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2.xml" ContentType="application/vnd.openxmlformats-officedocument.drawing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ALs Folder\CPT\Projects\Forecast\"/>
    </mc:Choice>
  </mc:AlternateContent>
  <xr:revisionPtr revIDLastSave="0" documentId="13_ncr:1_{CCEB1B2F-276F-4502-A328-8240049738C5}" xr6:coauthVersionLast="45" xr6:coauthVersionMax="45" xr10:uidLastSave="{00000000-0000-0000-0000-000000000000}"/>
  <bookViews>
    <workbookView xWindow="-30828" yWindow="-96" windowWidth="30936" windowHeight="16896" firstSheet="9" activeTab="9" xr2:uid="{39BA38E0-9C9B-4282-BA7C-1931A3AC640C}"/>
  </bookViews>
  <sheets>
    <sheet name="Prophet" sheetId="23" state="hidden" r:id="rId1"/>
    <sheet name="Regression Houston" sheetId="20" r:id="rId2"/>
    <sheet name="Regression SA" sheetId="21" r:id="rId3"/>
    <sheet name="Regression Super" sheetId="24" r:id="rId4"/>
    <sheet name="Regression PMIX" sheetId="19" state="hidden" r:id="rId5"/>
    <sheet name="Regression on outbound" sheetId="2" state="hidden" r:id="rId6"/>
    <sheet name="Regression Wes" sheetId="25" r:id="rId7"/>
    <sheet name="CPT Forecast_Q1_COPY" sheetId="3" r:id="rId8"/>
    <sheet name="Raw Data Outlier Detect" sheetId="15" r:id="rId9"/>
    <sheet name="Comparison" sheetId="1" r:id="rId10"/>
    <sheet name="CPT Forecast" sheetId="4" r:id="rId11"/>
    <sheet name="5DW Moving average " sheetId="5" state="hidden" r:id="rId12"/>
    <sheet name="28DW Moving average 1 week " sheetId="17" state="hidden" r:id="rId13"/>
    <sheet name="14DW Moving average 1 week lag" sheetId="16" r:id="rId14"/>
    <sheet name="7DW Moving average WoW" sheetId="6" r:id="rId15"/>
    <sheet name="7DW Moving average MoM" sheetId="7" state="hidden" r:id="rId16"/>
    <sheet name="7DW Moving average YoY" sheetId="8" state="hidden" r:id="rId17"/>
    <sheet name="7DW Moving average " sheetId="9" state="hidden" r:id="rId18"/>
    <sheet name="7D Moving average" sheetId="10" state="hidden" r:id="rId19"/>
    <sheet name="Ex Smooting YoY" sheetId="11" r:id="rId20"/>
    <sheet name="Ex Smooting WoW" sheetId="18" r:id="rId21"/>
    <sheet name="Ex Smooting" sheetId="12" r:id="rId22"/>
    <sheet name="ETS" sheetId="13" r:id="rId23"/>
    <sheet name="Forecast" sheetId="22" r:id="rId24"/>
    <sheet name="Naive" sheetId="14" r:id="rId25"/>
  </sheets>
  <externalReferences>
    <externalReference r:id="rId26"/>
  </externalReferences>
  <definedNames>
    <definedName name="_xlnm._FilterDatabase" localSheetId="13" hidden="1">'14DW Moving average 1 week lag'!$A$1:$R$1</definedName>
    <definedName name="_xlnm._FilterDatabase" localSheetId="12" hidden="1">'28DW Moving average 1 week '!$A$1:$R$1</definedName>
    <definedName name="_xlnm._FilterDatabase" localSheetId="11" hidden="1">'5DW Moving average '!$A$1:$R$1</definedName>
    <definedName name="_xlnm._FilterDatabase" localSheetId="18" hidden="1">'7D Moving average'!$A$1:$R$1</definedName>
    <definedName name="_xlnm._FilterDatabase" localSheetId="17" hidden="1">'7DW Moving average '!$A$1:$R$1</definedName>
    <definedName name="_xlnm._FilterDatabase" localSheetId="15" hidden="1">'7DW Moving average MoM'!$A$1:$R$1</definedName>
    <definedName name="_xlnm._FilterDatabase" localSheetId="14" hidden="1">'7DW Moving average WoW'!$A$1:$R$1</definedName>
    <definedName name="_xlnm._FilterDatabase" localSheetId="16" hidden="1">'7DW Moving average YoY'!$A$1:$R$1</definedName>
    <definedName name="_xlnm._FilterDatabase" localSheetId="9" hidden="1">Comparison!$AK$13:$AO$13</definedName>
    <definedName name="_xlnm._FilterDatabase" localSheetId="10" hidden="1">'CPT Forecast'!$A$11:$G$11</definedName>
    <definedName name="_xlnm._FilterDatabase" localSheetId="22" hidden="1">ETS!$A$1:$R$1</definedName>
    <definedName name="_xlnm._FilterDatabase" localSheetId="21" hidden="1">'Ex Smooting'!$A$1:$R$1</definedName>
    <definedName name="_xlnm._FilterDatabase" localSheetId="20" hidden="1">'Ex Smooting WoW'!$A$1:$R$1</definedName>
    <definedName name="_xlnm._FilterDatabase" localSheetId="19" hidden="1">'Ex Smooting YoY'!$A$1:$R$1</definedName>
    <definedName name="_xlnm._FilterDatabase" localSheetId="24" hidden="1">Naive!$A$1:$R$1</definedName>
    <definedName name="_xlnm._FilterDatabase" localSheetId="8" hidden="1">'Raw Data Outlier Detect'!$A$1:$G$1</definedName>
    <definedName name="_xlnm._FilterDatabase" localSheetId="1">'Regression Houston'!$A$2:$Q$2</definedName>
    <definedName name="_xlnm._FilterDatabase" localSheetId="5" hidden="1">'Regression on outbound'!$A$1:$R$1</definedName>
    <definedName name="_xlnm._FilterDatabase" localSheetId="4" hidden="1">'Regression PMIX'!$A$1:$B$1</definedName>
    <definedName name="_xlnm._FilterDatabase" localSheetId="2" hidden="1">'Regression SA'!$C$2:$S$2</definedName>
    <definedName name="_xlnm.Print_Area" localSheetId="7">'CPT Forecast_Q1_COPY'!$A$1:$F$462</definedName>
    <definedName name="solver_adj" localSheetId="13" hidden="1">'14DW Moving average 1 week lag'!$U$844:$U$857</definedName>
    <definedName name="solver_adj" localSheetId="12" hidden="1">'28DW Moving average 1 week '!$E$832:$E$859</definedName>
    <definedName name="solver_adj" localSheetId="11" hidden="1">'5DW Moving average '!$U$854:$U$858</definedName>
    <definedName name="solver_adj" localSheetId="18" hidden="1">'7D Moving average'!$F$931</definedName>
    <definedName name="solver_adj" localSheetId="17" hidden="1">'7DW Moving average '!$U$854:$U$860</definedName>
    <definedName name="solver_adj" localSheetId="15" hidden="1">'7DW Moving average MoM'!$M$854:$M$860</definedName>
    <definedName name="solver_adj" localSheetId="14" hidden="1">'7DW Moving average WoW'!$U$854:$U$860</definedName>
    <definedName name="solver_adj" localSheetId="16" hidden="1">'7DW Moving average YoY'!$U$854:$U$860</definedName>
    <definedName name="solver_adj" localSheetId="10" hidden="1">'CPT Forecast'!#REF!</definedName>
    <definedName name="solver_adj" localSheetId="22" hidden="1">ETS!$F$862</definedName>
    <definedName name="solver_adj" localSheetId="21" hidden="1">'Ex Smooting'!$V$861</definedName>
    <definedName name="solver_adj" localSheetId="20" hidden="1">'Ex Smooting WoW'!$N$861</definedName>
    <definedName name="solver_adj" localSheetId="19" hidden="1">'Ex Smooting YoY'!$V$861</definedName>
    <definedName name="solver_adj" localSheetId="24" hidden="1">Naive!$V$861</definedName>
    <definedName name="solver_adj" localSheetId="8" hidden="1">'Raw Data Outlier Detect'!#REF!</definedName>
    <definedName name="solver_adj" localSheetId="1" hidden="1">'Regression Houston'!#REF!</definedName>
    <definedName name="solver_adj" localSheetId="5" hidden="1">'Regression on outbound'!$U$925:$U$929</definedName>
    <definedName name="solver_adj" localSheetId="4" hidden="1">'Regression PMIX'!#REF!</definedName>
    <definedName name="solver_adj" localSheetId="2" hidden="1">'Regression SA'!#REF!</definedName>
    <definedName name="solver_cvg" localSheetId="13" hidden="1">0.0001</definedName>
    <definedName name="solver_cvg" localSheetId="12" hidden="1">0.0001</definedName>
    <definedName name="solver_cvg" localSheetId="11" hidden="1">0.0001</definedName>
    <definedName name="solver_cvg" localSheetId="18" hidden="1">0.0001</definedName>
    <definedName name="solver_cvg" localSheetId="17" hidden="1">0.0001</definedName>
    <definedName name="solver_cvg" localSheetId="15" hidden="1">0.0001</definedName>
    <definedName name="solver_cvg" localSheetId="14" hidden="1">0.0001</definedName>
    <definedName name="solver_cvg" localSheetId="16" hidden="1">0.0001</definedName>
    <definedName name="solver_cvg" localSheetId="10" hidden="1">0.0001</definedName>
    <definedName name="solver_cvg" localSheetId="22" hidden="1">0.0001</definedName>
    <definedName name="solver_cvg" localSheetId="21" hidden="1">0.0001</definedName>
    <definedName name="solver_cvg" localSheetId="20" hidden="1">0.0001</definedName>
    <definedName name="solver_cvg" localSheetId="19" hidden="1">0.0001</definedName>
    <definedName name="solver_cvg" localSheetId="24" hidden="1">0.0001</definedName>
    <definedName name="solver_cvg" localSheetId="8" hidden="1">0.0001</definedName>
    <definedName name="solver_cvg" localSheetId="1" hidden="1">0.0001</definedName>
    <definedName name="solver_cvg" localSheetId="5" hidden="1">0.0001</definedName>
    <definedName name="solver_cvg" localSheetId="4" hidden="1">0.0001</definedName>
    <definedName name="solver_cvg" localSheetId="2" hidden="1">0.0001</definedName>
    <definedName name="solver_drv" localSheetId="13" hidden="1">1</definedName>
    <definedName name="solver_drv" localSheetId="12" hidden="1">1</definedName>
    <definedName name="solver_drv" localSheetId="11" hidden="1">1</definedName>
    <definedName name="solver_drv" localSheetId="18" hidden="1">1</definedName>
    <definedName name="solver_drv" localSheetId="17" hidden="1">1</definedName>
    <definedName name="solver_drv" localSheetId="15" hidden="1">1</definedName>
    <definedName name="solver_drv" localSheetId="14" hidden="1">1</definedName>
    <definedName name="solver_drv" localSheetId="16" hidden="1">1</definedName>
    <definedName name="solver_drv" localSheetId="10" hidden="1">1</definedName>
    <definedName name="solver_drv" localSheetId="22" hidden="1">1</definedName>
    <definedName name="solver_drv" localSheetId="21" hidden="1">1</definedName>
    <definedName name="solver_drv" localSheetId="20" hidden="1">1</definedName>
    <definedName name="solver_drv" localSheetId="19" hidden="1">1</definedName>
    <definedName name="solver_drv" localSheetId="24" hidden="1">1</definedName>
    <definedName name="solver_drv" localSheetId="8" hidden="1">1</definedName>
    <definedName name="solver_drv" localSheetId="1" hidden="1">1</definedName>
    <definedName name="solver_drv" localSheetId="5" hidden="1">1</definedName>
    <definedName name="solver_drv" localSheetId="4" hidden="1">1</definedName>
    <definedName name="solver_drv" localSheetId="2" hidden="1">1</definedName>
    <definedName name="solver_eng" localSheetId="13" hidden="1">1</definedName>
    <definedName name="solver_eng" localSheetId="12" hidden="1">1</definedName>
    <definedName name="solver_eng" localSheetId="11" hidden="1">1</definedName>
    <definedName name="solver_eng" localSheetId="18" hidden="1">1</definedName>
    <definedName name="solver_eng" localSheetId="17" hidden="1">1</definedName>
    <definedName name="solver_eng" localSheetId="15" hidden="1">1</definedName>
    <definedName name="solver_eng" localSheetId="14" hidden="1">1</definedName>
    <definedName name="solver_eng" localSheetId="16" hidden="1">1</definedName>
    <definedName name="solver_eng" localSheetId="10" hidden="1">1</definedName>
    <definedName name="solver_eng" localSheetId="22" hidden="1">1</definedName>
    <definedName name="solver_eng" localSheetId="21" hidden="1">1</definedName>
    <definedName name="solver_eng" localSheetId="20" hidden="1">1</definedName>
    <definedName name="solver_eng" localSheetId="19" hidden="1">1</definedName>
    <definedName name="solver_eng" localSheetId="24" hidden="1">1</definedName>
    <definedName name="solver_eng" localSheetId="8" hidden="1">1</definedName>
    <definedName name="solver_eng" localSheetId="1" hidden="1">1</definedName>
    <definedName name="solver_eng" localSheetId="5" hidden="1">1</definedName>
    <definedName name="solver_eng" localSheetId="4" hidden="1">1</definedName>
    <definedName name="solver_eng" localSheetId="2" hidden="1">1</definedName>
    <definedName name="solver_est" localSheetId="13" hidden="1">1</definedName>
    <definedName name="solver_est" localSheetId="12" hidden="1">1</definedName>
    <definedName name="solver_est" localSheetId="11" hidden="1">1</definedName>
    <definedName name="solver_est" localSheetId="18" hidden="1">1</definedName>
    <definedName name="solver_est" localSheetId="17" hidden="1">1</definedName>
    <definedName name="solver_est" localSheetId="15" hidden="1">1</definedName>
    <definedName name="solver_est" localSheetId="14" hidden="1">1</definedName>
    <definedName name="solver_est" localSheetId="16" hidden="1">1</definedName>
    <definedName name="solver_est" localSheetId="10" hidden="1">1</definedName>
    <definedName name="solver_est" localSheetId="22" hidden="1">1</definedName>
    <definedName name="solver_est" localSheetId="21" hidden="1">1</definedName>
    <definedName name="solver_est" localSheetId="20" hidden="1">1</definedName>
    <definedName name="solver_est" localSheetId="19" hidden="1">1</definedName>
    <definedName name="solver_est" localSheetId="24" hidden="1">1</definedName>
    <definedName name="solver_est" localSheetId="8" hidden="1">1</definedName>
    <definedName name="solver_est" localSheetId="1" hidden="1">1</definedName>
    <definedName name="solver_est" localSheetId="5" hidden="1">1</definedName>
    <definedName name="solver_est" localSheetId="4" hidden="1">1</definedName>
    <definedName name="solver_est" localSheetId="2" hidden="1">1</definedName>
    <definedName name="solver_itr" localSheetId="13" hidden="1">2147483647</definedName>
    <definedName name="solver_itr" localSheetId="12" hidden="1">2147483647</definedName>
    <definedName name="solver_itr" localSheetId="11" hidden="1">2147483647</definedName>
    <definedName name="solver_itr" localSheetId="18" hidden="1">2147483647</definedName>
    <definedName name="solver_itr" localSheetId="17" hidden="1">2147483647</definedName>
    <definedName name="solver_itr" localSheetId="15" hidden="1">2147483647</definedName>
    <definedName name="solver_itr" localSheetId="14" hidden="1">2147483647</definedName>
    <definedName name="solver_itr" localSheetId="16" hidden="1">2147483647</definedName>
    <definedName name="solver_itr" localSheetId="10" hidden="1">2147483647</definedName>
    <definedName name="solver_itr" localSheetId="22" hidden="1">2147483647</definedName>
    <definedName name="solver_itr" localSheetId="21" hidden="1">2147483647</definedName>
    <definedName name="solver_itr" localSheetId="20" hidden="1">2147483647</definedName>
    <definedName name="solver_itr" localSheetId="19" hidden="1">2147483647</definedName>
    <definedName name="solver_itr" localSheetId="24" hidden="1">2147483647</definedName>
    <definedName name="solver_itr" localSheetId="8" hidden="1">2147483647</definedName>
    <definedName name="solver_itr" localSheetId="1" hidden="1">2147483647</definedName>
    <definedName name="solver_itr" localSheetId="5" hidden="1">2147483647</definedName>
    <definedName name="solver_itr" localSheetId="4" hidden="1">2147483647</definedName>
    <definedName name="solver_itr" localSheetId="2" hidden="1">2147483647</definedName>
    <definedName name="solver_lhs1" localSheetId="13" hidden="1">'14DW Moving average 1 week lag'!$E$844:$E$857</definedName>
    <definedName name="solver_lhs1" localSheetId="12" hidden="1">'28DW Moving average 1 week '!$E$832:$E$845</definedName>
    <definedName name="solver_lhs1" localSheetId="11" hidden="1">'5DW Moving average '!$U$854:$U$858</definedName>
    <definedName name="solver_lhs1" localSheetId="18" hidden="1">'7D Moving average'!$F$931</definedName>
    <definedName name="solver_lhs1" localSheetId="17" hidden="1">'7DW Moving average '!$U$854:$U$858</definedName>
    <definedName name="solver_lhs1" localSheetId="15" hidden="1">'7DW Moving average MoM'!$U$854:$U$858</definedName>
    <definedName name="solver_lhs1" localSheetId="14" hidden="1">'7DW Moving average WoW'!$E$854:$E$860</definedName>
    <definedName name="solver_lhs1" localSheetId="16" hidden="1">'7DW Moving average YoY'!$U$854:$U$858</definedName>
    <definedName name="solver_lhs1" localSheetId="10" hidden="1">'CPT Forecast'!#REF!</definedName>
    <definedName name="solver_lhs1" localSheetId="22" hidden="1">ETS!$F$862</definedName>
    <definedName name="solver_lhs1" localSheetId="21" hidden="1">'Ex Smooting'!$F$861</definedName>
    <definedName name="solver_lhs1" localSheetId="20" hidden="1">'Ex Smooting WoW'!$F$861</definedName>
    <definedName name="solver_lhs1" localSheetId="19" hidden="1">'Ex Smooting YoY'!$F$861</definedName>
    <definedName name="solver_lhs1" localSheetId="24" hidden="1">Naive!$F$861</definedName>
    <definedName name="solver_lhs1" localSheetId="8" hidden="1">'Raw Data Outlier Detect'!#REF!</definedName>
    <definedName name="solver_lhs1" localSheetId="1" hidden="1">'Regression Houston'!#REF!</definedName>
    <definedName name="solver_lhs1" localSheetId="5" hidden="1">'Regression on outbound'!$E$925:$E$929</definedName>
    <definedName name="solver_lhs1" localSheetId="4" hidden="1">'Regression PMIX'!#REF!</definedName>
    <definedName name="solver_lhs1" localSheetId="2" hidden="1">'Regression SA'!#REF!</definedName>
    <definedName name="solver_lhs2" localSheetId="13" hidden="1">'14DW Moving average 1 week lag'!$E$844:$E$857</definedName>
    <definedName name="solver_lhs2" localSheetId="12" hidden="1">'28DW Moving average 1 week '!$E$832:$E$845</definedName>
    <definedName name="solver_lhs2" localSheetId="11" hidden="1">'5DW Moving average '!$U$854:$U$858</definedName>
    <definedName name="solver_lhs2" localSheetId="18" hidden="1">'7D Moving average'!$F$931</definedName>
    <definedName name="solver_lhs2" localSheetId="17" hidden="1">'7DW Moving average '!$U$854:$U$858</definedName>
    <definedName name="solver_lhs2" localSheetId="15" hidden="1">'7DW Moving average MoM'!$U$854:$U$858</definedName>
    <definedName name="solver_lhs2" localSheetId="14" hidden="1">'7DW Moving average WoW'!$U$854:$U$858</definedName>
    <definedName name="solver_lhs2" localSheetId="16" hidden="1">'7DW Moving average YoY'!$U$854:$U$858</definedName>
    <definedName name="solver_lhs2" localSheetId="10" hidden="1">'CPT Forecast'!#REF!</definedName>
    <definedName name="solver_lhs2" localSheetId="22" hidden="1">ETS!$F$862</definedName>
    <definedName name="solver_lhs2" localSheetId="21" hidden="1">'Ex Smooting'!$F$861</definedName>
    <definedName name="solver_lhs2" localSheetId="20" hidden="1">'Ex Smooting WoW'!$F$861</definedName>
    <definedName name="solver_lhs2" localSheetId="19" hidden="1">'Ex Smooting YoY'!$F$861</definedName>
    <definedName name="solver_lhs2" localSheetId="24" hidden="1">Naive!$F$861</definedName>
    <definedName name="solver_lhs2" localSheetId="5" hidden="1">'Regression on outbound'!$E$925:$E$929</definedName>
    <definedName name="solver_mip" localSheetId="13" hidden="1">2147483647</definedName>
    <definedName name="solver_mip" localSheetId="12" hidden="1">2147483647</definedName>
    <definedName name="solver_mip" localSheetId="11" hidden="1">2147483647</definedName>
    <definedName name="solver_mip" localSheetId="18" hidden="1">2147483647</definedName>
    <definedName name="solver_mip" localSheetId="17" hidden="1">2147483647</definedName>
    <definedName name="solver_mip" localSheetId="15" hidden="1">2147483647</definedName>
    <definedName name="solver_mip" localSheetId="14" hidden="1">2147483647</definedName>
    <definedName name="solver_mip" localSheetId="16" hidden="1">2147483647</definedName>
    <definedName name="solver_mip" localSheetId="10" hidden="1">2147483647</definedName>
    <definedName name="solver_mip" localSheetId="22" hidden="1">2147483647</definedName>
    <definedName name="solver_mip" localSheetId="21" hidden="1">2147483647</definedName>
    <definedName name="solver_mip" localSheetId="20" hidden="1">2147483647</definedName>
    <definedName name="solver_mip" localSheetId="19" hidden="1">2147483647</definedName>
    <definedName name="solver_mip" localSheetId="24" hidden="1">2147483647</definedName>
    <definedName name="solver_mip" localSheetId="8" hidden="1">2147483647</definedName>
    <definedName name="solver_mip" localSheetId="1" hidden="1">2147483647</definedName>
    <definedName name="solver_mip" localSheetId="5" hidden="1">2147483647</definedName>
    <definedName name="solver_mip" localSheetId="4" hidden="1">2147483647</definedName>
    <definedName name="solver_mip" localSheetId="2" hidden="1">2147483647</definedName>
    <definedName name="solver_mni" localSheetId="13" hidden="1">30</definedName>
    <definedName name="solver_mni" localSheetId="12" hidden="1">30</definedName>
    <definedName name="solver_mni" localSheetId="11" hidden="1">30</definedName>
    <definedName name="solver_mni" localSheetId="18" hidden="1">30</definedName>
    <definedName name="solver_mni" localSheetId="17" hidden="1">30</definedName>
    <definedName name="solver_mni" localSheetId="15" hidden="1">30</definedName>
    <definedName name="solver_mni" localSheetId="14" hidden="1">30</definedName>
    <definedName name="solver_mni" localSheetId="16" hidden="1">30</definedName>
    <definedName name="solver_mni" localSheetId="10" hidden="1">30</definedName>
    <definedName name="solver_mni" localSheetId="22" hidden="1">30</definedName>
    <definedName name="solver_mni" localSheetId="21" hidden="1">30</definedName>
    <definedName name="solver_mni" localSheetId="20" hidden="1">30</definedName>
    <definedName name="solver_mni" localSheetId="19" hidden="1">30</definedName>
    <definedName name="solver_mni" localSheetId="24" hidden="1">30</definedName>
    <definedName name="solver_mni" localSheetId="8" hidden="1">30</definedName>
    <definedName name="solver_mni" localSheetId="1" hidden="1">30</definedName>
    <definedName name="solver_mni" localSheetId="5" hidden="1">30</definedName>
    <definedName name="solver_mni" localSheetId="4" hidden="1">30</definedName>
    <definedName name="solver_mni" localSheetId="2" hidden="1">30</definedName>
    <definedName name="solver_mrt" localSheetId="13" hidden="1">0.075</definedName>
    <definedName name="solver_mrt" localSheetId="12" hidden="1">0.075</definedName>
    <definedName name="solver_mrt" localSheetId="11" hidden="1">0.075</definedName>
    <definedName name="solver_mrt" localSheetId="18" hidden="1">0.075</definedName>
    <definedName name="solver_mrt" localSheetId="17" hidden="1">0.075</definedName>
    <definedName name="solver_mrt" localSheetId="15" hidden="1">0.075</definedName>
    <definedName name="solver_mrt" localSheetId="14" hidden="1">0.075</definedName>
    <definedName name="solver_mrt" localSheetId="16" hidden="1">0.075</definedName>
    <definedName name="solver_mrt" localSheetId="10" hidden="1">0.075</definedName>
    <definedName name="solver_mrt" localSheetId="22" hidden="1">0.075</definedName>
    <definedName name="solver_mrt" localSheetId="21" hidden="1">0.075</definedName>
    <definedName name="solver_mrt" localSheetId="20" hidden="1">0.075</definedName>
    <definedName name="solver_mrt" localSheetId="19" hidden="1">0.075</definedName>
    <definedName name="solver_mrt" localSheetId="24" hidden="1">0.075</definedName>
    <definedName name="solver_mrt" localSheetId="8" hidden="1">0.075</definedName>
    <definedName name="solver_mrt" localSheetId="1" hidden="1">0.075</definedName>
    <definedName name="solver_mrt" localSheetId="5" hidden="1">0.075</definedName>
    <definedName name="solver_mrt" localSheetId="4" hidden="1">0.075</definedName>
    <definedName name="solver_mrt" localSheetId="2" hidden="1">0.075</definedName>
    <definedName name="solver_msl" localSheetId="13" hidden="1">2</definedName>
    <definedName name="solver_msl" localSheetId="12" hidden="1">2</definedName>
    <definedName name="solver_msl" localSheetId="11" hidden="1">2</definedName>
    <definedName name="solver_msl" localSheetId="18" hidden="1">2</definedName>
    <definedName name="solver_msl" localSheetId="17" hidden="1">2</definedName>
    <definedName name="solver_msl" localSheetId="15" hidden="1">2</definedName>
    <definedName name="solver_msl" localSheetId="14" hidden="1">2</definedName>
    <definedName name="solver_msl" localSheetId="16" hidden="1">2</definedName>
    <definedName name="solver_msl" localSheetId="10" hidden="1">2</definedName>
    <definedName name="solver_msl" localSheetId="22" hidden="1">2</definedName>
    <definedName name="solver_msl" localSheetId="21" hidden="1">2</definedName>
    <definedName name="solver_msl" localSheetId="20" hidden="1">2</definedName>
    <definedName name="solver_msl" localSheetId="19" hidden="1">2</definedName>
    <definedName name="solver_msl" localSheetId="24" hidden="1">2</definedName>
    <definedName name="solver_msl" localSheetId="8" hidden="1">2</definedName>
    <definedName name="solver_msl" localSheetId="1" hidden="1">2</definedName>
    <definedName name="solver_msl" localSheetId="5" hidden="1">2</definedName>
    <definedName name="solver_msl" localSheetId="4" hidden="1">2</definedName>
    <definedName name="solver_msl" localSheetId="2" hidden="1">2</definedName>
    <definedName name="solver_neg" localSheetId="13" hidden="1">1</definedName>
    <definedName name="solver_neg" localSheetId="12" hidden="1">1</definedName>
    <definedName name="solver_neg" localSheetId="11" hidden="1">1</definedName>
    <definedName name="solver_neg" localSheetId="18" hidden="1">1</definedName>
    <definedName name="solver_neg" localSheetId="17" hidden="1">1</definedName>
    <definedName name="solver_neg" localSheetId="15" hidden="1">1</definedName>
    <definedName name="solver_neg" localSheetId="14" hidden="1">1</definedName>
    <definedName name="solver_neg" localSheetId="16" hidden="1">1</definedName>
    <definedName name="solver_neg" localSheetId="10" hidden="1">1</definedName>
    <definedName name="solver_neg" localSheetId="22" hidden="1">1</definedName>
    <definedName name="solver_neg" localSheetId="21" hidden="1">1</definedName>
    <definedName name="solver_neg" localSheetId="20" hidden="1">1</definedName>
    <definedName name="solver_neg" localSheetId="19" hidden="1">1</definedName>
    <definedName name="solver_neg" localSheetId="24" hidden="1">1</definedName>
    <definedName name="solver_neg" localSheetId="8" hidden="1">1</definedName>
    <definedName name="solver_neg" localSheetId="1" hidden="1">1</definedName>
    <definedName name="solver_neg" localSheetId="5" hidden="1">1</definedName>
    <definedName name="solver_neg" localSheetId="4" hidden="1">1</definedName>
    <definedName name="solver_neg" localSheetId="2" hidden="1">1</definedName>
    <definedName name="solver_nod" localSheetId="13" hidden="1">2147483647</definedName>
    <definedName name="solver_nod" localSheetId="12" hidden="1">2147483647</definedName>
    <definedName name="solver_nod" localSheetId="11" hidden="1">2147483647</definedName>
    <definedName name="solver_nod" localSheetId="18" hidden="1">2147483647</definedName>
    <definedName name="solver_nod" localSheetId="17" hidden="1">2147483647</definedName>
    <definedName name="solver_nod" localSheetId="15" hidden="1">2147483647</definedName>
    <definedName name="solver_nod" localSheetId="14" hidden="1">2147483647</definedName>
    <definedName name="solver_nod" localSheetId="16" hidden="1">2147483647</definedName>
    <definedName name="solver_nod" localSheetId="10" hidden="1">2147483647</definedName>
    <definedName name="solver_nod" localSheetId="22" hidden="1">2147483647</definedName>
    <definedName name="solver_nod" localSheetId="21" hidden="1">2147483647</definedName>
    <definedName name="solver_nod" localSheetId="20" hidden="1">2147483647</definedName>
    <definedName name="solver_nod" localSheetId="19" hidden="1">2147483647</definedName>
    <definedName name="solver_nod" localSheetId="24" hidden="1">2147483647</definedName>
    <definedName name="solver_nod" localSheetId="8" hidden="1">2147483647</definedName>
    <definedName name="solver_nod" localSheetId="1" hidden="1">2147483647</definedName>
    <definedName name="solver_nod" localSheetId="5" hidden="1">2147483647</definedName>
    <definedName name="solver_nod" localSheetId="4" hidden="1">2147483647</definedName>
    <definedName name="solver_nod" localSheetId="2" hidden="1">2147483647</definedName>
    <definedName name="solver_num" localSheetId="13" hidden="1">1</definedName>
    <definedName name="solver_num" localSheetId="12" hidden="1">0</definedName>
    <definedName name="solver_num" localSheetId="11" hidden="1">0</definedName>
    <definedName name="solver_num" localSheetId="18" hidden="1">2</definedName>
    <definedName name="solver_num" localSheetId="17" hidden="1">0</definedName>
    <definedName name="solver_num" localSheetId="15" hidden="1">0</definedName>
    <definedName name="solver_num" localSheetId="14" hidden="1">1</definedName>
    <definedName name="solver_num" localSheetId="16" hidden="1">0</definedName>
    <definedName name="solver_num" localSheetId="10" hidden="1">0</definedName>
    <definedName name="solver_num" localSheetId="22" hidden="1">2</definedName>
    <definedName name="solver_num" localSheetId="21" hidden="1">2</definedName>
    <definedName name="solver_num" localSheetId="20" hidden="1">1</definedName>
    <definedName name="solver_num" localSheetId="19" hidden="1">2</definedName>
    <definedName name="solver_num" localSheetId="24" hidden="1">2</definedName>
    <definedName name="solver_num" localSheetId="8" hidden="1">1</definedName>
    <definedName name="solver_num" localSheetId="1" hidden="1">1</definedName>
    <definedName name="solver_num" localSheetId="5" hidden="1">2</definedName>
    <definedName name="solver_num" localSheetId="4" hidden="1">1</definedName>
    <definedName name="solver_num" localSheetId="2" hidden="1">1</definedName>
    <definedName name="solver_nwt" localSheetId="13" hidden="1">1</definedName>
    <definedName name="solver_nwt" localSheetId="12" hidden="1">1</definedName>
    <definedName name="solver_nwt" localSheetId="11" hidden="1">1</definedName>
    <definedName name="solver_nwt" localSheetId="18" hidden="1">1</definedName>
    <definedName name="solver_nwt" localSheetId="17" hidden="1">1</definedName>
    <definedName name="solver_nwt" localSheetId="15" hidden="1">1</definedName>
    <definedName name="solver_nwt" localSheetId="14" hidden="1">1</definedName>
    <definedName name="solver_nwt" localSheetId="16" hidden="1">1</definedName>
    <definedName name="solver_nwt" localSheetId="10" hidden="1">1</definedName>
    <definedName name="solver_nwt" localSheetId="22" hidden="1">1</definedName>
    <definedName name="solver_nwt" localSheetId="21" hidden="1">1</definedName>
    <definedName name="solver_nwt" localSheetId="20" hidden="1">1</definedName>
    <definedName name="solver_nwt" localSheetId="19" hidden="1">1</definedName>
    <definedName name="solver_nwt" localSheetId="24" hidden="1">1</definedName>
    <definedName name="solver_nwt" localSheetId="8" hidden="1">1</definedName>
    <definedName name="solver_nwt" localSheetId="1" hidden="1">1</definedName>
    <definedName name="solver_nwt" localSheetId="5" hidden="1">1</definedName>
    <definedName name="solver_nwt" localSheetId="4" hidden="1">1</definedName>
    <definedName name="solver_nwt" localSheetId="2" hidden="1">1</definedName>
    <definedName name="solver_opt" localSheetId="13" hidden="1">'14DW Moving average 1 week lag'!$V$865</definedName>
    <definedName name="solver_opt" localSheetId="12" hidden="1">'28DW Moving average 1 week '!$F$868</definedName>
    <definedName name="solver_opt" localSheetId="11" hidden="1">'5DW Moving average '!$V$868</definedName>
    <definedName name="solver_opt" localSheetId="18" hidden="1">'7D Moving average'!$F$868</definedName>
    <definedName name="solver_opt" localSheetId="17" hidden="1">'7DW Moving average '!$V$868</definedName>
    <definedName name="solver_opt" localSheetId="15" hidden="1">'7DW Moving average MoM'!$N$868</definedName>
    <definedName name="solver_opt" localSheetId="14" hidden="1">'7DW Moving average WoW'!$V$865</definedName>
    <definedName name="solver_opt" localSheetId="16" hidden="1">'7DW Moving average YoY'!$V$868</definedName>
    <definedName name="solver_opt" localSheetId="10" hidden="1">'CPT Forecast'!#REF!</definedName>
    <definedName name="solver_opt" localSheetId="22" hidden="1">ETS!$F$870</definedName>
    <definedName name="solver_opt" localSheetId="21" hidden="1">'Ex Smooting'!$V$867</definedName>
    <definedName name="solver_opt" localSheetId="20" hidden="1">'Ex Smooting WoW'!$N$866</definedName>
    <definedName name="solver_opt" localSheetId="19" hidden="1">'Ex Smooting YoY'!$V$869</definedName>
    <definedName name="solver_opt" localSheetId="24" hidden="1">Naive!$V$869</definedName>
    <definedName name="solver_opt" localSheetId="8" hidden="1">'Raw Data Outlier Detect'!#REF!</definedName>
    <definedName name="solver_opt" localSheetId="1" hidden="1">'Regression Houston'!#REF!</definedName>
    <definedName name="solver_opt" localSheetId="5" hidden="1">'Regression on outbound'!$V$939</definedName>
    <definedName name="solver_opt" localSheetId="4" hidden="1">'Regression PMIX'!#REF!</definedName>
    <definedName name="solver_opt" localSheetId="2" hidden="1">'Regression SA'!#REF!</definedName>
    <definedName name="solver_pre" localSheetId="13" hidden="1">0.000001</definedName>
    <definedName name="solver_pre" localSheetId="12" hidden="1">0.000001</definedName>
    <definedName name="solver_pre" localSheetId="11" hidden="1">0.000001</definedName>
    <definedName name="solver_pre" localSheetId="18" hidden="1">0.000001</definedName>
    <definedName name="solver_pre" localSheetId="17" hidden="1">0.000001</definedName>
    <definedName name="solver_pre" localSheetId="15" hidden="1">0.000001</definedName>
    <definedName name="solver_pre" localSheetId="14" hidden="1">0.000001</definedName>
    <definedName name="solver_pre" localSheetId="16" hidden="1">0.000001</definedName>
    <definedName name="solver_pre" localSheetId="10" hidden="1">0.000001</definedName>
    <definedName name="solver_pre" localSheetId="22" hidden="1">0.000001</definedName>
    <definedName name="solver_pre" localSheetId="21" hidden="1">0.000001</definedName>
    <definedName name="solver_pre" localSheetId="20" hidden="1">0.000001</definedName>
    <definedName name="solver_pre" localSheetId="19" hidden="1">0.000001</definedName>
    <definedName name="solver_pre" localSheetId="24" hidden="1">0.000001</definedName>
    <definedName name="solver_pre" localSheetId="8" hidden="1">0.000001</definedName>
    <definedName name="solver_pre" localSheetId="1" hidden="1">0.000001</definedName>
    <definedName name="solver_pre" localSheetId="5" hidden="1">0.000001</definedName>
    <definedName name="solver_pre" localSheetId="4" hidden="1">0.000001</definedName>
    <definedName name="solver_pre" localSheetId="2" hidden="1">0.000001</definedName>
    <definedName name="solver_rbv" localSheetId="13" hidden="1">1</definedName>
    <definedName name="solver_rbv" localSheetId="12" hidden="1">1</definedName>
    <definedName name="solver_rbv" localSheetId="11" hidden="1">1</definedName>
    <definedName name="solver_rbv" localSheetId="18" hidden="1">1</definedName>
    <definedName name="solver_rbv" localSheetId="17" hidden="1">1</definedName>
    <definedName name="solver_rbv" localSheetId="15" hidden="1">1</definedName>
    <definedName name="solver_rbv" localSheetId="14" hidden="1">1</definedName>
    <definedName name="solver_rbv" localSheetId="16" hidden="1">1</definedName>
    <definedName name="solver_rbv" localSheetId="10" hidden="1">1</definedName>
    <definedName name="solver_rbv" localSheetId="22" hidden="1">1</definedName>
    <definedName name="solver_rbv" localSheetId="21" hidden="1">1</definedName>
    <definedName name="solver_rbv" localSheetId="20" hidden="1">1</definedName>
    <definedName name="solver_rbv" localSheetId="19" hidden="1">1</definedName>
    <definedName name="solver_rbv" localSheetId="24" hidden="1">1</definedName>
    <definedName name="solver_rbv" localSheetId="8" hidden="1">1</definedName>
    <definedName name="solver_rbv" localSheetId="1" hidden="1">1</definedName>
    <definedName name="solver_rbv" localSheetId="5" hidden="1">1</definedName>
    <definedName name="solver_rbv" localSheetId="4" hidden="1">1</definedName>
    <definedName name="solver_rbv" localSheetId="2" hidden="1">1</definedName>
    <definedName name="solver_rel1" localSheetId="13" hidden="1">3</definedName>
    <definedName name="solver_rel1" localSheetId="12" hidden="1">3</definedName>
    <definedName name="solver_rel1" localSheetId="11" hidden="1">3</definedName>
    <definedName name="solver_rel1" localSheetId="18" hidden="1">1</definedName>
    <definedName name="solver_rel1" localSheetId="17" hidden="1">3</definedName>
    <definedName name="solver_rel1" localSheetId="15" hidden="1">3</definedName>
    <definedName name="solver_rel1" localSheetId="14" hidden="1">3</definedName>
    <definedName name="solver_rel1" localSheetId="16" hidden="1">3</definedName>
    <definedName name="solver_rel1" localSheetId="10" hidden="1">3</definedName>
    <definedName name="solver_rel1" localSheetId="22" hidden="1">1</definedName>
    <definedName name="solver_rel1" localSheetId="21" hidden="1">1</definedName>
    <definedName name="solver_rel1" localSheetId="20" hidden="1">3</definedName>
    <definedName name="solver_rel1" localSheetId="19" hidden="1">1</definedName>
    <definedName name="solver_rel1" localSheetId="24" hidden="1">1</definedName>
    <definedName name="solver_rel1" localSheetId="8" hidden="1">3</definedName>
    <definedName name="solver_rel1" localSheetId="1" hidden="1">3</definedName>
    <definedName name="solver_rel1" localSheetId="5" hidden="1">1</definedName>
    <definedName name="solver_rel1" localSheetId="4" hidden="1">3</definedName>
    <definedName name="solver_rel1" localSheetId="2" hidden="1">3</definedName>
    <definedName name="solver_rel2" localSheetId="13" hidden="1">3</definedName>
    <definedName name="solver_rel2" localSheetId="12" hidden="1">3</definedName>
    <definedName name="solver_rel2" localSheetId="11" hidden="1">3</definedName>
    <definedName name="solver_rel2" localSheetId="18" hidden="1">3</definedName>
    <definedName name="solver_rel2" localSheetId="17" hidden="1">3</definedName>
    <definedName name="solver_rel2" localSheetId="15" hidden="1">3</definedName>
    <definedName name="solver_rel2" localSheetId="14" hidden="1">3</definedName>
    <definedName name="solver_rel2" localSheetId="16" hidden="1">3</definedName>
    <definedName name="solver_rel2" localSheetId="10" hidden="1">3</definedName>
    <definedName name="solver_rel2" localSheetId="22" hidden="1">3</definedName>
    <definedName name="solver_rel2" localSheetId="21" hidden="1">3</definedName>
    <definedName name="solver_rel2" localSheetId="20" hidden="1">3</definedName>
    <definedName name="solver_rel2" localSheetId="19" hidden="1">3</definedName>
    <definedName name="solver_rel2" localSheetId="24" hidden="1">3</definedName>
    <definedName name="solver_rel2" localSheetId="5" hidden="1">3</definedName>
    <definedName name="solver_rhs1" localSheetId="13" hidden="1">0</definedName>
    <definedName name="solver_rhs1" localSheetId="12" hidden="1">0</definedName>
    <definedName name="solver_rhs1" localSheetId="11" hidden="1">0</definedName>
    <definedName name="solver_rhs1" localSheetId="18" hidden="1">1</definedName>
    <definedName name="solver_rhs1" localSheetId="17" hidden="1">0</definedName>
    <definedName name="solver_rhs1" localSheetId="15" hidden="1">0</definedName>
    <definedName name="solver_rhs1" localSheetId="14" hidden="1">0</definedName>
    <definedName name="solver_rhs1" localSheetId="16" hidden="1">0</definedName>
    <definedName name="solver_rhs1" localSheetId="10" hidden="1">0</definedName>
    <definedName name="solver_rhs1" localSheetId="22" hidden="1">1</definedName>
    <definedName name="solver_rhs1" localSheetId="21" hidden="1">1</definedName>
    <definedName name="solver_rhs1" localSheetId="20" hidden="1">0</definedName>
    <definedName name="solver_rhs1" localSheetId="19" hidden="1">1</definedName>
    <definedName name="solver_rhs1" localSheetId="24" hidden="1">1</definedName>
    <definedName name="solver_rhs1" localSheetId="8" hidden="1">0</definedName>
    <definedName name="solver_rhs1" localSheetId="1" hidden="1">0</definedName>
    <definedName name="solver_rhs1" localSheetId="5" hidden="1">1</definedName>
    <definedName name="solver_rhs1" localSheetId="4" hidden="1">0</definedName>
    <definedName name="solver_rhs1" localSheetId="2" hidden="1">0</definedName>
    <definedName name="solver_rhs2" localSheetId="13" hidden="1">0</definedName>
    <definedName name="solver_rhs2" localSheetId="12" hidden="1">0</definedName>
    <definedName name="solver_rhs2" localSheetId="11" hidden="1">0</definedName>
    <definedName name="solver_rhs2" localSheetId="18" hidden="1">0</definedName>
    <definedName name="solver_rhs2" localSheetId="17" hidden="1">0</definedName>
    <definedName name="solver_rhs2" localSheetId="15" hidden="1">0</definedName>
    <definedName name="solver_rhs2" localSheetId="14" hidden="1">0</definedName>
    <definedName name="solver_rhs2" localSheetId="16" hidden="1">0</definedName>
    <definedName name="solver_rhs2" localSheetId="10" hidden="1">0</definedName>
    <definedName name="solver_rhs2" localSheetId="22" hidden="1">0</definedName>
    <definedName name="solver_rhs2" localSheetId="21" hidden="1">0</definedName>
    <definedName name="solver_rhs2" localSheetId="20" hidden="1">0</definedName>
    <definedName name="solver_rhs2" localSheetId="19" hidden="1">0</definedName>
    <definedName name="solver_rhs2" localSheetId="24" hidden="1">0</definedName>
    <definedName name="solver_rhs2" localSheetId="5" hidden="1">0</definedName>
    <definedName name="solver_rlx" localSheetId="13" hidden="1">2</definedName>
    <definedName name="solver_rlx" localSheetId="12" hidden="1">2</definedName>
    <definedName name="solver_rlx" localSheetId="11" hidden="1">2</definedName>
    <definedName name="solver_rlx" localSheetId="18" hidden="1">2</definedName>
    <definedName name="solver_rlx" localSheetId="17" hidden="1">2</definedName>
    <definedName name="solver_rlx" localSheetId="15" hidden="1">2</definedName>
    <definedName name="solver_rlx" localSheetId="14" hidden="1">2</definedName>
    <definedName name="solver_rlx" localSheetId="16" hidden="1">2</definedName>
    <definedName name="solver_rlx" localSheetId="10" hidden="1">2</definedName>
    <definedName name="solver_rlx" localSheetId="22" hidden="1">2</definedName>
    <definedName name="solver_rlx" localSheetId="21" hidden="1">2</definedName>
    <definedName name="solver_rlx" localSheetId="20" hidden="1">2</definedName>
    <definedName name="solver_rlx" localSheetId="19" hidden="1">2</definedName>
    <definedName name="solver_rlx" localSheetId="24" hidden="1">2</definedName>
    <definedName name="solver_rlx" localSheetId="8" hidden="1">2</definedName>
    <definedName name="solver_rlx" localSheetId="1" hidden="1">2</definedName>
    <definedName name="solver_rlx" localSheetId="5" hidden="1">2</definedName>
    <definedName name="solver_rlx" localSheetId="4" hidden="1">2</definedName>
    <definedName name="solver_rlx" localSheetId="2" hidden="1">2</definedName>
    <definedName name="solver_rsd" localSheetId="13" hidden="1">0</definedName>
    <definedName name="solver_rsd" localSheetId="12" hidden="1">0</definedName>
    <definedName name="solver_rsd" localSheetId="11" hidden="1">0</definedName>
    <definedName name="solver_rsd" localSheetId="18" hidden="1">0</definedName>
    <definedName name="solver_rsd" localSheetId="17" hidden="1">0</definedName>
    <definedName name="solver_rsd" localSheetId="15" hidden="1">0</definedName>
    <definedName name="solver_rsd" localSheetId="14" hidden="1">0</definedName>
    <definedName name="solver_rsd" localSheetId="16" hidden="1">0</definedName>
    <definedName name="solver_rsd" localSheetId="10" hidden="1">0</definedName>
    <definedName name="solver_rsd" localSheetId="22" hidden="1">0</definedName>
    <definedName name="solver_rsd" localSheetId="21" hidden="1">0</definedName>
    <definedName name="solver_rsd" localSheetId="20" hidden="1">0</definedName>
    <definedName name="solver_rsd" localSheetId="19" hidden="1">0</definedName>
    <definedName name="solver_rsd" localSheetId="24" hidden="1">0</definedName>
    <definedName name="solver_rsd" localSheetId="8" hidden="1">0</definedName>
    <definedName name="solver_rsd" localSheetId="1" hidden="1">0</definedName>
    <definedName name="solver_rsd" localSheetId="5" hidden="1">0</definedName>
    <definedName name="solver_rsd" localSheetId="4" hidden="1">0</definedName>
    <definedName name="solver_rsd" localSheetId="2" hidden="1">0</definedName>
    <definedName name="solver_scl" localSheetId="13" hidden="1">1</definedName>
    <definedName name="solver_scl" localSheetId="12" hidden="1">1</definedName>
    <definedName name="solver_scl" localSheetId="11" hidden="1">1</definedName>
    <definedName name="solver_scl" localSheetId="18" hidden="1">1</definedName>
    <definedName name="solver_scl" localSheetId="17" hidden="1">1</definedName>
    <definedName name="solver_scl" localSheetId="15" hidden="1">1</definedName>
    <definedName name="solver_scl" localSheetId="14" hidden="1">1</definedName>
    <definedName name="solver_scl" localSheetId="16" hidden="1">1</definedName>
    <definedName name="solver_scl" localSheetId="10" hidden="1">1</definedName>
    <definedName name="solver_scl" localSheetId="22" hidden="1">1</definedName>
    <definedName name="solver_scl" localSheetId="21" hidden="1">1</definedName>
    <definedName name="solver_scl" localSheetId="20" hidden="1">1</definedName>
    <definedName name="solver_scl" localSheetId="19" hidden="1">1</definedName>
    <definedName name="solver_scl" localSheetId="24" hidden="1">1</definedName>
    <definedName name="solver_scl" localSheetId="8" hidden="1">1</definedName>
    <definedName name="solver_scl" localSheetId="1" hidden="1">1</definedName>
    <definedName name="solver_scl" localSheetId="5" hidden="1">1</definedName>
    <definedName name="solver_scl" localSheetId="4" hidden="1">1</definedName>
    <definedName name="solver_scl" localSheetId="2" hidden="1">1</definedName>
    <definedName name="solver_sho" localSheetId="13" hidden="1">2</definedName>
    <definedName name="solver_sho" localSheetId="12" hidden="1">2</definedName>
    <definedName name="solver_sho" localSheetId="11" hidden="1">2</definedName>
    <definedName name="solver_sho" localSheetId="18" hidden="1">2</definedName>
    <definedName name="solver_sho" localSheetId="17" hidden="1">2</definedName>
    <definedName name="solver_sho" localSheetId="15" hidden="1">2</definedName>
    <definedName name="solver_sho" localSheetId="14" hidden="1">2</definedName>
    <definedName name="solver_sho" localSheetId="16" hidden="1">2</definedName>
    <definedName name="solver_sho" localSheetId="10" hidden="1">2</definedName>
    <definedName name="solver_sho" localSheetId="22" hidden="1">2</definedName>
    <definedName name="solver_sho" localSheetId="21" hidden="1">2</definedName>
    <definedName name="solver_sho" localSheetId="20" hidden="1">2</definedName>
    <definedName name="solver_sho" localSheetId="19" hidden="1">2</definedName>
    <definedName name="solver_sho" localSheetId="24" hidden="1">2</definedName>
    <definedName name="solver_sho" localSheetId="8" hidden="1">2</definedName>
    <definedName name="solver_sho" localSheetId="1" hidden="1">2</definedName>
    <definedName name="solver_sho" localSheetId="5" hidden="1">2</definedName>
    <definedName name="solver_sho" localSheetId="4" hidden="1">2</definedName>
    <definedName name="solver_sho" localSheetId="2" hidden="1">2</definedName>
    <definedName name="solver_ssz" localSheetId="13" hidden="1">100</definedName>
    <definedName name="solver_ssz" localSheetId="12" hidden="1">100</definedName>
    <definedName name="solver_ssz" localSheetId="11" hidden="1">100</definedName>
    <definedName name="solver_ssz" localSheetId="18" hidden="1">100</definedName>
    <definedName name="solver_ssz" localSheetId="17" hidden="1">100</definedName>
    <definedName name="solver_ssz" localSheetId="15" hidden="1">100</definedName>
    <definedName name="solver_ssz" localSheetId="14" hidden="1">100</definedName>
    <definedName name="solver_ssz" localSheetId="16" hidden="1">100</definedName>
    <definedName name="solver_ssz" localSheetId="10" hidden="1">100</definedName>
    <definedName name="solver_ssz" localSheetId="22" hidden="1">100</definedName>
    <definedName name="solver_ssz" localSheetId="21" hidden="1">100</definedName>
    <definedName name="solver_ssz" localSheetId="20" hidden="1">100</definedName>
    <definedName name="solver_ssz" localSheetId="19" hidden="1">100</definedName>
    <definedName name="solver_ssz" localSheetId="24" hidden="1">100</definedName>
    <definedName name="solver_ssz" localSheetId="8" hidden="1">100</definedName>
    <definedName name="solver_ssz" localSheetId="1" hidden="1">100</definedName>
    <definedName name="solver_ssz" localSheetId="5" hidden="1">100</definedName>
    <definedName name="solver_ssz" localSheetId="4" hidden="1">100</definedName>
    <definedName name="solver_ssz" localSheetId="2" hidden="1">100</definedName>
    <definedName name="solver_tim" localSheetId="13" hidden="1">2147483647</definedName>
    <definedName name="solver_tim" localSheetId="12" hidden="1">2147483647</definedName>
    <definedName name="solver_tim" localSheetId="11" hidden="1">2147483647</definedName>
    <definedName name="solver_tim" localSheetId="18" hidden="1">2147483647</definedName>
    <definedName name="solver_tim" localSheetId="17" hidden="1">2147483647</definedName>
    <definedName name="solver_tim" localSheetId="15" hidden="1">2147483647</definedName>
    <definedName name="solver_tim" localSheetId="14" hidden="1">2147483647</definedName>
    <definedName name="solver_tim" localSheetId="16" hidden="1">2147483647</definedName>
    <definedName name="solver_tim" localSheetId="10" hidden="1">2147483647</definedName>
    <definedName name="solver_tim" localSheetId="22" hidden="1">2147483647</definedName>
    <definedName name="solver_tim" localSheetId="21" hidden="1">2147483647</definedName>
    <definedName name="solver_tim" localSheetId="20" hidden="1">2147483647</definedName>
    <definedName name="solver_tim" localSheetId="19" hidden="1">2147483647</definedName>
    <definedName name="solver_tim" localSheetId="24" hidden="1">2147483647</definedName>
    <definedName name="solver_tim" localSheetId="8" hidden="1">2147483647</definedName>
    <definedName name="solver_tim" localSheetId="1" hidden="1">2147483647</definedName>
    <definedName name="solver_tim" localSheetId="5" hidden="1">2147483647</definedName>
    <definedName name="solver_tim" localSheetId="4" hidden="1">2147483647</definedName>
    <definedName name="solver_tim" localSheetId="2" hidden="1">2147483647</definedName>
    <definedName name="solver_tol" localSheetId="13" hidden="1">0.01</definedName>
    <definedName name="solver_tol" localSheetId="12" hidden="1">0.01</definedName>
    <definedName name="solver_tol" localSheetId="11" hidden="1">0.01</definedName>
    <definedName name="solver_tol" localSheetId="18" hidden="1">0.01</definedName>
    <definedName name="solver_tol" localSheetId="17" hidden="1">0.01</definedName>
    <definedName name="solver_tol" localSheetId="15" hidden="1">0.01</definedName>
    <definedName name="solver_tol" localSheetId="14" hidden="1">0.01</definedName>
    <definedName name="solver_tol" localSheetId="16" hidden="1">0.01</definedName>
    <definedName name="solver_tol" localSheetId="10" hidden="1">0.01</definedName>
    <definedName name="solver_tol" localSheetId="22" hidden="1">0.01</definedName>
    <definedName name="solver_tol" localSheetId="21" hidden="1">0.01</definedName>
    <definedName name="solver_tol" localSheetId="20" hidden="1">0.01</definedName>
    <definedName name="solver_tol" localSheetId="19" hidden="1">0.01</definedName>
    <definedName name="solver_tol" localSheetId="24" hidden="1">0.01</definedName>
    <definedName name="solver_tol" localSheetId="8" hidden="1">0.01</definedName>
    <definedName name="solver_tol" localSheetId="1" hidden="1">0.01</definedName>
    <definedName name="solver_tol" localSheetId="5" hidden="1">0.01</definedName>
    <definedName name="solver_tol" localSheetId="4" hidden="1">0.01</definedName>
    <definedName name="solver_tol" localSheetId="2" hidden="1">0.01</definedName>
    <definedName name="solver_typ" localSheetId="13" hidden="1">2</definedName>
    <definedName name="solver_typ" localSheetId="12" hidden="1">2</definedName>
    <definedName name="solver_typ" localSheetId="11" hidden="1">2</definedName>
    <definedName name="solver_typ" localSheetId="18" hidden="1">2</definedName>
    <definedName name="solver_typ" localSheetId="17" hidden="1">2</definedName>
    <definedName name="solver_typ" localSheetId="15" hidden="1">2</definedName>
    <definedName name="solver_typ" localSheetId="14" hidden="1">2</definedName>
    <definedName name="solver_typ" localSheetId="16" hidden="1">2</definedName>
    <definedName name="solver_typ" localSheetId="10" hidden="1">2</definedName>
    <definedName name="solver_typ" localSheetId="22" hidden="1">2</definedName>
    <definedName name="solver_typ" localSheetId="21" hidden="1">2</definedName>
    <definedName name="solver_typ" localSheetId="20" hidden="1">2</definedName>
    <definedName name="solver_typ" localSheetId="19" hidden="1">2</definedName>
    <definedName name="solver_typ" localSheetId="24" hidden="1">2</definedName>
    <definedName name="solver_typ" localSheetId="8" hidden="1">2</definedName>
    <definedName name="solver_typ" localSheetId="1" hidden="1">2</definedName>
    <definedName name="solver_typ" localSheetId="5" hidden="1">2</definedName>
    <definedName name="solver_typ" localSheetId="4" hidden="1">2</definedName>
    <definedName name="solver_typ" localSheetId="2" hidden="1">2</definedName>
    <definedName name="solver_val" localSheetId="13" hidden="1">0</definedName>
    <definedName name="solver_val" localSheetId="12" hidden="1">0</definedName>
    <definedName name="solver_val" localSheetId="11" hidden="1">0</definedName>
    <definedName name="solver_val" localSheetId="18" hidden="1">0</definedName>
    <definedName name="solver_val" localSheetId="17" hidden="1">0</definedName>
    <definedName name="solver_val" localSheetId="15" hidden="1">0</definedName>
    <definedName name="solver_val" localSheetId="14" hidden="1">0</definedName>
    <definedName name="solver_val" localSheetId="16" hidden="1">0</definedName>
    <definedName name="solver_val" localSheetId="10" hidden="1">0</definedName>
    <definedName name="solver_val" localSheetId="22" hidden="1">0</definedName>
    <definedName name="solver_val" localSheetId="21" hidden="1">0</definedName>
    <definedName name="solver_val" localSheetId="20" hidden="1">0</definedName>
    <definedName name="solver_val" localSheetId="19" hidden="1">0</definedName>
    <definedName name="solver_val" localSheetId="24" hidden="1">0</definedName>
    <definedName name="solver_val" localSheetId="8" hidden="1">0</definedName>
    <definedName name="solver_val" localSheetId="1" hidden="1">0</definedName>
    <definedName name="solver_val" localSheetId="5" hidden="1">0</definedName>
    <definedName name="solver_val" localSheetId="4" hidden="1">0</definedName>
    <definedName name="solver_val" localSheetId="2" hidden="1">0</definedName>
    <definedName name="solver_ver" localSheetId="13" hidden="1">3</definedName>
    <definedName name="solver_ver" localSheetId="12" hidden="1">3</definedName>
    <definedName name="solver_ver" localSheetId="11" hidden="1">3</definedName>
    <definedName name="solver_ver" localSheetId="18" hidden="1">3</definedName>
    <definedName name="solver_ver" localSheetId="17" hidden="1">3</definedName>
    <definedName name="solver_ver" localSheetId="15" hidden="1">3</definedName>
    <definedName name="solver_ver" localSheetId="14" hidden="1">3</definedName>
    <definedName name="solver_ver" localSheetId="16" hidden="1">3</definedName>
    <definedName name="solver_ver" localSheetId="10" hidden="1">3</definedName>
    <definedName name="solver_ver" localSheetId="22" hidden="1">3</definedName>
    <definedName name="solver_ver" localSheetId="21" hidden="1">3</definedName>
    <definedName name="solver_ver" localSheetId="20" hidden="1">3</definedName>
    <definedName name="solver_ver" localSheetId="19" hidden="1">3</definedName>
    <definedName name="solver_ver" localSheetId="24" hidden="1">3</definedName>
    <definedName name="solver_ver" localSheetId="8" hidden="1">3</definedName>
    <definedName name="solver_ver" localSheetId="1" hidden="1">3</definedName>
    <definedName name="solver_ver" localSheetId="5" hidden="1">3</definedName>
    <definedName name="solver_ver" localSheetId="4" hidden="1">3</definedName>
    <definedName name="solver_ver" localSheetId="2" hidden="1">3</definedName>
    <definedName name="WHS">'[1]Flat Data'!$A$2:$A$26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40" i="21" l="1"/>
  <c r="Z21" i="25" l="1"/>
  <c r="C3" i="25"/>
  <c r="B1" i="25"/>
  <c r="AA7" i="25"/>
  <c r="C4" i="25"/>
  <c r="D4" i="25"/>
  <c r="E4" i="25"/>
  <c r="F4" i="25"/>
  <c r="G4" i="25"/>
  <c r="C5" i="25"/>
  <c r="D5" i="25"/>
  <c r="E5" i="25"/>
  <c r="E1" i="25" s="1"/>
  <c r="F5" i="25"/>
  <c r="G5" i="25"/>
  <c r="C6" i="25"/>
  <c r="D6" i="25"/>
  <c r="E6" i="25"/>
  <c r="F6" i="25"/>
  <c r="G6" i="25"/>
  <c r="C7" i="25"/>
  <c r="D7" i="25"/>
  <c r="E7" i="25"/>
  <c r="F7" i="25"/>
  <c r="G7" i="25"/>
  <c r="C8" i="25"/>
  <c r="D8" i="25"/>
  <c r="E8" i="25"/>
  <c r="F8" i="25"/>
  <c r="G8" i="25"/>
  <c r="C9" i="25"/>
  <c r="D9" i="25"/>
  <c r="E9" i="25"/>
  <c r="F9" i="25"/>
  <c r="G9" i="25"/>
  <c r="C10" i="25"/>
  <c r="D10" i="25"/>
  <c r="E10" i="25"/>
  <c r="F10" i="25"/>
  <c r="G10" i="25"/>
  <c r="C11" i="25"/>
  <c r="D11" i="25"/>
  <c r="E11" i="25"/>
  <c r="F11" i="25"/>
  <c r="G11" i="25"/>
  <c r="C12" i="25"/>
  <c r="D12" i="25"/>
  <c r="E12" i="25"/>
  <c r="F12" i="25"/>
  <c r="G12" i="25"/>
  <c r="C13" i="25"/>
  <c r="D13" i="25"/>
  <c r="E13" i="25"/>
  <c r="F13" i="25"/>
  <c r="G13" i="25"/>
  <c r="C14" i="25"/>
  <c r="D14" i="25"/>
  <c r="E14" i="25"/>
  <c r="F14" i="25"/>
  <c r="G14" i="25"/>
  <c r="C15" i="25"/>
  <c r="D15" i="25"/>
  <c r="E15" i="25"/>
  <c r="F15" i="25"/>
  <c r="G15" i="25"/>
  <c r="C16" i="25"/>
  <c r="D16" i="25"/>
  <c r="E16" i="25"/>
  <c r="F16" i="25"/>
  <c r="G16" i="25"/>
  <c r="C17" i="25"/>
  <c r="D17" i="25"/>
  <c r="E17" i="25"/>
  <c r="F17" i="25"/>
  <c r="G17" i="25"/>
  <c r="C18" i="25"/>
  <c r="D18" i="25"/>
  <c r="E18" i="25"/>
  <c r="F18" i="25"/>
  <c r="G18" i="25"/>
  <c r="C19" i="25"/>
  <c r="D19" i="25"/>
  <c r="E19" i="25"/>
  <c r="F19" i="25"/>
  <c r="G19" i="25"/>
  <c r="C20" i="25"/>
  <c r="D20" i="25"/>
  <c r="E20" i="25"/>
  <c r="F20" i="25"/>
  <c r="G20" i="25"/>
  <c r="C21" i="25"/>
  <c r="D21" i="25"/>
  <c r="E21" i="25"/>
  <c r="F21" i="25"/>
  <c r="G21" i="25"/>
  <c r="C22" i="25"/>
  <c r="D22" i="25"/>
  <c r="E22" i="25"/>
  <c r="F22" i="25"/>
  <c r="G22" i="25"/>
  <c r="C23" i="25"/>
  <c r="D23" i="25"/>
  <c r="E23" i="25"/>
  <c r="F23" i="25"/>
  <c r="G23" i="25"/>
  <c r="C24" i="25"/>
  <c r="D24" i="25"/>
  <c r="E24" i="25"/>
  <c r="F24" i="25"/>
  <c r="G24" i="25"/>
  <c r="C25" i="25"/>
  <c r="D25" i="25"/>
  <c r="E25" i="25"/>
  <c r="F25" i="25"/>
  <c r="G25" i="25"/>
  <c r="C26" i="25"/>
  <c r="D26" i="25"/>
  <c r="E26" i="25"/>
  <c r="F26" i="25"/>
  <c r="G26" i="25"/>
  <c r="C27" i="25"/>
  <c r="D27" i="25"/>
  <c r="E27" i="25"/>
  <c r="F27" i="25"/>
  <c r="G27" i="25"/>
  <c r="C28" i="25"/>
  <c r="D28" i="25"/>
  <c r="E28" i="25"/>
  <c r="F28" i="25"/>
  <c r="G28" i="25"/>
  <c r="C29" i="25"/>
  <c r="D29" i="25"/>
  <c r="E29" i="25"/>
  <c r="F29" i="25"/>
  <c r="G29" i="25"/>
  <c r="C30" i="25"/>
  <c r="D30" i="25"/>
  <c r="E30" i="25"/>
  <c r="F30" i="25"/>
  <c r="G30" i="25"/>
  <c r="C31" i="25"/>
  <c r="D31" i="25"/>
  <c r="E31" i="25"/>
  <c r="F31" i="25"/>
  <c r="G31" i="25"/>
  <c r="C32" i="25"/>
  <c r="D32" i="25"/>
  <c r="E32" i="25"/>
  <c r="F32" i="25"/>
  <c r="G32" i="25"/>
  <c r="C33" i="25"/>
  <c r="D33" i="25"/>
  <c r="E33" i="25"/>
  <c r="F33" i="25"/>
  <c r="G33" i="25"/>
  <c r="C34" i="25"/>
  <c r="D34" i="25"/>
  <c r="E34" i="25"/>
  <c r="F34" i="25"/>
  <c r="G34" i="25"/>
  <c r="C35" i="25"/>
  <c r="D35" i="25"/>
  <c r="E35" i="25"/>
  <c r="F35" i="25"/>
  <c r="G35" i="25"/>
  <c r="C36" i="25"/>
  <c r="D36" i="25"/>
  <c r="E36" i="25"/>
  <c r="F36" i="25"/>
  <c r="G36" i="25"/>
  <c r="C37" i="25"/>
  <c r="D37" i="25"/>
  <c r="E37" i="25"/>
  <c r="F37" i="25"/>
  <c r="G37" i="25"/>
  <c r="C38" i="25"/>
  <c r="D38" i="25"/>
  <c r="E38" i="25"/>
  <c r="F38" i="25"/>
  <c r="G38" i="25"/>
  <c r="C39" i="25"/>
  <c r="D39" i="25"/>
  <c r="E39" i="25"/>
  <c r="F39" i="25"/>
  <c r="G39" i="25"/>
  <c r="C40" i="25"/>
  <c r="D40" i="25"/>
  <c r="E40" i="25"/>
  <c r="F40" i="25"/>
  <c r="G40" i="25"/>
  <c r="C41" i="25"/>
  <c r="D41" i="25"/>
  <c r="E41" i="25"/>
  <c r="F41" i="25"/>
  <c r="G41" i="25"/>
  <c r="C42" i="25"/>
  <c r="D42" i="25"/>
  <c r="E42" i="25"/>
  <c r="F42" i="25"/>
  <c r="G42" i="25"/>
  <c r="C43" i="25"/>
  <c r="D43" i="25"/>
  <c r="E43" i="25"/>
  <c r="F43" i="25"/>
  <c r="G43" i="25"/>
  <c r="C44" i="25"/>
  <c r="D44" i="25"/>
  <c r="E44" i="25"/>
  <c r="F44" i="25"/>
  <c r="G44" i="25"/>
  <c r="C45" i="25"/>
  <c r="D45" i="25"/>
  <c r="E45" i="25"/>
  <c r="F45" i="25"/>
  <c r="G45" i="25"/>
  <c r="C46" i="25"/>
  <c r="D46" i="25"/>
  <c r="E46" i="25"/>
  <c r="F46" i="25"/>
  <c r="G46" i="25"/>
  <c r="C47" i="25"/>
  <c r="D47" i="25"/>
  <c r="E47" i="25"/>
  <c r="F47" i="25"/>
  <c r="G47" i="25"/>
  <c r="C48" i="25"/>
  <c r="D48" i="25"/>
  <c r="E48" i="25"/>
  <c r="F48" i="25"/>
  <c r="G48" i="25"/>
  <c r="C49" i="25"/>
  <c r="D49" i="25"/>
  <c r="E49" i="25"/>
  <c r="F49" i="25"/>
  <c r="G49" i="25"/>
  <c r="C50" i="25"/>
  <c r="D50" i="25"/>
  <c r="E50" i="25"/>
  <c r="F50" i="25"/>
  <c r="G50" i="25"/>
  <c r="C51" i="25"/>
  <c r="D51" i="25"/>
  <c r="E51" i="25"/>
  <c r="F51" i="25"/>
  <c r="G51" i="25"/>
  <c r="C52" i="25"/>
  <c r="D52" i="25"/>
  <c r="E52" i="25"/>
  <c r="F52" i="25"/>
  <c r="G52" i="25"/>
  <c r="C53" i="25"/>
  <c r="D53" i="25"/>
  <c r="E53" i="25"/>
  <c r="F53" i="25"/>
  <c r="G53" i="25"/>
  <c r="C54" i="25"/>
  <c r="D54" i="25"/>
  <c r="E54" i="25"/>
  <c r="F54" i="25"/>
  <c r="G54" i="25"/>
  <c r="C55" i="25"/>
  <c r="D55" i="25"/>
  <c r="E55" i="25"/>
  <c r="F55" i="25"/>
  <c r="G55" i="25"/>
  <c r="C56" i="25"/>
  <c r="D56" i="25"/>
  <c r="E56" i="25"/>
  <c r="F56" i="25"/>
  <c r="G56" i="25"/>
  <c r="C57" i="25"/>
  <c r="D57" i="25"/>
  <c r="E57" i="25"/>
  <c r="F57" i="25"/>
  <c r="G57" i="25"/>
  <c r="C58" i="25"/>
  <c r="D58" i="25"/>
  <c r="E58" i="25"/>
  <c r="F58" i="25"/>
  <c r="G58" i="25"/>
  <c r="C59" i="25"/>
  <c r="D59" i="25"/>
  <c r="E59" i="25"/>
  <c r="F59" i="25"/>
  <c r="G59" i="25"/>
  <c r="C60" i="25"/>
  <c r="D60" i="25"/>
  <c r="E60" i="25"/>
  <c r="F60" i="25"/>
  <c r="G60" i="25"/>
  <c r="C61" i="25"/>
  <c r="D61" i="25"/>
  <c r="E61" i="25"/>
  <c r="F61" i="25"/>
  <c r="G61" i="25"/>
  <c r="C62" i="25"/>
  <c r="D62" i="25"/>
  <c r="E62" i="25"/>
  <c r="F62" i="25"/>
  <c r="G62" i="25"/>
  <c r="C63" i="25"/>
  <c r="D63" i="25"/>
  <c r="E63" i="25"/>
  <c r="F63" i="25"/>
  <c r="G63" i="25"/>
  <c r="C64" i="25"/>
  <c r="D64" i="25"/>
  <c r="E64" i="25"/>
  <c r="F64" i="25"/>
  <c r="G64" i="25"/>
  <c r="C65" i="25"/>
  <c r="D65" i="25"/>
  <c r="E65" i="25"/>
  <c r="F65" i="25"/>
  <c r="G65" i="25"/>
  <c r="C66" i="25"/>
  <c r="D66" i="25"/>
  <c r="E66" i="25"/>
  <c r="F66" i="25"/>
  <c r="G66" i="25"/>
  <c r="C67" i="25"/>
  <c r="D67" i="25"/>
  <c r="E67" i="25"/>
  <c r="F67" i="25"/>
  <c r="G67" i="25"/>
  <c r="C68" i="25"/>
  <c r="D68" i="25"/>
  <c r="E68" i="25"/>
  <c r="F68" i="25"/>
  <c r="G68" i="25"/>
  <c r="C69" i="25"/>
  <c r="D69" i="25"/>
  <c r="E69" i="25"/>
  <c r="F69" i="25"/>
  <c r="G69" i="25"/>
  <c r="C70" i="25"/>
  <c r="D70" i="25"/>
  <c r="E70" i="25"/>
  <c r="F70" i="25"/>
  <c r="G70" i="25"/>
  <c r="C71" i="25"/>
  <c r="D71" i="25"/>
  <c r="E71" i="25"/>
  <c r="F71" i="25"/>
  <c r="G71" i="25"/>
  <c r="C72" i="25"/>
  <c r="D72" i="25"/>
  <c r="E72" i="25"/>
  <c r="F72" i="25"/>
  <c r="G72" i="25"/>
  <c r="C73" i="25"/>
  <c r="D73" i="25"/>
  <c r="E73" i="25"/>
  <c r="F73" i="25"/>
  <c r="G73" i="25"/>
  <c r="C74" i="25"/>
  <c r="D74" i="25"/>
  <c r="E74" i="25"/>
  <c r="F74" i="25"/>
  <c r="G74" i="25"/>
  <c r="C75" i="25"/>
  <c r="D75" i="25"/>
  <c r="E75" i="25"/>
  <c r="F75" i="25"/>
  <c r="G75" i="25"/>
  <c r="C76" i="25"/>
  <c r="D76" i="25"/>
  <c r="E76" i="25"/>
  <c r="F76" i="25"/>
  <c r="G76" i="25"/>
  <c r="C77" i="25"/>
  <c r="D77" i="25"/>
  <c r="E77" i="25"/>
  <c r="F77" i="25"/>
  <c r="G77" i="25"/>
  <c r="C78" i="25"/>
  <c r="D78" i="25"/>
  <c r="E78" i="25"/>
  <c r="F78" i="25"/>
  <c r="G78" i="25"/>
  <c r="C79" i="25"/>
  <c r="D79" i="25"/>
  <c r="E79" i="25"/>
  <c r="F79" i="25"/>
  <c r="G79" i="25"/>
  <c r="C80" i="25"/>
  <c r="D80" i="25"/>
  <c r="E80" i="25"/>
  <c r="F80" i="25"/>
  <c r="G80" i="25"/>
  <c r="C81" i="25"/>
  <c r="D81" i="25"/>
  <c r="E81" i="25"/>
  <c r="F81" i="25"/>
  <c r="G81" i="25"/>
  <c r="C82" i="25"/>
  <c r="D82" i="25"/>
  <c r="E82" i="25"/>
  <c r="F82" i="25"/>
  <c r="G82" i="25"/>
  <c r="C83" i="25"/>
  <c r="D83" i="25"/>
  <c r="E83" i="25"/>
  <c r="F83" i="25"/>
  <c r="G83" i="25"/>
  <c r="C84" i="25"/>
  <c r="D84" i="25"/>
  <c r="E84" i="25"/>
  <c r="F84" i="25"/>
  <c r="G84" i="25"/>
  <c r="C85" i="25"/>
  <c r="D85" i="25"/>
  <c r="E85" i="25"/>
  <c r="F85" i="25"/>
  <c r="G85" i="25"/>
  <c r="C86" i="25"/>
  <c r="D86" i="25"/>
  <c r="E86" i="25"/>
  <c r="F86" i="25"/>
  <c r="G86" i="25"/>
  <c r="C87" i="25"/>
  <c r="D87" i="25"/>
  <c r="E87" i="25"/>
  <c r="F87" i="25"/>
  <c r="G87" i="25"/>
  <c r="C88" i="25"/>
  <c r="D88" i="25"/>
  <c r="E88" i="25"/>
  <c r="F88" i="25"/>
  <c r="G88" i="25"/>
  <c r="C89" i="25"/>
  <c r="D89" i="25"/>
  <c r="E89" i="25"/>
  <c r="F89" i="25"/>
  <c r="G89" i="25"/>
  <c r="C90" i="25"/>
  <c r="D90" i="25"/>
  <c r="E90" i="25"/>
  <c r="F90" i="25"/>
  <c r="G90" i="25"/>
  <c r="C91" i="25"/>
  <c r="D91" i="25"/>
  <c r="E91" i="25"/>
  <c r="F91" i="25"/>
  <c r="G91" i="25"/>
  <c r="C92" i="25"/>
  <c r="D92" i="25"/>
  <c r="E92" i="25"/>
  <c r="F92" i="25"/>
  <c r="G92" i="25"/>
  <c r="C93" i="25"/>
  <c r="D93" i="25"/>
  <c r="E93" i="25"/>
  <c r="F93" i="25"/>
  <c r="G93" i="25"/>
  <c r="C94" i="25"/>
  <c r="D94" i="25"/>
  <c r="E94" i="25"/>
  <c r="F94" i="25"/>
  <c r="G94" i="25"/>
  <c r="C95" i="25"/>
  <c r="D95" i="25"/>
  <c r="E95" i="25"/>
  <c r="F95" i="25"/>
  <c r="G95" i="25"/>
  <c r="C96" i="25"/>
  <c r="D96" i="25"/>
  <c r="E96" i="25"/>
  <c r="F96" i="25"/>
  <c r="G96" i="25"/>
  <c r="C97" i="25"/>
  <c r="D97" i="25"/>
  <c r="E97" i="25"/>
  <c r="F97" i="25"/>
  <c r="G97" i="25"/>
  <c r="C98" i="25"/>
  <c r="D98" i="25"/>
  <c r="E98" i="25"/>
  <c r="F98" i="25"/>
  <c r="G98" i="25"/>
  <c r="C99" i="25"/>
  <c r="D99" i="25"/>
  <c r="E99" i="25"/>
  <c r="F99" i="25"/>
  <c r="G99" i="25"/>
  <c r="C100" i="25"/>
  <c r="D100" i="25"/>
  <c r="E100" i="25"/>
  <c r="F100" i="25"/>
  <c r="G100" i="25"/>
  <c r="C101" i="25"/>
  <c r="D101" i="25"/>
  <c r="E101" i="25"/>
  <c r="F101" i="25"/>
  <c r="G101" i="25"/>
  <c r="C102" i="25"/>
  <c r="D102" i="25"/>
  <c r="E102" i="25"/>
  <c r="F102" i="25"/>
  <c r="G102" i="25"/>
  <c r="C103" i="25"/>
  <c r="D103" i="25"/>
  <c r="E103" i="25"/>
  <c r="F103" i="25"/>
  <c r="G103" i="25"/>
  <c r="C104" i="25"/>
  <c r="D104" i="25"/>
  <c r="E104" i="25"/>
  <c r="F104" i="25"/>
  <c r="G104" i="25"/>
  <c r="C105" i="25"/>
  <c r="D105" i="25"/>
  <c r="E105" i="25"/>
  <c r="F105" i="25"/>
  <c r="G105" i="25"/>
  <c r="C106" i="25"/>
  <c r="D106" i="25"/>
  <c r="E106" i="25"/>
  <c r="F106" i="25"/>
  <c r="G106" i="25"/>
  <c r="C107" i="25"/>
  <c r="D107" i="25"/>
  <c r="E107" i="25"/>
  <c r="F107" i="25"/>
  <c r="G107" i="25"/>
  <c r="C108" i="25"/>
  <c r="D108" i="25"/>
  <c r="E108" i="25"/>
  <c r="F108" i="25"/>
  <c r="G108" i="25"/>
  <c r="C109" i="25"/>
  <c r="D109" i="25"/>
  <c r="E109" i="25"/>
  <c r="F109" i="25"/>
  <c r="G109" i="25"/>
  <c r="C110" i="25"/>
  <c r="D110" i="25"/>
  <c r="E110" i="25"/>
  <c r="F110" i="25"/>
  <c r="G110" i="25"/>
  <c r="C111" i="25"/>
  <c r="D111" i="25"/>
  <c r="E111" i="25"/>
  <c r="F111" i="25"/>
  <c r="G111" i="25"/>
  <c r="C112" i="25"/>
  <c r="D112" i="25"/>
  <c r="E112" i="25"/>
  <c r="F112" i="25"/>
  <c r="G112" i="25"/>
  <c r="C113" i="25"/>
  <c r="D113" i="25"/>
  <c r="E113" i="25"/>
  <c r="F113" i="25"/>
  <c r="G113" i="25"/>
  <c r="C114" i="25"/>
  <c r="D114" i="25"/>
  <c r="E114" i="25"/>
  <c r="F114" i="25"/>
  <c r="G114" i="25"/>
  <c r="C115" i="25"/>
  <c r="D115" i="25"/>
  <c r="E115" i="25"/>
  <c r="F115" i="25"/>
  <c r="G115" i="25"/>
  <c r="C116" i="25"/>
  <c r="D116" i="25"/>
  <c r="E116" i="25"/>
  <c r="F116" i="25"/>
  <c r="G116" i="25"/>
  <c r="C117" i="25"/>
  <c r="D117" i="25"/>
  <c r="E117" i="25"/>
  <c r="F117" i="25"/>
  <c r="G117" i="25"/>
  <c r="C118" i="25"/>
  <c r="D118" i="25"/>
  <c r="E118" i="25"/>
  <c r="F118" i="25"/>
  <c r="G118" i="25"/>
  <c r="C119" i="25"/>
  <c r="D119" i="25"/>
  <c r="E119" i="25"/>
  <c r="F119" i="25"/>
  <c r="G119" i="25"/>
  <c r="C120" i="25"/>
  <c r="D120" i="25"/>
  <c r="E120" i="25"/>
  <c r="F120" i="25"/>
  <c r="G120" i="25"/>
  <c r="C121" i="25"/>
  <c r="D121" i="25"/>
  <c r="E121" i="25"/>
  <c r="F121" i="25"/>
  <c r="G121" i="25"/>
  <c r="C122" i="25"/>
  <c r="D122" i="25"/>
  <c r="E122" i="25"/>
  <c r="F122" i="25"/>
  <c r="G122" i="25"/>
  <c r="C123" i="25"/>
  <c r="D123" i="25"/>
  <c r="E123" i="25"/>
  <c r="F123" i="25"/>
  <c r="G123" i="25"/>
  <c r="C124" i="25"/>
  <c r="D124" i="25"/>
  <c r="E124" i="25"/>
  <c r="F124" i="25"/>
  <c r="G124" i="25"/>
  <c r="C125" i="25"/>
  <c r="D125" i="25"/>
  <c r="E125" i="25"/>
  <c r="F125" i="25"/>
  <c r="G125" i="25"/>
  <c r="C126" i="25"/>
  <c r="D126" i="25"/>
  <c r="E126" i="25"/>
  <c r="F126" i="25"/>
  <c r="G126" i="25"/>
  <c r="C127" i="25"/>
  <c r="D127" i="25"/>
  <c r="E127" i="25"/>
  <c r="F127" i="25"/>
  <c r="G127" i="25"/>
  <c r="C128" i="25"/>
  <c r="D128" i="25"/>
  <c r="E128" i="25"/>
  <c r="F128" i="25"/>
  <c r="G128" i="25"/>
  <c r="C129" i="25"/>
  <c r="D129" i="25"/>
  <c r="E129" i="25"/>
  <c r="F129" i="25"/>
  <c r="G129" i="25"/>
  <c r="C130" i="25"/>
  <c r="D130" i="25"/>
  <c r="E130" i="25"/>
  <c r="F130" i="25"/>
  <c r="G130" i="25"/>
  <c r="C131" i="25"/>
  <c r="D131" i="25"/>
  <c r="E131" i="25"/>
  <c r="F131" i="25"/>
  <c r="G131" i="25"/>
  <c r="C132" i="25"/>
  <c r="D132" i="25"/>
  <c r="E132" i="25"/>
  <c r="F132" i="25"/>
  <c r="G132" i="25"/>
  <c r="C133" i="25"/>
  <c r="D133" i="25"/>
  <c r="E133" i="25"/>
  <c r="F133" i="25"/>
  <c r="G133" i="25"/>
  <c r="C134" i="25"/>
  <c r="D134" i="25"/>
  <c r="E134" i="25"/>
  <c r="F134" i="25"/>
  <c r="G134" i="25"/>
  <c r="C135" i="25"/>
  <c r="D135" i="25"/>
  <c r="E135" i="25"/>
  <c r="F135" i="25"/>
  <c r="G135" i="25"/>
  <c r="C136" i="25"/>
  <c r="D136" i="25"/>
  <c r="E136" i="25"/>
  <c r="F136" i="25"/>
  <c r="G136" i="25"/>
  <c r="C137" i="25"/>
  <c r="D137" i="25"/>
  <c r="E137" i="25"/>
  <c r="F137" i="25"/>
  <c r="G137" i="25"/>
  <c r="C138" i="25"/>
  <c r="D138" i="25"/>
  <c r="E138" i="25"/>
  <c r="F138" i="25"/>
  <c r="G138" i="25"/>
  <c r="C139" i="25"/>
  <c r="D139" i="25"/>
  <c r="E139" i="25"/>
  <c r="F139" i="25"/>
  <c r="G139" i="25"/>
  <c r="C140" i="25"/>
  <c r="D140" i="25"/>
  <c r="E140" i="25"/>
  <c r="F140" i="25"/>
  <c r="G140" i="25"/>
  <c r="C141" i="25"/>
  <c r="D141" i="25"/>
  <c r="E141" i="25"/>
  <c r="F141" i="25"/>
  <c r="G141" i="25"/>
  <c r="C142" i="25"/>
  <c r="D142" i="25"/>
  <c r="E142" i="25"/>
  <c r="F142" i="25"/>
  <c r="G142" i="25"/>
  <c r="C143" i="25"/>
  <c r="D143" i="25"/>
  <c r="E143" i="25"/>
  <c r="F143" i="25"/>
  <c r="G143" i="25"/>
  <c r="C144" i="25"/>
  <c r="D144" i="25"/>
  <c r="E144" i="25"/>
  <c r="F144" i="25"/>
  <c r="G144" i="25"/>
  <c r="C145" i="25"/>
  <c r="D145" i="25"/>
  <c r="E145" i="25"/>
  <c r="F145" i="25"/>
  <c r="G145" i="25"/>
  <c r="C146" i="25"/>
  <c r="D146" i="25"/>
  <c r="E146" i="25"/>
  <c r="F146" i="25"/>
  <c r="G146" i="25"/>
  <c r="C147" i="25"/>
  <c r="D147" i="25"/>
  <c r="E147" i="25"/>
  <c r="F147" i="25"/>
  <c r="G147" i="25"/>
  <c r="C148" i="25"/>
  <c r="D148" i="25"/>
  <c r="E148" i="25"/>
  <c r="F148" i="25"/>
  <c r="G148" i="25"/>
  <c r="C149" i="25"/>
  <c r="D149" i="25"/>
  <c r="E149" i="25"/>
  <c r="F149" i="25"/>
  <c r="G149" i="25"/>
  <c r="C150" i="25"/>
  <c r="D150" i="25"/>
  <c r="E150" i="25"/>
  <c r="F150" i="25"/>
  <c r="G150" i="25"/>
  <c r="C151" i="25"/>
  <c r="D151" i="25"/>
  <c r="E151" i="25"/>
  <c r="F151" i="25"/>
  <c r="G151" i="25"/>
  <c r="C152" i="25"/>
  <c r="D152" i="25"/>
  <c r="E152" i="25"/>
  <c r="F152" i="25"/>
  <c r="G152" i="25"/>
  <c r="C153" i="25"/>
  <c r="D153" i="25"/>
  <c r="E153" i="25"/>
  <c r="F153" i="25"/>
  <c r="G153" i="25"/>
  <c r="C154" i="25"/>
  <c r="D154" i="25"/>
  <c r="E154" i="25"/>
  <c r="F154" i="25"/>
  <c r="G154" i="25"/>
  <c r="C155" i="25"/>
  <c r="D155" i="25"/>
  <c r="E155" i="25"/>
  <c r="F155" i="25"/>
  <c r="G155" i="25"/>
  <c r="C156" i="25"/>
  <c r="D156" i="25"/>
  <c r="E156" i="25"/>
  <c r="F156" i="25"/>
  <c r="G156" i="25"/>
  <c r="C157" i="25"/>
  <c r="D157" i="25"/>
  <c r="E157" i="25"/>
  <c r="F157" i="25"/>
  <c r="G157" i="25"/>
  <c r="C158" i="25"/>
  <c r="D158" i="25"/>
  <c r="E158" i="25"/>
  <c r="F158" i="25"/>
  <c r="G158" i="25"/>
  <c r="C159" i="25"/>
  <c r="D159" i="25"/>
  <c r="E159" i="25"/>
  <c r="F159" i="25"/>
  <c r="G159" i="25"/>
  <c r="C160" i="25"/>
  <c r="D160" i="25"/>
  <c r="E160" i="25"/>
  <c r="F160" i="25"/>
  <c r="G160" i="25"/>
  <c r="C161" i="25"/>
  <c r="D161" i="25"/>
  <c r="E161" i="25"/>
  <c r="F161" i="25"/>
  <c r="G161" i="25"/>
  <c r="C162" i="25"/>
  <c r="D162" i="25"/>
  <c r="E162" i="25"/>
  <c r="F162" i="25"/>
  <c r="G162" i="25"/>
  <c r="C163" i="25"/>
  <c r="D163" i="25"/>
  <c r="E163" i="25"/>
  <c r="F163" i="25"/>
  <c r="G163" i="25"/>
  <c r="C164" i="25"/>
  <c r="D164" i="25"/>
  <c r="E164" i="25"/>
  <c r="F164" i="25"/>
  <c r="G164" i="25"/>
  <c r="C165" i="25"/>
  <c r="D165" i="25"/>
  <c r="E165" i="25"/>
  <c r="F165" i="25"/>
  <c r="G165" i="25"/>
  <c r="C166" i="25"/>
  <c r="D166" i="25"/>
  <c r="E166" i="25"/>
  <c r="F166" i="25"/>
  <c r="G166" i="25"/>
  <c r="C167" i="25"/>
  <c r="D167" i="25"/>
  <c r="E167" i="25"/>
  <c r="F167" i="25"/>
  <c r="G167" i="25"/>
  <c r="C168" i="25"/>
  <c r="D168" i="25"/>
  <c r="E168" i="25"/>
  <c r="F168" i="25"/>
  <c r="G168" i="25"/>
  <c r="C169" i="25"/>
  <c r="D169" i="25"/>
  <c r="E169" i="25"/>
  <c r="F169" i="25"/>
  <c r="G169" i="25"/>
  <c r="C170" i="25"/>
  <c r="D170" i="25"/>
  <c r="E170" i="25"/>
  <c r="F170" i="25"/>
  <c r="G170" i="25"/>
  <c r="C171" i="25"/>
  <c r="D171" i="25"/>
  <c r="E171" i="25"/>
  <c r="F171" i="25"/>
  <c r="G171" i="25"/>
  <c r="C172" i="25"/>
  <c r="D172" i="25"/>
  <c r="E172" i="25"/>
  <c r="F172" i="25"/>
  <c r="G172" i="25"/>
  <c r="C173" i="25"/>
  <c r="D173" i="25"/>
  <c r="E173" i="25"/>
  <c r="F173" i="25"/>
  <c r="G173" i="25"/>
  <c r="C174" i="25"/>
  <c r="D174" i="25"/>
  <c r="E174" i="25"/>
  <c r="F174" i="25"/>
  <c r="G174" i="25"/>
  <c r="C175" i="25"/>
  <c r="D175" i="25"/>
  <c r="E175" i="25"/>
  <c r="F175" i="25"/>
  <c r="G175" i="25"/>
  <c r="C176" i="25"/>
  <c r="D176" i="25"/>
  <c r="E176" i="25"/>
  <c r="F176" i="25"/>
  <c r="G176" i="25"/>
  <c r="C177" i="25"/>
  <c r="D177" i="25"/>
  <c r="E177" i="25"/>
  <c r="F177" i="25"/>
  <c r="G177" i="25"/>
  <c r="C178" i="25"/>
  <c r="D178" i="25"/>
  <c r="E178" i="25"/>
  <c r="F178" i="25"/>
  <c r="G178" i="25"/>
  <c r="C179" i="25"/>
  <c r="D179" i="25"/>
  <c r="E179" i="25"/>
  <c r="F179" i="25"/>
  <c r="G179" i="25"/>
  <c r="C180" i="25"/>
  <c r="D180" i="25"/>
  <c r="E180" i="25"/>
  <c r="F180" i="25"/>
  <c r="G180" i="25"/>
  <c r="C181" i="25"/>
  <c r="D181" i="25"/>
  <c r="E181" i="25"/>
  <c r="F181" i="25"/>
  <c r="G181" i="25"/>
  <c r="C182" i="25"/>
  <c r="D182" i="25"/>
  <c r="E182" i="25"/>
  <c r="F182" i="25"/>
  <c r="G182" i="25"/>
  <c r="C183" i="25"/>
  <c r="D183" i="25"/>
  <c r="E183" i="25"/>
  <c r="F183" i="25"/>
  <c r="G183" i="25"/>
  <c r="C184" i="25"/>
  <c r="D184" i="25"/>
  <c r="E184" i="25"/>
  <c r="F184" i="25"/>
  <c r="G184" i="25"/>
  <c r="C185" i="25"/>
  <c r="D185" i="25"/>
  <c r="E185" i="25"/>
  <c r="F185" i="25"/>
  <c r="G185" i="25"/>
  <c r="C186" i="25"/>
  <c r="D186" i="25"/>
  <c r="E186" i="25"/>
  <c r="F186" i="25"/>
  <c r="G186" i="25"/>
  <c r="C187" i="25"/>
  <c r="D187" i="25"/>
  <c r="E187" i="25"/>
  <c r="F187" i="25"/>
  <c r="G187" i="25"/>
  <c r="C188" i="25"/>
  <c r="D188" i="25"/>
  <c r="E188" i="25"/>
  <c r="F188" i="25"/>
  <c r="G188" i="25"/>
  <c r="C189" i="25"/>
  <c r="D189" i="25"/>
  <c r="E189" i="25"/>
  <c r="F189" i="25"/>
  <c r="G189" i="25"/>
  <c r="C190" i="25"/>
  <c r="D190" i="25"/>
  <c r="E190" i="25"/>
  <c r="F190" i="25"/>
  <c r="G190" i="25"/>
  <c r="C191" i="25"/>
  <c r="D191" i="25"/>
  <c r="E191" i="25"/>
  <c r="F191" i="25"/>
  <c r="G191" i="25"/>
  <c r="C192" i="25"/>
  <c r="D192" i="25"/>
  <c r="E192" i="25"/>
  <c r="F192" i="25"/>
  <c r="G192" i="25"/>
  <c r="C193" i="25"/>
  <c r="D193" i="25"/>
  <c r="E193" i="25"/>
  <c r="F193" i="25"/>
  <c r="G193" i="25"/>
  <c r="C194" i="25"/>
  <c r="D194" i="25"/>
  <c r="E194" i="25"/>
  <c r="F194" i="25"/>
  <c r="G194" i="25"/>
  <c r="C195" i="25"/>
  <c r="D195" i="25"/>
  <c r="E195" i="25"/>
  <c r="F195" i="25"/>
  <c r="G195" i="25"/>
  <c r="C196" i="25"/>
  <c r="D196" i="25"/>
  <c r="E196" i="25"/>
  <c r="F196" i="25"/>
  <c r="G196" i="25"/>
  <c r="C197" i="25"/>
  <c r="D197" i="25"/>
  <c r="E197" i="25"/>
  <c r="F197" i="25"/>
  <c r="G197" i="25"/>
  <c r="C198" i="25"/>
  <c r="D198" i="25"/>
  <c r="E198" i="25"/>
  <c r="F198" i="25"/>
  <c r="G198" i="25"/>
  <c r="C199" i="25"/>
  <c r="D199" i="25"/>
  <c r="E199" i="25"/>
  <c r="F199" i="25"/>
  <c r="G199" i="25"/>
  <c r="C200" i="25"/>
  <c r="D200" i="25"/>
  <c r="E200" i="25"/>
  <c r="F200" i="25"/>
  <c r="G200" i="25"/>
  <c r="C201" i="25"/>
  <c r="D201" i="25"/>
  <c r="E201" i="25"/>
  <c r="F201" i="25"/>
  <c r="G201" i="25"/>
  <c r="C202" i="25"/>
  <c r="D202" i="25"/>
  <c r="E202" i="25"/>
  <c r="F202" i="25"/>
  <c r="G202" i="25"/>
  <c r="C203" i="25"/>
  <c r="D203" i="25"/>
  <c r="E203" i="25"/>
  <c r="F203" i="25"/>
  <c r="G203" i="25"/>
  <c r="C204" i="25"/>
  <c r="D204" i="25"/>
  <c r="E204" i="25"/>
  <c r="F204" i="25"/>
  <c r="G204" i="25"/>
  <c r="C205" i="25"/>
  <c r="D205" i="25"/>
  <c r="E205" i="25"/>
  <c r="F205" i="25"/>
  <c r="G205" i="25"/>
  <c r="C206" i="25"/>
  <c r="D206" i="25"/>
  <c r="E206" i="25"/>
  <c r="F206" i="25"/>
  <c r="G206" i="25"/>
  <c r="C207" i="25"/>
  <c r="D207" i="25"/>
  <c r="E207" i="25"/>
  <c r="F207" i="25"/>
  <c r="G207" i="25"/>
  <c r="C208" i="25"/>
  <c r="D208" i="25"/>
  <c r="E208" i="25"/>
  <c r="F208" i="25"/>
  <c r="G208" i="25"/>
  <c r="C209" i="25"/>
  <c r="D209" i="25"/>
  <c r="E209" i="25"/>
  <c r="F209" i="25"/>
  <c r="G209" i="25"/>
  <c r="C210" i="25"/>
  <c r="D210" i="25"/>
  <c r="E210" i="25"/>
  <c r="F210" i="25"/>
  <c r="G210" i="25"/>
  <c r="C211" i="25"/>
  <c r="D211" i="25"/>
  <c r="E211" i="25"/>
  <c r="F211" i="25"/>
  <c r="G211" i="25"/>
  <c r="C212" i="25"/>
  <c r="D212" i="25"/>
  <c r="E212" i="25"/>
  <c r="F212" i="25"/>
  <c r="G212" i="25"/>
  <c r="C213" i="25"/>
  <c r="D213" i="25"/>
  <c r="E213" i="25"/>
  <c r="F213" i="25"/>
  <c r="G213" i="25"/>
  <c r="C214" i="25"/>
  <c r="D214" i="25"/>
  <c r="E214" i="25"/>
  <c r="F214" i="25"/>
  <c r="G214" i="25"/>
  <c r="C215" i="25"/>
  <c r="D215" i="25"/>
  <c r="E215" i="25"/>
  <c r="F215" i="25"/>
  <c r="G215" i="25"/>
  <c r="C216" i="25"/>
  <c r="D216" i="25"/>
  <c r="E216" i="25"/>
  <c r="F216" i="25"/>
  <c r="G216" i="25"/>
  <c r="C217" i="25"/>
  <c r="D217" i="25"/>
  <c r="E217" i="25"/>
  <c r="F217" i="25"/>
  <c r="G217" i="25"/>
  <c r="C218" i="25"/>
  <c r="D218" i="25"/>
  <c r="E218" i="25"/>
  <c r="F218" i="25"/>
  <c r="G218" i="25"/>
  <c r="C219" i="25"/>
  <c r="D219" i="25"/>
  <c r="E219" i="25"/>
  <c r="F219" i="25"/>
  <c r="G219" i="25"/>
  <c r="C220" i="25"/>
  <c r="D220" i="25"/>
  <c r="E220" i="25"/>
  <c r="F220" i="25"/>
  <c r="G220" i="25"/>
  <c r="C221" i="25"/>
  <c r="D221" i="25"/>
  <c r="E221" i="25"/>
  <c r="F221" i="25"/>
  <c r="G221" i="25"/>
  <c r="C222" i="25"/>
  <c r="D222" i="25"/>
  <c r="E222" i="25"/>
  <c r="F222" i="25"/>
  <c r="G222" i="25"/>
  <c r="C223" i="25"/>
  <c r="D223" i="25"/>
  <c r="E223" i="25"/>
  <c r="F223" i="25"/>
  <c r="G223" i="25"/>
  <c r="C224" i="25"/>
  <c r="D224" i="25"/>
  <c r="E224" i="25"/>
  <c r="F224" i="25"/>
  <c r="G224" i="25"/>
  <c r="C225" i="25"/>
  <c r="D225" i="25"/>
  <c r="E225" i="25"/>
  <c r="F225" i="25"/>
  <c r="G225" i="25"/>
  <c r="C226" i="25"/>
  <c r="D226" i="25"/>
  <c r="E226" i="25"/>
  <c r="F226" i="25"/>
  <c r="G226" i="25"/>
  <c r="C227" i="25"/>
  <c r="D227" i="25"/>
  <c r="E227" i="25"/>
  <c r="F227" i="25"/>
  <c r="G227" i="25"/>
  <c r="C228" i="25"/>
  <c r="D228" i="25"/>
  <c r="E228" i="25"/>
  <c r="F228" i="25"/>
  <c r="G228" i="25"/>
  <c r="C229" i="25"/>
  <c r="D229" i="25"/>
  <c r="E229" i="25"/>
  <c r="F229" i="25"/>
  <c r="G229" i="25"/>
  <c r="C230" i="25"/>
  <c r="D230" i="25"/>
  <c r="E230" i="25"/>
  <c r="F230" i="25"/>
  <c r="G230" i="25"/>
  <c r="C231" i="25"/>
  <c r="D231" i="25"/>
  <c r="E231" i="25"/>
  <c r="F231" i="25"/>
  <c r="G231" i="25"/>
  <c r="C232" i="25"/>
  <c r="D232" i="25"/>
  <c r="E232" i="25"/>
  <c r="F232" i="25"/>
  <c r="G232" i="25"/>
  <c r="C233" i="25"/>
  <c r="D233" i="25"/>
  <c r="E233" i="25"/>
  <c r="F233" i="25"/>
  <c r="G233" i="25"/>
  <c r="C234" i="25"/>
  <c r="D234" i="25"/>
  <c r="E234" i="25"/>
  <c r="F234" i="25"/>
  <c r="G234" i="25"/>
  <c r="C235" i="25"/>
  <c r="D235" i="25"/>
  <c r="E235" i="25"/>
  <c r="F235" i="25"/>
  <c r="G235" i="25"/>
  <c r="C236" i="25"/>
  <c r="D236" i="25"/>
  <c r="E236" i="25"/>
  <c r="F236" i="25"/>
  <c r="G236" i="25"/>
  <c r="C237" i="25"/>
  <c r="D237" i="25"/>
  <c r="E237" i="25"/>
  <c r="F237" i="25"/>
  <c r="G237" i="25"/>
  <c r="C238" i="25"/>
  <c r="D238" i="25"/>
  <c r="E238" i="25"/>
  <c r="F238" i="25"/>
  <c r="G238" i="25"/>
  <c r="C239" i="25"/>
  <c r="D239" i="25"/>
  <c r="E239" i="25"/>
  <c r="F239" i="25"/>
  <c r="G239" i="25"/>
  <c r="C240" i="25"/>
  <c r="D240" i="25"/>
  <c r="E240" i="25"/>
  <c r="F240" i="25"/>
  <c r="G240" i="25"/>
  <c r="C241" i="25"/>
  <c r="D241" i="25"/>
  <c r="E241" i="25"/>
  <c r="F241" i="25"/>
  <c r="G241" i="25"/>
  <c r="C242" i="25"/>
  <c r="D242" i="25"/>
  <c r="E242" i="25"/>
  <c r="F242" i="25"/>
  <c r="G242" i="25"/>
  <c r="C243" i="25"/>
  <c r="D243" i="25"/>
  <c r="E243" i="25"/>
  <c r="F243" i="25"/>
  <c r="G243" i="25"/>
  <c r="C244" i="25"/>
  <c r="D244" i="25"/>
  <c r="E244" i="25"/>
  <c r="F244" i="25"/>
  <c r="G244" i="25"/>
  <c r="C245" i="25"/>
  <c r="D245" i="25"/>
  <c r="E245" i="25"/>
  <c r="F245" i="25"/>
  <c r="G245" i="25"/>
  <c r="C246" i="25"/>
  <c r="D246" i="25"/>
  <c r="E246" i="25"/>
  <c r="F246" i="25"/>
  <c r="G246" i="25"/>
  <c r="C247" i="25"/>
  <c r="D247" i="25"/>
  <c r="E247" i="25"/>
  <c r="F247" i="25"/>
  <c r="G247" i="25"/>
  <c r="C248" i="25"/>
  <c r="D248" i="25"/>
  <c r="E248" i="25"/>
  <c r="F248" i="25"/>
  <c r="G248" i="25"/>
  <c r="C249" i="25"/>
  <c r="D249" i="25"/>
  <c r="E249" i="25"/>
  <c r="F249" i="25"/>
  <c r="G249" i="25"/>
  <c r="C250" i="25"/>
  <c r="D250" i="25"/>
  <c r="E250" i="25"/>
  <c r="F250" i="25"/>
  <c r="G250" i="25"/>
  <c r="C251" i="25"/>
  <c r="D251" i="25"/>
  <c r="E251" i="25"/>
  <c r="F251" i="25"/>
  <c r="G251" i="25"/>
  <c r="C252" i="25"/>
  <c r="D252" i="25"/>
  <c r="E252" i="25"/>
  <c r="F252" i="25"/>
  <c r="G252" i="25"/>
  <c r="C253" i="25"/>
  <c r="D253" i="25"/>
  <c r="E253" i="25"/>
  <c r="F253" i="25"/>
  <c r="G253" i="25"/>
  <c r="C254" i="25"/>
  <c r="D254" i="25"/>
  <c r="E254" i="25"/>
  <c r="F254" i="25"/>
  <c r="G254" i="25"/>
  <c r="C255" i="25"/>
  <c r="D255" i="25"/>
  <c r="E255" i="25"/>
  <c r="F255" i="25"/>
  <c r="G255" i="25"/>
  <c r="C256" i="25"/>
  <c r="D256" i="25"/>
  <c r="E256" i="25"/>
  <c r="F256" i="25"/>
  <c r="G256" i="25"/>
  <c r="C257" i="25"/>
  <c r="D257" i="25"/>
  <c r="E257" i="25"/>
  <c r="F257" i="25"/>
  <c r="G257" i="25"/>
  <c r="C258" i="25"/>
  <c r="D258" i="25"/>
  <c r="E258" i="25"/>
  <c r="F258" i="25"/>
  <c r="G258" i="25"/>
  <c r="C259" i="25"/>
  <c r="D259" i="25"/>
  <c r="E259" i="25"/>
  <c r="F259" i="25"/>
  <c r="G259" i="25"/>
  <c r="C260" i="25"/>
  <c r="D260" i="25"/>
  <c r="E260" i="25"/>
  <c r="F260" i="25"/>
  <c r="G260" i="25"/>
  <c r="C261" i="25"/>
  <c r="D261" i="25"/>
  <c r="E261" i="25"/>
  <c r="F261" i="25"/>
  <c r="G261" i="25"/>
  <c r="C262" i="25"/>
  <c r="D262" i="25"/>
  <c r="E262" i="25"/>
  <c r="F262" i="25"/>
  <c r="G262" i="25"/>
  <c r="C263" i="25"/>
  <c r="D263" i="25"/>
  <c r="E263" i="25"/>
  <c r="F263" i="25"/>
  <c r="G263" i="25"/>
  <c r="C264" i="25"/>
  <c r="D264" i="25"/>
  <c r="E264" i="25"/>
  <c r="F264" i="25"/>
  <c r="G264" i="25"/>
  <c r="C265" i="25"/>
  <c r="D265" i="25"/>
  <c r="E265" i="25"/>
  <c r="F265" i="25"/>
  <c r="G265" i="25"/>
  <c r="C266" i="25"/>
  <c r="D266" i="25"/>
  <c r="E266" i="25"/>
  <c r="F266" i="25"/>
  <c r="G266" i="25"/>
  <c r="C267" i="25"/>
  <c r="D267" i="25"/>
  <c r="E267" i="25"/>
  <c r="F267" i="25"/>
  <c r="G267" i="25"/>
  <c r="C268" i="25"/>
  <c r="D268" i="25"/>
  <c r="E268" i="25"/>
  <c r="F268" i="25"/>
  <c r="G268" i="25"/>
  <c r="C269" i="25"/>
  <c r="D269" i="25"/>
  <c r="E269" i="25"/>
  <c r="F269" i="25"/>
  <c r="G269" i="25"/>
  <c r="C270" i="25"/>
  <c r="D270" i="25"/>
  <c r="E270" i="25"/>
  <c r="F270" i="25"/>
  <c r="G270" i="25"/>
  <c r="C271" i="25"/>
  <c r="D271" i="25"/>
  <c r="E271" i="25"/>
  <c r="F271" i="25"/>
  <c r="G271" i="25"/>
  <c r="C272" i="25"/>
  <c r="D272" i="25"/>
  <c r="E272" i="25"/>
  <c r="F272" i="25"/>
  <c r="G272" i="25"/>
  <c r="C273" i="25"/>
  <c r="D273" i="25"/>
  <c r="E273" i="25"/>
  <c r="F273" i="25"/>
  <c r="G273" i="25"/>
  <c r="C274" i="25"/>
  <c r="D274" i="25"/>
  <c r="E274" i="25"/>
  <c r="F274" i="25"/>
  <c r="G274" i="25"/>
  <c r="C275" i="25"/>
  <c r="D275" i="25"/>
  <c r="E275" i="25"/>
  <c r="F275" i="25"/>
  <c r="G275" i="25"/>
  <c r="C276" i="25"/>
  <c r="D276" i="25"/>
  <c r="E276" i="25"/>
  <c r="F276" i="25"/>
  <c r="G276" i="25"/>
  <c r="C277" i="25"/>
  <c r="D277" i="25"/>
  <c r="E277" i="25"/>
  <c r="F277" i="25"/>
  <c r="G277" i="25"/>
  <c r="C278" i="25"/>
  <c r="D278" i="25"/>
  <c r="E278" i="25"/>
  <c r="F278" i="25"/>
  <c r="G278" i="25"/>
  <c r="C279" i="25"/>
  <c r="D279" i="25"/>
  <c r="E279" i="25"/>
  <c r="F279" i="25"/>
  <c r="G279" i="25"/>
  <c r="C280" i="25"/>
  <c r="D280" i="25"/>
  <c r="E280" i="25"/>
  <c r="F280" i="25"/>
  <c r="G280" i="25"/>
  <c r="C281" i="25"/>
  <c r="D281" i="25"/>
  <c r="E281" i="25"/>
  <c r="F281" i="25"/>
  <c r="G281" i="25"/>
  <c r="C282" i="25"/>
  <c r="D282" i="25"/>
  <c r="E282" i="25"/>
  <c r="F282" i="25"/>
  <c r="G282" i="25"/>
  <c r="C283" i="25"/>
  <c r="D283" i="25"/>
  <c r="E283" i="25"/>
  <c r="F283" i="25"/>
  <c r="G283" i="25"/>
  <c r="C284" i="25"/>
  <c r="D284" i="25"/>
  <c r="E284" i="25"/>
  <c r="F284" i="25"/>
  <c r="G284" i="25"/>
  <c r="C285" i="25"/>
  <c r="D285" i="25"/>
  <c r="E285" i="25"/>
  <c r="F285" i="25"/>
  <c r="G285" i="25"/>
  <c r="C286" i="25"/>
  <c r="D286" i="25"/>
  <c r="E286" i="25"/>
  <c r="F286" i="25"/>
  <c r="G286" i="25"/>
  <c r="C287" i="25"/>
  <c r="D287" i="25"/>
  <c r="E287" i="25"/>
  <c r="F287" i="25"/>
  <c r="G287" i="25"/>
  <c r="C288" i="25"/>
  <c r="D288" i="25"/>
  <c r="E288" i="25"/>
  <c r="F288" i="25"/>
  <c r="G288" i="25"/>
  <c r="C289" i="25"/>
  <c r="D289" i="25"/>
  <c r="E289" i="25"/>
  <c r="F289" i="25"/>
  <c r="G289" i="25"/>
  <c r="C290" i="25"/>
  <c r="D290" i="25"/>
  <c r="E290" i="25"/>
  <c r="F290" i="25"/>
  <c r="G290" i="25"/>
  <c r="C291" i="25"/>
  <c r="D291" i="25"/>
  <c r="E291" i="25"/>
  <c r="F291" i="25"/>
  <c r="G291" i="25"/>
  <c r="C292" i="25"/>
  <c r="D292" i="25"/>
  <c r="E292" i="25"/>
  <c r="F292" i="25"/>
  <c r="G292" i="25"/>
  <c r="C293" i="25"/>
  <c r="D293" i="25"/>
  <c r="E293" i="25"/>
  <c r="F293" i="25"/>
  <c r="G293" i="25"/>
  <c r="C294" i="25"/>
  <c r="D294" i="25"/>
  <c r="E294" i="25"/>
  <c r="F294" i="25"/>
  <c r="G294" i="25"/>
  <c r="C295" i="25"/>
  <c r="D295" i="25"/>
  <c r="E295" i="25"/>
  <c r="F295" i="25"/>
  <c r="G295" i="25"/>
  <c r="C296" i="25"/>
  <c r="D296" i="25"/>
  <c r="E296" i="25"/>
  <c r="F296" i="25"/>
  <c r="G296" i="25"/>
  <c r="C297" i="25"/>
  <c r="D297" i="25"/>
  <c r="E297" i="25"/>
  <c r="F297" i="25"/>
  <c r="G297" i="25"/>
  <c r="C298" i="25"/>
  <c r="D298" i="25"/>
  <c r="E298" i="25"/>
  <c r="F298" i="25"/>
  <c r="G298" i="25"/>
  <c r="C299" i="25"/>
  <c r="D299" i="25"/>
  <c r="E299" i="25"/>
  <c r="F299" i="25"/>
  <c r="G299" i="25"/>
  <c r="C300" i="25"/>
  <c r="D300" i="25"/>
  <c r="E300" i="25"/>
  <c r="F300" i="25"/>
  <c r="G300" i="25"/>
  <c r="C301" i="25"/>
  <c r="D301" i="25"/>
  <c r="E301" i="25"/>
  <c r="F301" i="25"/>
  <c r="G301" i="25"/>
  <c r="C302" i="25"/>
  <c r="D302" i="25"/>
  <c r="E302" i="25"/>
  <c r="F302" i="25"/>
  <c r="G302" i="25"/>
  <c r="C303" i="25"/>
  <c r="D303" i="25"/>
  <c r="E303" i="25"/>
  <c r="F303" i="25"/>
  <c r="G303" i="25"/>
  <c r="C304" i="25"/>
  <c r="D304" i="25"/>
  <c r="E304" i="25"/>
  <c r="F304" i="25"/>
  <c r="G304" i="25"/>
  <c r="C305" i="25"/>
  <c r="D305" i="25"/>
  <c r="E305" i="25"/>
  <c r="F305" i="25"/>
  <c r="G305" i="25"/>
  <c r="C306" i="25"/>
  <c r="D306" i="25"/>
  <c r="E306" i="25"/>
  <c r="F306" i="25"/>
  <c r="G306" i="25"/>
  <c r="C307" i="25"/>
  <c r="D307" i="25"/>
  <c r="E307" i="25"/>
  <c r="F307" i="25"/>
  <c r="G307" i="25"/>
  <c r="C308" i="25"/>
  <c r="D308" i="25"/>
  <c r="E308" i="25"/>
  <c r="F308" i="25"/>
  <c r="G308" i="25"/>
  <c r="C309" i="25"/>
  <c r="D309" i="25"/>
  <c r="E309" i="25"/>
  <c r="F309" i="25"/>
  <c r="G309" i="25"/>
  <c r="C310" i="25"/>
  <c r="D310" i="25"/>
  <c r="E310" i="25"/>
  <c r="F310" i="25"/>
  <c r="G310" i="25"/>
  <c r="C311" i="25"/>
  <c r="D311" i="25"/>
  <c r="E311" i="25"/>
  <c r="F311" i="25"/>
  <c r="G311" i="25"/>
  <c r="C312" i="25"/>
  <c r="D312" i="25"/>
  <c r="E312" i="25"/>
  <c r="F312" i="25"/>
  <c r="G312" i="25"/>
  <c r="C313" i="25"/>
  <c r="D313" i="25"/>
  <c r="E313" i="25"/>
  <c r="F313" i="25"/>
  <c r="G313" i="25"/>
  <c r="C314" i="25"/>
  <c r="D314" i="25"/>
  <c r="E314" i="25"/>
  <c r="F314" i="25"/>
  <c r="G314" i="25"/>
  <c r="C315" i="25"/>
  <c r="D315" i="25"/>
  <c r="E315" i="25"/>
  <c r="F315" i="25"/>
  <c r="G315" i="25"/>
  <c r="C316" i="25"/>
  <c r="D316" i="25"/>
  <c r="E316" i="25"/>
  <c r="F316" i="25"/>
  <c r="G316" i="25"/>
  <c r="C317" i="25"/>
  <c r="D317" i="25"/>
  <c r="E317" i="25"/>
  <c r="F317" i="25"/>
  <c r="G317" i="25"/>
  <c r="C318" i="25"/>
  <c r="D318" i="25"/>
  <c r="E318" i="25"/>
  <c r="F318" i="25"/>
  <c r="G318" i="25"/>
  <c r="C319" i="25"/>
  <c r="D319" i="25"/>
  <c r="E319" i="25"/>
  <c r="F319" i="25"/>
  <c r="G319" i="25"/>
  <c r="C320" i="25"/>
  <c r="D320" i="25"/>
  <c r="E320" i="25"/>
  <c r="F320" i="25"/>
  <c r="G320" i="25"/>
  <c r="C321" i="25"/>
  <c r="D321" i="25"/>
  <c r="E321" i="25"/>
  <c r="F321" i="25"/>
  <c r="G321" i="25"/>
  <c r="C322" i="25"/>
  <c r="D322" i="25"/>
  <c r="E322" i="25"/>
  <c r="F322" i="25"/>
  <c r="G322" i="25"/>
  <c r="C323" i="25"/>
  <c r="D323" i="25"/>
  <c r="E323" i="25"/>
  <c r="F323" i="25"/>
  <c r="G323" i="25"/>
  <c r="C324" i="25"/>
  <c r="D324" i="25"/>
  <c r="E324" i="25"/>
  <c r="F324" i="25"/>
  <c r="G324" i="25"/>
  <c r="C325" i="25"/>
  <c r="D325" i="25"/>
  <c r="E325" i="25"/>
  <c r="F325" i="25"/>
  <c r="G325" i="25"/>
  <c r="C326" i="25"/>
  <c r="D326" i="25"/>
  <c r="E326" i="25"/>
  <c r="F326" i="25"/>
  <c r="G326" i="25"/>
  <c r="C327" i="25"/>
  <c r="D327" i="25"/>
  <c r="E327" i="25"/>
  <c r="F327" i="25"/>
  <c r="G327" i="25"/>
  <c r="C328" i="25"/>
  <c r="D328" i="25"/>
  <c r="E328" i="25"/>
  <c r="F328" i="25"/>
  <c r="G328" i="25"/>
  <c r="C329" i="25"/>
  <c r="D329" i="25"/>
  <c r="E329" i="25"/>
  <c r="F329" i="25"/>
  <c r="G329" i="25"/>
  <c r="C330" i="25"/>
  <c r="D330" i="25"/>
  <c r="E330" i="25"/>
  <c r="F330" i="25"/>
  <c r="G330" i="25"/>
  <c r="C331" i="25"/>
  <c r="D331" i="25"/>
  <c r="E331" i="25"/>
  <c r="F331" i="25"/>
  <c r="G331" i="25"/>
  <c r="C332" i="25"/>
  <c r="D332" i="25"/>
  <c r="E332" i="25"/>
  <c r="F332" i="25"/>
  <c r="G332" i="25"/>
  <c r="C333" i="25"/>
  <c r="D333" i="25"/>
  <c r="E333" i="25"/>
  <c r="F333" i="25"/>
  <c r="G333" i="25"/>
  <c r="C334" i="25"/>
  <c r="D334" i="25"/>
  <c r="E334" i="25"/>
  <c r="F334" i="25"/>
  <c r="G334" i="25"/>
  <c r="C335" i="25"/>
  <c r="D335" i="25"/>
  <c r="E335" i="25"/>
  <c r="F335" i="25"/>
  <c r="G335" i="25"/>
  <c r="C336" i="25"/>
  <c r="D336" i="25"/>
  <c r="E336" i="25"/>
  <c r="F336" i="25"/>
  <c r="G336" i="25"/>
  <c r="C337" i="25"/>
  <c r="D337" i="25"/>
  <c r="E337" i="25"/>
  <c r="F337" i="25"/>
  <c r="G337" i="25"/>
  <c r="C338" i="25"/>
  <c r="D338" i="25"/>
  <c r="E338" i="25"/>
  <c r="F338" i="25"/>
  <c r="G338" i="25"/>
  <c r="C339" i="25"/>
  <c r="D339" i="25"/>
  <c r="E339" i="25"/>
  <c r="F339" i="25"/>
  <c r="G339" i="25"/>
  <c r="C340" i="25"/>
  <c r="D340" i="25"/>
  <c r="E340" i="25"/>
  <c r="F340" i="25"/>
  <c r="G340" i="25"/>
  <c r="C341" i="25"/>
  <c r="D341" i="25"/>
  <c r="E341" i="25"/>
  <c r="F341" i="25"/>
  <c r="G341" i="25"/>
  <c r="C342" i="25"/>
  <c r="D342" i="25"/>
  <c r="E342" i="25"/>
  <c r="F342" i="25"/>
  <c r="G342" i="25"/>
  <c r="C343" i="25"/>
  <c r="D343" i="25"/>
  <c r="E343" i="25"/>
  <c r="F343" i="25"/>
  <c r="G343" i="25"/>
  <c r="C344" i="25"/>
  <c r="D344" i="25"/>
  <c r="E344" i="25"/>
  <c r="F344" i="25"/>
  <c r="G344" i="25"/>
  <c r="C345" i="25"/>
  <c r="D345" i="25"/>
  <c r="E345" i="25"/>
  <c r="F345" i="25"/>
  <c r="G345" i="25"/>
  <c r="C346" i="25"/>
  <c r="D346" i="25"/>
  <c r="E346" i="25"/>
  <c r="F346" i="25"/>
  <c r="G346" i="25"/>
  <c r="C347" i="25"/>
  <c r="D347" i="25"/>
  <c r="E347" i="25"/>
  <c r="F347" i="25"/>
  <c r="G347" i="25"/>
  <c r="C348" i="25"/>
  <c r="D348" i="25"/>
  <c r="E348" i="25"/>
  <c r="F348" i="25"/>
  <c r="G348" i="25"/>
  <c r="C349" i="25"/>
  <c r="D349" i="25"/>
  <c r="E349" i="25"/>
  <c r="F349" i="25"/>
  <c r="G349" i="25"/>
  <c r="C350" i="25"/>
  <c r="D350" i="25"/>
  <c r="E350" i="25"/>
  <c r="F350" i="25"/>
  <c r="G350" i="25"/>
  <c r="C351" i="25"/>
  <c r="D351" i="25"/>
  <c r="E351" i="25"/>
  <c r="F351" i="25"/>
  <c r="G351" i="25"/>
  <c r="C352" i="25"/>
  <c r="D352" i="25"/>
  <c r="E352" i="25"/>
  <c r="F352" i="25"/>
  <c r="G352" i="25"/>
  <c r="C353" i="25"/>
  <c r="D353" i="25"/>
  <c r="E353" i="25"/>
  <c r="F353" i="25"/>
  <c r="G353" i="25"/>
  <c r="C354" i="25"/>
  <c r="D354" i="25"/>
  <c r="E354" i="25"/>
  <c r="F354" i="25"/>
  <c r="G354" i="25"/>
  <c r="C355" i="25"/>
  <c r="D355" i="25"/>
  <c r="E355" i="25"/>
  <c r="F355" i="25"/>
  <c r="G355" i="25"/>
  <c r="C356" i="25"/>
  <c r="D356" i="25"/>
  <c r="E356" i="25"/>
  <c r="F356" i="25"/>
  <c r="G356" i="25"/>
  <c r="C357" i="25"/>
  <c r="D357" i="25"/>
  <c r="E357" i="25"/>
  <c r="F357" i="25"/>
  <c r="G357" i="25"/>
  <c r="C358" i="25"/>
  <c r="D358" i="25"/>
  <c r="E358" i="25"/>
  <c r="F358" i="25"/>
  <c r="G358" i="25"/>
  <c r="G3" i="25"/>
  <c r="F3" i="25"/>
  <c r="E3" i="25"/>
  <c r="D3" i="25"/>
  <c r="AE7" i="25"/>
  <c r="AD7" i="25"/>
  <c r="AC7" i="25"/>
  <c r="AB7" i="25"/>
  <c r="G1" i="25"/>
  <c r="S1" i="25"/>
  <c r="R1" i="25"/>
  <c r="Q1" i="25"/>
  <c r="P1" i="25"/>
  <c r="O1" i="25"/>
  <c r="N1" i="25"/>
  <c r="M1" i="25"/>
  <c r="L1" i="25"/>
  <c r="K1" i="25"/>
  <c r="J1" i="25"/>
  <c r="H1" i="25"/>
  <c r="C1" i="25" l="1"/>
  <c r="AG6" i="25"/>
  <c r="D1" i="25"/>
  <c r="F1" i="25"/>
  <c r="AL37" i="21" l="1"/>
  <c r="B1" i="21"/>
  <c r="AC34" i="21"/>
  <c r="Z10" i="24"/>
  <c r="AO38" i="21" l="1"/>
  <c r="AM38" i="21"/>
  <c r="AN38" i="21"/>
  <c r="AS37" i="21"/>
  <c r="AQ38" i="21"/>
  <c r="AP38" i="21"/>
  <c r="AB7" i="24" l="1"/>
  <c r="AC7" i="24"/>
  <c r="AD7" i="24"/>
  <c r="AE7" i="24"/>
  <c r="AA7" i="24"/>
  <c r="G6" i="24"/>
  <c r="G3" i="24"/>
  <c r="B1" i="24"/>
  <c r="C284" i="24"/>
  <c r="C4" i="24"/>
  <c r="D4" i="24"/>
  <c r="E4" i="24"/>
  <c r="F4" i="24"/>
  <c r="G4" i="24"/>
  <c r="C5" i="24"/>
  <c r="D5" i="24"/>
  <c r="E5" i="24"/>
  <c r="F5" i="24"/>
  <c r="G5" i="24"/>
  <c r="C6" i="24"/>
  <c r="D6" i="24"/>
  <c r="E6" i="24"/>
  <c r="F6" i="24"/>
  <c r="C7" i="24"/>
  <c r="D7" i="24"/>
  <c r="E7" i="24"/>
  <c r="F7" i="24"/>
  <c r="G7" i="24"/>
  <c r="C8" i="24"/>
  <c r="D8" i="24"/>
  <c r="E8" i="24"/>
  <c r="F8" i="24"/>
  <c r="G8" i="24"/>
  <c r="H1" i="24" s="1"/>
  <c r="C9" i="24"/>
  <c r="D9" i="24"/>
  <c r="E9" i="24"/>
  <c r="F9" i="24"/>
  <c r="G9" i="24"/>
  <c r="C10" i="24"/>
  <c r="D10" i="24"/>
  <c r="E10" i="24"/>
  <c r="F10" i="24"/>
  <c r="G10" i="24"/>
  <c r="C11" i="24"/>
  <c r="D11" i="24"/>
  <c r="E11" i="24"/>
  <c r="F11" i="24"/>
  <c r="G11" i="24"/>
  <c r="C12" i="24"/>
  <c r="D12" i="24"/>
  <c r="E12" i="24"/>
  <c r="F12" i="24"/>
  <c r="G12" i="24"/>
  <c r="C13" i="24"/>
  <c r="D13" i="24"/>
  <c r="E13" i="24"/>
  <c r="F13" i="24"/>
  <c r="G13" i="24"/>
  <c r="C14" i="24"/>
  <c r="D14" i="24"/>
  <c r="E14" i="24"/>
  <c r="F14" i="24"/>
  <c r="G14" i="24"/>
  <c r="C15" i="24"/>
  <c r="D15" i="24"/>
  <c r="E15" i="24"/>
  <c r="F15" i="24"/>
  <c r="G15" i="24"/>
  <c r="C16" i="24"/>
  <c r="D16" i="24"/>
  <c r="E16" i="24"/>
  <c r="F16" i="24"/>
  <c r="G16" i="24"/>
  <c r="C17" i="24"/>
  <c r="D17" i="24"/>
  <c r="E17" i="24"/>
  <c r="F17" i="24"/>
  <c r="G17" i="24"/>
  <c r="C18" i="24"/>
  <c r="D18" i="24"/>
  <c r="E18" i="24"/>
  <c r="F18" i="24"/>
  <c r="G18" i="24"/>
  <c r="C19" i="24"/>
  <c r="D19" i="24"/>
  <c r="E19" i="24"/>
  <c r="F19" i="24"/>
  <c r="G19" i="24"/>
  <c r="C20" i="24"/>
  <c r="D20" i="24"/>
  <c r="E20" i="24"/>
  <c r="F20" i="24"/>
  <c r="G20" i="24"/>
  <c r="C21" i="24"/>
  <c r="D21" i="24"/>
  <c r="E21" i="24"/>
  <c r="F21" i="24"/>
  <c r="G21" i="24"/>
  <c r="C22" i="24"/>
  <c r="D22" i="24"/>
  <c r="E22" i="24"/>
  <c r="F22" i="24"/>
  <c r="G22" i="24"/>
  <c r="C23" i="24"/>
  <c r="D23" i="24"/>
  <c r="E23" i="24"/>
  <c r="F23" i="24"/>
  <c r="G23" i="24"/>
  <c r="C24" i="24"/>
  <c r="D24" i="24"/>
  <c r="E24" i="24"/>
  <c r="F24" i="24"/>
  <c r="G24" i="24"/>
  <c r="C25" i="24"/>
  <c r="D25" i="24"/>
  <c r="E25" i="24"/>
  <c r="F25" i="24"/>
  <c r="G25" i="24"/>
  <c r="C26" i="24"/>
  <c r="D26" i="24"/>
  <c r="E26" i="24"/>
  <c r="F26" i="24"/>
  <c r="G26" i="24"/>
  <c r="C27" i="24"/>
  <c r="D27" i="24"/>
  <c r="E27" i="24"/>
  <c r="F27" i="24"/>
  <c r="G27" i="24"/>
  <c r="C28" i="24"/>
  <c r="D28" i="24"/>
  <c r="E28" i="24"/>
  <c r="F28" i="24"/>
  <c r="G28" i="24"/>
  <c r="C29" i="24"/>
  <c r="D29" i="24"/>
  <c r="E29" i="24"/>
  <c r="F29" i="24"/>
  <c r="G29" i="24"/>
  <c r="C30" i="24"/>
  <c r="D30" i="24"/>
  <c r="E30" i="24"/>
  <c r="F30" i="24"/>
  <c r="G30" i="24"/>
  <c r="C31" i="24"/>
  <c r="D31" i="24"/>
  <c r="E31" i="24"/>
  <c r="F31" i="24"/>
  <c r="G31" i="24"/>
  <c r="C32" i="24"/>
  <c r="D32" i="24"/>
  <c r="E32" i="24"/>
  <c r="F32" i="24"/>
  <c r="G32" i="24"/>
  <c r="C33" i="24"/>
  <c r="D33" i="24"/>
  <c r="E33" i="24"/>
  <c r="F33" i="24"/>
  <c r="G33" i="24"/>
  <c r="C34" i="24"/>
  <c r="D34" i="24"/>
  <c r="E34" i="24"/>
  <c r="F34" i="24"/>
  <c r="G34" i="24"/>
  <c r="C35" i="24"/>
  <c r="D35" i="24"/>
  <c r="E35" i="24"/>
  <c r="F35" i="24"/>
  <c r="G35" i="24"/>
  <c r="C36" i="24"/>
  <c r="D36" i="24"/>
  <c r="E36" i="24"/>
  <c r="F36" i="24"/>
  <c r="G36" i="24"/>
  <c r="C37" i="24"/>
  <c r="D37" i="24"/>
  <c r="E37" i="24"/>
  <c r="F37" i="24"/>
  <c r="G37" i="24"/>
  <c r="C38" i="24"/>
  <c r="D38" i="24"/>
  <c r="E38" i="24"/>
  <c r="F38" i="24"/>
  <c r="G38" i="24"/>
  <c r="C39" i="24"/>
  <c r="D39" i="24"/>
  <c r="E39" i="24"/>
  <c r="F39" i="24"/>
  <c r="G39" i="24"/>
  <c r="C40" i="24"/>
  <c r="D40" i="24"/>
  <c r="E40" i="24"/>
  <c r="F40" i="24"/>
  <c r="G40" i="24"/>
  <c r="C41" i="24"/>
  <c r="D41" i="24"/>
  <c r="E41" i="24"/>
  <c r="F41" i="24"/>
  <c r="G41" i="24"/>
  <c r="C42" i="24"/>
  <c r="D42" i="24"/>
  <c r="E42" i="24"/>
  <c r="F42" i="24"/>
  <c r="G42" i="24"/>
  <c r="C43" i="24"/>
  <c r="D43" i="24"/>
  <c r="E43" i="24"/>
  <c r="F43" i="24"/>
  <c r="G43" i="24"/>
  <c r="C44" i="24"/>
  <c r="D44" i="24"/>
  <c r="E44" i="24"/>
  <c r="F44" i="24"/>
  <c r="G44" i="24"/>
  <c r="C45" i="24"/>
  <c r="D45" i="24"/>
  <c r="E45" i="24"/>
  <c r="F45" i="24"/>
  <c r="G45" i="24"/>
  <c r="C46" i="24"/>
  <c r="D46" i="24"/>
  <c r="E46" i="24"/>
  <c r="F46" i="24"/>
  <c r="G46" i="24"/>
  <c r="C47" i="24"/>
  <c r="D47" i="24"/>
  <c r="E47" i="24"/>
  <c r="F47" i="24"/>
  <c r="G47" i="24"/>
  <c r="C48" i="24"/>
  <c r="D48" i="24"/>
  <c r="E48" i="24"/>
  <c r="F48" i="24"/>
  <c r="G48" i="24"/>
  <c r="C49" i="24"/>
  <c r="D49" i="24"/>
  <c r="E49" i="24"/>
  <c r="F49" i="24"/>
  <c r="G49" i="24"/>
  <c r="C50" i="24"/>
  <c r="D50" i="24"/>
  <c r="E50" i="24"/>
  <c r="F50" i="24"/>
  <c r="G50" i="24"/>
  <c r="C51" i="24"/>
  <c r="D51" i="24"/>
  <c r="E51" i="24"/>
  <c r="F51" i="24"/>
  <c r="G51" i="24"/>
  <c r="C52" i="24"/>
  <c r="D52" i="24"/>
  <c r="E52" i="24"/>
  <c r="F52" i="24"/>
  <c r="G52" i="24"/>
  <c r="C53" i="24"/>
  <c r="D53" i="24"/>
  <c r="E53" i="24"/>
  <c r="F53" i="24"/>
  <c r="G53" i="24"/>
  <c r="C54" i="24"/>
  <c r="D54" i="24"/>
  <c r="E54" i="24"/>
  <c r="F54" i="24"/>
  <c r="G54" i="24"/>
  <c r="C55" i="24"/>
  <c r="D55" i="24"/>
  <c r="E55" i="24"/>
  <c r="F55" i="24"/>
  <c r="G55" i="24"/>
  <c r="C56" i="24"/>
  <c r="D56" i="24"/>
  <c r="E56" i="24"/>
  <c r="F56" i="24"/>
  <c r="G56" i="24"/>
  <c r="C57" i="24"/>
  <c r="D57" i="24"/>
  <c r="E57" i="24"/>
  <c r="F57" i="24"/>
  <c r="G57" i="24"/>
  <c r="C58" i="24"/>
  <c r="D58" i="24"/>
  <c r="E58" i="24"/>
  <c r="F58" i="24"/>
  <c r="G58" i="24"/>
  <c r="C59" i="24"/>
  <c r="D59" i="24"/>
  <c r="E59" i="24"/>
  <c r="F59" i="24"/>
  <c r="G59" i="24"/>
  <c r="C60" i="24"/>
  <c r="D60" i="24"/>
  <c r="E60" i="24"/>
  <c r="F60" i="24"/>
  <c r="G60" i="24"/>
  <c r="C61" i="24"/>
  <c r="D61" i="24"/>
  <c r="E61" i="24"/>
  <c r="F61" i="24"/>
  <c r="G61" i="24"/>
  <c r="C62" i="24"/>
  <c r="D62" i="24"/>
  <c r="E62" i="24"/>
  <c r="F62" i="24"/>
  <c r="G62" i="24"/>
  <c r="C63" i="24"/>
  <c r="D63" i="24"/>
  <c r="E63" i="24"/>
  <c r="F63" i="24"/>
  <c r="G63" i="24"/>
  <c r="C64" i="24"/>
  <c r="D64" i="24"/>
  <c r="E64" i="24"/>
  <c r="F64" i="24"/>
  <c r="G64" i="24"/>
  <c r="C65" i="24"/>
  <c r="D65" i="24"/>
  <c r="E65" i="24"/>
  <c r="F65" i="24"/>
  <c r="G65" i="24"/>
  <c r="C66" i="24"/>
  <c r="D66" i="24"/>
  <c r="E66" i="24"/>
  <c r="F66" i="24"/>
  <c r="G66" i="24"/>
  <c r="C67" i="24"/>
  <c r="D67" i="24"/>
  <c r="E67" i="24"/>
  <c r="F67" i="24"/>
  <c r="G67" i="24"/>
  <c r="C68" i="24"/>
  <c r="D68" i="24"/>
  <c r="E68" i="24"/>
  <c r="F68" i="24"/>
  <c r="G68" i="24"/>
  <c r="C69" i="24"/>
  <c r="D69" i="24"/>
  <c r="E69" i="24"/>
  <c r="F69" i="24"/>
  <c r="G69" i="24"/>
  <c r="C70" i="24"/>
  <c r="D70" i="24"/>
  <c r="E70" i="24"/>
  <c r="F70" i="24"/>
  <c r="G70" i="24"/>
  <c r="C71" i="24"/>
  <c r="D71" i="24"/>
  <c r="E71" i="24"/>
  <c r="F71" i="24"/>
  <c r="G71" i="24"/>
  <c r="C72" i="24"/>
  <c r="D72" i="24"/>
  <c r="E72" i="24"/>
  <c r="F72" i="24"/>
  <c r="G72" i="24"/>
  <c r="C73" i="24"/>
  <c r="D73" i="24"/>
  <c r="E73" i="24"/>
  <c r="F73" i="24"/>
  <c r="G73" i="24"/>
  <c r="C74" i="24"/>
  <c r="D74" i="24"/>
  <c r="E74" i="24"/>
  <c r="F74" i="24"/>
  <c r="G74" i="24"/>
  <c r="C75" i="24"/>
  <c r="D75" i="24"/>
  <c r="E75" i="24"/>
  <c r="F75" i="24"/>
  <c r="G75" i="24"/>
  <c r="C76" i="24"/>
  <c r="D76" i="24"/>
  <c r="E76" i="24"/>
  <c r="F76" i="24"/>
  <c r="G76" i="24"/>
  <c r="C77" i="24"/>
  <c r="D77" i="24"/>
  <c r="E77" i="24"/>
  <c r="F77" i="24"/>
  <c r="G77" i="24"/>
  <c r="C78" i="24"/>
  <c r="D78" i="24"/>
  <c r="E78" i="24"/>
  <c r="F78" i="24"/>
  <c r="G78" i="24"/>
  <c r="C79" i="24"/>
  <c r="D79" i="24"/>
  <c r="E79" i="24"/>
  <c r="F79" i="24"/>
  <c r="G79" i="24"/>
  <c r="C80" i="24"/>
  <c r="D80" i="24"/>
  <c r="E80" i="24"/>
  <c r="F80" i="24"/>
  <c r="G80" i="24"/>
  <c r="C81" i="24"/>
  <c r="D81" i="24"/>
  <c r="E81" i="24"/>
  <c r="F81" i="24"/>
  <c r="G81" i="24"/>
  <c r="C82" i="24"/>
  <c r="D82" i="24"/>
  <c r="E82" i="24"/>
  <c r="F82" i="24"/>
  <c r="G82" i="24"/>
  <c r="C83" i="24"/>
  <c r="D83" i="24"/>
  <c r="E83" i="24"/>
  <c r="F83" i="24"/>
  <c r="G83" i="24"/>
  <c r="C84" i="24"/>
  <c r="D84" i="24"/>
  <c r="E84" i="24"/>
  <c r="F84" i="24"/>
  <c r="G84" i="24"/>
  <c r="C85" i="24"/>
  <c r="D85" i="24"/>
  <c r="E85" i="24"/>
  <c r="F85" i="24"/>
  <c r="G85" i="24"/>
  <c r="C86" i="24"/>
  <c r="D86" i="24"/>
  <c r="E86" i="24"/>
  <c r="F86" i="24"/>
  <c r="G86" i="24"/>
  <c r="C87" i="24"/>
  <c r="D87" i="24"/>
  <c r="E87" i="24"/>
  <c r="F87" i="24"/>
  <c r="G87" i="24"/>
  <c r="C88" i="24"/>
  <c r="D88" i="24"/>
  <c r="E88" i="24"/>
  <c r="F88" i="24"/>
  <c r="G88" i="24"/>
  <c r="C89" i="24"/>
  <c r="D89" i="24"/>
  <c r="E89" i="24"/>
  <c r="F89" i="24"/>
  <c r="G89" i="24"/>
  <c r="C90" i="24"/>
  <c r="D90" i="24"/>
  <c r="E90" i="24"/>
  <c r="F90" i="24"/>
  <c r="G90" i="24"/>
  <c r="C91" i="24"/>
  <c r="D91" i="24"/>
  <c r="E91" i="24"/>
  <c r="F91" i="24"/>
  <c r="G91" i="24"/>
  <c r="C92" i="24"/>
  <c r="D92" i="24"/>
  <c r="E92" i="24"/>
  <c r="F92" i="24"/>
  <c r="G92" i="24"/>
  <c r="C93" i="24"/>
  <c r="D93" i="24"/>
  <c r="E93" i="24"/>
  <c r="F93" i="24"/>
  <c r="G93" i="24"/>
  <c r="C94" i="24"/>
  <c r="D94" i="24"/>
  <c r="E94" i="24"/>
  <c r="F94" i="24"/>
  <c r="G94" i="24"/>
  <c r="C95" i="24"/>
  <c r="D95" i="24"/>
  <c r="E95" i="24"/>
  <c r="F95" i="24"/>
  <c r="G95" i="24"/>
  <c r="C96" i="24"/>
  <c r="D96" i="24"/>
  <c r="E96" i="24"/>
  <c r="F96" i="24"/>
  <c r="G96" i="24"/>
  <c r="C97" i="24"/>
  <c r="D97" i="24"/>
  <c r="E97" i="24"/>
  <c r="F97" i="24"/>
  <c r="G97" i="24"/>
  <c r="C98" i="24"/>
  <c r="D98" i="24"/>
  <c r="E98" i="24"/>
  <c r="F98" i="24"/>
  <c r="G98" i="24"/>
  <c r="C99" i="24"/>
  <c r="D99" i="24"/>
  <c r="E99" i="24"/>
  <c r="F99" i="24"/>
  <c r="G99" i="24"/>
  <c r="C100" i="24"/>
  <c r="D100" i="24"/>
  <c r="E100" i="24"/>
  <c r="F100" i="24"/>
  <c r="G100" i="24"/>
  <c r="C101" i="24"/>
  <c r="D101" i="24"/>
  <c r="E101" i="24"/>
  <c r="F101" i="24"/>
  <c r="G101" i="24"/>
  <c r="C102" i="24"/>
  <c r="D102" i="24"/>
  <c r="E102" i="24"/>
  <c r="F102" i="24"/>
  <c r="G102" i="24"/>
  <c r="C103" i="24"/>
  <c r="D103" i="24"/>
  <c r="E103" i="24"/>
  <c r="F103" i="24"/>
  <c r="G103" i="24"/>
  <c r="C104" i="24"/>
  <c r="D104" i="24"/>
  <c r="E104" i="24"/>
  <c r="F104" i="24"/>
  <c r="G104" i="24"/>
  <c r="C105" i="24"/>
  <c r="D105" i="24"/>
  <c r="E105" i="24"/>
  <c r="F105" i="24"/>
  <c r="G105" i="24"/>
  <c r="C106" i="24"/>
  <c r="D106" i="24"/>
  <c r="E106" i="24"/>
  <c r="F106" i="24"/>
  <c r="G106" i="24"/>
  <c r="C107" i="24"/>
  <c r="D107" i="24"/>
  <c r="E107" i="24"/>
  <c r="F107" i="24"/>
  <c r="G107" i="24"/>
  <c r="C108" i="24"/>
  <c r="D108" i="24"/>
  <c r="E108" i="24"/>
  <c r="F108" i="24"/>
  <c r="G108" i="24"/>
  <c r="C109" i="24"/>
  <c r="D109" i="24"/>
  <c r="E109" i="24"/>
  <c r="F109" i="24"/>
  <c r="G109" i="24"/>
  <c r="C110" i="24"/>
  <c r="D110" i="24"/>
  <c r="E110" i="24"/>
  <c r="F110" i="24"/>
  <c r="G110" i="24"/>
  <c r="C111" i="24"/>
  <c r="D111" i="24"/>
  <c r="E111" i="24"/>
  <c r="F111" i="24"/>
  <c r="G111" i="24"/>
  <c r="C112" i="24"/>
  <c r="D112" i="24"/>
  <c r="E112" i="24"/>
  <c r="F112" i="24"/>
  <c r="G112" i="24"/>
  <c r="C113" i="24"/>
  <c r="D113" i="24"/>
  <c r="E113" i="24"/>
  <c r="F113" i="24"/>
  <c r="G113" i="24"/>
  <c r="C114" i="24"/>
  <c r="D114" i="24"/>
  <c r="E114" i="24"/>
  <c r="F114" i="24"/>
  <c r="G114" i="24"/>
  <c r="C115" i="24"/>
  <c r="D115" i="24"/>
  <c r="E115" i="24"/>
  <c r="F115" i="24"/>
  <c r="G115" i="24"/>
  <c r="C116" i="24"/>
  <c r="D116" i="24"/>
  <c r="E116" i="24"/>
  <c r="F116" i="24"/>
  <c r="G116" i="24"/>
  <c r="C117" i="24"/>
  <c r="D117" i="24"/>
  <c r="E117" i="24"/>
  <c r="F117" i="24"/>
  <c r="G117" i="24"/>
  <c r="C118" i="24"/>
  <c r="D118" i="24"/>
  <c r="E118" i="24"/>
  <c r="F118" i="24"/>
  <c r="G118" i="24"/>
  <c r="C119" i="24"/>
  <c r="D119" i="24"/>
  <c r="E119" i="24"/>
  <c r="F119" i="24"/>
  <c r="G119" i="24"/>
  <c r="C120" i="24"/>
  <c r="D120" i="24"/>
  <c r="E120" i="24"/>
  <c r="F120" i="24"/>
  <c r="G120" i="24"/>
  <c r="C121" i="24"/>
  <c r="D121" i="24"/>
  <c r="E121" i="24"/>
  <c r="F121" i="24"/>
  <c r="G121" i="24"/>
  <c r="C122" i="24"/>
  <c r="D122" i="24"/>
  <c r="E122" i="24"/>
  <c r="F122" i="24"/>
  <c r="G122" i="24"/>
  <c r="C123" i="24"/>
  <c r="D123" i="24"/>
  <c r="E123" i="24"/>
  <c r="F123" i="24"/>
  <c r="G123" i="24"/>
  <c r="C124" i="24"/>
  <c r="D124" i="24"/>
  <c r="E124" i="24"/>
  <c r="F124" i="24"/>
  <c r="G124" i="24"/>
  <c r="C125" i="24"/>
  <c r="D125" i="24"/>
  <c r="E125" i="24"/>
  <c r="F125" i="24"/>
  <c r="G125" i="24"/>
  <c r="C126" i="24"/>
  <c r="D126" i="24"/>
  <c r="E126" i="24"/>
  <c r="F126" i="24"/>
  <c r="G126" i="24"/>
  <c r="C127" i="24"/>
  <c r="D127" i="24"/>
  <c r="E127" i="24"/>
  <c r="F127" i="24"/>
  <c r="G127" i="24"/>
  <c r="C128" i="24"/>
  <c r="D128" i="24"/>
  <c r="E128" i="24"/>
  <c r="F128" i="24"/>
  <c r="G128" i="24"/>
  <c r="C129" i="24"/>
  <c r="D129" i="24"/>
  <c r="E129" i="24"/>
  <c r="F129" i="24"/>
  <c r="G129" i="24"/>
  <c r="C130" i="24"/>
  <c r="D130" i="24"/>
  <c r="E130" i="24"/>
  <c r="F130" i="24"/>
  <c r="G130" i="24"/>
  <c r="C131" i="24"/>
  <c r="D131" i="24"/>
  <c r="E131" i="24"/>
  <c r="F131" i="24"/>
  <c r="G131" i="24"/>
  <c r="C132" i="24"/>
  <c r="D132" i="24"/>
  <c r="E132" i="24"/>
  <c r="F132" i="24"/>
  <c r="G132" i="24"/>
  <c r="C133" i="24"/>
  <c r="D133" i="24"/>
  <c r="E133" i="24"/>
  <c r="F133" i="24"/>
  <c r="G133" i="24"/>
  <c r="C134" i="24"/>
  <c r="D134" i="24"/>
  <c r="E134" i="24"/>
  <c r="F134" i="24"/>
  <c r="G134" i="24"/>
  <c r="C135" i="24"/>
  <c r="D135" i="24"/>
  <c r="E135" i="24"/>
  <c r="F135" i="24"/>
  <c r="G135" i="24"/>
  <c r="C136" i="24"/>
  <c r="D136" i="24"/>
  <c r="E136" i="24"/>
  <c r="F136" i="24"/>
  <c r="G136" i="24"/>
  <c r="C137" i="24"/>
  <c r="D137" i="24"/>
  <c r="E137" i="24"/>
  <c r="F137" i="24"/>
  <c r="G137" i="24"/>
  <c r="C138" i="24"/>
  <c r="D138" i="24"/>
  <c r="E138" i="24"/>
  <c r="F138" i="24"/>
  <c r="G138" i="24"/>
  <c r="C139" i="24"/>
  <c r="D139" i="24"/>
  <c r="E139" i="24"/>
  <c r="F139" i="24"/>
  <c r="G139" i="24"/>
  <c r="C140" i="24"/>
  <c r="D140" i="24"/>
  <c r="E140" i="24"/>
  <c r="F140" i="24"/>
  <c r="G140" i="24"/>
  <c r="C141" i="24"/>
  <c r="D141" i="24"/>
  <c r="E141" i="24"/>
  <c r="F141" i="24"/>
  <c r="G141" i="24"/>
  <c r="C142" i="24"/>
  <c r="D142" i="24"/>
  <c r="E142" i="24"/>
  <c r="F142" i="24"/>
  <c r="G142" i="24"/>
  <c r="C143" i="24"/>
  <c r="D143" i="24"/>
  <c r="E143" i="24"/>
  <c r="F143" i="24"/>
  <c r="G143" i="24"/>
  <c r="C144" i="24"/>
  <c r="D144" i="24"/>
  <c r="E144" i="24"/>
  <c r="F144" i="24"/>
  <c r="G144" i="24"/>
  <c r="C145" i="24"/>
  <c r="D145" i="24"/>
  <c r="E145" i="24"/>
  <c r="F145" i="24"/>
  <c r="G145" i="24"/>
  <c r="C146" i="24"/>
  <c r="D146" i="24"/>
  <c r="E146" i="24"/>
  <c r="F146" i="24"/>
  <c r="G146" i="24"/>
  <c r="C147" i="24"/>
  <c r="D147" i="24"/>
  <c r="E147" i="24"/>
  <c r="F147" i="24"/>
  <c r="G147" i="24"/>
  <c r="C148" i="24"/>
  <c r="D148" i="24"/>
  <c r="E148" i="24"/>
  <c r="F148" i="24"/>
  <c r="G148" i="24"/>
  <c r="C149" i="24"/>
  <c r="D149" i="24"/>
  <c r="E149" i="24"/>
  <c r="F149" i="24"/>
  <c r="G149" i="24"/>
  <c r="C150" i="24"/>
  <c r="D150" i="24"/>
  <c r="E150" i="24"/>
  <c r="F150" i="24"/>
  <c r="G150" i="24"/>
  <c r="C151" i="24"/>
  <c r="D151" i="24"/>
  <c r="E151" i="24"/>
  <c r="F151" i="24"/>
  <c r="G151" i="24"/>
  <c r="C152" i="24"/>
  <c r="D152" i="24"/>
  <c r="E152" i="24"/>
  <c r="F152" i="24"/>
  <c r="G152" i="24"/>
  <c r="C153" i="24"/>
  <c r="D153" i="24"/>
  <c r="E153" i="24"/>
  <c r="F153" i="24"/>
  <c r="G153" i="24"/>
  <c r="C154" i="24"/>
  <c r="D154" i="24"/>
  <c r="E154" i="24"/>
  <c r="F154" i="24"/>
  <c r="G154" i="24"/>
  <c r="C155" i="24"/>
  <c r="D155" i="24"/>
  <c r="E155" i="24"/>
  <c r="F155" i="24"/>
  <c r="G155" i="24"/>
  <c r="C156" i="24"/>
  <c r="D156" i="24"/>
  <c r="E156" i="24"/>
  <c r="F156" i="24"/>
  <c r="G156" i="24"/>
  <c r="C157" i="24"/>
  <c r="D157" i="24"/>
  <c r="E157" i="24"/>
  <c r="F157" i="24"/>
  <c r="G157" i="24"/>
  <c r="C158" i="24"/>
  <c r="D158" i="24"/>
  <c r="E158" i="24"/>
  <c r="F158" i="24"/>
  <c r="G158" i="24"/>
  <c r="C159" i="24"/>
  <c r="D159" i="24"/>
  <c r="E159" i="24"/>
  <c r="F159" i="24"/>
  <c r="G159" i="24"/>
  <c r="C160" i="24"/>
  <c r="D160" i="24"/>
  <c r="E160" i="24"/>
  <c r="F160" i="24"/>
  <c r="G160" i="24"/>
  <c r="C161" i="24"/>
  <c r="D161" i="24"/>
  <c r="E161" i="24"/>
  <c r="F161" i="24"/>
  <c r="G161" i="24"/>
  <c r="C162" i="24"/>
  <c r="D162" i="24"/>
  <c r="E162" i="24"/>
  <c r="F162" i="24"/>
  <c r="G162" i="24"/>
  <c r="C163" i="24"/>
  <c r="D163" i="24"/>
  <c r="E163" i="24"/>
  <c r="F163" i="24"/>
  <c r="G163" i="24"/>
  <c r="C164" i="24"/>
  <c r="D164" i="24"/>
  <c r="E164" i="24"/>
  <c r="F164" i="24"/>
  <c r="G164" i="24"/>
  <c r="C165" i="24"/>
  <c r="D165" i="24"/>
  <c r="E165" i="24"/>
  <c r="F165" i="24"/>
  <c r="G165" i="24"/>
  <c r="C166" i="24"/>
  <c r="D166" i="24"/>
  <c r="E166" i="24"/>
  <c r="F166" i="24"/>
  <c r="G166" i="24"/>
  <c r="C167" i="24"/>
  <c r="D167" i="24"/>
  <c r="E167" i="24"/>
  <c r="F167" i="24"/>
  <c r="G167" i="24"/>
  <c r="C168" i="24"/>
  <c r="D168" i="24"/>
  <c r="E168" i="24"/>
  <c r="F168" i="24"/>
  <c r="G168" i="24"/>
  <c r="C169" i="24"/>
  <c r="D169" i="24"/>
  <c r="E169" i="24"/>
  <c r="F169" i="24"/>
  <c r="G169" i="24"/>
  <c r="C170" i="24"/>
  <c r="D170" i="24"/>
  <c r="E170" i="24"/>
  <c r="F170" i="24"/>
  <c r="G170" i="24"/>
  <c r="C171" i="24"/>
  <c r="D171" i="24"/>
  <c r="E171" i="24"/>
  <c r="F171" i="24"/>
  <c r="G171" i="24"/>
  <c r="C172" i="24"/>
  <c r="D172" i="24"/>
  <c r="E172" i="24"/>
  <c r="F172" i="24"/>
  <c r="G172" i="24"/>
  <c r="C173" i="24"/>
  <c r="D173" i="24"/>
  <c r="E173" i="24"/>
  <c r="F173" i="24"/>
  <c r="G173" i="24"/>
  <c r="C174" i="24"/>
  <c r="D174" i="24"/>
  <c r="E174" i="24"/>
  <c r="F174" i="24"/>
  <c r="G174" i="24"/>
  <c r="C175" i="24"/>
  <c r="D175" i="24"/>
  <c r="E175" i="24"/>
  <c r="F175" i="24"/>
  <c r="G175" i="24"/>
  <c r="C176" i="24"/>
  <c r="D176" i="24"/>
  <c r="E176" i="24"/>
  <c r="F176" i="24"/>
  <c r="G176" i="24"/>
  <c r="C177" i="24"/>
  <c r="D177" i="24"/>
  <c r="E177" i="24"/>
  <c r="F177" i="24"/>
  <c r="G177" i="24"/>
  <c r="C178" i="24"/>
  <c r="D178" i="24"/>
  <c r="E178" i="24"/>
  <c r="F178" i="24"/>
  <c r="G178" i="24"/>
  <c r="C179" i="24"/>
  <c r="D179" i="24"/>
  <c r="E179" i="24"/>
  <c r="F179" i="24"/>
  <c r="G179" i="24"/>
  <c r="C180" i="24"/>
  <c r="D180" i="24"/>
  <c r="E180" i="24"/>
  <c r="F180" i="24"/>
  <c r="G180" i="24"/>
  <c r="C181" i="24"/>
  <c r="D181" i="24"/>
  <c r="E181" i="24"/>
  <c r="F181" i="24"/>
  <c r="G181" i="24"/>
  <c r="C182" i="24"/>
  <c r="D182" i="24"/>
  <c r="E182" i="24"/>
  <c r="F182" i="24"/>
  <c r="G182" i="24"/>
  <c r="C183" i="24"/>
  <c r="D183" i="24"/>
  <c r="E183" i="24"/>
  <c r="F183" i="24"/>
  <c r="G183" i="24"/>
  <c r="C184" i="24"/>
  <c r="D184" i="24"/>
  <c r="E184" i="24"/>
  <c r="F184" i="24"/>
  <c r="G184" i="24"/>
  <c r="C185" i="24"/>
  <c r="D185" i="24"/>
  <c r="E185" i="24"/>
  <c r="F185" i="24"/>
  <c r="G185" i="24"/>
  <c r="C186" i="24"/>
  <c r="D186" i="24"/>
  <c r="E186" i="24"/>
  <c r="F186" i="24"/>
  <c r="G186" i="24"/>
  <c r="C187" i="24"/>
  <c r="D187" i="24"/>
  <c r="E187" i="24"/>
  <c r="F187" i="24"/>
  <c r="G187" i="24"/>
  <c r="C188" i="24"/>
  <c r="D188" i="24"/>
  <c r="E188" i="24"/>
  <c r="F188" i="24"/>
  <c r="G188" i="24"/>
  <c r="C189" i="24"/>
  <c r="D189" i="24"/>
  <c r="E189" i="24"/>
  <c r="F189" i="24"/>
  <c r="G189" i="24"/>
  <c r="C190" i="24"/>
  <c r="D190" i="24"/>
  <c r="E190" i="24"/>
  <c r="F190" i="24"/>
  <c r="G190" i="24"/>
  <c r="C191" i="24"/>
  <c r="D191" i="24"/>
  <c r="E191" i="24"/>
  <c r="F191" i="24"/>
  <c r="G191" i="24"/>
  <c r="C192" i="24"/>
  <c r="D192" i="24"/>
  <c r="E192" i="24"/>
  <c r="F192" i="24"/>
  <c r="G192" i="24"/>
  <c r="C193" i="24"/>
  <c r="D193" i="24"/>
  <c r="E193" i="24"/>
  <c r="F193" i="24"/>
  <c r="G193" i="24"/>
  <c r="C194" i="24"/>
  <c r="D194" i="24"/>
  <c r="E194" i="24"/>
  <c r="F194" i="24"/>
  <c r="G194" i="24"/>
  <c r="C195" i="24"/>
  <c r="D195" i="24"/>
  <c r="E195" i="24"/>
  <c r="F195" i="24"/>
  <c r="G195" i="24"/>
  <c r="C196" i="24"/>
  <c r="D196" i="24"/>
  <c r="E196" i="24"/>
  <c r="F196" i="24"/>
  <c r="G196" i="24"/>
  <c r="C197" i="24"/>
  <c r="D197" i="24"/>
  <c r="E197" i="24"/>
  <c r="F197" i="24"/>
  <c r="G197" i="24"/>
  <c r="C198" i="24"/>
  <c r="D198" i="24"/>
  <c r="E198" i="24"/>
  <c r="F198" i="24"/>
  <c r="G198" i="24"/>
  <c r="C199" i="24"/>
  <c r="D199" i="24"/>
  <c r="E199" i="24"/>
  <c r="F199" i="24"/>
  <c r="G199" i="24"/>
  <c r="C200" i="24"/>
  <c r="D200" i="24"/>
  <c r="E200" i="24"/>
  <c r="F200" i="24"/>
  <c r="G200" i="24"/>
  <c r="C201" i="24"/>
  <c r="D201" i="24"/>
  <c r="E201" i="24"/>
  <c r="F201" i="24"/>
  <c r="G201" i="24"/>
  <c r="C202" i="24"/>
  <c r="D202" i="24"/>
  <c r="E202" i="24"/>
  <c r="F202" i="24"/>
  <c r="G202" i="24"/>
  <c r="C203" i="24"/>
  <c r="D203" i="24"/>
  <c r="E203" i="24"/>
  <c r="F203" i="24"/>
  <c r="G203" i="24"/>
  <c r="C204" i="24"/>
  <c r="D204" i="24"/>
  <c r="E204" i="24"/>
  <c r="F204" i="24"/>
  <c r="G204" i="24"/>
  <c r="C205" i="24"/>
  <c r="D205" i="24"/>
  <c r="E205" i="24"/>
  <c r="F205" i="24"/>
  <c r="G205" i="24"/>
  <c r="C206" i="24"/>
  <c r="D206" i="24"/>
  <c r="E206" i="24"/>
  <c r="F206" i="24"/>
  <c r="G206" i="24"/>
  <c r="C207" i="24"/>
  <c r="D207" i="24"/>
  <c r="E207" i="24"/>
  <c r="F207" i="24"/>
  <c r="G207" i="24"/>
  <c r="C208" i="24"/>
  <c r="D208" i="24"/>
  <c r="E208" i="24"/>
  <c r="F208" i="24"/>
  <c r="G208" i="24"/>
  <c r="C209" i="24"/>
  <c r="D209" i="24"/>
  <c r="E209" i="24"/>
  <c r="F209" i="24"/>
  <c r="G209" i="24"/>
  <c r="C210" i="24"/>
  <c r="D210" i="24"/>
  <c r="E210" i="24"/>
  <c r="F210" i="24"/>
  <c r="G210" i="24"/>
  <c r="C211" i="24"/>
  <c r="D211" i="24"/>
  <c r="E211" i="24"/>
  <c r="F211" i="24"/>
  <c r="G211" i="24"/>
  <c r="C212" i="24"/>
  <c r="D212" i="24"/>
  <c r="E212" i="24"/>
  <c r="F212" i="24"/>
  <c r="G212" i="24"/>
  <c r="C213" i="24"/>
  <c r="D213" i="24"/>
  <c r="E213" i="24"/>
  <c r="F213" i="24"/>
  <c r="G213" i="24"/>
  <c r="C214" i="24"/>
  <c r="D214" i="24"/>
  <c r="E214" i="24"/>
  <c r="F214" i="24"/>
  <c r="G214" i="24"/>
  <c r="C215" i="24"/>
  <c r="D215" i="24"/>
  <c r="E215" i="24"/>
  <c r="F215" i="24"/>
  <c r="G215" i="24"/>
  <c r="C216" i="24"/>
  <c r="D216" i="24"/>
  <c r="E216" i="24"/>
  <c r="F216" i="24"/>
  <c r="G216" i="24"/>
  <c r="C217" i="24"/>
  <c r="D217" i="24"/>
  <c r="E217" i="24"/>
  <c r="F217" i="24"/>
  <c r="G217" i="24"/>
  <c r="C218" i="24"/>
  <c r="D218" i="24"/>
  <c r="E218" i="24"/>
  <c r="F218" i="24"/>
  <c r="G218" i="24"/>
  <c r="C219" i="24"/>
  <c r="D219" i="24"/>
  <c r="E219" i="24"/>
  <c r="F219" i="24"/>
  <c r="G219" i="24"/>
  <c r="C220" i="24"/>
  <c r="D220" i="24"/>
  <c r="E220" i="24"/>
  <c r="F220" i="24"/>
  <c r="G220" i="24"/>
  <c r="C221" i="24"/>
  <c r="D221" i="24"/>
  <c r="E221" i="24"/>
  <c r="F221" i="24"/>
  <c r="G221" i="24"/>
  <c r="C222" i="24"/>
  <c r="D222" i="24"/>
  <c r="E222" i="24"/>
  <c r="F222" i="24"/>
  <c r="G222" i="24"/>
  <c r="C223" i="24"/>
  <c r="D223" i="24"/>
  <c r="E223" i="24"/>
  <c r="F223" i="24"/>
  <c r="G223" i="24"/>
  <c r="C224" i="24"/>
  <c r="D224" i="24"/>
  <c r="E224" i="24"/>
  <c r="F224" i="24"/>
  <c r="G224" i="24"/>
  <c r="C225" i="24"/>
  <c r="D225" i="24"/>
  <c r="E225" i="24"/>
  <c r="F225" i="24"/>
  <c r="G225" i="24"/>
  <c r="C226" i="24"/>
  <c r="D226" i="24"/>
  <c r="E226" i="24"/>
  <c r="F226" i="24"/>
  <c r="G226" i="24"/>
  <c r="C227" i="24"/>
  <c r="D227" i="24"/>
  <c r="E227" i="24"/>
  <c r="F227" i="24"/>
  <c r="G227" i="24"/>
  <c r="C228" i="24"/>
  <c r="D228" i="24"/>
  <c r="E228" i="24"/>
  <c r="F228" i="24"/>
  <c r="G228" i="24"/>
  <c r="C229" i="24"/>
  <c r="D229" i="24"/>
  <c r="E229" i="24"/>
  <c r="F229" i="24"/>
  <c r="G229" i="24"/>
  <c r="C230" i="24"/>
  <c r="D230" i="24"/>
  <c r="E230" i="24"/>
  <c r="F230" i="24"/>
  <c r="G230" i="24"/>
  <c r="C231" i="24"/>
  <c r="D231" i="24"/>
  <c r="E231" i="24"/>
  <c r="F231" i="24"/>
  <c r="G231" i="24"/>
  <c r="C232" i="24"/>
  <c r="D232" i="24"/>
  <c r="E232" i="24"/>
  <c r="F232" i="24"/>
  <c r="G232" i="24"/>
  <c r="C233" i="24"/>
  <c r="D233" i="24"/>
  <c r="E233" i="24"/>
  <c r="F233" i="24"/>
  <c r="G233" i="24"/>
  <c r="C234" i="24"/>
  <c r="D234" i="24"/>
  <c r="E234" i="24"/>
  <c r="F234" i="24"/>
  <c r="G234" i="24"/>
  <c r="C235" i="24"/>
  <c r="D235" i="24"/>
  <c r="E235" i="24"/>
  <c r="F235" i="24"/>
  <c r="G235" i="24"/>
  <c r="C236" i="24"/>
  <c r="D236" i="24"/>
  <c r="E236" i="24"/>
  <c r="F236" i="24"/>
  <c r="G236" i="24"/>
  <c r="C237" i="24"/>
  <c r="D237" i="24"/>
  <c r="E237" i="24"/>
  <c r="F237" i="24"/>
  <c r="G237" i="24"/>
  <c r="C238" i="24"/>
  <c r="D238" i="24"/>
  <c r="E238" i="24"/>
  <c r="F238" i="24"/>
  <c r="G238" i="24"/>
  <c r="C239" i="24"/>
  <c r="D239" i="24"/>
  <c r="E239" i="24"/>
  <c r="F239" i="24"/>
  <c r="G239" i="24"/>
  <c r="C240" i="24"/>
  <c r="D240" i="24"/>
  <c r="E240" i="24"/>
  <c r="F240" i="24"/>
  <c r="G240" i="24"/>
  <c r="C241" i="24"/>
  <c r="D241" i="24"/>
  <c r="E241" i="24"/>
  <c r="F241" i="24"/>
  <c r="G241" i="24"/>
  <c r="C242" i="24"/>
  <c r="D242" i="24"/>
  <c r="E242" i="24"/>
  <c r="F242" i="24"/>
  <c r="G242" i="24"/>
  <c r="C243" i="24"/>
  <c r="D243" i="24"/>
  <c r="E243" i="24"/>
  <c r="F243" i="24"/>
  <c r="G243" i="24"/>
  <c r="C244" i="24"/>
  <c r="D244" i="24"/>
  <c r="E244" i="24"/>
  <c r="F244" i="24"/>
  <c r="G244" i="24"/>
  <c r="C245" i="24"/>
  <c r="D245" i="24"/>
  <c r="E245" i="24"/>
  <c r="F245" i="24"/>
  <c r="G245" i="24"/>
  <c r="C246" i="24"/>
  <c r="D246" i="24"/>
  <c r="E246" i="24"/>
  <c r="F246" i="24"/>
  <c r="G246" i="24"/>
  <c r="C247" i="24"/>
  <c r="D247" i="24"/>
  <c r="E247" i="24"/>
  <c r="F247" i="24"/>
  <c r="G247" i="24"/>
  <c r="C248" i="24"/>
  <c r="D248" i="24"/>
  <c r="E248" i="24"/>
  <c r="F248" i="24"/>
  <c r="G248" i="24"/>
  <c r="C249" i="24"/>
  <c r="D249" i="24"/>
  <c r="E249" i="24"/>
  <c r="F249" i="24"/>
  <c r="G249" i="24"/>
  <c r="C250" i="24"/>
  <c r="D250" i="24"/>
  <c r="E250" i="24"/>
  <c r="F250" i="24"/>
  <c r="G250" i="24"/>
  <c r="C251" i="24"/>
  <c r="D251" i="24"/>
  <c r="E251" i="24"/>
  <c r="F251" i="24"/>
  <c r="G251" i="24"/>
  <c r="C252" i="24"/>
  <c r="D252" i="24"/>
  <c r="E252" i="24"/>
  <c r="F252" i="24"/>
  <c r="G252" i="24"/>
  <c r="C253" i="24"/>
  <c r="D253" i="24"/>
  <c r="E253" i="24"/>
  <c r="F253" i="24"/>
  <c r="G253" i="24"/>
  <c r="C254" i="24"/>
  <c r="D254" i="24"/>
  <c r="E254" i="24"/>
  <c r="F254" i="24"/>
  <c r="G254" i="24"/>
  <c r="C255" i="24"/>
  <c r="D255" i="24"/>
  <c r="E255" i="24"/>
  <c r="F255" i="24"/>
  <c r="G255" i="24"/>
  <c r="C256" i="24"/>
  <c r="D256" i="24"/>
  <c r="E256" i="24"/>
  <c r="F256" i="24"/>
  <c r="G256" i="24"/>
  <c r="C257" i="24"/>
  <c r="D257" i="24"/>
  <c r="E257" i="24"/>
  <c r="F257" i="24"/>
  <c r="G257" i="24"/>
  <c r="C258" i="24"/>
  <c r="D258" i="24"/>
  <c r="E258" i="24"/>
  <c r="F258" i="24"/>
  <c r="G258" i="24"/>
  <c r="C259" i="24"/>
  <c r="D259" i="24"/>
  <c r="E259" i="24"/>
  <c r="F259" i="24"/>
  <c r="G259" i="24"/>
  <c r="C260" i="24"/>
  <c r="D260" i="24"/>
  <c r="E260" i="24"/>
  <c r="F260" i="24"/>
  <c r="G260" i="24"/>
  <c r="C261" i="24"/>
  <c r="D261" i="24"/>
  <c r="E261" i="24"/>
  <c r="F261" i="24"/>
  <c r="G261" i="24"/>
  <c r="C262" i="24"/>
  <c r="D262" i="24"/>
  <c r="E262" i="24"/>
  <c r="F262" i="24"/>
  <c r="G262" i="24"/>
  <c r="C263" i="24"/>
  <c r="D263" i="24"/>
  <c r="E263" i="24"/>
  <c r="F263" i="24"/>
  <c r="G263" i="24"/>
  <c r="C264" i="24"/>
  <c r="D264" i="24"/>
  <c r="E264" i="24"/>
  <c r="F264" i="24"/>
  <c r="G264" i="24"/>
  <c r="C265" i="24"/>
  <c r="D265" i="24"/>
  <c r="E265" i="24"/>
  <c r="F265" i="24"/>
  <c r="G265" i="24"/>
  <c r="C266" i="24"/>
  <c r="D266" i="24"/>
  <c r="E266" i="24"/>
  <c r="F266" i="24"/>
  <c r="G266" i="24"/>
  <c r="C267" i="24"/>
  <c r="D267" i="24"/>
  <c r="E267" i="24"/>
  <c r="F267" i="24"/>
  <c r="G267" i="24"/>
  <c r="C268" i="24"/>
  <c r="D268" i="24"/>
  <c r="E268" i="24"/>
  <c r="F268" i="24"/>
  <c r="G268" i="24"/>
  <c r="C269" i="24"/>
  <c r="D269" i="24"/>
  <c r="E269" i="24"/>
  <c r="F269" i="24"/>
  <c r="G269" i="24"/>
  <c r="C270" i="24"/>
  <c r="D270" i="24"/>
  <c r="E270" i="24"/>
  <c r="F270" i="24"/>
  <c r="G270" i="24"/>
  <c r="C271" i="24"/>
  <c r="D271" i="24"/>
  <c r="E271" i="24"/>
  <c r="F271" i="24"/>
  <c r="G271" i="24"/>
  <c r="C272" i="24"/>
  <c r="D272" i="24"/>
  <c r="E272" i="24"/>
  <c r="F272" i="24"/>
  <c r="G272" i="24"/>
  <c r="C273" i="24"/>
  <c r="D273" i="24"/>
  <c r="E273" i="24"/>
  <c r="F273" i="24"/>
  <c r="G273" i="24"/>
  <c r="C274" i="24"/>
  <c r="D274" i="24"/>
  <c r="E274" i="24"/>
  <c r="F274" i="24"/>
  <c r="G274" i="24"/>
  <c r="C275" i="24"/>
  <c r="D275" i="24"/>
  <c r="E275" i="24"/>
  <c r="F275" i="24"/>
  <c r="G275" i="24"/>
  <c r="C276" i="24"/>
  <c r="D276" i="24"/>
  <c r="E276" i="24"/>
  <c r="F276" i="24"/>
  <c r="G276" i="24"/>
  <c r="C277" i="24"/>
  <c r="D277" i="24"/>
  <c r="E277" i="24"/>
  <c r="F277" i="24"/>
  <c r="G277" i="24"/>
  <c r="C278" i="24"/>
  <c r="D278" i="24"/>
  <c r="E278" i="24"/>
  <c r="F278" i="24"/>
  <c r="G278" i="24"/>
  <c r="C279" i="24"/>
  <c r="D279" i="24"/>
  <c r="E279" i="24"/>
  <c r="F279" i="24"/>
  <c r="G279" i="24"/>
  <c r="C280" i="24"/>
  <c r="D280" i="24"/>
  <c r="E280" i="24"/>
  <c r="F280" i="24"/>
  <c r="G280" i="24"/>
  <c r="C281" i="24"/>
  <c r="D281" i="24"/>
  <c r="E281" i="24"/>
  <c r="F281" i="24"/>
  <c r="G281" i="24"/>
  <c r="C282" i="24"/>
  <c r="D282" i="24"/>
  <c r="E282" i="24"/>
  <c r="F282" i="24"/>
  <c r="G282" i="24"/>
  <c r="C283" i="24"/>
  <c r="D283" i="24"/>
  <c r="E283" i="24"/>
  <c r="F283" i="24"/>
  <c r="G283" i="24"/>
  <c r="D284" i="24"/>
  <c r="E284" i="24"/>
  <c r="F284" i="24"/>
  <c r="G284" i="24"/>
  <c r="C285" i="24"/>
  <c r="D285" i="24"/>
  <c r="E285" i="24"/>
  <c r="F285" i="24"/>
  <c r="G285" i="24"/>
  <c r="C286" i="24"/>
  <c r="D286" i="24"/>
  <c r="E286" i="24"/>
  <c r="F286" i="24"/>
  <c r="G286" i="24"/>
  <c r="C287" i="24"/>
  <c r="D287" i="24"/>
  <c r="E287" i="24"/>
  <c r="F287" i="24"/>
  <c r="G287" i="24"/>
  <c r="C288" i="24"/>
  <c r="D288" i="24"/>
  <c r="E288" i="24"/>
  <c r="F288" i="24"/>
  <c r="G288" i="24"/>
  <c r="C289" i="24"/>
  <c r="D289" i="24"/>
  <c r="E289" i="24"/>
  <c r="F289" i="24"/>
  <c r="G289" i="24"/>
  <c r="C290" i="24"/>
  <c r="D290" i="24"/>
  <c r="E290" i="24"/>
  <c r="F290" i="24"/>
  <c r="G290" i="24"/>
  <c r="C291" i="24"/>
  <c r="D291" i="24"/>
  <c r="E291" i="24"/>
  <c r="F291" i="24"/>
  <c r="G291" i="24"/>
  <c r="C292" i="24"/>
  <c r="D292" i="24"/>
  <c r="E292" i="24"/>
  <c r="F292" i="24"/>
  <c r="G292" i="24"/>
  <c r="C293" i="24"/>
  <c r="D293" i="24"/>
  <c r="E293" i="24"/>
  <c r="F293" i="24"/>
  <c r="G293" i="24"/>
  <c r="C294" i="24"/>
  <c r="D294" i="24"/>
  <c r="E294" i="24"/>
  <c r="F294" i="24"/>
  <c r="G294" i="24"/>
  <c r="C295" i="24"/>
  <c r="D295" i="24"/>
  <c r="E295" i="24"/>
  <c r="F295" i="24"/>
  <c r="G295" i="24"/>
  <c r="C296" i="24"/>
  <c r="D296" i="24"/>
  <c r="E296" i="24"/>
  <c r="F296" i="24"/>
  <c r="G296" i="24"/>
  <c r="C297" i="24"/>
  <c r="D297" i="24"/>
  <c r="E297" i="24"/>
  <c r="F297" i="24"/>
  <c r="G297" i="24"/>
  <c r="C298" i="24"/>
  <c r="D298" i="24"/>
  <c r="E298" i="24"/>
  <c r="F298" i="24"/>
  <c r="G298" i="24"/>
  <c r="C299" i="24"/>
  <c r="D299" i="24"/>
  <c r="E299" i="24"/>
  <c r="F299" i="24"/>
  <c r="G299" i="24"/>
  <c r="C300" i="24"/>
  <c r="D300" i="24"/>
  <c r="E300" i="24"/>
  <c r="F300" i="24"/>
  <c r="G300" i="24"/>
  <c r="C301" i="24"/>
  <c r="D301" i="24"/>
  <c r="E301" i="24"/>
  <c r="F301" i="24"/>
  <c r="G301" i="24"/>
  <c r="C302" i="24"/>
  <c r="D302" i="24"/>
  <c r="E302" i="24"/>
  <c r="F302" i="24"/>
  <c r="G302" i="24"/>
  <c r="C303" i="24"/>
  <c r="D303" i="24"/>
  <c r="E303" i="24"/>
  <c r="F303" i="24"/>
  <c r="G303" i="24"/>
  <c r="C304" i="24"/>
  <c r="D304" i="24"/>
  <c r="E304" i="24"/>
  <c r="F304" i="24"/>
  <c r="G304" i="24"/>
  <c r="F3" i="24"/>
  <c r="F1" i="24" s="1"/>
  <c r="E3" i="24"/>
  <c r="D3" i="24"/>
  <c r="C3" i="24"/>
  <c r="S1" i="24"/>
  <c r="R1" i="24"/>
  <c r="Q1" i="24"/>
  <c r="P1" i="24"/>
  <c r="O1" i="24"/>
  <c r="N1" i="24"/>
  <c r="M1" i="24"/>
  <c r="L1" i="24"/>
  <c r="K1" i="24"/>
  <c r="J1" i="24"/>
  <c r="D3" i="21"/>
  <c r="C4" i="20"/>
  <c r="AQ33" i="21"/>
  <c r="AP33" i="21"/>
  <c r="AO33" i="21"/>
  <c r="AN33" i="21"/>
  <c r="AM33" i="21"/>
  <c r="B1114" i="20"/>
  <c r="AM25" i="20"/>
  <c r="AM35" i="20"/>
  <c r="H1114" i="20"/>
  <c r="C1" i="24" l="1"/>
  <c r="D1" i="24"/>
  <c r="E1" i="24"/>
  <c r="AG6" i="24"/>
  <c r="G1" i="24"/>
  <c r="AS32" i="21"/>
  <c r="C1" i="21"/>
  <c r="AM9" i="20" l="1"/>
  <c r="F857" i="13"/>
  <c r="K1141" i="13" l="1"/>
  <c r="C1141" i="13"/>
  <c r="C1145" i="13"/>
  <c r="C1142" i="13"/>
  <c r="C1146" i="13"/>
  <c r="C1144" i="13"/>
  <c r="C1143" i="13"/>
  <c r="C1147" i="13"/>
  <c r="K1143" i="13"/>
  <c r="K1145" i="13"/>
  <c r="K1147" i="13"/>
  <c r="K1142" i="13"/>
  <c r="K1144" i="13"/>
  <c r="K1146" i="13"/>
  <c r="S1145" i="13"/>
  <c r="S1143" i="13"/>
  <c r="S1144" i="13"/>
  <c r="S1141" i="13"/>
  <c r="S1146" i="13"/>
  <c r="S1142" i="13"/>
  <c r="S1147" i="13"/>
  <c r="T1144" i="13" l="1"/>
  <c r="U1144" i="13" s="1"/>
  <c r="T1146" i="13"/>
  <c r="U1146" i="13" s="1"/>
  <c r="T1142" i="13"/>
  <c r="U1142" i="13" s="1"/>
  <c r="T1147" i="13"/>
  <c r="U1147" i="13" s="1"/>
  <c r="T1143" i="13"/>
  <c r="U1143" i="13" s="1"/>
  <c r="T1145" i="13"/>
  <c r="U1145" i="13" s="1"/>
  <c r="T1141" i="13"/>
  <c r="U1141" i="13" s="1"/>
  <c r="L1144" i="13"/>
  <c r="M1144" i="13" s="1"/>
  <c r="L1147" i="13"/>
  <c r="M1147" i="13" s="1"/>
  <c r="L1143" i="13"/>
  <c r="M1143" i="13" s="1"/>
  <c r="L1146" i="13"/>
  <c r="M1146" i="13" s="1"/>
  <c r="L1142" i="13"/>
  <c r="M1142" i="13" s="1"/>
  <c r="L1145" i="13"/>
  <c r="M1145" i="13" s="1"/>
  <c r="L1141" i="13"/>
  <c r="M1141" i="13" s="1"/>
  <c r="D1147" i="13"/>
  <c r="E1147" i="13" s="1"/>
  <c r="D1143" i="13"/>
  <c r="E1143" i="13" s="1"/>
  <c r="D1144" i="13"/>
  <c r="E1144" i="13" s="1"/>
  <c r="D1146" i="13"/>
  <c r="E1146" i="13" s="1"/>
  <c r="D1142" i="13"/>
  <c r="E1142" i="13" s="1"/>
  <c r="D1145" i="13"/>
  <c r="E1145" i="13" s="1"/>
  <c r="D1141" i="13"/>
  <c r="E1141" i="13" s="1"/>
  <c r="K1140" i="13"/>
  <c r="K1139" i="13"/>
  <c r="C1139" i="13"/>
  <c r="C1140" i="13"/>
  <c r="K1133" i="13"/>
  <c r="S1134" i="13"/>
  <c r="K1134" i="13"/>
  <c r="C1135" i="13"/>
  <c r="S1135" i="13"/>
  <c r="K1138" i="13"/>
  <c r="S1139" i="13"/>
  <c r="S1136" i="13"/>
  <c r="K1136" i="13"/>
  <c r="K1137" i="13"/>
  <c r="C1134" i="13"/>
  <c r="S1137" i="13"/>
  <c r="C1136" i="13"/>
  <c r="S1138" i="13"/>
  <c r="S1140" i="13"/>
  <c r="K1135" i="13"/>
  <c r="C1138" i="13"/>
  <c r="C1137" i="13"/>
  <c r="V1147" i="13" l="1"/>
  <c r="W1147" i="13"/>
  <c r="W1141" i="13"/>
  <c r="V1141" i="13"/>
  <c r="V1142" i="13"/>
  <c r="W1142" i="13"/>
  <c r="W1145" i="13"/>
  <c r="V1145" i="13"/>
  <c r="V1146" i="13"/>
  <c r="W1146" i="13"/>
  <c r="V1143" i="13"/>
  <c r="W1143" i="13"/>
  <c r="W1144" i="13"/>
  <c r="V1144" i="13"/>
  <c r="N1146" i="13"/>
  <c r="O1146" i="13"/>
  <c r="O1141" i="13"/>
  <c r="N1141" i="13"/>
  <c r="N1143" i="13"/>
  <c r="O1143" i="13"/>
  <c r="O1145" i="13"/>
  <c r="N1145" i="13"/>
  <c r="N1147" i="13"/>
  <c r="O1147" i="13"/>
  <c r="N1142" i="13"/>
  <c r="O1142" i="13"/>
  <c r="O1144" i="13"/>
  <c r="N1144" i="13"/>
  <c r="F1146" i="13"/>
  <c r="G1146" i="13"/>
  <c r="G1141" i="13"/>
  <c r="F1141" i="13"/>
  <c r="F1144" i="13"/>
  <c r="G1144" i="13"/>
  <c r="G1145" i="13"/>
  <c r="F1145" i="13"/>
  <c r="F1143" i="13"/>
  <c r="G1143" i="13"/>
  <c r="F1142" i="13"/>
  <c r="G1142" i="13"/>
  <c r="F1147" i="13"/>
  <c r="G1147" i="13"/>
  <c r="T1137" i="13"/>
  <c r="U1137" i="13" s="1"/>
  <c r="T1140" i="13"/>
  <c r="U1140" i="13" s="1"/>
  <c r="T1136" i="13"/>
  <c r="U1136" i="13" s="1"/>
  <c r="T1139" i="13"/>
  <c r="U1139" i="13" s="1"/>
  <c r="T1135" i="13"/>
  <c r="U1135" i="13" s="1"/>
  <c r="T1138" i="13"/>
  <c r="U1138" i="13" s="1"/>
  <c r="T1134" i="13"/>
  <c r="U1134" i="13" s="1"/>
  <c r="L1137" i="13"/>
  <c r="M1137" i="13" s="1"/>
  <c r="L1140" i="13"/>
  <c r="M1140" i="13" s="1"/>
  <c r="L1136" i="13"/>
  <c r="M1136" i="13" s="1"/>
  <c r="L1139" i="13"/>
  <c r="M1139" i="13" s="1"/>
  <c r="L1135" i="13"/>
  <c r="M1135" i="13" s="1"/>
  <c r="L1138" i="13"/>
  <c r="M1138" i="13" s="1"/>
  <c r="L1134" i="13"/>
  <c r="M1134" i="13" s="1"/>
  <c r="D1136" i="13"/>
  <c r="E1136" i="13" s="1"/>
  <c r="D1137" i="13"/>
  <c r="E1137" i="13" s="1"/>
  <c r="D1140" i="13"/>
  <c r="E1140" i="13" s="1"/>
  <c r="D1139" i="13"/>
  <c r="E1139" i="13" s="1"/>
  <c r="D1135" i="13"/>
  <c r="E1135" i="13" s="1"/>
  <c r="D1138" i="13"/>
  <c r="E1138" i="13" s="1"/>
  <c r="D1134" i="13"/>
  <c r="E1134" i="13" s="1"/>
  <c r="V1139" i="13" l="1"/>
  <c r="W1139" i="13"/>
  <c r="V1136" i="13"/>
  <c r="W1136" i="13"/>
  <c r="W1138" i="13"/>
  <c r="V1138" i="13"/>
  <c r="V1140" i="13"/>
  <c r="W1140" i="13"/>
  <c r="W1134" i="13"/>
  <c r="V1134" i="13"/>
  <c r="V1135" i="13"/>
  <c r="W1135" i="13"/>
  <c r="W1137" i="13"/>
  <c r="V1137" i="13"/>
  <c r="N1139" i="13"/>
  <c r="O1139" i="13"/>
  <c r="O1134" i="13"/>
  <c r="N1134" i="13"/>
  <c r="N1136" i="13"/>
  <c r="O1136" i="13"/>
  <c r="O1138" i="13"/>
  <c r="N1138" i="13"/>
  <c r="N1140" i="13"/>
  <c r="O1140" i="13"/>
  <c r="N1135" i="13"/>
  <c r="O1135" i="13"/>
  <c r="O1137" i="13"/>
  <c r="N1137" i="13"/>
  <c r="F1139" i="13"/>
  <c r="G1139" i="13"/>
  <c r="G1134" i="13"/>
  <c r="F1134" i="13"/>
  <c r="G1140" i="13"/>
  <c r="F1140" i="13"/>
  <c r="G1138" i="13"/>
  <c r="F1138" i="13"/>
  <c r="F1137" i="13"/>
  <c r="G1137" i="13"/>
  <c r="F1135" i="13"/>
  <c r="G1135" i="13"/>
  <c r="F1136" i="13"/>
  <c r="G1136" i="13"/>
  <c r="L1133" i="13" l="1"/>
  <c r="M1133" i="13" s="1"/>
  <c r="N856" i="13" s="1"/>
  <c r="D1123" i="13"/>
  <c r="E1123" i="13" s="1"/>
  <c r="D1126" i="13"/>
  <c r="E1126" i="13" s="1"/>
  <c r="D1122" i="13"/>
  <c r="E1122" i="13" s="1"/>
  <c r="D1121" i="13"/>
  <c r="E1121" i="13" s="1"/>
  <c r="D1117" i="13"/>
  <c r="E1117" i="13" s="1"/>
  <c r="D1119" i="13"/>
  <c r="E1119" i="13" s="1"/>
  <c r="D1118" i="13"/>
  <c r="E1118" i="13" s="1"/>
  <c r="D1125" i="13"/>
  <c r="E1125" i="13" s="1"/>
  <c r="D1124" i="13"/>
  <c r="E1124" i="13" s="1"/>
  <c r="D1120" i="13"/>
  <c r="E1120" i="13" s="1"/>
  <c r="D1116" i="13"/>
  <c r="E1116" i="13" s="1"/>
  <c r="T1125" i="13"/>
  <c r="U1125" i="13" s="1"/>
  <c r="T1121" i="13"/>
  <c r="U1121" i="13" s="1"/>
  <c r="T1117" i="13"/>
  <c r="U1117" i="13" s="1"/>
  <c r="T1123" i="13"/>
  <c r="U1123" i="13" s="1"/>
  <c r="T1119" i="13"/>
  <c r="U1119" i="13" s="1"/>
  <c r="T1126" i="13"/>
  <c r="U1126" i="13" s="1"/>
  <c r="T1122" i="13"/>
  <c r="U1122" i="13" s="1"/>
  <c r="T1118" i="13"/>
  <c r="U1118" i="13" s="1"/>
  <c r="T1124" i="13"/>
  <c r="U1124" i="13" s="1"/>
  <c r="T1120" i="13"/>
  <c r="U1120" i="13" s="1"/>
  <c r="T1116" i="13"/>
  <c r="U1116" i="13" s="1"/>
  <c r="L1126" i="13"/>
  <c r="M1126" i="13" s="1"/>
  <c r="L1122" i="13"/>
  <c r="M1122" i="13" s="1"/>
  <c r="L1118" i="13"/>
  <c r="M1118" i="13" s="1"/>
  <c r="L1123" i="13"/>
  <c r="M1123" i="13" s="1"/>
  <c r="L1119" i="13"/>
  <c r="M1119" i="13" s="1"/>
  <c r="L1125" i="13"/>
  <c r="M1125" i="13" s="1"/>
  <c r="L1121" i="13"/>
  <c r="M1121" i="13" s="1"/>
  <c r="L1117" i="13"/>
  <c r="M1117" i="13" s="1"/>
  <c r="L1124" i="13"/>
  <c r="M1124" i="13" s="1"/>
  <c r="L1120" i="13"/>
  <c r="M1120" i="13" s="1"/>
  <c r="L1116" i="13"/>
  <c r="M1116" i="13" s="1"/>
  <c r="S1127" i="13"/>
  <c r="S1132" i="13"/>
  <c r="K1130" i="13"/>
  <c r="K1129" i="13"/>
  <c r="C1132" i="13"/>
  <c r="S1129" i="13"/>
  <c r="S1128" i="13"/>
  <c r="K1127" i="13"/>
  <c r="C1127" i="13"/>
  <c r="C1133" i="13"/>
  <c r="S1131" i="13"/>
  <c r="S1130" i="13"/>
  <c r="K1128" i="13"/>
  <c r="C1130" i="13"/>
  <c r="C1128" i="13"/>
  <c r="S1133" i="13"/>
  <c r="K1131" i="13"/>
  <c r="K1132" i="13"/>
  <c r="C1129" i="13"/>
  <c r="C1131" i="13"/>
  <c r="D1131" i="13" l="1"/>
  <c r="E1131" i="13" s="1"/>
  <c r="F1131" i="13" s="1"/>
  <c r="D1129" i="13"/>
  <c r="E1129" i="13" s="1"/>
  <c r="L1132" i="13"/>
  <c r="M1132" i="13" s="1"/>
  <c r="N1132" i="13" s="1"/>
  <c r="L1131" i="13"/>
  <c r="M1131" i="13" s="1"/>
  <c r="T1133" i="13"/>
  <c r="D1128" i="13"/>
  <c r="E1128" i="13" s="1"/>
  <c r="D1130" i="13"/>
  <c r="E1130" i="13" s="1"/>
  <c r="F1130" i="13" s="1"/>
  <c r="L1128" i="13"/>
  <c r="M1128" i="13" s="1"/>
  <c r="T1130" i="13"/>
  <c r="U1130" i="13" s="1"/>
  <c r="W1130" i="13" s="1"/>
  <c r="T1131" i="13"/>
  <c r="U1131" i="13" s="1"/>
  <c r="D1133" i="13"/>
  <c r="E1133" i="13" s="1"/>
  <c r="F1133" i="13" s="1"/>
  <c r="D1127" i="13"/>
  <c r="E1127" i="13" s="1"/>
  <c r="L1127" i="13"/>
  <c r="M1127" i="13" s="1"/>
  <c r="N1127" i="13" s="1"/>
  <c r="T1128" i="13"/>
  <c r="U1128" i="13" s="1"/>
  <c r="T1129" i="13"/>
  <c r="U1129" i="13" s="1"/>
  <c r="W1129" i="13" s="1"/>
  <c r="D1132" i="13"/>
  <c r="E1132" i="13" s="1"/>
  <c r="L1129" i="13"/>
  <c r="M1129" i="13" s="1"/>
  <c r="O1129" i="13" s="1"/>
  <c r="L1130" i="13"/>
  <c r="M1130" i="13" s="1"/>
  <c r="T1132" i="13"/>
  <c r="U1132" i="13" s="1"/>
  <c r="W1132" i="13" s="1"/>
  <c r="T1127" i="13"/>
  <c r="U1127" i="13" s="1"/>
  <c r="V1132" i="13"/>
  <c r="V1127" i="13"/>
  <c r="W1127" i="13"/>
  <c r="V1129" i="13"/>
  <c r="W1131" i="13"/>
  <c r="V1131" i="13"/>
  <c r="V1128" i="13"/>
  <c r="W1128" i="13"/>
  <c r="V1130" i="13"/>
  <c r="N1129" i="13"/>
  <c r="O1127" i="13"/>
  <c r="N1133" i="13"/>
  <c r="O1133" i="13"/>
  <c r="N1131" i="13"/>
  <c r="O1131" i="13"/>
  <c r="O1130" i="13"/>
  <c r="N1130" i="13"/>
  <c r="O1128" i="13"/>
  <c r="N1128" i="13"/>
  <c r="O1132" i="13"/>
  <c r="G1131" i="13"/>
  <c r="F1132" i="13"/>
  <c r="G1132" i="13"/>
  <c r="G1133" i="13"/>
  <c r="F1127" i="13"/>
  <c r="G1127" i="13"/>
  <c r="F1129" i="13"/>
  <c r="G1129" i="13"/>
  <c r="G1130" i="13"/>
  <c r="G1128" i="13"/>
  <c r="F1128" i="13"/>
  <c r="G1125" i="13"/>
  <c r="F1125" i="13"/>
  <c r="G1121" i="13"/>
  <c r="F1121" i="13"/>
  <c r="F1116" i="13"/>
  <c r="G1116" i="13"/>
  <c r="G1118" i="13"/>
  <c r="F1118" i="13"/>
  <c r="F1122" i="13"/>
  <c r="G1122" i="13"/>
  <c r="G1120" i="13"/>
  <c r="F1120" i="13"/>
  <c r="G1119" i="13"/>
  <c r="F1119" i="13"/>
  <c r="F1126" i="13"/>
  <c r="G1126" i="13"/>
  <c r="F1124" i="13"/>
  <c r="G1124" i="13"/>
  <c r="G1117" i="13"/>
  <c r="F1117" i="13"/>
  <c r="G1123" i="13"/>
  <c r="F1123" i="13"/>
  <c r="V1123" i="13"/>
  <c r="W1123" i="13"/>
  <c r="W1116" i="13"/>
  <c r="V1116" i="13"/>
  <c r="V1122" i="13"/>
  <c r="W1122" i="13"/>
  <c r="V1117" i="13"/>
  <c r="W1117" i="13"/>
  <c r="V1118" i="13"/>
  <c r="W1118" i="13"/>
  <c r="W1120" i="13"/>
  <c r="V1120" i="13"/>
  <c r="V1126" i="13"/>
  <c r="W1126" i="13"/>
  <c r="V1121" i="13"/>
  <c r="W1121" i="13"/>
  <c r="W1124" i="13"/>
  <c r="V1124" i="13"/>
  <c r="V1119" i="13"/>
  <c r="W1119" i="13"/>
  <c r="V1125" i="13"/>
  <c r="W1125" i="13"/>
  <c r="N1123" i="13"/>
  <c r="O1123" i="13"/>
  <c r="O1116" i="13"/>
  <c r="N1116" i="13"/>
  <c r="N1121" i="13"/>
  <c r="O1121" i="13"/>
  <c r="N1118" i="13"/>
  <c r="O1118" i="13"/>
  <c r="N1117" i="13"/>
  <c r="O1117" i="13"/>
  <c r="O1120" i="13"/>
  <c r="N1120" i="13"/>
  <c r="N1125" i="13"/>
  <c r="O1125" i="13"/>
  <c r="N1122" i="13"/>
  <c r="O1122" i="13"/>
  <c r="O1124" i="13"/>
  <c r="N1124" i="13"/>
  <c r="N1119" i="13"/>
  <c r="O1119" i="13"/>
  <c r="N1126" i="13"/>
  <c r="O1126" i="13"/>
  <c r="U1133" i="13" l="1"/>
  <c r="U856" i="13"/>
  <c r="X875" i="23"/>
  <c r="Y875" i="23" s="1"/>
  <c r="X876" i="23"/>
  <c r="Y876" i="23" s="1"/>
  <c r="X877" i="23"/>
  <c r="Y877" i="23" s="1"/>
  <c r="X878" i="23"/>
  <c r="Y878" i="23" s="1"/>
  <c r="X879" i="23"/>
  <c r="Y879" i="23" s="1"/>
  <c r="X880" i="23"/>
  <c r="Y880" i="23" s="1"/>
  <c r="X881" i="23"/>
  <c r="Y881" i="23" s="1"/>
  <c r="X882" i="23"/>
  <c r="Y882" i="23" s="1"/>
  <c r="X883" i="23"/>
  <c r="Y883" i="23" s="1"/>
  <c r="X884" i="23"/>
  <c r="Y884" i="23" s="1"/>
  <c r="X885" i="23"/>
  <c r="Y885" i="23" s="1"/>
  <c r="X886" i="23"/>
  <c r="Y886" i="23" s="1"/>
  <c r="X887" i="23"/>
  <c r="Y887" i="23" s="1"/>
  <c r="X888" i="23"/>
  <c r="Y888" i="23" s="1"/>
  <c r="X889" i="23"/>
  <c r="Y889" i="23" s="1"/>
  <c r="X890" i="23"/>
  <c r="Y890" i="23" s="1"/>
  <c r="X891" i="23"/>
  <c r="Y891" i="23" s="1"/>
  <c r="X892" i="23"/>
  <c r="Y892" i="23" s="1"/>
  <c r="X893" i="23"/>
  <c r="Y893" i="23" s="1"/>
  <c r="X894" i="23"/>
  <c r="Y894" i="23" s="1"/>
  <c r="X895" i="23"/>
  <c r="Y895" i="23" s="1"/>
  <c r="X896" i="23"/>
  <c r="Y896" i="23" s="1"/>
  <c r="X897" i="23"/>
  <c r="Y897" i="23" s="1"/>
  <c r="X898" i="23"/>
  <c r="Y898" i="23" s="1"/>
  <c r="X899" i="23"/>
  <c r="Y899" i="23" s="1"/>
  <c r="X900" i="23"/>
  <c r="Y900" i="23" s="1"/>
  <c r="X901" i="23"/>
  <c r="Y901" i="23" s="1"/>
  <c r="X902" i="23"/>
  <c r="Y902" i="23" s="1"/>
  <c r="X903" i="23"/>
  <c r="Y903" i="23" s="1"/>
  <c r="X904" i="23"/>
  <c r="Y904" i="23" s="1"/>
  <c r="X905" i="23"/>
  <c r="Y905" i="23" s="1"/>
  <c r="X906" i="23"/>
  <c r="Y906" i="23" s="1"/>
  <c r="X907" i="23"/>
  <c r="Y907" i="23" s="1"/>
  <c r="X908" i="23"/>
  <c r="Y908" i="23" s="1"/>
  <c r="X909" i="23"/>
  <c r="Y909" i="23" s="1"/>
  <c r="X910" i="23"/>
  <c r="Y910" i="23" s="1"/>
  <c r="X911" i="23"/>
  <c r="Y911" i="23" s="1"/>
  <c r="X912" i="23"/>
  <c r="Y912" i="23" s="1"/>
  <c r="X913" i="23"/>
  <c r="Y913" i="23" s="1"/>
  <c r="X914" i="23"/>
  <c r="Y914" i="23" s="1"/>
  <c r="X915" i="23"/>
  <c r="Y915" i="23" s="1"/>
  <c r="X916" i="23"/>
  <c r="Y916" i="23" s="1"/>
  <c r="X917" i="23"/>
  <c r="Y917" i="23" s="1"/>
  <c r="X918" i="23"/>
  <c r="Y918" i="23" s="1"/>
  <c r="X919" i="23"/>
  <c r="Y919" i="23" s="1"/>
  <c r="X920" i="23"/>
  <c r="Y920" i="23" s="1"/>
  <c r="X921" i="23"/>
  <c r="Y921" i="23" s="1"/>
  <c r="X922" i="23"/>
  <c r="Y922" i="23" s="1"/>
  <c r="X923" i="23"/>
  <c r="Y923" i="23" s="1"/>
  <c r="X924" i="23"/>
  <c r="Y924" i="23" s="1"/>
  <c r="X925" i="23"/>
  <c r="Y925" i="23" s="1"/>
  <c r="X926" i="23"/>
  <c r="Y926" i="23" s="1"/>
  <c r="X927" i="23"/>
  <c r="Y927" i="23" s="1"/>
  <c r="Z927" i="23" s="1"/>
  <c r="AA927" i="23"/>
  <c r="X928" i="23"/>
  <c r="Y928" i="23" s="1"/>
  <c r="Z928" i="23" s="1"/>
  <c r="AA928" i="23"/>
  <c r="X929" i="23"/>
  <c r="Y929" i="23" s="1"/>
  <c r="Z929" i="23" s="1"/>
  <c r="AA929" i="23"/>
  <c r="X930" i="23"/>
  <c r="Y930" i="23" s="1"/>
  <c r="Z930" i="23" s="1"/>
  <c r="AA930" i="23"/>
  <c r="X931" i="23"/>
  <c r="Y931" i="23" s="1"/>
  <c r="Z931" i="23" s="1"/>
  <c r="X874" i="23"/>
  <c r="Y874" i="23"/>
  <c r="W1133" i="13" l="1"/>
  <c r="V1133" i="13"/>
  <c r="Z926" i="23"/>
  <c r="AA926" i="23"/>
  <c r="Z914" i="23"/>
  <c r="AA914" i="23"/>
  <c r="Z902" i="23"/>
  <c r="AA902" i="23"/>
  <c r="Z894" i="23"/>
  <c r="AA894" i="23"/>
  <c r="Z878" i="23"/>
  <c r="AA878" i="23"/>
  <c r="AA925" i="23"/>
  <c r="Z925" i="23"/>
  <c r="AA921" i="23"/>
  <c r="Z921" i="23"/>
  <c r="Z917" i="23"/>
  <c r="AA917" i="23"/>
  <c r="AA913" i="23"/>
  <c r="Z913" i="23"/>
  <c r="AA909" i="23"/>
  <c r="Z909" i="23"/>
  <c r="AA905" i="23"/>
  <c r="Z905" i="23"/>
  <c r="AA901" i="23"/>
  <c r="Z901" i="23"/>
  <c r="AA897" i="23"/>
  <c r="Z897" i="23"/>
  <c r="AA893" i="23"/>
  <c r="Z893" i="23"/>
  <c r="AA889" i="23"/>
  <c r="Z889" i="23"/>
  <c r="AA885" i="23"/>
  <c r="Z885" i="23"/>
  <c r="AA881" i="23"/>
  <c r="Z881" i="23"/>
  <c r="AA877" i="23"/>
  <c r="Z877" i="23"/>
  <c r="Z922" i="23"/>
  <c r="AA922" i="23"/>
  <c r="Z906" i="23"/>
  <c r="AA906" i="23"/>
  <c r="Z886" i="23"/>
  <c r="AA886" i="23"/>
  <c r="AA931" i="23"/>
  <c r="Z924" i="23"/>
  <c r="AA924" i="23"/>
  <c r="Z920" i="23"/>
  <c r="AA920" i="23"/>
  <c r="AA916" i="23"/>
  <c r="Z916" i="23"/>
  <c r="Z912" i="23"/>
  <c r="AA912" i="23"/>
  <c r="Z908" i="23"/>
  <c r="AA908" i="23"/>
  <c r="Z904" i="23"/>
  <c r="AA904" i="23"/>
  <c r="Z900" i="23"/>
  <c r="AA900" i="23"/>
  <c r="Z896" i="23"/>
  <c r="AA896" i="23"/>
  <c r="AA892" i="23"/>
  <c r="Z892" i="23"/>
  <c r="Z888" i="23"/>
  <c r="AA888" i="23"/>
  <c r="Z884" i="23"/>
  <c r="AA884" i="23"/>
  <c r="Z880" i="23"/>
  <c r="AA880" i="23"/>
  <c r="AA876" i="23"/>
  <c r="Z876" i="23"/>
  <c r="AA918" i="23"/>
  <c r="Z918" i="23"/>
  <c r="Z910" i="23"/>
  <c r="AA910" i="23"/>
  <c r="Z898" i="23"/>
  <c r="AA898" i="23"/>
  <c r="Z890" i="23"/>
  <c r="AA890" i="23"/>
  <c r="Z882" i="23"/>
  <c r="AA882" i="23"/>
  <c r="AA923" i="23"/>
  <c r="Z923" i="23"/>
  <c r="AA919" i="23"/>
  <c r="Z919" i="23"/>
  <c r="AA915" i="23"/>
  <c r="Z915" i="23"/>
  <c r="AA911" i="23"/>
  <c r="Z911" i="23"/>
  <c r="AA907" i="23"/>
  <c r="Z907" i="23"/>
  <c r="AA903" i="23"/>
  <c r="Z903" i="23"/>
  <c r="AA899" i="23"/>
  <c r="Z899" i="23"/>
  <c r="AA895" i="23"/>
  <c r="Z895" i="23"/>
  <c r="AA891" i="23"/>
  <c r="Z891" i="23"/>
  <c r="AA887" i="23"/>
  <c r="Z887" i="23"/>
  <c r="AA883" i="23"/>
  <c r="Z883" i="23"/>
  <c r="AA879" i="23"/>
  <c r="Z879" i="23"/>
  <c r="Z875" i="23"/>
  <c r="AA875" i="23"/>
  <c r="Z865" i="23"/>
  <c r="Z874" i="23"/>
  <c r="AA874" i="23"/>
  <c r="K18" i="22"/>
  <c r="N10" i="22"/>
  <c r="M10" i="22"/>
  <c r="L10" i="22"/>
  <c r="K10" i="22"/>
  <c r="J10" i="22"/>
  <c r="N9" i="22"/>
  <c r="M9" i="22"/>
  <c r="L9" i="22"/>
  <c r="K9" i="22"/>
  <c r="J9" i="22"/>
  <c r="N8" i="22"/>
  <c r="M8" i="22"/>
  <c r="L8" i="22"/>
  <c r="K8" i="22"/>
  <c r="J8" i="22"/>
  <c r="N7" i="22"/>
  <c r="M7" i="22"/>
  <c r="L7" i="22"/>
  <c r="K7" i="22"/>
  <c r="J7" i="22"/>
  <c r="N6" i="22"/>
  <c r="M6" i="22"/>
  <c r="L6" i="22"/>
  <c r="K6" i="22"/>
  <c r="J6" i="22"/>
  <c r="N5" i="22"/>
  <c r="M5" i="22"/>
  <c r="L5" i="22"/>
  <c r="K5" i="22"/>
  <c r="J5" i="22"/>
  <c r="N4" i="22"/>
  <c r="M4" i="22"/>
  <c r="L4" i="22"/>
  <c r="K4" i="22"/>
  <c r="J4" i="22"/>
  <c r="Z868" i="23" l="1"/>
  <c r="Z866" i="23"/>
  <c r="Z867" i="23" s="1"/>
  <c r="N29" i="22"/>
  <c r="N30" i="22"/>
  <c r="N31" i="22"/>
  <c r="N32" i="22"/>
  <c r="N33" i="22"/>
  <c r="N34" i="22"/>
  <c r="N28" i="22"/>
  <c r="M29" i="22"/>
  <c r="M30" i="22"/>
  <c r="M31" i="22"/>
  <c r="M32" i="22"/>
  <c r="M35" i="22" s="1"/>
  <c r="M33" i="22"/>
  <c r="M34" i="22"/>
  <c r="M28" i="22"/>
  <c r="L29" i="22"/>
  <c r="L30" i="22"/>
  <c r="L31" i="22"/>
  <c r="L32" i="22"/>
  <c r="L35" i="22" s="1"/>
  <c r="L33" i="22"/>
  <c r="L34" i="22"/>
  <c r="L28" i="22"/>
  <c r="K29" i="22"/>
  <c r="K30" i="22"/>
  <c r="K31" i="22"/>
  <c r="K32" i="22"/>
  <c r="K33" i="22"/>
  <c r="K34" i="22"/>
  <c r="K28" i="22"/>
  <c r="J29" i="22"/>
  <c r="J30" i="22"/>
  <c r="J31" i="22"/>
  <c r="J32" i="22"/>
  <c r="J35" i="22" s="1"/>
  <c r="J33" i="22"/>
  <c r="J34" i="22"/>
  <c r="J28" i="22"/>
  <c r="N17" i="22"/>
  <c r="N18" i="22"/>
  <c r="N19" i="22"/>
  <c r="N20" i="22"/>
  <c r="N23" i="22" s="1"/>
  <c r="N21" i="22"/>
  <c r="N22" i="22"/>
  <c r="N16" i="22"/>
  <c r="M17" i="22"/>
  <c r="M18" i="22"/>
  <c r="M19" i="22"/>
  <c r="M20" i="22"/>
  <c r="M21" i="22"/>
  <c r="M22" i="22"/>
  <c r="M16" i="22"/>
  <c r="L17" i="22"/>
  <c r="L18" i="22"/>
  <c r="L19" i="22"/>
  <c r="L20" i="22"/>
  <c r="L21" i="22"/>
  <c r="L22" i="22"/>
  <c r="L16" i="22"/>
  <c r="K17" i="22"/>
  <c r="K19" i="22"/>
  <c r="K20" i="22"/>
  <c r="K23" i="22" s="1"/>
  <c r="K21" i="22"/>
  <c r="K22" i="22"/>
  <c r="K16" i="22"/>
  <c r="J17" i="22"/>
  <c r="J18" i="22"/>
  <c r="J19" i="22"/>
  <c r="J20" i="22"/>
  <c r="J23" i="22" s="1"/>
  <c r="J21" i="22"/>
  <c r="J22" i="22"/>
  <c r="J16" i="22"/>
  <c r="K35" i="22"/>
  <c r="N35" i="22"/>
  <c r="H35" i="22"/>
  <c r="L23" i="22"/>
  <c r="H23" i="22"/>
  <c r="H11" i="22"/>
  <c r="J11" i="22"/>
  <c r="S1108" i="13"/>
  <c r="K1097" i="13"/>
  <c r="S1097" i="13"/>
  <c r="K1098" i="13"/>
  <c r="S1095" i="13"/>
  <c r="K1103" i="13"/>
  <c r="K1107" i="13"/>
  <c r="K1095" i="13"/>
  <c r="S1102" i="13"/>
  <c r="K1099" i="13"/>
  <c r="S1099" i="13"/>
  <c r="S1101" i="13"/>
  <c r="K1102" i="13"/>
  <c r="K1108" i="13"/>
  <c r="S1103" i="13"/>
  <c r="K1101" i="13"/>
  <c r="S1107" i="13"/>
  <c r="K1105" i="13"/>
  <c r="S1104" i="13"/>
  <c r="S1100" i="13"/>
  <c r="K1104" i="13"/>
  <c r="S1106" i="13"/>
  <c r="K1096" i="13"/>
  <c r="S1096" i="13"/>
  <c r="K1100" i="13"/>
  <c r="K1106" i="13"/>
  <c r="S1105" i="13"/>
  <c r="S1098" i="13"/>
  <c r="L1108" i="13" l="1"/>
  <c r="M1108" i="13" s="1"/>
  <c r="N1108" i="13" s="1"/>
  <c r="L1107" i="13"/>
  <c r="M1107" i="13" s="1"/>
  <c r="T1098" i="13"/>
  <c r="U1098" i="13" s="1"/>
  <c r="W1098" i="13" s="1"/>
  <c r="L1104" i="13"/>
  <c r="M1104" i="13" s="1"/>
  <c r="L1102" i="13"/>
  <c r="M1102" i="13" s="1"/>
  <c r="N1102" i="13" s="1"/>
  <c r="L1103" i="13"/>
  <c r="M1103" i="13" s="1"/>
  <c r="T1105" i="13"/>
  <c r="U1105" i="13" s="1"/>
  <c r="V1105" i="13" s="1"/>
  <c r="T1100" i="13"/>
  <c r="U1100" i="13" s="1"/>
  <c r="W1100" i="13" s="1"/>
  <c r="T1101" i="13"/>
  <c r="U1101" i="13" s="1"/>
  <c r="V1101" i="13" s="1"/>
  <c r="T1095" i="13"/>
  <c r="U1095" i="13" s="1"/>
  <c r="L1106" i="13"/>
  <c r="M1106" i="13" s="1"/>
  <c r="N1106" i="13" s="1"/>
  <c r="T1104" i="13"/>
  <c r="U1104" i="13" s="1"/>
  <c r="W1104" i="13" s="1"/>
  <c r="T1099" i="13"/>
  <c r="U1099" i="13" s="1"/>
  <c r="V1099" i="13" s="1"/>
  <c r="L1098" i="13"/>
  <c r="M1098" i="13" s="1"/>
  <c r="L1100" i="13"/>
  <c r="M1100" i="13" s="1"/>
  <c r="N1100" i="13" s="1"/>
  <c r="L1105" i="13"/>
  <c r="M1105" i="13" s="1"/>
  <c r="O1105" i="13" s="1"/>
  <c r="L1099" i="13"/>
  <c r="M1099" i="13" s="1"/>
  <c r="N1099" i="13" s="1"/>
  <c r="T1097" i="13"/>
  <c r="U1097" i="13" s="1"/>
  <c r="T1096" i="13"/>
  <c r="U1096" i="13" s="1"/>
  <c r="V1096" i="13" s="1"/>
  <c r="T1107" i="13"/>
  <c r="U1107" i="13" s="1"/>
  <c r="V1107" i="13" s="1"/>
  <c r="T1102" i="13"/>
  <c r="U1102" i="13" s="1"/>
  <c r="W1102" i="13" s="1"/>
  <c r="L1097" i="13"/>
  <c r="M1097" i="13" s="1"/>
  <c r="L1096" i="13"/>
  <c r="M1096" i="13" s="1"/>
  <c r="N1096" i="13" s="1"/>
  <c r="L1101" i="13"/>
  <c r="M1101" i="13" s="1"/>
  <c r="L1095" i="13"/>
  <c r="M1095" i="13" s="1"/>
  <c r="O1095" i="13" s="1"/>
  <c r="T1108" i="13"/>
  <c r="U1108" i="13" s="1"/>
  <c r="T1106" i="13"/>
  <c r="U1106" i="13" s="1"/>
  <c r="W1106" i="13" s="1"/>
  <c r="T1103" i="13"/>
  <c r="U1103" i="13" s="1"/>
  <c r="W1103" i="13" s="1"/>
  <c r="M23" i="22"/>
  <c r="T1112" i="13"/>
  <c r="U1112" i="13" s="1"/>
  <c r="T1115" i="13"/>
  <c r="U1115" i="13" s="1"/>
  <c r="T1111" i="13"/>
  <c r="U1111" i="13" s="1"/>
  <c r="T1114" i="13"/>
  <c r="U1114" i="13" s="1"/>
  <c r="T1110" i="13"/>
  <c r="U1110" i="13" s="1"/>
  <c r="T1113" i="13"/>
  <c r="U1113" i="13" s="1"/>
  <c r="T1109" i="13"/>
  <c r="L1112" i="13"/>
  <c r="M1112" i="13" s="1"/>
  <c r="L1115" i="13"/>
  <c r="M1115" i="13" s="1"/>
  <c r="L1111" i="13"/>
  <c r="M1111" i="13" s="1"/>
  <c r="L1114" i="13"/>
  <c r="M1114" i="13" s="1"/>
  <c r="L1110" i="13"/>
  <c r="M1110" i="13" s="1"/>
  <c r="L1113" i="13"/>
  <c r="M1113" i="13" s="1"/>
  <c r="L1109" i="13"/>
  <c r="M1109" i="13" s="1"/>
  <c r="W1105" i="13"/>
  <c r="W1101" i="13"/>
  <c r="W1097" i="13"/>
  <c r="V1097" i="13"/>
  <c r="V1108" i="13"/>
  <c r="W1108" i="13"/>
  <c r="V1104" i="13"/>
  <c r="W1096" i="13"/>
  <c r="W1107" i="13"/>
  <c r="W1099" i="13"/>
  <c r="V1095" i="13"/>
  <c r="W1095" i="13"/>
  <c r="O1102" i="13"/>
  <c r="O1101" i="13"/>
  <c r="N1101" i="13"/>
  <c r="O1097" i="13"/>
  <c r="N1097" i="13"/>
  <c r="O1106" i="13"/>
  <c r="O1108" i="13"/>
  <c r="N1104" i="13"/>
  <c r="O1104" i="13"/>
  <c r="O1096" i="13"/>
  <c r="N1098" i="13"/>
  <c r="O1098" i="13"/>
  <c r="O1107" i="13"/>
  <c r="N1107" i="13"/>
  <c r="O1103" i="13"/>
  <c r="N1103" i="13"/>
  <c r="O1099" i="13"/>
  <c r="N1095" i="13"/>
  <c r="V1102" i="13" l="1"/>
  <c r="V1106" i="13"/>
  <c r="O1100" i="13"/>
  <c r="V1098" i="13"/>
  <c r="U1109" i="13"/>
  <c r="U857" i="13" s="1"/>
  <c r="U858" i="13" s="1"/>
  <c r="N1105" i="13"/>
  <c r="V1103" i="13"/>
  <c r="V1100" i="13"/>
  <c r="K11" i="22"/>
  <c r="V1114" i="13"/>
  <c r="W1114" i="13"/>
  <c r="W1109" i="13"/>
  <c r="V1109" i="13"/>
  <c r="V1111" i="13"/>
  <c r="W1111" i="13"/>
  <c r="W1113" i="13"/>
  <c r="V1113" i="13"/>
  <c r="V1115" i="13"/>
  <c r="W1115" i="13"/>
  <c r="V1110" i="13"/>
  <c r="W1110" i="13"/>
  <c r="W1112" i="13"/>
  <c r="V1112" i="13"/>
  <c r="N1114" i="13"/>
  <c r="O1114" i="13"/>
  <c r="O1109" i="13"/>
  <c r="N1109" i="13"/>
  <c r="N1111" i="13"/>
  <c r="O1111" i="13"/>
  <c r="O1113" i="13"/>
  <c r="N1113" i="13"/>
  <c r="N1115" i="13"/>
  <c r="O1115" i="13"/>
  <c r="N1110" i="13"/>
  <c r="O1110" i="13"/>
  <c r="N1112" i="13"/>
  <c r="O1112" i="13"/>
  <c r="U859" i="13" l="1"/>
  <c r="N859" i="13"/>
  <c r="N857" i="13"/>
  <c r="N858" i="13" s="1"/>
  <c r="L11" i="22"/>
  <c r="AN28" i="21"/>
  <c r="AO28" i="21"/>
  <c r="AP28" i="21"/>
  <c r="AQ28" i="21"/>
  <c r="AS27" i="21" s="1"/>
  <c r="AM28" i="21"/>
  <c r="F1090" i="20"/>
  <c r="F618" i="20"/>
  <c r="F655" i="20"/>
  <c r="F845" i="20"/>
  <c r="F648" i="20"/>
  <c r="F661" i="20"/>
  <c r="F841" i="20"/>
  <c r="F864" i="20"/>
  <c r="F865" i="20"/>
  <c r="F981" i="20"/>
  <c r="F584" i="20"/>
  <c r="F599" i="20"/>
  <c r="F653" i="20"/>
  <c r="F664" i="20"/>
  <c r="F786" i="20"/>
  <c r="F848" i="20"/>
  <c r="F855" i="20"/>
  <c r="F856" i="20"/>
  <c r="F869" i="20"/>
  <c r="F939" i="20"/>
  <c r="F977" i="20"/>
  <c r="F995" i="20"/>
  <c r="F1035" i="20"/>
  <c r="F1081" i="20"/>
  <c r="F1089" i="20"/>
  <c r="F283" i="20"/>
  <c r="F538" i="20"/>
  <c r="F613" i="20"/>
  <c r="F620" i="20"/>
  <c r="F631" i="20"/>
  <c r="F667" i="20"/>
  <c r="F815" i="20"/>
  <c r="F828" i="20"/>
  <c r="F834" i="20"/>
  <c r="F842" i="20"/>
  <c r="F850" i="20"/>
  <c r="F876" i="20"/>
  <c r="F878" i="20"/>
  <c r="F988" i="20"/>
  <c r="F997" i="20"/>
  <c r="F1019" i="20"/>
  <c r="F1046" i="20"/>
  <c r="F1104" i="20"/>
  <c r="F11" i="20"/>
  <c r="F157" i="20"/>
  <c r="F220" i="20"/>
  <c r="F296" i="20"/>
  <c r="F550" i="20"/>
  <c r="F572" i="20"/>
  <c r="F575" i="20"/>
  <c r="F586" i="20"/>
  <c r="F593" i="20"/>
  <c r="F602" i="20"/>
  <c r="F606" i="20"/>
  <c r="F610" i="20"/>
  <c r="F624" i="20"/>
  <c r="F650" i="20"/>
  <c r="F680" i="20"/>
  <c r="F683" i="20"/>
  <c r="F716" i="20"/>
  <c r="F724" i="20"/>
  <c r="F747" i="20"/>
  <c r="F758" i="20"/>
  <c r="F793" i="20"/>
  <c r="F796" i="20"/>
  <c r="F799" i="20"/>
  <c r="F800" i="20"/>
  <c r="F807" i="20"/>
  <c r="F808" i="20"/>
  <c r="F820" i="20"/>
  <c r="F836" i="20"/>
  <c r="F843" i="20"/>
  <c r="F849" i="20"/>
  <c r="F852" i="20"/>
  <c r="F858" i="20"/>
  <c r="F868" i="20"/>
  <c r="F928" i="20"/>
  <c r="F940" i="20"/>
  <c r="F960" i="20"/>
  <c r="F962" i="20"/>
  <c r="F989" i="20"/>
  <c r="F1034" i="20"/>
  <c r="F1045" i="20"/>
  <c r="F1062" i="20"/>
  <c r="F1075" i="20"/>
  <c r="F4" i="20"/>
  <c r="F17" i="20"/>
  <c r="F18" i="20"/>
  <c r="F23" i="20"/>
  <c r="F31" i="20"/>
  <c r="F59" i="20"/>
  <c r="F69" i="20"/>
  <c r="F149" i="20"/>
  <c r="F191" i="20"/>
  <c r="F192" i="20"/>
  <c r="F199" i="20"/>
  <c r="F210" i="20"/>
  <c r="F214" i="20"/>
  <c r="F227" i="20"/>
  <c r="F242" i="20"/>
  <c r="F270" i="20"/>
  <c r="F303" i="20"/>
  <c r="F364" i="20"/>
  <c r="F449" i="20"/>
  <c r="F466" i="20"/>
  <c r="F502" i="20"/>
  <c r="F511" i="20"/>
  <c r="F521" i="20"/>
  <c r="F534" i="20"/>
  <c r="F545" i="20"/>
  <c r="F555" i="20"/>
  <c r="F559" i="20"/>
  <c r="F567" i="20"/>
  <c r="F570" i="20"/>
  <c r="F588" i="20"/>
  <c r="F601" i="20"/>
  <c r="F626" i="20"/>
  <c r="F633" i="20"/>
  <c r="F634" i="20"/>
  <c r="F641" i="20"/>
  <c r="F652" i="20"/>
  <c r="F659" i="20"/>
  <c r="F669" i="20"/>
  <c r="F675" i="20"/>
  <c r="F690" i="20"/>
  <c r="F693" i="20"/>
  <c r="F703" i="20"/>
  <c r="F710" i="20"/>
  <c r="F738" i="20"/>
  <c r="F744" i="20"/>
  <c r="F763" i="20"/>
  <c r="F764" i="20"/>
  <c r="F771" i="20"/>
  <c r="F773" i="20"/>
  <c r="F778" i="20"/>
  <c r="F806" i="20"/>
  <c r="F818" i="20"/>
  <c r="F821" i="20"/>
  <c r="F827" i="20"/>
  <c r="F857" i="20"/>
  <c r="F862" i="20"/>
  <c r="F866" i="20"/>
  <c r="F875" i="20"/>
  <c r="F877" i="20"/>
  <c r="F879" i="20"/>
  <c r="F883" i="20"/>
  <c r="F891" i="20"/>
  <c r="F898" i="20"/>
  <c r="F903" i="20"/>
  <c r="F926" i="20"/>
  <c r="F933" i="20"/>
  <c r="F937" i="20"/>
  <c r="F969" i="20"/>
  <c r="F976" i="20"/>
  <c r="F993" i="20"/>
  <c r="F1003" i="20"/>
  <c r="F1009" i="20"/>
  <c r="F1016" i="20"/>
  <c r="F1017" i="20"/>
  <c r="F1026" i="20"/>
  <c r="F1038" i="20"/>
  <c r="F1054" i="20"/>
  <c r="F1074" i="20"/>
  <c r="F1079" i="20"/>
  <c r="F1082" i="20"/>
  <c r="F1088" i="20"/>
  <c r="F1094" i="20"/>
  <c r="F1095" i="20"/>
  <c r="F1097" i="20"/>
  <c r="F9" i="20"/>
  <c r="F32" i="20"/>
  <c r="F36" i="20"/>
  <c r="F52" i="20"/>
  <c r="F62" i="20"/>
  <c r="F70" i="20"/>
  <c r="F76" i="20"/>
  <c r="F78" i="20"/>
  <c r="F82" i="20"/>
  <c r="F97" i="20"/>
  <c r="F101" i="20"/>
  <c r="F102" i="20"/>
  <c r="F110" i="20"/>
  <c r="F122" i="20"/>
  <c r="F127" i="20"/>
  <c r="F136" i="20"/>
  <c r="F174" i="20"/>
  <c r="F184" i="20"/>
  <c r="F188" i="20"/>
  <c r="F197" i="20"/>
  <c r="F205" i="20"/>
  <c r="F212" i="20"/>
  <c r="F216" i="20"/>
  <c r="F232" i="20"/>
  <c r="F254" i="20"/>
  <c r="F262" i="20"/>
  <c r="F264" i="20"/>
  <c r="F282" i="20"/>
  <c r="F295" i="20"/>
  <c r="F323" i="20"/>
  <c r="F327" i="20"/>
  <c r="F330" i="20"/>
  <c r="F346" i="20"/>
  <c r="F349" i="20"/>
  <c r="F351" i="20"/>
  <c r="F367" i="20"/>
  <c r="F375" i="20"/>
  <c r="F388" i="20"/>
  <c r="F409" i="20"/>
  <c r="F430" i="20"/>
  <c r="F437" i="20"/>
  <c r="F446" i="20"/>
  <c r="F455" i="20"/>
  <c r="F456" i="20"/>
  <c r="F461" i="20"/>
  <c r="F463" i="20"/>
  <c r="F476" i="20"/>
  <c r="F484" i="20"/>
  <c r="F491" i="20"/>
  <c r="F493" i="20"/>
  <c r="F497" i="20"/>
  <c r="F510" i="20"/>
  <c r="F513" i="20"/>
  <c r="F519" i="20"/>
  <c r="F526" i="20"/>
  <c r="F532" i="20"/>
  <c r="F537" i="20"/>
  <c r="F546" i="20"/>
  <c r="F560" i="20"/>
  <c r="F565" i="20"/>
  <c r="F566" i="20"/>
  <c r="F568" i="20"/>
  <c r="F569" i="20"/>
  <c r="F571" i="20"/>
  <c r="F576" i="20"/>
  <c r="F583" i="20"/>
  <c r="F587" i="20"/>
  <c r="F589" i="20"/>
  <c r="F594" i="20"/>
  <c r="F596" i="20"/>
  <c r="F597" i="20"/>
  <c r="F612" i="20"/>
  <c r="F615" i="20"/>
  <c r="F616" i="20"/>
  <c r="F617" i="20"/>
  <c r="F628" i="20"/>
  <c r="F629" i="20"/>
  <c r="F632" i="20"/>
  <c r="F635" i="20"/>
  <c r="F639" i="20"/>
  <c r="F644" i="20"/>
  <c r="F645" i="20"/>
  <c r="F646" i="20"/>
  <c r="F649" i="20"/>
  <c r="F660" i="20"/>
  <c r="F662" i="20"/>
  <c r="F665" i="20"/>
  <c r="F673" i="20"/>
  <c r="F681" i="20"/>
  <c r="F687" i="20"/>
  <c r="F692" i="20"/>
  <c r="F694" i="20"/>
  <c r="F709" i="20"/>
  <c r="F723" i="20"/>
  <c r="F730" i="20"/>
  <c r="F737" i="20"/>
  <c r="F740" i="20"/>
  <c r="F742" i="20"/>
  <c r="F745" i="20"/>
  <c r="F753" i="20"/>
  <c r="F759" i="20"/>
  <c r="F766" i="20"/>
  <c r="F768" i="20"/>
  <c r="F783" i="20"/>
  <c r="F792" i="20"/>
  <c r="F803" i="20"/>
  <c r="F810" i="20"/>
  <c r="F822" i="20"/>
  <c r="F824" i="20"/>
  <c r="F830" i="20"/>
  <c r="F831" i="20"/>
  <c r="F835" i="20"/>
  <c r="F840" i="20"/>
  <c r="F854" i="20"/>
  <c r="F859" i="20"/>
  <c r="F861" i="20"/>
  <c r="F863" i="20"/>
  <c r="F867" i="20"/>
  <c r="F870" i="20"/>
  <c r="F871" i="20"/>
  <c r="F872" i="20"/>
  <c r="F873" i="20"/>
  <c r="F884" i="20"/>
  <c r="F895" i="20"/>
  <c r="F904" i="20"/>
  <c r="F906" i="20"/>
  <c r="F917" i="20"/>
  <c r="F918" i="20"/>
  <c r="F923" i="20"/>
  <c r="F924" i="20"/>
  <c r="F941" i="20"/>
  <c r="F942" i="20"/>
  <c r="F945" i="20"/>
  <c r="F953" i="20"/>
  <c r="F954" i="20"/>
  <c r="F955" i="20"/>
  <c r="F956" i="20"/>
  <c r="F970" i="20"/>
  <c r="F979" i="20"/>
  <c r="F980" i="20"/>
  <c r="F983" i="20"/>
  <c r="F984" i="20"/>
  <c r="F986" i="20"/>
  <c r="F998" i="20"/>
  <c r="F999" i="20"/>
  <c r="F1004" i="20"/>
  <c r="F1011" i="20"/>
  <c r="F1020" i="20"/>
  <c r="F1023" i="20"/>
  <c r="F1025" i="20"/>
  <c r="F1028" i="20"/>
  <c r="F1029" i="20"/>
  <c r="F1031" i="20"/>
  <c r="F1032" i="20"/>
  <c r="F1052" i="20"/>
  <c r="F1053" i="20"/>
  <c r="F1060" i="20"/>
  <c r="F1061" i="20"/>
  <c r="F1065" i="20"/>
  <c r="F1066" i="20"/>
  <c r="F1067" i="20"/>
  <c r="F1072" i="20"/>
  <c r="F1076" i="20"/>
  <c r="F1087" i="20"/>
  <c r="F5" i="20"/>
  <c r="F16" i="20"/>
  <c r="F22" i="20"/>
  <c r="F27" i="20"/>
  <c r="F39" i="20"/>
  <c r="F43" i="20"/>
  <c r="F50" i="20"/>
  <c r="F55" i="20"/>
  <c r="F63" i="20"/>
  <c r="F79" i="20"/>
  <c r="F87" i="20"/>
  <c r="F99" i="20"/>
  <c r="F109" i="20"/>
  <c r="F113" i="20"/>
  <c r="F114" i="20"/>
  <c r="F118" i="20"/>
  <c r="F119" i="20"/>
  <c r="F134" i="20"/>
  <c r="F141" i="20"/>
  <c r="F142" i="20"/>
  <c r="F143" i="20"/>
  <c r="F148" i="20"/>
  <c r="F160" i="20"/>
  <c r="F165" i="20"/>
  <c r="F169" i="20"/>
  <c r="F171" i="20"/>
  <c r="F172" i="20"/>
  <c r="F176" i="20"/>
  <c r="F177" i="20"/>
  <c r="F179" i="20"/>
  <c r="F185" i="20"/>
  <c r="F186" i="20"/>
  <c r="F215" i="20"/>
  <c r="F217" i="20"/>
  <c r="F222" i="20"/>
  <c r="F230" i="20"/>
  <c r="F231" i="20"/>
  <c r="F235" i="20"/>
  <c r="F236" i="20"/>
  <c r="F240" i="20"/>
  <c r="F245" i="20"/>
  <c r="F248" i="20"/>
  <c r="F257" i="20"/>
  <c r="F263" i="20"/>
  <c r="F266" i="20"/>
  <c r="F268" i="20"/>
  <c r="F273" i="20"/>
  <c r="F274" i="20"/>
  <c r="F278" i="20"/>
  <c r="F281" i="20"/>
  <c r="F288" i="20"/>
  <c r="F289" i="20"/>
  <c r="F297" i="20"/>
  <c r="F302" i="20"/>
  <c r="F304" i="20"/>
  <c r="F308" i="20"/>
  <c r="F312" i="20"/>
  <c r="F314" i="20"/>
  <c r="F317" i="20"/>
  <c r="F319" i="20"/>
  <c r="F332" i="20"/>
  <c r="F359" i="20"/>
  <c r="F371" i="20"/>
  <c r="F381" i="20"/>
  <c r="F386" i="20"/>
  <c r="F387" i="20"/>
  <c r="F392" i="20"/>
  <c r="F402" i="20"/>
  <c r="F431" i="20"/>
  <c r="F442" i="20"/>
  <c r="F445" i="20"/>
  <c r="F459" i="20"/>
  <c r="F464" i="20"/>
  <c r="F471" i="20"/>
  <c r="F472" i="20"/>
  <c r="F474" i="20"/>
  <c r="F498" i="20"/>
  <c r="F501" i="20"/>
  <c r="F505" i="20"/>
  <c r="F506" i="20"/>
  <c r="F512" i="20"/>
  <c r="F518" i="20"/>
  <c r="F535" i="20"/>
  <c r="F540" i="20"/>
  <c r="F543" i="20"/>
  <c r="F547" i="20"/>
  <c r="F552" i="20"/>
  <c r="F553" i="20"/>
  <c r="F554" i="20"/>
  <c r="F561" i="20"/>
  <c r="F564" i="20"/>
  <c r="F585" i="20"/>
  <c r="F591" i="20"/>
  <c r="F598" i="20"/>
  <c r="F603" i="20"/>
  <c r="F604" i="20"/>
  <c r="F605" i="20"/>
  <c r="F623" i="20"/>
  <c r="F625" i="20"/>
  <c r="F638" i="20"/>
  <c r="F642" i="20"/>
  <c r="F654" i="20"/>
  <c r="F657" i="20"/>
  <c r="F658" i="20"/>
  <c r="F668" i="20"/>
  <c r="F671" i="20"/>
  <c r="F677" i="20"/>
  <c r="F684" i="20"/>
  <c r="F695" i="20"/>
  <c r="F696" i="20"/>
  <c r="F701" i="20"/>
  <c r="F706" i="20"/>
  <c r="F708" i="20"/>
  <c r="F711" i="20"/>
  <c r="F714" i="20"/>
  <c r="F717" i="20"/>
  <c r="F726" i="20"/>
  <c r="F739" i="20"/>
  <c r="F749" i="20"/>
  <c r="F751" i="20"/>
  <c r="F757" i="20"/>
  <c r="F765" i="20"/>
  <c r="F769" i="20"/>
  <c r="F780" i="20"/>
  <c r="F788" i="20"/>
  <c r="F797" i="20"/>
  <c r="F813" i="20"/>
  <c r="F814" i="20"/>
  <c r="F816" i="20"/>
  <c r="F823" i="20"/>
  <c r="F829" i="20"/>
  <c r="F846" i="20"/>
  <c r="F881" i="20"/>
  <c r="F888" i="20"/>
  <c r="F890" i="20"/>
  <c r="F899" i="20"/>
  <c r="F900" i="20"/>
  <c r="F905" i="20"/>
  <c r="F910" i="20"/>
  <c r="F911" i="20"/>
  <c r="F912" i="20"/>
  <c r="F913" i="20"/>
  <c r="F914" i="20"/>
  <c r="F925" i="20"/>
  <c r="F930" i="20"/>
  <c r="F932" i="20"/>
  <c r="F934" i="20"/>
  <c r="F936" i="20"/>
  <c r="F938" i="20"/>
  <c r="F946" i="20"/>
  <c r="F951" i="20"/>
  <c r="F968" i="20"/>
  <c r="F978" i="20"/>
  <c r="F991" i="20"/>
  <c r="F992" i="20"/>
  <c r="F996" i="20"/>
  <c r="F1000" i="20"/>
  <c r="F1005" i="20"/>
  <c r="F1007" i="20"/>
  <c r="F1013" i="20"/>
  <c r="F1018" i="20"/>
  <c r="F1022" i="20"/>
  <c r="F1030" i="20"/>
  <c r="F1037" i="20"/>
  <c r="F1039" i="20"/>
  <c r="F1044" i="20"/>
  <c r="F1051" i="20"/>
  <c r="F1058" i="20"/>
  <c r="F1070" i="20"/>
  <c r="F1077" i="20"/>
  <c r="F1080" i="20"/>
  <c r="F1083" i="20"/>
  <c r="F1084" i="20"/>
  <c r="F1099" i="20"/>
  <c r="F7" i="20"/>
  <c r="F10" i="20"/>
  <c r="F28" i="20"/>
  <c r="F30" i="20"/>
  <c r="F33" i="20"/>
  <c r="F38" i="20"/>
  <c r="F44" i="20"/>
  <c r="F45" i="20"/>
  <c r="F46" i="20"/>
  <c r="F51" i="20"/>
  <c r="F56" i="20"/>
  <c r="F66" i="20"/>
  <c r="F73" i="20"/>
  <c r="F81" i="20"/>
  <c r="F83" i="20"/>
  <c r="F88" i="20"/>
  <c r="F91" i="20"/>
  <c r="F92" i="20"/>
  <c r="F95" i="20"/>
  <c r="F96" i="20"/>
  <c r="F112" i="20"/>
  <c r="F115" i="20"/>
  <c r="F125" i="20"/>
  <c r="F129" i="20"/>
  <c r="F146" i="20"/>
  <c r="F152" i="20"/>
  <c r="F155" i="20"/>
  <c r="F159" i="20"/>
  <c r="F162" i="20"/>
  <c r="F163" i="20"/>
  <c r="F168" i="20"/>
  <c r="F170" i="20"/>
  <c r="F198" i="20"/>
  <c r="F201" i="20"/>
  <c r="F208" i="20"/>
  <c r="F209" i="20"/>
  <c r="F211" i="20"/>
  <c r="F221" i="20"/>
  <c r="F224" i="20"/>
  <c r="F225" i="20"/>
  <c r="F226" i="20"/>
  <c r="F228" i="20"/>
  <c r="F238" i="20"/>
  <c r="F239" i="20"/>
  <c r="F253" i="20"/>
  <c r="F255" i="20"/>
  <c r="F261" i="20"/>
  <c r="F272" i="20"/>
  <c r="F275" i="20"/>
  <c r="F277" i="20"/>
  <c r="F285" i="20"/>
  <c r="F287" i="20"/>
  <c r="F290" i="20"/>
  <c r="F294" i="20"/>
  <c r="F298" i="20"/>
  <c r="F299" i="20"/>
  <c r="F306" i="20"/>
  <c r="F313" i="20"/>
  <c r="F315" i="20"/>
  <c r="F316" i="20"/>
  <c r="F320" i="20"/>
  <c r="F321" i="20"/>
  <c r="F325" i="20"/>
  <c r="F326" i="20"/>
  <c r="F347" i="20"/>
  <c r="F352" i="20"/>
  <c r="F355" i="20"/>
  <c r="F357" i="20"/>
  <c r="F358" i="20"/>
  <c r="F361" i="20"/>
  <c r="F366" i="20"/>
  <c r="F378" i="20"/>
  <c r="F382" i="20"/>
  <c r="F385" i="20"/>
  <c r="F396" i="20"/>
  <c r="F403" i="20"/>
  <c r="F407" i="20"/>
  <c r="F412" i="20"/>
  <c r="F417" i="20"/>
  <c r="F419" i="20"/>
  <c r="F420" i="20"/>
  <c r="F424" i="20"/>
  <c r="F426" i="20"/>
  <c r="F434" i="20"/>
  <c r="F438" i="20"/>
  <c r="F439" i="20"/>
  <c r="F444" i="20"/>
  <c r="F447" i="20"/>
  <c r="F450" i="20"/>
  <c r="F457" i="20"/>
  <c r="F458" i="20"/>
  <c r="F462" i="20"/>
  <c r="F475" i="20"/>
  <c r="F477" i="20"/>
  <c r="F479" i="20"/>
  <c r="F481" i="20"/>
  <c r="F492" i="20"/>
  <c r="F499" i="20"/>
  <c r="F503" i="20"/>
  <c r="F504" i="20"/>
  <c r="F508" i="20"/>
  <c r="F514" i="20"/>
  <c r="F516" i="20"/>
  <c r="F522" i="20"/>
  <c r="F524" i="20"/>
  <c r="F528" i="20"/>
  <c r="F529" i="20"/>
  <c r="F531" i="20"/>
  <c r="F533" i="20"/>
  <c r="F536" i="20"/>
  <c r="F541" i="20"/>
  <c r="F542" i="20"/>
  <c r="F548" i="20"/>
  <c r="F549" i="20"/>
  <c r="F557" i="20"/>
  <c r="F562" i="20"/>
  <c r="F578" i="20"/>
  <c r="F579" i="20"/>
  <c r="F580" i="20"/>
  <c r="F592" i="20"/>
  <c r="F600" i="20"/>
  <c r="F608" i="20"/>
  <c r="F609" i="20"/>
  <c r="F611" i="20"/>
  <c r="F614" i="20"/>
  <c r="F622" i="20"/>
  <c r="F636" i="20"/>
  <c r="F640" i="20"/>
  <c r="F643" i="20"/>
  <c r="F651" i="20"/>
  <c r="F656" i="20"/>
  <c r="F663" i="20"/>
  <c r="F666" i="20"/>
  <c r="F679" i="20"/>
  <c r="F682" i="20"/>
  <c r="F689" i="20"/>
  <c r="F691" i="20"/>
  <c r="F698" i="20"/>
  <c r="F702" i="20"/>
  <c r="F712" i="20"/>
  <c r="F713" i="20"/>
  <c r="F715" i="20"/>
  <c r="F718" i="20"/>
  <c r="F719" i="20"/>
  <c r="F721" i="20"/>
  <c r="F722" i="20"/>
  <c r="F727" i="20"/>
  <c r="F729" i="20"/>
  <c r="F731" i="20"/>
  <c r="F736" i="20"/>
  <c r="F746" i="20"/>
  <c r="F750" i="20"/>
  <c r="F755" i="20"/>
  <c r="F767" i="20"/>
  <c r="F772" i="20"/>
  <c r="F776" i="20"/>
  <c r="F777" i="20"/>
  <c r="F779" i="20"/>
  <c r="F781" i="20"/>
  <c r="F784" i="20"/>
  <c r="F790" i="20"/>
  <c r="F795" i="20"/>
  <c r="F801" i="20"/>
  <c r="F805" i="20"/>
  <c r="F811" i="20"/>
  <c r="F833" i="20"/>
  <c r="F837" i="20"/>
  <c r="F838" i="20"/>
  <c r="F851" i="20"/>
  <c r="F853" i="20"/>
  <c r="F874" i="20"/>
  <c r="F882" i="20"/>
  <c r="F889" i="20"/>
  <c r="F893" i="20"/>
  <c r="F915" i="20"/>
  <c r="F920" i="20"/>
  <c r="F921" i="20"/>
  <c r="F922" i="20"/>
  <c r="F931" i="20"/>
  <c r="F935" i="20"/>
  <c r="F943" i="20"/>
  <c r="F944" i="20"/>
  <c r="F947" i="20"/>
  <c r="F948" i="20"/>
  <c r="F952" i="20"/>
  <c r="F959" i="20"/>
  <c r="F964" i="20"/>
  <c r="F965" i="20"/>
  <c r="F967" i="20"/>
  <c r="F972" i="20"/>
  <c r="F975" i="20"/>
  <c r="F982" i="20"/>
  <c r="F990" i="20"/>
  <c r="F1002" i="20"/>
  <c r="F1008" i="20"/>
  <c r="F1012" i="20"/>
  <c r="F1021" i="20"/>
  <c r="F1033" i="20"/>
  <c r="F1042" i="20"/>
  <c r="F1043" i="20"/>
  <c r="F1048" i="20"/>
  <c r="F1050" i="20"/>
  <c r="F1056" i="20"/>
  <c r="F1059" i="20"/>
  <c r="F1064" i="20"/>
  <c r="F1071" i="20"/>
  <c r="F1073" i="20"/>
  <c r="F1086" i="20"/>
  <c r="F1091" i="20"/>
  <c r="F1093" i="20"/>
  <c r="F1098" i="20"/>
  <c r="F1106" i="20"/>
  <c r="F13" i="20"/>
  <c r="F19" i="20"/>
  <c r="F20" i="20"/>
  <c r="F21" i="20"/>
  <c r="F26" i="20"/>
  <c r="F47" i="20"/>
  <c r="F53" i="20"/>
  <c r="F58" i="20"/>
  <c r="F60" i="20"/>
  <c r="F68" i="20"/>
  <c r="F72" i="20"/>
  <c r="F77" i="20"/>
  <c r="F80" i="20"/>
  <c r="F85" i="20"/>
  <c r="F86" i="20"/>
  <c r="F90" i="20"/>
  <c r="F100" i="20"/>
  <c r="F104" i="20"/>
  <c r="F105" i="20"/>
  <c r="F106" i="20"/>
  <c r="F124" i="20"/>
  <c r="F130" i="20"/>
  <c r="F135" i="20"/>
  <c r="F139" i="20"/>
  <c r="F144" i="20"/>
  <c r="F153" i="20"/>
  <c r="F156" i="20"/>
  <c r="F164" i="20"/>
  <c r="F183" i="20"/>
  <c r="F190" i="20"/>
  <c r="F195" i="20"/>
  <c r="F204" i="20"/>
  <c r="F207" i="20"/>
  <c r="F223" i="20"/>
  <c r="F229" i="20"/>
  <c r="F233" i="20"/>
  <c r="F234" i="20"/>
  <c r="F246" i="20"/>
  <c r="F249" i="20"/>
  <c r="F260" i="20"/>
  <c r="F265" i="20"/>
  <c r="F269" i="20"/>
  <c r="F276" i="20"/>
  <c r="F279" i="20"/>
  <c r="F280" i="20"/>
  <c r="F291" i="20"/>
  <c r="F293" i="20"/>
  <c r="F305" i="20"/>
  <c r="F310" i="20"/>
  <c r="F311" i="20"/>
  <c r="F318" i="20"/>
  <c r="F324" i="20"/>
  <c r="F329" i="20"/>
  <c r="F331" i="20"/>
  <c r="F333" i="20"/>
  <c r="F336" i="20"/>
  <c r="F337" i="20"/>
  <c r="F340" i="20"/>
  <c r="F341" i="20"/>
  <c r="F344" i="20"/>
  <c r="F345" i="20"/>
  <c r="F350" i="20"/>
  <c r="F354" i="20"/>
  <c r="F356" i="20"/>
  <c r="F360" i="20"/>
  <c r="F362" i="20"/>
  <c r="F368" i="20"/>
  <c r="F369" i="20"/>
  <c r="F373" i="20"/>
  <c r="F380" i="20"/>
  <c r="F383" i="20"/>
  <c r="F393" i="20"/>
  <c r="F401" i="20"/>
  <c r="F408" i="20"/>
  <c r="F413" i="20"/>
  <c r="F414" i="20"/>
  <c r="F415" i="20"/>
  <c r="F421" i="20"/>
  <c r="F428" i="20"/>
  <c r="F429" i="20"/>
  <c r="F432" i="20"/>
  <c r="F433" i="20"/>
  <c r="F435" i="20"/>
  <c r="F436" i="20"/>
  <c r="F440" i="20"/>
  <c r="F441" i="20"/>
  <c r="F448" i="20"/>
  <c r="F451" i="20"/>
  <c r="F454" i="20"/>
  <c r="F460" i="20"/>
  <c r="F465" i="20"/>
  <c r="F468" i="20"/>
  <c r="F470" i="20"/>
  <c r="F478" i="20"/>
  <c r="F480" i="20"/>
  <c r="F482" i="20"/>
  <c r="F483" i="20"/>
  <c r="F485" i="20"/>
  <c r="F486" i="20"/>
  <c r="F488" i="20"/>
  <c r="F490" i="20"/>
  <c r="F494" i="20"/>
  <c r="F509" i="20"/>
  <c r="F525" i="20"/>
  <c r="F527" i="20"/>
  <c r="F530" i="20"/>
  <c r="F544" i="20"/>
  <c r="F551" i="20"/>
  <c r="F556" i="20"/>
  <c r="F558" i="20"/>
  <c r="F590" i="20"/>
  <c r="F595" i="20"/>
  <c r="F619" i="20"/>
  <c r="F621" i="20"/>
  <c r="F627" i="20"/>
  <c r="F637" i="20"/>
  <c r="F672" i="20"/>
  <c r="F674" i="20"/>
  <c r="F676" i="20"/>
  <c r="F686" i="20"/>
  <c r="F697" i="20"/>
  <c r="F700" i="20"/>
  <c r="F705" i="20"/>
  <c r="F725" i="20"/>
  <c r="F732" i="20"/>
  <c r="F733" i="20"/>
  <c r="F735" i="20"/>
  <c r="F748" i="20"/>
  <c r="F752" i="20"/>
  <c r="F761" i="20"/>
  <c r="F775" i="20"/>
  <c r="F782" i="20"/>
  <c r="F785" i="20"/>
  <c r="F789" i="20"/>
  <c r="F791" i="20"/>
  <c r="F794" i="20"/>
  <c r="F802" i="20"/>
  <c r="F804" i="20"/>
  <c r="F812" i="20"/>
  <c r="F826" i="20"/>
  <c r="F847" i="20"/>
  <c r="F880" i="20"/>
  <c r="F885" i="20"/>
  <c r="F892" i="20"/>
  <c r="F902" i="20"/>
  <c r="F907" i="20"/>
  <c r="F908" i="20"/>
  <c r="F919" i="20"/>
  <c r="F927" i="20"/>
  <c r="F929" i="20"/>
  <c r="F949" i="20"/>
  <c r="F961" i="20"/>
  <c r="F963" i="20"/>
  <c r="F966" i="20"/>
  <c r="F971" i="20"/>
  <c r="F985" i="20"/>
  <c r="F987" i="20"/>
  <c r="F1014" i="20"/>
  <c r="F1024" i="20"/>
  <c r="F1027" i="20"/>
  <c r="F1036" i="20"/>
  <c r="F1040" i="20"/>
  <c r="F1041" i="20"/>
  <c r="F1057" i="20"/>
  <c r="F1063" i="20"/>
  <c r="F1078" i="20"/>
  <c r="F1092" i="20"/>
  <c r="F1096" i="20"/>
  <c r="F1107" i="20"/>
  <c r="F6" i="20"/>
  <c r="F12" i="20"/>
  <c r="F15" i="20"/>
  <c r="F29" i="20"/>
  <c r="F34" i="20"/>
  <c r="F35" i="20"/>
  <c r="F37" i="20"/>
  <c r="F41" i="20"/>
  <c r="F42" i="20"/>
  <c r="F48" i="20"/>
  <c r="F67" i="20"/>
  <c r="F74" i="20"/>
  <c r="F84" i="20"/>
  <c r="F93" i="20"/>
  <c r="F98" i="20"/>
  <c r="F107" i="20"/>
  <c r="F111" i="20"/>
  <c r="F117" i="20"/>
  <c r="F128" i="20"/>
  <c r="F131" i="20"/>
  <c r="F133" i="20"/>
  <c r="F137" i="20"/>
  <c r="F138" i="20"/>
  <c r="F140" i="20"/>
  <c r="F147" i="20"/>
  <c r="F150" i="20"/>
  <c r="F161" i="20"/>
  <c r="F166" i="20"/>
  <c r="F167" i="20"/>
  <c r="F175" i="20"/>
  <c r="F178" i="20"/>
  <c r="F181" i="20"/>
  <c r="F189" i="20"/>
  <c r="F194" i="20"/>
  <c r="F196" i="20"/>
  <c r="F200" i="20"/>
  <c r="F202" i="20"/>
  <c r="F203" i="20"/>
  <c r="F206" i="20"/>
  <c r="F219" i="20"/>
  <c r="F243" i="20"/>
  <c r="F244" i="20"/>
  <c r="F247" i="20"/>
  <c r="F251" i="20"/>
  <c r="F252" i="20"/>
  <c r="F256" i="20"/>
  <c r="F258" i="20"/>
  <c r="F259" i="20"/>
  <c r="F271" i="20"/>
  <c r="F284" i="20"/>
  <c r="F286" i="20"/>
  <c r="F292" i="20"/>
  <c r="F301" i="20"/>
  <c r="F307" i="20"/>
  <c r="F309" i="20"/>
  <c r="F322" i="20"/>
  <c r="F328" i="20"/>
  <c r="F335" i="20"/>
  <c r="F338" i="20"/>
  <c r="F343" i="20"/>
  <c r="F353" i="20"/>
  <c r="F365" i="20"/>
  <c r="F370" i="20"/>
  <c r="F376" i="20"/>
  <c r="F377" i="20"/>
  <c r="F379" i="20"/>
  <c r="F384" i="20"/>
  <c r="F390" i="20"/>
  <c r="F391" i="20"/>
  <c r="F397" i="20"/>
  <c r="F400" i="20"/>
  <c r="F406" i="20"/>
  <c r="F410" i="20"/>
  <c r="F416" i="20"/>
  <c r="F425" i="20"/>
  <c r="F427" i="20"/>
  <c r="F469" i="20"/>
  <c r="F473" i="20"/>
  <c r="F487" i="20"/>
  <c r="F489" i="20"/>
  <c r="F496" i="20"/>
  <c r="F500" i="20"/>
  <c r="F507" i="20"/>
  <c r="F515" i="20"/>
  <c r="F517" i="20"/>
  <c r="F523" i="20"/>
  <c r="F563" i="20"/>
  <c r="F573" i="20"/>
  <c r="F574" i="20"/>
  <c r="F577" i="20"/>
  <c r="F581" i="20"/>
  <c r="F582" i="20"/>
  <c r="F630" i="20"/>
  <c r="F647" i="20"/>
  <c r="F670" i="20"/>
  <c r="F678" i="20"/>
  <c r="F685" i="20"/>
  <c r="F688" i="20"/>
  <c r="F699" i="20"/>
  <c r="F704" i="20"/>
  <c r="F720" i="20"/>
  <c r="F728" i="20"/>
  <c r="F734" i="20"/>
  <c r="F741" i="20"/>
  <c r="F743" i="20"/>
  <c r="F754" i="20"/>
  <c r="F762" i="20"/>
  <c r="F770" i="20"/>
  <c r="F774" i="20"/>
  <c r="F809" i="20"/>
  <c r="F819" i="20"/>
  <c r="F825" i="20"/>
  <c r="F832" i="20"/>
  <c r="F844" i="20"/>
  <c r="F860" i="20"/>
  <c r="F894" i="20"/>
  <c r="F897" i="20"/>
  <c r="F901" i="20"/>
  <c r="F909" i="20"/>
  <c r="F950" i="20"/>
  <c r="F957" i="20"/>
  <c r="F973" i="20"/>
  <c r="F1001" i="20"/>
  <c r="F1006" i="20"/>
  <c r="F1015" i="20"/>
  <c r="F1047" i="20"/>
  <c r="F1049" i="20"/>
  <c r="F1069" i="20"/>
  <c r="F1101" i="20"/>
  <c r="F1105" i="20"/>
  <c r="F1108" i="20"/>
  <c r="F8" i="20"/>
  <c r="F14" i="20"/>
  <c r="F24" i="20"/>
  <c r="F49" i="20"/>
  <c r="F61" i="20"/>
  <c r="F65" i="20"/>
  <c r="F71" i="20"/>
  <c r="F75" i="20"/>
  <c r="F108" i="20"/>
  <c r="F116" i="20"/>
  <c r="F121" i="20"/>
  <c r="F126" i="20"/>
  <c r="F158" i="20"/>
  <c r="F180" i="20"/>
  <c r="F182" i="20"/>
  <c r="F193" i="20"/>
  <c r="F218" i="20"/>
  <c r="F250" i="20"/>
  <c r="F267" i="20"/>
  <c r="F300" i="20"/>
  <c r="F334" i="20"/>
  <c r="F342" i="20"/>
  <c r="F348" i="20"/>
  <c r="F372" i="20"/>
  <c r="F374" i="20"/>
  <c r="F394" i="20"/>
  <c r="F395" i="20"/>
  <c r="F399" i="20"/>
  <c r="F404" i="20"/>
  <c r="F405" i="20"/>
  <c r="F443" i="20"/>
  <c r="F452" i="20"/>
  <c r="F453" i="20"/>
  <c r="F467" i="20"/>
  <c r="F495" i="20"/>
  <c r="F520" i="20"/>
  <c r="F607" i="20"/>
  <c r="F707" i="20"/>
  <c r="F839" i="20"/>
  <c r="F887" i="20"/>
  <c r="F916" i="20"/>
  <c r="F958" i="20"/>
  <c r="F994" i="20"/>
  <c r="F1010" i="20"/>
  <c r="F1068" i="20"/>
  <c r="F1085" i="20"/>
  <c r="F1100" i="20"/>
  <c r="F1102" i="20"/>
  <c r="F1109" i="20"/>
  <c r="F54" i="20"/>
  <c r="F89" i="20"/>
  <c r="F94" i="20"/>
  <c r="F103" i="20"/>
  <c r="F123" i="20"/>
  <c r="F132" i="20"/>
  <c r="F145" i="20"/>
  <c r="F151" i="20"/>
  <c r="F173" i="20"/>
  <c r="F187" i="20"/>
  <c r="F213" i="20"/>
  <c r="F237" i="20"/>
  <c r="F241" i="20"/>
  <c r="F339" i="20"/>
  <c r="F398" i="20"/>
  <c r="F411" i="20"/>
  <c r="F423" i="20"/>
  <c r="F886" i="20"/>
  <c r="F1055" i="20"/>
  <c r="F1103" i="20"/>
  <c r="F40" i="20"/>
  <c r="F64" i="20"/>
  <c r="F120" i="20"/>
  <c r="F363" i="20"/>
  <c r="F418" i="20"/>
  <c r="F756" i="20"/>
  <c r="F798" i="20"/>
  <c r="F817" i="20"/>
  <c r="F896" i="20"/>
  <c r="F154" i="20"/>
  <c r="F389" i="20"/>
  <c r="F760" i="20"/>
  <c r="F3" i="20"/>
  <c r="F25" i="20"/>
  <c r="F539" i="20"/>
  <c r="F57" i="20"/>
  <c r="F422" i="20"/>
  <c r="F787" i="20"/>
  <c r="E1090" i="20"/>
  <c r="E618" i="20"/>
  <c r="E655" i="20"/>
  <c r="E845" i="20"/>
  <c r="E648" i="20"/>
  <c r="E661" i="20"/>
  <c r="E841" i="20"/>
  <c r="E864" i="20"/>
  <c r="E865" i="20"/>
  <c r="E981" i="20"/>
  <c r="E584" i="20"/>
  <c r="E599" i="20"/>
  <c r="E653" i="20"/>
  <c r="E664" i="20"/>
  <c r="E786" i="20"/>
  <c r="E848" i="20"/>
  <c r="E855" i="20"/>
  <c r="E856" i="20"/>
  <c r="E869" i="20"/>
  <c r="E939" i="20"/>
  <c r="E977" i="20"/>
  <c r="E995" i="20"/>
  <c r="E1035" i="20"/>
  <c r="E1081" i="20"/>
  <c r="E1089" i="20"/>
  <c r="E283" i="20"/>
  <c r="E538" i="20"/>
  <c r="E613" i="20"/>
  <c r="E620" i="20"/>
  <c r="E631" i="20"/>
  <c r="E667" i="20"/>
  <c r="E815" i="20"/>
  <c r="E828" i="20"/>
  <c r="E834" i="20"/>
  <c r="E842" i="20"/>
  <c r="E850" i="20"/>
  <c r="E876" i="20"/>
  <c r="E878" i="20"/>
  <c r="E988" i="20"/>
  <c r="E997" i="20"/>
  <c r="E1019" i="20"/>
  <c r="E1046" i="20"/>
  <c r="E1104" i="20"/>
  <c r="E11" i="20"/>
  <c r="E157" i="20"/>
  <c r="E220" i="20"/>
  <c r="E296" i="20"/>
  <c r="E550" i="20"/>
  <c r="E572" i="20"/>
  <c r="E575" i="20"/>
  <c r="E586" i="20"/>
  <c r="E593" i="20"/>
  <c r="E602" i="20"/>
  <c r="E606" i="20"/>
  <c r="E610" i="20"/>
  <c r="E624" i="20"/>
  <c r="E650" i="20"/>
  <c r="E680" i="20"/>
  <c r="E683" i="20"/>
  <c r="E716" i="20"/>
  <c r="E724" i="20"/>
  <c r="E747" i="20"/>
  <c r="E758" i="20"/>
  <c r="E793" i="20"/>
  <c r="E796" i="20"/>
  <c r="E799" i="20"/>
  <c r="E800" i="20"/>
  <c r="E807" i="20"/>
  <c r="E808" i="20"/>
  <c r="E820" i="20"/>
  <c r="E836" i="20"/>
  <c r="E843" i="20"/>
  <c r="E849" i="20"/>
  <c r="E852" i="20"/>
  <c r="E858" i="20"/>
  <c r="E868" i="20"/>
  <c r="E928" i="20"/>
  <c r="E940" i="20"/>
  <c r="E960" i="20"/>
  <c r="E962" i="20"/>
  <c r="E989" i="20"/>
  <c r="E1034" i="20"/>
  <c r="E1045" i="20"/>
  <c r="E1062" i="20"/>
  <c r="E1075" i="20"/>
  <c r="E4" i="20"/>
  <c r="E17" i="20"/>
  <c r="E18" i="20"/>
  <c r="E23" i="20"/>
  <c r="E31" i="20"/>
  <c r="E59" i="20"/>
  <c r="E69" i="20"/>
  <c r="E149" i="20"/>
  <c r="E191" i="20"/>
  <c r="E192" i="20"/>
  <c r="E199" i="20"/>
  <c r="E210" i="20"/>
  <c r="E214" i="20"/>
  <c r="E227" i="20"/>
  <c r="E242" i="20"/>
  <c r="E270" i="20"/>
  <c r="E303" i="20"/>
  <c r="E364" i="20"/>
  <c r="E449" i="20"/>
  <c r="E466" i="20"/>
  <c r="E502" i="20"/>
  <c r="E511" i="20"/>
  <c r="E521" i="20"/>
  <c r="E534" i="20"/>
  <c r="E545" i="20"/>
  <c r="E555" i="20"/>
  <c r="E559" i="20"/>
  <c r="E567" i="20"/>
  <c r="E570" i="20"/>
  <c r="E588" i="20"/>
  <c r="E601" i="20"/>
  <c r="E626" i="20"/>
  <c r="E633" i="20"/>
  <c r="E634" i="20"/>
  <c r="E641" i="20"/>
  <c r="E652" i="20"/>
  <c r="E659" i="20"/>
  <c r="E669" i="20"/>
  <c r="E675" i="20"/>
  <c r="E690" i="20"/>
  <c r="E693" i="20"/>
  <c r="E703" i="20"/>
  <c r="E710" i="20"/>
  <c r="E738" i="20"/>
  <c r="E744" i="20"/>
  <c r="E763" i="20"/>
  <c r="E764" i="20"/>
  <c r="E771" i="20"/>
  <c r="E773" i="20"/>
  <c r="E778" i="20"/>
  <c r="E806" i="20"/>
  <c r="E818" i="20"/>
  <c r="E821" i="20"/>
  <c r="E827" i="20"/>
  <c r="E857" i="20"/>
  <c r="E862" i="20"/>
  <c r="E866" i="20"/>
  <c r="E875" i="20"/>
  <c r="E877" i="20"/>
  <c r="E879" i="20"/>
  <c r="E883" i="20"/>
  <c r="E891" i="20"/>
  <c r="E898" i="20"/>
  <c r="E903" i="20"/>
  <c r="E926" i="20"/>
  <c r="E933" i="20"/>
  <c r="E937" i="20"/>
  <c r="E969" i="20"/>
  <c r="E976" i="20"/>
  <c r="E993" i="20"/>
  <c r="E1003" i="20"/>
  <c r="E1009" i="20"/>
  <c r="E1016" i="20"/>
  <c r="E1017" i="20"/>
  <c r="E1026" i="20"/>
  <c r="E1038" i="20"/>
  <c r="E1054" i="20"/>
  <c r="E1074" i="20"/>
  <c r="E1079" i="20"/>
  <c r="E1082" i="20"/>
  <c r="E1088" i="20"/>
  <c r="E1094" i="20"/>
  <c r="E1095" i="20"/>
  <c r="E1097" i="20"/>
  <c r="E9" i="20"/>
  <c r="E32" i="20"/>
  <c r="E36" i="20"/>
  <c r="E52" i="20"/>
  <c r="E62" i="20"/>
  <c r="E70" i="20"/>
  <c r="E76" i="20"/>
  <c r="E78" i="20"/>
  <c r="E82" i="20"/>
  <c r="E97" i="20"/>
  <c r="E101" i="20"/>
  <c r="E102" i="20"/>
  <c r="E110" i="20"/>
  <c r="E122" i="20"/>
  <c r="E127" i="20"/>
  <c r="E136" i="20"/>
  <c r="E174" i="20"/>
  <c r="E184" i="20"/>
  <c r="E188" i="20"/>
  <c r="E197" i="20"/>
  <c r="E205" i="20"/>
  <c r="E212" i="20"/>
  <c r="E216" i="20"/>
  <c r="E232" i="20"/>
  <c r="E254" i="20"/>
  <c r="E262" i="20"/>
  <c r="E264" i="20"/>
  <c r="E282" i="20"/>
  <c r="E295" i="20"/>
  <c r="E323" i="20"/>
  <c r="E327" i="20"/>
  <c r="E330" i="20"/>
  <c r="E346" i="20"/>
  <c r="E349" i="20"/>
  <c r="E351" i="20"/>
  <c r="E367" i="20"/>
  <c r="E375" i="20"/>
  <c r="E388" i="20"/>
  <c r="E409" i="20"/>
  <c r="E430" i="20"/>
  <c r="E437" i="20"/>
  <c r="E446" i="20"/>
  <c r="E455" i="20"/>
  <c r="E456" i="20"/>
  <c r="E461" i="20"/>
  <c r="E463" i="20"/>
  <c r="E476" i="20"/>
  <c r="E484" i="20"/>
  <c r="E491" i="20"/>
  <c r="E493" i="20"/>
  <c r="E497" i="20"/>
  <c r="E510" i="20"/>
  <c r="E513" i="20"/>
  <c r="E519" i="20"/>
  <c r="E526" i="20"/>
  <c r="E532" i="20"/>
  <c r="E537" i="20"/>
  <c r="E546" i="20"/>
  <c r="E560" i="20"/>
  <c r="E565" i="20"/>
  <c r="E566" i="20"/>
  <c r="E568" i="20"/>
  <c r="E569" i="20"/>
  <c r="E571" i="20"/>
  <c r="E576" i="20"/>
  <c r="E583" i="20"/>
  <c r="E587" i="20"/>
  <c r="E589" i="20"/>
  <c r="E594" i="20"/>
  <c r="E596" i="20"/>
  <c r="E597" i="20"/>
  <c r="E612" i="20"/>
  <c r="E615" i="20"/>
  <c r="E616" i="20"/>
  <c r="E617" i="20"/>
  <c r="E628" i="20"/>
  <c r="E629" i="20"/>
  <c r="E632" i="20"/>
  <c r="E635" i="20"/>
  <c r="E639" i="20"/>
  <c r="E644" i="20"/>
  <c r="E645" i="20"/>
  <c r="E646" i="20"/>
  <c r="E649" i="20"/>
  <c r="E660" i="20"/>
  <c r="E662" i="20"/>
  <c r="E665" i="20"/>
  <c r="E673" i="20"/>
  <c r="E681" i="20"/>
  <c r="E687" i="20"/>
  <c r="E692" i="20"/>
  <c r="E694" i="20"/>
  <c r="E709" i="20"/>
  <c r="E723" i="20"/>
  <c r="E730" i="20"/>
  <c r="E737" i="20"/>
  <c r="E740" i="20"/>
  <c r="E742" i="20"/>
  <c r="E745" i="20"/>
  <c r="E753" i="20"/>
  <c r="E759" i="20"/>
  <c r="E766" i="20"/>
  <c r="E768" i="20"/>
  <c r="E783" i="20"/>
  <c r="E792" i="20"/>
  <c r="E803" i="20"/>
  <c r="E810" i="20"/>
  <c r="E822" i="20"/>
  <c r="E824" i="20"/>
  <c r="E830" i="20"/>
  <c r="E831" i="20"/>
  <c r="E835" i="20"/>
  <c r="E840" i="20"/>
  <c r="E854" i="20"/>
  <c r="E859" i="20"/>
  <c r="E861" i="20"/>
  <c r="E863" i="20"/>
  <c r="E867" i="20"/>
  <c r="E870" i="20"/>
  <c r="E871" i="20"/>
  <c r="E872" i="20"/>
  <c r="E873" i="20"/>
  <c r="E884" i="20"/>
  <c r="E895" i="20"/>
  <c r="E904" i="20"/>
  <c r="E906" i="20"/>
  <c r="E917" i="20"/>
  <c r="E918" i="20"/>
  <c r="E923" i="20"/>
  <c r="E924" i="20"/>
  <c r="E941" i="20"/>
  <c r="E942" i="20"/>
  <c r="E945" i="20"/>
  <c r="E953" i="20"/>
  <c r="E954" i="20"/>
  <c r="E955" i="20"/>
  <c r="E956" i="20"/>
  <c r="E970" i="20"/>
  <c r="E979" i="20"/>
  <c r="E980" i="20"/>
  <c r="E983" i="20"/>
  <c r="E984" i="20"/>
  <c r="E986" i="20"/>
  <c r="E998" i="20"/>
  <c r="E999" i="20"/>
  <c r="E1004" i="20"/>
  <c r="E1011" i="20"/>
  <c r="E1020" i="20"/>
  <c r="E1023" i="20"/>
  <c r="E1025" i="20"/>
  <c r="E1028" i="20"/>
  <c r="E1029" i="20"/>
  <c r="E1031" i="20"/>
  <c r="E1032" i="20"/>
  <c r="E1052" i="20"/>
  <c r="E1053" i="20"/>
  <c r="E1060" i="20"/>
  <c r="E1061" i="20"/>
  <c r="E1065" i="20"/>
  <c r="E1066" i="20"/>
  <c r="E1067" i="20"/>
  <c r="E1072" i="20"/>
  <c r="E1076" i="20"/>
  <c r="E1087" i="20"/>
  <c r="E5" i="20"/>
  <c r="E16" i="20"/>
  <c r="E22" i="20"/>
  <c r="E27" i="20"/>
  <c r="E39" i="20"/>
  <c r="E43" i="20"/>
  <c r="E50" i="20"/>
  <c r="E55" i="20"/>
  <c r="E63" i="20"/>
  <c r="E79" i="20"/>
  <c r="E87" i="20"/>
  <c r="E99" i="20"/>
  <c r="E109" i="20"/>
  <c r="E113" i="20"/>
  <c r="E114" i="20"/>
  <c r="E118" i="20"/>
  <c r="E119" i="20"/>
  <c r="E134" i="20"/>
  <c r="E141" i="20"/>
  <c r="E142" i="20"/>
  <c r="E143" i="20"/>
  <c r="E148" i="20"/>
  <c r="E160" i="20"/>
  <c r="E165" i="20"/>
  <c r="E169" i="20"/>
  <c r="E171" i="20"/>
  <c r="E172" i="20"/>
  <c r="E176" i="20"/>
  <c r="E177" i="20"/>
  <c r="E179" i="20"/>
  <c r="E185" i="20"/>
  <c r="E186" i="20"/>
  <c r="E215" i="20"/>
  <c r="E217" i="20"/>
  <c r="E222" i="20"/>
  <c r="E230" i="20"/>
  <c r="E231" i="20"/>
  <c r="E235" i="20"/>
  <c r="E236" i="20"/>
  <c r="E240" i="20"/>
  <c r="E245" i="20"/>
  <c r="E248" i="20"/>
  <c r="E257" i="20"/>
  <c r="E263" i="20"/>
  <c r="E266" i="20"/>
  <c r="E268" i="20"/>
  <c r="E273" i="20"/>
  <c r="E274" i="20"/>
  <c r="E278" i="20"/>
  <c r="E281" i="20"/>
  <c r="E288" i="20"/>
  <c r="E289" i="20"/>
  <c r="E297" i="20"/>
  <c r="E302" i="20"/>
  <c r="E304" i="20"/>
  <c r="E308" i="20"/>
  <c r="E312" i="20"/>
  <c r="E314" i="20"/>
  <c r="E317" i="20"/>
  <c r="E319" i="20"/>
  <c r="E332" i="20"/>
  <c r="E359" i="20"/>
  <c r="E371" i="20"/>
  <c r="E381" i="20"/>
  <c r="E386" i="20"/>
  <c r="E387" i="20"/>
  <c r="E392" i="20"/>
  <c r="E402" i="20"/>
  <c r="E431" i="20"/>
  <c r="E442" i="20"/>
  <c r="E445" i="20"/>
  <c r="E459" i="20"/>
  <c r="E464" i="20"/>
  <c r="E471" i="20"/>
  <c r="E472" i="20"/>
  <c r="E474" i="20"/>
  <c r="E498" i="20"/>
  <c r="E501" i="20"/>
  <c r="E505" i="20"/>
  <c r="E506" i="20"/>
  <c r="E512" i="20"/>
  <c r="E518" i="20"/>
  <c r="E535" i="20"/>
  <c r="E540" i="20"/>
  <c r="E543" i="20"/>
  <c r="E547" i="20"/>
  <c r="E552" i="20"/>
  <c r="E553" i="20"/>
  <c r="E554" i="20"/>
  <c r="E561" i="20"/>
  <c r="E564" i="20"/>
  <c r="E585" i="20"/>
  <c r="E591" i="20"/>
  <c r="E598" i="20"/>
  <c r="E603" i="20"/>
  <c r="E604" i="20"/>
  <c r="E605" i="20"/>
  <c r="E623" i="20"/>
  <c r="E625" i="20"/>
  <c r="E638" i="20"/>
  <c r="E642" i="20"/>
  <c r="E654" i="20"/>
  <c r="E657" i="20"/>
  <c r="E658" i="20"/>
  <c r="E668" i="20"/>
  <c r="E671" i="20"/>
  <c r="E677" i="20"/>
  <c r="E684" i="20"/>
  <c r="E695" i="20"/>
  <c r="E696" i="20"/>
  <c r="E701" i="20"/>
  <c r="E706" i="20"/>
  <c r="E708" i="20"/>
  <c r="E711" i="20"/>
  <c r="E714" i="20"/>
  <c r="E717" i="20"/>
  <c r="E726" i="20"/>
  <c r="E739" i="20"/>
  <c r="E749" i="20"/>
  <c r="E751" i="20"/>
  <c r="E757" i="20"/>
  <c r="E765" i="20"/>
  <c r="E769" i="20"/>
  <c r="E780" i="20"/>
  <c r="E788" i="20"/>
  <c r="E797" i="20"/>
  <c r="E813" i="20"/>
  <c r="E814" i="20"/>
  <c r="E816" i="20"/>
  <c r="E823" i="20"/>
  <c r="E829" i="20"/>
  <c r="E846" i="20"/>
  <c r="E881" i="20"/>
  <c r="E888" i="20"/>
  <c r="E890" i="20"/>
  <c r="E899" i="20"/>
  <c r="E900" i="20"/>
  <c r="E905" i="20"/>
  <c r="E910" i="20"/>
  <c r="E911" i="20"/>
  <c r="E912" i="20"/>
  <c r="E913" i="20"/>
  <c r="E914" i="20"/>
  <c r="E925" i="20"/>
  <c r="E930" i="20"/>
  <c r="E932" i="20"/>
  <c r="E934" i="20"/>
  <c r="E936" i="20"/>
  <c r="E938" i="20"/>
  <c r="E946" i="20"/>
  <c r="E951" i="20"/>
  <c r="E968" i="20"/>
  <c r="E978" i="20"/>
  <c r="E991" i="20"/>
  <c r="E992" i="20"/>
  <c r="E996" i="20"/>
  <c r="E1000" i="20"/>
  <c r="E1005" i="20"/>
  <c r="E1007" i="20"/>
  <c r="E1013" i="20"/>
  <c r="E1018" i="20"/>
  <c r="E1022" i="20"/>
  <c r="E1030" i="20"/>
  <c r="E1037" i="20"/>
  <c r="E1039" i="20"/>
  <c r="E1044" i="20"/>
  <c r="E1051" i="20"/>
  <c r="E1058" i="20"/>
  <c r="E1070" i="20"/>
  <c r="E1077" i="20"/>
  <c r="E1080" i="20"/>
  <c r="E1083" i="20"/>
  <c r="E1084" i="20"/>
  <c r="E1099" i="20"/>
  <c r="E7" i="20"/>
  <c r="E10" i="20"/>
  <c r="E28" i="20"/>
  <c r="E30" i="20"/>
  <c r="E33" i="20"/>
  <c r="E38" i="20"/>
  <c r="E44" i="20"/>
  <c r="E45" i="20"/>
  <c r="E46" i="20"/>
  <c r="E51" i="20"/>
  <c r="E56" i="20"/>
  <c r="E66" i="20"/>
  <c r="E73" i="20"/>
  <c r="E81" i="20"/>
  <c r="E83" i="20"/>
  <c r="E88" i="20"/>
  <c r="E91" i="20"/>
  <c r="E92" i="20"/>
  <c r="E95" i="20"/>
  <c r="E96" i="20"/>
  <c r="E112" i="20"/>
  <c r="E115" i="20"/>
  <c r="E125" i="20"/>
  <c r="E129" i="20"/>
  <c r="E146" i="20"/>
  <c r="E152" i="20"/>
  <c r="E155" i="20"/>
  <c r="E159" i="20"/>
  <c r="E162" i="20"/>
  <c r="E163" i="20"/>
  <c r="E168" i="20"/>
  <c r="E170" i="20"/>
  <c r="E198" i="20"/>
  <c r="E201" i="20"/>
  <c r="E208" i="20"/>
  <c r="E209" i="20"/>
  <c r="E211" i="20"/>
  <c r="E221" i="20"/>
  <c r="E224" i="20"/>
  <c r="E225" i="20"/>
  <c r="E226" i="20"/>
  <c r="E228" i="20"/>
  <c r="E238" i="20"/>
  <c r="E239" i="20"/>
  <c r="E253" i="20"/>
  <c r="E255" i="20"/>
  <c r="E261" i="20"/>
  <c r="E272" i="20"/>
  <c r="E275" i="20"/>
  <c r="E277" i="20"/>
  <c r="E285" i="20"/>
  <c r="E287" i="20"/>
  <c r="E290" i="20"/>
  <c r="E294" i="20"/>
  <c r="E298" i="20"/>
  <c r="E299" i="20"/>
  <c r="E306" i="20"/>
  <c r="E313" i="20"/>
  <c r="E315" i="20"/>
  <c r="E316" i="20"/>
  <c r="E320" i="20"/>
  <c r="E321" i="20"/>
  <c r="E325" i="20"/>
  <c r="E326" i="20"/>
  <c r="E347" i="20"/>
  <c r="E352" i="20"/>
  <c r="E355" i="20"/>
  <c r="E357" i="20"/>
  <c r="E358" i="20"/>
  <c r="E361" i="20"/>
  <c r="E366" i="20"/>
  <c r="E378" i="20"/>
  <c r="E382" i="20"/>
  <c r="E385" i="20"/>
  <c r="E396" i="20"/>
  <c r="E403" i="20"/>
  <c r="E407" i="20"/>
  <c r="E412" i="20"/>
  <c r="E417" i="20"/>
  <c r="E419" i="20"/>
  <c r="E420" i="20"/>
  <c r="E424" i="20"/>
  <c r="E426" i="20"/>
  <c r="E434" i="20"/>
  <c r="E438" i="20"/>
  <c r="E439" i="20"/>
  <c r="E444" i="20"/>
  <c r="E447" i="20"/>
  <c r="E450" i="20"/>
  <c r="E457" i="20"/>
  <c r="E458" i="20"/>
  <c r="E462" i="20"/>
  <c r="E475" i="20"/>
  <c r="E477" i="20"/>
  <c r="E479" i="20"/>
  <c r="E481" i="20"/>
  <c r="E492" i="20"/>
  <c r="E499" i="20"/>
  <c r="E503" i="20"/>
  <c r="E504" i="20"/>
  <c r="E508" i="20"/>
  <c r="E514" i="20"/>
  <c r="E516" i="20"/>
  <c r="E522" i="20"/>
  <c r="E524" i="20"/>
  <c r="E528" i="20"/>
  <c r="E529" i="20"/>
  <c r="E531" i="20"/>
  <c r="E533" i="20"/>
  <c r="E536" i="20"/>
  <c r="E541" i="20"/>
  <c r="E542" i="20"/>
  <c r="E548" i="20"/>
  <c r="E549" i="20"/>
  <c r="E557" i="20"/>
  <c r="E562" i="20"/>
  <c r="E578" i="20"/>
  <c r="E579" i="20"/>
  <c r="E580" i="20"/>
  <c r="E592" i="20"/>
  <c r="E600" i="20"/>
  <c r="E608" i="20"/>
  <c r="E609" i="20"/>
  <c r="E611" i="20"/>
  <c r="E614" i="20"/>
  <c r="E622" i="20"/>
  <c r="E636" i="20"/>
  <c r="E640" i="20"/>
  <c r="E643" i="20"/>
  <c r="E651" i="20"/>
  <c r="E656" i="20"/>
  <c r="E663" i="20"/>
  <c r="E666" i="20"/>
  <c r="E679" i="20"/>
  <c r="E682" i="20"/>
  <c r="E689" i="20"/>
  <c r="E691" i="20"/>
  <c r="E698" i="20"/>
  <c r="E702" i="20"/>
  <c r="E712" i="20"/>
  <c r="E713" i="20"/>
  <c r="E715" i="20"/>
  <c r="E718" i="20"/>
  <c r="E719" i="20"/>
  <c r="E721" i="20"/>
  <c r="E722" i="20"/>
  <c r="E727" i="20"/>
  <c r="E729" i="20"/>
  <c r="E731" i="20"/>
  <c r="E736" i="20"/>
  <c r="E746" i="20"/>
  <c r="E750" i="20"/>
  <c r="E755" i="20"/>
  <c r="E767" i="20"/>
  <c r="E772" i="20"/>
  <c r="E776" i="20"/>
  <c r="E777" i="20"/>
  <c r="E779" i="20"/>
  <c r="E781" i="20"/>
  <c r="E784" i="20"/>
  <c r="E790" i="20"/>
  <c r="E795" i="20"/>
  <c r="E801" i="20"/>
  <c r="E805" i="20"/>
  <c r="E811" i="20"/>
  <c r="E833" i="20"/>
  <c r="E837" i="20"/>
  <c r="E838" i="20"/>
  <c r="E851" i="20"/>
  <c r="E853" i="20"/>
  <c r="E874" i="20"/>
  <c r="E882" i="20"/>
  <c r="E889" i="20"/>
  <c r="E893" i="20"/>
  <c r="E915" i="20"/>
  <c r="E920" i="20"/>
  <c r="E921" i="20"/>
  <c r="E922" i="20"/>
  <c r="E931" i="20"/>
  <c r="E935" i="20"/>
  <c r="E943" i="20"/>
  <c r="E944" i="20"/>
  <c r="E947" i="20"/>
  <c r="E948" i="20"/>
  <c r="E952" i="20"/>
  <c r="E959" i="20"/>
  <c r="E964" i="20"/>
  <c r="E965" i="20"/>
  <c r="E967" i="20"/>
  <c r="E972" i="20"/>
  <c r="E975" i="20"/>
  <c r="E982" i="20"/>
  <c r="E990" i="20"/>
  <c r="E1002" i="20"/>
  <c r="E1008" i="20"/>
  <c r="E1012" i="20"/>
  <c r="E1021" i="20"/>
  <c r="E1033" i="20"/>
  <c r="E1042" i="20"/>
  <c r="E1043" i="20"/>
  <c r="E1048" i="20"/>
  <c r="E1050" i="20"/>
  <c r="E1056" i="20"/>
  <c r="E1059" i="20"/>
  <c r="E1064" i="20"/>
  <c r="E1071" i="20"/>
  <c r="E1073" i="20"/>
  <c r="E1086" i="20"/>
  <c r="E1091" i="20"/>
  <c r="E1093" i="20"/>
  <c r="E1098" i="20"/>
  <c r="E1106" i="20"/>
  <c r="E13" i="20"/>
  <c r="E19" i="20"/>
  <c r="E20" i="20"/>
  <c r="E21" i="20"/>
  <c r="E26" i="20"/>
  <c r="E47" i="20"/>
  <c r="E53" i="20"/>
  <c r="E58" i="20"/>
  <c r="E60" i="20"/>
  <c r="E68" i="20"/>
  <c r="E72" i="20"/>
  <c r="E77" i="20"/>
  <c r="E80" i="20"/>
  <c r="E85" i="20"/>
  <c r="E86" i="20"/>
  <c r="E90" i="20"/>
  <c r="E100" i="20"/>
  <c r="E104" i="20"/>
  <c r="E105" i="20"/>
  <c r="E106" i="20"/>
  <c r="E124" i="20"/>
  <c r="E130" i="20"/>
  <c r="E135" i="20"/>
  <c r="E139" i="20"/>
  <c r="E144" i="20"/>
  <c r="E153" i="20"/>
  <c r="E156" i="20"/>
  <c r="E164" i="20"/>
  <c r="E183" i="20"/>
  <c r="E190" i="20"/>
  <c r="E195" i="20"/>
  <c r="E204" i="20"/>
  <c r="E207" i="20"/>
  <c r="E223" i="20"/>
  <c r="E229" i="20"/>
  <c r="E233" i="20"/>
  <c r="E234" i="20"/>
  <c r="E246" i="20"/>
  <c r="E249" i="20"/>
  <c r="E260" i="20"/>
  <c r="E265" i="20"/>
  <c r="E269" i="20"/>
  <c r="E276" i="20"/>
  <c r="E279" i="20"/>
  <c r="E280" i="20"/>
  <c r="E291" i="20"/>
  <c r="E293" i="20"/>
  <c r="E305" i="20"/>
  <c r="E310" i="20"/>
  <c r="E311" i="20"/>
  <c r="E318" i="20"/>
  <c r="E324" i="20"/>
  <c r="E329" i="20"/>
  <c r="E331" i="20"/>
  <c r="E333" i="20"/>
  <c r="E336" i="20"/>
  <c r="E337" i="20"/>
  <c r="E340" i="20"/>
  <c r="E341" i="20"/>
  <c r="E344" i="20"/>
  <c r="E345" i="20"/>
  <c r="E350" i="20"/>
  <c r="E354" i="20"/>
  <c r="E356" i="20"/>
  <c r="E360" i="20"/>
  <c r="E362" i="20"/>
  <c r="E368" i="20"/>
  <c r="E369" i="20"/>
  <c r="E373" i="20"/>
  <c r="E380" i="20"/>
  <c r="E383" i="20"/>
  <c r="E393" i="20"/>
  <c r="E401" i="20"/>
  <c r="E408" i="20"/>
  <c r="E413" i="20"/>
  <c r="E414" i="20"/>
  <c r="E415" i="20"/>
  <c r="E421" i="20"/>
  <c r="E428" i="20"/>
  <c r="E429" i="20"/>
  <c r="E432" i="20"/>
  <c r="E433" i="20"/>
  <c r="E435" i="20"/>
  <c r="E436" i="20"/>
  <c r="E440" i="20"/>
  <c r="E441" i="20"/>
  <c r="E448" i="20"/>
  <c r="E451" i="20"/>
  <c r="E454" i="20"/>
  <c r="E460" i="20"/>
  <c r="E465" i="20"/>
  <c r="E468" i="20"/>
  <c r="E470" i="20"/>
  <c r="E478" i="20"/>
  <c r="E480" i="20"/>
  <c r="E482" i="20"/>
  <c r="E483" i="20"/>
  <c r="E485" i="20"/>
  <c r="E486" i="20"/>
  <c r="E488" i="20"/>
  <c r="E490" i="20"/>
  <c r="E494" i="20"/>
  <c r="E509" i="20"/>
  <c r="E525" i="20"/>
  <c r="E527" i="20"/>
  <c r="E530" i="20"/>
  <c r="E544" i="20"/>
  <c r="E551" i="20"/>
  <c r="E556" i="20"/>
  <c r="E558" i="20"/>
  <c r="E590" i="20"/>
  <c r="E595" i="20"/>
  <c r="E619" i="20"/>
  <c r="E621" i="20"/>
  <c r="E627" i="20"/>
  <c r="E637" i="20"/>
  <c r="E672" i="20"/>
  <c r="E674" i="20"/>
  <c r="E676" i="20"/>
  <c r="E686" i="20"/>
  <c r="E697" i="20"/>
  <c r="E700" i="20"/>
  <c r="E705" i="20"/>
  <c r="E725" i="20"/>
  <c r="E732" i="20"/>
  <c r="E733" i="20"/>
  <c r="E735" i="20"/>
  <c r="E748" i="20"/>
  <c r="E752" i="20"/>
  <c r="E761" i="20"/>
  <c r="E775" i="20"/>
  <c r="E782" i="20"/>
  <c r="E785" i="20"/>
  <c r="E789" i="20"/>
  <c r="E791" i="20"/>
  <c r="E794" i="20"/>
  <c r="E802" i="20"/>
  <c r="E804" i="20"/>
  <c r="E812" i="20"/>
  <c r="E826" i="20"/>
  <c r="E847" i="20"/>
  <c r="E880" i="20"/>
  <c r="E885" i="20"/>
  <c r="E892" i="20"/>
  <c r="E902" i="20"/>
  <c r="E907" i="20"/>
  <c r="E908" i="20"/>
  <c r="E919" i="20"/>
  <c r="E927" i="20"/>
  <c r="E929" i="20"/>
  <c r="E949" i="20"/>
  <c r="E961" i="20"/>
  <c r="E963" i="20"/>
  <c r="E966" i="20"/>
  <c r="E971" i="20"/>
  <c r="E985" i="20"/>
  <c r="E987" i="20"/>
  <c r="E1014" i="20"/>
  <c r="E1024" i="20"/>
  <c r="E1027" i="20"/>
  <c r="E1036" i="20"/>
  <c r="E1040" i="20"/>
  <c r="E1041" i="20"/>
  <c r="E1057" i="20"/>
  <c r="E1063" i="20"/>
  <c r="E1078" i="20"/>
  <c r="E1092" i="20"/>
  <c r="E1096" i="20"/>
  <c r="E1107" i="20"/>
  <c r="E6" i="20"/>
  <c r="E12" i="20"/>
  <c r="E15" i="20"/>
  <c r="E29" i="20"/>
  <c r="E34" i="20"/>
  <c r="E35" i="20"/>
  <c r="E37" i="20"/>
  <c r="E41" i="20"/>
  <c r="E42" i="20"/>
  <c r="E48" i="20"/>
  <c r="E67" i="20"/>
  <c r="E74" i="20"/>
  <c r="E84" i="20"/>
  <c r="E93" i="20"/>
  <c r="E98" i="20"/>
  <c r="E107" i="20"/>
  <c r="E111" i="20"/>
  <c r="E117" i="20"/>
  <c r="E128" i="20"/>
  <c r="E131" i="20"/>
  <c r="E133" i="20"/>
  <c r="E137" i="20"/>
  <c r="E138" i="20"/>
  <c r="E140" i="20"/>
  <c r="E147" i="20"/>
  <c r="E150" i="20"/>
  <c r="E161" i="20"/>
  <c r="E166" i="20"/>
  <c r="E167" i="20"/>
  <c r="E175" i="20"/>
  <c r="E178" i="20"/>
  <c r="E181" i="20"/>
  <c r="E189" i="20"/>
  <c r="E194" i="20"/>
  <c r="E196" i="20"/>
  <c r="E200" i="20"/>
  <c r="E202" i="20"/>
  <c r="E203" i="20"/>
  <c r="E206" i="20"/>
  <c r="E219" i="20"/>
  <c r="E243" i="20"/>
  <c r="E244" i="20"/>
  <c r="E247" i="20"/>
  <c r="E251" i="20"/>
  <c r="E252" i="20"/>
  <c r="E256" i="20"/>
  <c r="E258" i="20"/>
  <c r="E259" i="20"/>
  <c r="E271" i="20"/>
  <c r="E284" i="20"/>
  <c r="E286" i="20"/>
  <c r="E292" i="20"/>
  <c r="E301" i="20"/>
  <c r="E307" i="20"/>
  <c r="E309" i="20"/>
  <c r="E322" i="20"/>
  <c r="E328" i="20"/>
  <c r="E335" i="20"/>
  <c r="E338" i="20"/>
  <c r="E343" i="20"/>
  <c r="E353" i="20"/>
  <c r="E365" i="20"/>
  <c r="E370" i="20"/>
  <c r="E376" i="20"/>
  <c r="E377" i="20"/>
  <c r="E379" i="20"/>
  <c r="E384" i="20"/>
  <c r="E390" i="20"/>
  <c r="E391" i="20"/>
  <c r="E397" i="20"/>
  <c r="E400" i="20"/>
  <c r="E406" i="20"/>
  <c r="E410" i="20"/>
  <c r="E416" i="20"/>
  <c r="E425" i="20"/>
  <c r="E427" i="20"/>
  <c r="E469" i="20"/>
  <c r="E473" i="20"/>
  <c r="E487" i="20"/>
  <c r="E489" i="20"/>
  <c r="E496" i="20"/>
  <c r="E500" i="20"/>
  <c r="E507" i="20"/>
  <c r="E515" i="20"/>
  <c r="E517" i="20"/>
  <c r="E523" i="20"/>
  <c r="E563" i="20"/>
  <c r="E573" i="20"/>
  <c r="E574" i="20"/>
  <c r="E577" i="20"/>
  <c r="E581" i="20"/>
  <c r="E582" i="20"/>
  <c r="E630" i="20"/>
  <c r="E647" i="20"/>
  <c r="E670" i="20"/>
  <c r="E678" i="20"/>
  <c r="E685" i="20"/>
  <c r="E688" i="20"/>
  <c r="E699" i="20"/>
  <c r="E704" i="20"/>
  <c r="E720" i="20"/>
  <c r="E728" i="20"/>
  <c r="E734" i="20"/>
  <c r="E741" i="20"/>
  <c r="E743" i="20"/>
  <c r="E754" i="20"/>
  <c r="E762" i="20"/>
  <c r="E770" i="20"/>
  <c r="E774" i="20"/>
  <c r="E809" i="20"/>
  <c r="E819" i="20"/>
  <c r="E825" i="20"/>
  <c r="E832" i="20"/>
  <c r="E844" i="20"/>
  <c r="E860" i="20"/>
  <c r="E894" i="20"/>
  <c r="E897" i="20"/>
  <c r="E901" i="20"/>
  <c r="E909" i="20"/>
  <c r="E950" i="20"/>
  <c r="E957" i="20"/>
  <c r="E973" i="20"/>
  <c r="E1001" i="20"/>
  <c r="E1006" i="20"/>
  <c r="E1015" i="20"/>
  <c r="E1047" i="20"/>
  <c r="E1049" i="20"/>
  <c r="E1069" i="20"/>
  <c r="E1101" i="20"/>
  <c r="E1105" i="20"/>
  <c r="E1108" i="20"/>
  <c r="E8" i="20"/>
  <c r="E14" i="20"/>
  <c r="E24" i="20"/>
  <c r="E49" i="20"/>
  <c r="E61" i="20"/>
  <c r="E65" i="20"/>
  <c r="E71" i="20"/>
  <c r="E75" i="20"/>
  <c r="E108" i="20"/>
  <c r="E116" i="20"/>
  <c r="E121" i="20"/>
  <c r="E126" i="20"/>
  <c r="E158" i="20"/>
  <c r="E180" i="20"/>
  <c r="E182" i="20"/>
  <c r="E193" i="20"/>
  <c r="E218" i="20"/>
  <c r="E250" i="20"/>
  <c r="E267" i="20"/>
  <c r="E300" i="20"/>
  <c r="E334" i="20"/>
  <c r="E342" i="20"/>
  <c r="E348" i="20"/>
  <c r="E372" i="20"/>
  <c r="E374" i="20"/>
  <c r="E394" i="20"/>
  <c r="E395" i="20"/>
  <c r="E399" i="20"/>
  <c r="E404" i="20"/>
  <c r="E405" i="20"/>
  <c r="E443" i="20"/>
  <c r="E452" i="20"/>
  <c r="E453" i="20"/>
  <c r="E467" i="20"/>
  <c r="E495" i="20"/>
  <c r="E520" i="20"/>
  <c r="E607" i="20"/>
  <c r="E707" i="20"/>
  <c r="E839" i="20"/>
  <c r="E887" i="20"/>
  <c r="E916" i="20"/>
  <c r="E958" i="20"/>
  <c r="E994" i="20"/>
  <c r="E1010" i="20"/>
  <c r="E1068" i="20"/>
  <c r="E1085" i="20"/>
  <c r="E1100" i="20"/>
  <c r="E1102" i="20"/>
  <c r="E1109" i="20"/>
  <c r="E54" i="20"/>
  <c r="E89" i="20"/>
  <c r="E94" i="20"/>
  <c r="E103" i="20"/>
  <c r="E123" i="20"/>
  <c r="E132" i="20"/>
  <c r="E145" i="20"/>
  <c r="E151" i="20"/>
  <c r="E173" i="20"/>
  <c r="E187" i="20"/>
  <c r="E213" i="20"/>
  <c r="E237" i="20"/>
  <c r="E241" i="20"/>
  <c r="E339" i="20"/>
  <c r="E398" i="20"/>
  <c r="E411" i="20"/>
  <c r="E423" i="20"/>
  <c r="E886" i="20"/>
  <c r="E1055" i="20"/>
  <c r="E1103" i="20"/>
  <c r="E40" i="20"/>
  <c r="E64" i="20"/>
  <c r="E120" i="20"/>
  <c r="E363" i="20"/>
  <c r="E418" i="20"/>
  <c r="E756" i="20"/>
  <c r="E798" i="20"/>
  <c r="E817" i="20"/>
  <c r="E896" i="20"/>
  <c r="E154" i="20"/>
  <c r="E389" i="20"/>
  <c r="E760" i="20"/>
  <c r="E3" i="20"/>
  <c r="E25" i="20"/>
  <c r="E539" i="20"/>
  <c r="E57" i="20"/>
  <c r="E422" i="20"/>
  <c r="E787" i="20"/>
  <c r="D1090" i="20"/>
  <c r="D618" i="20"/>
  <c r="D655" i="20"/>
  <c r="D845" i="20"/>
  <c r="D648" i="20"/>
  <c r="D661" i="20"/>
  <c r="D841" i="20"/>
  <c r="D864" i="20"/>
  <c r="D865" i="20"/>
  <c r="D981" i="20"/>
  <c r="D584" i="20"/>
  <c r="D599" i="20"/>
  <c r="D653" i="20"/>
  <c r="D664" i="20"/>
  <c r="D786" i="20"/>
  <c r="D848" i="20"/>
  <c r="D855" i="20"/>
  <c r="D856" i="20"/>
  <c r="D869" i="20"/>
  <c r="D939" i="20"/>
  <c r="D977" i="20"/>
  <c r="D995" i="20"/>
  <c r="D1035" i="20"/>
  <c r="D1081" i="20"/>
  <c r="D1089" i="20"/>
  <c r="D283" i="20"/>
  <c r="D538" i="20"/>
  <c r="D613" i="20"/>
  <c r="D620" i="20"/>
  <c r="D631" i="20"/>
  <c r="D667" i="20"/>
  <c r="D815" i="20"/>
  <c r="D828" i="20"/>
  <c r="D834" i="20"/>
  <c r="D842" i="20"/>
  <c r="D850" i="20"/>
  <c r="D876" i="20"/>
  <c r="D878" i="20"/>
  <c r="D988" i="20"/>
  <c r="D997" i="20"/>
  <c r="D1019" i="20"/>
  <c r="D1046" i="20"/>
  <c r="D1104" i="20"/>
  <c r="D11" i="20"/>
  <c r="D157" i="20"/>
  <c r="D220" i="20"/>
  <c r="D296" i="20"/>
  <c r="D550" i="20"/>
  <c r="D572" i="20"/>
  <c r="D575" i="20"/>
  <c r="D586" i="20"/>
  <c r="D593" i="20"/>
  <c r="D602" i="20"/>
  <c r="D606" i="20"/>
  <c r="D610" i="20"/>
  <c r="D624" i="20"/>
  <c r="D650" i="20"/>
  <c r="D680" i="20"/>
  <c r="D683" i="20"/>
  <c r="D716" i="20"/>
  <c r="D724" i="20"/>
  <c r="D747" i="20"/>
  <c r="D758" i="20"/>
  <c r="D793" i="20"/>
  <c r="D796" i="20"/>
  <c r="D799" i="20"/>
  <c r="D800" i="20"/>
  <c r="D807" i="20"/>
  <c r="D808" i="20"/>
  <c r="D820" i="20"/>
  <c r="D836" i="20"/>
  <c r="D843" i="20"/>
  <c r="D849" i="20"/>
  <c r="D852" i="20"/>
  <c r="D858" i="20"/>
  <c r="D868" i="20"/>
  <c r="D928" i="20"/>
  <c r="D940" i="20"/>
  <c r="D960" i="20"/>
  <c r="D962" i="20"/>
  <c r="D989" i="20"/>
  <c r="D1034" i="20"/>
  <c r="D1045" i="20"/>
  <c r="D1062" i="20"/>
  <c r="D1075" i="20"/>
  <c r="D4" i="20"/>
  <c r="D17" i="20"/>
  <c r="D18" i="20"/>
  <c r="D23" i="20"/>
  <c r="D31" i="20"/>
  <c r="D59" i="20"/>
  <c r="D69" i="20"/>
  <c r="D149" i="20"/>
  <c r="D191" i="20"/>
  <c r="D192" i="20"/>
  <c r="D199" i="20"/>
  <c r="D210" i="20"/>
  <c r="D214" i="20"/>
  <c r="D227" i="20"/>
  <c r="D242" i="20"/>
  <c r="D270" i="20"/>
  <c r="D303" i="20"/>
  <c r="D364" i="20"/>
  <c r="D449" i="20"/>
  <c r="D466" i="20"/>
  <c r="D502" i="20"/>
  <c r="D511" i="20"/>
  <c r="D521" i="20"/>
  <c r="D534" i="20"/>
  <c r="D545" i="20"/>
  <c r="D555" i="20"/>
  <c r="D559" i="20"/>
  <c r="D567" i="20"/>
  <c r="D570" i="20"/>
  <c r="D588" i="20"/>
  <c r="D601" i="20"/>
  <c r="D626" i="20"/>
  <c r="D633" i="20"/>
  <c r="D634" i="20"/>
  <c r="D641" i="20"/>
  <c r="D652" i="20"/>
  <c r="D659" i="20"/>
  <c r="D669" i="20"/>
  <c r="D675" i="20"/>
  <c r="D690" i="20"/>
  <c r="D693" i="20"/>
  <c r="D703" i="20"/>
  <c r="D710" i="20"/>
  <c r="D738" i="20"/>
  <c r="D744" i="20"/>
  <c r="D763" i="20"/>
  <c r="D764" i="20"/>
  <c r="D771" i="20"/>
  <c r="D773" i="20"/>
  <c r="D778" i="20"/>
  <c r="D806" i="20"/>
  <c r="D818" i="20"/>
  <c r="D821" i="20"/>
  <c r="D827" i="20"/>
  <c r="D857" i="20"/>
  <c r="D862" i="20"/>
  <c r="D866" i="20"/>
  <c r="D875" i="20"/>
  <c r="D877" i="20"/>
  <c r="D879" i="20"/>
  <c r="D883" i="20"/>
  <c r="D891" i="20"/>
  <c r="D898" i="20"/>
  <c r="D903" i="20"/>
  <c r="D926" i="20"/>
  <c r="D933" i="20"/>
  <c r="D937" i="20"/>
  <c r="D969" i="20"/>
  <c r="D976" i="20"/>
  <c r="D993" i="20"/>
  <c r="D1003" i="20"/>
  <c r="D1009" i="20"/>
  <c r="D1016" i="20"/>
  <c r="D1017" i="20"/>
  <c r="D1026" i="20"/>
  <c r="D1038" i="20"/>
  <c r="D1054" i="20"/>
  <c r="D1074" i="20"/>
  <c r="D1079" i="20"/>
  <c r="D1082" i="20"/>
  <c r="D1088" i="20"/>
  <c r="D1094" i="20"/>
  <c r="D1095" i="20"/>
  <c r="D1097" i="20"/>
  <c r="D9" i="20"/>
  <c r="D32" i="20"/>
  <c r="D36" i="20"/>
  <c r="D52" i="20"/>
  <c r="D62" i="20"/>
  <c r="D70" i="20"/>
  <c r="D76" i="20"/>
  <c r="D78" i="20"/>
  <c r="D82" i="20"/>
  <c r="D97" i="20"/>
  <c r="D101" i="20"/>
  <c r="D102" i="20"/>
  <c r="D110" i="20"/>
  <c r="D122" i="20"/>
  <c r="D127" i="20"/>
  <c r="D136" i="20"/>
  <c r="D174" i="20"/>
  <c r="D184" i="20"/>
  <c r="D188" i="20"/>
  <c r="D197" i="20"/>
  <c r="D205" i="20"/>
  <c r="D212" i="20"/>
  <c r="D216" i="20"/>
  <c r="D232" i="20"/>
  <c r="D254" i="20"/>
  <c r="D262" i="20"/>
  <c r="D264" i="20"/>
  <c r="D282" i="20"/>
  <c r="D295" i="20"/>
  <c r="D323" i="20"/>
  <c r="D327" i="20"/>
  <c r="D330" i="20"/>
  <c r="D346" i="20"/>
  <c r="D349" i="20"/>
  <c r="D351" i="20"/>
  <c r="D367" i="20"/>
  <c r="D375" i="20"/>
  <c r="D388" i="20"/>
  <c r="D409" i="20"/>
  <c r="D430" i="20"/>
  <c r="D437" i="20"/>
  <c r="D446" i="20"/>
  <c r="D455" i="20"/>
  <c r="D456" i="20"/>
  <c r="D461" i="20"/>
  <c r="D463" i="20"/>
  <c r="D476" i="20"/>
  <c r="D484" i="20"/>
  <c r="D491" i="20"/>
  <c r="D493" i="20"/>
  <c r="D497" i="20"/>
  <c r="D510" i="20"/>
  <c r="D513" i="20"/>
  <c r="D519" i="20"/>
  <c r="D526" i="20"/>
  <c r="D532" i="20"/>
  <c r="D537" i="20"/>
  <c r="D546" i="20"/>
  <c r="D560" i="20"/>
  <c r="D565" i="20"/>
  <c r="D566" i="20"/>
  <c r="D568" i="20"/>
  <c r="D569" i="20"/>
  <c r="D571" i="20"/>
  <c r="D576" i="20"/>
  <c r="D583" i="20"/>
  <c r="D587" i="20"/>
  <c r="D589" i="20"/>
  <c r="D594" i="20"/>
  <c r="D596" i="20"/>
  <c r="D597" i="20"/>
  <c r="D612" i="20"/>
  <c r="D615" i="20"/>
  <c r="D616" i="20"/>
  <c r="D617" i="20"/>
  <c r="D628" i="20"/>
  <c r="D629" i="20"/>
  <c r="D632" i="20"/>
  <c r="D635" i="20"/>
  <c r="D639" i="20"/>
  <c r="D644" i="20"/>
  <c r="D645" i="20"/>
  <c r="D646" i="20"/>
  <c r="D649" i="20"/>
  <c r="D660" i="20"/>
  <c r="D662" i="20"/>
  <c r="D665" i="20"/>
  <c r="D673" i="20"/>
  <c r="D681" i="20"/>
  <c r="D687" i="20"/>
  <c r="D692" i="20"/>
  <c r="D694" i="20"/>
  <c r="D709" i="20"/>
  <c r="D723" i="20"/>
  <c r="D730" i="20"/>
  <c r="D737" i="20"/>
  <c r="D740" i="20"/>
  <c r="D742" i="20"/>
  <c r="D745" i="20"/>
  <c r="D753" i="20"/>
  <c r="D759" i="20"/>
  <c r="D766" i="20"/>
  <c r="D768" i="20"/>
  <c r="D783" i="20"/>
  <c r="D792" i="20"/>
  <c r="D803" i="20"/>
  <c r="D810" i="20"/>
  <c r="D822" i="20"/>
  <c r="D824" i="20"/>
  <c r="D830" i="20"/>
  <c r="D831" i="20"/>
  <c r="D835" i="20"/>
  <c r="D840" i="20"/>
  <c r="D854" i="20"/>
  <c r="D859" i="20"/>
  <c r="D861" i="20"/>
  <c r="D863" i="20"/>
  <c r="D867" i="20"/>
  <c r="D870" i="20"/>
  <c r="D871" i="20"/>
  <c r="D872" i="20"/>
  <c r="D873" i="20"/>
  <c r="D884" i="20"/>
  <c r="D895" i="20"/>
  <c r="D904" i="20"/>
  <c r="D906" i="20"/>
  <c r="D917" i="20"/>
  <c r="D918" i="20"/>
  <c r="D923" i="20"/>
  <c r="D924" i="20"/>
  <c r="D941" i="20"/>
  <c r="D942" i="20"/>
  <c r="D945" i="20"/>
  <c r="D953" i="20"/>
  <c r="D954" i="20"/>
  <c r="D955" i="20"/>
  <c r="D956" i="20"/>
  <c r="D970" i="20"/>
  <c r="D979" i="20"/>
  <c r="D980" i="20"/>
  <c r="D983" i="20"/>
  <c r="D984" i="20"/>
  <c r="D986" i="20"/>
  <c r="D998" i="20"/>
  <c r="D999" i="20"/>
  <c r="D1004" i="20"/>
  <c r="D1011" i="20"/>
  <c r="D1020" i="20"/>
  <c r="D1023" i="20"/>
  <c r="D1025" i="20"/>
  <c r="D1028" i="20"/>
  <c r="D1029" i="20"/>
  <c r="D1031" i="20"/>
  <c r="D1032" i="20"/>
  <c r="D1052" i="20"/>
  <c r="D1053" i="20"/>
  <c r="D1060" i="20"/>
  <c r="D1061" i="20"/>
  <c r="D1065" i="20"/>
  <c r="D1066" i="20"/>
  <c r="D1067" i="20"/>
  <c r="D1072" i="20"/>
  <c r="D1076" i="20"/>
  <c r="D1087" i="20"/>
  <c r="D5" i="20"/>
  <c r="D16" i="20"/>
  <c r="D22" i="20"/>
  <c r="D27" i="20"/>
  <c r="D39" i="20"/>
  <c r="D43" i="20"/>
  <c r="D50" i="20"/>
  <c r="D55" i="20"/>
  <c r="D63" i="20"/>
  <c r="D79" i="20"/>
  <c r="D87" i="20"/>
  <c r="D99" i="20"/>
  <c r="D109" i="20"/>
  <c r="D113" i="20"/>
  <c r="D114" i="20"/>
  <c r="D118" i="20"/>
  <c r="D119" i="20"/>
  <c r="D134" i="20"/>
  <c r="D141" i="20"/>
  <c r="D142" i="20"/>
  <c r="D143" i="20"/>
  <c r="D148" i="20"/>
  <c r="D160" i="20"/>
  <c r="D165" i="20"/>
  <c r="D169" i="20"/>
  <c r="D171" i="20"/>
  <c r="D172" i="20"/>
  <c r="D176" i="20"/>
  <c r="D177" i="20"/>
  <c r="D179" i="20"/>
  <c r="D185" i="20"/>
  <c r="D186" i="20"/>
  <c r="D215" i="20"/>
  <c r="D217" i="20"/>
  <c r="D222" i="20"/>
  <c r="D230" i="20"/>
  <c r="D231" i="20"/>
  <c r="D235" i="20"/>
  <c r="D236" i="20"/>
  <c r="D240" i="20"/>
  <c r="D245" i="20"/>
  <c r="D248" i="20"/>
  <c r="D257" i="20"/>
  <c r="D263" i="20"/>
  <c r="D266" i="20"/>
  <c r="D268" i="20"/>
  <c r="D273" i="20"/>
  <c r="D274" i="20"/>
  <c r="D278" i="20"/>
  <c r="D281" i="20"/>
  <c r="D288" i="20"/>
  <c r="D289" i="20"/>
  <c r="D297" i="20"/>
  <c r="D302" i="20"/>
  <c r="D304" i="20"/>
  <c r="D308" i="20"/>
  <c r="D312" i="20"/>
  <c r="D314" i="20"/>
  <c r="D317" i="20"/>
  <c r="D319" i="20"/>
  <c r="D332" i="20"/>
  <c r="D359" i="20"/>
  <c r="D371" i="20"/>
  <c r="D381" i="20"/>
  <c r="D386" i="20"/>
  <c r="D387" i="20"/>
  <c r="D392" i="20"/>
  <c r="D402" i="20"/>
  <c r="D431" i="20"/>
  <c r="D442" i="20"/>
  <c r="D445" i="20"/>
  <c r="D459" i="20"/>
  <c r="D464" i="20"/>
  <c r="D471" i="20"/>
  <c r="D472" i="20"/>
  <c r="D474" i="20"/>
  <c r="D498" i="20"/>
  <c r="D501" i="20"/>
  <c r="D505" i="20"/>
  <c r="D506" i="20"/>
  <c r="D512" i="20"/>
  <c r="D518" i="20"/>
  <c r="D535" i="20"/>
  <c r="D540" i="20"/>
  <c r="D543" i="20"/>
  <c r="D547" i="20"/>
  <c r="D552" i="20"/>
  <c r="D553" i="20"/>
  <c r="D554" i="20"/>
  <c r="D561" i="20"/>
  <c r="D564" i="20"/>
  <c r="D585" i="20"/>
  <c r="D591" i="20"/>
  <c r="D598" i="20"/>
  <c r="D603" i="20"/>
  <c r="D604" i="20"/>
  <c r="D605" i="20"/>
  <c r="D623" i="20"/>
  <c r="D625" i="20"/>
  <c r="D638" i="20"/>
  <c r="D642" i="20"/>
  <c r="D654" i="20"/>
  <c r="D657" i="20"/>
  <c r="D658" i="20"/>
  <c r="D668" i="20"/>
  <c r="D671" i="20"/>
  <c r="D677" i="20"/>
  <c r="D684" i="20"/>
  <c r="D695" i="20"/>
  <c r="D696" i="20"/>
  <c r="D701" i="20"/>
  <c r="D706" i="20"/>
  <c r="D708" i="20"/>
  <c r="D711" i="20"/>
  <c r="D714" i="20"/>
  <c r="D717" i="20"/>
  <c r="D726" i="20"/>
  <c r="D739" i="20"/>
  <c r="D749" i="20"/>
  <c r="D751" i="20"/>
  <c r="D757" i="20"/>
  <c r="D765" i="20"/>
  <c r="D769" i="20"/>
  <c r="D780" i="20"/>
  <c r="D788" i="20"/>
  <c r="D797" i="20"/>
  <c r="D813" i="20"/>
  <c r="D814" i="20"/>
  <c r="D816" i="20"/>
  <c r="D823" i="20"/>
  <c r="D829" i="20"/>
  <c r="D846" i="20"/>
  <c r="D881" i="20"/>
  <c r="D888" i="20"/>
  <c r="D890" i="20"/>
  <c r="D899" i="20"/>
  <c r="D900" i="20"/>
  <c r="D905" i="20"/>
  <c r="D910" i="20"/>
  <c r="D911" i="20"/>
  <c r="D912" i="20"/>
  <c r="D913" i="20"/>
  <c r="D914" i="20"/>
  <c r="D925" i="20"/>
  <c r="D930" i="20"/>
  <c r="D932" i="20"/>
  <c r="D934" i="20"/>
  <c r="D936" i="20"/>
  <c r="D938" i="20"/>
  <c r="D946" i="20"/>
  <c r="D951" i="20"/>
  <c r="D968" i="20"/>
  <c r="D978" i="20"/>
  <c r="D991" i="20"/>
  <c r="D992" i="20"/>
  <c r="D996" i="20"/>
  <c r="D1000" i="20"/>
  <c r="D1005" i="20"/>
  <c r="D1007" i="20"/>
  <c r="D1013" i="20"/>
  <c r="D1018" i="20"/>
  <c r="D1022" i="20"/>
  <c r="D1030" i="20"/>
  <c r="D1037" i="20"/>
  <c r="D1039" i="20"/>
  <c r="D1044" i="20"/>
  <c r="D1051" i="20"/>
  <c r="D1058" i="20"/>
  <c r="D1070" i="20"/>
  <c r="D1077" i="20"/>
  <c r="D1080" i="20"/>
  <c r="D1083" i="20"/>
  <c r="D1084" i="20"/>
  <c r="D1099" i="20"/>
  <c r="D7" i="20"/>
  <c r="D10" i="20"/>
  <c r="D28" i="20"/>
  <c r="D30" i="20"/>
  <c r="D33" i="20"/>
  <c r="D38" i="20"/>
  <c r="D44" i="20"/>
  <c r="D45" i="20"/>
  <c r="D46" i="20"/>
  <c r="D51" i="20"/>
  <c r="D56" i="20"/>
  <c r="D66" i="20"/>
  <c r="D73" i="20"/>
  <c r="D81" i="20"/>
  <c r="D83" i="20"/>
  <c r="D88" i="20"/>
  <c r="D91" i="20"/>
  <c r="D92" i="20"/>
  <c r="D95" i="20"/>
  <c r="D96" i="20"/>
  <c r="D112" i="20"/>
  <c r="D115" i="20"/>
  <c r="D125" i="20"/>
  <c r="D129" i="20"/>
  <c r="D146" i="20"/>
  <c r="D152" i="20"/>
  <c r="D155" i="20"/>
  <c r="D159" i="20"/>
  <c r="D162" i="20"/>
  <c r="D163" i="20"/>
  <c r="D168" i="20"/>
  <c r="D170" i="20"/>
  <c r="D198" i="20"/>
  <c r="D201" i="20"/>
  <c r="D208" i="20"/>
  <c r="D209" i="20"/>
  <c r="D211" i="20"/>
  <c r="D221" i="20"/>
  <c r="D224" i="20"/>
  <c r="D225" i="20"/>
  <c r="D226" i="20"/>
  <c r="D228" i="20"/>
  <c r="D238" i="20"/>
  <c r="D239" i="20"/>
  <c r="D253" i="20"/>
  <c r="D255" i="20"/>
  <c r="D261" i="20"/>
  <c r="D272" i="20"/>
  <c r="D275" i="20"/>
  <c r="D277" i="20"/>
  <c r="D285" i="20"/>
  <c r="D287" i="20"/>
  <c r="D290" i="20"/>
  <c r="D294" i="20"/>
  <c r="D298" i="20"/>
  <c r="D299" i="20"/>
  <c r="D306" i="20"/>
  <c r="D313" i="20"/>
  <c r="D315" i="20"/>
  <c r="D316" i="20"/>
  <c r="D320" i="20"/>
  <c r="D321" i="20"/>
  <c r="D325" i="20"/>
  <c r="D326" i="20"/>
  <c r="D347" i="20"/>
  <c r="D352" i="20"/>
  <c r="D355" i="20"/>
  <c r="D357" i="20"/>
  <c r="D358" i="20"/>
  <c r="D361" i="20"/>
  <c r="D366" i="20"/>
  <c r="D378" i="20"/>
  <c r="D382" i="20"/>
  <c r="D385" i="20"/>
  <c r="D396" i="20"/>
  <c r="D403" i="20"/>
  <c r="D407" i="20"/>
  <c r="D412" i="20"/>
  <c r="D417" i="20"/>
  <c r="D419" i="20"/>
  <c r="D420" i="20"/>
  <c r="D424" i="20"/>
  <c r="D426" i="20"/>
  <c r="D434" i="20"/>
  <c r="D438" i="20"/>
  <c r="D439" i="20"/>
  <c r="D444" i="20"/>
  <c r="D447" i="20"/>
  <c r="D450" i="20"/>
  <c r="D457" i="20"/>
  <c r="D458" i="20"/>
  <c r="D462" i="20"/>
  <c r="D475" i="20"/>
  <c r="D477" i="20"/>
  <c r="D479" i="20"/>
  <c r="D481" i="20"/>
  <c r="D492" i="20"/>
  <c r="D499" i="20"/>
  <c r="D503" i="20"/>
  <c r="D504" i="20"/>
  <c r="D508" i="20"/>
  <c r="D514" i="20"/>
  <c r="D516" i="20"/>
  <c r="D522" i="20"/>
  <c r="D524" i="20"/>
  <c r="D528" i="20"/>
  <c r="D529" i="20"/>
  <c r="D531" i="20"/>
  <c r="D533" i="20"/>
  <c r="D536" i="20"/>
  <c r="D541" i="20"/>
  <c r="D542" i="20"/>
  <c r="D548" i="20"/>
  <c r="D549" i="20"/>
  <c r="D557" i="20"/>
  <c r="D562" i="20"/>
  <c r="D578" i="20"/>
  <c r="D579" i="20"/>
  <c r="D580" i="20"/>
  <c r="D592" i="20"/>
  <c r="D600" i="20"/>
  <c r="D608" i="20"/>
  <c r="D609" i="20"/>
  <c r="D611" i="20"/>
  <c r="D614" i="20"/>
  <c r="D622" i="20"/>
  <c r="D636" i="20"/>
  <c r="D640" i="20"/>
  <c r="D643" i="20"/>
  <c r="D651" i="20"/>
  <c r="D656" i="20"/>
  <c r="D663" i="20"/>
  <c r="D666" i="20"/>
  <c r="D679" i="20"/>
  <c r="D682" i="20"/>
  <c r="D689" i="20"/>
  <c r="D691" i="20"/>
  <c r="D698" i="20"/>
  <c r="D702" i="20"/>
  <c r="D712" i="20"/>
  <c r="D713" i="20"/>
  <c r="D715" i="20"/>
  <c r="D718" i="20"/>
  <c r="D719" i="20"/>
  <c r="D721" i="20"/>
  <c r="D722" i="20"/>
  <c r="D727" i="20"/>
  <c r="D729" i="20"/>
  <c r="D731" i="20"/>
  <c r="D736" i="20"/>
  <c r="D746" i="20"/>
  <c r="D750" i="20"/>
  <c r="D755" i="20"/>
  <c r="D767" i="20"/>
  <c r="D772" i="20"/>
  <c r="D776" i="20"/>
  <c r="D777" i="20"/>
  <c r="D779" i="20"/>
  <c r="D781" i="20"/>
  <c r="D784" i="20"/>
  <c r="D790" i="20"/>
  <c r="D795" i="20"/>
  <c r="D801" i="20"/>
  <c r="D805" i="20"/>
  <c r="D811" i="20"/>
  <c r="D833" i="20"/>
  <c r="D837" i="20"/>
  <c r="D838" i="20"/>
  <c r="D851" i="20"/>
  <c r="D853" i="20"/>
  <c r="D874" i="20"/>
  <c r="D882" i="20"/>
  <c r="D889" i="20"/>
  <c r="D893" i="20"/>
  <c r="D915" i="20"/>
  <c r="D920" i="20"/>
  <c r="D921" i="20"/>
  <c r="D922" i="20"/>
  <c r="D931" i="20"/>
  <c r="D935" i="20"/>
  <c r="D943" i="20"/>
  <c r="D944" i="20"/>
  <c r="D947" i="20"/>
  <c r="D948" i="20"/>
  <c r="D952" i="20"/>
  <c r="D959" i="20"/>
  <c r="D964" i="20"/>
  <c r="D965" i="20"/>
  <c r="D967" i="20"/>
  <c r="D972" i="20"/>
  <c r="D975" i="20"/>
  <c r="D982" i="20"/>
  <c r="D990" i="20"/>
  <c r="D1002" i="20"/>
  <c r="D1008" i="20"/>
  <c r="D1012" i="20"/>
  <c r="D1021" i="20"/>
  <c r="D1033" i="20"/>
  <c r="D1042" i="20"/>
  <c r="D1043" i="20"/>
  <c r="D1048" i="20"/>
  <c r="D1050" i="20"/>
  <c r="D1056" i="20"/>
  <c r="D1059" i="20"/>
  <c r="D1064" i="20"/>
  <c r="D1071" i="20"/>
  <c r="D1073" i="20"/>
  <c r="D1086" i="20"/>
  <c r="D1091" i="20"/>
  <c r="D1093" i="20"/>
  <c r="D1098" i="20"/>
  <c r="D1106" i="20"/>
  <c r="D13" i="20"/>
  <c r="D19" i="20"/>
  <c r="D20" i="20"/>
  <c r="D21" i="20"/>
  <c r="D26" i="20"/>
  <c r="D47" i="20"/>
  <c r="D53" i="20"/>
  <c r="D58" i="20"/>
  <c r="D60" i="20"/>
  <c r="D68" i="20"/>
  <c r="D72" i="20"/>
  <c r="D77" i="20"/>
  <c r="D80" i="20"/>
  <c r="D85" i="20"/>
  <c r="D86" i="20"/>
  <c r="D90" i="20"/>
  <c r="D100" i="20"/>
  <c r="D104" i="20"/>
  <c r="D105" i="20"/>
  <c r="D106" i="20"/>
  <c r="D124" i="20"/>
  <c r="D130" i="20"/>
  <c r="D135" i="20"/>
  <c r="D139" i="20"/>
  <c r="D144" i="20"/>
  <c r="D153" i="20"/>
  <c r="D156" i="20"/>
  <c r="D164" i="20"/>
  <c r="D183" i="20"/>
  <c r="D190" i="20"/>
  <c r="D195" i="20"/>
  <c r="D204" i="20"/>
  <c r="D207" i="20"/>
  <c r="D223" i="20"/>
  <c r="D229" i="20"/>
  <c r="D233" i="20"/>
  <c r="D234" i="20"/>
  <c r="D246" i="20"/>
  <c r="D249" i="20"/>
  <c r="D260" i="20"/>
  <c r="D265" i="20"/>
  <c r="D269" i="20"/>
  <c r="D276" i="20"/>
  <c r="D279" i="20"/>
  <c r="D280" i="20"/>
  <c r="D291" i="20"/>
  <c r="D293" i="20"/>
  <c r="D305" i="20"/>
  <c r="D310" i="20"/>
  <c r="D311" i="20"/>
  <c r="D318" i="20"/>
  <c r="D324" i="20"/>
  <c r="D329" i="20"/>
  <c r="D331" i="20"/>
  <c r="D333" i="20"/>
  <c r="D336" i="20"/>
  <c r="D337" i="20"/>
  <c r="D340" i="20"/>
  <c r="D341" i="20"/>
  <c r="D344" i="20"/>
  <c r="D345" i="20"/>
  <c r="D350" i="20"/>
  <c r="D354" i="20"/>
  <c r="D356" i="20"/>
  <c r="D360" i="20"/>
  <c r="D362" i="20"/>
  <c r="D368" i="20"/>
  <c r="D369" i="20"/>
  <c r="D373" i="20"/>
  <c r="D380" i="20"/>
  <c r="D383" i="20"/>
  <c r="D393" i="20"/>
  <c r="D401" i="20"/>
  <c r="D408" i="20"/>
  <c r="D413" i="20"/>
  <c r="D414" i="20"/>
  <c r="D415" i="20"/>
  <c r="D421" i="20"/>
  <c r="D428" i="20"/>
  <c r="D429" i="20"/>
  <c r="D432" i="20"/>
  <c r="D433" i="20"/>
  <c r="D435" i="20"/>
  <c r="D436" i="20"/>
  <c r="D440" i="20"/>
  <c r="D441" i="20"/>
  <c r="D448" i="20"/>
  <c r="D451" i="20"/>
  <c r="D454" i="20"/>
  <c r="D460" i="20"/>
  <c r="D465" i="20"/>
  <c r="D468" i="20"/>
  <c r="D470" i="20"/>
  <c r="D478" i="20"/>
  <c r="D480" i="20"/>
  <c r="D482" i="20"/>
  <c r="D483" i="20"/>
  <c r="D485" i="20"/>
  <c r="D486" i="20"/>
  <c r="D488" i="20"/>
  <c r="D490" i="20"/>
  <c r="D494" i="20"/>
  <c r="D509" i="20"/>
  <c r="D525" i="20"/>
  <c r="D527" i="20"/>
  <c r="D530" i="20"/>
  <c r="D544" i="20"/>
  <c r="D551" i="20"/>
  <c r="D556" i="20"/>
  <c r="D558" i="20"/>
  <c r="D590" i="20"/>
  <c r="D595" i="20"/>
  <c r="D619" i="20"/>
  <c r="D621" i="20"/>
  <c r="D627" i="20"/>
  <c r="D637" i="20"/>
  <c r="D672" i="20"/>
  <c r="D674" i="20"/>
  <c r="D676" i="20"/>
  <c r="D686" i="20"/>
  <c r="D697" i="20"/>
  <c r="D700" i="20"/>
  <c r="D705" i="20"/>
  <c r="D725" i="20"/>
  <c r="D732" i="20"/>
  <c r="D733" i="20"/>
  <c r="D735" i="20"/>
  <c r="D748" i="20"/>
  <c r="D752" i="20"/>
  <c r="D761" i="20"/>
  <c r="D775" i="20"/>
  <c r="D782" i="20"/>
  <c r="D785" i="20"/>
  <c r="D789" i="20"/>
  <c r="D791" i="20"/>
  <c r="D794" i="20"/>
  <c r="D802" i="20"/>
  <c r="D804" i="20"/>
  <c r="D812" i="20"/>
  <c r="D826" i="20"/>
  <c r="D847" i="20"/>
  <c r="D880" i="20"/>
  <c r="D885" i="20"/>
  <c r="D892" i="20"/>
  <c r="D902" i="20"/>
  <c r="D907" i="20"/>
  <c r="D908" i="20"/>
  <c r="D919" i="20"/>
  <c r="D927" i="20"/>
  <c r="D929" i="20"/>
  <c r="D949" i="20"/>
  <c r="D961" i="20"/>
  <c r="D963" i="20"/>
  <c r="D966" i="20"/>
  <c r="D971" i="20"/>
  <c r="D985" i="20"/>
  <c r="D987" i="20"/>
  <c r="D1014" i="20"/>
  <c r="D1024" i="20"/>
  <c r="D1027" i="20"/>
  <c r="D1036" i="20"/>
  <c r="D1040" i="20"/>
  <c r="D1041" i="20"/>
  <c r="D1057" i="20"/>
  <c r="D1063" i="20"/>
  <c r="D1078" i="20"/>
  <c r="D1092" i="20"/>
  <c r="D1096" i="20"/>
  <c r="D1107" i="20"/>
  <c r="D6" i="20"/>
  <c r="D12" i="20"/>
  <c r="D15" i="20"/>
  <c r="D29" i="20"/>
  <c r="D34" i="20"/>
  <c r="D35" i="20"/>
  <c r="D37" i="20"/>
  <c r="D41" i="20"/>
  <c r="D42" i="20"/>
  <c r="D48" i="20"/>
  <c r="D67" i="20"/>
  <c r="D74" i="20"/>
  <c r="D84" i="20"/>
  <c r="D93" i="20"/>
  <c r="D98" i="20"/>
  <c r="D107" i="20"/>
  <c r="D111" i="20"/>
  <c r="D117" i="20"/>
  <c r="D128" i="20"/>
  <c r="D131" i="20"/>
  <c r="D133" i="20"/>
  <c r="D137" i="20"/>
  <c r="D138" i="20"/>
  <c r="D140" i="20"/>
  <c r="D147" i="20"/>
  <c r="D150" i="20"/>
  <c r="D161" i="20"/>
  <c r="D166" i="20"/>
  <c r="D167" i="20"/>
  <c r="D175" i="20"/>
  <c r="D178" i="20"/>
  <c r="D181" i="20"/>
  <c r="D189" i="20"/>
  <c r="D194" i="20"/>
  <c r="D196" i="20"/>
  <c r="D200" i="20"/>
  <c r="D202" i="20"/>
  <c r="D203" i="20"/>
  <c r="D206" i="20"/>
  <c r="D219" i="20"/>
  <c r="D243" i="20"/>
  <c r="D244" i="20"/>
  <c r="D247" i="20"/>
  <c r="D251" i="20"/>
  <c r="D252" i="20"/>
  <c r="D256" i="20"/>
  <c r="D258" i="20"/>
  <c r="D259" i="20"/>
  <c r="D271" i="20"/>
  <c r="D284" i="20"/>
  <c r="D286" i="20"/>
  <c r="D292" i="20"/>
  <c r="D301" i="20"/>
  <c r="D307" i="20"/>
  <c r="D309" i="20"/>
  <c r="D322" i="20"/>
  <c r="D328" i="20"/>
  <c r="D335" i="20"/>
  <c r="D338" i="20"/>
  <c r="D343" i="20"/>
  <c r="D353" i="20"/>
  <c r="D365" i="20"/>
  <c r="D370" i="20"/>
  <c r="D376" i="20"/>
  <c r="D377" i="20"/>
  <c r="D379" i="20"/>
  <c r="D384" i="20"/>
  <c r="D390" i="20"/>
  <c r="D391" i="20"/>
  <c r="D397" i="20"/>
  <c r="D400" i="20"/>
  <c r="D406" i="20"/>
  <c r="D410" i="20"/>
  <c r="D416" i="20"/>
  <c r="D425" i="20"/>
  <c r="D427" i="20"/>
  <c r="D469" i="20"/>
  <c r="D473" i="20"/>
  <c r="D487" i="20"/>
  <c r="D489" i="20"/>
  <c r="D496" i="20"/>
  <c r="D500" i="20"/>
  <c r="D507" i="20"/>
  <c r="D515" i="20"/>
  <c r="D517" i="20"/>
  <c r="D523" i="20"/>
  <c r="D563" i="20"/>
  <c r="D573" i="20"/>
  <c r="D574" i="20"/>
  <c r="D577" i="20"/>
  <c r="D581" i="20"/>
  <c r="D582" i="20"/>
  <c r="D630" i="20"/>
  <c r="D647" i="20"/>
  <c r="D670" i="20"/>
  <c r="D678" i="20"/>
  <c r="D685" i="20"/>
  <c r="D688" i="20"/>
  <c r="D699" i="20"/>
  <c r="D704" i="20"/>
  <c r="D720" i="20"/>
  <c r="D728" i="20"/>
  <c r="D734" i="20"/>
  <c r="D741" i="20"/>
  <c r="D743" i="20"/>
  <c r="D754" i="20"/>
  <c r="D762" i="20"/>
  <c r="D770" i="20"/>
  <c r="D774" i="20"/>
  <c r="D809" i="20"/>
  <c r="D819" i="20"/>
  <c r="D825" i="20"/>
  <c r="D832" i="20"/>
  <c r="D844" i="20"/>
  <c r="D860" i="20"/>
  <c r="D894" i="20"/>
  <c r="D897" i="20"/>
  <c r="D901" i="20"/>
  <c r="D909" i="20"/>
  <c r="D950" i="20"/>
  <c r="D957" i="20"/>
  <c r="D973" i="20"/>
  <c r="D1001" i="20"/>
  <c r="D1006" i="20"/>
  <c r="D1015" i="20"/>
  <c r="D1047" i="20"/>
  <c r="D1049" i="20"/>
  <c r="D1069" i="20"/>
  <c r="D1101" i="20"/>
  <c r="D1105" i="20"/>
  <c r="D1108" i="20"/>
  <c r="D8" i="20"/>
  <c r="D14" i="20"/>
  <c r="D24" i="20"/>
  <c r="D49" i="20"/>
  <c r="D61" i="20"/>
  <c r="D65" i="20"/>
  <c r="D71" i="20"/>
  <c r="D75" i="20"/>
  <c r="D108" i="20"/>
  <c r="D116" i="20"/>
  <c r="D121" i="20"/>
  <c r="D126" i="20"/>
  <c r="D158" i="20"/>
  <c r="D180" i="20"/>
  <c r="D182" i="20"/>
  <c r="D193" i="20"/>
  <c r="D218" i="20"/>
  <c r="D250" i="20"/>
  <c r="D267" i="20"/>
  <c r="D300" i="20"/>
  <c r="D334" i="20"/>
  <c r="D342" i="20"/>
  <c r="D348" i="20"/>
  <c r="D372" i="20"/>
  <c r="D374" i="20"/>
  <c r="D394" i="20"/>
  <c r="D395" i="20"/>
  <c r="D399" i="20"/>
  <c r="D404" i="20"/>
  <c r="D405" i="20"/>
  <c r="D443" i="20"/>
  <c r="D452" i="20"/>
  <c r="D453" i="20"/>
  <c r="D467" i="20"/>
  <c r="D495" i="20"/>
  <c r="D520" i="20"/>
  <c r="D607" i="20"/>
  <c r="D707" i="20"/>
  <c r="D839" i="20"/>
  <c r="D887" i="20"/>
  <c r="D916" i="20"/>
  <c r="D958" i="20"/>
  <c r="D994" i="20"/>
  <c r="D1010" i="20"/>
  <c r="D1068" i="20"/>
  <c r="D1085" i="20"/>
  <c r="D1100" i="20"/>
  <c r="D1102" i="20"/>
  <c r="D1109" i="20"/>
  <c r="D54" i="20"/>
  <c r="D89" i="20"/>
  <c r="D94" i="20"/>
  <c r="D103" i="20"/>
  <c r="D123" i="20"/>
  <c r="D132" i="20"/>
  <c r="D145" i="20"/>
  <c r="D151" i="20"/>
  <c r="D173" i="20"/>
  <c r="D187" i="20"/>
  <c r="D213" i="20"/>
  <c r="D237" i="20"/>
  <c r="D241" i="20"/>
  <c r="D339" i="20"/>
  <c r="D398" i="20"/>
  <c r="D411" i="20"/>
  <c r="D423" i="20"/>
  <c r="D886" i="20"/>
  <c r="D1055" i="20"/>
  <c r="D1103" i="20"/>
  <c r="D40" i="20"/>
  <c r="D64" i="20"/>
  <c r="D120" i="20"/>
  <c r="D363" i="20"/>
  <c r="D418" i="20"/>
  <c r="D756" i="20"/>
  <c r="D798" i="20"/>
  <c r="D817" i="20"/>
  <c r="D896" i="20"/>
  <c r="D154" i="20"/>
  <c r="D389" i="20"/>
  <c r="D760" i="20"/>
  <c r="D3" i="20"/>
  <c r="D25" i="20"/>
  <c r="D539" i="20"/>
  <c r="D57" i="20"/>
  <c r="D422" i="20"/>
  <c r="D787" i="20"/>
  <c r="C1090" i="20"/>
  <c r="C618" i="20"/>
  <c r="C655" i="20"/>
  <c r="C845" i="20"/>
  <c r="C648" i="20"/>
  <c r="C661" i="20"/>
  <c r="C841" i="20"/>
  <c r="C864" i="20"/>
  <c r="C865" i="20"/>
  <c r="C981" i="20"/>
  <c r="C584" i="20"/>
  <c r="C599" i="20"/>
  <c r="C653" i="20"/>
  <c r="C664" i="20"/>
  <c r="C786" i="20"/>
  <c r="C848" i="20"/>
  <c r="C855" i="20"/>
  <c r="C856" i="20"/>
  <c r="C869" i="20"/>
  <c r="C939" i="20"/>
  <c r="C977" i="20"/>
  <c r="C995" i="20"/>
  <c r="C1035" i="20"/>
  <c r="C1081" i="20"/>
  <c r="C1089" i="20"/>
  <c r="C283" i="20"/>
  <c r="C538" i="20"/>
  <c r="C613" i="20"/>
  <c r="C620" i="20"/>
  <c r="C631" i="20"/>
  <c r="C667" i="20"/>
  <c r="C815" i="20"/>
  <c r="C828" i="20"/>
  <c r="C834" i="20"/>
  <c r="C842" i="20"/>
  <c r="C850" i="20"/>
  <c r="C876" i="20"/>
  <c r="C878" i="20"/>
  <c r="C988" i="20"/>
  <c r="C997" i="20"/>
  <c r="C1019" i="20"/>
  <c r="C1046" i="20"/>
  <c r="C1104" i="20"/>
  <c r="C11" i="20"/>
  <c r="C157" i="20"/>
  <c r="C220" i="20"/>
  <c r="C296" i="20"/>
  <c r="C550" i="20"/>
  <c r="C572" i="20"/>
  <c r="C575" i="20"/>
  <c r="C586" i="20"/>
  <c r="C593" i="20"/>
  <c r="C602" i="20"/>
  <c r="C606" i="20"/>
  <c r="C610" i="20"/>
  <c r="C624" i="20"/>
  <c r="C650" i="20"/>
  <c r="C680" i="20"/>
  <c r="C683" i="20"/>
  <c r="C716" i="20"/>
  <c r="C724" i="20"/>
  <c r="C747" i="20"/>
  <c r="C758" i="20"/>
  <c r="C793" i="20"/>
  <c r="C796" i="20"/>
  <c r="C799" i="20"/>
  <c r="C800" i="20"/>
  <c r="C807" i="20"/>
  <c r="C808" i="20"/>
  <c r="C820" i="20"/>
  <c r="C836" i="20"/>
  <c r="C843" i="20"/>
  <c r="C849" i="20"/>
  <c r="C852" i="20"/>
  <c r="C858" i="20"/>
  <c r="C868" i="20"/>
  <c r="C928" i="20"/>
  <c r="C940" i="20"/>
  <c r="C960" i="20"/>
  <c r="C962" i="20"/>
  <c r="C989" i="20"/>
  <c r="C1034" i="20"/>
  <c r="C1045" i="20"/>
  <c r="C1062" i="20"/>
  <c r="C1075" i="20"/>
  <c r="C17" i="20"/>
  <c r="C18" i="20"/>
  <c r="C23" i="20"/>
  <c r="C31" i="20"/>
  <c r="C59" i="20"/>
  <c r="C69" i="20"/>
  <c r="C149" i="20"/>
  <c r="C191" i="20"/>
  <c r="C192" i="20"/>
  <c r="C199" i="20"/>
  <c r="C210" i="20"/>
  <c r="C214" i="20"/>
  <c r="C227" i="20"/>
  <c r="C242" i="20"/>
  <c r="C270" i="20"/>
  <c r="C303" i="20"/>
  <c r="C364" i="20"/>
  <c r="C449" i="20"/>
  <c r="C466" i="20"/>
  <c r="C502" i="20"/>
  <c r="C511" i="20"/>
  <c r="C521" i="20"/>
  <c r="C534" i="20"/>
  <c r="C545" i="20"/>
  <c r="C555" i="20"/>
  <c r="C559" i="20"/>
  <c r="C567" i="20"/>
  <c r="C570" i="20"/>
  <c r="C588" i="20"/>
  <c r="C601" i="20"/>
  <c r="C626" i="20"/>
  <c r="C633" i="20"/>
  <c r="C634" i="20"/>
  <c r="C641" i="20"/>
  <c r="C652" i="20"/>
  <c r="C659" i="20"/>
  <c r="C669" i="20"/>
  <c r="C675" i="20"/>
  <c r="C690" i="20"/>
  <c r="C693" i="20"/>
  <c r="C703" i="20"/>
  <c r="C710" i="20"/>
  <c r="C738" i="20"/>
  <c r="C744" i="20"/>
  <c r="C763" i="20"/>
  <c r="C764" i="20"/>
  <c r="C771" i="20"/>
  <c r="C773" i="20"/>
  <c r="C778" i="20"/>
  <c r="C806" i="20"/>
  <c r="C818" i="20"/>
  <c r="C821" i="20"/>
  <c r="C827" i="20"/>
  <c r="C857" i="20"/>
  <c r="C862" i="20"/>
  <c r="C866" i="20"/>
  <c r="C875" i="20"/>
  <c r="C877" i="20"/>
  <c r="C879" i="20"/>
  <c r="C883" i="20"/>
  <c r="C891" i="20"/>
  <c r="C898" i="20"/>
  <c r="C903" i="20"/>
  <c r="C926" i="20"/>
  <c r="C933" i="20"/>
  <c r="C937" i="20"/>
  <c r="C969" i="20"/>
  <c r="C976" i="20"/>
  <c r="C993" i="20"/>
  <c r="C1003" i="20"/>
  <c r="C1009" i="20"/>
  <c r="C1016" i="20"/>
  <c r="C1017" i="20"/>
  <c r="C1026" i="20"/>
  <c r="C1038" i="20"/>
  <c r="C1054" i="20"/>
  <c r="C1074" i="20"/>
  <c r="C1079" i="20"/>
  <c r="C1082" i="20"/>
  <c r="C1088" i="20"/>
  <c r="C1094" i="20"/>
  <c r="C1095" i="20"/>
  <c r="C1097" i="20"/>
  <c r="C9" i="20"/>
  <c r="C32" i="20"/>
  <c r="C36" i="20"/>
  <c r="C52" i="20"/>
  <c r="C62" i="20"/>
  <c r="C70" i="20"/>
  <c r="C76" i="20"/>
  <c r="C78" i="20"/>
  <c r="C82" i="20"/>
  <c r="C97" i="20"/>
  <c r="C101" i="20"/>
  <c r="C102" i="20"/>
  <c r="C110" i="20"/>
  <c r="C122" i="20"/>
  <c r="C127" i="20"/>
  <c r="C136" i="20"/>
  <c r="C174" i="20"/>
  <c r="C184" i="20"/>
  <c r="C188" i="20"/>
  <c r="C197" i="20"/>
  <c r="C205" i="20"/>
  <c r="C212" i="20"/>
  <c r="C216" i="20"/>
  <c r="C232" i="20"/>
  <c r="C254" i="20"/>
  <c r="C262" i="20"/>
  <c r="C264" i="20"/>
  <c r="C282" i="20"/>
  <c r="C295" i="20"/>
  <c r="C323" i="20"/>
  <c r="C327" i="20"/>
  <c r="C330" i="20"/>
  <c r="C346" i="20"/>
  <c r="C349" i="20"/>
  <c r="C351" i="20"/>
  <c r="C367" i="20"/>
  <c r="C375" i="20"/>
  <c r="C388" i="20"/>
  <c r="C409" i="20"/>
  <c r="C430" i="20"/>
  <c r="C437" i="20"/>
  <c r="C446" i="20"/>
  <c r="C455" i="20"/>
  <c r="C456" i="20"/>
  <c r="C461" i="20"/>
  <c r="C463" i="20"/>
  <c r="C476" i="20"/>
  <c r="C484" i="20"/>
  <c r="C491" i="20"/>
  <c r="C493" i="20"/>
  <c r="C497" i="20"/>
  <c r="C510" i="20"/>
  <c r="C513" i="20"/>
  <c r="C519" i="20"/>
  <c r="C526" i="20"/>
  <c r="C532" i="20"/>
  <c r="C537" i="20"/>
  <c r="C546" i="20"/>
  <c r="C560" i="20"/>
  <c r="C565" i="20"/>
  <c r="C566" i="20"/>
  <c r="C568" i="20"/>
  <c r="C569" i="20"/>
  <c r="C571" i="20"/>
  <c r="C576" i="20"/>
  <c r="C583" i="20"/>
  <c r="C587" i="20"/>
  <c r="C589" i="20"/>
  <c r="C594" i="20"/>
  <c r="C596" i="20"/>
  <c r="C597" i="20"/>
  <c r="C612" i="20"/>
  <c r="C615" i="20"/>
  <c r="C616" i="20"/>
  <c r="C617" i="20"/>
  <c r="C628" i="20"/>
  <c r="C629" i="20"/>
  <c r="C632" i="20"/>
  <c r="C635" i="20"/>
  <c r="C639" i="20"/>
  <c r="C644" i="20"/>
  <c r="C645" i="20"/>
  <c r="C646" i="20"/>
  <c r="C649" i="20"/>
  <c r="C660" i="20"/>
  <c r="C662" i="20"/>
  <c r="C665" i="20"/>
  <c r="C673" i="20"/>
  <c r="C681" i="20"/>
  <c r="C687" i="20"/>
  <c r="C692" i="20"/>
  <c r="C694" i="20"/>
  <c r="C709" i="20"/>
  <c r="C723" i="20"/>
  <c r="C730" i="20"/>
  <c r="C737" i="20"/>
  <c r="C740" i="20"/>
  <c r="C742" i="20"/>
  <c r="C745" i="20"/>
  <c r="C753" i="20"/>
  <c r="C759" i="20"/>
  <c r="C766" i="20"/>
  <c r="C768" i="20"/>
  <c r="C783" i="20"/>
  <c r="C792" i="20"/>
  <c r="C803" i="20"/>
  <c r="C810" i="20"/>
  <c r="C822" i="20"/>
  <c r="C824" i="20"/>
  <c r="C830" i="20"/>
  <c r="C831" i="20"/>
  <c r="C835" i="20"/>
  <c r="C840" i="20"/>
  <c r="C854" i="20"/>
  <c r="C859" i="20"/>
  <c r="C861" i="20"/>
  <c r="C863" i="20"/>
  <c r="C867" i="20"/>
  <c r="C870" i="20"/>
  <c r="C871" i="20"/>
  <c r="C872" i="20"/>
  <c r="C873" i="20"/>
  <c r="C884" i="20"/>
  <c r="C895" i="20"/>
  <c r="C904" i="20"/>
  <c r="C906" i="20"/>
  <c r="C917" i="20"/>
  <c r="C918" i="20"/>
  <c r="C923" i="20"/>
  <c r="C924" i="20"/>
  <c r="C941" i="20"/>
  <c r="C942" i="20"/>
  <c r="C945" i="20"/>
  <c r="C953" i="20"/>
  <c r="C954" i="20"/>
  <c r="C955" i="20"/>
  <c r="C956" i="20"/>
  <c r="C970" i="20"/>
  <c r="C979" i="20"/>
  <c r="C980" i="20"/>
  <c r="C983" i="20"/>
  <c r="C984" i="20"/>
  <c r="C986" i="20"/>
  <c r="C998" i="20"/>
  <c r="C999" i="20"/>
  <c r="C1004" i="20"/>
  <c r="C1011" i="20"/>
  <c r="C1020" i="20"/>
  <c r="C1023" i="20"/>
  <c r="C1025" i="20"/>
  <c r="C1028" i="20"/>
  <c r="C1029" i="20"/>
  <c r="C1031" i="20"/>
  <c r="C1032" i="20"/>
  <c r="C1052" i="20"/>
  <c r="C1053" i="20"/>
  <c r="C1060" i="20"/>
  <c r="C1061" i="20"/>
  <c r="C1065" i="20"/>
  <c r="C1066" i="20"/>
  <c r="C1067" i="20"/>
  <c r="C1072" i="20"/>
  <c r="C1076" i="20"/>
  <c r="C1087" i="20"/>
  <c r="C5" i="20"/>
  <c r="C16" i="20"/>
  <c r="C22" i="20"/>
  <c r="C27" i="20"/>
  <c r="C39" i="20"/>
  <c r="C43" i="20"/>
  <c r="C50" i="20"/>
  <c r="C55" i="20"/>
  <c r="C63" i="20"/>
  <c r="C79" i="20"/>
  <c r="C87" i="20"/>
  <c r="C99" i="20"/>
  <c r="C109" i="20"/>
  <c r="C113" i="20"/>
  <c r="C114" i="20"/>
  <c r="C118" i="20"/>
  <c r="C119" i="20"/>
  <c r="C134" i="20"/>
  <c r="C141" i="20"/>
  <c r="C142" i="20"/>
  <c r="C143" i="20"/>
  <c r="C148" i="20"/>
  <c r="C160" i="20"/>
  <c r="C165" i="20"/>
  <c r="C169" i="20"/>
  <c r="C171" i="20"/>
  <c r="C172" i="20"/>
  <c r="C176" i="20"/>
  <c r="C177" i="20"/>
  <c r="C179" i="20"/>
  <c r="C185" i="20"/>
  <c r="C186" i="20"/>
  <c r="C215" i="20"/>
  <c r="C217" i="20"/>
  <c r="C222" i="20"/>
  <c r="C230" i="20"/>
  <c r="C231" i="20"/>
  <c r="C235" i="20"/>
  <c r="C236" i="20"/>
  <c r="C240" i="20"/>
  <c r="C245" i="20"/>
  <c r="C248" i="20"/>
  <c r="C257" i="20"/>
  <c r="C263" i="20"/>
  <c r="C266" i="20"/>
  <c r="C268" i="20"/>
  <c r="C273" i="20"/>
  <c r="C274" i="20"/>
  <c r="C278" i="20"/>
  <c r="C281" i="20"/>
  <c r="C288" i="20"/>
  <c r="C289" i="20"/>
  <c r="C297" i="20"/>
  <c r="C302" i="20"/>
  <c r="C304" i="20"/>
  <c r="C308" i="20"/>
  <c r="C312" i="20"/>
  <c r="C314" i="20"/>
  <c r="C317" i="20"/>
  <c r="C319" i="20"/>
  <c r="C332" i="20"/>
  <c r="C359" i="20"/>
  <c r="C371" i="20"/>
  <c r="C381" i="20"/>
  <c r="C386" i="20"/>
  <c r="C387" i="20"/>
  <c r="C392" i="20"/>
  <c r="C402" i="20"/>
  <c r="C431" i="20"/>
  <c r="C442" i="20"/>
  <c r="C445" i="20"/>
  <c r="C459" i="20"/>
  <c r="C464" i="20"/>
  <c r="C471" i="20"/>
  <c r="C472" i="20"/>
  <c r="C474" i="20"/>
  <c r="C498" i="20"/>
  <c r="C501" i="20"/>
  <c r="C505" i="20"/>
  <c r="C506" i="20"/>
  <c r="C512" i="20"/>
  <c r="C518" i="20"/>
  <c r="C535" i="20"/>
  <c r="C540" i="20"/>
  <c r="C543" i="20"/>
  <c r="C547" i="20"/>
  <c r="C552" i="20"/>
  <c r="C553" i="20"/>
  <c r="C554" i="20"/>
  <c r="C561" i="20"/>
  <c r="C564" i="20"/>
  <c r="C585" i="20"/>
  <c r="C591" i="20"/>
  <c r="C598" i="20"/>
  <c r="C603" i="20"/>
  <c r="C604" i="20"/>
  <c r="C605" i="20"/>
  <c r="C623" i="20"/>
  <c r="C625" i="20"/>
  <c r="C638" i="20"/>
  <c r="C642" i="20"/>
  <c r="C654" i="20"/>
  <c r="C657" i="20"/>
  <c r="C658" i="20"/>
  <c r="C668" i="20"/>
  <c r="C671" i="20"/>
  <c r="C677" i="20"/>
  <c r="C684" i="20"/>
  <c r="C695" i="20"/>
  <c r="C696" i="20"/>
  <c r="C701" i="20"/>
  <c r="C706" i="20"/>
  <c r="C708" i="20"/>
  <c r="C711" i="20"/>
  <c r="C714" i="20"/>
  <c r="C717" i="20"/>
  <c r="C726" i="20"/>
  <c r="C739" i="20"/>
  <c r="C749" i="20"/>
  <c r="C751" i="20"/>
  <c r="C757" i="20"/>
  <c r="C765" i="20"/>
  <c r="C769" i="20"/>
  <c r="C780" i="20"/>
  <c r="C788" i="20"/>
  <c r="C797" i="20"/>
  <c r="C813" i="20"/>
  <c r="C814" i="20"/>
  <c r="C816" i="20"/>
  <c r="C823" i="20"/>
  <c r="C829" i="20"/>
  <c r="C846" i="20"/>
  <c r="C881" i="20"/>
  <c r="C888" i="20"/>
  <c r="C890" i="20"/>
  <c r="C899" i="20"/>
  <c r="C900" i="20"/>
  <c r="C905" i="20"/>
  <c r="C910" i="20"/>
  <c r="C911" i="20"/>
  <c r="C912" i="20"/>
  <c r="C913" i="20"/>
  <c r="C914" i="20"/>
  <c r="C925" i="20"/>
  <c r="C930" i="20"/>
  <c r="C932" i="20"/>
  <c r="C934" i="20"/>
  <c r="C936" i="20"/>
  <c r="C938" i="20"/>
  <c r="C946" i="20"/>
  <c r="C951" i="20"/>
  <c r="C968" i="20"/>
  <c r="C978" i="20"/>
  <c r="C991" i="20"/>
  <c r="C992" i="20"/>
  <c r="C996" i="20"/>
  <c r="C1000" i="20"/>
  <c r="C1005" i="20"/>
  <c r="C1007" i="20"/>
  <c r="C1013" i="20"/>
  <c r="C1018" i="20"/>
  <c r="C1022" i="20"/>
  <c r="C1030" i="20"/>
  <c r="C1037" i="20"/>
  <c r="C1039" i="20"/>
  <c r="C1044" i="20"/>
  <c r="C1051" i="20"/>
  <c r="C1058" i="20"/>
  <c r="C1070" i="20"/>
  <c r="C1077" i="20"/>
  <c r="C1080" i="20"/>
  <c r="C1083" i="20"/>
  <c r="C1084" i="20"/>
  <c r="C1099" i="20"/>
  <c r="C7" i="20"/>
  <c r="C10" i="20"/>
  <c r="C28" i="20"/>
  <c r="C30" i="20"/>
  <c r="C33" i="20"/>
  <c r="C38" i="20"/>
  <c r="C44" i="20"/>
  <c r="C45" i="20"/>
  <c r="C46" i="20"/>
  <c r="C51" i="20"/>
  <c r="C56" i="20"/>
  <c r="C66" i="20"/>
  <c r="C73" i="20"/>
  <c r="C81" i="20"/>
  <c r="C83" i="20"/>
  <c r="C88" i="20"/>
  <c r="C91" i="20"/>
  <c r="C92" i="20"/>
  <c r="C95" i="20"/>
  <c r="C96" i="20"/>
  <c r="C112" i="20"/>
  <c r="C115" i="20"/>
  <c r="C125" i="20"/>
  <c r="C129" i="20"/>
  <c r="C146" i="20"/>
  <c r="C152" i="20"/>
  <c r="C155" i="20"/>
  <c r="C159" i="20"/>
  <c r="C162" i="20"/>
  <c r="C163" i="20"/>
  <c r="C168" i="20"/>
  <c r="C170" i="20"/>
  <c r="C198" i="20"/>
  <c r="C201" i="20"/>
  <c r="C208" i="20"/>
  <c r="C209" i="20"/>
  <c r="C211" i="20"/>
  <c r="C221" i="20"/>
  <c r="C224" i="20"/>
  <c r="C225" i="20"/>
  <c r="C226" i="20"/>
  <c r="C228" i="20"/>
  <c r="C238" i="20"/>
  <c r="C239" i="20"/>
  <c r="C253" i="20"/>
  <c r="C255" i="20"/>
  <c r="C261" i="20"/>
  <c r="C272" i="20"/>
  <c r="C275" i="20"/>
  <c r="C277" i="20"/>
  <c r="C285" i="20"/>
  <c r="C287" i="20"/>
  <c r="C290" i="20"/>
  <c r="C294" i="20"/>
  <c r="C298" i="20"/>
  <c r="C299" i="20"/>
  <c r="C306" i="20"/>
  <c r="C313" i="20"/>
  <c r="C315" i="20"/>
  <c r="C316" i="20"/>
  <c r="C320" i="20"/>
  <c r="C321" i="20"/>
  <c r="C325" i="20"/>
  <c r="C326" i="20"/>
  <c r="C347" i="20"/>
  <c r="C352" i="20"/>
  <c r="C355" i="20"/>
  <c r="C357" i="20"/>
  <c r="C358" i="20"/>
  <c r="C361" i="20"/>
  <c r="C366" i="20"/>
  <c r="C378" i="20"/>
  <c r="C382" i="20"/>
  <c r="C385" i="20"/>
  <c r="C396" i="20"/>
  <c r="C403" i="20"/>
  <c r="C407" i="20"/>
  <c r="C412" i="20"/>
  <c r="C417" i="20"/>
  <c r="C419" i="20"/>
  <c r="C420" i="20"/>
  <c r="C424" i="20"/>
  <c r="C426" i="20"/>
  <c r="C434" i="20"/>
  <c r="C438" i="20"/>
  <c r="C439" i="20"/>
  <c r="C444" i="20"/>
  <c r="C447" i="20"/>
  <c r="C450" i="20"/>
  <c r="C457" i="20"/>
  <c r="C458" i="20"/>
  <c r="C462" i="20"/>
  <c r="C475" i="20"/>
  <c r="C477" i="20"/>
  <c r="C479" i="20"/>
  <c r="C481" i="20"/>
  <c r="C492" i="20"/>
  <c r="C499" i="20"/>
  <c r="C503" i="20"/>
  <c r="C504" i="20"/>
  <c r="C508" i="20"/>
  <c r="C514" i="20"/>
  <c r="C516" i="20"/>
  <c r="C522" i="20"/>
  <c r="C524" i="20"/>
  <c r="C528" i="20"/>
  <c r="C529" i="20"/>
  <c r="C531" i="20"/>
  <c r="C533" i="20"/>
  <c r="C536" i="20"/>
  <c r="C541" i="20"/>
  <c r="C542" i="20"/>
  <c r="C548" i="20"/>
  <c r="C549" i="20"/>
  <c r="C557" i="20"/>
  <c r="C562" i="20"/>
  <c r="C578" i="20"/>
  <c r="C579" i="20"/>
  <c r="C580" i="20"/>
  <c r="C592" i="20"/>
  <c r="C600" i="20"/>
  <c r="C608" i="20"/>
  <c r="C609" i="20"/>
  <c r="C611" i="20"/>
  <c r="C614" i="20"/>
  <c r="C622" i="20"/>
  <c r="C636" i="20"/>
  <c r="C640" i="20"/>
  <c r="C643" i="20"/>
  <c r="C651" i="20"/>
  <c r="C656" i="20"/>
  <c r="C663" i="20"/>
  <c r="C666" i="20"/>
  <c r="C679" i="20"/>
  <c r="C682" i="20"/>
  <c r="C689" i="20"/>
  <c r="C691" i="20"/>
  <c r="C698" i="20"/>
  <c r="C702" i="20"/>
  <c r="C712" i="20"/>
  <c r="C713" i="20"/>
  <c r="C715" i="20"/>
  <c r="C718" i="20"/>
  <c r="C719" i="20"/>
  <c r="C721" i="20"/>
  <c r="C722" i="20"/>
  <c r="C727" i="20"/>
  <c r="C729" i="20"/>
  <c r="C731" i="20"/>
  <c r="C736" i="20"/>
  <c r="C746" i="20"/>
  <c r="C750" i="20"/>
  <c r="C755" i="20"/>
  <c r="C767" i="20"/>
  <c r="C772" i="20"/>
  <c r="C776" i="20"/>
  <c r="C777" i="20"/>
  <c r="C779" i="20"/>
  <c r="C781" i="20"/>
  <c r="C784" i="20"/>
  <c r="C790" i="20"/>
  <c r="C795" i="20"/>
  <c r="C801" i="20"/>
  <c r="C805" i="20"/>
  <c r="C811" i="20"/>
  <c r="C833" i="20"/>
  <c r="C837" i="20"/>
  <c r="C838" i="20"/>
  <c r="C851" i="20"/>
  <c r="C853" i="20"/>
  <c r="C874" i="20"/>
  <c r="C882" i="20"/>
  <c r="C889" i="20"/>
  <c r="C893" i="20"/>
  <c r="C915" i="20"/>
  <c r="C920" i="20"/>
  <c r="C921" i="20"/>
  <c r="C922" i="20"/>
  <c r="C931" i="20"/>
  <c r="C935" i="20"/>
  <c r="C943" i="20"/>
  <c r="C944" i="20"/>
  <c r="C947" i="20"/>
  <c r="C948" i="20"/>
  <c r="C952" i="20"/>
  <c r="C959" i="20"/>
  <c r="C964" i="20"/>
  <c r="C965" i="20"/>
  <c r="C967" i="20"/>
  <c r="C972" i="20"/>
  <c r="C975" i="20"/>
  <c r="C982" i="20"/>
  <c r="C990" i="20"/>
  <c r="C1002" i="20"/>
  <c r="C1008" i="20"/>
  <c r="C1012" i="20"/>
  <c r="C1021" i="20"/>
  <c r="C1033" i="20"/>
  <c r="C1042" i="20"/>
  <c r="C1043" i="20"/>
  <c r="C1048" i="20"/>
  <c r="C1050" i="20"/>
  <c r="C1056" i="20"/>
  <c r="C1059" i="20"/>
  <c r="C1064" i="20"/>
  <c r="C1071" i="20"/>
  <c r="C1073" i="20"/>
  <c r="C1086" i="20"/>
  <c r="C1091" i="20"/>
  <c r="C1093" i="20"/>
  <c r="C1098" i="20"/>
  <c r="C1106" i="20"/>
  <c r="C13" i="20"/>
  <c r="C19" i="20"/>
  <c r="C20" i="20"/>
  <c r="C21" i="20"/>
  <c r="C26" i="20"/>
  <c r="C47" i="20"/>
  <c r="C53" i="20"/>
  <c r="C58" i="20"/>
  <c r="C60" i="20"/>
  <c r="C68" i="20"/>
  <c r="C72" i="20"/>
  <c r="C77" i="20"/>
  <c r="C80" i="20"/>
  <c r="C85" i="20"/>
  <c r="C86" i="20"/>
  <c r="C90" i="20"/>
  <c r="C100" i="20"/>
  <c r="C104" i="20"/>
  <c r="C105" i="20"/>
  <c r="C106" i="20"/>
  <c r="C124" i="20"/>
  <c r="C130" i="20"/>
  <c r="C135" i="20"/>
  <c r="C139" i="20"/>
  <c r="C144" i="20"/>
  <c r="C153" i="20"/>
  <c r="C156" i="20"/>
  <c r="C164" i="20"/>
  <c r="C183" i="20"/>
  <c r="C190" i="20"/>
  <c r="C195" i="20"/>
  <c r="C204" i="20"/>
  <c r="C207" i="20"/>
  <c r="C223" i="20"/>
  <c r="C229" i="20"/>
  <c r="C233" i="20"/>
  <c r="C234" i="20"/>
  <c r="C246" i="20"/>
  <c r="C249" i="20"/>
  <c r="C260" i="20"/>
  <c r="C265" i="20"/>
  <c r="C269" i="20"/>
  <c r="C276" i="20"/>
  <c r="C279" i="20"/>
  <c r="C280" i="20"/>
  <c r="C291" i="20"/>
  <c r="C293" i="20"/>
  <c r="C305" i="20"/>
  <c r="C310" i="20"/>
  <c r="C311" i="20"/>
  <c r="C318" i="20"/>
  <c r="C324" i="20"/>
  <c r="C329" i="20"/>
  <c r="C331" i="20"/>
  <c r="C333" i="20"/>
  <c r="C336" i="20"/>
  <c r="C337" i="20"/>
  <c r="C340" i="20"/>
  <c r="C341" i="20"/>
  <c r="C344" i="20"/>
  <c r="C345" i="20"/>
  <c r="C350" i="20"/>
  <c r="C354" i="20"/>
  <c r="C356" i="20"/>
  <c r="C360" i="20"/>
  <c r="C362" i="20"/>
  <c r="C368" i="20"/>
  <c r="C369" i="20"/>
  <c r="C373" i="20"/>
  <c r="C380" i="20"/>
  <c r="C383" i="20"/>
  <c r="C393" i="20"/>
  <c r="C401" i="20"/>
  <c r="C408" i="20"/>
  <c r="C413" i="20"/>
  <c r="C414" i="20"/>
  <c r="C415" i="20"/>
  <c r="C421" i="20"/>
  <c r="C428" i="20"/>
  <c r="C429" i="20"/>
  <c r="C432" i="20"/>
  <c r="C433" i="20"/>
  <c r="C435" i="20"/>
  <c r="C436" i="20"/>
  <c r="C440" i="20"/>
  <c r="C441" i="20"/>
  <c r="C448" i="20"/>
  <c r="C451" i="20"/>
  <c r="C454" i="20"/>
  <c r="C460" i="20"/>
  <c r="C465" i="20"/>
  <c r="C468" i="20"/>
  <c r="C470" i="20"/>
  <c r="C478" i="20"/>
  <c r="C480" i="20"/>
  <c r="C482" i="20"/>
  <c r="C483" i="20"/>
  <c r="C485" i="20"/>
  <c r="C486" i="20"/>
  <c r="C488" i="20"/>
  <c r="C490" i="20"/>
  <c r="C494" i="20"/>
  <c r="C509" i="20"/>
  <c r="C525" i="20"/>
  <c r="C527" i="20"/>
  <c r="C530" i="20"/>
  <c r="C544" i="20"/>
  <c r="C551" i="20"/>
  <c r="C556" i="20"/>
  <c r="C558" i="20"/>
  <c r="C590" i="20"/>
  <c r="C595" i="20"/>
  <c r="C619" i="20"/>
  <c r="C621" i="20"/>
  <c r="C627" i="20"/>
  <c r="C637" i="20"/>
  <c r="C672" i="20"/>
  <c r="C674" i="20"/>
  <c r="C676" i="20"/>
  <c r="C686" i="20"/>
  <c r="C697" i="20"/>
  <c r="C700" i="20"/>
  <c r="C705" i="20"/>
  <c r="C725" i="20"/>
  <c r="C732" i="20"/>
  <c r="C733" i="20"/>
  <c r="C735" i="20"/>
  <c r="C748" i="20"/>
  <c r="C752" i="20"/>
  <c r="C761" i="20"/>
  <c r="C775" i="20"/>
  <c r="C782" i="20"/>
  <c r="C785" i="20"/>
  <c r="C789" i="20"/>
  <c r="C791" i="20"/>
  <c r="C794" i="20"/>
  <c r="C802" i="20"/>
  <c r="C804" i="20"/>
  <c r="C812" i="20"/>
  <c r="C826" i="20"/>
  <c r="C847" i="20"/>
  <c r="C880" i="20"/>
  <c r="C885" i="20"/>
  <c r="C892" i="20"/>
  <c r="C902" i="20"/>
  <c r="C907" i="20"/>
  <c r="C908" i="20"/>
  <c r="C919" i="20"/>
  <c r="C927" i="20"/>
  <c r="C929" i="20"/>
  <c r="C949" i="20"/>
  <c r="C961" i="20"/>
  <c r="C963" i="20"/>
  <c r="C966" i="20"/>
  <c r="C971" i="20"/>
  <c r="C985" i="20"/>
  <c r="C987" i="20"/>
  <c r="C1014" i="20"/>
  <c r="C1024" i="20"/>
  <c r="C1027" i="20"/>
  <c r="C1036" i="20"/>
  <c r="C1040" i="20"/>
  <c r="C1041" i="20"/>
  <c r="C1057" i="20"/>
  <c r="C1063" i="20"/>
  <c r="C1078" i="20"/>
  <c r="C1092" i="20"/>
  <c r="C1096" i="20"/>
  <c r="C1107" i="20"/>
  <c r="C6" i="20"/>
  <c r="C12" i="20"/>
  <c r="C15" i="20"/>
  <c r="C29" i="20"/>
  <c r="C34" i="20"/>
  <c r="C35" i="20"/>
  <c r="C37" i="20"/>
  <c r="C41" i="20"/>
  <c r="C42" i="20"/>
  <c r="C48" i="20"/>
  <c r="C67" i="20"/>
  <c r="C74" i="20"/>
  <c r="C84" i="20"/>
  <c r="C93" i="20"/>
  <c r="C98" i="20"/>
  <c r="C107" i="20"/>
  <c r="C111" i="20"/>
  <c r="C117" i="20"/>
  <c r="C128" i="20"/>
  <c r="C131" i="20"/>
  <c r="C133" i="20"/>
  <c r="C137" i="20"/>
  <c r="C138" i="20"/>
  <c r="C140" i="20"/>
  <c r="C147" i="20"/>
  <c r="C150" i="20"/>
  <c r="C161" i="20"/>
  <c r="C166" i="20"/>
  <c r="C167" i="20"/>
  <c r="C175" i="20"/>
  <c r="C178" i="20"/>
  <c r="C181" i="20"/>
  <c r="C189" i="20"/>
  <c r="C194" i="20"/>
  <c r="C196" i="20"/>
  <c r="C200" i="20"/>
  <c r="C202" i="20"/>
  <c r="C203" i="20"/>
  <c r="C206" i="20"/>
  <c r="C219" i="20"/>
  <c r="C243" i="20"/>
  <c r="C244" i="20"/>
  <c r="C247" i="20"/>
  <c r="C251" i="20"/>
  <c r="C252" i="20"/>
  <c r="C256" i="20"/>
  <c r="C258" i="20"/>
  <c r="C259" i="20"/>
  <c r="C271" i="20"/>
  <c r="C284" i="20"/>
  <c r="C286" i="20"/>
  <c r="C292" i="20"/>
  <c r="C301" i="20"/>
  <c r="C307" i="20"/>
  <c r="C309" i="20"/>
  <c r="C322" i="20"/>
  <c r="C328" i="20"/>
  <c r="C335" i="20"/>
  <c r="C338" i="20"/>
  <c r="C343" i="20"/>
  <c r="C353" i="20"/>
  <c r="C365" i="20"/>
  <c r="C370" i="20"/>
  <c r="C376" i="20"/>
  <c r="C377" i="20"/>
  <c r="C379" i="20"/>
  <c r="C384" i="20"/>
  <c r="C390" i="20"/>
  <c r="C391" i="20"/>
  <c r="C397" i="20"/>
  <c r="C400" i="20"/>
  <c r="C406" i="20"/>
  <c r="C410" i="20"/>
  <c r="C416" i="20"/>
  <c r="C425" i="20"/>
  <c r="C427" i="20"/>
  <c r="C469" i="20"/>
  <c r="C473" i="20"/>
  <c r="C487" i="20"/>
  <c r="C489" i="20"/>
  <c r="C496" i="20"/>
  <c r="C500" i="20"/>
  <c r="C507" i="20"/>
  <c r="C515" i="20"/>
  <c r="C517" i="20"/>
  <c r="C523" i="20"/>
  <c r="C563" i="20"/>
  <c r="C573" i="20"/>
  <c r="C574" i="20"/>
  <c r="C577" i="20"/>
  <c r="C581" i="20"/>
  <c r="C582" i="20"/>
  <c r="C630" i="20"/>
  <c r="C647" i="20"/>
  <c r="C670" i="20"/>
  <c r="C678" i="20"/>
  <c r="C685" i="20"/>
  <c r="C688" i="20"/>
  <c r="C699" i="20"/>
  <c r="C704" i="20"/>
  <c r="C720" i="20"/>
  <c r="C728" i="20"/>
  <c r="C734" i="20"/>
  <c r="C741" i="20"/>
  <c r="C743" i="20"/>
  <c r="C754" i="20"/>
  <c r="C762" i="20"/>
  <c r="C770" i="20"/>
  <c r="C774" i="20"/>
  <c r="C809" i="20"/>
  <c r="C819" i="20"/>
  <c r="C825" i="20"/>
  <c r="C832" i="20"/>
  <c r="C844" i="20"/>
  <c r="C860" i="20"/>
  <c r="C894" i="20"/>
  <c r="C897" i="20"/>
  <c r="C901" i="20"/>
  <c r="C909" i="20"/>
  <c r="C950" i="20"/>
  <c r="C957" i="20"/>
  <c r="C973" i="20"/>
  <c r="C1001" i="20"/>
  <c r="C1006" i="20"/>
  <c r="C1015" i="20"/>
  <c r="C1047" i="20"/>
  <c r="C1049" i="20"/>
  <c r="C1069" i="20"/>
  <c r="C1101" i="20"/>
  <c r="C1105" i="20"/>
  <c r="C1108" i="20"/>
  <c r="C8" i="20"/>
  <c r="C14" i="20"/>
  <c r="C24" i="20"/>
  <c r="C49" i="20"/>
  <c r="C61" i="20"/>
  <c r="C65" i="20"/>
  <c r="C71" i="20"/>
  <c r="C75" i="20"/>
  <c r="C108" i="20"/>
  <c r="C116" i="20"/>
  <c r="C121" i="20"/>
  <c r="C126" i="20"/>
  <c r="C158" i="20"/>
  <c r="C180" i="20"/>
  <c r="C182" i="20"/>
  <c r="C193" i="20"/>
  <c r="C218" i="20"/>
  <c r="C250" i="20"/>
  <c r="C267" i="20"/>
  <c r="C300" i="20"/>
  <c r="C334" i="20"/>
  <c r="C342" i="20"/>
  <c r="C348" i="20"/>
  <c r="C372" i="20"/>
  <c r="C374" i="20"/>
  <c r="C394" i="20"/>
  <c r="C395" i="20"/>
  <c r="C399" i="20"/>
  <c r="C404" i="20"/>
  <c r="C405" i="20"/>
  <c r="C443" i="20"/>
  <c r="C452" i="20"/>
  <c r="C453" i="20"/>
  <c r="C467" i="20"/>
  <c r="C495" i="20"/>
  <c r="C520" i="20"/>
  <c r="C607" i="20"/>
  <c r="C707" i="20"/>
  <c r="C839" i="20"/>
  <c r="C887" i="20"/>
  <c r="C916" i="20"/>
  <c r="C958" i="20"/>
  <c r="C994" i="20"/>
  <c r="C1010" i="20"/>
  <c r="C1068" i="20"/>
  <c r="C1085" i="20"/>
  <c r="C1100" i="20"/>
  <c r="C1102" i="20"/>
  <c r="C1109" i="20"/>
  <c r="C54" i="20"/>
  <c r="C89" i="20"/>
  <c r="C94" i="20"/>
  <c r="C103" i="20"/>
  <c r="C123" i="20"/>
  <c r="C132" i="20"/>
  <c r="C145" i="20"/>
  <c r="C151" i="20"/>
  <c r="C173" i="20"/>
  <c r="C187" i="20"/>
  <c r="C213" i="20"/>
  <c r="C237" i="20"/>
  <c r="C241" i="20"/>
  <c r="C339" i="20"/>
  <c r="C398" i="20"/>
  <c r="C411" i="20"/>
  <c r="C423" i="20"/>
  <c r="C886" i="20"/>
  <c r="C1055" i="20"/>
  <c r="C1103" i="20"/>
  <c r="C40" i="20"/>
  <c r="C64" i="20"/>
  <c r="C120" i="20"/>
  <c r="C363" i="20"/>
  <c r="C418" i="20"/>
  <c r="C756" i="20"/>
  <c r="C798" i="20"/>
  <c r="C817" i="20"/>
  <c r="C896" i="20"/>
  <c r="C154" i="20"/>
  <c r="C389" i="20"/>
  <c r="C760" i="20"/>
  <c r="C3" i="20"/>
  <c r="C25" i="20"/>
  <c r="C539" i="20"/>
  <c r="C57" i="20"/>
  <c r="C422" i="20"/>
  <c r="C787" i="20"/>
  <c r="D367" i="21"/>
  <c r="D16" i="21"/>
  <c r="D97" i="21"/>
  <c r="D108" i="21"/>
  <c r="D200" i="21"/>
  <c r="D315" i="21"/>
  <c r="D316" i="21"/>
  <c r="D744" i="21"/>
  <c r="D416" i="21"/>
  <c r="D127" i="21"/>
  <c r="D545" i="21"/>
  <c r="D904" i="21"/>
  <c r="D803" i="21"/>
  <c r="D33" i="21"/>
  <c r="D34" i="21"/>
  <c r="D201" i="21"/>
  <c r="D233" i="21"/>
  <c r="D91" i="21"/>
  <c r="D475" i="21"/>
  <c r="D21" i="21"/>
  <c r="D202" i="21"/>
  <c r="D476" i="21"/>
  <c r="D546" i="21"/>
  <c r="D109" i="21"/>
  <c r="D1098" i="21"/>
  <c r="D605" i="21"/>
  <c r="D234" i="21"/>
  <c r="D62" i="21"/>
  <c r="D680" i="21"/>
  <c r="D77" i="21"/>
  <c r="D162" i="21"/>
  <c r="D78" i="21"/>
  <c r="D128" i="21"/>
  <c r="D235" i="21"/>
  <c r="D606" i="21"/>
  <c r="D45" i="21"/>
  <c r="D9" i="21"/>
  <c r="D63" i="21"/>
  <c r="D163" i="21"/>
  <c r="D267" i="21"/>
  <c r="D92" i="21"/>
  <c r="D12" i="21"/>
  <c r="D40" i="21"/>
  <c r="D64" i="21"/>
  <c r="D804" i="21"/>
  <c r="D236" i="21"/>
  <c r="D268" i="21"/>
  <c r="D79" i="21"/>
  <c r="D46" i="21"/>
  <c r="D164" i="21"/>
  <c r="D25" i="21"/>
  <c r="D47" i="21"/>
  <c r="D110" i="21"/>
  <c r="D146" i="21"/>
  <c r="D111" i="21"/>
  <c r="D112" i="21"/>
  <c r="D35" i="21"/>
  <c r="D98" i="21"/>
  <c r="D99" i="21"/>
  <c r="D905" i="21"/>
  <c r="D100" i="21"/>
  <c r="D36" i="21"/>
  <c r="D129" i="21"/>
  <c r="D417" i="21"/>
  <c r="D165" i="21"/>
  <c r="D1101" i="21"/>
  <c r="D22" i="21"/>
  <c r="D41" i="21"/>
  <c r="D48" i="21"/>
  <c r="D166" i="21"/>
  <c r="D49" i="21"/>
  <c r="D147" i="21"/>
  <c r="D805" i="21"/>
  <c r="D418" i="21"/>
  <c r="D50" i="21"/>
  <c r="D203" i="21"/>
  <c r="D80" i="21"/>
  <c r="D681" i="21"/>
  <c r="D42" i="21"/>
  <c r="D167" i="21"/>
  <c r="D204" i="21"/>
  <c r="D13" i="21"/>
  <c r="D101" i="21"/>
  <c r="D93" i="21"/>
  <c r="D51" i="21"/>
  <c r="D168" i="21"/>
  <c r="D269" i="21"/>
  <c r="D1104" i="21"/>
  <c r="D81" i="21"/>
  <c r="D37" i="21"/>
  <c r="D43" i="21"/>
  <c r="D102" i="21"/>
  <c r="D17" i="21"/>
  <c r="D317" i="21"/>
  <c r="D113" i="21"/>
  <c r="D114" i="21"/>
  <c r="D1108" i="21"/>
  <c r="D607" i="21"/>
  <c r="D477" i="21"/>
  <c r="D65" i="21"/>
  <c r="D18" i="21"/>
  <c r="D1105" i="21"/>
  <c r="D1102" i="21"/>
  <c r="D1103" i="21"/>
  <c r="G18" i="21"/>
  <c r="G270" i="21"/>
  <c r="G318" i="21"/>
  <c r="G1004" i="21"/>
  <c r="G478" i="21"/>
  <c r="G237" i="21"/>
  <c r="G419" i="21"/>
  <c r="G936" i="21"/>
  <c r="G745" i="21"/>
  <c r="G1064" i="21"/>
  <c r="G319" i="21"/>
  <c r="G238" i="21"/>
  <c r="G271" i="21"/>
  <c r="G479" i="21"/>
  <c r="G906" i="21"/>
  <c r="G420" i="21"/>
  <c r="G1071" i="21"/>
  <c r="G968" i="21"/>
  <c r="G937" i="21"/>
  <c r="G746" i="21"/>
  <c r="G806" i="21"/>
  <c r="G907" i="21"/>
  <c r="G369" i="21"/>
  <c r="G368" i="21"/>
  <c r="G320" i="21"/>
  <c r="G807" i="21"/>
  <c r="G967" i="21"/>
  <c r="G683" i="21"/>
  <c r="G608" i="21"/>
  <c r="G682" i="21"/>
  <c r="G969" i="21"/>
  <c r="G855" i="21"/>
  <c r="G1051" i="21"/>
  <c r="G1030" i="21"/>
  <c r="G1005" i="21"/>
  <c r="G856" i="21"/>
  <c r="G684" i="21"/>
  <c r="G808" i="21"/>
  <c r="G547" i="21"/>
  <c r="G971" i="21"/>
  <c r="G857" i="21"/>
  <c r="G908" i="21"/>
  <c r="G1031" i="21"/>
  <c r="G1006" i="21"/>
  <c r="G909" i="21"/>
  <c r="G970" i="21"/>
  <c r="G321" i="21"/>
  <c r="G272" i="21"/>
  <c r="G421" i="21"/>
  <c r="G858" i="21"/>
  <c r="G548" i="21"/>
  <c r="G169" i="21"/>
  <c r="G206" i="21"/>
  <c r="G910" i="21"/>
  <c r="G205" i="21"/>
  <c r="G747" i="21"/>
  <c r="G273" i="21"/>
  <c r="G549" i="21"/>
  <c r="G1007" i="21"/>
  <c r="G809" i="21"/>
  <c r="G1072" i="21"/>
  <c r="G1052" i="21"/>
  <c r="G685" i="21"/>
  <c r="G939" i="21"/>
  <c r="G859" i="21"/>
  <c r="G748" i="21"/>
  <c r="G130" i="21"/>
  <c r="G749" i="21"/>
  <c r="G750" i="21"/>
  <c r="G550" i="21"/>
  <c r="G239" i="21"/>
  <c r="G609" i="21"/>
  <c r="G551" i="21"/>
  <c r="G207" i="21"/>
  <c r="G171" i="21"/>
  <c r="G423" i="21"/>
  <c r="G610" i="21"/>
  <c r="G686" i="21"/>
  <c r="G131" i="21"/>
  <c r="G611" i="21"/>
  <c r="G480" i="21"/>
  <c r="G938" i="21"/>
  <c r="G240" i="21"/>
  <c r="G370" i="21"/>
  <c r="G170" i="21"/>
  <c r="G322" i="21"/>
  <c r="G274" i="21"/>
  <c r="G481" i="21"/>
  <c r="G422" i="21"/>
  <c r="G810" i="21"/>
  <c r="G972" i="21"/>
  <c r="G1008" i="21"/>
  <c r="G1033" i="21"/>
  <c r="G940" i="21"/>
  <c r="G1032" i="21"/>
  <c r="G1073" i="21"/>
  <c r="G1088" i="21"/>
  <c r="G975" i="21"/>
  <c r="G911" i="21"/>
  <c r="G1009" i="21"/>
  <c r="G973" i="21"/>
  <c r="G862" i="21"/>
  <c r="G974" i="21"/>
  <c r="G752" i="21"/>
  <c r="G613" i="21"/>
  <c r="G484" i="21"/>
  <c r="G556" i="21"/>
  <c r="G612" i="21"/>
  <c r="G554" i="21"/>
  <c r="G751" i="21"/>
  <c r="G372" i="21"/>
  <c r="G485" i="21"/>
  <c r="G614" i="21"/>
  <c r="G860" i="21"/>
  <c r="G373" i="21"/>
  <c r="G371" i="21"/>
  <c r="G424" i="21"/>
  <c r="G555" i="21"/>
  <c r="G552" i="21"/>
  <c r="G275" i="21"/>
  <c r="G482" i="21"/>
  <c r="G323" i="21"/>
  <c r="G861" i="21"/>
  <c r="G483" i="21"/>
  <c r="G553" i="21"/>
  <c r="G557" i="21"/>
  <c r="G425" i="21"/>
  <c r="G324" i="21"/>
  <c r="G115" i="21"/>
  <c r="G941" i="21"/>
  <c r="G976" i="21"/>
  <c r="G863" i="21"/>
  <c r="G943" i="21"/>
  <c r="G1074" i="21"/>
  <c r="G811" i="21"/>
  <c r="G942" i="21"/>
  <c r="G864" i="21"/>
  <c r="G1053" i="21"/>
  <c r="G617" i="21"/>
  <c r="G978" i="21"/>
  <c r="G276" i="21"/>
  <c r="G326" i="21"/>
  <c r="G327" i="21"/>
  <c r="G427" i="21"/>
  <c r="G428" i="21"/>
  <c r="G754" i="21"/>
  <c r="G615" i="21"/>
  <c r="G486" i="21"/>
  <c r="G560" i="21"/>
  <c r="G558" i="21"/>
  <c r="G172" i="21"/>
  <c r="G426" i="21"/>
  <c r="G1011" i="21"/>
  <c r="G977" i="21"/>
  <c r="G687" i="21"/>
  <c r="G487" i="21"/>
  <c r="G753" i="21"/>
  <c r="G912" i="21"/>
  <c r="G325" i="21"/>
  <c r="G559" i="21"/>
  <c r="G277" i="21"/>
  <c r="G619" i="21"/>
  <c r="G913" i="21"/>
  <c r="G208" i="21"/>
  <c r="G561" i="21"/>
  <c r="G328" i="21"/>
  <c r="G618" i="21"/>
  <c r="G1010" i="21"/>
  <c r="G688" i="21"/>
  <c r="G488" i="21"/>
  <c r="G616" i="21"/>
  <c r="G429" i="21"/>
  <c r="G1079" i="21"/>
  <c r="G865" i="21"/>
  <c r="G1054" i="21"/>
  <c r="G979" i="21"/>
  <c r="G1012" i="21"/>
  <c r="G945" i="21"/>
  <c r="G1036" i="21"/>
  <c r="G1080" i="21"/>
  <c r="G757" i="21"/>
  <c r="G1013" i="21"/>
  <c r="G1089" i="21"/>
  <c r="G1034" i="21"/>
  <c r="G944" i="21"/>
  <c r="G692" i="21"/>
  <c r="G621" i="21"/>
  <c r="G174" i="21"/>
  <c r="G622" i="21"/>
  <c r="G492" i="21"/>
  <c r="G132" i="21"/>
  <c r="G620" i="21"/>
  <c r="G330" i="21"/>
  <c r="G430" i="21"/>
  <c r="G814" i="21"/>
  <c r="G433" i="21"/>
  <c r="G563" i="21"/>
  <c r="G689" i="21"/>
  <c r="G1035" i="21"/>
  <c r="G374" i="21"/>
  <c r="G173" i="21"/>
  <c r="G812" i="21"/>
  <c r="G489" i="21"/>
  <c r="G279" i="21"/>
  <c r="G756" i="21"/>
  <c r="G241" i="21"/>
  <c r="G566" i="21"/>
  <c r="G567" i="21"/>
  <c r="G623" i="21"/>
  <c r="G758" i="21"/>
  <c r="G431" i="21"/>
  <c r="G691" i="21"/>
  <c r="G432" i="21"/>
  <c r="G755" i="21"/>
  <c r="G624" i="21"/>
  <c r="G813" i="21"/>
  <c r="G331" i="21"/>
  <c r="G209" i="21"/>
  <c r="G280" i="21"/>
  <c r="G564" i="21"/>
  <c r="G690" i="21"/>
  <c r="G278" i="21"/>
  <c r="G625" i="21"/>
  <c r="G490" i="21"/>
  <c r="G565" i="21"/>
  <c r="G491" i="21"/>
  <c r="G562" i="21"/>
  <c r="G329" i="21"/>
  <c r="G759" i="21"/>
  <c r="G1082" i="21"/>
  <c r="G765" i="21"/>
  <c r="G1014" i="21"/>
  <c r="G1037" i="21"/>
  <c r="G1055" i="21"/>
  <c r="G1081" i="21"/>
  <c r="G947" i="21"/>
  <c r="G980" i="21"/>
  <c r="G1038" i="21"/>
  <c r="G816" i="21"/>
  <c r="G1015" i="21"/>
  <c r="G866" i="21"/>
  <c r="G867" i="21"/>
  <c r="G496" i="21"/>
  <c r="G571" i="21"/>
  <c r="G493" i="21"/>
  <c r="G817" i="21"/>
  <c r="G762" i="21"/>
  <c r="G914" i="21"/>
  <c r="G494" i="21"/>
  <c r="G696" i="21"/>
  <c r="G244" i="21"/>
  <c r="G436" i="21"/>
  <c r="G569" i="21"/>
  <c r="G626" i="21"/>
  <c r="G981" i="21"/>
  <c r="G766" i="21"/>
  <c r="G375" i="21"/>
  <c r="G434" i="21"/>
  <c r="G243" i="21"/>
  <c r="G242" i="21"/>
  <c r="G697" i="21"/>
  <c r="G946" i="21"/>
  <c r="G767" i="21"/>
  <c r="G376" i="21"/>
  <c r="G693" i="21"/>
  <c r="G868" i="21"/>
  <c r="G627" i="21"/>
  <c r="G763" i="21"/>
  <c r="G818" i="21"/>
  <c r="G815" i="21"/>
  <c r="G495" i="21"/>
  <c r="G694" i="21"/>
  <c r="G819" i="21"/>
  <c r="G570" i="21"/>
  <c r="G628" i="21"/>
  <c r="G435" i="21"/>
  <c r="G148" i="21"/>
  <c r="G437" i="21"/>
  <c r="G695" i="21"/>
  <c r="G760" i="21"/>
  <c r="G332" i="21"/>
  <c r="G377" i="21"/>
  <c r="G764" i="21"/>
  <c r="G333" i="21"/>
  <c r="G438" i="21"/>
  <c r="G281" i="21"/>
  <c r="G149" i="21"/>
  <c r="G573" i="21"/>
  <c r="G245" i="21"/>
  <c r="G698" i="21"/>
  <c r="G572" i="21"/>
  <c r="G568" i="21"/>
  <c r="G761" i="21"/>
  <c r="G1090" i="21"/>
  <c r="G820" i="21"/>
  <c r="G702" i="21"/>
  <c r="G1040" i="21"/>
  <c r="G984" i="21"/>
  <c r="G1039" i="21"/>
  <c r="G1017" i="21"/>
  <c r="G1016" i="21"/>
  <c r="G871" i="21"/>
  <c r="G985" i="21"/>
  <c r="G986" i="21"/>
  <c r="G869" i="21"/>
  <c r="G704" i="21"/>
  <c r="G629" i="21"/>
  <c r="G444" i="21"/>
  <c r="G821" i="21"/>
  <c r="G440" i="21"/>
  <c r="G630" i="21"/>
  <c r="G703" i="21"/>
  <c r="G574" i="21"/>
  <c r="G498" i="21"/>
  <c r="G499" i="21"/>
  <c r="G500" i="21"/>
  <c r="G501" i="21"/>
  <c r="G575" i="21"/>
  <c r="G445" i="21"/>
  <c r="G631" i="21"/>
  <c r="G870" i="21"/>
  <c r="G446" i="21"/>
  <c r="G822" i="21"/>
  <c r="G380" i="21"/>
  <c r="G982" i="21"/>
  <c r="G823" i="21"/>
  <c r="G382" i="21"/>
  <c r="G771" i="21"/>
  <c r="G441" i="21"/>
  <c r="G768" i="21"/>
  <c r="G772" i="21"/>
  <c r="G769" i="21"/>
  <c r="G699" i="21"/>
  <c r="G700" i="21"/>
  <c r="G983" i="21"/>
  <c r="G915" i="21"/>
  <c r="G378" i="21"/>
  <c r="G576" i="21"/>
  <c r="G381" i="21"/>
  <c r="G632" i="21"/>
  <c r="G497" i="21"/>
  <c r="G770" i="21"/>
  <c r="G283" i="21"/>
  <c r="G334" i="21"/>
  <c r="G282" i="21"/>
  <c r="G379" i="21"/>
  <c r="G175" i="21"/>
  <c r="G439" i="21"/>
  <c r="G335" i="21"/>
  <c r="G442" i="21"/>
  <c r="G443" i="21"/>
  <c r="G701" i="21"/>
  <c r="G1056" i="21"/>
  <c r="G949" i="21"/>
  <c r="G1041" i="21"/>
  <c r="G825" i="21"/>
  <c r="G874" i="21"/>
  <c r="G1042" i="21"/>
  <c r="G1018" i="21"/>
  <c r="G1043" i="21"/>
  <c r="G948" i="21"/>
  <c r="G1019" i="21"/>
  <c r="G1057" i="21"/>
  <c r="G1065" i="21"/>
  <c r="G1044" i="21"/>
  <c r="G917" i="21"/>
  <c r="G918" i="21"/>
  <c r="G826" i="21"/>
  <c r="G635" i="21"/>
  <c r="G1020" i="21"/>
  <c r="G916" i="21"/>
  <c r="G873" i="21"/>
  <c r="G824" i="21"/>
  <c r="G987" i="21"/>
  <c r="G507" i="21"/>
  <c r="G636" i="21"/>
  <c r="G706" i="21"/>
  <c r="G508" i="21"/>
  <c r="G447" i="21"/>
  <c r="G210" i="21"/>
  <c r="G504" i="21"/>
  <c r="G385" i="21"/>
  <c r="G286" i="21"/>
  <c r="G509" i="21"/>
  <c r="G775" i="21"/>
  <c r="G828" i="21"/>
  <c r="G505" i="21"/>
  <c r="G773" i="21"/>
  <c r="G246" i="21"/>
  <c r="G512" i="21"/>
  <c r="G506" i="21"/>
  <c r="G705" i="21"/>
  <c r="G287" i="21"/>
  <c r="G872" i="21"/>
  <c r="G338" i="21"/>
  <c r="G827" i="21"/>
  <c r="G503" i="21"/>
  <c r="G774" i="21"/>
  <c r="G510" i="21"/>
  <c r="G336" i="21"/>
  <c r="G988" i="21"/>
  <c r="G577" i="21"/>
  <c r="G637" i="21"/>
  <c r="G284" i="21"/>
  <c r="G919" i="21"/>
  <c r="G211" i="21"/>
  <c r="G339" i="21"/>
  <c r="G386" i="21"/>
  <c r="G383" i="21"/>
  <c r="G387" i="21"/>
  <c r="G633" i="21"/>
  <c r="G449" i="21"/>
  <c r="G448" i="21"/>
  <c r="G578" i="21"/>
  <c r="G337" i="21"/>
  <c r="G133" i="21"/>
  <c r="G634" i="21"/>
  <c r="G285" i="21"/>
  <c r="G384" i="21"/>
  <c r="G502" i="21"/>
  <c r="G989" i="21"/>
  <c r="G511" i="21"/>
  <c r="G707" i="21"/>
  <c r="G875" i="21"/>
  <c r="G645" i="21"/>
  <c r="G1021" i="21"/>
  <c r="G950" i="21"/>
  <c r="G1058" i="21"/>
  <c r="G1083" i="21"/>
  <c r="G1084" i="21"/>
  <c r="G1095" i="21"/>
  <c r="G921" i="21"/>
  <c r="G922" i="21"/>
  <c r="G1045" i="21"/>
  <c r="G1046" i="21"/>
  <c r="G779" i="21"/>
  <c r="G777" i="21"/>
  <c r="G776" i="21"/>
  <c r="G778" i="21"/>
  <c r="G388" i="21"/>
  <c r="G176" i="21"/>
  <c r="G342" i="21"/>
  <c r="G782" i="21"/>
  <c r="G876" i="21"/>
  <c r="G295" i="21"/>
  <c r="G296" i="21"/>
  <c r="G920" i="21"/>
  <c r="G783" i="21"/>
  <c r="G389" i="21"/>
  <c r="G134" i="21"/>
  <c r="G288" i="21"/>
  <c r="G340" i="21"/>
  <c r="G513" i="21"/>
  <c r="G639" i="21"/>
  <c r="G638" i="21"/>
  <c r="G877" i="21"/>
  <c r="G343" i="21"/>
  <c r="G514" i="21"/>
  <c r="G517" i="21"/>
  <c r="G829" i="21"/>
  <c r="G290" i="21"/>
  <c r="G1022" i="21"/>
  <c r="G392" i="21"/>
  <c r="G515" i="21"/>
  <c r="G390" i="21"/>
  <c r="G711" i="21"/>
  <c r="G450" i="21"/>
  <c r="G710" i="21"/>
  <c r="G579" i="21"/>
  <c r="G247" i="21"/>
  <c r="G641" i="21"/>
  <c r="G640" i="21"/>
  <c r="G344" i="21"/>
  <c r="G642" i="21"/>
  <c r="G391" i="21"/>
  <c r="G291" i="21"/>
  <c r="G248" i="21"/>
  <c r="G643" i="21"/>
  <c r="G292" i="21"/>
  <c r="G580" i="21"/>
  <c r="G213" i="21"/>
  <c r="G516" i="21"/>
  <c r="G345" i="21"/>
  <c r="G341" i="21"/>
  <c r="G346" i="21"/>
  <c r="G393" i="21"/>
  <c r="G708" i="21"/>
  <c r="G293" i="21"/>
  <c r="G709" i="21"/>
  <c r="G297" i="21"/>
  <c r="G294" i="21"/>
  <c r="G289" i="21"/>
  <c r="G780" i="21"/>
  <c r="G646" i="21"/>
  <c r="G212" i="21"/>
  <c r="G781" i="21"/>
  <c r="G830" i="21"/>
  <c r="G644" i="21"/>
  <c r="G990" i="21"/>
  <c r="G991" i="21"/>
  <c r="G1075" i="21"/>
  <c r="G992" i="21"/>
  <c r="G951" i="21"/>
  <c r="G650" i="21"/>
  <c r="G1066" i="21"/>
  <c r="G952" i="21"/>
  <c r="G993" i="21"/>
  <c r="G954" i="21"/>
  <c r="G214" i="21"/>
  <c r="G712" i="21"/>
  <c r="G349" i="21"/>
  <c r="G953" i="21"/>
  <c r="G215" i="21"/>
  <c r="G784" i="21"/>
  <c r="G714" i="21"/>
  <c r="G451" i="21"/>
  <c r="G518" i="21"/>
  <c r="G878" i="21"/>
  <c r="G522" i="21"/>
  <c r="G585" i="21"/>
  <c r="G298" i="21"/>
  <c r="G347" i="21"/>
  <c r="G299" i="21"/>
  <c r="G519" i="21"/>
  <c r="G648" i="21"/>
  <c r="G647" i="21"/>
  <c r="G785" i="21"/>
  <c r="G582" i="21"/>
  <c r="G713" i="21"/>
  <c r="G831" i="21"/>
  <c r="G581" i="21"/>
  <c r="G525" i="21"/>
  <c r="G452" i="21"/>
  <c r="G715" i="21"/>
  <c r="G249" i="21"/>
  <c r="G583" i="21"/>
  <c r="G586" i="21"/>
  <c r="G651" i="21"/>
  <c r="G523" i="21"/>
  <c r="G832" i="21"/>
  <c r="G177" i="21"/>
  <c r="G652" i="21"/>
  <c r="G103" i="21"/>
  <c r="G348" i="21"/>
  <c r="G520" i="21"/>
  <c r="G584" i="21"/>
  <c r="G653" i="21"/>
  <c r="G521" i="21"/>
  <c r="G923" i="21"/>
  <c r="G524" i="21"/>
  <c r="G716" i="21"/>
  <c r="G786" i="21"/>
  <c r="G717" i="21"/>
  <c r="G649" i="21"/>
  <c r="G394" i="21"/>
  <c r="G216" i="21"/>
  <c r="G250" i="21"/>
  <c r="G453" i="21"/>
  <c r="G955" i="21"/>
  <c r="G1067" i="21"/>
  <c r="G958" i="21"/>
  <c r="G1091" i="21"/>
  <c r="G1097" i="21"/>
  <c r="G1085" i="21"/>
  <c r="G833" i="21"/>
  <c r="G994" i="21"/>
  <c r="G1060" i="21"/>
  <c r="G719" i="21"/>
  <c r="G957" i="21"/>
  <c r="G1076" i="21"/>
  <c r="G1023" i="21"/>
  <c r="G924" i="21"/>
  <c r="G834" i="21"/>
  <c r="G721" i="21"/>
  <c r="G1059" i="21"/>
  <c r="G787" i="21"/>
  <c r="G879" i="21"/>
  <c r="G1047" i="21"/>
  <c r="G1024" i="21"/>
  <c r="G655" i="21"/>
  <c r="G789" i="21"/>
  <c r="G790" i="21"/>
  <c r="G956" i="21"/>
  <c r="G251" i="21"/>
  <c r="G880" i="21"/>
  <c r="G722" i="21"/>
  <c r="G658" i="21"/>
  <c r="G836" i="21"/>
  <c r="G837" i="21"/>
  <c r="G150" i="21"/>
  <c r="G395" i="21"/>
  <c r="G300" i="21"/>
  <c r="G301" i="21"/>
  <c r="G529" i="21"/>
  <c r="G925" i="21"/>
  <c r="G835" i="21"/>
  <c r="G881" i="21"/>
  <c r="G252" i="21"/>
  <c r="G838" i="21"/>
  <c r="G351" i="21"/>
  <c r="G654" i="21"/>
  <c r="G587" i="21"/>
  <c r="G526" i="21"/>
  <c r="G253" i="21"/>
  <c r="G656" i="21"/>
  <c r="G302" i="21"/>
  <c r="G217" i="21"/>
  <c r="G255" i="21"/>
  <c r="G995" i="21"/>
  <c r="G588" i="21"/>
  <c r="G791" i="21"/>
  <c r="G254" i="21"/>
  <c r="G527" i="21"/>
  <c r="G528" i="21"/>
  <c r="G657" i="21"/>
  <c r="G350" i="21"/>
  <c r="G718" i="21"/>
  <c r="G454" i="21"/>
  <c r="G788" i="21"/>
  <c r="G530" i="21"/>
  <c r="G720" i="21"/>
  <c r="G723" i="21"/>
  <c r="G959" i="21"/>
  <c r="G1086" i="21"/>
  <c r="G1068" i="21"/>
  <c r="G1092" i="21"/>
  <c r="G1087" i="21"/>
  <c r="G1048" i="21"/>
  <c r="G1096" i="21"/>
  <c r="G1093" i="21"/>
  <c r="G839" i="21"/>
  <c r="G882" i="21"/>
  <c r="G960" i="21"/>
  <c r="G1026" i="21"/>
  <c r="G661" i="21"/>
  <c r="G996" i="21"/>
  <c r="G997" i="21"/>
  <c r="G303" i="21"/>
  <c r="G886" i="21"/>
  <c r="G455" i="21"/>
  <c r="G456" i="21"/>
  <c r="G178" i="21"/>
  <c r="G589" i="21"/>
  <c r="G659" i="21"/>
  <c r="G883" i="21"/>
  <c r="G884" i="21"/>
  <c r="G179" i="21"/>
  <c r="G792" i="21"/>
  <c r="G662" i="21"/>
  <c r="G840" i="21"/>
  <c r="G660" i="21"/>
  <c r="G457" i="21"/>
  <c r="G1025" i="21"/>
  <c r="G844" i="21"/>
  <c r="G397" i="21"/>
  <c r="G218" i="21"/>
  <c r="G887" i="21"/>
  <c r="G888" i="21"/>
  <c r="G352" i="21"/>
  <c r="G531" i="21"/>
  <c r="G353" i="21"/>
  <c r="G219" i="21"/>
  <c r="G841" i="21"/>
  <c r="G842" i="21"/>
  <c r="G725" i="21"/>
  <c r="G398" i="21"/>
  <c r="G885" i="21"/>
  <c r="G663" i="21"/>
  <c r="G928" i="21"/>
  <c r="G927" i="21"/>
  <c r="G458" i="21"/>
  <c r="G396" i="21"/>
  <c r="G354" i="21"/>
  <c r="G793" i="21"/>
  <c r="G724" i="21"/>
  <c r="G151" i="21"/>
  <c r="G926" i="21"/>
  <c r="G843" i="21"/>
  <c r="G664" i="21"/>
  <c r="G220" i="21"/>
  <c r="G961" i="21"/>
  <c r="G1069" i="21"/>
  <c r="G889" i="21"/>
  <c r="G1094" i="21"/>
  <c r="G1027" i="21"/>
  <c r="G890" i="21"/>
  <c r="G998" i="21"/>
  <c r="G891" i="21"/>
  <c r="G590" i="21"/>
  <c r="G962" i="21"/>
  <c r="G533" i="21"/>
  <c r="G152" i="21"/>
  <c r="G963" i="21"/>
  <c r="G534" i="21"/>
  <c r="G591" i="21"/>
  <c r="G461" i="21"/>
  <c r="G795" i="21"/>
  <c r="G730" i="21"/>
  <c r="G731" i="21"/>
  <c r="G964" i="21"/>
  <c r="G929" i="21"/>
  <c r="G104" i="21"/>
  <c r="G845" i="21"/>
  <c r="G535" i="21"/>
  <c r="G892" i="21"/>
  <c r="G846" i="21"/>
  <c r="G667" i="21"/>
  <c r="G732" i="21"/>
  <c r="G665" i="21"/>
  <c r="G536" i="21"/>
  <c r="G668" i="21"/>
  <c r="G666" i="21"/>
  <c r="G180" i="21"/>
  <c r="G181" i="21"/>
  <c r="G592" i="21"/>
  <c r="G728" i="21"/>
  <c r="G221" i="21"/>
  <c r="G459" i="21"/>
  <c r="G893" i="21"/>
  <c r="G460" i="21"/>
  <c r="G726" i="21"/>
  <c r="G727" i="21"/>
  <c r="G794" i="21"/>
  <c r="G355" i="21"/>
  <c r="G532" i="21"/>
  <c r="G729" i="21"/>
  <c r="G66" i="21"/>
  <c r="G932" i="21"/>
  <c r="G933" i="21"/>
  <c r="G1070" i="21"/>
  <c r="G1061" i="21"/>
  <c r="G895" i="21"/>
  <c r="G999" i="21"/>
  <c r="G896" i="21"/>
  <c r="G593" i="21"/>
  <c r="G897" i="21"/>
  <c r="G305" i="21"/>
  <c r="G672" i="21"/>
  <c r="G356" i="21"/>
  <c r="G798" i="21"/>
  <c r="G358" i="21"/>
  <c r="G257" i="21"/>
  <c r="G931" i="21"/>
  <c r="G673" i="21"/>
  <c r="G796" i="21"/>
  <c r="G538" i="21"/>
  <c r="G400" i="21"/>
  <c r="G399" i="21"/>
  <c r="G116" i="21"/>
  <c r="G894" i="21"/>
  <c r="G595" i="21"/>
  <c r="G403" i="21"/>
  <c r="G258" i="21"/>
  <c r="G401" i="21"/>
  <c r="G222" i="21"/>
  <c r="G306" i="21"/>
  <c r="G537" i="21"/>
  <c r="G462" i="21"/>
  <c r="G357" i="21"/>
  <c r="G669" i="21"/>
  <c r="G671" i="21"/>
  <c r="G733" i="21"/>
  <c r="G256" i="21"/>
  <c r="G930" i="21"/>
  <c r="G304" i="21"/>
  <c r="G596" i="21"/>
  <c r="G734" i="21"/>
  <c r="G797" i="21"/>
  <c r="G402" i="21"/>
  <c r="G898" i="21"/>
  <c r="G670" i="21"/>
  <c r="G674" i="21"/>
  <c r="G934" i="21"/>
  <c r="G597" i="21"/>
  <c r="G463" i="21"/>
  <c r="G594" i="21"/>
  <c r="G965" i="21"/>
  <c r="G1062" i="21"/>
  <c r="G1063" i="21"/>
  <c r="G307" i="21"/>
  <c r="G966" i="21"/>
  <c r="G359" i="21"/>
  <c r="G675" i="21"/>
  <c r="G847" i="21"/>
  <c r="G539" i="21"/>
  <c r="G464" i="21"/>
  <c r="G405" i="21"/>
  <c r="G848" i="21"/>
  <c r="G182" i="21"/>
  <c r="G1000" i="21"/>
  <c r="G223" i="21"/>
  <c r="G935" i="21"/>
  <c r="G404" i="21"/>
  <c r="G899" i="21"/>
  <c r="G1077" i="21"/>
  <c r="G1049" i="21"/>
  <c r="G1028" i="21"/>
  <c r="G799" i="21"/>
  <c r="G1001" i="21"/>
  <c r="G540" i="21"/>
  <c r="G465" i="21"/>
  <c r="G900" i="21"/>
  <c r="G259" i="21"/>
  <c r="G466" i="21"/>
  <c r="G598" i="21"/>
  <c r="G308" i="21"/>
  <c r="G735" i="21"/>
  <c r="G135" i="21"/>
  <c r="G850" i="21"/>
  <c r="G1050" i="21"/>
  <c r="G1002" i="21"/>
  <c r="G800" i="21"/>
  <c r="G409" i="21"/>
  <c r="G1099" i="21"/>
  <c r="G599" i="21"/>
  <c r="G153" i="21"/>
  <c r="G902" i="21"/>
  <c r="G849" i="21"/>
  <c r="G677" i="21"/>
  <c r="G406" i="21"/>
  <c r="G736" i="21"/>
  <c r="G676" i="21"/>
  <c r="G600" i="21"/>
  <c r="G469" i="21"/>
  <c r="G601" i="21"/>
  <c r="G468" i="21"/>
  <c r="G407" i="21"/>
  <c r="G901" i="21"/>
  <c r="G602" i="21"/>
  <c r="G408" i="21"/>
  <c r="G467" i="21"/>
  <c r="G183" i="21"/>
  <c r="G67" i="21"/>
  <c r="G117" i="21"/>
  <c r="G1078" i="21"/>
  <c r="G737" i="21"/>
  <c r="G851" i="21"/>
  <c r="G411" i="21"/>
  <c r="G541" i="21"/>
  <c r="G412" i="21"/>
  <c r="G470" i="21"/>
  <c r="G413" i="21"/>
  <c r="G678" i="21"/>
  <c r="G312" i="21"/>
  <c r="G225" i="21"/>
  <c r="G311" i="21"/>
  <c r="G360" i="21"/>
  <c r="G410" i="21"/>
  <c r="G106" i="21"/>
  <c r="G226" i="21"/>
  <c r="G1029" i="21"/>
  <c r="G852" i="21"/>
  <c r="G903" i="21"/>
  <c r="G603" i="21"/>
  <c r="G1106" i="21"/>
  <c r="G473" i="21"/>
  <c r="G739" i="21"/>
  <c r="G472" i="21"/>
  <c r="G137" i="21"/>
  <c r="G604" i="21"/>
  <c r="G738" i="21"/>
  <c r="G471" i="21"/>
  <c r="G185" i="21"/>
  <c r="G156" i="21"/>
  <c r="G7" i="21"/>
  <c r="G1100" i="21"/>
  <c r="G1107" i="21"/>
  <c r="G801" i="21"/>
  <c r="G740" i="21"/>
  <c r="G57" i="21"/>
  <c r="G190" i="21"/>
  <c r="G227" i="21"/>
  <c r="G361" i="21"/>
  <c r="G228" i="21"/>
  <c r="G140" i="21"/>
  <c r="G157" i="21"/>
  <c r="G83" i="21"/>
  <c r="G191" i="21"/>
  <c r="G542" i="21"/>
  <c r="G544" i="21"/>
  <c r="G474" i="21"/>
  <c r="G742" i="21"/>
  <c r="G854" i="21"/>
  <c r="G86" i="21"/>
  <c r="G679" i="21"/>
  <c r="G743" i="21"/>
  <c r="G802" i="21"/>
  <c r="G853" i="21"/>
  <c r="G362" i="21"/>
  <c r="G159" i="21"/>
  <c r="G125" i="21"/>
  <c r="G44" i="21"/>
  <c r="G364" i="21"/>
  <c r="G19" i="21"/>
  <c r="G194" i="21"/>
  <c r="G72" i="21"/>
  <c r="G195" i="21"/>
  <c r="G160" i="21"/>
  <c r="G74" i="21"/>
  <c r="G365" i="21"/>
  <c r="G1098" i="21"/>
  <c r="G744" i="21"/>
  <c r="G416" i="21"/>
  <c r="G127" i="21"/>
  <c r="G476" i="21"/>
  <c r="G96" i="21"/>
  <c r="G545" i="21"/>
  <c r="G904" i="21"/>
  <c r="G803" i="21"/>
  <c r="G605" i="21"/>
  <c r="G546" i="21"/>
  <c r="G266" i="21"/>
  <c r="G33" i="21"/>
  <c r="G34" i="21"/>
  <c r="G6" i="21"/>
  <c r="G234" i="21"/>
  <c r="G1109" i="21"/>
  <c r="G1101" i="21"/>
  <c r="G680" i="21"/>
  <c r="G111" i="21"/>
  <c r="G112" i="21"/>
  <c r="G92" i="21"/>
  <c r="G417" i="21"/>
  <c r="G35" i="21"/>
  <c r="G1105" i="21"/>
  <c r="G1104" i="21"/>
  <c r="G1102" i="21"/>
  <c r="G1108" i="21"/>
  <c r="G805" i="21"/>
  <c r="G607" i="21"/>
  <c r="G1103" i="21"/>
  <c r="F270" i="21"/>
  <c r="F318" i="21"/>
  <c r="F1004" i="21"/>
  <c r="F478" i="21"/>
  <c r="F237" i="21"/>
  <c r="F419" i="21"/>
  <c r="F936" i="21"/>
  <c r="F745" i="21"/>
  <c r="F1064" i="21"/>
  <c r="F319" i="21"/>
  <c r="F238" i="21"/>
  <c r="F271" i="21"/>
  <c r="F479" i="21"/>
  <c r="F906" i="21"/>
  <c r="F420" i="21"/>
  <c r="F1071" i="21"/>
  <c r="F968" i="21"/>
  <c r="F937" i="21"/>
  <c r="F746" i="21"/>
  <c r="F806" i="21"/>
  <c r="F907" i="21"/>
  <c r="F369" i="21"/>
  <c r="F368" i="21"/>
  <c r="F320" i="21"/>
  <c r="F807" i="21"/>
  <c r="F967" i="21"/>
  <c r="F683" i="21"/>
  <c r="F608" i="21"/>
  <c r="F682" i="21"/>
  <c r="F969" i="21"/>
  <c r="F855" i="21"/>
  <c r="F1051" i="21"/>
  <c r="F1030" i="21"/>
  <c r="F1005" i="21"/>
  <c r="F856" i="21"/>
  <c r="F684" i="21"/>
  <c r="F808" i="21"/>
  <c r="F547" i="21"/>
  <c r="F971" i="21"/>
  <c r="F857" i="21"/>
  <c r="F908" i="21"/>
  <c r="F1031" i="21"/>
  <c r="F1006" i="21"/>
  <c r="F909" i="21"/>
  <c r="F970" i="21"/>
  <c r="F321" i="21"/>
  <c r="F272" i="21"/>
  <c r="F421" i="21"/>
  <c r="F858" i="21"/>
  <c r="F548" i="21"/>
  <c r="F169" i="21"/>
  <c r="F206" i="21"/>
  <c r="F910" i="21"/>
  <c r="F205" i="21"/>
  <c r="F747" i="21"/>
  <c r="F273" i="21"/>
  <c r="F549" i="21"/>
  <c r="F1007" i="21"/>
  <c r="F809" i="21"/>
  <c r="F1072" i="21"/>
  <c r="F1052" i="21"/>
  <c r="F685" i="21"/>
  <c r="F939" i="21"/>
  <c r="F859" i="21"/>
  <c r="F748" i="21"/>
  <c r="F130" i="21"/>
  <c r="F749" i="21"/>
  <c r="F750" i="21"/>
  <c r="F550" i="21"/>
  <c r="F239" i="21"/>
  <c r="F609" i="21"/>
  <c r="F551" i="21"/>
  <c r="F207" i="21"/>
  <c r="F171" i="21"/>
  <c r="F423" i="21"/>
  <c r="F610" i="21"/>
  <c r="F686" i="21"/>
  <c r="F131" i="21"/>
  <c r="F611" i="21"/>
  <c r="F480" i="21"/>
  <c r="F938" i="21"/>
  <c r="F240" i="21"/>
  <c r="F370" i="21"/>
  <c r="F170" i="21"/>
  <c r="F322" i="21"/>
  <c r="F274" i="21"/>
  <c r="F481" i="21"/>
  <c r="F422" i="21"/>
  <c r="F810" i="21"/>
  <c r="F972" i="21"/>
  <c r="F1008" i="21"/>
  <c r="F1033" i="21"/>
  <c r="F940" i="21"/>
  <c r="F1032" i="21"/>
  <c r="F1073" i="21"/>
  <c r="F1088" i="21"/>
  <c r="F975" i="21"/>
  <c r="F911" i="21"/>
  <c r="F1009" i="21"/>
  <c r="F973" i="21"/>
  <c r="F862" i="21"/>
  <c r="F974" i="21"/>
  <c r="F752" i="21"/>
  <c r="F613" i="21"/>
  <c r="F484" i="21"/>
  <c r="F556" i="21"/>
  <c r="F612" i="21"/>
  <c r="F554" i="21"/>
  <c r="F751" i="21"/>
  <c r="F372" i="21"/>
  <c r="F485" i="21"/>
  <c r="F614" i="21"/>
  <c r="F860" i="21"/>
  <c r="F373" i="21"/>
  <c r="F371" i="21"/>
  <c r="F424" i="21"/>
  <c r="F555" i="21"/>
  <c r="F552" i="21"/>
  <c r="F275" i="21"/>
  <c r="F482" i="21"/>
  <c r="F323" i="21"/>
  <c r="F861" i="21"/>
  <c r="F483" i="21"/>
  <c r="F553" i="21"/>
  <c r="F557" i="21"/>
  <c r="F425" i="21"/>
  <c r="F324" i="21"/>
  <c r="F115" i="21"/>
  <c r="F941" i="21"/>
  <c r="F976" i="21"/>
  <c r="F863" i="21"/>
  <c r="F943" i="21"/>
  <c r="F1074" i="21"/>
  <c r="F811" i="21"/>
  <c r="F942" i="21"/>
  <c r="F864" i="21"/>
  <c r="F1053" i="21"/>
  <c r="F617" i="21"/>
  <c r="F978" i="21"/>
  <c r="F276" i="21"/>
  <c r="F326" i="21"/>
  <c r="F327" i="21"/>
  <c r="F427" i="21"/>
  <c r="F428" i="21"/>
  <c r="F754" i="21"/>
  <c r="F615" i="21"/>
  <c r="F486" i="21"/>
  <c r="F560" i="21"/>
  <c r="F558" i="21"/>
  <c r="F172" i="21"/>
  <c r="F426" i="21"/>
  <c r="F1011" i="21"/>
  <c r="F977" i="21"/>
  <c r="F687" i="21"/>
  <c r="F487" i="21"/>
  <c r="F753" i="21"/>
  <c r="F912" i="21"/>
  <c r="F325" i="21"/>
  <c r="F559" i="21"/>
  <c r="F277" i="21"/>
  <c r="F619" i="21"/>
  <c r="F913" i="21"/>
  <c r="F208" i="21"/>
  <c r="F561" i="21"/>
  <c r="F328" i="21"/>
  <c r="F618" i="21"/>
  <c r="F1010" i="21"/>
  <c r="F688" i="21"/>
  <c r="F488" i="21"/>
  <c r="F616" i="21"/>
  <c r="F429" i="21"/>
  <c r="F1079" i="21"/>
  <c r="F865" i="21"/>
  <c r="F1054" i="21"/>
  <c r="F979" i="21"/>
  <c r="F1012" i="21"/>
  <c r="F945" i="21"/>
  <c r="F1036" i="21"/>
  <c r="F1080" i="21"/>
  <c r="F757" i="21"/>
  <c r="F1013" i="21"/>
  <c r="F1089" i="21"/>
  <c r="F1034" i="21"/>
  <c r="F944" i="21"/>
  <c r="F692" i="21"/>
  <c r="F621" i="21"/>
  <c r="F174" i="21"/>
  <c r="F622" i="21"/>
  <c r="F492" i="21"/>
  <c r="F132" i="21"/>
  <c r="F620" i="21"/>
  <c r="F330" i="21"/>
  <c r="F430" i="21"/>
  <c r="F814" i="21"/>
  <c r="F433" i="21"/>
  <c r="F563" i="21"/>
  <c r="F689" i="21"/>
  <c r="F1035" i="21"/>
  <c r="F374" i="21"/>
  <c r="F173" i="21"/>
  <c r="F812" i="21"/>
  <c r="F489" i="21"/>
  <c r="F279" i="21"/>
  <c r="F756" i="21"/>
  <c r="F241" i="21"/>
  <c r="F566" i="21"/>
  <c r="F567" i="21"/>
  <c r="F623" i="21"/>
  <c r="F758" i="21"/>
  <c r="F431" i="21"/>
  <c r="F691" i="21"/>
  <c r="F432" i="21"/>
  <c r="F755" i="21"/>
  <c r="F624" i="21"/>
  <c r="F813" i="21"/>
  <c r="F331" i="21"/>
  <c r="F209" i="21"/>
  <c r="F280" i="21"/>
  <c r="F564" i="21"/>
  <c r="F690" i="21"/>
  <c r="F278" i="21"/>
  <c r="F625" i="21"/>
  <c r="F490" i="21"/>
  <c r="F565" i="21"/>
  <c r="F491" i="21"/>
  <c r="F562" i="21"/>
  <c r="F329" i="21"/>
  <c r="F759" i="21"/>
  <c r="F1082" i="21"/>
  <c r="F765" i="21"/>
  <c r="F1014" i="21"/>
  <c r="F1037" i="21"/>
  <c r="F1055" i="21"/>
  <c r="F1081" i="21"/>
  <c r="F947" i="21"/>
  <c r="F980" i="21"/>
  <c r="F1038" i="21"/>
  <c r="F816" i="21"/>
  <c r="F1015" i="21"/>
  <c r="F866" i="21"/>
  <c r="F867" i="21"/>
  <c r="F496" i="21"/>
  <c r="F571" i="21"/>
  <c r="F493" i="21"/>
  <c r="F817" i="21"/>
  <c r="F762" i="21"/>
  <c r="F914" i="21"/>
  <c r="F494" i="21"/>
  <c r="F696" i="21"/>
  <c r="F244" i="21"/>
  <c r="F436" i="21"/>
  <c r="F569" i="21"/>
  <c r="F626" i="21"/>
  <c r="F981" i="21"/>
  <c r="F766" i="21"/>
  <c r="F375" i="21"/>
  <c r="F434" i="21"/>
  <c r="F243" i="21"/>
  <c r="F242" i="21"/>
  <c r="F697" i="21"/>
  <c r="F946" i="21"/>
  <c r="F767" i="21"/>
  <c r="F376" i="21"/>
  <c r="F693" i="21"/>
  <c r="F868" i="21"/>
  <c r="F627" i="21"/>
  <c r="F763" i="21"/>
  <c r="F818" i="21"/>
  <c r="F815" i="21"/>
  <c r="F495" i="21"/>
  <c r="F694" i="21"/>
  <c r="F819" i="21"/>
  <c r="F570" i="21"/>
  <c r="F628" i="21"/>
  <c r="F435" i="21"/>
  <c r="F148" i="21"/>
  <c r="F437" i="21"/>
  <c r="F695" i="21"/>
  <c r="F760" i="21"/>
  <c r="F332" i="21"/>
  <c r="F377" i="21"/>
  <c r="F764" i="21"/>
  <c r="F333" i="21"/>
  <c r="F438" i="21"/>
  <c r="F281" i="21"/>
  <c r="F149" i="21"/>
  <c r="F573" i="21"/>
  <c r="F245" i="21"/>
  <c r="F698" i="21"/>
  <c r="F572" i="21"/>
  <c r="F568" i="21"/>
  <c r="F761" i="21"/>
  <c r="F1090" i="21"/>
  <c r="F820" i="21"/>
  <c r="F702" i="21"/>
  <c r="F1040" i="21"/>
  <c r="F984" i="21"/>
  <c r="F1039" i="21"/>
  <c r="F1017" i="21"/>
  <c r="F1016" i="21"/>
  <c r="F871" i="21"/>
  <c r="F985" i="21"/>
  <c r="F986" i="21"/>
  <c r="F869" i="21"/>
  <c r="F704" i="21"/>
  <c r="F629" i="21"/>
  <c r="F444" i="21"/>
  <c r="F821" i="21"/>
  <c r="F440" i="21"/>
  <c r="F630" i="21"/>
  <c r="F703" i="21"/>
  <c r="F574" i="21"/>
  <c r="F498" i="21"/>
  <c r="F499" i="21"/>
  <c r="F500" i="21"/>
  <c r="F501" i="21"/>
  <c r="F575" i="21"/>
  <c r="F445" i="21"/>
  <c r="F631" i="21"/>
  <c r="F870" i="21"/>
  <c r="F446" i="21"/>
  <c r="F822" i="21"/>
  <c r="F380" i="21"/>
  <c r="F982" i="21"/>
  <c r="F823" i="21"/>
  <c r="F382" i="21"/>
  <c r="F771" i="21"/>
  <c r="F441" i="21"/>
  <c r="F768" i="21"/>
  <c r="F772" i="21"/>
  <c r="F769" i="21"/>
  <c r="F699" i="21"/>
  <c r="F700" i="21"/>
  <c r="F983" i="21"/>
  <c r="F915" i="21"/>
  <c r="F378" i="21"/>
  <c r="F576" i="21"/>
  <c r="F381" i="21"/>
  <c r="F632" i="21"/>
  <c r="F497" i="21"/>
  <c r="F770" i="21"/>
  <c r="F283" i="21"/>
  <c r="F334" i="21"/>
  <c r="F282" i="21"/>
  <c r="F379" i="21"/>
  <c r="F175" i="21"/>
  <c r="F439" i="21"/>
  <c r="F335" i="21"/>
  <c r="F442" i="21"/>
  <c r="F443" i="21"/>
  <c r="F701" i="21"/>
  <c r="F1056" i="21"/>
  <c r="F949" i="21"/>
  <c r="F1041" i="21"/>
  <c r="F825" i="21"/>
  <c r="F874" i="21"/>
  <c r="F1042" i="21"/>
  <c r="F1018" i="21"/>
  <c r="F1043" i="21"/>
  <c r="F948" i="21"/>
  <c r="F1019" i="21"/>
  <c r="F1057" i="21"/>
  <c r="F1065" i="21"/>
  <c r="F1044" i="21"/>
  <c r="F917" i="21"/>
  <c r="F918" i="21"/>
  <c r="F826" i="21"/>
  <c r="F635" i="21"/>
  <c r="F1020" i="21"/>
  <c r="F916" i="21"/>
  <c r="F873" i="21"/>
  <c r="F824" i="21"/>
  <c r="F987" i="21"/>
  <c r="F507" i="21"/>
  <c r="F636" i="21"/>
  <c r="F706" i="21"/>
  <c r="F508" i="21"/>
  <c r="F447" i="21"/>
  <c r="F210" i="21"/>
  <c r="F504" i="21"/>
  <c r="F385" i="21"/>
  <c r="F286" i="21"/>
  <c r="F509" i="21"/>
  <c r="F775" i="21"/>
  <c r="F828" i="21"/>
  <c r="F505" i="21"/>
  <c r="F773" i="21"/>
  <c r="F246" i="21"/>
  <c r="F512" i="21"/>
  <c r="F506" i="21"/>
  <c r="F705" i="21"/>
  <c r="F287" i="21"/>
  <c r="F872" i="21"/>
  <c r="F338" i="21"/>
  <c r="F827" i="21"/>
  <c r="F503" i="21"/>
  <c r="F774" i="21"/>
  <c r="F510" i="21"/>
  <c r="F336" i="21"/>
  <c r="F988" i="21"/>
  <c r="F577" i="21"/>
  <c r="F637" i="21"/>
  <c r="F284" i="21"/>
  <c r="F919" i="21"/>
  <c r="F211" i="21"/>
  <c r="F339" i="21"/>
  <c r="F386" i="21"/>
  <c r="F383" i="21"/>
  <c r="F387" i="21"/>
  <c r="F633" i="21"/>
  <c r="F449" i="21"/>
  <c r="F448" i="21"/>
  <c r="F578" i="21"/>
  <c r="F337" i="21"/>
  <c r="F133" i="21"/>
  <c r="F634" i="21"/>
  <c r="F285" i="21"/>
  <c r="F384" i="21"/>
  <c r="F502" i="21"/>
  <c r="F989" i="21"/>
  <c r="F511" i="21"/>
  <c r="F707" i="21"/>
  <c r="F875" i="21"/>
  <c r="F645" i="21"/>
  <c r="F1021" i="21"/>
  <c r="F950" i="21"/>
  <c r="F1058" i="21"/>
  <c r="F1083" i="21"/>
  <c r="F1084" i="21"/>
  <c r="F1095" i="21"/>
  <c r="F921" i="21"/>
  <c r="F922" i="21"/>
  <c r="F1045" i="21"/>
  <c r="F1046" i="21"/>
  <c r="F779" i="21"/>
  <c r="F777" i="21"/>
  <c r="F776" i="21"/>
  <c r="F778" i="21"/>
  <c r="F388" i="21"/>
  <c r="F176" i="21"/>
  <c r="F342" i="21"/>
  <c r="F782" i="21"/>
  <c r="F876" i="21"/>
  <c r="F295" i="21"/>
  <c r="F296" i="21"/>
  <c r="F920" i="21"/>
  <c r="F783" i="21"/>
  <c r="F389" i="21"/>
  <c r="F134" i="21"/>
  <c r="F288" i="21"/>
  <c r="F340" i="21"/>
  <c r="F513" i="21"/>
  <c r="F639" i="21"/>
  <c r="F638" i="21"/>
  <c r="F877" i="21"/>
  <c r="F343" i="21"/>
  <c r="F514" i="21"/>
  <c r="F517" i="21"/>
  <c r="F829" i="21"/>
  <c r="F290" i="21"/>
  <c r="F1022" i="21"/>
  <c r="F392" i="21"/>
  <c r="F515" i="21"/>
  <c r="F390" i="21"/>
  <c r="F711" i="21"/>
  <c r="F450" i="21"/>
  <c r="F710" i="21"/>
  <c r="F579" i="21"/>
  <c r="F247" i="21"/>
  <c r="F641" i="21"/>
  <c r="F640" i="21"/>
  <c r="F344" i="21"/>
  <c r="F642" i="21"/>
  <c r="F391" i="21"/>
  <c r="F291" i="21"/>
  <c r="F248" i="21"/>
  <c r="F643" i="21"/>
  <c r="F292" i="21"/>
  <c r="F580" i="21"/>
  <c r="F213" i="21"/>
  <c r="F516" i="21"/>
  <c r="F345" i="21"/>
  <c r="F341" i="21"/>
  <c r="F346" i="21"/>
  <c r="F393" i="21"/>
  <c r="F708" i="21"/>
  <c r="F293" i="21"/>
  <c r="F709" i="21"/>
  <c r="F297" i="21"/>
  <c r="F294" i="21"/>
  <c r="F289" i="21"/>
  <c r="F780" i="21"/>
  <c r="F646" i="21"/>
  <c r="F212" i="21"/>
  <c r="F781" i="21"/>
  <c r="F830" i="21"/>
  <c r="F644" i="21"/>
  <c r="F990" i="21"/>
  <c r="F991" i="21"/>
  <c r="F1075" i="21"/>
  <c r="F992" i="21"/>
  <c r="F951" i="21"/>
  <c r="F650" i="21"/>
  <c r="F1066" i="21"/>
  <c r="F952" i="21"/>
  <c r="F993" i="21"/>
  <c r="F954" i="21"/>
  <c r="F214" i="21"/>
  <c r="F712" i="21"/>
  <c r="F349" i="21"/>
  <c r="F953" i="21"/>
  <c r="F215" i="21"/>
  <c r="F784" i="21"/>
  <c r="F714" i="21"/>
  <c r="F451" i="21"/>
  <c r="F518" i="21"/>
  <c r="F878" i="21"/>
  <c r="F522" i="21"/>
  <c r="F585" i="21"/>
  <c r="F298" i="21"/>
  <c r="F347" i="21"/>
  <c r="F299" i="21"/>
  <c r="F519" i="21"/>
  <c r="F648" i="21"/>
  <c r="F647" i="21"/>
  <c r="F785" i="21"/>
  <c r="F582" i="21"/>
  <c r="F713" i="21"/>
  <c r="F831" i="21"/>
  <c r="F581" i="21"/>
  <c r="F525" i="21"/>
  <c r="F452" i="21"/>
  <c r="F715" i="21"/>
  <c r="F249" i="21"/>
  <c r="F583" i="21"/>
  <c r="F586" i="21"/>
  <c r="F651" i="21"/>
  <c r="F523" i="21"/>
  <c r="F832" i="21"/>
  <c r="F177" i="21"/>
  <c r="F652" i="21"/>
  <c r="F103" i="21"/>
  <c r="F348" i="21"/>
  <c r="F520" i="21"/>
  <c r="F584" i="21"/>
  <c r="F653" i="21"/>
  <c r="F521" i="21"/>
  <c r="F923" i="21"/>
  <c r="F524" i="21"/>
  <c r="F716" i="21"/>
  <c r="F786" i="21"/>
  <c r="F717" i="21"/>
  <c r="F649" i="21"/>
  <c r="F394" i="21"/>
  <c r="F216" i="21"/>
  <c r="F250" i="21"/>
  <c r="F453" i="21"/>
  <c r="F955" i="21"/>
  <c r="F1067" i="21"/>
  <c r="F958" i="21"/>
  <c r="F1091" i="21"/>
  <c r="F1097" i="21"/>
  <c r="F1085" i="21"/>
  <c r="F833" i="21"/>
  <c r="F994" i="21"/>
  <c r="F1060" i="21"/>
  <c r="F719" i="21"/>
  <c r="F957" i="21"/>
  <c r="F1076" i="21"/>
  <c r="F1023" i="21"/>
  <c r="F924" i="21"/>
  <c r="F834" i="21"/>
  <c r="F721" i="21"/>
  <c r="F1059" i="21"/>
  <c r="F787" i="21"/>
  <c r="F879" i="21"/>
  <c r="F1047" i="21"/>
  <c r="F1024" i="21"/>
  <c r="F655" i="21"/>
  <c r="F789" i="21"/>
  <c r="F790" i="21"/>
  <c r="F956" i="21"/>
  <c r="F251" i="21"/>
  <c r="F880" i="21"/>
  <c r="F722" i="21"/>
  <c r="F658" i="21"/>
  <c r="F836" i="21"/>
  <c r="F837" i="21"/>
  <c r="F150" i="21"/>
  <c r="F395" i="21"/>
  <c r="F300" i="21"/>
  <c r="F301" i="21"/>
  <c r="F529" i="21"/>
  <c r="F925" i="21"/>
  <c r="F835" i="21"/>
  <c r="F881" i="21"/>
  <c r="F252" i="21"/>
  <c r="F838" i="21"/>
  <c r="F351" i="21"/>
  <c r="F654" i="21"/>
  <c r="F587" i="21"/>
  <c r="F526" i="21"/>
  <c r="F253" i="21"/>
  <c r="F656" i="21"/>
  <c r="F302" i="21"/>
  <c r="F217" i="21"/>
  <c r="F255" i="21"/>
  <c r="F995" i="21"/>
  <c r="F588" i="21"/>
  <c r="F791" i="21"/>
  <c r="F254" i="21"/>
  <c r="F527" i="21"/>
  <c r="F528" i="21"/>
  <c r="F657" i="21"/>
  <c r="F350" i="21"/>
  <c r="F718" i="21"/>
  <c r="F454" i="21"/>
  <c r="F788" i="21"/>
  <c r="F530" i="21"/>
  <c r="F720" i="21"/>
  <c r="F723" i="21"/>
  <c r="F959" i="21"/>
  <c r="F1086" i="21"/>
  <c r="F1068" i="21"/>
  <c r="F1092" i="21"/>
  <c r="F1087" i="21"/>
  <c r="F1048" i="21"/>
  <c r="F1096" i="21"/>
  <c r="F1093" i="21"/>
  <c r="F839" i="21"/>
  <c r="F882" i="21"/>
  <c r="F960" i="21"/>
  <c r="F1026" i="21"/>
  <c r="F661" i="21"/>
  <c r="F996" i="21"/>
  <c r="F997" i="21"/>
  <c r="F303" i="21"/>
  <c r="F886" i="21"/>
  <c r="F455" i="21"/>
  <c r="F456" i="21"/>
  <c r="F178" i="21"/>
  <c r="F589" i="21"/>
  <c r="F659" i="21"/>
  <c r="F883" i="21"/>
  <c r="F884" i="21"/>
  <c r="F179" i="21"/>
  <c r="F792" i="21"/>
  <c r="F662" i="21"/>
  <c r="F840" i="21"/>
  <c r="F660" i="21"/>
  <c r="F457" i="21"/>
  <c r="F1025" i="21"/>
  <c r="F844" i="21"/>
  <c r="F397" i="21"/>
  <c r="F218" i="21"/>
  <c r="F887" i="21"/>
  <c r="F888" i="21"/>
  <c r="F352" i="21"/>
  <c r="F531" i="21"/>
  <c r="F353" i="21"/>
  <c r="F219" i="21"/>
  <c r="F841" i="21"/>
  <c r="F842" i="21"/>
  <c r="F725" i="21"/>
  <c r="F398" i="21"/>
  <c r="F885" i="21"/>
  <c r="F663" i="21"/>
  <c r="F928" i="21"/>
  <c r="F927" i="21"/>
  <c r="F458" i="21"/>
  <c r="F396" i="21"/>
  <c r="F354" i="21"/>
  <c r="F793" i="21"/>
  <c r="F724" i="21"/>
  <c r="F151" i="21"/>
  <c r="F926" i="21"/>
  <c r="F843" i="21"/>
  <c r="F664" i="21"/>
  <c r="F220" i="21"/>
  <c r="F961" i="21"/>
  <c r="F1069" i="21"/>
  <c r="F889" i="21"/>
  <c r="F1094" i="21"/>
  <c r="F1027" i="21"/>
  <c r="F890" i="21"/>
  <c r="F998" i="21"/>
  <c r="F891" i="21"/>
  <c r="F590" i="21"/>
  <c r="F962" i="21"/>
  <c r="F533" i="21"/>
  <c r="F152" i="21"/>
  <c r="F963" i="21"/>
  <c r="F534" i="21"/>
  <c r="F591" i="21"/>
  <c r="F461" i="21"/>
  <c r="F795" i="21"/>
  <c r="F730" i="21"/>
  <c r="F731" i="21"/>
  <c r="F964" i="21"/>
  <c r="F929" i="21"/>
  <c r="F104" i="21"/>
  <c r="F845" i="21"/>
  <c r="F535" i="21"/>
  <c r="F892" i="21"/>
  <c r="F846" i="21"/>
  <c r="F667" i="21"/>
  <c r="F732" i="21"/>
  <c r="F665" i="21"/>
  <c r="F536" i="21"/>
  <c r="F668" i="21"/>
  <c r="F666" i="21"/>
  <c r="F180" i="21"/>
  <c r="F181" i="21"/>
  <c r="F592" i="21"/>
  <c r="F728" i="21"/>
  <c r="F221" i="21"/>
  <c r="F459" i="21"/>
  <c r="F893" i="21"/>
  <c r="F460" i="21"/>
  <c r="F726" i="21"/>
  <c r="F727" i="21"/>
  <c r="F794" i="21"/>
  <c r="F355" i="21"/>
  <c r="F532" i="21"/>
  <c r="F729" i="21"/>
  <c r="F66" i="21"/>
  <c r="F932" i="21"/>
  <c r="F933" i="21"/>
  <c r="F1070" i="21"/>
  <c r="F1061" i="21"/>
  <c r="F895" i="21"/>
  <c r="F999" i="21"/>
  <c r="F896" i="21"/>
  <c r="F593" i="21"/>
  <c r="F897" i="21"/>
  <c r="F305" i="21"/>
  <c r="F672" i="21"/>
  <c r="F356" i="21"/>
  <c r="F798" i="21"/>
  <c r="F358" i="21"/>
  <c r="F257" i="21"/>
  <c r="F931" i="21"/>
  <c r="F673" i="21"/>
  <c r="F796" i="21"/>
  <c r="F538" i="21"/>
  <c r="F400" i="21"/>
  <c r="F399" i="21"/>
  <c r="F116" i="21"/>
  <c r="F894" i="21"/>
  <c r="F595" i="21"/>
  <c r="F403" i="21"/>
  <c r="F258" i="21"/>
  <c r="F401" i="21"/>
  <c r="F222" i="21"/>
  <c r="F306" i="21"/>
  <c r="F537" i="21"/>
  <c r="F462" i="21"/>
  <c r="F357" i="21"/>
  <c r="F669" i="21"/>
  <c r="F671" i="21"/>
  <c r="F733" i="21"/>
  <c r="F256" i="21"/>
  <c r="F930" i="21"/>
  <c r="F304" i="21"/>
  <c r="F596" i="21"/>
  <c r="F734" i="21"/>
  <c r="F797" i="21"/>
  <c r="F402" i="21"/>
  <c r="F898" i="21"/>
  <c r="F670" i="21"/>
  <c r="F674" i="21"/>
  <c r="F934" i="21"/>
  <c r="F597" i="21"/>
  <c r="F463" i="21"/>
  <c r="F594" i="21"/>
  <c r="F965" i="21"/>
  <c r="F1062" i="21"/>
  <c r="F1063" i="21"/>
  <c r="F307" i="21"/>
  <c r="F966" i="21"/>
  <c r="F359" i="21"/>
  <c r="F675" i="21"/>
  <c r="F847" i="21"/>
  <c r="F539" i="21"/>
  <c r="F464" i="21"/>
  <c r="F405" i="21"/>
  <c r="F848" i="21"/>
  <c r="F182" i="21"/>
  <c r="F1000" i="21"/>
  <c r="F223" i="21"/>
  <c r="F935" i="21"/>
  <c r="F404" i="21"/>
  <c r="F899" i="21"/>
  <c r="F1077" i="21"/>
  <c r="F1049" i="21"/>
  <c r="F1028" i="21"/>
  <c r="F799" i="21"/>
  <c r="F1001" i="21"/>
  <c r="F540" i="21"/>
  <c r="F465" i="21"/>
  <c r="F900" i="21"/>
  <c r="F259" i="21"/>
  <c r="F466" i="21"/>
  <c r="F598" i="21"/>
  <c r="F308" i="21"/>
  <c r="F735" i="21"/>
  <c r="F135" i="21"/>
  <c r="F850" i="21"/>
  <c r="F1050" i="21"/>
  <c r="F1002" i="21"/>
  <c r="F800" i="21"/>
  <c r="F409" i="21"/>
  <c r="F1099" i="21"/>
  <c r="F599" i="21"/>
  <c r="F153" i="21"/>
  <c r="F902" i="21"/>
  <c r="F849" i="21"/>
  <c r="F677" i="21"/>
  <c r="F406" i="21"/>
  <c r="F736" i="21"/>
  <c r="F676" i="21"/>
  <c r="F600" i="21"/>
  <c r="F469" i="21"/>
  <c r="F601" i="21"/>
  <c r="F468" i="21"/>
  <c r="F407" i="21"/>
  <c r="F901" i="21"/>
  <c r="F602" i="21"/>
  <c r="F408" i="21"/>
  <c r="F467" i="21"/>
  <c r="F183" i="21"/>
  <c r="F67" i="21"/>
  <c r="F117" i="21"/>
  <c r="F1078" i="21"/>
  <c r="F737" i="21"/>
  <c r="F851" i="21"/>
  <c r="F411" i="21"/>
  <c r="F541" i="21"/>
  <c r="F412" i="21"/>
  <c r="F470" i="21"/>
  <c r="F413" i="21"/>
  <c r="F678" i="21"/>
  <c r="F312" i="21"/>
  <c r="F225" i="21"/>
  <c r="F311" i="21"/>
  <c r="F360" i="21"/>
  <c r="F410" i="21"/>
  <c r="F106" i="21"/>
  <c r="F226" i="21"/>
  <c r="F1029" i="21"/>
  <c r="F852" i="21"/>
  <c r="F903" i="21"/>
  <c r="F603" i="21"/>
  <c r="F1106" i="21"/>
  <c r="F473" i="21"/>
  <c r="F739" i="21"/>
  <c r="F472" i="21"/>
  <c r="F137" i="21"/>
  <c r="F604" i="21"/>
  <c r="F738" i="21"/>
  <c r="F471" i="21"/>
  <c r="F185" i="21"/>
  <c r="F156" i="21"/>
  <c r="F7" i="21"/>
  <c r="F1100" i="21"/>
  <c r="F1107" i="21"/>
  <c r="F801" i="21"/>
  <c r="F740" i="21"/>
  <c r="F57" i="21"/>
  <c r="F190" i="21"/>
  <c r="F227" i="21"/>
  <c r="F361" i="21"/>
  <c r="F228" i="21"/>
  <c r="F140" i="21"/>
  <c r="F157" i="21"/>
  <c r="F83" i="21"/>
  <c r="F191" i="21"/>
  <c r="F542" i="21"/>
  <c r="F544" i="21"/>
  <c r="F474" i="21"/>
  <c r="F742" i="21"/>
  <c r="F854" i="21"/>
  <c r="F86" i="21"/>
  <c r="F679" i="21"/>
  <c r="F743" i="21"/>
  <c r="F802" i="21"/>
  <c r="F853" i="21"/>
  <c r="F362" i="21"/>
  <c r="F159" i="21"/>
  <c r="F125" i="21"/>
  <c r="F44" i="21"/>
  <c r="F364" i="21"/>
  <c r="F19" i="21"/>
  <c r="F194" i="21"/>
  <c r="F72" i="21"/>
  <c r="F195" i="21"/>
  <c r="F160" i="21"/>
  <c r="F74" i="21"/>
  <c r="F365" i="21"/>
  <c r="F1098" i="21"/>
  <c r="F744" i="21"/>
  <c r="F416" i="21"/>
  <c r="F127" i="21"/>
  <c r="F476" i="21"/>
  <c r="F96" i="21"/>
  <c r="F545" i="21"/>
  <c r="F904" i="21"/>
  <c r="F803" i="21"/>
  <c r="F605" i="21"/>
  <c r="F546" i="21"/>
  <c r="F266" i="21"/>
  <c r="F33" i="21"/>
  <c r="F34" i="21"/>
  <c r="F6" i="21"/>
  <c r="F234" i="21"/>
  <c r="F1109" i="21"/>
  <c r="F1101" i="21"/>
  <c r="F680" i="21"/>
  <c r="F111" i="21"/>
  <c r="F112" i="21"/>
  <c r="F92" i="21"/>
  <c r="F417" i="21"/>
  <c r="F35" i="21"/>
  <c r="F1105" i="21"/>
  <c r="F1104" i="21"/>
  <c r="F1102" i="21"/>
  <c r="F1108" i="21"/>
  <c r="F805" i="21"/>
  <c r="F607" i="21"/>
  <c r="F1103" i="21"/>
  <c r="E1100" i="21"/>
  <c r="E969" i="21"/>
  <c r="E1056" i="21"/>
  <c r="E1079" i="21"/>
  <c r="E1067" i="21"/>
  <c r="E991" i="21"/>
  <c r="E875" i="21"/>
  <c r="E810" i="21"/>
  <c r="E972" i="21"/>
  <c r="E949" i="21"/>
  <c r="E1041" i="21"/>
  <c r="E1082" i="21"/>
  <c r="E723" i="21"/>
  <c r="E1004" i="21"/>
  <c r="E645" i="21"/>
  <c r="E971" i="21"/>
  <c r="E549" i="21"/>
  <c r="E825" i="21"/>
  <c r="E765" i="21"/>
  <c r="E959" i="21"/>
  <c r="E976" i="21"/>
  <c r="E863" i="21"/>
  <c r="E1109" i="21"/>
  <c r="E1086" i="21"/>
  <c r="E1068" i="21"/>
  <c r="E1090" i="21"/>
  <c r="E1021" i="21"/>
  <c r="E1007" i="21"/>
  <c r="E950" i="21"/>
  <c r="E809" i="21"/>
  <c r="E1014" i="21"/>
  <c r="E943" i="21"/>
  <c r="E1092" i="21"/>
  <c r="E820" i="21"/>
  <c r="E958" i="21"/>
  <c r="E1037" i="21"/>
  <c r="E874" i="21"/>
  <c r="E702" i="21"/>
  <c r="E1040" i="21"/>
  <c r="E1087" i="21"/>
  <c r="E932" i="21"/>
  <c r="E855" i="21"/>
  <c r="E1055" i="21"/>
  <c r="E865" i="21"/>
  <c r="E1042" i="21"/>
  <c r="E1054" i="21"/>
  <c r="E1075" i="21"/>
  <c r="E933" i="21"/>
  <c r="E979" i="21"/>
  <c r="E857" i="21"/>
  <c r="E1012" i="21"/>
  <c r="E1081" i="21"/>
  <c r="E1071" i="21"/>
  <c r="E1091" i="21"/>
  <c r="E1101" i="21"/>
  <c r="E1058" i="21"/>
  <c r="E1074" i="21"/>
  <c r="E1018" i="21"/>
  <c r="E945" i="21"/>
  <c r="E1064" i="21"/>
  <c r="E1083" i="21"/>
  <c r="E961" i="21"/>
  <c r="E992" i="21"/>
  <c r="E984" i="21"/>
  <c r="E1008" i="21"/>
  <c r="E811" i="21"/>
  <c r="E1043" i="21"/>
  <c r="E1033" i="21"/>
  <c r="E1048" i="21"/>
  <c r="E940" i="21"/>
  <c r="E968" i="21"/>
  <c r="E1051" i="21"/>
  <c r="E947" i="21"/>
  <c r="E1084" i="21"/>
  <c r="E1096" i="21"/>
  <c r="E948" i="21"/>
  <c r="E1095" i="21"/>
  <c r="E1032" i="21"/>
  <c r="E1036" i="21"/>
  <c r="E908" i="21"/>
  <c r="E1073" i="21"/>
  <c r="E1097" i="21"/>
  <c r="E1069" i="21"/>
  <c r="E937" i="21"/>
  <c r="E1019" i="21"/>
  <c r="E1072" i="21"/>
  <c r="E1030" i="21"/>
  <c r="E1080" i="21"/>
  <c r="E1093" i="21"/>
  <c r="E839" i="21"/>
  <c r="E936" i="21"/>
  <c r="E1088" i="21"/>
  <c r="E1057" i="21"/>
  <c r="E1065" i="21"/>
  <c r="E980" i="21"/>
  <c r="E1085" i="21"/>
  <c r="E1044" i="21"/>
  <c r="E1052" i="21"/>
  <c r="E942" i="21"/>
  <c r="E1039" i="21"/>
  <c r="E685" i="21"/>
  <c r="E833" i="21"/>
  <c r="E1017" i="21"/>
  <c r="E882" i="21"/>
  <c r="E939" i="21"/>
  <c r="E757" i="21"/>
  <c r="E1013" i="21"/>
  <c r="E994" i="21"/>
  <c r="E850" i="21"/>
  <c r="E1070" i="21"/>
  <c r="E1060" i="21"/>
  <c r="E864" i="21"/>
  <c r="E951" i="21"/>
  <c r="E1053" i="21"/>
  <c r="E921" i="21"/>
  <c r="E1005" i="21"/>
  <c r="E1061" i="21"/>
  <c r="E719" i="21"/>
  <c r="E917" i="21"/>
  <c r="E922" i="21"/>
  <c r="E1038" i="21"/>
  <c r="E960" i="21"/>
  <c r="E1077" i="21"/>
  <c r="E1026" i="21"/>
  <c r="E1049" i="21"/>
  <c r="E816" i="21"/>
  <c r="E975" i="21"/>
  <c r="E911" i="21"/>
  <c r="E957" i="21"/>
  <c r="E1076" i="21"/>
  <c r="E1078" i="21"/>
  <c r="E650" i="21"/>
  <c r="E1009" i="21"/>
  <c r="E973" i="21"/>
  <c r="E1023" i="21"/>
  <c r="E1045" i="21"/>
  <c r="E1015" i="21"/>
  <c r="E1046" i="21"/>
  <c r="E1066" i="21"/>
  <c r="E952" i="21"/>
  <c r="E1016" i="21"/>
  <c r="E871" i="21"/>
  <c r="E985" i="21"/>
  <c r="E1089" i="21"/>
  <c r="E1050" i="21"/>
  <c r="E889" i="21"/>
  <c r="E746" i="21"/>
  <c r="E918" i="21"/>
  <c r="E1031" i="21"/>
  <c r="E866" i="21"/>
  <c r="E1094" i="21"/>
  <c r="E1107" i="21"/>
  <c r="E1028" i="21"/>
  <c r="E806" i="21"/>
  <c r="E826" i="21"/>
  <c r="E924" i="21"/>
  <c r="E635" i="21"/>
  <c r="E834" i="21"/>
  <c r="E1002" i="21"/>
  <c r="E1027" i="21"/>
  <c r="E721" i="21"/>
  <c r="E862" i="21"/>
  <c r="E1059" i="21"/>
  <c r="E787" i="21"/>
  <c r="E890" i="21"/>
  <c r="E799" i="21"/>
  <c r="E895" i="21"/>
  <c r="E867" i="21"/>
  <c r="E1020" i="21"/>
  <c r="E916" i="21"/>
  <c r="E661" i="21"/>
  <c r="E779" i="21"/>
  <c r="E800" i="21"/>
  <c r="E879" i="21"/>
  <c r="E777" i="21"/>
  <c r="E1047" i="21"/>
  <c r="E986" i="21"/>
  <c r="E998" i="21"/>
  <c r="E891" i="21"/>
  <c r="E1029" i="21"/>
  <c r="E617" i="21"/>
  <c r="E1006" i="21"/>
  <c r="E1034" i="21"/>
  <c r="E873" i="21"/>
  <c r="E1024" i="21"/>
  <c r="E852" i="21"/>
  <c r="E903" i="21"/>
  <c r="E590" i="21"/>
  <c r="E859" i="21"/>
  <c r="E909" i="21"/>
  <c r="E496" i="21"/>
  <c r="E824" i="21"/>
  <c r="E1062" i="21"/>
  <c r="E999" i="21"/>
  <c r="E869" i="21"/>
  <c r="E996" i="21"/>
  <c r="E970" i="21"/>
  <c r="E896" i="21"/>
  <c r="E974" i="21"/>
  <c r="E993" i="21"/>
  <c r="E1063" i="21"/>
  <c r="E571" i="21"/>
  <c r="E944" i="21"/>
  <c r="E748" i="21"/>
  <c r="E752" i="21"/>
  <c r="E493" i="21"/>
  <c r="E954" i="21"/>
  <c r="E1001" i="21"/>
  <c r="E776" i="21"/>
  <c r="E692" i="21"/>
  <c r="E978" i="21"/>
  <c r="E987" i="21"/>
  <c r="E276" i="21"/>
  <c r="E214" i="21"/>
  <c r="E737" i="21"/>
  <c r="E593" i="21"/>
  <c r="E704" i="21"/>
  <c r="E907" i="21"/>
  <c r="E817" i="21"/>
  <c r="E629" i="21"/>
  <c r="E655" i="21"/>
  <c r="E962" i="21"/>
  <c r="E533" i="21"/>
  <c r="E444" i="21"/>
  <c r="E613" i="21"/>
  <c r="E507" i="21"/>
  <c r="E821" i="21"/>
  <c r="E789" i="21"/>
  <c r="E897" i="21"/>
  <c r="E152" i="21"/>
  <c r="E440" i="21"/>
  <c r="E326" i="21"/>
  <c r="E621" i="21"/>
  <c r="E630" i="21"/>
  <c r="E997" i="21"/>
  <c r="E963" i="21"/>
  <c r="E305" i="21"/>
  <c r="E327" i="21"/>
  <c r="E427" i="21"/>
  <c r="E712" i="21"/>
  <c r="E790" i="21"/>
  <c r="E778" i="21"/>
  <c r="E174" i="21"/>
  <c r="E307" i="21"/>
  <c r="E622" i="21"/>
  <c r="E540" i="21"/>
  <c r="E465" i="21"/>
  <c r="E492" i="21"/>
  <c r="E703" i="21"/>
  <c r="E762" i="21"/>
  <c r="E303" i="21"/>
  <c r="E321" i="21"/>
  <c r="E369" i="21"/>
  <c r="E574" i="21"/>
  <c r="E636" i="21"/>
  <c r="E498" i="21"/>
  <c r="E956" i="21"/>
  <c r="E388" i="21"/>
  <c r="E132" i="21"/>
  <c r="E130" i="21"/>
  <c r="E484" i="21"/>
  <c r="E499" i="21"/>
  <c r="E706" i="21"/>
  <c r="E914" i="21"/>
  <c r="E251" i="21"/>
  <c r="E368" i="21"/>
  <c r="E749" i="21"/>
  <c r="E508" i="21"/>
  <c r="E556" i="21"/>
  <c r="E886" i="21"/>
  <c r="E880" i="21"/>
  <c r="E349" i="21"/>
  <c r="E500" i="21"/>
  <c r="E750" i="21"/>
  <c r="E953" i="21"/>
  <c r="E176" i="21"/>
  <c r="E501" i="21"/>
  <c r="E672" i="21"/>
  <c r="E215" i="21"/>
  <c r="E428" i="21"/>
  <c r="E754" i="21"/>
  <c r="E272" i="21"/>
  <c r="E620" i="21"/>
  <c r="E575" i="21"/>
  <c r="E722" i="21"/>
  <c r="E342" i="21"/>
  <c r="E550" i="21"/>
  <c r="E421" i="21"/>
  <c r="E782" i="21"/>
  <c r="E615" i="21"/>
  <c r="E494" i="21"/>
  <c r="E966" i="21"/>
  <c r="E455" i="21"/>
  <c r="E447" i="21"/>
  <c r="E696" i="21"/>
  <c r="E330" i="21"/>
  <c r="E486" i="21"/>
  <c r="E876" i="21"/>
  <c r="E603" i="21"/>
  <c r="E534" i="21"/>
  <c r="E456" i="21"/>
  <c r="E356" i="21"/>
  <c r="E210" i="21"/>
  <c r="E591" i="21"/>
  <c r="E784" i="21"/>
  <c r="E658" i="21"/>
  <c r="E178" i="21"/>
  <c r="E445" i="21"/>
  <c r="E714" i="21"/>
  <c r="E244" i="21"/>
  <c r="E451" i="21"/>
  <c r="E430" i="21"/>
  <c r="E814" i="21"/>
  <c r="E504" i="21"/>
  <c r="E295" i="21"/>
  <c r="E631" i="21"/>
  <c r="E518" i="21"/>
  <c r="E296" i="21"/>
  <c r="E870" i="21"/>
  <c r="E560" i="21"/>
  <c r="E385" i="21"/>
  <c r="E436" i="21"/>
  <c r="E589" i="21"/>
  <c r="E836" i="21"/>
  <c r="E612" i="21"/>
  <c r="E858" i="21"/>
  <c r="E320" i="21"/>
  <c r="E920" i="21"/>
  <c r="E569" i="21"/>
  <c r="E286" i="21"/>
  <c r="E878" i="21"/>
  <c r="E856" i="21"/>
  <c r="E837" i="21"/>
  <c r="E798" i="21"/>
  <c r="E509" i="21"/>
  <c r="E358" i="21"/>
  <c r="E554" i="21"/>
  <c r="E522" i="21"/>
  <c r="E548" i="21"/>
  <c r="E751" i="21"/>
  <c r="E783" i="21"/>
  <c r="E389" i="21"/>
  <c r="E433" i="21"/>
  <c r="E807" i="21"/>
  <c r="E563" i="21"/>
  <c r="E169" i="21"/>
  <c r="E372" i="21"/>
  <c r="E485" i="21"/>
  <c r="E659" i="21"/>
  <c r="E558" i="21"/>
  <c r="E614" i="21"/>
  <c r="E239" i="21"/>
  <c r="E172" i="21"/>
  <c r="E609" i="21"/>
  <c r="E775" i="21"/>
  <c r="E689" i="21"/>
  <c r="E446" i="21"/>
  <c r="E860" i="21"/>
  <c r="E626" i="21"/>
  <c r="E551" i="21"/>
  <c r="E1035" i="21"/>
  <c r="E883" i="21"/>
  <c r="E981" i="21"/>
  <c r="E150" i="21"/>
  <c r="E766" i="21"/>
  <c r="E375" i="21"/>
  <c r="E319" i="21"/>
  <c r="E822" i="21"/>
  <c r="E585" i="21"/>
  <c r="E257" i="21"/>
  <c r="E434" i="21"/>
  <c r="E380" i="21"/>
  <c r="E134" i="21"/>
  <c r="E374" i="21"/>
  <c r="E288" i="21"/>
  <c r="E298" i="21"/>
  <c r="E243" i="21"/>
  <c r="E395" i="21"/>
  <c r="E426" i="21"/>
  <c r="E347" i="21"/>
  <c r="E242" i="21"/>
  <c r="E173" i="21"/>
  <c r="E461" i="21"/>
  <c r="E359" i="21"/>
  <c r="E207" i="21"/>
  <c r="E171" i="21"/>
  <c r="E1105" i="21"/>
  <c r="E812" i="21"/>
  <c r="E982" i="21"/>
  <c r="E828" i="21"/>
  <c r="E489" i="21"/>
  <c r="E300" i="21"/>
  <c r="E423" i="21"/>
  <c r="E697" i="21"/>
  <c r="E684" i="21"/>
  <c r="E884" i="21"/>
  <c r="E1011" i="21"/>
  <c r="E179" i="21"/>
  <c r="E279" i="21"/>
  <c r="E505" i="21"/>
  <c r="E773" i="21"/>
  <c r="E340" i="21"/>
  <c r="E977" i="21"/>
  <c r="E246" i="21"/>
  <c r="E206" i="21"/>
  <c r="E299" i="21"/>
  <c r="E687" i="21"/>
  <c r="E373" i="21"/>
  <c r="E946" i="21"/>
  <c r="E610" i="21"/>
  <c r="E823" i="21"/>
  <c r="E519" i="21"/>
  <c r="E371" i="21"/>
  <c r="E512" i="21"/>
  <c r="E487" i="21"/>
  <c r="E686" i="21"/>
  <c r="E506" i="21"/>
  <c r="E382" i="21"/>
  <c r="E792" i="21"/>
  <c r="E1104" i="21"/>
  <c r="E424" i="21"/>
  <c r="E705" i="21"/>
  <c r="E771" i="21"/>
  <c r="E808" i="21"/>
  <c r="E767" i="21"/>
  <c r="E441" i="21"/>
  <c r="E648" i="21"/>
  <c r="E287" i="21"/>
  <c r="E647" i="21"/>
  <c r="E785" i="21"/>
  <c r="E555" i="21"/>
  <c r="E872" i="21"/>
  <c r="E376" i="21"/>
  <c r="E753" i="21"/>
  <c r="E513" i="21"/>
  <c r="E675" i="21"/>
  <c r="E693" i="21"/>
  <c r="E662" i="21"/>
  <c r="E868" i="21"/>
  <c r="E338" i="21"/>
  <c r="E552" i="21"/>
  <c r="E639" i="21"/>
  <c r="E768" i="21"/>
  <c r="E238" i="21"/>
  <c r="E756" i="21"/>
  <c r="E582" i="21"/>
  <c r="E627" i="21"/>
  <c r="E713" i="21"/>
  <c r="E638" i="21"/>
  <c r="E301" i="21"/>
  <c r="E763" i="21"/>
  <c r="E877" i="21"/>
  <c r="E772" i="21"/>
  <c r="E343" i="21"/>
  <c r="E818" i="21"/>
  <c r="E827" i="21"/>
  <c r="E831" i="21"/>
  <c r="E275" i="21"/>
  <c r="E815" i="21"/>
  <c r="E840" i="21"/>
  <c r="E529" i="21"/>
  <c r="E769" i="21"/>
  <c r="E660" i="21"/>
  <c r="E514" i="21"/>
  <c r="E503" i="21"/>
  <c r="E795" i="21"/>
  <c r="E730" i="21"/>
  <c r="E409" i="21"/>
  <c r="E241" i="21"/>
  <c r="E457" i="21"/>
  <c r="E1025" i="21"/>
  <c r="E495" i="21"/>
  <c r="E931" i="21"/>
  <c r="E517" i="21"/>
  <c r="E673" i="21"/>
  <c r="E581" i="21"/>
  <c r="E694" i="21"/>
  <c r="E844" i="21"/>
  <c r="E566" i="21"/>
  <c r="E847" i="21"/>
  <c r="E774" i="21"/>
  <c r="E397" i="21"/>
  <c r="E482" i="21"/>
  <c r="E967" i="21"/>
  <c r="E829" i="21"/>
  <c r="E323" i="21"/>
  <c r="E819" i="21"/>
  <c r="E731" i="21"/>
  <c r="E567" i="21"/>
  <c r="E623" i="21"/>
  <c r="E699" i="21"/>
  <c r="E700" i="21"/>
  <c r="E910" i="21"/>
  <c r="E861" i="21"/>
  <c r="E525" i="21"/>
  <c r="E218" i="21"/>
  <c r="E510" i="21"/>
  <c r="E983" i="21"/>
  <c r="E570" i="21"/>
  <c r="E290" i="21"/>
  <c r="E915" i="21"/>
  <c r="E887" i="21"/>
  <c r="E452" i="21"/>
  <c r="E378" i="21"/>
  <c r="E758" i="21"/>
  <c r="E964" i="21"/>
  <c r="E431" i="21"/>
  <c r="E925" i="21"/>
  <c r="E835" i="21"/>
  <c r="E1022" i="21"/>
  <c r="E715" i="21"/>
  <c r="E336" i="21"/>
  <c r="E912" i="21"/>
  <c r="E691" i="21"/>
  <c r="E929" i="21"/>
  <c r="E881" i="21"/>
  <c r="E392" i="21"/>
  <c r="E325" i="21"/>
  <c r="E559" i="21"/>
  <c r="E576" i="21"/>
  <c r="E432" i="21"/>
  <c r="E628" i="21"/>
  <c r="E988" i="21"/>
  <c r="E249" i="21"/>
  <c r="E547" i="21"/>
  <c r="E483" i="21"/>
  <c r="E755" i="21"/>
  <c r="E515" i="21"/>
  <c r="E390" i="21"/>
  <c r="E711" i="21"/>
  <c r="E583" i="21"/>
  <c r="E553" i="21"/>
  <c r="E318" i="21"/>
  <c r="E131" i="21"/>
  <c r="E611" i="21"/>
  <c r="E450" i="21"/>
  <c r="E1102" i="21"/>
  <c r="E539" i="21"/>
  <c r="E252" i="21"/>
  <c r="E624" i="21"/>
  <c r="E557" i="21"/>
  <c r="E813" i="21"/>
  <c r="E888" i="21"/>
  <c r="E586" i="21"/>
  <c r="E331" i="21"/>
  <c r="E209" i="21"/>
  <c r="E480" i="21"/>
  <c r="E710" i="21"/>
  <c r="E435" i="21"/>
  <c r="E838" i="21"/>
  <c r="E381" i="21"/>
  <c r="E148" i="21"/>
  <c r="E270" i="21"/>
  <c r="E579" i="21"/>
  <c r="E351" i="21"/>
  <c r="E280" i="21"/>
  <c r="E796" i="21"/>
  <c r="E632" i="21"/>
  <c r="E247" i="21"/>
  <c r="E437" i="21"/>
  <c r="E695" i="21"/>
  <c r="E760" i="21"/>
  <c r="E654" i="21"/>
  <c r="E938" i="21"/>
  <c r="E538" i="21"/>
  <c r="E564" i="21"/>
  <c r="E332" i="21"/>
  <c r="E1098" i="21"/>
  <c r="E1099" i="21"/>
  <c r="E271" i="21"/>
  <c r="E577" i="21"/>
  <c r="E479" i="21"/>
  <c r="E104" i="21"/>
  <c r="E587" i="21"/>
  <c r="E690" i="21"/>
  <c r="E377" i="21"/>
  <c r="E764" i="21"/>
  <c r="E900" i="21"/>
  <c r="E651" i="21"/>
  <c r="E464" i="21"/>
  <c r="E352" i="21"/>
  <c r="E641" i="21"/>
  <c r="E240" i="21"/>
  <c r="E277" i="21"/>
  <c r="E599" i="21"/>
  <c r="E370" i="21"/>
  <c r="E637" i="21"/>
  <c r="E745" i="21"/>
  <c r="E640" i="21"/>
  <c r="E400" i="21"/>
  <c r="E619" i="21"/>
  <c r="E913" i="21"/>
  <c r="E405" i="21"/>
  <c r="E259" i="21"/>
  <c r="E333" i="21"/>
  <c r="E438" i="21"/>
  <c r="E845" i="21"/>
  <c r="E497" i="21"/>
  <c r="E523" i="21"/>
  <c r="E770" i="21"/>
  <c r="E283" i="21"/>
  <c r="E281" i="21"/>
  <c r="E278" i="21"/>
  <c r="E478" i="21"/>
  <c r="E284" i="21"/>
  <c r="E683" i="21"/>
  <c r="E535" i="21"/>
  <c r="E170" i="21"/>
  <c r="E399" i="21"/>
  <c r="E344" i="21"/>
  <c r="E642" i="21"/>
  <c r="E334" i="21"/>
  <c r="E832" i="21"/>
  <c r="E919" i="21"/>
  <c r="E211" i="21"/>
  <c r="E208" i="21"/>
  <c r="E391" i="21"/>
  <c r="E153" i="21"/>
  <c r="E425" i="21"/>
  <c r="E177" i="21"/>
  <c r="E625" i="21"/>
  <c r="E116" i="21"/>
  <c r="E149" i="21"/>
  <c r="E531" i="21"/>
  <c r="E490" i="21"/>
  <c r="E291" i="21"/>
  <c r="E652" i="21"/>
  <c r="E902" i="21"/>
  <c r="E248" i="21"/>
  <c r="E565" i="21"/>
  <c r="E561" i="21"/>
  <c r="E643" i="21"/>
  <c r="E328" i="21"/>
  <c r="E894" i="21"/>
  <c r="E848" i="21"/>
  <c r="E103" i="21"/>
  <c r="E526" i="21"/>
  <c r="E573" i="21"/>
  <c r="E348" i="21"/>
  <c r="E292" i="21"/>
  <c r="E892" i="21"/>
  <c r="E846" i="21"/>
  <c r="E253" i="21"/>
  <c r="E339" i="21"/>
  <c r="E580" i="21"/>
  <c r="E213" i="21"/>
  <c r="E520" i="21"/>
  <c r="E386" i="21"/>
  <c r="E849" i="21"/>
  <c r="E282" i="21"/>
  <c r="E245" i="21"/>
  <c r="E205" i="21"/>
  <c r="E383" i="21"/>
  <c r="E656" i="21"/>
  <c r="E387" i="21"/>
  <c r="E667" i="21"/>
  <c r="E302" i="21"/>
  <c r="E516" i="21"/>
  <c r="E345" i="21"/>
  <c r="E379" i="21"/>
  <c r="E341" i="21"/>
  <c r="E633" i="21"/>
  <c r="E346" i="21"/>
  <c r="E353" i="21"/>
  <c r="E237" i="21"/>
  <c r="E732" i="21"/>
  <c r="E491" i="21"/>
  <c r="E219" i="21"/>
  <c r="E449" i="21"/>
  <c r="E851" i="21"/>
  <c r="E182" i="21"/>
  <c r="E595" i="21"/>
  <c r="E562" i="21"/>
  <c r="E403" i="21"/>
  <c r="E217" i="21"/>
  <c r="E393" i="21"/>
  <c r="E677" i="21"/>
  <c r="E258" i="21"/>
  <c r="E175" i="21"/>
  <c r="E584" i="21"/>
  <c r="E841" i="21"/>
  <c r="E255" i="21"/>
  <c r="E801" i="21"/>
  <c r="E653" i="21"/>
  <c r="E401" i="21"/>
  <c r="E406" i="21"/>
  <c r="E842" i="21"/>
  <c r="E521" i="21"/>
  <c r="E1000" i="21"/>
  <c r="E923" i="21"/>
  <c r="E725" i="21"/>
  <c r="E398" i="21"/>
  <c r="E524" i="21"/>
  <c r="E885" i="21"/>
  <c r="E663" i="21"/>
  <c r="E716" i="21"/>
  <c r="E995" i="21"/>
  <c r="E928" i="21"/>
  <c r="E222" i="21"/>
  <c r="E786" i="21"/>
  <c r="E708" i="21"/>
  <c r="E439" i="21"/>
  <c r="E665" i="21"/>
  <c r="E618" i="21"/>
  <c r="E927" i="21"/>
  <c r="E466" i="21"/>
  <c r="E306" i="21"/>
  <c r="E458" i="21"/>
  <c r="E588" i="21"/>
  <c r="E537" i="21"/>
  <c r="E335" i="21"/>
  <c r="E536" i="21"/>
  <c r="E396" i="21"/>
  <c r="E293" i="21"/>
  <c r="E698" i="21"/>
  <c r="E354" i="21"/>
  <c r="E709" i="21"/>
  <c r="E322" i="21"/>
  <c r="E791" i="21"/>
  <c r="E462" i="21"/>
  <c r="E254" i="21"/>
  <c r="E793" i="21"/>
  <c r="E448" i="21"/>
  <c r="E578" i="21"/>
  <c r="E1010" i="21"/>
  <c r="E668" i="21"/>
  <c r="E357" i="21"/>
  <c r="E527" i="21"/>
  <c r="E528" i="21"/>
  <c r="E666" i="21"/>
  <c r="E736" i="21"/>
  <c r="E724" i="21"/>
  <c r="E717" i="21"/>
  <c r="E180" i="21"/>
  <c r="E181" i="21"/>
  <c r="E649" i="21"/>
  <c r="E297" i="21"/>
  <c r="E337" i="21"/>
  <c r="E394" i="21"/>
  <c r="E657" i="21"/>
  <c r="E151" i="21"/>
  <c r="E294" i="21"/>
  <c r="E669" i="21"/>
  <c r="E274" i="21"/>
  <c r="E671" i="21"/>
  <c r="E733" i="21"/>
  <c r="E442" i="21"/>
  <c r="E256" i="21"/>
  <c r="E133" i="21"/>
  <c r="E289" i="21"/>
  <c r="E634" i="21"/>
  <c r="E324" i="21"/>
  <c r="E930" i="21"/>
  <c r="E572" i="21"/>
  <c r="E304" i="21"/>
  <c r="E481" i="21"/>
  <c r="E115" i="21"/>
  <c r="E1108" i="21"/>
  <c r="E592" i="21"/>
  <c r="E780" i="21"/>
  <c r="E596" i="21"/>
  <c r="E728" i="21"/>
  <c r="E285" i="21"/>
  <c r="E350" i="21"/>
  <c r="E216" i="21"/>
  <c r="E608" i="21"/>
  <c r="E646" i="21"/>
  <c r="E688" i="21"/>
  <c r="E221" i="21"/>
  <c r="E384" i="21"/>
  <c r="E212" i="21"/>
  <c r="E568" i="21"/>
  <c r="E682" i="21"/>
  <c r="E329" i="21"/>
  <c r="E734" i="21"/>
  <c r="E598" i="21"/>
  <c r="E419" i="21"/>
  <c r="E250" i="21"/>
  <c r="E502" i="21"/>
  <c r="E459" i="21"/>
  <c r="E906" i="21"/>
  <c r="E443" i="21"/>
  <c r="E223" i="21"/>
  <c r="E488" i="21"/>
  <c r="E1106" i="21"/>
  <c r="E893" i="21"/>
  <c r="E420" i="21"/>
  <c r="E747" i="21"/>
  <c r="E422" i="21"/>
  <c r="E544" i="21"/>
  <c r="E616" i="21"/>
  <c r="E676" i="21"/>
  <c r="E926" i="21"/>
  <c r="E718" i="21"/>
  <c r="E453" i="21"/>
  <c r="E761" i="21"/>
  <c r="E308" i="21"/>
  <c r="E781" i="21"/>
  <c r="E701" i="21"/>
  <c r="E429" i="21"/>
  <c r="E797" i="21"/>
  <c r="E989" i="21"/>
  <c r="E402" i="21"/>
  <c r="E460" i="21"/>
  <c r="E511" i="21"/>
  <c r="E707" i="21"/>
  <c r="E411" i="21"/>
  <c r="E898" i="21"/>
  <c r="E600" i="21"/>
  <c r="E759" i="21"/>
  <c r="E726" i="21"/>
  <c r="E744" i="21"/>
  <c r="E670" i="21"/>
  <c r="E941" i="21"/>
  <c r="E727" i="21"/>
  <c r="E935" i="21"/>
  <c r="E273" i="21"/>
  <c r="E404" i="21"/>
  <c r="E469" i="21"/>
  <c r="E843" i="21"/>
  <c r="E674" i="21"/>
  <c r="E830" i="21"/>
  <c r="E934" i="21"/>
  <c r="E541" i="21"/>
  <c r="E412" i="21"/>
  <c r="E601" i="21"/>
  <c r="E454" i="21"/>
  <c r="E644" i="21"/>
  <c r="E597" i="21"/>
  <c r="E794" i="21"/>
  <c r="E473" i="21"/>
  <c r="E474" i="21"/>
  <c r="E468" i="21"/>
  <c r="E470" i="21"/>
  <c r="E463" i="21"/>
  <c r="E990" i="21"/>
  <c r="E739" i="21"/>
  <c r="E740" i="21"/>
  <c r="E416" i="21"/>
  <c r="E413" i="21"/>
  <c r="E664" i="21"/>
  <c r="E899" i="21"/>
  <c r="E788" i="21"/>
  <c r="E955" i="21"/>
  <c r="E742" i="21"/>
  <c r="E407" i="21"/>
  <c r="E901" i="21"/>
  <c r="E355" i="21"/>
  <c r="E594" i="21"/>
  <c r="E530" i="21"/>
  <c r="E965" i="21"/>
  <c r="E602" i="21"/>
  <c r="E472" i="21"/>
  <c r="E137" i="21"/>
  <c r="E678" i="21"/>
  <c r="E532" i="21"/>
  <c r="E729" i="21"/>
  <c r="E720" i="21"/>
  <c r="E604" i="21"/>
  <c r="E312" i="21"/>
  <c r="E408" i="21"/>
  <c r="E220" i="21"/>
  <c r="E225" i="21"/>
  <c r="E311" i="21"/>
  <c r="E735" i="21"/>
  <c r="E854" i="21"/>
  <c r="E127" i="21"/>
  <c r="E135" i="21"/>
  <c r="E57" i="21"/>
  <c r="E360" i="21"/>
  <c r="E86" i="21"/>
  <c r="E467" i="21"/>
  <c r="E476" i="21"/>
  <c r="E96" i="21"/>
  <c r="E679" i="21"/>
  <c r="E190" i="21"/>
  <c r="E227" i="21"/>
  <c r="E361" i="21"/>
  <c r="E743" i="21"/>
  <c r="E805" i="21"/>
  <c r="E680" i="21"/>
  <c r="E802" i="21"/>
  <c r="E853" i="21"/>
  <c r="E545" i="21"/>
  <c r="E904" i="21"/>
  <c r="E803" i="21"/>
  <c r="E607" i="21"/>
  <c r="E410" i="21"/>
  <c r="E362" i="21"/>
  <c r="E228" i="21"/>
  <c r="E738" i="21"/>
  <c r="E183" i="21"/>
  <c r="E159" i="21"/>
  <c r="E1103" i="21"/>
  <c r="E471" i="21"/>
  <c r="E140" i="21"/>
  <c r="E67" i="21"/>
  <c r="E157" i="21"/>
  <c r="E125" i="21"/>
  <c r="E66" i="21"/>
  <c r="E605" i="21"/>
  <c r="E44" i="21"/>
  <c r="E83" i="21"/>
  <c r="E106" i="21"/>
  <c r="E364" i="21"/>
  <c r="E191" i="21"/>
  <c r="E226" i="21"/>
  <c r="E546" i="21"/>
  <c r="E19" i="21"/>
  <c r="E185" i="21"/>
  <c r="E111" i="21"/>
  <c r="E156" i="21"/>
  <c r="E194" i="21"/>
  <c r="E542" i="21"/>
  <c r="E266" i="21"/>
  <c r="E112" i="21"/>
  <c r="E92" i="21"/>
  <c r="E33" i="21"/>
  <c r="E72" i="21"/>
  <c r="E7" i="21"/>
  <c r="E117" i="21"/>
  <c r="E195" i="21"/>
  <c r="E34" i="21"/>
  <c r="E6" i="21"/>
  <c r="E160" i="21"/>
  <c r="E417" i="21"/>
  <c r="E74" i="21"/>
  <c r="E365" i="21"/>
  <c r="E234" i="21"/>
  <c r="E35" i="21"/>
  <c r="AH36" i="20"/>
  <c r="AI36" i="20"/>
  <c r="AJ36" i="20"/>
  <c r="AK36" i="20"/>
  <c r="AG36" i="20"/>
  <c r="G1114" i="20"/>
  <c r="AH26" i="20"/>
  <c r="AI26" i="20"/>
  <c r="AJ26" i="20"/>
  <c r="AK26" i="20"/>
  <c r="AG26" i="20"/>
  <c r="I1" i="20"/>
  <c r="J1" i="20"/>
  <c r="K1" i="20"/>
  <c r="L1" i="20"/>
  <c r="M1" i="20"/>
  <c r="N1" i="20"/>
  <c r="O1" i="20"/>
  <c r="P1" i="20"/>
  <c r="Q1" i="20"/>
  <c r="G1" i="20"/>
  <c r="B1" i="20"/>
  <c r="J1" i="21"/>
  <c r="K1" i="21"/>
  <c r="L1" i="21"/>
  <c r="M1" i="21"/>
  <c r="N1" i="21"/>
  <c r="O1" i="21"/>
  <c r="P1" i="21"/>
  <c r="Q1" i="21"/>
  <c r="R1" i="21"/>
  <c r="S1" i="21"/>
  <c r="H1" i="21"/>
  <c r="D969" i="21"/>
  <c r="D1056" i="21"/>
  <c r="D1079" i="21"/>
  <c r="D1067" i="21"/>
  <c r="D991" i="21"/>
  <c r="D875" i="21"/>
  <c r="D810" i="21"/>
  <c r="D972" i="21"/>
  <c r="D949" i="21"/>
  <c r="D1041" i="21"/>
  <c r="D1082" i="21"/>
  <c r="D723" i="21"/>
  <c r="D1004" i="21"/>
  <c r="D645" i="21"/>
  <c r="D971" i="21"/>
  <c r="D549" i="21"/>
  <c r="D825" i="21"/>
  <c r="D765" i="21"/>
  <c r="D959" i="21"/>
  <c r="D976" i="21"/>
  <c r="D863" i="21"/>
  <c r="D1086" i="21"/>
  <c r="D1068" i="21"/>
  <c r="D1090" i="21"/>
  <c r="D1021" i="21"/>
  <c r="D1007" i="21"/>
  <c r="D950" i="21"/>
  <c r="D809" i="21"/>
  <c r="D1014" i="21"/>
  <c r="D943" i="21"/>
  <c r="D1092" i="21"/>
  <c r="D820" i="21"/>
  <c r="D958" i="21"/>
  <c r="D1037" i="21"/>
  <c r="D874" i="21"/>
  <c r="D702" i="21"/>
  <c r="D1040" i="21"/>
  <c r="D1087" i="21"/>
  <c r="D932" i="21"/>
  <c r="D855" i="21"/>
  <c r="D1055" i="21"/>
  <c r="D865" i="21"/>
  <c r="D1042" i="21"/>
  <c r="D1054" i="21"/>
  <c r="D1075" i="21"/>
  <c r="D933" i="21"/>
  <c r="D979" i="21"/>
  <c r="D857" i="21"/>
  <c r="D1012" i="21"/>
  <c r="D1081" i="21"/>
  <c r="D1071" i="21"/>
  <c r="D1091" i="21"/>
  <c r="D1058" i="21"/>
  <c r="D1074" i="21"/>
  <c r="D1018" i="21"/>
  <c r="D945" i="21"/>
  <c r="D1064" i="21"/>
  <c r="D1083" i="21"/>
  <c r="D961" i="21"/>
  <c r="D992" i="21"/>
  <c r="D984" i="21"/>
  <c r="D1008" i="21"/>
  <c r="D811" i="21"/>
  <c r="D1043" i="21"/>
  <c r="D1033" i="21"/>
  <c r="D1048" i="21"/>
  <c r="D940" i="21"/>
  <c r="D968" i="21"/>
  <c r="D1051" i="21"/>
  <c r="D947" i="21"/>
  <c r="D1084" i="21"/>
  <c r="D1096" i="21"/>
  <c r="D948" i="21"/>
  <c r="D1095" i="21"/>
  <c r="D1032" i="21"/>
  <c r="D1036" i="21"/>
  <c r="D908" i="21"/>
  <c r="D1073" i="21"/>
  <c r="D1097" i="21"/>
  <c r="D1069" i="21"/>
  <c r="D937" i="21"/>
  <c r="D1019" i="21"/>
  <c r="D1072" i="21"/>
  <c r="D1030" i="21"/>
  <c r="D1080" i="21"/>
  <c r="D1093" i="21"/>
  <c r="D839" i="21"/>
  <c r="D936" i="21"/>
  <c r="D1088" i="21"/>
  <c r="D1057" i="21"/>
  <c r="D1065" i="21"/>
  <c r="D980" i="21"/>
  <c r="D1085" i="21"/>
  <c r="D1044" i="21"/>
  <c r="D1052" i="21"/>
  <c r="D942" i="21"/>
  <c r="D1039" i="21"/>
  <c r="D685" i="21"/>
  <c r="D833" i="21"/>
  <c r="D1017" i="21"/>
  <c r="D882" i="21"/>
  <c r="D939" i="21"/>
  <c r="D757" i="21"/>
  <c r="D1013" i="21"/>
  <c r="D994" i="21"/>
  <c r="D850" i="21"/>
  <c r="D1070" i="21"/>
  <c r="D1060" i="21"/>
  <c r="D864" i="21"/>
  <c r="D951" i="21"/>
  <c r="D1053" i="21"/>
  <c r="D921" i="21"/>
  <c r="D1005" i="21"/>
  <c r="D1061" i="21"/>
  <c r="D719" i="21"/>
  <c r="D917" i="21"/>
  <c r="D922" i="21"/>
  <c r="D1038" i="21"/>
  <c r="D960" i="21"/>
  <c r="D1077" i="21"/>
  <c r="D1026" i="21"/>
  <c r="D1049" i="21"/>
  <c r="D816" i="21"/>
  <c r="D975" i="21"/>
  <c r="D911" i="21"/>
  <c r="D957" i="21"/>
  <c r="D1076" i="21"/>
  <c r="D1078" i="21"/>
  <c r="D650" i="21"/>
  <c r="D1009" i="21"/>
  <c r="D973" i="21"/>
  <c r="D1023" i="21"/>
  <c r="D1045" i="21"/>
  <c r="D1015" i="21"/>
  <c r="D1046" i="21"/>
  <c r="D1066" i="21"/>
  <c r="D952" i="21"/>
  <c r="D1016" i="21"/>
  <c r="D871" i="21"/>
  <c r="D985" i="21"/>
  <c r="D1089" i="21"/>
  <c r="D1050" i="21"/>
  <c r="D889" i="21"/>
  <c r="D746" i="21"/>
  <c r="D918" i="21"/>
  <c r="D1031" i="21"/>
  <c r="D866" i="21"/>
  <c r="D1094" i="21"/>
  <c r="D1107" i="21"/>
  <c r="D1028" i="21"/>
  <c r="D806" i="21"/>
  <c r="D826" i="21"/>
  <c r="D924" i="21"/>
  <c r="D635" i="21"/>
  <c r="D834" i="21"/>
  <c r="D1002" i="21"/>
  <c r="D1027" i="21"/>
  <c r="D721" i="21"/>
  <c r="D862" i="21"/>
  <c r="D1059" i="21"/>
  <c r="D787" i="21"/>
  <c r="D890" i="21"/>
  <c r="D799" i="21"/>
  <c r="D895" i="21"/>
  <c r="D867" i="21"/>
  <c r="D1020" i="21"/>
  <c r="D916" i="21"/>
  <c r="D661" i="21"/>
  <c r="D779" i="21"/>
  <c r="D800" i="21"/>
  <c r="D879" i="21"/>
  <c r="D777" i="21"/>
  <c r="D1047" i="21"/>
  <c r="D986" i="21"/>
  <c r="D998" i="21"/>
  <c r="D891" i="21"/>
  <c r="D1029" i="21"/>
  <c r="D617" i="21"/>
  <c r="D1006" i="21"/>
  <c r="D1034" i="21"/>
  <c r="D873" i="21"/>
  <c r="D1024" i="21"/>
  <c r="D852" i="21"/>
  <c r="D903" i="21"/>
  <c r="D590" i="21"/>
  <c r="D859" i="21"/>
  <c r="D909" i="21"/>
  <c r="D496" i="21"/>
  <c r="D824" i="21"/>
  <c r="D1062" i="21"/>
  <c r="D999" i="21"/>
  <c r="D869" i="21"/>
  <c r="D996" i="21"/>
  <c r="D970" i="21"/>
  <c r="D896" i="21"/>
  <c r="D974" i="21"/>
  <c r="D993" i="21"/>
  <c r="D1063" i="21"/>
  <c r="D571" i="21"/>
  <c r="D944" i="21"/>
  <c r="D748" i="21"/>
  <c r="D752" i="21"/>
  <c r="D493" i="21"/>
  <c r="D954" i="21"/>
  <c r="D1001" i="21"/>
  <c r="D776" i="21"/>
  <c r="D692" i="21"/>
  <c r="D978" i="21"/>
  <c r="D987" i="21"/>
  <c r="D276" i="21"/>
  <c r="D214" i="21"/>
  <c r="D737" i="21"/>
  <c r="D593" i="21"/>
  <c r="D704" i="21"/>
  <c r="D907" i="21"/>
  <c r="D817" i="21"/>
  <c r="D629" i="21"/>
  <c r="D655" i="21"/>
  <c r="D962" i="21"/>
  <c r="D533" i="21"/>
  <c r="D444" i="21"/>
  <c r="D613" i="21"/>
  <c r="D507" i="21"/>
  <c r="D821" i="21"/>
  <c r="D789" i="21"/>
  <c r="D897" i="21"/>
  <c r="D152" i="21"/>
  <c r="D440" i="21"/>
  <c r="D326" i="21"/>
  <c r="D621" i="21"/>
  <c r="D630" i="21"/>
  <c r="D997" i="21"/>
  <c r="D963" i="21"/>
  <c r="D305" i="21"/>
  <c r="D327" i="21"/>
  <c r="D427" i="21"/>
  <c r="D712" i="21"/>
  <c r="D790" i="21"/>
  <c r="D778" i="21"/>
  <c r="D174" i="21"/>
  <c r="D307" i="21"/>
  <c r="D622" i="21"/>
  <c r="D540" i="21"/>
  <c r="D465" i="21"/>
  <c r="D492" i="21"/>
  <c r="D703" i="21"/>
  <c r="D762" i="21"/>
  <c r="D303" i="21"/>
  <c r="D321" i="21"/>
  <c r="D369" i="21"/>
  <c r="D574" i="21"/>
  <c r="D636" i="21"/>
  <c r="D498" i="21"/>
  <c r="D956" i="21"/>
  <c r="D388" i="21"/>
  <c r="D132" i="21"/>
  <c r="D130" i="21"/>
  <c r="D484" i="21"/>
  <c r="D499" i="21"/>
  <c r="D706" i="21"/>
  <c r="D914" i="21"/>
  <c r="D251" i="21"/>
  <c r="D368" i="21"/>
  <c r="D749" i="21"/>
  <c r="D508" i="21"/>
  <c r="D556" i="21"/>
  <c r="D886" i="21"/>
  <c r="D880" i="21"/>
  <c r="D349" i="21"/>
  <c r="D500" i="21"/>
  <c r="D750" i="21"/>
  <c r="D953" i="21"/>
  <c r="D176" i="21"/>
  <c r="D501" i="21"/>
  <c r="D672" i="21"/>
  <c r="D215" i="21"/>
  <c r="D428" i="21"/>
  <c r="D754" i="21"/>
  <c r="D272" i="21"/>
  <c r="D620" i="21"/>
  <c r="D575" i="21"/>
  <c r="D722" i="21"/>
  <c r="D342" i="21"/>
  <c r="D550" i="21"/>
  <c r="D421" i="21"/>
  <c r="D782" i="21"/>
  <c r="D615" i="21"/>
  <c r="D494" i="21"/>
  <c r="D966" i="21"/>
  <c r="D455" i="21"/>
  <c r="D447" i="21"/>
  <c r="D696" i="21"/>
  <c r="D330" i="21"/>
  <c r="D486" i="21"/>
  <c r="D876" i="21"/>
  <c r="D603" i="21"/>
  <c r="D534" i="21"/>
  <c r="D456" i="21"/>
  <c r="D356" i="21"/>
  <c r="D210" i="21"/>
  <c r="D591" i="21"/>
  <c r="D784" i="21"/>
  <c r="D658" i="21"/>
  <c r="D178" i="21"/>
  <c r="D445" i="21"/>
  <c r="D714" i="21"/>
  <c r="D244" i="21"/>
  <c r="D451" i="21"/>
  <c r="D430" i="21"/>
  <c r="D814" i="21"/>
  <c r="D504" i="21"/>
  <c r="D295" i="21"/>
  <c r="D631" i="21"/>
  <c r="D518" i="21"/>
  <c r="D296" i="21"/>
  <c r="D870" i="21"/>
  <c r="D560" i="21"/>
  <c r="D385" i="21"/>
  <c r="D436" i="21"/>
  <c r="D589" i="21"/>
  <c r="D836" i="21"/>
  <c r="D612" i="21"/>
  <c r="D858" i="21"/>
  <c r="D320" i="21"/>
  <c r="D920" i="21"/>
  <c r="D569" i="21"/>
  <c r="D286" i="21"/>
  <c r="D878" i="21"/>
  <c r="D856" i="21"/>
  <c r="D837" i="21"/>
  <c r="D798" i="21"/>
  <c r="D509" i="21"/>
  <c r="D358" i="21"/>
  <c r="D554" i="21"/>
  <c r="D522" i="21"/>
  <c r="D548" i="21"/>
  <c r="D751" i="21"/>
  <c r="D783" i="21"/>
  <c r="D389" i="21"/>
  <c r="D433" i="21"/>
  <c r="D807" i="21"/>
  <c r="D563" i="21"/>
  <c r="D169" i="21"/>
  <c r="D372" i="21"/>
  <c r="D485" i="21"/>
  <c r="D659" i="21"/>
  <c r="D558" i="21"/>
  <c r="D614" i="21"/>
  <c r="D239" i="21"/>
  <c r="D172" i="21"/>
  <c r="D609" i="21"/>
  <c r="D775" i="21"/>
  <c r="D689" i="21"/>
  <c r="D446" i="21"/>
  <c r="D860" i="21"/>
  <c r="D626" i="21"/>
  <c r="D551" i="21"/>
  <c r="D1035" i="21"/>
  <c r="D883" i="21"/>
  <c r="D981" i="21"/>
  <c r="D150" i="21"/>
  <c r="D766" i="21"/>
  <c r="D375" i="21"/>
  <c r="D319" i="21"/>
  <c r="D822" i="21"/>
  <c r="D585" i="21"/>
  <c r="D257" i="21"/>
  <c r="D434" i="21"/>
  <c r="D380" i="21"/>
  <c r="D134" i="21"/>
  <c r="D374" i="21"/>
  <c r="D288" i="21"/>
  <c r="D298" i="21"/>
  <c r="D243" i="21"/>
  <c r="D395" i="21"/>
  <c r="D426" i="21"/>
  <c r="D347" i="21"/>
  <c r="D242" i="21"/>
  <c r="D173" i="21"/>
  <c r="D461" i="21"/>
  <c r="D359" i="21"/>
  <c r="D207" i="21"/>
  <c r="D171" i="21"/>
  <c r="D812" i="21"/>
  <c r="D982" i="21"/>
  <c r="D828" i="21"/>
  <c r="D489" i="21"/>
  <c r="D300" i="21"/>
  <c r="D423" i="21"/>
  <c r="D697" i="21"/>
  <c r="D684" i="21"/>
  <c r="D884" i="21"/>
  <c r="D1011" i="21"/>
  <c r="D179" i="21"/>
  <c r="D279" i="21"/>
  <c r="D505" i="21"/>
  <c r="D773" i="21"/>
  <c r="D340" i="21"/>
  <c r="D977" i="21"/>
  <c r="D246" i="21"/>
  <c r="D206" i="21"/>
  <c r="D299" i="21"/>
  <c r="D687" i="21"/>
  <c r="D373" i="21"/>
  <c r="D946" i="21"/>
  <c r="D610" i="21"/>
  <c r="D823" i="21"/>
  <c r="D519" i="21"/>
  <c r="D371" i="21"/>
  <c r="D512" i="21"/>
  <c r="D487" i="21"/>
  <c r="D686" i="21"/>
  <c r="D506" i="21"/>
  <c r="D382" i="21"/>
  <c r="D792" i="21"/>
  <c r="D424" i="21"/>
  <c r="D705" i="21"/>
  <c r="D771" i="21"/>
  <c r="D808" i="21"/>
  <c r="D767" i="21"/>
  <c r="D441" i="21"/>
  <c r="D648" i="21"/>
  <c r="D287" i="21"/>
  <c r="D647" i="21"/>
  <c r="D785" i="21"/>
  <c r="D555" i="21"/>
  <c r="D872" i="21"/>
  <c r="D376" i="21"/>
  <c r="D753" i="21"/>
  <c r="D513" i="21"/>
  <c r="D675" i="21"/>
  <c r="D693" i="21"/>
  <c r="D662" i="21"/>
  <c r="D868" i="21"/>
  <c r="D338" i="21"/>
  <c r="D552" i="21"/>
  <c r="D639" i="21"/>
  <c r="D768" i="21"/>
  <c r="D238" i="21"/>
  <c r="D756" i="21"/>
  <c r="D582" i="21"/>
  <c r="D627" i="21"/>
  <c r="D713" i="21"/>
  <c r="D638" i="21"/>
  <c r="D301" i="21"/>
  <c r="D763" i="21"/>
  <c r="D877" i="21"/>
  <c r="D772" i="21"/>
  <c r="D343" i="21"/>
  <c r="D818" i="21"/>
  <c r="D827" i="21"/>
  <c r="D831" i="21"/>
  <c r="D275" i="21"/>
  <c r="D815" i="21"/>
  <c r="D840" i="21"/>
  <c r="D529" i="21"/>
  <c r="D769" i="21"/>
  <c r="D660" i="21"/>
  <c r="D514" i="21"/>
  <c r="D503" i="21"/>
  <c r="D795" i="21"/>
  <c r="D730" i="21"/>
  <c r="D409" i="21"/>
  <c r="D241" i="21"/>
  <c r="D457" i="21"/>
  <c r="D1025" i="21"/>
  <c r="D495" i="21"/>
  <c r="D931" i="21"/>
  <c r="D517" i="21"/>
  <c r="D673" i="21"/>
  <c r="D581" i="21"/>
  <c r="D694" i="21"/>
  <c r="D844" i="21"/>
  <c r="D566" i="21"/>
  <c r="D847" i="21"/>
  <c r="D774" i="21"/>
  <c r="D397" i="21"/>
  <c r="D482" i="21"/>
  <c r="D967" i="21"/>
  <c r="D829" i="21"/>
  <c r="D323" i="21"/>
  <c r="D819" i="21"/>
  <c r="D731" i="21"/>
  <c r="D567" i="21"/>
  <c r="D623" i="21"/>
  <c r="D699" i="21"/>
  <c r="D700" i="21"/>
  <c r="D910" i="21"/>
  <c r="D861" i="21"/>
  <c r="D525" i="21"/>
  <c r="D218" i="21"/>
  <c r="D510" i="21"/>
  <c r="D983" i="21"/>
  <c r="D570" i="21"/>
  <c r="D290" i="21"/>
  <c r="D915" i="21"/>
  <c r="D887" i="21"/>
  <c r="D452" i="21"/>
  <c r="D378" i="21"/>
  <c r="D758" i="21"/>
  <c r="D964" i="21"/>
  <c r="D431" i="21"/>
  <c r="D925" i="21"/>
  <c r="D835" i="21"/>
  <c r="D1022" i="21"/>
  <c r="D715" i="21"/>
  <c r="D336" i="21"/>
  <c r="D912" i="21"/>
  <c r="D691" i="21"/>
  <c r="D929" i="21"/>
  <c r="D881" i="21"/>
  <c r="D392" i="21"/>
  <c r="D325" i="21"/>
  <c r="D559" i="21"/>
  <c r="D576" i="21"/>
  <c r="D432" i="21"/>
  <c r="D628" i="21"/>
  <c r="D988" i="21"/>
  <c r="D249" i="21"/>
  <c r="D547" i="21"/>
  <c r="D483" i="21"/>
  <c r="D755" i="21"/>
  <c r="D515" i="21"/>
  <c r="D390" i="21"/>
  <c r="D711" i="21"/>
  <c r="D583" i="21"/>
  <c r="D553" i="21"/>
  <c r="D318" i="21"/>
  <c r="D131" i="21"/>
  <c r="D611" i="21"/>
  <c r="D450" i="21"/>
  <c r="D539" i="21"/>
  <c r="D252" i="21"/>
  <c r="D624" i="21"/>
  <c r="D557" i="21"/>
  <c r="D813" i="21"/>
  <c r="D888" i="21"/>
  <c r="D586" i="21"/>
  <c r="D331" i="21"/>
  <c r="D209" i="21"/>
  <c r="D480" i="21"/>
  <c r="D710" i="21"/>
  <c r="D435" i="21"/>
  <c r="D838" i="21"/>
  <c r="D381" i="21"/>
  <c r="D148" i="21"/>
  <c r="D270" i="21"/>
  <c r="D579" i="21"/>
  <c r="D351" i="21"/>
  <c r="D280" i="21"/>
  <c r="D796" i="21"/>
  <c r="D632" i="21"/>
  <c r="D247" i="21"/>
  <c r="D437" i="21"/>
  <c r="D695" i="21"/>
  <c r="D760" i="21"/>
  <c r="D654" i="21"/>
  <c r="D938" i="21"/>
  <c r="D538" i="21"/>
  <c r="D564" i="21"/>
  <c r="D332" i="21"/>
  <c r="D1099" i="21"/>
  <c r="D271" i="21"/>
  <c r="D577" i="21"/>
  <c r="D479" i="21"/>
  <c r="D104" i="21"/>
  <c r="D587" i="21"/>
  <c r="D690" i="21"/>
  <c r="D377" i="21"/>
  <c r="D764" i="21"/>
  <c r="D900" i="21"/>
  <c r="D651" i="21"/>
  <c r="D464" i="21"/>
  <c r="D352" i="21"/>
  <c r="D641" i="21"/>
  <c r="D240" i="21"/>
  <c r="D277" i="21"/>
  <c r="D599" i="21"/>
  <c r="D370" i="21"/>
  <c r="D637" i="21"/>
  <c r="D745" i="21"/>
  <c r="D640" i="21"/>
  <c r="D400" i="21"/>
  <c r="D619" i="21"/>
  <c r="D913" i="21"/>
  <c r="D405" i="21"/>
  <c r="D259" i="21"/>
  <c r="D333" i="21"/>
  <c r="D438" i="21"/>
  <c r="D845" i="21"/>
  <c r="D497" i="21"/>
  <c r="D523" i="21"/>
  <c r="D770" i="21"/>
  <c r="D283" i="21"/>
  <c r="D281" i="21"/>
  <c r="D278" i="21"/>
  <c r="D478" i="21"/>
  <c r="D284" i="21"/>
  <c r="D683" i="21"/>
  <c r="D535" i="21"/>
  <c r="D170" i="21"/>
  <c r="D399" i="21"/>
  <c r="D344" i="21"/>
  <c r="D642" i="21"/>
  <c r="D334" i="21"/>
  <c r="D832" i="21"/>
  <c r="D919" i="21"/>
  <c r="D211" i="21"/>
  <c r="D208" i="21"/>
  <c r="D391" i="21"/>
  <c r="D153" i="21"/>
  <c r="D425" i="21"/>
  <c r="D177" i="21"/>
  <c r="D625" i="21"/>
  <c r="D116" i="21"/>
  <c r="D149" i="21"/>
  <c r="D531" i="21"/>
  <c r="D490" i="21"/>
  <c r="D291" i="21"/>
  <c r="D652" i="21"/>
  <c r="D902" i="21"/>
  <c r="D248" i="21"/>
  <c r="D565" i="21"/>
  <c r="D561" i="21"/>
  <c r="D643" i="21"/>
  <c r="D328" i="21"/>
  <c r="D894" i="21"/>
  <c r="D848" i="21"/>
  <c r="D103" i="21"/>
  <c r="D526" i="21"/>
  <c r="D573" i="21"/>
  <c r="D348" i="21"/>
  <c r="D292" i="21"/>
  <c r="D892" i="21"/>
  <c r="D846" i="21"/>
  <c r="D253" i="21"/>
  <c r="D339" i="21"/>
  <c r="D580" i="21"/>
  <c r="D213" i="21"/>
  <c r="D520" i="21"/>
  <c r="D386" i="21"/>
  <c r="D849" i="21"/>
  <c r="D282" i="21"/>
  <c r="D245" i="21"/>
  <c r="D205" i="21"/>
  <c r="D383" i="21"/>
  <c r="D656" i="21"/>
  <c r="D387" i="21"/>
  <c r="D667" i="21"/>
  <c r="D302" i="21"/>
  <c r="D516" i="21"/>
  <c r="D345" i="21"/>
  <c r="D379" i="21"/>
  <c r="D341" i="21"/>
  <c r="D633" i="21"/>
  <c r="D346" i="21"/>
  <c r="D353" i="21"/>
  <c r="D237" i="21"/>
  <c r="D732" i="21"/>
  <c r="D491" i="21"/>
  <c r="D219" i="21"/>
  <c r="D449" i="21"/>
  <c r="D851" i="21"/>
  <c r="D182" i="21"/>
  <c r="D595" i="21"/>
  <c r="D562" i="21"/>
  <c r="D403" i="21"/>
  <c r="D217" i="21"/>
  <c r="D393" i="21"/>
  <c r="D677" i="21"/>
  <c r="D258" i="21"/>
  <c r="D175" i="21"/>
  <c r="D584" i="21"/>
  <c r="D841" i="21"/>
  <c r="D255" i="21"/>
  <c r="D801" i="21"/>
  <c r="D653" i="21"/>
  <c r="D401" i="21"/>
  <c r="D406" i="21"/>
  <c r="D842" i="21"/>
  <c r="D521" i="21"/>
  <c r="D1000" i="21"/>
  <c r="D923" i="21"/>
  <c r="D725" i="21"/>
  <c r="D398" i="21"/>
  <c r="D524" i="21"/>
  <c r="D885" i="21"/>
  <c r="D663" i="21"/>
  <c r="D716" i="21"/>
  <c r="D995" i="21"/>
  <c r="D928" i="21"/>
  <c r="D222" i="21"/>
  <c r="D786" i="21"/>
  <c r="D708" i="21"/>
  <c r="D439" i="21"/>
  <c r="D665" i="21"/>
  <c r="D618" i="21"/>
  <c r="D927" i="21"/>
  <c r="D466" i="21"/>
  <c r="D306" i="21"/>
  <c r="D458" i="21"/>
  <c r="D588" i="21"/>
  <c r="D537" i="21"/>
  <c r="D335" i="21"/>
  <c r="D536" i="21"/>
  <c r="D396" i="21"/>
  <c r="D293" i="21"/>
  <c r="D698" i="21"/>
  <c r="D354" i="21"/>
  <c r="D709" i="21"/>
  <c r="D322" i="21"/>
  <c r="D791" i="21"/>
  <c r="D462" i="21"/>
  <c r="D254" i="21"/>
  <c r="D793" i="21"/>
  <c r="D448" i="21"/>
  <c r="D578" i="21"/>
  <c r="D1010" i="21"/>
  <c r="D668" i="21"/>
  <c r="D357" i="21"/>
  <c r="D527" i="21"/>
  <c r="D528" i="21"/>
  <c r="D666" i="21"/>
  <c r="D736" i="21"/>
  <c r="D724" i="21"/>
  <c r="D717" i="21"/>
  <c r="D180" i="21"/>
  <c r="D181" i="21"/>
  <c r="D649" i="21"/>
  <c r="D297" i="21"/>
  <c r="D337" i="21"/>
  <c r="D394" i="21"/>
  <c r="D657" i="21"/>
  <c r="D151" i="21"/>
  <c r="D294" i="21"/>
  <c r="D669" i="21"/>
  <c r="D274" i="21"/>
  <c r="D671" i="21"/>
  <c r="D733" i="21"/>
  <c r="D442" i="21"/>
  <c r="D256" i="21"/>
  <c r="D133" i="21"/>
  <c r="D289" i="21"/>
  <c r="D634" i="21"/>
  <c r="D324" i="21"/>
  <c r="D930" i="21"/>
  <c r="D572" i="21"/>
  <c r="D304" i="21"/>
  <c r="D481" i="21"/>
  <c r="D115" i="21"/>
  <c r="D592" i="21"/>
  <c r="D780" i="21"/>
  <c r="D596" i="21"/>
  <c r="D728" i="21"/>
  <c r="D285" i="21"/>
  <c r="D350" i="21"/>
  <c r="D216" i="21"/>
  <c r="D608" i="21"/>
  <c r="D646" i="21"/>
  <c r="D688" i="21"/>
  <c r="D221" i="21"/>
  <c r="D384" i="21"/>
  <c r="D212" i="21"/>
  <c r="D568" i="21"/>
  <c r="D682" i="21"/>
  <c r="D329" i="21"/>
  <c r="D734" i="21"/>
  <c r="D598" i="21"/>
  <c r="D419" i="21"/>
  <c r="D250" i="21"/>
  <c r="D502" i="21"/>
  <c r="D459" i="21"/>
  <c r="D906" i="21"/>
  <c r="D443" i="21"/>
  <c r="D223" i="21"/>
  <c r="D488" i="21"/>
  <c r="D1106" i="21"/>
  <c r="D893" i="21"/>
  <c r="D420" i="21"/>
  <c r="D747" i="21"/>
  <c r="D422" i="21"/>
  <c r="D544" i="21"/>
  <c r="D616" i="21"/>
  <c r="D676" i="21"/>
  <c r="D926" i="21"/>
  <c r="D718" i="21"/>
  <c r="D453" i="21"/>
  <c r="D761" i="21"/>
  <c r="D308" i="21"/>
  <c r="D781" i="21"/>
  <c r="D701" i="21"/>
  <c r="D429" i="21"/>
  <c r="D797" i="21"/>
  <c r="D989" i="21"/>
  <c r="D402" i="21"/>
  <c r="D460" i="21"/>
  <c r="D511" i="21"/>
  <c r="D707" i="21"/>
  <c r="D411" i="21"/>
  <c r="D898" i="21"/>
  <c r="D600" i="21"/>
  <c r="D759" i="21"/>
  <c r="D726" i="21"/>
  <c r="D670" i="21"/>
  <c r="D941" i="21"/>
  <c r="D727" i="21"/>
  <c r="D935" i="21"/>
  <c r="D273" i="21"/>
  <c r="D404" i="21"/>
  <c r="D469" i="21"/>
  <c r="D843" i="21"/>
  <c r="D674" i="21"/>
  <c r="D830" i="21"/>
  <c r="D934" i="21"/>
  <c r="D541" i="21"/>
  <c r="D412" i="21"/>
  <c r="D601" i="21"/>
  <c r="D454" i="21"/>
  <c r="D644" i="21"/>
  <c r="D597" i="21"/>
  <c r="D794" i="21"/>
  <c r="D473" i="21"/>
  <c r="D474" i="21"/>
  <c r="D468" i="21"/>
  <c r="D470" i="21"/>
  <c r="D463" i="21"/>
  <c r="D990" i="21"/>
  <c r="D739" i="21"/>
  <c r="D740" i="21"/>
  <c r="D413" i="21"/>
  <c r="D664" i="21"/>
  <c r="D899" i="21"/>
  <c r="D788" i="21"/>
  <c r="D955" i="21"/>
  <c r="D742" i="21"/>
  <c r="D407" i="21"/>
  <c r="D901" i="21"/>
  <c r="D355" i="21"/>
  <c r="D594" i="21"/>
  <c r="D530" i="21"/>
  <c r="D965" i="21"/>
  <c r="D602" i="21"/>
  <c r="D472" i="21"/>
  <c r="D137" i="21"/>
  <c r="D678" i="21"/>
  <c r="D532" i="21"/>
  <c r="D729" i="21"/>
  <c r="D720" i="21"/>
  <c r="D604" i="21"/>
  <c r="D312" i="21"/>
  <c r="D408" i="21"/>
  <c r="D220" i="21"/>
  <c r="D225" i="21"/>
  <c r="D311" i="21"/>
  <c r="D735" i="21"/>
  <c r="D854" i="21"/>
  <c r="D135" i="21"/>
  <c r="D57" i="21"/>
  <c r="D360" i="21"/>
  <c r="D86" i="21"/>
  <c r="D467" i="21"/>
  <c r="D96" i="21"/>
  <c r="D679" i="21"/>
  <c r="D190" i="21"/>
  <c r="D227" i="21"/>
  <c r="D361" i="21"/>
  <c r="D743" i="21"/>
  <c r="D802" i="21"/>
  <c r="D853" i="21"/>
  <c r="D410" i="21"/>
  <c r="D362" i="21"/>
  <c r="D228" i="21"/>
  <c r="D738" i="21"/>
  <c r="D183" i="21"/>
  <c r="D159" i="21"/>
  <c r="D471" i="21"/>
  <c r="D140" i="21"/>
  <c r="D67" i="21"/>
  <c r="D157" i="21"/>
  <c r="D125" i="21"/>
  <c r="D66" i="21"/>
  <c r="D44" i="21"/>
  <c r="D83" i="21"/>
  <c r="D106" i="21"/>
  <c r="D364" i="21"/>
  <c r="D191" i="21"/>
  <c r="D226" i="21"/>
  <c r="D19" i="21"/>
  <c r="D185" i="21"/>
  <c r="D156" i="21"/>
  <c r="D194" i="21"/>
  <c r="D542" i="21"/>
  <c r="D266" i="21"/>
  <c r="D72" i="21"/>
  <c r="D7" i="21"/>
  <c r="D117" i="21"/>
  <c r="D195" i="21"/>
  <c r="D6" i="21"/>
  <c r="D160" i="21"/>
  <c r="D74" i="21"/>
  <c r="D365" i="21"/>
  <c r="D20" i="21"/>
  <c r="D138" i="21"/>
  <c r="D415" i="21"/>
  <c r="D60" i="21"/>
  <c r="D28" i="21"/>
  <c r="D123" i="21"/>
  <c r="D366" i="21"/>
  <c r="D192" i="21"/>
  <c r="D158" i="21"/>
  <c r="D265" i="21"/>
  <c r="D231" i="21"/>
  <c r="D58" i="21"/>
  <c r="D314" i="21"/>
  <c r="D32" i="21"/>
  <c r="D95" i="21"/>
  <c r="D8" i="21"/>
  <c r="D76" i="21"/>
  <c r="D188" i="21"/>
  <c r="D264" i="21"/>
  <c r="D61" i="21"/>
  <c r="D161" i="21"/>
  <c r="D126" i="21"/>
  <c r="D27" i="21"/>
  <c r="D30" i="21"/>
  <c r="D136" i="21"/>
  <c r="D94" i="21"/>
  <c r="D4" i="21"/>
  <c r="D313" i="21"/>
  <c r="D82" i="21"/>
  <c r="D26" i="21"/>
  <c r="D229" i="21"/>
  <c r="D414" i="21"/>
  <c r="D197" i="21"/>
  <c r="D69" i="21"/>
  <c r="D39" i="21"/>
  <c r="D142" i="21"/>
  <c r="D89" i="21"/>
  <c r="D70" i="21"/>
  <c r="D122" i="21"/>
  <c r="D139" i="21"/>
  <c r="D184" i="21"/>
  <c r="D187" i="21"/>
  <c r="D10" i="21"/>
  <c r="D198" i="21"/>
  <c r="D141" i="21"/>
  <c r="D145" i="21"/>
  <c r="D144" i="21"/>
  <c r="D543" i="21"/>
  <c r="D85" i="21"/>
  <c r="D121" i="21"/>
  <c r="D23" i="21"/>
  <c r="D56" i="21"/>
  <c r="D143" i="21"/>
  <c r="D29" i="21"/>
  <c r="D196" i="21"/>
  <c r="D55" i="21"/>
  <c r="D31" i="21"/>
  <c r="D75" i="21"/>
  <c r="D73" i="21"/>
  <c r="D24" i="21"/>
  <c r="D90" i="21"/>
  <c r="D193" i="21"/>
  <c r="D11" i="21"/>
  <c r="D199" i="21"/>
  <c r="D5" i="21"/>
  <c r="D38" i="21"/>
  <c r="D189" i="21"/>
  <c r="D118" i="21"/>
  <c r="D120" i="21"/>
  <c r="D186" i="21"/>
  <c r="D84" i="21"/>
  <c r="D260" i="21"/>
  <c r="D741" i="21"/>
  <c r="D53" i="21"/>
  <c r="D224" i="21"/>
  <c r="D232" i="21"/>
  <c r="D88" i="21"/>
  <c r="D363" i="21"/>
  <c r="D124" i="21"/>
  <c r="D261" i="21"/>
  <c r="D263" i="21"/>
  <c r="D71" i="21"/>
  <c r="D59" i="21"/>
  <c r="D105" i="21"/>
  <c r="D230" i="21"/>
  <c r="D119" i="21"/>
  <c r="D309" i="21"/>
  <c r="D15" i="21"/>
  <c r="D262" i="21"/>
  <c r="D310" i="21"/>
  <c r="D87" i="21"/>
  <c r="D107" i="21"/>
  <c r="D155" i="21"/>
  <c r="D14" i="21"/>
  <c r="D154" i="21"/>
  <c r="D68" i="21"/>
  <c r="D54" i="21"/>
  <c r="D52" i="21"/>
  <c r="D1003" i="21"/>
  <c r="D1100" i="21"/>
  <c r="C1106" i="13"/>
  <c r="C1103" i="13"/>
  <c r="C1108" i="13"/>
  <c r="C1099" i="13"/>
  <c r="C1097" i="13"/>
  <c r="C1098" i="13"/>
  <c r="C1105" i="13"/>
  <c r="C1096" i="13"/>
  <c r="C1104" i="13"/>
  <c r="C1095" i="13"/>
  <c r="C1100" i="13"/>
  <c r="C1101" i="13"/>
  <c r="C1102" i="13"/>
  <c r="C1107" i="13"/>
  <c r="D1" i="21" l="1"/>
  <c r="M11" i="22"/>
  <c r="N11" i="22"/>
  <c r="D1112" i="13"/>
  <c r="E1112" i="13" s="1"/>
  <c r="D1115" i="13"/>
  <c r="E1115" i="13" s="1"/>
  <c r="D1111" i="13"/>
  <c r="E1111" i="13" s="1"/>
  <c r="D1114" i="13"/>
  <c r="E1114" i="13" s="1"/>
  <c r="D1110" i="13"/>
  <c r="E1110" i="13" s="1"/>
  <c r="D1113" i="13"/>
  <c r="E1113" i="13" s="1"/>
  <c r="D1109" i="13"/>
  <c r="E1109" i="13" s="1"/>
  <c r="D1106" i="13"/>
  <c r="E1106" i="13" s="1"/>
  <c r="D1101" i="13"/>
  <c r="E1101" i="13" s="1"/>
  <c r="D1108" i="13"/>
  <c r="E1108" i="13" s="1"/>
  <c r="D1104" i="13"/>
  <c r="E1104" i="13" s="1"/>
  <c r="D1100" i="13"/>
  <c r="E1100" i="13" s="1"/>
  <c r="D1096" i="13"/>
  <c r="E1096" i="13" s="1"/>
  <c r="D1102" i="13"/>
  <c r="E1102" i="13" s="1"/>
  <c r="D1098" i="13"/>
  <c r="E1098" i="13" s="1"/>
  <c r="D1105" i="13"/>
  <c r="E1105" i="13" s="1"/>
  <c r="D1097" i="13"/>
  <c r="E1097" i="13" s="1"/>
  <c r="D1107" i="13"/>
  <c r="E1107" i="13" s="1"/>
  <c r="D1103" i="13"/>
  <c r="E1103" i="13" s="1"/>
  <c r="D1099" i="13"/>
  <c r="E1099" i="13" s="1"/>
  <c r="D1095" i="13"/>
  <c r="E1095" i="13" s="1"/>
  <c r="F1109" i="13" l="1"/>
  <c r="G1109" i="13"/>
  <c r="G1111" i="13"/>
  <c r="F1111" i="13"/>
  <c r="F1113" i="13"/>
  <c r="G1113" i="13"/>
  <c r="F1115" i="13"/>
  <c r="G1115" i="13"/>
  <c r="F1114" i="13"/>
  <c r="G1114" i="13"/>
  <c r="F1110" i="13"/>
  <c r="G1110" i="13"/>
  <c r="F1112" i="13"/>
  <c r="G1112" i="13"/>
  <c r="G1103" i="13"/>
  <c r="F1103" i="13"/>
  <c r="F1098" i="13"/>
  <c r="G1098" i="13"/>
  <c r="F1104" i="13"/>
  <c r="G1104" i="13"/>
  <c r="G1107" i="13"/>
  <c r="F1107" i="13"/>
  <c r="F1102" i="13"/>
  <c r="G1102" i="13"/>
  <c r="F1108" i="13"/>
  <c r="G1108" i="13"/>
  <c r="G1095" i="13"/>
  <c r="F1095" i="13"/>
  <c r="F1097" i="13"/>
  <c r="G1097" i="13"/>
  <c r="F1096" i="13"/>
  <c r="G1096" i="13"/>
  <c r="G1101" i="13"/>
  <c r="F1101" i="13"/>
  <c r="G1099" i="13"/>
  <c r="F1099" i="13"/>
  <c r="F1105" i="13"/>
  <c r="G1105" i="13"/>
  <c r="F1100" i="13"/>
  <c r="G1100" i="13"/>
  <c r="F1106" i="13"/>
  <c r="G1106" i="13"/>
  <c r="F974" i="20"/>
  <c r="E974" i="20"/>
  <c r="D974" i="20"/>
  <c r="F860" i="13" l="1"/>
  <c r="F858" i="13"/>
  <c r="F859" i="13" s="1"/>
  <c r="D1114" i="20"/>
  <c r="E1114" i="20"/>
  <c r="F1114" i="20"/>
  <c r="E1" i="20"/>
  <c r="F1" i="20"/>
  <c r="C974" i="20"/>
  <c r="G20" i="21"/>
  <c r="G138" i="21"/>
  <c r="G236" i="21"/>
  <c r="G415" i="21"/>
  <c r="G60" i="21"/>
  <c r="G28" i="21"/>
  <c r="G123" i="21"/>
  <c r="G167" i="21"/>
  <c r="G200" i="21"/>
  <c r="G366" i="21"/>
  <c r="G192" i="21"/>
  <c r="G317" i="21"/>
  <c r="G233" i="21"/>
  <c r="G204" i="21"/>
  <c r="G9" i="21"/>
  <c r="G158" i="21"/>
  <c r="G265" i="21"/>
  <c r="G110" i="21"/>
  <c r="G231" i="21"/>
  <c r="G93" i="21"/>
  <c r="G58" i="21"/>
  <c r="G40" i="21"/>
  <c r="G235" i="21"/>
  <c r="G314" i="21"/>
  <c r="G203" i="21"/>
  <c r="G32" i="21"/>
  <c r="G165" i="21"/>
  <c r="G95" i="21"/>
  <c r="G8" i="21"/>
  <c r="G76" i="21"/>
  <c r="G25" i="21"/>
  <c r="G188" i="21"/>
  <c r="G264" i="21"/>
  <c r="G102" i="21"/>
  <c r="G45" i="21"/>
  <c r="G61" i="21"/>
  <c r="G161" i="21"/>
  <c r="G126" i="21"/>
  <c r="G27" i="21"/>
  <c r="G30" i="21"/>
  <c r="G136" i="21"/>
  <c r="G94" i="21"/>
  <c r="G4" i="21"/>
  <c r="G313" i="21"/>
  <c r="G82" i="21"/>
  <c r="G26" i="21"/>
  <c r="G229" i="21"/>
  <c r="G268" i="21"/>
  <c r="G100" i="21"/>
  <c r="G48" i="21"/>
  <c r="G114" i="21"/>
  <c r="G414" i="21"/>
  <c r="G37" i="21"/>
  <c r="G606" i="21"/>
  <c r="G197" i="21"/>
  <c r="G47" i="21"/>
  <c r="G69" i="21"/>
  <c r="G39" i="21"/>
  <c r="G142" i="21"/>
  <c r="G89" i="21"/>
  <c r="G70" i="21"/>
  <c r="G51" i="21"/>
  <c r="G267" i="21"/>
  <c r="G108" i="21"/>
  <c r="G122" i="21"/>
  <c r="G139" i="21"/>
  <c r="G184" i="21"/>
  <c r="G187" i="21"/>
  <c r="G10" i="21"/>
  <c r="G198" i="21"/>
  <c r="G141" i="21"/>
  <c r="G145" i="21"/>
  <c r="G144" i="21"/>
  <c r="G543" i="21"/>
  <c r="G85" i="21"/>
  <c r="G269" i="21"/>
  <c r="G12" i="21"/>
  <c r="G77" i="21"/>
  <c r="G64" i="21"/>
  <c r="G121" i="21"/>
  <c r="G316" i="21"/>
  <c r="G681" i="21"/>
  <c r="G905" i="21"/>
  <c r="G3" i="21"/>
  <c r="G23" i="21"/>
  <c r="G56" i="21"/>
  <c r="G202" i="21"/>
  <c r="G143" i="21"/>
  <c r="G17" i="21"/>
  <c r="G79" i="21"/>
  <c r="G63" i="21"/>
  <c r="G29" i="21"/>
  <c r="G196" i="21"/>
  <c r="G55" i="21"/>
  <c r="G81" i="21"/>
  <c r="G201" i="21"/>
  <c r="G31" i="21"/>
  <c r="G75" i="21"/>
  <c r="G97" i="21"/>
  <c r="G43" i="21"/>
  <c r="G73" i="21"/>
  <c r="G42" i="21"/>
  <c r="G418" i="21"/>
  <c r="G24" i="21"/>
  <c r="G22" i="21"/>
  <c r="G128" i="21"/>
  <c r="G166" i="21"/>
  <c r="G13" i="21"/>
  <c r="G49" i="21"/>
  <c r="G367" i="21"/>
  <c r="G50" i="21"/>
  <c r="G90" i="21"/>
  <c r="G168" i="21"/>
  <c r="G109" i="21"/>
  <c r="G163" i="21"/>
  <c r="G113" i="21"/>
  <c r="G65" i="21"/>
  <c r="G193" i="21"/>
  <c r="G147" i="21"/>
  <c r="G11" i="21"/>
  <c r="G199" i="21"/>
  <c r="G99" i="21"/>
  <c r="G78" i="21"/>
  <c r="G804" i="21"/>
  <c r="G5" i="21"/>
  <c r="G38" i="21"/>
  <c r="G189" i="21"/>
  <c r="G118" i="21"/>
  <c r="G120" i="21"/>
  <c r="G186" i="21"/>
  <c r="G129" i="21"/>
  <c r="G84" i="21"/>
  <c r="G260" i="21"/>
  <c r="G16" i="21"/>
  <c r="G475" i="21"/>
  <c r="G741" i="21"/>
  <c r="G53" i="21"/>
  <c r="G224" i="21"/>
  <c r="G232" i="21"/>
  <c r="G162" i="21"/>
  <c r="G88" i="21"/>
  <c r="G363" i="21"/>
  <c r="G124" i="21"/>
  <c r="G261" i="21"/>
  <c r="G263" i="21"/>
  <c r="G80" i="21"/>
  <c r="G71" i="21"/>
  <c r="G59" i="21"/>
  <c r="G105" i="21"/>
  <c r="G230" i="21"/>
  <c r="G119" i="21"/>
  <c r="G309" i="21"/>
  <c r="G62" i="21"/>
  <c r="G15" i="21"/>
  <c r="G262" i="21"/>
  <c r="G310" i="21"/>
  <c r="G87" i="21"/>
  <c r="G477" i="21"/>
  <c r="G107" i="21"/>
  <c r="G155" i="21"/>
  <c r="G14" i="21"/>
  <c r="G21" i="21"/>
  <c r="G154" i="21"/>
  <c r="G101" i="21"/>
  <c r="G98" i="21"/>
  <c r="G315" i="21"/>
  <c r="G46" i="21"/>
  <c r="G36" i="21"/>
  <c r="G68" i="21"/>
  <c r="G41" i="21"/>
  <c r="G54" i="21"/>
  <c r="G164" i="21"/>
  <c r="G146" i="21"/>
  <c r="G52" i="21"/>
  <c r="G1003" i="21"/>
  <c r="G91" i="21"/>
  <c r="F20" i="21"/>
  <c r="F138" i="21"/>
  <c r="F236" i="21"/>
  <c r="F415" i="21"/>
  <c r="F60" i="21"/>
  <c r="F28" i="21"/>
  <c r="F123" i="21"/>
  <c r="F167" i="21"/>
  <c r="F200" i="21"/>
  <c r="F366" i="21"/>
  <c r="F192" i="21"/>
  <c r="F317" i="21"/>
  <c r="F233" i="21"/>
  <c r="F204" i="21"/>
  <c r="F9" i="21"/>
  <c r="F158" i="21"/>
  <c r="F265" i="21"/>
  <c r="F110" i="21"/>
  <c r="F231" i="21"/>
  <c r="F93" i="21"/>
  <c r="F58" i="21"/>
  <c r="F40" i="21"/>
  <c r="F235" i="21"/>
  <c r="F314" i="21"/>
  <c r="F203" i="21"/>
  <c r="F32" i="21"/>
  <c r="F165" i="21"/>
  <c r="F95" i="21"/>
  <c r="F8" i="21"/>
  <c r="F76" i="21"/>
  <c r="F25" i="21"/>
  <c r="F188" i="21"/>
  <c r="F264" i="21"/>
  <c r="F102" i="21"/>
  <c r="F45" i="21"/>
  <c r="F61" i="21"/>
  <c r="F161" i="21"/>
  <c r="F126" i="21"/>
  <c r="F27" i="21"/>
  <c r="F30" i="21"/>
  <c r="F136" i="21"/>
  <c r="F94" i="21"/>
  <c r="F4" i="21"/>
  <c r="F313" i="21"/>
  <c r="F82" i="21"/>
  <c r="F26" i="21"/>
  <c r="F229" i="21"/>
  <c r="F268" i="21"/>
  <c r="F100" i="21"/>
  <c r="F48" i="21"/>
  <c r="F114" i="21"/>
  <c r="F414" i="21"/>
  <c r="F37" i="21"/>
  <c r="F606" i="21"/>
  <c r="F197" i="21"/>
  <c r="F47" i="21"/>
  <c r="F69" i="21"/>
  <c r="F39" i="21"/>
  <c r="F142" i="21"/>
  <c r="F89" i="21"/>
  <c r="F70" i="21"/>
  <c r="F51" i="21"/>
  <c r="F267" i="21"/>
  <c r="F108" i="21"/>
  <c r="F122" i="21"/>
  <c r="F139" i="21"/>
  <c r="F184" i="21"/>
  <c r="F187" i="21"/>
  <c r="F10" i="21"/>
  <c r="F198" i="21"/>
  <c r="F141" i="21"/>
  <c r="F145" i="21"/>
  <c r="F144" i="21"/>
  <c r="F543" i="21"/>
  <c r="F85" i="21"/>
  <c r="F269" i="21"/>
  <c r="F12" i="21"/>
  <c r="F77" i="21"/>
  <c r="F64" i="21"/>
  <c r="F121" i="21"/>
  <c r="F316" i="21"/>
  <c r="F681" i="21"/>
  <c r="F905" i="21"/>
  <c r="F3" i="21"/>
  <c r="F23" i="21"/>
  <c r="F56" i="21"/>
  <c r="F202" i="21"/>
  <c r="F143" i="21"/>
  <c r="F17" i="21"/>
  <c r="F79" i="21"/>
  <c r="F63" i="21"/>
  <c r="F29" i="21"/>
  <c r="F196" i="21"/>
  <c r="F55" i="21"/>
  <c r="F81" i="21"/>
  <c r="F201" i="21"/>
  <c r="F31" i="21"/>
  <c r="F75" i="21"/>
  <c r="F97" i="21"/>
  <c r="F43" i="21"/>
  <c r="F73" i="21"/>
  <c r="F42" i="21"/>
  <c r="F418" i="21"/>
  <c r="F24" i="21"/>
  <c r="F22" i="21"/>
  <c r="F128" i="21"/>
  <c r="F166" i="21"/>
  <c r="F13" i="21"/>
  <c r="F49" i="21"/>
  <c r="F367" i="21"/>
  <c r="F50" i="21"/>
  <c r="F90" i="21"/>
  <c r="F168" i="21"/>
  <c r="F109" i="21"/>
  <c r="F163" i="21"/>
  <c r="F113" i="21"/>
  <c r="F65" i="21"/>
  <c r="F193" i="21"/>
  <c r="F147" i="21"/>
  <c r="F11" i="21"/>
  <c r="F199" i="21"/>
  <c r="F99" i="21"/>
  <c r="F78" i="21"/>
  <c r="F804" i="21"/>
  <c r="F5" i="21"/>
  <c r="F38" i="21"/>
  <c r="F189" i="21"/>
  <c r="F118" i="21"/>
  <c r="F120" i="21"/>
  <c r="F186" i="21"/>
  <c r="F129" i="21"/>
  <c r="F84" i="21"/>
  <c r="F260" i="21"/>
  <c r="F16" i="21"/>
  <c r="F475" i="21"/>
  <c r="F741" i="21"/>
  <c r="F53" i="21"/>
  <c r="F224" i="21"/>
  <c r="F232" i="21"/>
  <c r="F162" i="21"/>
  <c r="F88" i="21"/>
  <c r="F363" i="21"/>
  <c r="F124" i="21"/>
  <c r="F261" i="21"/>
  <c r="F263" i="21"/>
  <c r="F80" i="21"/>
  <c r="F71" i="21"/>
  <c r="F59" i="21"/>
  <c r="F105" i="21"/>
  <c r="F230" i="21"/>
  <c r="F119" i="21"/>
  <c r="F309" i="21"/>
  <c r="F62" i="21"/>
  <c r="F15" i="21"/>
  <c r="F262" i="21"/>
  <c r="F310" i="21"/>
  <c r="F87" i="21"/>
  <c r="F477" i="21"/>
  <c r="F107" i="21"/>
  <c r="F155" i="21"/>
  <c r="F14" i="21"/>
  <c r="F21" i="21"/>
  <c r="F154" i="21"/>
  <c r="F101" i="21"/>
  <c r="F98" i="21"/>
  <c r="F315" i="21"/>
  <c r="F46" i="21"/>
  <c r="F36" i="21"/>
  <c r="F68" i="21"/>
  <c r="F41" i="21"/>
  <c r="F18" i="21"/>
  <c r="F54" i="21"/>
  <c r="F164" i="21"/>
  <c r="F146" i="21"/>
  <c r="F52" i="21"/>
  <c r="F1003" i="21"/>
  <c r="F91" i="21"/>
  <c r="E20" i="21"/>
  <c r="E138" i="21"/>
  <c r="E236" i="21"/>
  <c r="E415" i="21"/>
  <c r="E60" i="21"/>
  <c r="E28" i="21"/>
  <c r="E123" i="21"/>
  <c r="E167" i="21"/>
  <c r="E200" i="21"/>
  <c r="E366" i="21"/>
  <c r="E192" i="21"/>
  <c r="E317" i="21"/>
  <c r="E233" i="21"/>
  <c r="E204" i="21"/>
  <c r="E9" i="21"/>
  <c r="E158" i="21"/>
  <c r="E265" i="21"/>
  <c r="E110" i="21"/>
  <c r="E231" i="21"/>
  <c r="E93" i="21"/>
  <c r="E58" i="21"/>
  <c r="E40" i="21"/>
  <c r="E235" i="21"/>
  <c r="E314" i="21"/>
  <c r="E203" i="21"/>
  <c r="E32" i="21"/>
  <c r="E165" i="21"/>
  <c r="E95" i="21"/>
  <c r="E8" i="21"/>
  <c r="E76" i="21"/>
  <c r="E25" i="21"/>
  <c r="E188" i="21"/>
  <c r="E264" i="21"/>
  <c r="E102" i="21"/>
  <c r="E45" i="21"/>
  <c r="E61" i="21"/>
  <c r="E161" i="21"/>
  <c r="E126" i="21"/>
  <c r="E27" i="21"/>
  <c r="E30" i="21"/>
  <c r="E136" i="21"/>
  <c r="E94" i="21"/>
  <c r="E4" i="21"/>
  <c r="E313" i="21"/>
  <c r="E82" i="21"/>
  <c r="E26" i="21"/>
  <c r="E229" i="21"/>
  <c r="E268" i="21"/>
  <c r="E100" i="21"/>
  <c r="E48" i="21"/>
  <c r="E114" i="21"/>
  <c r="E414" i="21"/>
  <c r="E37" i="21"/>
  <c r="E606" i="21"/>
  <c r="E197" i="21"/>
  <c r="E47" i="21"/>
  <c r="E69" i="21"/>
  <c r="E39" i="21"/>
  <c r="E142" i="21"/>
  <c r="E89" i="21"/>
  <c r="E70" i="21"/>
  <c r="E51" i="21"/>
  <c r="E267" i="21"/>
  <c r="E108" i="21"/>
  <c r="E122" i="21"/>
  <c r="E139" i="21"/>
  <c r="E184" i="21"/>
  <c r="E187" i="21"/>
  <c r="E10" i="21"/>
  <c r="E198" i="21"/>
  <c r="E141" i="21"/>
  <c r="E145" i="21"/>
  <c r="E144" i="21"/>
  <c r="E543" i="21"/>
  <c r="E85" i="21"/>
  <c r="E269" i="21"/>
  <c r="E12" i="21"/>
  <c r="E77" i="21"/>
  <c r="E64" i="21"/>
  <c r="E121" i="21"/>
  <c r="E316" i="21"/>
  <c r="E681" i="21"/>
  <c r="E905" i="21"/>
  <c r="E3" i="21"/>
  <c r="E23" i="21"/>
  <c r="E56" i="21"/>
  <c r="E202" i="21"/>
  <c r="E143" i="21"/>
  <c r="E17" i="21"/>
  <c r="E79" i="21"/>
  <c r="E63" i="21"/>
  <c r="E29" i="21"/>
  <c r="E196" i="21"/>
  <c r="E55" i="21"/>
  <c r="E81" i="21"/>
  <c r="E201" i="21"/>
  <c r="E31" i="21"/>
  <c r="E75" i="21"/>
  <c r="E97" i="21"/>
  <c r="E43" i="21"/>
  <c r="E73" i="21"/>
  <c r="E42" i="21"/>
  <c r="E418" i="21"/>
  <c r="E24" i="21"/>
  <c r="E22" i="21"/>
  <c r="E128" i="21"/>
  <c r="E166" i="21"/>
  <c r="E13" i="21"/>
  <c r="E49" i="21"/>
  <c r="E367" i="21"/>
  <c r="E50" i="21"/>
  <c r="E90" i="21"/>
  <c r="E168" i="21"/>
  <c r="E109" i="21"/>
  <c r="E163" i="21"/>
  <c r="E113" i="21"/>
  <c r="E65" i="21"/>
  <c r="E193" i="21"/>
  <c r="E147" i="21"/>
  <c r="E11" i="21"/>
  <c r="E199" i="21"/>
  <c r="E99" i="21"/>
  <c r="E78" i="21"/>
  <c r="E804" i="21"/>
  <c r="E5" i="21"/>
  <c r="E38" i="21"/>
  <c r="E189" i="21"/>
  <c r="E118" i="21"/>
  <c r="E120" i="21"/>
  <c r="E186" i="21"/>
  <c r="E129" i="21"/>
  <c r="E84" i="21"/>
  <c r="E260" i="21"/>
  <c r="E16" i="21"/>
  <c r="E475" i="21"/>
  <c r="E741" i="21"/>
  <c r="E53" i="21"/>
  <c r="E224" i="21"/>
  <c r="E232" i="21"/>
  <c r="E162" i="21"/>
  <c r="E88" i="21"/>
  <c r="E363" i="21"/>
  <c r="E124" i="21"/>
  <c r="E261" i="21"/>
  <c r="E263" i="21"/>
  <c r="E80" i="21"/>
  <c r="E71" i="21"/>
  <c r="E59" i="21"/>
  <c r="E105" i="21"/>
  <c r="E230" i="21"/>
  <c r="E119" i="21"/>
  <c r="E309" i="21"/>
  <c r="E62" i="21"/>
  <c r="E15" i="21"/>
  <c r="E262" i="21"/>
  <c r="E310" i="21"/>
  <c r="E87" i="21"/>
  <c r="E477" i="21"/>
  <c r="E107" i="21"/>
  <c r="E155" i="21"/>
  <c r="E14" i="21"/>
  <c r="E21" i="21"/>
  <c r="E154" i="21"/>
  <c r="E101" i="21"/>
  <c r="E98" i="21"/>
  <c r="E315" i="21"/>
  <c r="E46" i="21"/>
  <c r="E36" i="21"/>
  <c r="E68" i="21"/>
  <c r="E41" i="21"/>
  <c r="E18" i="21"/>
  <c r="E54" i="21"/>
  <c r="E164" i="21"/>
  <c r="E146" i="21"/>
  <c r="E52" i="21"/>
  <c r="E1003" i="21"/>
  <c r="E91" i="21"/>
  <c r="E1" i="21" l="1"/>
  <c r="C1114" i="20"/>
  <c r="D1" i="20"/>
  <c r="F1" i="21"/>
  <c r="G1" i="21"/>
  <c r="C1" i="20"/>
  <c r="C874" i="13"/>
  <c r="C876" i="18" l="1"/>
  <c r="C878" i="11"/>
  <c r="C877" i="11"/>
  <c r="C876" i="11"/>
  <c r="S1049" i="18"/>
  <c r="S1050" i="18" s="1"/>
  <c r="S1051" i="18" s="1"/>
  <c r="S1052" i="18" s="1"/>
  <c r="S1053" i="18" s="1"/>
  <c r="S1054" i="18" s="1"/>
  <c r="S1055" i="18" s="1"/>
  <c r="S1056" i="18" s="1"/>
  <c r="S1057" i="18" s="1"/>
  <c r="S1058" i="18" s="1"/>
  <c r="S1059" i="18" s="1"/>
  <c r="S1060" i="18" s="1"/>
  <c r="S1061" i="18" s="1"/>
  <c r="S1062" i="18" s="1"/>
  <c r="S1063" i="18" s="1"/>
  <c r="S1064" i="18" s="1"/>
  <c r="S1065" i="18" s="1"/>
  <c r="S1066" i="18" s="1"/>
  <c r="S1067" i="18" s="1"/>
  <c r="S1068" i="18" s="1"/>
  <c r="S1069" i="18" s="1"/>
  <c r="S1070" i="18" s="1"/>
  <c r="S1071" i="18" s="1"/>
  <c r="S1072" i="18" s="1"/>
  <c r="S1073" i="18" s="1"/>
  <c r="S1074" i="18" s="1"/>
  <c r="S1075" i="18" s="1"/>
  <c r="S1076" i="18" s="1"/>
  <c r="S1077" i="18" s="1"/>
  <c r="S1078" i="18" s="1"/>
  <c r="S1079" i="18" s="1"/>
  <c r="S1080" i="18" s="1"/>
  <c r="S1081" i="18" s="1"/>
  <c r="S1082" i="18" s="1"/>
  <c r="S1083" i="18" s="1"/>
  <c r="S1084" i="18" s="1"/>
  <c r="S1085" i="18" s="1"/>
  <c r="S1086" i="18" s="1"/>
  <c r="S1087" i="18" s="1"/>
  <c r="S1088" i="18" s="1"/>
  <c r="S1089" i="18" s="1"/>
  <c r="S1090" i="18" s="1"/>
  <c r="S1091" i="18" s="1"/>
  <c r="S1092" i="18" s="1"/>
  <c r="S1093" i="18" s="1"/>
  <c r="S1094" i="18" s="1"/>
  <c r="S1095" i="18" s="1"/>
  <c r="S1096" i="18" s="1"/>
  <c r="S1097" i="18" s="1"/>
  <c r="S1098" i="18" s="1"/>
  <c r="S1099" i="18" s="1"/>
  <c r="S1100" i="18" s="1"/>
  <c r="S1101" i="18" s="1"/>
  <c r="S1102" i="18" s="1"/>
  <c r="S1103" i="18" s="1"/>
  <c r="S1104" i="18" s="1"/>
  <c r="S1105" i="18" s="1"/>
  <c r="S1106" i="18" s="1"/>
  <c r="S1107" i="18" s="1"/>
  <c r="S1108" i="18" s="1"/>
  <c r="S1109" i="18" s="1"/>
  <c r="S1110" i="18" s="1"/>
  <c r="S1111" i="18" s="1"/>
  <c r="S1112" i="18" s="1"/>
  <c r="S1113" i="18" s="1"/>
  <c r="S1114" i="18" s="1"/>
  <c r="K875" i="18"/>
  <c r="K876" i="18" s="1"/>
  <c r="K877" i="18" s="1"/>
  <c r="K878" i="18" s="1"/>
  <c r="K879" i="18" s="1"/>
  <c r="K880" i="18" s="1"/>
  <c r="K881" i="18" s="1"/>
  <c r="K882" i="18" s="1"/>
  <c r="K883" i="18" s="1"/>
  <c r="K884" i="18" s="1"/>
  <c r="K885" i="18" s="1"/>
  <c r="K886" i="18" s="1"/>
  <c r="K887" i="18" s="1"/>
  <c r="K888" i="18" s="1"/>
  <c r="K889" i="18" s="1"/>
  <c r="K890" i="18" s="1"/>
  <c r="K891" i="18" s="1"/>
  <c r="K892" i="18" s="1"/>
  <c r="K893" i="18" s="1"/>
  <c r="K894" i="18" s="1"/>
  <c r="K895" i="18" s="1"/>
  <c r="K896" i="18" s="1"/>
  <c r="K897" i="18" s="1"/>
  <c r="K898" i="18" s="1"/>
  <c r="K899" i="18" s="1"/>
  <c r="K900" i="18" s="1"/>
  <c r="K901" i="18" s="1"/>
  <c r="K902" i="18" s="1"/>
  <c r="K903" i="18" s="1"/>
  <c r="K904" i="18" s="1"/>
  <c r="K905" i="18" s="1"/>
  <c r="K906" i="18" s="1"/>
  <c r="K907" i="18" s="1"/>
  <c r="K908" i="18" s="1"/>
  <c r="K909" i="18" s="1"/>
  <c r="K910" i="18" s="1"/>
  <c r="K911" i="18" s="1"/>
  <c r="K912" i="18" s="1"/>
  <c r="K913" i="18" s="1"/>
  <c r="K914" i="18" s="1"/>
  <c r="K915" i="18" s="1"/>
  <c r="K916" i="18" s="1"/>
  <c r="K917" i="18" s="1"/>
  <c r="K918" i="18" s="1"/>
  <c r="K919" i="18" s="1"/>
  <c r="K920" i="18" s="1"/>
  <c r="K921" i="18" s="1"/>
  <c r="K922" i="18" s="1"/>
  <c r="K923" i="18" s="1"/>
  <c r="K924" i="18" s="1"/>
  <c r="K925" i="18" s="1"/>
  <c r="K926" i="18" s="1"/>
  <c r="K927" i="18" s="1"/>
  <c r="K928" i="18" s="1"/>
  <c r="K929" i="18" s="1"/>
  <c r="K930" i="18" s="1"/>
  <c r="K931" i="18" s="1"/>
  <c r="K932" i="18" s="1"/>
  <c r="K933" i="18" s="1"/>
  <c r="K934" i="18" s="1"/>
  <c r="K935" i="18" s="1"/>
  <c r="K936" i="18" s="1"/>
  <c r="K937" i="18" s="1"/>
  <c r="K938" i="18" s="1"/>
  <c r="K939" i="18" s="1"/>
  <c r="K940" i="18" s="1"/>
  <c r="K941" i="18" s="1"/>
  <c r="K942" i="18" s="1"/>
  <c r="K943" i="18" s="1"/>
  <c r="K944" i="18" s="1"/>
  <c r="K945" i="18" s="1"/>
  <c r="K946" i="18" s="1"/>
  <c r="K947" i="18" s="1"/>
  <c r="K948" i="18" s="1"/>
  <c r="K949" i="18" s="1"/>
  <c r="K950" i="18" s="1"/>
  <c r="K951" i="18" s="1"/>
  <c r="K952" i="18" s="1"/>
  <c r="K953" i="18" s="1"/>
  <c r="K954" i="18" s="1"/>
  <c r="K955" i="18" s="1"/>
  <c r="K956" i="18" s="1"/>
  <c r="K957" i="18" s="1"/>
  <c r="K958" i="18" s="1"/>
  <c r="K959" i="18" s="1"/>
  <c r="K960" i="18" s="1"/>
  <c r="K961" i="18" s="1"/>
  <c r="K962" i="18" s="1"/>
  <c r="K963" i="18" s="1"/>
  <c r="K964" i="18" s="1"/>
  <c r="K965" i="18" s="1"/>
  <c r="K966" i="18" s="1"/>
  <c r="K967" i="18" s="1"/>
  <c r="K968" i="18" s="1"/>
  <c r="K969" i="18" s="1"/>
  <c r="K970" i="18" s="1"/>
  <c r="K971" i="18" s="1"/>
  <c r="K972" i="18" s="1"/>
  <c r="K973" i="18" s="1"/>
  <c r="K974" i="18" s="1"/>
  <c r="K975" i="18" s="1"/>
  <c r="K976" i="18" s="1"/>
  <c r="K977" i="18" s="1"/>
  <c r="K978" i="18" s="1"/>
  <c r="K979" i="18" s="1"/>
  <c r="K980" i="18" s="1"/>
  <c r="K981" i="18" s="1"/>
  <c r="K982" i="18" s="1"/>
  <c r="K983" i="18" s="1"/>
  <c r="K984" i="18" s="1"/>
  <c r="K985" i="18" s="1"/>
  <c r="K986" i="18" s="1"/>
  <c r="K987" i="18" s="1"/>
  <c r="K988" i="18" s="1"/>
  <c r="K989" i="18" s="1"/>
  <c r="K990" i="18" s="1"/>
  <c r="K991" i="18" s="1"/>
  <c r="K992" i="18" s="1"/>
  <c r="K993" i="18" s="1"/>
  <c r="K994" i="18" s="1"/>
  <c r="K995" i="18" s="1"/>
  <c r="K996" i="18" s="1"/>
  <c r="K997" i="18" s="1"/>
  <c r="K998" i="18" s="1"/>
  <c r="K999" i="18" s="1"/>
  <c r="K1000" i="18" s="1"/>
  <c r="K1001" i="18" s="1"/>
  <c r="K1002" i="18" s="1"/>
  <c r="K1003" i="18" s="1"/>
  <c r="K1004" i="18" s="1"/>
  <c r="K1005" i="18" s="1"/>
  <c r="K1006" i="18" s="1"/>
  <c r="K1007" i="18" s="1"/>
  <c r="K1008" i="18" s="1"/>
  <c r="K1009" i="18" s="1"/>
  <c r="K1010" i="18" s="1"/>
  <c r="K1011" i="18" s="1"/>
  <c r="K1012" i="18" s="1"/>
  <c r="K1013" i="18" s="1"/>
  <c r="K1014" i="18" s="1"/>
  <c r="K1015" i="18" s="1"/>
  <c r="K1016" i="18" s="1"/>
  <c r="K1017" i="18" s="1"/>
  <c r="K1018" i="18" s="1"/>
  <c r="K1019" i="18" s="1"/>
  <c r="K1020" i="18" s="1"/>
  <c r="K1021" i="18" s="1"/>
  <c r="K1022" i="18" s="1"/>
  <c r="K1023" i="18" s="1"/>
  <c r="K1024" i="18" s="1"/>
  <c r="K1025" i="18" s="1"/>
  <c r="K1026" i="18" s="1"/>
  <c r="K1027" i="18" s="1"/>
  <c r="K1028" i="18" s="1"/>
  <c r="K1029" i="18" s="1"/>
  <c r="K1030" i="18" s="1"/>
  <c r="K1031" i="18" s="1"/>
  <c r="K1032" i="18" s="1"/>
  <c r="K1033" i="18" s="1"/>
  <c r="K1034" i="18" s="1"/>
  <c r="K1035" i="18" s="1"/>
  <c r="K1036" i="18" s="1"/>
  <c r="K1037" i="18" s="1"/>
  <c r="K1038" i="18" s="1"/>
  <c r="K1039" i="18" s="1"/>
  <c r="K1040" i="18" s="1"/>
  <c r="K1041" i="18" s="1"/>
  <c r="K1042" i="18" s="1"/>
  <c r="K1043" i="18" s="1"/>
  <c r="K1044" i="18" s="1"/>
  <c r="K1045" i="18" s="1"/>
  <c r="K1046" i="18" s="1"/>
  <c r="K1047" i="18" s="1"/>
  <c r="K1048" i="18" s="1"/>
  <c r="K1049" i="18" s="1"/>
  <c r="K1050" i="18" s="1"/>
  <c r="K1051" i="18" s="1"/>
  <c r="K1052" i="18" s="1"/>
  <c r="K1053" i="18" s="1"/>
  <c r="K1054" i="18" s="1"/>
  <c r="K1055" i="18" s="1"/>
  <c r="K1056" i="18" s="1"/>
  <c r="K1057" i="18" s="1"/>
  <c r="K1058" i="18" s="1"/>
  <c r="K1059" i="18" s="1"/>
  <c r="K1060" i="18" s="1"/>
  <c r="K1061" i="18" s="1"/>
  <c r="K1062" i="18" s="1"/>
  <c r="K1063" i="18" s="1"/>
  <c r="K1064" i="18" s="1"/>
  <c r="K1065" i="18" s="1"/>
  <c r="K1066" i="18" s="1"/>
  <c r="K1067" i="18" s="1"/>
  <c r="K1068" i="18" s="1"/>
  <c r="K1069" i="18" s="1"/>
  <c r="K1070" i="18" s="1"/>
  <c r="K1071" i="18" s="1"/>
  <c r="K1072" i="18" s="1"/>
  <c r="K1073" i="18" s="1"/>
  <c r="K1074" i="18" s="1"/>
  <c r="K1075" i="18" s="1"/>
  <c r="K1076" i="18" s="1"/>
  <c r="K1077" i="18" s="1"/>
  <c r="K1078" i="18" s="1"/>
  <c r="K1079" i="18" s="1"/>
  <c r="K1080" i="18" s="1"/>
  <c r="K1081" i="18" s="1"/>
  <c r="K1082" i="18" s="1"/>
  <c r="K1083" i="18" s="1"/>
  <c r="K1084" i="18" s="1"/>
  <c r="K1085" i="18" s="1"/>
  <c r="K1086" i="18" s="1"/>
  <c r="K1087" i="18" s="1"/>
  <c r="K1088" i="18" s="1"/>
  <c r="K1089" i="18" s="1"/>
  <c r="K1090" i="18" s="1"/>
  <c r="K1091" i="18" s="1"/>
  <c r="K1092" i="18" s="1"/>
  <c r="K1093" i="18" s="1"/>
  <c r="K1094" i="18" s="1"/>
  <c r="K1095" i="18" s="1"/>
  <c r="K1096" i="18" s="1"/>
  <c r="K1097" i="18" s="1"/>
  <c r="K1098" i="18" s="1"/>
  <c r="K1099" i="18" s="1"/>
  <c r="K1100" i="18" s="1"/>
  <c r="K1101" i="18" s="1"/>
  <c r="K1102" i="18" s="1"/>
  <c r="K1103" i="18" s="1"/>
  <c r="K1104" i="18" s="1"/>
  <c r="K1105" i="18" s="1"/>
  <c r="K1106" i="18" s="1"/>
  <c r="K1107" i="18" s="1"/>
  <c r="K1108" i="18" s="1"/>
  <c r="K1109" i="18" s="1"/>
  <c r="K1110" i="18" s="1"/>
  <c r="K1111" i="18" s="1"/>
  <c r="K1112" i="18" s="1"/>
  <c r="K1113" i="18" s="1"/>
  <c r="K1114" i="18" s="1"/>
  <c r="C875" i="18"/>
  <c r="C877" i="18" s="1"/>
  <c r="C878" i="18" s="1"/>
  <c r="C879" i="18" s="1"/>
  <c r="C880" i="18" s="1"/>
  <c r="C881" i="18" s="1"/>
  <c r="C882" i="18" s="1"/>
  <c r="C883" i="18" s="1"/>
  <c r="C884" i="18" s="1"/>
  <c r="C885" i="18" s="1"/>
  <c r="C886" i="18" s="1"/>
  <c r="C887" i="18" s="1"/>
  <c r="C888" i="18" s="1"/>
  <c r="C889" i="18" s="1"/>
  <c r="C890" i="18" s="1"/>
  <c r="C891" i="18" s="1"/>
  <c r="C892" i="18" s="1"/>
  <c r="C893" i="18" s="1"/>
  <c r="C894" i="18" s="1"/>
  <c r="C895" i="18" s="1"/>
  <c r="C896" i="18" s="1"/>
  <c r="C897" i="18" s="1"/>
  <c r="C898" i="18" s="1"/>
  <c r="C899" i="18" s="1"/>
  <c r="C900" i="18" s="1"/>
  <c r="C901" i="18" s="1"/>
  <c r="C902" i="18" s="1"/>
  <c r="C903" i="18" s="1"/>
  <c r="C904" i="18" s="1"/>
  <c r="C905" i="18" s="1"/>
  <c r="C906" i="18" s="1"/>
  <c r="C907" i="18" s="1"/>
  <c r="C908" i="18" s="1"/>
  <c r="C909" i="18" s="1"/>
  <c r="C910" i="18" s="1"/>
  <c r="C911" i="18" s="1"/>
  <c r="C912" i="18" s="1"/>
  <c r="C913" i="18" s="1"/>
  <c r="C914" i="18" s="1"/>
  <c r="C915" i="18" s="1"/>
  <c r="C916" i="18" s="1"/>
  <c r="C917" i="18" s="1"/>
  <c r="C918" i="18" s="1"/>
  <c r="C919" i="18" s="1"/>
  <c r="C920" i="18" s="1"/>
  <c r="C921" i="18" s="1"/>
  <c r="C922" i="18" s="1"/>
  <c r="C923" i="18" s="1"/>
  <c r="C924" i="18" s="1"/>
  <c r="C925" i="18" s="1"/>
  <c r="C926" i="18" s="1"/>
  <c r="C927" i="18" s="1"/>
  <c r="C928" i="18" s="1"/>
  <c r="C929" i="18" s="1"/>
  <c r="C930" i="18" s="1"/>
  <c r="C931" i="18" s="1"/>
  <c r="C932" i="18" s="1"/>
  <c r="C933" i="18" s="1"/>
  <c r="C934" i="18" s="1"/>
  <c r="C935" i="18" s="1"/>
  <c r="C936" i="18" s="1"/>
  <c r="C937" i="18" s="1"/>
  <c r="C938" i="18" s="1"/>
  <c r="C939" i="18" s="1"/>
  <c r="C940" i="18" s="1"/>
  <c r="C941" i="18" s="1"/>
  <c r="C942" i="18" s="1"/>
  <c r="C943" i="18" s="1"/>
  <c r="C944" i="18" s="1"/>
  <c r="C945" i="18" s="1"/>
  <c r="C946" i="18" s="1"/>
  <c r="C947" i="18" s="1"/>
  <c r="C948" i="18" s="1"/>
  <c r="C949" i="18" s="1"/>
  <c r="C950" i="18" s="1"/>
  <c r="C951" i="18" s="1"/>
  <c r="C952" i="18" s="1"/>
  <c r="C953" i="18" s="1"/>
  <c r="C954" i="18" s="1"/>
  <c r="C955" i="18" s="1"/>
  <c r="C956" i="18" s="1"/>
  <c r="C957" i="18" s="1"/>
  <c r="C958" i="18" s="1"/>
  <c r="C959" i="18" s="1"/>
  <c r="C960" i="18" s="1"/>
  <c r="C961" i="18" s="1"/>
  <c r="C962" i="18" s="1"/>
  <c r="C963" i="18" s="1"/>
  <c r="C964" i="18" s="1"/>
  <c r="C965" i="18" s="1"/>
  <c r="C966" i="18" s="1"/>
  <c r="C967" i="18" s="1"/>
  <c r="C968" i="18" s="1"/>
  <c r="C969" i="18" s="1"/>
  <c r="C970" i="18" s="1"/>
  <c r="C971" i="18" s="1"/>
  <c r="C972" i="18" s="1"/>
  <c r="C973" i="18" s="1"/>
  <c r="C974" i="18" s="1"/>
  <c r="C975" i="18" s="1"/>
  <c r="C976" i="18" s="1"/>
  <c r="C977" i="18" s="1"/>
  <c r="C978" i="18" s="1"/>
  <c r="C979" i="18" s="1"/>
  <c r="C980" i="18" s="1"/>
  <c r="C981" i="18" s="1"/>
  <c r="C982" i="18" s="1"/>
  <c r="C983" i="18" s="1"/>
  <c r="C984" i="18" s="1"/>
  <c r="C985" i="18" s="1"/>
  <c r="C986" i="18" s="1"/>
  <c r="C987" i="18" s="1"/>
  <c r="C988" i="18" s="1"/>
  <c r="C989" i="18" s="1"/>
  <c r="C990" i="18" s="1"/>
  <c r="C991" i="18" s="1"/>
  <c r="C992" i="18" s="1"/>
  <c r="C993" i="18" s="1"/>
  <c r="C994" i="18" s="1"/>
  <c r="C995" i="18" s="1"/>
  <c r="C996" i="18" s="1"/>
  <c r="C997" i="18" s="1"/>
  <c r="C998" i="18" s="1"/>
  <c r="C999" i="18" s="1"/>
  <c r="C1000" i="18" s="1"/>
  <c r="C1001" i="18" s="1"/>
  <c r="C1002" i="18" s="1"/>
  <c r="C1003" i="18" s="1"/>
  <c r="C1004" i="18" s="1"/>
  <c r="C1005" i="18" s="1"/>
  <c r="C1006" i="18" s="1"/>
  <c r="C1007" i="18" s="1"/>
  <c r="C1008" i="18" s="1"/>
  <c r="C1009" i="18" s="1"/>
  <c r="C1010" i="18" s="1"/>
  <c r="C1011" i="18" s="1"/>
  <c r="C1012" i="18" s="1"/>
  <c r="C1013" i="18" s="1"/>
  <c r="C1014" i="18" s="1"/>
  <c r="C1015" i="18" s="1"/>
  <c r="C1016" i="18" s="1"/>
  <c r="C1017" i="18" s="1"/>
  <c r="C1018" i="18" s="1"/>
  <c r="C1019" i="18" s="1"/>
  <c r="C1020" i="18" s="1"/>
  <c r="C1021" i="18" s="1"/>
  <c r="C1022" i="18" s="1"/>
  <c r="C1023" i="18" s="1"/>
  <c r="C1024" i="18" s="1"/>
  <c r="C1025" i="18" s="1"/>
  <c r="C1026" i="18" s="1"/>
  <c r="C1027" i="18" s="1"/>
  <c r="C1028" i="18" s="1"/>
  <c r="C1029" i="18" s="1"/>
  <c r="C1030" i="18" s="1"/>
  <c r="C1031" i="18" s="1"/>
  <c r="C1032" i="18" s="1"/>
  <c r="C1033" i="18" s="1"/>
  <c r="C1034" i="18" s="1"/>
  <c r="C1035" i="18" s="1"/>
  <c r="C1036" i="18" s="1"/>
  <c r="C1037" i="18" s="1"/>
  <c r="C1038" i="18" s="1"/>
  <c r="C1039" i="18" s="1"/>
  <c r="C1040" i="18" s="1"/>
  <c r="C1041" i="18" s="1"/>
  <c r="C1042" i="18" s="1"/>
  <c r="C1043" i="18" s="1"/>
  <c r="C1044" i="18" s="1"/>
  <c r="C1045" i="18" s="1"/>
  <c r="C1046" i="18" s="1"/>
  <c r="C1047" i="18" s="1"/>
  <c r="C1048" i="18" s="1"/>
  <c r="C1049" i="18" s="1"/>
  <c r="C1050" i="18" s="1"/>
  <c r="C1051" i="18" s="1"/>
  <c r="C1052" i="18" s="1"/>
  <c r="C1053" i="18" s="1"/>
  <c r="C1054" i="18" s="1"/>
  <c r="C1055" i="18" s="1"/>
  <c r="C1056" i="18" s="1"/>
  <c r="C1057" i="18" s="1"/>
  <c r="C1058" i="18" s="1"/>
  <c r="C1059" i="18" s="1"/>
  <c r="C1060" i="18" s="1"/>
  <c r="C1061" i="18" s="1"/>
  <c r="C1062" i="18" s="1"/>
  <c r="C1063" i="18" s="1"/>
  <c r="C1064" i="18" s="1"/>
  <c r="C1065" i="18" s="1"/>
  <c r="C1066" i="18" s="1"/>
  <c r="C1067" i="18" s="1"/>
  <c r="C1068" i="18" s="1"/>
  <c r="C1069" i="18" s="1"/>
  <c r="C1070" i="18" s="1"/>
  <c r="C1071" i="18" s="1"/>
  <c r="C1072" i="18" s="1"/>
  <c r="C1073" i="18" s="1"/>
  <c r="C1074" i="18" s="1"/>
  <c r="C1075" i="18" s="1"/>
  <c r="C1076" i="18" s="1"/>
  <c r="C1077" i="18" s="1"/>
  <c r="C1078" i="18" s="1"/>
  <c r="C1079" i="18" s="1"/>
  <c r="C1080" i="18" s="1"/>
  <c r="C1081" i="18" s="1"/>
  <c r="C1082" i="18" s="1"/>
  <c r="C1083" i="18" s="1"/>
  <c r="C1084" i="18" s="1"/>
  <c r="C1085" i="18" s="1"/>
  <c r="C1086" i="18" s="1"/>
  <c r="C1087" i="18" s="1"/>
  <c r="C1088" i="18" s="1"/>
  <c r="C1089" i="18" s="1"/>
  <c r="C1090" i="18" s="1"/>
  <c r="C1091" i="18" s="1"/>
  <c r="C1092" i="18" s="1"/>
  <c r="C1093" i="18" s="1"/>
  <c r="C1094" i="18" s="1"/>
  <c r="C1095" i="18" s="1"/>
  <c r="C1096" i="18" s="1"/>
  <c r="C1097" i="18" s="1"/>
  <c r="C1098" i="18" s="1"/>
  <c r="C1099" i="18" s="1"/>
  <c r="C1100" i="18" s="1"/>
  <c r="C1101" i="18" s="1"/>
  <c r="C1102" i="18" s="1"/>
  <c r="C1103" i="18" s="1"/>
  <c r="C1104" i="18" s="1"/>
  <c r="C1105" i="18" s="1"/>
  <c r="C1106" i="18" s="1"/>
  <c r="C1107" i="18" s="1"/>
  <c r="C1108" i="18" s="1"/>
  <c r="C1109" i="18" s="1"/>
  <c r="C1110" i="18" s="1"/>
  <c r="C1111" i="18" s="1"/>
  <c r="C1112" i="18" s="1"/>
  <c r="C1113" i="18" s="1"/>
  <c r="C1114" i="18" s="1"/>
  <c r="C875" i="11"/>
  <c r="C874" i="18"/>
  <c r="U1120" i="18"/>
  <c r="T1120" i="18"/>
  <c r="L1120" i="18"/>
  <c r="M1120" i="18" s="1"/>
  <c r="E1120" i="18"/>
  <c r="D1120" i="18"/>
  <c r="T1119" i="18"/>
  <c r="U1119" i="18" s="1"/>
  <c r="M1119" i="18"/>
  <c r="L1119" i="18"/>
  <c r="D1119" i="18"/>
  <c r="E1119" i="18" s="1"/>
  <c r="U1118" i="18"/>
  <c r="T1118" i="18"/>
  <c r="L1118" i="18"/>
  <c r="M1118" i="18" s="1"/>
  <c r="E1118" i="18"/>
  <c r="D1118" i="18"/>
  <c r="T1117" i="18"/>
  <c r="U1117" i="18" s="1"/>
  <c r="M1117" i="18"/>
  <c r="L1117" i="18"/>
  <c r="D1117" i="18"/>
  <c r="E1117" i="18" s="1"/>
  <c r="U1116" i="18"/>
  <c r="T1116" i="18"/>
  <c r="L1116" i="18"/>
  <c r="M1116" i="18" s="1"/>
  <c r="E1116" i="18"/>
  <c r="D1116" i="18"/>
  <c r="T1115" i="18"/>
  <c r="U1115" i="18" s="1"/>
  <c r="M1115" i="18"/>
  <c r="L1115" i="18"/>
  <c r="D1115" i="18"/>
  <c r="E1115" i="18" s="1"/>
  <c r="S1048" i="18"/>
  <c r="T1048" i="18" s="1"/>
  <c r="U1048" i="18" s="1"/>
  <c r="M874" i="18"/>
  <c r="O874" i="18" s="1"/>
  <c r="K874" i="18"/>
  <c r="L874" i="18" s="1"/>
  <c r="L876" i="18" l="1"/>
  <c r="M876" i="18" s="1"/>
  <c r="D874" i="18"/>
  <c r="E874" i="18" s="1"/>
  <c r="N874" i="18"/>
  <c r="L875" i="18"/>
  <c r="W1115" i="18"/>
  <c r="V1115" i="18"/>
  <c r="O1118" i="18"/>
  <c r="N1118" i="18"/>
  <c r="G1115" i="18"/>
  <c r="F1115" i="18"/>
  <c r="W1117" i="18"/>
  <c r="V1117" i="18"/>
  <c r="O1120" i="18"/>
  <c r="N1120" i="18"/>
  <c r="T1049" i="18"/>
  <c r="U1049" i="18" s="1"/>
  <c r="G1117" i="18"/>
  <c r="F1117" i="18"/>
  <c r="W1119" i="18"/>
  <c r="V1119" i="18"/>
  <c r="O1116" i="18"/>
  <c r="N1116" i="18"/>
  <c r="G1119" i="18"/>
  <c r="F1119" i="18"/>
  <c r="W1048" i="18"/>
  <c r="V1048" i="18"/>
  <c r="O1115" i="18"/>
  <c r="N1115" i="18"/>
  <c r="G1116" i="18"/>
  <c r="F1116" i="18"/>
  <c r="W1116" i="18"/>
  <c r="V1116" i="18"/>
  <c r="O1117" i="18"/>
  <c r="N1117" i="18"/>
  <c r="G1118" i="18"/>
  <c r="F1118" i="18"/>
  <c r="W1118" i="18"/>
  <c r="V1118" i="18"/>
  <c r="O1119" i="18"/>
  <c r="N1119" i="18"/>
  <c r="G1120" i="18"/>
  <c r="F1120" i="18"/>
  <c r="W1120" i="18"/>
  <c r="V1120" i="18"/>
  <c r="C874" i="16"/>
  <c r="D874" i="16" s="1"/>
  <c r="E874" i="16" s="1"/>
  <c r="C875" i="17"/>
  <c r="D875" i="17" s="1"/>
  <c r="E875" i="17" s="1"/>
  <c r="G875" i="17" s="1"/>
  <c r="C876" i="17"/>
  <c r="D876" i="17" s="1"/>
  <c r="E876" i="17" s="1"/>
  <c r="C877" i="17"/>
  <c r="D877" i="17" s="1"/>
  <c r="E877" i="17" s="1"/>
  <c r="F877" i="17" s="1"/>
  <c r="C878" i="17"/>
  <c r="D878" i="17" s="1"/>
  <c r="E878" i="17" s="1"/>
  <c r="C879" i="17"/>
  <c r="D879" i="17" s="1"/>
  <c r="E879" i="17" s="1"/>
  <c r="F879" i="17" s="1"/>
  <c r="C880" i="17"/>
  <c r="D880" i="17" s="1"/>
  <c r="E880" i="17" s="1"/>
  <c r="C881" i="17"/>
  <c r="D881" i="17" s="1"/>
  <c r="E881" i="17" s="1"/>
  <c r="F881" i="17" s="1"/>
  <c r="C882" i="17"/>
  <c r="D882" i="17" s="1"/>
  <c r="E882" i="17" s="1"/>
  <c r="C883" i="17"/>
  <c r="D883" i="17" s="1"/>
  <c r="E883" i="17" s="1"/>
  <c r="F883" i="17" s="1"/>
  <c r="C884" i="17"/>
  <c r="D884" i="17" s="1"/>
  <c r="E884" i="17" s="1"/>
  <c r="C885" i="17"/>
  <c r="D885" i="17" s="1"/>
  <c r="E885" i="17" s="1"/>
  <c r="F885" i="17" s="1"/>
  <c r="C886" i="17"/>
  <c r="D886" i="17" s="1"/>
  <c r="E886" i="17" s="1"/>
  <c r="C887" i="17"/>
  <c r="D887" i="17" s="1"/>
  <c r="E887" i="17" s="1"/>
  <c r="F887" i="17" s="1"/>
  <c r="C888" i="17"/>
  <c r="D888" i="17" s="1"/>
  <c r="E888" i="17" s="1"/>
  <c r="C889" i="17"/>
  <c r="D889" i="17" s="1"/>
  <c r="E889" i="17" s="1"/>
  <c r="F889" i="17" s="1"/>
  <c r="C890" i="17"/>
  <c r="D890" i="17" s="1"/>
  <c r="E890" i="17" s="1"/>
  <c r="C891" i="17"/>
  <c r="D891" i="17" s="1"/>
  <c r="E891" i="17" s="1"/>
  <c r="F891" i="17" s="1"/>
  <c r="C892" i="17"/>
  <c r="D892" i="17" s="1"/>
  <c r="E892" i="17" s="1"/>
  <c r="C893" i="17"/>
  <c r="D893" i="17" s="1"/>
  <c r="E893" i="17" s="1"/>
  <c r="F893" i="17" s="1"/>
  <c r="C894" i="17"/>
  <c r="D894" i="17" s="1"/>
  <c r="E894" i="17" s="1"/>
  <c r="C895" i="17"/>
  <c r="D895" i="17" s="1"/>
  <c r="E895" i="17" s="1"/>
  <c r="F895" i="17" s="1"/>
  <c r="C896" i="17"/>
  <c r="D896" i="17" s="1"/>
  <c r="E896" i="17" s="1"/>
  <c r="C897" i="17"/>
  <c r="D897" i="17" s="1"/>
  <c r="E897" i="17" s="1"/>
  <c r="F897" i="17" s="1"/>
  <c r="C898" i="17"/>
  <c r="D898" i="17" s="1"/>
  <c r="E898" i="17" s="1"/>
  <c r="C899" i="17"/>
  <c r="D899" i="17" s="1"/>
  <c r="E899" i="17" s="1"/>
  <c r="F899" i="17" s="1"/>
  <c r="C900" i="17"/>
  <c r="D900" i="17" s="1"/>
  <c r="E900" i="17" s="1"/>
  <c r="C901" i="17"/>
  <c r="D901" i="17" s="1"/>
  <c r="E901" i="17" s="1"/>
  <c r="F901" i="17" s="1"/>
  <c r="C902" i="17"/>
  <c r="D902" i="17" s="1"/>
  <c r="E902" i="17" s="1"/>
  <c r="C903" i="17"/>
  <c r="D903" i="17" s="1"/>
  <c r="E903" i="17" s="1"/>
  <c r="F903" i="17" s="1"/>
  <c r="C904" i="17"/>
  <c r="D904" i="17" s="1"/>
  <c r="E904" i="17" s="1"/>
  <c r="C905" i="17"/>
  <c r="D905" i="17" s="1"/>
  <c r="E905" i="17" s="1"/>
  <c r="F905" i="17" s="1"/>
  <c r="C906" i="17"/>
  <c r="D906" i="17" s="1"/>
  <c r="E906" i="17" s="1"/>
  <c r="C907" i="17"/>
  <c r="D907" i="17" s="1"/>
  <c r="E907" i="17" s="1"/>
  <c r="C908" i="17"/>
  <c r="D908" i="17" s="1"/>
  <c r="E908" i="17" s="1"/>
  <c r="C909" i="17"/>
  <c r="D909" i="17" s="1"/>
  <c r="E909" i="17" s="1"/>
  <c r="C910" i="17"/>
  <c r="D910" i="17" s="1"/>
  <c r="E910" i="17" s="1"/>
  <c r="C911" i="17"/>
  <c r="D911" i="17" s="1"/>
  <c r="E911" i="17" s="1"/>
  <c r="C912" i="17"/>
  <c r="D912" i="17" s="1"/>
  <c r="E912" i="17" s="1"/>
  <c r="C913" i="17"/>
  <c r="D913" i="17" s="1"/>
  <c r="E913" i="17" s="1"/>
  <c r="C914" i="17"/>
  <c r="D914" i="17" s="1"/>
  <c r="E914" i="17" s="1"/>
  <c r="C915" i="17"/>
  <c r="D915" i="17" s="1"/>
  <c r="E915" i="17" s="1"/>
  <c r="C916" i="17"/>
  <c r="D916" i="17" s="1"/>
  <c r="E916" i="17" s="1"/>
  <c r="C917" i="17"/>
  <c r="D917" i="17" s="1"/>
  <c r="E917" i="17" s="1"/>
  <c r="C918" i="17"/>
  <c r="D918" i="17" s="1"/>
  <c r="E918" i="17" s="1"/>
  <c r="C919" i="17"/>
  <c r="D919" i="17" s="1"/>
  <c r="E919" i="17" s="1"/>
  <c r="C920" i="17"/>
  <c r="D920" i="17" s="1"/>
  <c r="E920" i="17" s="1"/>
  <c r="C921" i="17"/>
  <c r="D921" i="17" s="1"/>
  <c r="E921" i="17" s="1"/>
  <c r="C922" i="17"/>
  <c r="D922" i="17" s="1"/>
  <c r="E922" i="17" s="1"/>
  <c r="C923" i="17"/>
  <c r="D923" i="17" s="1"/>
  <c r="E923" i="17" s="1"/>
  <c r="C924" i="17"/>
  <c r="D924" i="17" s="1"/>
  <c r="E924" i="17" s="1"/>
  <c r="C925" i="17"/>
  <c r="D925" i="17" s="1"/>
  <c r="E925" i="17" s="1"/>
  <c r="C926" i="17"/>
  <c r="D926" i="17" s="1"/>
  <c r="E926" i="17" s="1"/>
  <c r="C927" i="17"/>
  <c r="D927" i="17" s="1"/>
  <c r="E927" i="17" s="1"/>
  <c r="C928" i="17"/>
  <c r="D928" i="17" s="1"/>
  <c r="E928" i="17" s="1"/>
  <c r="C929" i="17"/>
  <c r="D929" i="17" s="1"/>
  <c r="E929" i="17" s="1"/>
  <c r="C930" i="17"/>
  <c r="D930" i="17" s="1"/>
  <c r="E930" i="17" s="1"/>
  <c r="C931" i="17"/>
  <c r="D931" i="17" s="1"/>
  <c r="E931" i="17" s="1"/>
  <c r="C932" i="17"/>
  <c r="D932" i="17" s="1"/>
  <c r="E932" i="17" s="1"/>
  <c r="C933" i="17"/>
  <c r="D933" i="17" s="1"/>
  <c r="E933" i="17" s="1"/>
  <c r="C934" i="17"/>
  <c r="D934" i="17" s="1"/>
  <c r="E934" i="17" s="1"/>
  <c r="F934" i="17" s="1"/>
  <c r="C935" i="17"/>
  <c r="D935" i="17" s="1"/>
  <c r="E935" i="17" s="1"/>
  <c r="C936" i="17"/>
  <c r="D936" i="17" s="1"/>
  <c r="E936" i="17" s="1"/>
  <c r="F936" i="17" s="1"/>
  <c r="C937" i="17"/>
  <c r="D937" i="17" s="1"/>
  <c r="E937" i="17" s="1"/>
  <c r="C938" i="17"/>
  <c r="D938" i="17" s="1"/>
  <c r="E938" i="17" s="1"/>
  <c r="F938" i="17" s="1"/>
  <c r="C939" i="17"/>
  <c r="D939" i="17" s="1"/>
  <c r="E939" i="17" s="1"/>
  <c r="C940" i="17"/>
  <c r="D940" i="17" s="1"/>
  <c r="E940" i="17" s="1"/>
  <c r="F940" i="17" s="1"/>
  <c r="C941" i="17"/>
  <c r="D941" i="17" s="1"/>
  <c r="E941" i="17" s="1"/>
  <c r="C942" i="17"/>
  <c r="D942" i="17" s="1"/>
  <c r="E942" i="17" s="1"/>
  <c r="F942" i="17" s="1"/>
  <c r="C943" i="17"/>
  <c r="D943" i="17" s="1"/>
  <c r="E943" i="17" s="1"/>
  <c r="C944" i="17"/>
  <c r="D944" i="17" s="1"/>
  <c r="E944" i="17" s="1"/>
  <c r="F944" i="17" s="1"/>
  <c r="C945" i="17"/>
  <c r="D945" i="17" s="1"/>
  <c r="E945" i="17" s="1"/>
  <c r="C946" i="17"/>
  <c r="D946" i="17" s="1"/>
  <c r="E946" i="17" s="1"/>
  <c r="F946" i="17" s="1"/>
  <c r="C947" i="17"/>
  <c r="D947" i="17" s="1"/>
  <c r="E947" i="17" s="1"/>
  <c r="C948" i="17"/>
  <c r="D948" i="17" s="1"/>
  <c r="E948" i="17" s="1"/>
  <c r="F948" i="17" s="1"/>
  <c r="C949" i="17"/>
  <c r="D949" i="17" s="1"/>
  <c r="E949" i="17" s="1"/>
  <c r="C950" i="17"/>
  <c r="D950" i="17" s="1"/>
  <c r="E950" i="17" s="1"/>
  <c r="F950" i="17" s="1"/>
  <c r="C951" i="17"/>
  <c r="D951" i="17" s="1"/>
  <c r="E951" i="17" s="1"/>
  <c r="C952" i="17"/>
  <c r="D952" i="17" s="1"/>
  <c r="E952" i="17" s="1"/>
  <c r="F952" i="17" s="1"/>
  <c r="C953" i="17"/>
  <c r="D953" i="17" s="1"/>
  <c r="E953" i="17" s="1"/>
  <c r="C954" i="17"/>
  <c r="D954" i="17" s="1"/>
  <c r="E954" i="17" s="1"/>
  <c r="F954" i="17" s="1"/>
  <c r="C955" i="17"/>
  <c r="D955" i="17" s="1"/>
  <c r="E955" i="17" s="1"/>
  <c r="C956" i="17"/>
  <c r="D956" i="17" s="1"/>
  <c r="E956" i="17" s="1"/>
  <c r="F956" i="17" s="1"/>
  <c r="C957" i="17"/>
  <c r="D957" i="17" s="1"/>
  <c r="E957" i="17" s="1"/>
  <c r="C958" i="17"/>
  <c r="D958" i="17" s="1"/>
  <c r="E958" i="17" s="1"/>
  <c r="F958" i="17" s="1"/>
  <c r="C959" i="17"/>
  <c r="D959" i="17" s="1"/>
  <c r="E959" i="17" s="1"/>
  <c r="C960" i="17"/>
  <c r="D960" i="17" s="1"/>
  <c r="E960" i="17" s="1"/>
  <c r="F960" i="17" s="1"/>
  <c r="C961" i="17"/>
  <c r="D961" i="17" s="1"/>
  <c r="E961" i="17" s="1"/>
  <c r="C962" i="17"/>
  <c r="D962" i="17" s="1"/>
  <c r="E962" i="17" s="1"/>
  <c r="F962" i="17" s="1"/>
  <c r="C963" i="17"/>
  <c r="D963" i="17" s="1"/>
  <c r="E963" i="17" s="1"/>
  <c r="C964" i="17"/>
  <c r="D964" i="17" s="1"/>
  <c r="E964" i="17" s="1"/>
  <c r="F964" i="17" s="1"/>
  <c r="C965" i="17"/>
  <c r="D965" i="17" s="1"/>
  <c r="E965" i="17" s="1"/>
  <c r="C966" i="17"/>
  <c r="D966" i="17" s="1"/>
  <c r="E966" i="17" s="1"/>
  <c r="F966" i="17" s="1"/>
  <c r="C967" i="17"/>
  <c r="D967" i="17" s="1"/>
  <c r="E967" i="17" s="1"/>
  <c r="C968" i="17"/>
  <c r="D968" i="17" s="1"/>
  <c r="E968" i="17" s="1"/>
  <c r="F968" i="17" s="1"/>
  <c r="C969" i="17"/>
  <c r="D969" i="17" s="1"/>
  <c r="E969" i="17" s="1"/>
  <c r="C970" i="17"/>
  <c r="D970" i="17" s="1"/>
  <c r="E970" i="17" s="1"/>
  <c r="F970" i="17" s="1"/>
  <c r="C971" i="17"/>
  <c r="D971" i="17" s="1"/>
  <c r="E971" i="17" s="1"/>
  <c r="C972" i="17"/>
  <c r="D972" i="17" s="1"/>
  <c r="E972" i="17" s="1"/>
  <c r="F972" i="17" s="1"/>
  <c r="C973" i="17"/>
  <c r="D973" i="17" s="1"/>
  <c r="E973" i="17" s="1"/>
  <c r="C974" i="17"/>
  <c r="D974" i="17" s="1"/>
  <c r="E974" i="17" s="1"/>
  <c r="F974" i="17" s="1"/>
  <c r="C975" i="17"/>
  <c r="D975" i="17" s="1"/>
  <c r="E975" i="17" s="1"/>
  <c r="C976" i="17"/>
  <c r="D976" i="17" s="1"/>
  <c r="E976" i="17" s="1"/>
  <c r="F976" i="17" s="1"/>
  <c r="C977" i="17"/>
  <c r="D977" i="17" s="1"/>
  <c r="E977" i="17" s="1"/>
  <c r="C978" i="17"/>
  <c r="D978" i="17" s="1"/>
  <c r="E978" i="17" s="1"/>
  <c r="F978" i="17" s="1"/>
  <c r="C979" i="17"/>
  <c r="D979" i="17" s="1"/>
  <c r="E979" i="17" s="1"/>
  <c r="C980" i="17"/>
  <c r="D980" i="17" s="1"/>
  <c r="E980" i="17" s="1"/>
  <c r="F980" i="17" s="1"/>
  <c r="C981" i="17"/>
  <c r="D981" i="17" s="1"/>
  <c r="E981" i="17" s="1"/>
  <c r="C982" i="17"/>
  <c r="D982" i="17" s="1"/>
  <c r="E982" i="17" s="1"/>
  <c r="F982" i="17" s="1"/>
  <c r="C983" i="17"/>
  <c r="D983" i="17" s="1"/>
  <c r="E983" i="17" s="1"/>
  <c r="C984" i="17"/>
  <c r="D984" i="17" s="1"/>
  <c r="E984" i="17" s="1"/>
  <c r="F984" i="17" s="1"/>
  <c r="C985" i="17"/>
  <c r="D985" i="17" s="1"/>
  <c r="E985" i="17" s="1"/>
  <c r="C986" i="17"/>
  <c r="D986" i="17" s="1"/>
  <c r="E986" i="17" s="1"/>
  <c r="F986" i="17" s="1"/>
  <c r="C987" i="17"/>
  <c r="D987" i="17" s="1"/>
  <c r="E987" i="17" s="1"/>
  <c r="C988" i="17"/>
  <c r="D988" i="17" s="1"/>
  <c r="E988" i="17" s="1"/>
  <c r="F988" i="17" s="1"/>
  <c r="C989" i="17"/>
  <c r="D989" i="17" s="1"/>
  <c r="E989" i="17" s="1"/>
  <c r="C990" i="17"/>
  <c r="D990" i="17" s="1"/>
  <c r="E990" i="17" s="1"/>
  <c r="F990" i="17" s="1"/>
  <c r="C991" i="17"/>
  <c r="D991" i="17" s="1"/>
  <c r="E991" i="17" s="1"/>
  <c r="C992" i="17"/>
  <c r="D992" i="17" s="1"/>
  <c r="E992" i="17" s="1"/>
  <c r="F992" i="17" s="1"/>
  <c r="C993" i="17"/>
  <c r="D993" i="17" s="1"/>
  <c r="E993" i="17" s="1"/>
  <c r="C994" i="17"/>
  <c r="D994" i="17" s="1"/>
  <c r="E994" i="17" s="1"/>
  <c r="F994" i="17" s="1"/>
  <c r="C995" i="17"/>
  <c r="D995" i="17" s="1"/>
  <c r="E995" i="17" s="1"/>
  <c r="C996" i="17"/>
  <c r="D996" i="17" s="1"/>
  <c r="E996" i="17" s="1"/>
  <c r="F996" i="17" s="1"/>
  <c r="C997" i="17"/>
  <c r="D997" i="17" s="1"/>
  <c r="E997" i="17" s="1"/>
  <c r="C998" i="17"/>
  <c r="D998" i="17" s="1"/>
  <c r="E998" i="17" s="1"/>
  <c r="F998" i="17" s="1"/>
  <c r="C999" i="17"/>
  <c r="D999" i="17" s="1"/>
  <c r="E999" i="17" s="1"/>
  <c r="C1000" i="17"/>
  <c r="D1000" i="17" s="1"/>
  <c r="E1000" i="17" s="1"/>
  <c r="F1000" i="17" s="1"/>
  <c r="C1001" i="17"/>
  <c r="D1001" i="17" s="1"/>
  <c r="E1001" i="17" s="1"/>
  <c r="C1002" i="17"/>
  <c r="D1002" i="17" s="1"/>
  <c r="E1002" i="17" s="1"/>
  <c r="F1002" i="17" s="1"/>
  <c r="C1003" i="17"/>
  <c r="D1003" i="17" s="1"/>
  <c r="E1003" i="17" s="1"/>
  <c r="C1004" i="17"/>
  <c r="D1004" i="17" s="1"/>
  <c r="E1004" i="17" s="1"/>
  <c r="C1005" i="17"/>
  <c r="D1005" i="17" s="1"/>
  <c r="E1005" i="17" s="1"/>
  <c r="C1006" i="17"/>
  <c r="D1006" i="17" s="1"/>
  <c r="E1006" i="17" s="1"/>
  <c r="C1007" i="17"/>
  <c r="D1007" i="17" s="1"/>
  <c r="E1007" i="17" s="1"/>
  <c r="C1008" i="17"/>
  <c r="D1008" i="17" s="1"/>
  <c r="E1008" i="17" s="1"/>
  <c r="C1009" i="17"/>
  <c r="D1009" i="17" s="1"/>
  <c r="E1009" i="17" s="1"/>
  <c r="C1010" i="17"/>
  <c r="D1010" i="17" s="1"/>
  <c r="E1010" i="17" s="1"/>
  <c r="C1011" i="17"/>
  <c r="D1011" i="17" s="1"/>
  <c r="E1011" i="17" s="1"/>
  <c r="C1012" i="17"/>
  <c r="D1012" i="17" s="1"/>
  <c r="E1012" i="17" s="1"/>
  <c r="G1012" i="17" s="1"/>
  <c r="C1013" i="17"/>
  <c r="D1013" i="17" s="1"/>
  <c r="E1013" i="17" s="1"/>
  <c r="C1014" i="17"/>
  <c r="D1014" i="17" s="1"/>
  <c r="E1014" i="17" s="1"/>
  <c r="C1015" i="17"/>
  <c r="D1015" i="17" s="1"/>
  <c r="E1015" i="17" s="1"/>
  <c r="C1016" i="17"/>
  <c r="D1016" i="17" s="1"/>
  <c r="E1016" i="17" s="1"/>
  <c r="F1016" i="17" s="1"/>
  <c r="C1017" i="17"/>
  <c r="D1017" i="17" s="1"/>
  <c r="E1017" i="17" s="1"/>
  <c r="C1018" i="17"/>
  <c r="D1018" i="17" s="1"/>
  <c r="E1018" i="17" s="1"/>
  <c r="F1018" i="17" s="1"/>
  <c r="C1019" i="17"/>
  <c r="D1019" i="17" s="1"/>
  <c r="E1019" i="17" s="1"/>
  <c r="C1020" i="17"/>
  <c r="D1020" i="17" s="1"/>
  <c r="E1020" i="17" s="1"/>
  <c r="F1020" i="17" s="1"/>
  <c r="C1021" i="17"/>
  <c r="D1021" i="17" s="1"/>
  <c r="E1021" i="17" s="1"/>
  <c r="C1022" i="17"/>
  <c r="D1022" i="17" s="1"/>
  <c r="E1022" i="17" s="1"/>
  <c r="C1023" i="17"/>
  <c r="D1023" i="17" s="1"/>
  <c r="E1023" i="17" s="1"/>
  <c r="C1024" i="17"/>
  <c r="D1024" i="17" s="1"/>
  <c r="E1024" i="17" s="1"/>
  <c r="C1025" i="17"/>
  <c r="D1025" i="17" s="1"/>
  <c r="E1025" i="17" s="1"/>
  <c r="C1026" i="17"/>
  <c r="D1026" i="17" s="1"/>
  <c r="E1026" i="17" s="1"/>
  <c r="F1026" i="17" s="1"/>
  <c r="C1027" i="17"/>
  <c r="D1027" i="17" s="1"/>
  <c r="E1027" i="17" s="1"/>
  <c r="C1028" i="17"/>
  <c r="D1028" i="17" s="1"/>
  <c r="E1028" i="17" s="1"/>
  <c r="F1028" i="17" s="1"/>
  <c r="C1029" i="17"/>
  <c r="D1029" i="17" s="1"/>
  <c r="E1029" i="17" s="1"/>
  <c r="C1030" i="17"/>
  <c r="D1030" i="17" s="1"/>
  <c r="E1030" i="17" s="1"/>
  <c r="F1030" i="17" s="1"/>
  <c r="C1031" i="17"/>
  <c r="D1031" i="17" s="1"/>
  <c r="E1031" i="17" s="1"/>
  <c r="C1032" i="17"/>
  <c r="D1032" i="17" s="1"/>
  <c r="E1032" i="17" s="1"/>
  <c r="C1033" i="17"/>
  <c r="D1033" i="17" s="1"/>
  <c r="E1033" i="17" s="1"/>
  <c r="C1034" i="17"/>
  <c r="D1034" i="17" s="1"/>
  <c r="E1034" i="17" s="1"/>
  <c r="F1034" i="17" s="1"/>
  <c r="C1035" i="17"/>
  <c r="D1035" i="17" s="1"/>
  <c r="E1035" i="17" s="1"/>
  <c r="C1036" i="17"/>
  <c r="D1036" i="17" s="1"/>
  <c r="E1036" i="17" s="1"/>
  <c r="F1036" i="17" s="1"/>
  <c r="C1037" i="17"/>
  <c r="D1037" i="17" s="1"/>
  <c r="E1037" i="17" s="1"/>
  <c r="C1038" i="17"/>
  <c r="D1038" i="17" s="1"/>
  <c r="E1038" i="17" s="1"/>
  <c r="C1039" i="17"/>
  <c r="D1039" i="17" s="1"/>
  <c r="E1039" i="17" s="1"/>
  <c r="C1040" i="17"/>
  <c r="D1040" i="17" s="1"/>
  <c r="E1040" i="17" s="1"/>
  <c r="C1041" i="17"/>
  <c r="D1041" i="17" s="1"/>
  <c r="E1041" i="17" s="1"/>
  <c r="C1042" i="17"/>
  <c r="D1042" i="17" s="1"/>
  <c r="E1042" i="17" s="1"/>
  <c r="F1042" i="17" s="1"/>
  <c r="C1043" i="17"/>
  <c r="D1043" i="17" s="1"/>
  <c r="E1043" i="17" s="1"/>
  <c r="C1044" i="17"/>
  <c r="D1044" i="17" s="1"/>
  <c r="E1044" i="17" s="1"/>
  <c r="C1045" i="17"/>
  <c r="D1045" i="17" s="1"/>
  <c r="E1045" i="17" s="1"/>
  <c r="C1046" i="17"/>
  <c r="D1046" i="17" s="1"/>
  <c r="E1046" i="17" s="1"/>
  <c r="C1047" i="17"/>
  <c r="D1047" i="17" s="1"/>
  <c r="E1047" i="17" s="1"/>
  <c r="C1048" i="17"/>
  <c r="D1048" i="17" s="1"/>
  <c r="E1048" i="17" s="1"/>
  <c r="C1049" i="17"/>
  <c r="D1049" i="17" s="1"/>
  <c r="E1049" i="17" s="1"/>
  <c r="C1050" i="17"/>
  <c r="D1050" i="17" s="1"/>
  <c r="E1050" i="17" s="1"/>
  <c r="C1051" i="17"/>
  <c r="D1051" i="17" s="1"/>
  <c r="E1051" i="17" s="1"/>
  <c r="G1051" i="17" s="1"/>
  <c r="C1052" i="17"/>
  <c r="D1052" i="17" s="1"/>
  <c r="E1052" i="17" s="1"/>
  <c r="F1052" i="17" s="1"/>
  <c r="C1053" i="17"/>
  <c r="D1053" i="17" s="1"/>
  <c r="E1053" i="17" s="1"/>
  <c r="C1054" i="17"/>
  <c r="D1054" i="17" s="1"/>
  <c r="E1054" i="17" s="1"/>
  <c r="C1055" i="17"/>
  <c r="D1055" i="17" s="1"/>
  <c r="E1055" i="17" s="1"/>
  <c r="G1055" i="17" s="1"/>
  <c r="C1056" i="17"/>
  <c r="D1056" i="17" s="1"/>
  <c r="E1056" i="17" s="1"/>
  <c r="F1056" i="17" s="1"/>
  <c r="C1057" i="17"/>
  <c r="D1057" i="17" s="1"/>
  <c r="E1057" i="17" s="1"/>
  <c r="C1058" i="17"/>
  <c r="D1058" i="17" s="1"/>
  <c r="E1058" i="17" s="1"/>
  <c r="C1059" i="17"/>
  <c r="D1059" i="17" s="1"/>
  <c r="E1059" i="17" s="1"/>
  <c r="G1059" i="17" s="1"/>
  <c r="C1060" i="17"/>
  <c r="D1060" i="17" s="1"/>
  <c r="E1060" i="17" s="1"/>
  <c r="F1060" i="17" s="1"/>
  <c r="C1061" i="17"/>
  <c r="D1061" i="17" s="1"/>
  <c r="E1061" i="17" s="1"/>
  <c r="C1062" i="17"/>
  <c r="D1062" i="17" s="1"/>
  <c r="E1062" i="17" s="1"/>
  <c r="C1063" i="17"/>
  <c r="D1063" i="17" s="1"/>
  <c r="E1063" i="17" s="1"/>
  <c r="G1063" i="17" s="1"/>
  <c r="C1064" i="17"/>
  <c r="D1064" i="17" s="1"/>
  <c r="E1064" i="17" s="1"/>
  <c r="F1064" i="17" s="1"/>
  <c r="C1065" i="17"/>
  <c r="D1065" i="17" s="1"/>
  <c r="E1065" i="17" s="1"/>
  <c r="C1066" i="17"/>
  <c r="D1066" i="17" s="1"/>
  <c r="E1066" i="17" s="1"/>
  <c r="C1067" i="17"/>
  <c r="D1067" i="17" s="1"/>
  <c r="E1067" i="17" s="1"/>
  <c r="C1068" i="17"/>
  <c r="D1068" i="17" s="1"/>
  <c r="E1068" i="17" s="1"/>
  <c r="C1069" i="17"/>
  <c r="D1069" i="17" s="1"/>
  <c r="E1069" i="17" s="1"/>
  <c r="F1069" i="17" s="1"/>
  <c r="C1070" i="17"/>
  <c r="D1070" i="17" s="1"/>
  <c r="E1070" i="17" s="1"/>
  <c r="C1071" i="17"/>
  <c r="D1071" i="17" s="1"/>
  <c r="E1071" i="17" s="1"/>
  <c r="C1072" i="17"/>
  <c r="D1072" i="17" s="1"/>
  <c r="E1072" i="17" s="1"/>
  <c r="C1073" i="17"/>
  <c r="D1073" i="17" s="1"/>
  <c r="E1073" i="17" s="1"/>
  <c r="G1073" i="17" s="1"/>
  <c r="C1074" i="17"/>
  <c r="D1074" i="17" s="1"/>
  <c r="E1074" i="17" s="1"/>
  <c r="C1075" i="17"/>
  <c r="D1075" i="17" s="1"/>
  <c r="E1075" i="17" s="1"/>
  <c r="C1076" i="17"/>
  <c r="D1076" i="17" s="1"/>
  <c r="E1076" i="17" s="1"/>
  <c r="C1077" i="17"/>
  <c r="D1077" i="17" s="1"/>
  <c r="E1077" i="17" s="1"/>
  <c r="F1077" i="17" s="1"/>
  <c r="C1078" i="17"/>
  <c r="D1078" i="17" s="1"/>
  <c r="E1078" i="17" s="1"/>
  <c r="C1079" i="17"/>
  <c r="D1079" i="17" s="1"/>
  <c r="E1079" i="17" s="1"/>
  <c r="C1080" i="17"/>
  <c r="D1080" i="17" s="1"/>
  <c r="E1080" i="17" s="1"/>
  <c r="C1081" i="17"/>
  <c r="D1081" i="17" s="1"/>
  <c r="E1081" i="17" s="1"/>
  <c r="G1081" i="17" s="1"/>
  <c r="C1082" i="17"/>
  <c r="D1082" i="17" s="1"/>
  <c r="E1082" i="17" s="1"/>
  <c r="C1083" i="17"/>
  <c r="D1083" i="17" s="1"/>
  <c r="E1083" i="17" s="1"/>
  <c r="C1084" i="17"/>
  <c r="D1084" i="17" s="1"/>
  <c r="E1084" i="17" s="1"/>
  <c r="C1085" i="17"/>
  <c r="D1085" i="17" s="1"/>
  <c r="E1085" i="17" s="1"/>
  <c r="G1085" i="17" s="1"/>
  <c r="C1086" i="17"/>
  <c r="D1086" i="17" s="1"/>
  <c r="E1086" i="17" s="1"/>
  <c r="F1086" i="17" s="1"/>
  <c r="C1087" i="17"/>
  <c r="D1087" i="17" s="1"/>
  <c r="E1087" i="17" s="1"/>
  <c r="C1088" i="17"/>
  <c r="D1088" i="17" s="1"/>
  <c r="E1088" i="17" s="1"/>
  <c r="C1089" i="17"/>
  <c r="D1089" i="17" s="1"/>
  <c r="E1089" i="17" s="1"/>
  <c r="G1089" i="17" s="1"/>
  <c r="C1090" i="17"/>
  <c r="D1090" i="17" s="1"/>
  <c r="E1090" i="17" s="1"/>
  <c r="F1090" i="17" s="1"/>
  <c r="C1091" i="17"/>
  <c r="D1091" i="17" s="1"/>
  <c r="E1091" i="17" s="1"/>
  <c r="C1092" i="17"/>
  <c r="D1092" i="17" s="1"/>
  <c r="E1092" i="17" s="1"/>
  <c r="C1093" i="17"/>
  <c r="D1093" i="17" s="1"/>
  <c r="E1093" i="17" s="1"/>
  <c r="C1094" i="17"/>
  <c r="D1094" i="17" s="1"/>
  <c r="E1094" i="17" s="1"/>
  <c r="F1094" i="17" s="1"/>
  <c r="C874" i="17"/>
  <c r="D874" i="17" s="1"/>
  <c r="E874" i="17" s="1"/>
  <c r="K1191" i="17"/>
  <c r="K1190" i="17"/>
  <c r="K1189" i="17"/>
  <c r="K1188" i="17"/>
  <c r="K1187" i="17"/>
  <c r="K1186" i="17"/>
  <c r="K1185" i="17"/>
  <c r="K1184" i="17"/>
  <c r="K1183" i="17"/>
  <c r="K1182" i="17"/>
  <c r="K1181" i="17"/>
  <c r="K1180" i="17"/>
  <c r="K1179" i="17"/>
  <c r="K1178" i="17"/>
  <c r="K1177" i="17"/>
  <c r="K1176" i="17"/>
  <c r="K1175" i="17"/>
  <c r="K1174" i="17"/>
  <c r="K1173" i="17"/>
  <c r="K1172" i="17"/>
  <c r="K1171" i="17"/>
  <c r="K1170" i="17"/>
  <c r="K1169" i="17"/>
  <c r="K1168" i="17"/>
  <c r="K1167" i="17"/>
  <c r="K1166" i="17"/>
  <c r="K1165" i="17"/>
  <c r="K1164" i="17"/>
  <c r="K1163" i="17"/>
  <c r="K1162" i="17"/>
  <c r="K1161" i="17"/>
  <c r="K1160" i="17"/>
  <c r="K1159" i="17"/>
  <c r="K1158" i="17"/>
  <c r="K1157" i="17"/>
  <c r="K1156" i="17"/>
  <c r="K1155" i="17"/>
  <c r="K1154" i="17"/>
  <c r="K1153" i="17"/>
  <c r="K1152" i="17"/>
  <c r="K1151" i="17"/>
  <c r="K1150" i="17"/>
  <c r="K1149" i="17"/>
  <c r="K1148" i="17"/>
  <c r="K1147" i="17"/>
  <c r="K1146" i="17"/>
  <c r="K1145" i="17"/>
  <c r="K1144" i="17"/>
  <c r="K1143" i="17"/>
  <c r="K1142" i="17"/>
  <c r="K1141" i="17"/>
  <c r="K1140" i="17"/>
  <c r="K1139" i="17"/>
  <c r="K1138" i="17"/>
  <c r="K1137" i="17"/>
  <c r="K1136" i="17"/>
  <c r="K1135" i="17"/>
  <c r="K1134" i="17"/>
  <c r="K1133" i="17"/>
  <c r="K1132" i="17"/>
  <c r="K1131" i="17"/>
  <c r="K1130" i="17"/>
  <c r="K1129" i="17"/>
  <c r="K1128" i="17"/>
  <c r="K1127" i="17"/>
  <c r="K1126" i="17"/>
  <c r="K1125" i="17"/>
  <c r="K1124" i="17"/>
  <c r="K1123" i="17"/>
  <c r="K1122" i="17"/>
  <c r="K1121" i="17"/>
  <c r="K1120" i="17"/>
  <c r="K1119" i="17"/>
  <c r="K1118" i="17"/>
  <c r="K1117" i="17"/>
  <c r="K1116" i="17"/>
  <c r="K1115" i="17"/>
  <c r="K1114" i="17"/>
  <c r="K1113" i="17"/>
  <c r="K1112" i="17"/>
  <c r="K1111" i="17"/>
  <c r="K1110" i="17"/>
  <c r="K1109" i="17"/>
  <c r="K1108" i="17"/>
  <c r="K1107" i="17"/>
  <c r="K1106" i="17"/>
  <c r="K1105" i="17"/>
  <c r="K1104" i="17"/>
  <c r="K1103" i="17"/>
  <c r="K1102" i="17"/>
  <c r="K1101" i="17"/>
  <c r="K1100" i="17"/>
  <c r="K1099" i="17"/>
  <c r="S1094" i="17"/>
  <c r="T1094" i="17" s="1"/>
  <c r="U1094" i="17" s="1"/>
  <c r="K1094" i="17"/>
  <c r="L1094" i="17" s="1"/>
  <c r="M1094" i="17" s="1"/>
  <c r="O1094" i="17" s="1"/>
  <c r="S1093" i="17"/>
  <c r="T1093" i="17" s="1"/>
  <c r="U1093" i="17" s="1"/>
  <c r="K1093" i="17"/>
  <c r="L1093" i="17" s="1"/>
  <c r="M1093" i="17" s="1"/>
  <c r="S1092" i="17"/>
  <c r="T1092" i="17" s="1"/>
  <c r="U1092" i="17" s="1"/>
  <c r="V1092" i="17" s="1"/>
  <c r="L1092" i="17"/>
  <c r="M1092" i="17" s="1"/>
  <c r="K1092" i="17"/>
  <c r="V1091" i="17"/>
  <c r="S1091" i="17"/>
  <c r="T1091" i="17" s="1"/>
  <c r="U1091" i="17" s="1"/>
  <c r="W1091" i="17" s="1"/>
  <c r="K1091" i="17"/>
  <c r="L1091" i="17" s="1"/>
  <c r="M1091" i="17" s="1"/>
  <c r="N1091" i="17" s="1"/>
  <c r="S1090" i="17"/>
  <c r="T1090" i="17" s="1"/>
  <c r="U1090" i="17" s="1"/>
  <c r="N1090" i="17"/>
  <c r="K1090" i="17"/>
  <c r="L1090" i="17" s="1"/>
  <c r="M1090" i="17" s="1"/>
  <c r="O1090" i="17" s="1"/>
  <c r="T1089" i="17"/>
  <c r="U1089" i="17" s="1"/>
  <c r="S1089" i="17"/>
  <c r="K1089" i="17"/>
  <c r="L1089" i="17" s="1"/>
  <c r="M1089" i="17" s="1"/>
  <c r="S1088" i="17"/>
  <c r="T1088" i="17" s="1"/>
  <c r="U1088" i="17" s="1"/>
  <c r="V1088" i="17" s="1"/>
  <c r="L1088" i="17"/>
  <c r="M1088" i="17" s="1"/>
  <c r="K1088" i="17"/>
  <c r="V1087" i="17"/>
  <c r="S1087" i="17"/>
  <c r="T1087" i="17" s="1"/>
  <c r="U1087" i="17" s="1"/>
  <c r="W1087" i="17" s="1"/>
  <c r="K1087" i="17"/>
  <c r="L1087" i="17" s="1"/>
  <c r="M1087" i="17" s="1"/>
  <c r="N1087" i="17" s="1"/>
  <c r="S1086" i="17"/>
  <c r="T1086" i="17" s="1"/>
  <c r="U1086" i="17" s="1"/>
  <c r="N1086" i="17"/>
  <c r="K1086" i="17"/>
  <c r="L1086" i="17" s="1"/>
  <c r="M1086" i="17" s="1"/>
  <c r="O1086" i="17" s="1"/>
  <c r="T1085" i="17"/>
  <c r="U1085" i="17" s="1"/>
  <c r="S1085" i="17"/>
  <c r="K1085" i="17"/>
  <c r="L1085" i="17" s="1"/>
  <c r="M1085" i="17" s="1"/>
  <c r="S1084" i="17"/>
  <c r="T1084" i="17" s="1"/>
  <c r="U1084" i="17" s="1"/>
  <c r="K1084" i="17"/>
  <c r="L1084" i="17" s="1"/>
  <c r="M1084" i="17" s="1"/>
  <c r="S1083" i="17"/>
  <c r="T1083" i="17" s="1"/>
  <c r="U1083" i="17" s="1"/>
  <c r="W1083" i="17" s="1"/>
  <c r="K1083" i="17"/>
  <c r="L1083" i="17" s="1"/>
  <c r="M1083" i="17" s="1"/>
  <c r="S1082" i="17"/>
  <c r="T1082" i="17" s="1"/>
  <c r="U1082" i="17" s="1"/>
  <c r="K1082" i="17"/>
  <c r="L1082" i="17" s="1"/>
  <c r="M1082" i="17" s="1"/>
  <c r="O1082" i="17" s="1"/>
  <c r="T1081" i="17"/>
  <c r="U1081" i="17" s="1"/>
  <c r="S1081" i="17"/>
  <c r="K1081" i="17"/>
  <c r="L1081" i="17" s="1"/>
  <c r="M1081" i="17" s="1"/>
  <c r="S1080" i="17"/>
  <c r="T1080" i="17" s="1"/>
  <c r="U1080" i="17" s="1"/>
  <c r="K1080" i="17"/>
  <c r="L1080" i="17" s="1"/>
  <c r="M1080" i="17" s="1"/>
  <c r="S1079" i="17"/>
  <c r="T1079" i="17" s="1"/>
  <c r="U1079" i="17" s="1"/>
  <c r="W1079" i="17" s="1"/>
  <c r="K1079" i="17"/>
  <c r="L1079" i="17" s="1"/>
  <c r="M1079" i="17" s="1"/>
  <c r="S1078" i="17"/>
  <c r="T1078" i="17" s="1"/>
  <c r="U1078" i="17" s="1"/>
  <c r="K1078" i="17"/>
  <c r="L1078" i="17" s="1"/>
  <c r="M1078" i="17" s="1"/>
  <c r="O1078" i="17" s="1"/>
  <c r="T1077" i="17"/>
  <c r="U1077" i="17" s="1"/>
  <c r="S1077" i="17"/>
  <c r="K1077" i="17"/>
  <c r="L1077" i="17" s="1"/>
  <c r="M1077" i="17" s="1"/>
  <c r="T1076" i="17"/>
  <c r="U1076" i="17" s="1"/>
  <c r="S1076" i="17"/>
  <c r="K1076" i="17"/>
  <c r="L1076" i="17" s="1"/>
  <c r="M1076" i="17" s="1"/>
  <c r="S1075" i="17"/>
  <c r="T1075" i="17" s="1"/>
  <c r="U1075" i="17" s="1"/>
  <c r="W1075" i="17" s="1"/>
  <c r="L1075" i="17"/>
  <c r="M1075" i="17" s="1"/>
  <c r="K1075" i="17"/>
  <c r="S1074" i="17"/>
  <c r="T1074" i="17" s="1"/>
  <c r="U1074" i="17" s="1"/>
  <c r="K1074" i="17"/>
  <c r="L1074" i="17" s="1"/>
  <c r="M1074" i="17" s="1"/>
  <c r="O1074" i="17" s="1"/>
  <c r="S1073" i="17"/>
  <c r="T1073" i="17" s="1"/>
  <c r="U1073" i="17" s="1"/>
  <c r="K1073" i="17"/>
  <c r="L1073" i="17" s="1"/>
  <c r="M1073" i="17" s="1"/>
  <c r="S1072" i="17"/>
  <c r="T1072" i="17" s="1"/>
  <c r="U1072" i="17" s="1"/>
  <c r="K1072" i="17"/>
  <c r="L1072" i="17" s="1"/>
  <c r="M1072" i="17" s="1"/>
  <c r="W1071" i="17"/>
  <c r="V1071" i="17"/>
  <c r="S1071" i="17"/>
  <c r="T1071" i="17" s="1"/>
  <c r="U1071" i="17" s="1"/>
  <c r="L1071" i="17"/>
  <c r="M1071" i="17" s="1"/>
  <c r="K1071" i="17"/>
  <c r="S1070" i="17"/>
  <c r="T1070" i="17" s="1"/>
  <c r="U1070" i="17" s="1"/>
  <c r="K1070" i="17"/>
  <c r="L1070" i="17" s="1"/>
  <c r="M1070" i="17" s="1"/>
  <c r="O1070" i="17" s="1"/>
  <c r="T1069" i="17"/>
  <c r="U1069" i="17" s="1"/>
  <c r="S1069" i="17"/>
  <c r="K1069" i="17"/>
  <c r="L1069" i="17" s="1"/>
  <c r="M1069" i="17" s="1"/>
  <c r="T1068" i="17"/>
  <c r="U1068" i="17" s="1"/>
  <c r="S1068" i="17"/>
  <c r="K1068" i="17"/>
  <c r="L1068" i="17" s="1"/>
  <c r="M1068" i="17" s="1"/>
  <c r="W1067" i="17"/>
  <c r="S1067" i="17"/>
  <c r="T1067" i="17" s="1"/>
  <c r="U1067" i="17" s="1"/>
  <c r="V1067" i="17" s="1"/>
  <c r="L1067" i="17"/>
  <c r="M1067" i="17" s="1"/>
  <c r="K1067" i="17"/>
  <c r="S1066" i="17"/>
  <c r="T1066" i="17" s="1"/>
  <c r="U1066" i="17" s="1"/>
  <c r="L1066" i="17"/>
  <c r="M1066" i="17" s="1"/>
  <c r="K1066" i="17"/>
  <c r="S1065" i="17"/>
  <c r="T1065" i="17" s="1"/>
  <c r="U1065" i="17" s="1"/>
  <c r="W1065" i="17" s="1"/>
  <c r="O1065" i="17"/>
  <c r="K1065" i="17"/>
  <c r="L1065" i="17" s="1"/>
  <c r="M1065" i="17" s="1"/>
  <c r="N1065" i="17" s="1"/>
  <c r="S1064" i="17"/>
  <c r="T1064" i="17" s="1"/>
  <c r="U1064" i="17" s="1"/>
  <c r="K1064" i="17"/>
  <c r="L1064" i="17" s="1"/>
  <c r="M1064" i="17" s="1"/>
  <c r="S1063" i="17"/>
  <c r="T1063" i="17" s="1"/>
  <c r="U1063" i="17" s="1"/>
  <c r="L1063" i="17"/>
  <c r="M1063" i="17" s="1"/>
  <c r="K1063" i="17"/>
  <c r="W1062" i="17"/>
  <c r="S1062" i="17"/>
  <c r="T1062" i="17" s="1"/>
  <c r="U1062" i="17" s="1"/>
  <c r="V1062" i="17" s="1"/>
  <c r="L1062" i="17"/>
  <c r="M1062" i="17" s="1"/>
  <c r="K1062" i="17"/>
  <c r="S1061" i="17"/>
  <c r="T1061" i="17" s="1"/>
  <c r="U1061" i="17" s="1"/>
  <c r="W1061" i="17" s="1"/>
  <c r="K1061" i="17"/>
  <c r="L1061" i="17" s="1"/>
  <c r="M1061" i="17" s="1"/>
  <c r="S1060" i="17"/>
  <c r="T1060" i="17" s="1"/>
  <c r="U1060" i="17" s="1"/>
  <c r="N1060" i="17"/>
  <c r="K1060" i="17"/>
  <c r="L1060" i="17" s="1"/>
  <c r="M1060" i="17" s="1"/>
  <c r="O1060" i="17" s="1"/>
  <c r="T1059" i="17"/>
  <c r="U1059" i="17" s="1"/>
  <c r="S1059" i="17"/>
  <c r="M1059" i="17"/>
  <c r="K1059" i="17"/>
  <c r="L1059" i="17" s="1"/>
  <c r="S1058" i="17"/>
  <c r="T1058" i="17" s="1"/>
  <c r="U1058" i="17" s="1"/>
  <c r="V1058" i="17" s="1"/>
  <c r="K1058" i="17"/>
  <c r="L1058" i="17" s="1"/>
  <c r="M1058" i="17" s="1"/>
  <c r="S1057" i="17"/>
  <c r="T1057" i="17" s="1"/>
  <c r="U1057" i="17" s="1"/>
  <c r="W1057" i="17" s="1"/>
  <c r="K1057" i="17"/>
  <c r="L1057" i="17" s="1"/>
  <c r="M1057" i="17" s="1"/>
  <c r="N1057" i="17" s="1"/>
  <c r="S1056" i="17"/>
  <c r="T1056" i="17" s="1"/>
  <c r="U1056" i="17" s="1"/>
  <c r="N1056" i="17"/>
  <c r="K1056" i="17"/>
  <c r="L1056" i="17" s="1"/>
  <c r="M1056" i="17" s="1"/>
  <c r="O1056" i="17" s="1"/>
  <c r="S1055" i="17"/>
  <c r="T1055" i="17" s="1"/>
  <c r="U1055" i="17" s="1"/>
  <c r="K1055" i="17"/>
  <c r="L1055" i="17" s="1"/>
  <c r="M1055" i="17" s="1"/>
  <c r="S1054" i="17"/>
  <c r="T1054" i="17" s="1"/>
  <c r="U1054" i="17" s="1"/>
  <c r="V1054" i="17" s="1"/>
  <c r="K1054" i="17"/>
  <c r="L1054" i="17" s="1"/>
  <c r="M1054" i="17" s="1"/>
  <c r="V1053" i="17"/>
  <c r="S1053" i="17"/>
  <c r="T1053" i="17" s="1"/>
  <c r="U1053" i="17" s="1"/>
  <c r="W1053" i="17" s="1"/>
  <c r="O1053" i="17"/>
  <c r="K1053" i="17"/>
  <c r="L1053" i="17" s="1"/>
  <c r="M1053" i="17" s="1"/>
  <c r="N1053" i="17" s="1"/>
  <c r="S1052" i="17"/>
  <c r="T1052" i="17" s="1"/>
  <c r="U1052" i="17" s="1"/>
  <c r="K1052" i="17"/>
  <c r="L1052" i="17" s="1"/>
  <c r="M1052" i="17" s="1"/>
  <c r="O1052" i="17" s="1"/>
  <c r="S1051" i="17"/>
  <c r="T1051" i="17" s="1"/>
  <c r="U1051" i="17" s="1"/>
  <c r="K1051" i="17"/>
  <c r="L1051" i="17" s="1"/>
  <c r="M1051" i="17" s="1"/>
  <c r="S1050" i="17"/>
  <c r="T1050" i="17" s="1"/>
  <c r="U1050" i="17" s="1"/>
  <c r="V1050" i="17" s="1"/>
  <c r="L1050" i="17"/>
  <c r="M1050" i="17" s="1"/>
  <c r="K1050" i="17"/>
  <c r="V1049" i="17"/>
  <c r="S1049" i="17"/>
  <c r="T1049" i="17" s="1"/>
  <c r="U1049" i="17" s="1"/>
  <c r="W1049" i="17" s="1"/>
  <c r="O1049" i="17"/>
  <c r="K1049" i="17"/>
  <c r="L1049" i="17" s="1"/>
  <c r="M1049" i="17" s="1"/>
  <c r="N1049" i="17" s="1"/>
  <c r="S1048" i="17"/>
  <c r="T1048" i="17" s="1"/>
  <c r="U1048" i="17" s="1"/>
  <c r="V865" i="17" s="1"/>
  <c r="K1048" i="17"/>
  <c r="L1048" i="17" s="1"/>
  <c r="M1048" i="17" s="1"/>
  <c r="O1048" i="17" s="1"/>
  <c r="L1047" i="17"/>
  <c r="M1047" i="17" s="1"/>
  <c r="K1047" i="17"/>
  <c r="O1046" i="17"/>
  <c r="K1046" i="17"/>
  <c r="L1046" i="17" s="1"/>
  <c r="M1046" i="17" s="1"/>
  <c r="N1046" i="17" s="1"/>
  <c r="L1045" i="17"/>
  <c r="M1045" i="17" s="1"/>
  <c r="K1045" i="17"/>
  <c r="O1044" i="17"/>
  <c r="N1044" i="17"/>
  <c r="K1044" i="17"/>
  <c r="L1044" i="17" s="1"/>
  <c r="M1044" i="17" s="1"/>
  <c r="K1043" i="17"/>
  <c r="L1043" i="17" s="1"/>
  <c r="M1043" i="17" s="1"/>
  <c r="K1042" i="17"/>
  <c r="L1042" i="17" s="1"/>
  <c r="M1042" i="17" s="1"/>
  <c r="O1042" i="17" s="1"/>
  <c r="K1041" i="17"/>
  <c r="L1041" i="17" s="1"/>
  <c r="M1041" i="17" s="1"/>
  <c r="K1040" i="17"/>
  <c r="L1040" i="17" s="1"/>
  <c r="M1040" i="17" s="1"/>
  <c r="O1040" i="17" s="1"/>
  <c r="K1039" i="17"/>
  <c r="L1039" i="17" s="1"/>
  <c r="M1039" i="17" s="1"/>
  <c r="K1038" i="17"/>
  <c r="L1038" i="17" s="1"/>
  <c r="M1038" i="17" s="1"/>
  <c r="K1037" i="17"/>
  <c r="L1037" i="17" s="1"/>
  <c r="M1037" i="17" s="1"/>
  <c r="L1036" i="17"/>
  <c r="M1036" i="17" s="1"/>
  <c r="K1036" i="17"/>
  <c r="K1035" i="17"/>
  <c r="L1035" i="17" s="1"/>
  <c r="M1035" i="17" s="1"/>
  <c r="L1034" i="17"/>
  <c r="M1034" i="17" s="1"/>
  <c r="K1034" i="17"/>
  <c r="K1033" i="17"/>
  <c r="L1033" i="17" s="1"/>
  <c r="M1033" i="17" s="1"/>
  <c r="M1032" i="17"/>
  <c r="O1032" i="17" s="1"/>
  <c r="L1032" i="17"/>
  <c r="K1032" i="17"/>
  <c r="L1031" i="17"/>
  <c r="M1031" i="17" s="1"/>
  <c r="K1031" i="17"/>
  <c r="M1030" i="17"/>
  <c r="O1030" i="17" s="1"/>
  <c r="L1030" i="17"/>
  <c r="K1030" i="17"/>
  <c r="L1029" i="17"/>
  <c r="M1029" i="17" s="1"/>
  <c r="K1029" i="17"/>
  <c r="M1028" i="17"/>
  <c r="O1028" i="17" s="1"/>
  <c r="L1028" i="17"/>
  <c r="K1028" i="17"/>
  <c r="L1027" i="17"/>
  <c r="M1027" i="17" s="1"/>
  <c r="K1027" i="17"/>
  <c r="K1026" i="17"/>
  <c r="L1026" i="17" s="1"/>
  <c r="M1026" i="17" s="1"/>
  <c r="L1025" i="17"/>
  <c r="M1025" i="17" s="1"/>
  <c r="K1025" i="17"/>
  <c r="K1024" i="17"/>
  <c r="L1024" i="17" s="1"/>
  <c r="M1024" i="17" s="1"/>
  <c r="K1023" i="17"/>
  <c r="L1023" i="17" s="1"/>
  <c r="M1023" i="17" s="1"/>
  <c r="K1022" i="17"/>
  <c r="L1022" i="17" s="1"/>
  <c r="M1022" i="17" s="1"/>
  <c r="K1021" i="17"/>
  <c r="L1021" i="17" s="1"/>
  <c r="M1021" i="17" s="1"/>
  <c r="L1020" i="17"/>
  <c r="M1020" i="17" s="1"/>
  <c r="K1020" i="17"/>
  <c r="K1019" i="17"/>
  <c r="L1019" i="17" s="1"/>
  <c r="M1019" i="17" s="1"/>
  <c r="L1018" i="17"/>
  <c r="M1018" i="17" s="1"/>
  <c r="K1018" i="17"/>
  <c r="K1017" i="17"/>
  <c r="L1017" i="17" s="1"/>
  <c r="M1017" i="17" s="1"/>
  <c r="L1016" i="17"/>
  <c r="M1016" i="17" s="1"/>
  <c r="K1016" i="17"/>
  <c r="K1015" i="17"/>
  <c r="L1015" i="17" s="1"/>
  <c r="M1015" i="17" s="1"/>
  <c r="N1015" i="17" s="1"/>
  <c r="L1014" i="17"/>
  <c r="M1014" i="17" s="1"/>
  <c r="K1014" i="17"/>
  <c r="K1013" i="17"/>
  <c r="L1013" i="17" s="1"/>
  <c r="M1013" i="17" s="1"/>
  <c r="K1012" i="17"/>
  <c r="L1012" i="17" s="1"/>
  <c r="M1012" i="17" s="1"/>
  <c r="K1011" i="17"/>
  <c r="L1011" i="17" s="1"/>
  <c r="M1011" i="17" s="1"/>
  <c r="K1010" i="17"/>
  <c r="L1010" i="17" s="1"/>
  <c r="M1010" i="17" s="1"/>
  <c r="K1009" i="17"/>
  <c r="L1009" i="17" s="1"/>
  <c r="M1009" i="17" s="1"/>
  <c r="L1008" i="17"/>
  <c r="M1008" i="17" s="1"/>
  <c r="K1008" i="17"/>
  <c r="K1007" i="17"/>
  <c r="L1007" i="17" s="1"/>
  <c r="M1007" i="17" s="1"/>
  <c r="L1006" i="17"/>
  <c r="M1006" i="17" s="1"/>
  <c r="K1006" i="17"/>
  <c r="K1005" i="17"/>
  <c r="L1005" i="17" s="1"/>
  <c r="M1005" i="17" s="1"/>
  <c r="K1004" i="17"/>
  <c r="L1004" i="17" s="1"/>
  <c r="M1004" i="17" s="1"/>
  <c r="L1003" i="17"/>
  <c r="M1003" i="17" s="1"/>
  <c r="K1003" i="17"/>
  <c r="K1002" i="17"/>
  <c r="L1002" i="17" s="1"/>
  <c r="M1002" i="17" s="1"/>
  <c r="O1002" i="17" s="1"/>
  <c r="K1001" i="17"/>
  <c r="L1001" i="17" s="1"/>
  <c r="M1001" i="17" s="1"/>
  <c r="K1000" i="17"/>
  <c r="L1000" i="17" s="1"/>
  <c r="M1000" i="17" s="1"/>
  <c r="O1000" i="17" s="1"/>
  <c r="L999" i="17"/>
  <c r="M999" i="17" s="1"/>
  <c r="K999" i="17"/>
  <c r="K998" i="17"/>
  <c r="L998" i="17" s="1"/>
  <c r="M998" i="17" s="1"/>
  <c r="O998" i="17" s="1"/>
  <c r="K997" i="17"/>
  <c r="L997" i="17" s="1"/>
  <c r="M997" i="17" s="1"/>
  <c r="K996" i="17"/>
  <c r="L996" i="17" s="1"/>
  <c r="M996" i="17" s="1"/>
  <c r="O996" i="17" s="1"/>
  <c r="K995" i="17"/>
  <c r="L995" i="17" s="1"/>
  <c r="M995" i="17" s="1"/>
  <c r="K994" i="17"/>
  <c r="L994" i="17" s="1"/>
  <c r="M994" i="17" s="1"/>
  <c r="O994" i="17" s="1"/>
  <c r="L993" i="17"/>
  <c r="M993" i="17" s="1"/>
  <c r="K993" i="17"/>
  <c r="K992" i="17"/>
  <c r="L992" i="17" s="1"/>
  <c r="M992" i="17" s="1"/>
  <c r="O992" i="17" s="1"/>
  <c r="K991" i="17"/>
  <c r="L991" i="17" s="1"/>
  <c r="M991" i="17" s="1"/>
  <c r="K990" i="17"/>
  <c r="L990" i="17" s="1"/>
  <c r="M990" i="17" s="1"/>
  <c r="O990" i="17" s="1"/>
  <c r="K989" i="17"/>
  <c r="L989" i="17" s="1"/>
  <c r="M989" i="17" s="1"/>
  <c r="K988" i="17"/>
  <c r="L988" i="17" s="1"/>
  <c r="M988" i="17" s="1"/>
  <c r="O988" i="17" s="1"/>
  <c r="L987" i="17"/>
  <c r="M987" i="17" s="1"/>
  <c r="K987" i="17"/>
  <c r="K986" i="17"/>
  <c r="L986" i="17" s="1"/>
  <c r="M986" i="17" s="1"/>
  <c r="O986" i="17" s="1"/>
  <c r="K985" i="17"/>
  <c r="L985" i="17" s="1"/>
  <c r="M985" i="17" s="1"/>
  <c r="N984" i="17"/>
  <c r="K984" i="17"/>
  <c r="L984" i="17" s="1"/>
  <c r="M984" i="17" s="1"/>
  <c r="O984" i="17" s="1"/>
  <c r="K983" i="17"/>
  <c r="L983" i="17" s="1"/>
  <c r="M983" i="17" s="1"/>
  <c r="K982" i="17"/>
  <c r="L982" i="17" s="1"/>
  <c r="M982" i="17" s="1"/>
  <c r="O982" i="17" s="1"/>
  <c r="L981" i="17"/>
  <c r="M981" i="17" s="1"/>
  <c r="K981" i="17"/>
  <c r="K980" i="17"/>
  <c r="L980" i="17" s="1"/>
  <c r="M980" i="17" s="1"/>
  <c r="O980" i="17" s="1"/>
  <c r="K979" i="17"/>
  <c r="L979" i="17" s="1"/>
  <c r="M979" i="17" s="1"/>
  <c r="K978" i="17"/>
  <c r="L978" i="17" s="1"/>
  <c r="M978" i="17" s="1"/>
  <c r="O978" i="17" s="1"/>
  <c r="K977" i="17"/>
  <c r="L977" i="17" s="1"/>
  <c r="M977" i="17" s="1"/>
  <c r="K976" i="17"/>
  <c r="L976" i="17" s="1"/>
  <c r="M976" i="17" s="1"/>
  <c r="O976" i="17" s="1"/>
  <c r="K975" i="17"/>
  <c r="L975" i="17" s="1"/>
  <c r="M975" i="17" s="1"/>
  <c r="K974" i="17"/>
  <c r="L974" i="17" s="1"/>
  <c r="M974" i="17" s="1"/>
  <c r="O974" i="17" s="1"/>
  <c r="L973" i="17"/>
  <c r="M973" i="17" s="1"/>
  <c r="K973" i="17"/>
  <c r="K972" i="17"/>
  <c r="L972" i="17" s="1"/>
  <c r="M972" i="17" s="1"/>
  <c r="O972" i="17" s="1"/>
  <c r="K971" i="17"/>
  <c r="L971" i="17" s="1"/>
  <c r="M971" i="17" s="1"/>
  <c r="K970" i="17"/>
  <c r="L970" i="17" s="1"/>
  <c r="M970" i="17" s="1"/>
  <c r="K969" i="17"/>
  <c r="L969" i="17" s="1"/>
  <c r="M969" i="17" s="1"/>
  <c r="L968" i="17"/>
  <c r="M968" i="17" s="1"/>
  <c r="O968" i="17" s="1"/>
  <c r="K968" i="17"/>
  <c r="K967" i="17"/>
  <c r="L967" i="17" s="1"/>
  <c r="M967" i="17" s="1"/>
  <c r="K966" i="17"/>
  <c r="L966" i="17" s="1"/>
  <c r="M966" i="17" s="1"/>
  <c r="O966" i="17" s="1"/>
  <c r="K965" i="17"/>
  <c r="L965" i="17" s="1"/>
  <c r="M965" i="17" s="1"/>
  <c r="L964" i="17"/>
  <c r="M964" i="17" s="1"/>
  <c r="O964" i="17" s="1"/>
  <c r="K964" i="17"/>
  <c r="K963" i="17"/>
  <c r="L963" i="17" s="1"/>
  <c r="M963" i="17" s="1"/>
  <c r="K962" i="17"/>
  <c r="L962" i="17" s="1"/>
  <c r="M962" i="17" s="1"/>
  <c r="K961" i="17"/>
  <c r="L961" i="17" s="1"/>
  <c r="M961" i="17" s="1"/>
  <c r="K960" i="17"/>
  <c r="L960" i="17" s="1"/>
  <c r="M960" i="17" s="1"/>
  <c r="O960" i="17" s="1"/>
  <c r="L959" i="17"/>
  <c r="M959" i="17" s="1"/>
  <c r="K959" i="17"/>
  <c r="K958" i="17"/>
  <c r="L958" i="17" s="1"/>
  <c r="M958" i="17" s="1"/>
  <c r="O958" i="17" s="1"/>
  <c r="K957" i="17"/>
  <c r="L957" i="17" s="1"/>
  <c r="M957" i="17" s="1"/>
  <c r="K956" i="17"/>
  <c r="L956" i="17" s="1"/>
  <c r="M956" i="17" s="1"/>
  <c r="O956" i="17" s="1"/>
  <c r="L955" i="17"/>
  <c r="M955" i="17" s="1"/>
  <c r="K955" i="17"/>
  <c r="L954" i="17"/>
  <c r="M954" i="17" s="1"/>
  <c r="O954" i="17" s="1"/>
  <c r="K954" i="17"/>
  <c r="K953" i="17"/>
  <c r="L953" i="17" s="1"/>
  <c r="M953" i="17" s="1"/>
  <c r="K952" i="17"/>
  <c r="L952" i="17" s="1"/>
  <c r="M952" i="17" s="1"/>
  <c r="O952" i="17" s="1"/>
  <c r="K951" i="17"/>
  <c r="L951" i="17" s="1"/>
  <c r="M951" i="17" s="1"/>
  <c r="L950" i="17"/>
  <c r="M950" i="17" s="1"/>
  <c r="O950" i="17" s="1"/>
  <c r="K950" i="17"/>
  <c r="K949" i="17"/>
  <c r="L949" i="17" s="1"/>
  <c r="M949" i="17" s="1"/>
  <c r="K948" i="17"/>
  <c r="L948" i="17" s="1"/>
  <c r="M948" i="17" s="1"/>
  <c r="O948" i="17" s="1"/>
  <c r="K947" i="17"/>
  <c r="L947" i="17" s="1"/>
  <c r="M947" i="17" s="1"/>
  <c r="K946" i="17"/>
  <c r="L946" i="17" s="1"/>
  <c r="M946" i="17" s="1"/>
  <c r="L945" i="17"/>
  <c r="M945" i="17" s="1"/>
  <c r="K945" i="17"/>
  <c r="K944" i="17"/>
  <c r="L944" i="17" s="1"/>
  <c r="M944" i="17" s="1"/>
  <c r="O944" i="17" s="1"/>
  <c r="K943" i="17"/>
  <c r="L943" i="17" s="1"/>
  <c r="M943" i="17" s="1"/>
  <c r="K942" i="17"/>
  <c r="L942" i="17" s="1"/>
  <c r="M942" i="17" s="1"/>
  <c r="O942" i="17" s="1"/>
  <c r="L941" i="17"/>
  <c r="M941" i="17" s="1"/>
  <c r="K941" i="17"/>
  <c r="K940" i="17"/>
  <c r="L940" i="17" s="1"/>
  <c r="M940" i="17" s="1"/>
  <c r="O940" i="17" s="1"/>
  <c r="K939" i="17"/>
  <c r="L939" i="17" s="1"/>
  <c r="M939" i="17" s="1"/>
  <c r="K938" i="17"/>
  <c r="L938" i="17" s="1"/>
  <c r="M938" i="17" s="1"/>
  <c r="K937" i="17"/>
  <c r="L937" i="17" s="1"/>
  <c r="M937" i="17" s="1"/>
  <c r="L936" i="17"/>
  <c r="M936" i="17" s="1"/>
  <c r="O936" i="17" s="1"/>
  <c r="K936" i="17"/>
  <c r="K935" i="17"/>
  <c r="L935" i="17" s="1"/>
  <c r="M935" i="17" s="1"/>
  <c r="K934" i="17"/>
  <c r="L934" i="17" s="1"/>
  <c r="M934" i="17" s="1"/>
  <c r="O934" i="17" s="1"/>
  <c r="K933" i="17"/>
  <c r="L933" i="17" s="1"/>
  <c r="M933" i="17" s="1"/>
  <c r="L932" i="17"/>
  <c r="M932" i="17" s="1"/>
  <c r="O932" i="17" s="1"/>
  <c r="K932" i="17"/>
  <c r="K931" i="17"/>
  <c r="L931" i="17" s="1"/>
  <c r="M931" i="17" s="1"/>
  <c r="O931" i="17" s="1"/>
  <c r="K930" i="17"/>
  <c r="L930" i="17" s="1"/>
  <c r="M930" i="17" s="1"/>
  <c r="L929" i="17"/>
  <c r="M929" i="17" s="1"/>
  <c r="K929" i="17"/>
  <c r="K928" i="17"/>
  <c r="L928" i="17" s="1"/>
  <c r="M928" i="17" s="1"/>
  <c r="K927" i="17"/>
  <c r="L927" i="17" s="1"/>
  <c r="M927" i="17" s="1"/>
  <c r="L926" i="17"/>
  <c r="M926" i="17" s="1"/>
  <c r="K926" i="17"/>
  <c r="K925" i="17"/>
  <c r="L925" i="17" s="1"/>
  <c r="M925" i="17" s="1"/>
  <c r="K924" i="17"/>
  <c r="L924" i="17" s="1"/>
  <c r="M924" i="17" s="1"/>
  <c r="K923" i="17"/>
  <c r="L923" i="17" s="1"/>
  <c r="M923" i="17" s="1"/>
  <c r="K922" i="17"/>
  <c r="L922" i="17" s="1"/>
  <c r="M922" i="17" s="1"/>
  <c r="K921" i="17"/>
  <c r="L921" i="17" s="1"/>
  <c r="M921" i="17" s="1"/>
  <c r="K920" i="17"/>
  <c r="L920" i="17" s="1"/>
  <c r="M920" i="17" s="1"/>
  <c r="K919" i="17"/>
  <c r="L919" i="17" s="1"/>
  <c r="M919" i="17" s="1"/>
  <c r="L918" i="17"/>
  <c r="M918" i="17" s="1"/>
  <c r="K918" i="17"/>
  <c r="K917" i="17"/>
  <c r="L917" i="17" s="1"/>
  <c r="M917" i="17" s="1"/>
  <c r="K916" i="17"/>
  <c r="L916" i="17" s="1"/>
  <c r="M916" i="17" s="1"/>
  <c r="K915" i="17"/>
  <c r="L915" i="17" s="1"/>
  <c r="M915" i="17" s="1"/>
  <c r="K914" i="17"/>
  <c r="L914" i="17" s="1"/>
  <c r="M914" i="17" s="1"/>
  <c r="K913" i="17"/>
  <c r="L913" i="17" s="1"/>
  <c r="M913" i="17" s="1"/>
  <c r="K912" i="17"/>
  <c r="L912" i="17" s="1"/>
  <c r="M912" i="17" s="1"/>
  <c r="K911" i="17"/>
  <c r="L911" i="17" s="1"/>
  <c r="M911" i="17" s="1"/>
  <c r="L910" i="17"/>
  <c r="M910" i="17" s="1"/>
  <c r="K910" i="17"/>
  <c r="K909" i="17"/>
  <c r="L909" i="17" s="1"/>
  <c r="M909" i="17" s="1"/>
  <c r="K908" i="17"/>
  <c r="L908" i="17" s="1"/>
  <c r="M908" i="17" s="1"/>
  <c r="K907" i="17"/>
  <c r="L907" i="17" s="1"/>
  <c r="M907" i="17" s="1"/>
  <c r="K906" i="17"/>
  <c r="L906" i="17" s="1"/>
  <c r="M906" i="17" s="1"/>
  <c r="K905" i="17"/>
  <c r="L905" i="17" s="1"/>
  <c r="M905" i="17" s="1"/>
  <c r="O905" i="17" s="1"/>
  <c r="K904" i="17"/>
  <c r="L904" i="17" s="1"/>
  <c r="M904" i="17" s="1"/>
  <c r="K903" i="17"/>
  <c r="L903" i="17" s="1"/>
  <c r="M903" i="17" s="1"/>
  <c r="O903" i="17" s="1"/>
  <c r="L902" i="17"/>
  <c r="M902" i="17" s="1"/>
  <c r="K902" i="17"/>
  <c r="K901" i="17"/>
  <c r="L901" i="17" s="1"/>
  <c r="M901" i="17" s="1"/>
  <c r="O901" i="17" s="1"/>
  <c r="K900" i="17"/>
  <c r="L900" i="17" s="1"/>
  <c r="M900" i="17" s="1"/>
  <c r="K899" i="17"/>
  <c r="L899" i="17" s="1"/>
  <c r="M899" i="17" s="1"/>
  <c r="O899" i="17" s="1"/>
  <c r="K898" i="17"/>
  <c r="L898" i="17" s="1"/>
  <c r="M898" i="17" s="1"/>
  <c r="K897" i="17"/>
  <c r="L897" i="17" s="1"/>
  <c r="M897" i="17" s="1"/>
  <c r="O897" i="17" s="1"/>
  <c r="K896" i="17"/>
  <c r="L896" i="17" s="1"/>
  <c r="M896" i="17" s="1"/>
  <c r="K895" i="17"/>
  <c r="L895" i="17" s="1"/>
  <c r="M895" i="17" s="1"/>
  <c r="O895" i="17" s="1"/>
  <c r="L894" i="17"/>
  <c r="M894" i="17" s="1"/>
  <c r="K894" i="17"/>
  <c r="K893" i="17"/>
  <c r="L893" i="17" s="1"/>
  <c r="M893" i="17" s="1"/>
  <c r="O893" i="17" s="1"/>
  <c r="K892" i="17"/>
  <c r="L892" i="17" s="1"/>
  <c r="M892" i="17" s="1"/>
  <c r="K891" i="17"/>
  <c r="L891" i="17" s="1"/>
  <c r="M891" i="17" s="1"/>
  <c r="O891" i="17" s="1"/>
  <c r="K890" i="17"/>
  <c r="L890" i="17" s="1"/>
  <c r="M890" i="17" s="1"/>
  <c r="K889" i="17"/>
  <c r="L889" i="17" s="1"/>
  <c r="M889" i="17" s="1"/>
  <c r="O889" i="17" s="1"/>
  <c r="K888" i="17"/>
  <c r="L888" i="17" s="1"/>
  <c r="M888" i="17" s="1"/>
  <c r="K887" i="17"/>
  <c r="L887" i="17" s="1"/>
  <c r="M887" i="17" s="1"/>
  <c r="O887" i="17" s="1"/>
  <c r="L886" i="17"/>
  <c r="M886" i="17" s="1"/>
  <c r="K886" i="17"/>
  <c r="K885" i="17"/>
  <c r="L885" i="17" s="1"/>
  <c r="M885" i="17" s="1"/>
  <c r="O885" i="17" s="1"/>
  <c r="K884" i="17"/>
  <c r="L884" i="17" s="1"/>
  <c r="M884" i="17" s="1"/>
  <c r="K883" i="17"/>
  <c r="L883" i="17" s="1"/>
  <c r="M883" i="17" s="1"/>
  <c r="O883" i="17" s="1"/>
  <c r="K882" i="17"/>
  <c r="L882" i="17" s="1"/>
  <c r="M882" i="17" s="1"/>
  <c r="K881" i="17"/>
  <c r="L881" i="17" s="1"/>
  <c r="M881" i="17" s="1"/>
  <c r="O881" i="17" s="1"/>
  <c r="K880" i="17"/>
  <c r="L880" i="17" s="1"/>
  <c r="M880" i="17" s="1"/>
  <c r="K879" i="17"/>
  <c r="L879" i="17" s="1"/>
  <c r="M879" i="17" s="1"/>
  <c r="O879" i="17" s="1"/>
  <c r="L878" i="17"/>
  <c r="M878" i="17" s="1"/>
  <c r="K878" i="17"/>
  <c r="K877" i="17"/>
  <c r="L877" i="17" s="1"/>
  <c r="M877" i="17" s="1"/>
  <c r="O877" i="17" s="1"/>
  <c r="K876" i="17"/>
  <c r="L876" i="17" s="1"/>
  <c r="M876" i="17" s="1"/>
  <c r="K875" i="17"/>
  <c r="L875" i="17" s="1"/>
  <c r="M875" i="17" s="1"/>
  <c r="K874" i="17"/>
  <c r="L874" i="17" s="1"/>
  <c r="M874" i="17" s="1"/>
  <c r="S1049" i="16"/>
  <c r="T1049" i="16" s="1"/>
  <c r="U1049" i="16" s="1"/>
  <c r="S1050" i="16"/>
  <c r="T1050" i="16" s="1"/>
  <c r="U1050" i="16" s="1"/>
  <c r="S1051" i="16"/>
  <c r="T1051" i="16" s="1"/>
  <c r="U1051" i="16" s="1"/>
  <c r="W1051" i="16" s="1"/>
  <c r="S1052" i="16"/>
  <c r="T1052" i="16" s="1"/>
  <c r="U1052" i="16" s="1"/>
  <c r="S1053" i="16"/>
  <c r="T1053" i="16" s="1"/>
  <c r="U1053" i="16" s="1"/>
  <c r="S1054" i="16"/>
  <c r="T1054" i="16" s="1"/>
  <c r="U1054" i="16" s="1"/>
  <c r="S1055" i="16"/>
  <c r="T1055" i="16" s="1"/>
  <c r="U1055" i="16" s="1"/>
  <c r="S1056" i="16"/>
  <c r="T1056" i="16" s="1"/>
  <c r="U1056" i="16" s="1"/>
  <c r="V1056" i="16" s="1"/>
  <c r="S1057" i="16"/>
  <c r="T1057" i="16" s="1"/>
  <c r="U1057" i="16" s="1"/>
  <c r="S1058" i="16"/>
  <c r="T1058" i="16" s="1"/>
  <c r="U1058" i="16" s="1"/>
  <c r="S1059" i="16"/>
  <c r="T1059" i="16" s="1"/>
  <c r="U1059" i="16" s="1"/>
  <c r="S1060" i="16"/>
  <c r="T1060" i="16" s="1"/>
  <c r="U1060" i="16" s="1"/>
  <c r="V1060" i="16" s="1"/>
  <c r="S1061" i="16"/>
  <c r="T1061" i="16" s="1"/>
  <c r="U1061" i="16" s="1"/>
  <c r="S1062" i="16"/>
  <c r="T1062" i="16" s="1"/>
  <c r="U1062" i="16" s="1"/>
  <c r="S1063" i="16"/>
  <c r="T1063" i="16" s="1"/>
  <c r="U1063" i="16" s="1"/>
  <c r="S1064" i="16"/>
  <c r="T1064" i="16" s="1"/>
  <c r="U1064" i="16" s="1"/>
  <c r="V1064" i="16" s="1"/>
  <c r="S1065" i="16"/>
  <c r="T1065" i="16" s="1"/>
  <c r="U1065" i="16" s="1"/>
  <c r="S1066" i="16"/>
  <c r="T1066" i="16" s="1"/>
  <c r="U1066" i="16" s="1"/>
  <c r="S1067" i="16"/>
  <c r="T1067" i="16" s="1"/>
  <c r="U1067" i="16" s="1"/>
  <c r="S1068" i="16"/>
  <c r="T1068" i="16" s="1"/>
  <c r="U1068" i="16" s="1"/>
  <c r="V1068" i="16" s="1"/>
  <c r="S1069" i="16"/>
  <c r="T1069" i="16" s="1"/>
  <c r="U1069" i="16" s="1"/>
  <c r="S1070" i="16"/>
  <c r="T1070" i="16" s="1"/>
  <c r="U1070" i="16" s="1"/>
  <c r="S1071" i="16"/>
  <c r="T1071" i="16" s="1"/>
  <c r="U1071" i="16" s="1"/>
  <c r="W1071" i="16" s="1"/>
  <c r="S1072" i="16"/>
  <c r="T1072" i="16" s="1"/>
  <c r="U1072" i="16" s="1"/>
  <c r="V1072" i="16" s="1"/>
  <c r="S1073" i="16"/>
  <c r="T1073" i="16" s="1"/>
  <c r="U1073" i="16" s="1"/>
  <c r="S1074" i="16"/>
  <c r="T1074" i="16" s="1"/>
  <c r="U1074" i="16" s="1"/>
  <c r="S1075" i="16"/>
  <c r="T1075" i="16" s="1"/>
  <c r="U1075" i="16" s="1"/>
  <c r="W1075" i="16" s="1"/>
  <c r="S1076" i="16"/>
  <c r="T1076" i="16" s="1"/>
  <c r="U1076" i="16" s="1"/>
  <c r="S1077" i="16"/>
  <c r="T1077" i="16" s="1"/>
  <c r="U1077" i="16" s="1"/>
  <c r="S1078" i="16"/>
  <c r="T1078" i="16" s="1"/>
  <c r="U1078" i="16" s="1"/>
  <c r="S1079" i="16"/>
  <c r="T1079" i="16" s="1"/>
  <c r="U1079" i="16" s="1"/>
  <c r="W1079" i="16" s="1"/>
  <c r="S1080" i="16"/>
  <c r="T1080" i="16" s="1"/>
  <c r="U1080" i="16" s="1"/>
  <c r="V1080" i="16" s="1"/>
  <c r="S1081" i="16"/>
  <c r="T1081" i="16" s="1"/>
  <c r="U1081" i="16" s="1"/>
  <c r="S1082" i="16"/>
  <c r="T1082" i="16" s="1"/>
  <c r="U1082" i="16" s="1"/>
  <c r="S1083" i="16"/>
  <c r="T1083" i="16" s="1"/>
  <c r="U1083" i="16" s="1"/>
  <c r="S1084" i="16"/>
  <c r="T1084" i="16" s="1"/>
  <c r="U1084" i="16" s="1"/>
  <c r="V1084" i="16" s="1"/>
  <c r="S1085" i="16"/>
  <c r="T1085" i="16" s="1"/>
  <c r="U1085" i="16" s="1"/>
  <c r="S1086" i="16"/>
  <c r="T1086" i="16" s="1"/>
  <c r="U1086" i="16" s="1"/>
  <c r="S1087" i="16"/>
  <c r="T1087" i="16" s="1"/>
  <c r="U1087" i="16" s="1"/>
  <c r="S1088" i="16"/>
  <c r="T1088" i="16" s="1"/>
  <c r="U1088" i="16" s="1"/>
  <c r="V1088" i="16" s="1"/>
  <c r="S1089" i="16"/>
  <c r="T1089" i="16" s="1"/>
  <c r="U1089" i="16" s="1"/>
  <c r="S1090" i="16"/>
  <c r="T1090" i="16" s="1"/>
  <c r="U1090" i="16" s="1"/>
  <c r="S1091" i="16"/>
  <c r="T1091" i="16" s="1"/>
  <c r="U1091" i="16" s="1"/>
  <c r="W1091" i="16" s="1"/>
  <c r="S1092" i="16"/>
  <c r="T1092" i="16" s="1"/>
  <c r="U1092" i="16" s="1"/>
  <c r="S1093" i="16"/>
  <c r="T1093" i="16" s="1"/>
  <c r="U1093" i="16" s="1"/>
  <c r="S1094" i="16"/>
  <c r="T1094" i="16" s="1"/>
  <c r="U1094" i="16" s="1"/>
  <c r="S1048" i="16"/>
  <c r="T1048" i="16" s="1"/>
  <c r="U1048" i="16" s="1"/>
  <c r="V1048" i="16" s="1"/>
  <c r="K875" i="16"/>
  <c r="L875" i="16" s="1"/>
  <c r="M875" i="16" s="1"/>
  <c r="K876" i="16"/>
  <c r="L876" i="16" s="1"/>
  <c r="M876" i="16" s="1"/>
  <c r="O876" i="16" s="1"/>
  <c r="K877" i="16"/>
  <c r="L877" i="16" s="1"/>
  <c r="M877" i="16" s="1"/>
  <c r="K878" i="16"/>
  <c r="L878" i="16" s="1"/>
  <c r="M878" i="16" s="1"/>
  <c r="O878" i="16" s="1"/>
  <c r="K879" i="16"/>
  <c r="L879" i="16" s="1"/>
  <c r="M879" i="16" s="1"/>
  <c r="K880" i="16"/>
  <c r="L880" i="16" s="1"/>
  <c r="M880" i="16" s="1"/>
  <c r="O880" i="16" s="1"/>
  <c r="K881" i="16"/>
  <c r="L881" i="16" s="1"/>
  <c r="M881" i="16" s="1"/>
  <c r="K882" i="16"/>
  <c r="L882" i="16" s="1"/>
  <c r="M882" i="16" s="1"/>
  <c r="O882" i="16" s="1"/>
  <c r="K883" i="16"/>
  <c r="L883" i="16" s="1"/>
  <c r="M883" i="16" s="1"/>
  <c r="K884" i="16"/>
  <c r="L884" i="16" s="1"/>
  <c r="M884" i="16" s="1"/>
  <c r="O884" i="16" s="1"/>
  <c r="K885" i="16"/>
  <c r="L885" i="16" s="1"/>
  <c r="M885" i="16" s="1"/>
  <c r="K886" i="16"/>
  <c r="L886" i="16" s="1"/>
  <c r="M886" i="16" s="1"/>
  <c r="O886" i="16" s="1"/>
  <c r="K887" i="16"/>
  <c r="L887" i="16" s="1"/>
  <c r="M887" i="16" s="1"/>
  <c r="K888" i="16"/>
  <c r="L888" i="16" s="1"/>
  <c r="M888" i="16" s="1"/>
  <c r="O888" i="16" s="1"/>
  <c r="K889" i="16"/>
  <c r="L889" i="16" s="1"/>
  <c r="M889" i="16" s="1"/>
  <c r="K890" i="16"/>
  <c r="L890" i="16" s="1"/>
  <c r="M890" i="16" s="1"/>
  <c r="O890" i="16" s="1"/>
  <c r="K891" i="16"/>
  <c r="L891" i="16" s="1"/>
  <c r="M891" i="16" s="1"/>
  <c r="K892" i="16"/>
  <c r="L892" i="16" s="1"/>
  <c r="M892" i="16" s="1"/>
  <c r="O892" i="16" s="1"/>
  <c r="K893" i="16"/>
  <c r="L893" i="16" s="1"/>
  <c r="M893" i="16" s="1"/>
  <c r="K894" i="16"/>
  <c r="L894" i="16" s="1"/>
  <c r="M894" i="16" s="1"/>
  <c r="O894" i="16" s="1"/>
  <c r="K895" i="16"/>
  <c r="L895" i="16" s="1"/>
  <c r="M895" i="16" s="1"/>
  <c r="K896" i="16"/>
  <c r="L896" i="16" s="1"/>
  <c r="M896" i="16" s="1"/>
  <c r="O896" i="16" s="1"/>
  <c r="K897" i="16"/>
  <c r="L897" i="16" s="1"/>
  <c r="M897" i="16" s="1"/>
  <c r="K898" i="16"/>
  <c r="L898" i="16" s="1"/>
  <c r="M898" i="16" s="1"/>
  <c r="O898" i="16" s="1"/>
  <c r="K899" i="16"/>
  <c r="L899" i="16" s="1"/>
  <c r="M899" i="16" s="1"/>
  <c r="K900" i="16"/>
  <c r="L900" i="16" s="1"/>
  <c r="M900" i="16" s="1"/>
  <c r="O900" i="16" s="1"/>
  <c r="K901" i="16"/>
  <c r="L901" i="16" s="1"/>
  <c r="M901" i="16" s="1"/>
  <c r="K902" i="16"/>
  <c r="L902" i="16" s="1"/>
  <c r="M902" i="16" s="1"/>
  <c r="O902" i="16" s="1"/>
  <c r="K903" i="16"/>
  <c r="L903" i="16" s="1"/>
  <c r="M903" i="16" s="1"/>
  <c r="K904" i="16"/>
  <c r="L904" i="16" s="1"/>
  <c r="M904" i="16" s="1"/>
  <c r="O904" i="16" s="1"/>
  <c r="K905" i="16"/>
  <c r="L905" i="16" s="1"/>
  <c r="M905" i="16" s="1"/>
  <c r="K906" i="16"/>
  <c r="L906" i="16" s="1"/>
  <c r="M906" i="16" s="1"/>
  <c r="O906" i="16" s="1"/>
  <c r="K907" i="16"/>
  <c r="L907" i="16" s="1"/>
  <c r="M907" i="16" s="1"/>
  <c r="K908" i="16"/>
  <c r="L908" i="16" s="1"/>
  <c r="M908" i="16" s="1"/>
  <c r="O908" i="16" s="1"/>
  <c r="K909" i="16"/>
  <c r="L909" i="16" s="1"/>
  <c r="M909" i="16" s="1"/>
  <c r="K910" i="16"/>
  <c r="L910" i="16" s="1"/>
  <c r="M910" i="16" s="1"/>
  <c r="O910" i="16" s="1"/>
  <c r="K911" i="16"/>
  <c r="L911" i="16" s="1"/>
  <c r="M911" i="16" s="1"/>
  <c r="K912" i="16"/>
  <c r="L912" i="16" s="1"/>
  <c r="M912" i="16" s="1"/>
  <c r="O912" i="16" s="1"/>
  <c r="K913" i="16"/>
  <c r="L913" i="16" s="1"/>
  <c r="M913" i="16" s="1"/>
  <c r="K914" i="16"/>
  <c r="L914" i="16" s="1"/>
  <c r="M914" i="16" s="1"/>
  <c r="O914" i="16" s="1"/>
  <c r="K915" i="16"/>
  <c r="L915" i="16" s="1"/>
  <c r="M915" i="16" s="1"/>
  <c r="K916" i="16"/>
  <c r="L916" i="16" s="1"/>
  <c r="M916" i="16" s="1"/>
  <c r="O916" i="16" s="1"/>
  <c r="K917" i="16"/>
  <c r="L917" i="16" s="1"/>
  <c r="M917" i="16" s="1"/>
  <c r="K918" i="16"/>
  <c r="L918" i="16" s="1"/>
  <c r="M918" i="16" s="1"/>
  <c r="O918" i="16" s="1"/>
  <c r="K919" i="16"/>
  <c r="L919" i="16" s="1"/>
  <c r="M919" i="16" s="1"/>
  <c r="K920" i="16"/>
  <c r="L920" i="16" s="1"/>
  <c r="M920" i="16" s="1"/>
  <c r="O920" i="16" s="1"/>
  <c r="K921" i="16"/>
  <c r="L921" i="16" s="1"/>
  <c r="M921" i="16" s="1"/>
  <c r="K922" i="16"/>
  <c r="L922" i="16" s="1"/>
  <c r="M922" i="16" s="1"/>
  <c r="O922" i="16" s="1"/>
  <c r="K923" i="16"/>
  <c r="L923" i="16" s="1"/>
  <c r="M923" i="16" s="1"/>
  <c r="K924" i="16"/>
  <c r="L924" i="16" s="1"/>
  <c r="M924" i="16" s="1"/>
  <c r="O924" i="16" s="1"/>
  <c r="K925" i="16"/>
  <c r="L925" i="16" s="1"/>
  <c r="M925" i="16" s="1"/>
  <c r="K926" i="16"/>
  <c r="L926" i="16" s="1"/>
  <c r="M926" i="16" s="1"/>
  <c r="O926" i="16" s="1"/>
  <c r="K927" i="16"/>
  <c r="L927" i="16" s="1"/>
  <c r="M927" i="16" s="1"/>
  <c r="K928" i="16"/>
  <c r="L928" i="16" s="1"/>
  <c r="M928" i="16" s="1"/>
  <c r="O928" i="16" s="1"/>
  <c r="K929" i="16"/>
  <c r="L929" i="16" s="1"/>
  <c r="M929" i="16" s="1"/>
  <c r="K930" i="16"/>
  <c r="L930" i="16" s="1"/>
  <c r="M930" i="16" s="1"/>
  <c r="O930" i="16" s="1"/>
  <c r="K931" i="16"/>
  <c r="L931" i="16" s="1"/>
  <c r="M931" i="16" s="1"/>
  <c r="K932" i="16"/>
  <c r="L932" i="16" s="1"/>
  <c r="M932" i="16" s="1"/>
  <c r="O932" i="16" s="1"/>
  <c r="K933" i="16"/>
  <c r="L933" i="16" s="1"/>
  <c r="M933" i="16" s="1"/>
  <c r="K934" i="16"/>
  <c r="L934" i="16" s="1"/>
  <c r="M934" i="16" s="1"/>
  <c r="O934" i="16" s="1"/>
  <c r="K935" i="16"/>
  <c r="L935" i="16" s="1"/>
  <c r="M935" i="16" s="1"/>
  <c r="O935" i="16" s="1"/>
  <c r="K936" i="16"/>
  <c r="L936" i="16" s="1"/>
  <c r="M936" i="16" s="1"/>
  <c r="K937" i="16"/>
  <c r="L937" i="16" s="1"/>
  <c r="M937" i="16" s="1"/>
  <c r="O937" i="16" s="1"/>
  <c r="K938" i="16"/>
  <c r="L938" i="16" s="1"/>
  <c r="M938" i="16" s="1"/>
  <c r="K939" i="16"/>
  <c r="L939" i="16" s="1"/>
  <c r="M939" i="16" s="1"/>
  <c r="O939" i="16" s="1"/>
  <c r="K940" i="16"/>
  <c r="L940" i="16" s="1"/>
  <c r="M940" i="16" s="1"/>
  <c r="K941" i="16"/>
  <c r="L941" i="16" s="1"/>
  <c r="M941" i="16" s="1"/>
  <c r="O941" i="16" s="1"/>
  <c r="K942" i="16"/>
  <c r="L942" i="16" s="1"/>
  <c r="M942" i="16" s="1"/>
  <c r="K943" i="16"/>
  <c r="L943" i="16" s="1"/>
  <c r="M943" i="16" s="1"/>
  <c r="O943" i="16" s="1"/>
  <c r="K944" i="16"/>
  <c r="L944" i="16" s="1"/>
  <c r="M944" i="16" s="1"/>
  <c r="K945" i="16"/>
  <c r="L945" i="16" s="1"/>
  <c r="M945" i="16" s="1"/>
  <c r="K946" i="16"/>
  <c r="L946" i="16" s="1"/>
  <c r="M946" i="16" s="1"/>
  <c r="K947" i="16"/>
  <c r="L947" i="16" s="1"/>
  <c r="M947" i="16" s="1"/>
  <c r="O947" i="16" s="1"/>
  <c r="K948" i="16"/>
  <c r="L948" i="16" s="1"/>
  <c r="M948" i="16" s="1"/>
  <c r="K949" i="16"/>
  <c r="L949" i="16" s="1"/>
  <c r="M949" i="16" s="1"/>
  <c r="O949" i="16" s="1"/>
  <c r="K950" i="16"/>
  <c r="L950" i="16" s="1"/>
  <c r="M950" i="16" s="1"/>
  <c r="K951" i="16"/>
  <c r="L951" i="16" s="1"/>
  <c r="M951" i="16" s="1"/>
  <c r="O951" i="16" s="1"/>
  <c r="K952" i="16"/>
  <c r="L952" i="16" s="1"/>
  <c r="M952" i="16" s="1"/>
  <c r="K953" i="16"/>
  <c r="L953" i="16" s="1"/>
  <c r="M953" i="16" s="1"/>
  <c r="O953" i="16" s="1"/>
  <c r="K954" i="16"/>
  <c r="L954" i="16" s="1"/>
  <c r="M954" i="16" s="1"/>
  <c r="K955" i="16"/>
  <c r="L955" i="16" s="1"/>
  <c r="M955" i="16" s="1"/>
  <c r="O955" i="16" s="1"/>
  <c r="K956" i="16"/>
  <c r="L956" i="16" s="1"/>
  <c r="M956" i="16" s="1"/>
  <c r="K957" i="16"/>
  <c r="L957" i="16" s="1"/>
  <c r="M957" i="16" s="1"/>
  <c r="O957" i="16" s="1"/>
  <c r="K958" i="16"/>
  <c r="L958" i="16" s="1"/>
  <c r="M958" i="16" s="1"/>
  <c r="K959" i="16"/>
  <c r="L959" i="16" s="1"/>
  <c r="M959" i="16" s="1"/>
  <c r="O959" i="16" s="1"/>
  <c r="K960" i="16"/>
  <c r="L960" i="16" s="1"/>
  <c r="M960" i="16" s="1"/>
  <c r="K961" i="16"/>
  <c r="L961" i="16" s="1"/>
  <c r="M961" i="16" s="1"/>
  <c r="K962" i="16"/>
  <c r="L962" i="16" s="1"/>
  <c r="M962" i="16" s="1"/>
  <c r="K963" i="16"/>
  <c r="L963" i="16" s="1"/>
  <c r="M963" i="16" s="1"/>
  <c r="O963" i="16" s="1"/>
  <c r="K964" i="16"/>
  <c r="L964" i="16" s="1"/>
  <c r="M964" i="16" s="1"/>
  <c r="K965" i="16"/>
  <c r="L965" i="16" s="1"/>
  <c r="M965" i="16" s="1"/>
  <c r="O965" i="16" s="1"/>
  <c r="K966" i="16"/>
  <c r="L966" i="16" s="1"/>
  <c r="M966" i="16" s="1"/>
  <c r="K967" i="16"/>
  <c r="L967" i="16" s="1"/>
  <c r="M967" i="16" s="1"/>
  <c r="O967" i="16" s="1"/>
  <c r="K968" i="16"/>
  <c r="L968" i="16" s="1"/>
  <c r="M968" i="16" s="1"/>
  <c r="K969" i="16"/>
  <c r="L969" i="16" s="1"/>
  <c r="M969" i="16" s="1"/>
  <c r="O969" i="16" s="1"/>
  <c r="K970" i="16"/>
  <c r="L970" i="16" s="1"/>
  <c r="M970" i="16" s="1"/>
  <c r="K971" i="16"/>
  <c r="L971" i="16" s="1"/>
  <c r="M971" i="16" s="1"/>
  <c r="O971" i="16" s="1"/>
  <c r="K972" i="16"/>
  <c r="L972" i="16" s="1"/>
  <c r="M972" i="16" s="1"/>
  <c r="K973" i="16"/>
  <c r="L973" i="16" s="1"/>
  <c r="M973" i="16" s="1"/>
  <c r="K974" i="16"/>
  <c r="L974" i="16" s="1"/>
  <c r="M974" i="16" s="1"/>
  <c r="K975" i="16"/>
  <c r="L975" i="16" s="1"/>
  <c r="M975" i="16" s="1"/>
  <c r="O975" i="16" s="1"/>
  <c r="K976" i="16"/>
  <c r="L976" i="16" s="1"/>
  <c r="M976" i="16" s="1"/>
  <c r="K977" i="16"/>
  <c r="L977" i="16" s="1"/>
  <c r="M977" i="16" s="1"/>
  <c r="O977" i="16" s="1"/>
  <c r="K978" i="16"/>
  <c r="L978" i="16" s="1"/>
  <c r="M978" i="16" s="1"/>
  <c r="K979" i="16"/>
  <c r="L979" i="16" s="1"/>
  <c r="M979" i="16" s="1"/>
  <c r="O979" i="16" s="1"/>
  <c r="K980" i="16"/>
  <c r="L980" i="16" s="1"/>
  <c r="M980" i="16" s="1"/>
  <c r="K981" i="16"/>
  <c r="L981" i="16" s="1"/>
  <c r="M981" i="16" s="1"/>
  <c r="K982" i="16"/>
  <c r="L982" i="16" s="1"/>
  <c r="M982" i="16" s="1"/>
  <c r="K983" i="16"/>
  <c r="L983" i="16" s="1"/>
  <c r="M983" i="16" s="1"/>
  <c r="O983" i="16" s="1"/>
  <c r="K984" i="16"/>
  <c r="L984" i="16" s="1"/>
  <c r="M984" i="16" s="1"/>
  <c r="K985" i="16"/>
  <c r="L985" i="16" s="1"/>
  <c r="M985" i="16" s="1"/>
  <c r="O985" i="16" s="1"/>
  <c r="K986" i="16"/>
  <c r="L986" i="16" s="1"/>
  <c r="M986" i="16" s="1"/>
  <c r="K987" i="16"/>
  <c r="L987" i="16" s="1"/>
  <c r="M987" i="16" s="1"/>
  <c r="O987" i="16" s="1"/>
  <c r="K988" i="16"/>
  <c r="L988" i="16" s="1"/>
  <c r="M988" i="16" s="1"/>
  <c r="K989" i="16"/>
  <c r="L989" i="16" s="1"/>
  <c r="M989" i="16" s="1"/>
  <c r="K990" i="16"/>
  <c r="L990" i="16" s="1"/>
  <c r="M990" i="16" s="1"/>
  <c r="K991" i="16"/>
  <c r="L991" i="16" s="1"/>
  <c r="M991" i="16" s="1"/>
  <c r="O991" i="16" s="1"/>
  <c r="K992" i="16"/>
  <c r="L992" i="16" s="1"/>
  <c r="M992" i="16" s="1"/>
  <c r="K993" i="16"/>
  <c r="L993" i="16" s="1"/>
  <c r="M993" i="16" s="1"/>
  <c r="O993" i="16" s="1"/>
  <c r="K994" i="16"/>
  <c r="L994" i="16" s="1"/>
  <c r="M994" i="16" s="1"/>
  <c r="K995" i="16"/>
  <c r="L995" i="16" s="1"/>
  <c r="M995" i="16" s="1"/>
  <c r="O995" i="16" s="1"/>
  <c r="K996" i="16"/>
  <c r="L996" i="16" s="1"/>
  <c r="M996" i="16" s="1"/>
  <c r="K997" i="16"/>
  <c r="L997" i="16" s="1"/>
  <c r="M997" i="16" s="1"/>
  <c r="N997" i="16" s="1"/>
  <c r="K998" i="16"/>
  <c r="L998" i="16" s="1"/>
  <c r="M998" i="16" s="1"/>
  <c r="O998" i="16" s="1"/>
  <c r="K999" i="16"/>
  <c r="L999" i="16" s="1"/>
  <c r="M999" i="16" s="1"/>
  <c r="K1000" i="16"/>
  <c r="L1000" i="16" s="1"/>
  <c r="M1000" i="16" s="1"/>
  <c r="O1000" i="16" s="1"/>
  <c r="K1001" i="16"/>
  <c r="L1001" i="16" s="1"/>
  <c r="M1001" i="16" s="1"/>
  <c r="K1002" i="16"/>
  <c r="L1002" i="16" s="1"/>
  <c r="M1002" i="16" s="1"/>
  <c r="O1002" i="16" s="1"/>
  <c r="K1003" i="16"/>
  <c r="L1003" i="16" s="1"/>
  <c r="M1003" i="16" s="1"/>
  <c r="K1004" i="16"/>
  <c r="L1004" i="16" s="1"/>
  <c r="M1004" i="16" s="1"/>
  <c r="O1004" i="16" s="1"/>
  <c r="K1005" i="16"/>
  <c r="L1005" i="16" s="1"/>
  <c r="M1005" i="16" s="1"/>
  <c r="K1006" i="16"/>
  <c r="L1006" i="16" s="1"/>
  <c r="M1006" i="16" s="1"/>
  <c r="O1006" i="16" s="1"/>
  <c r="K1007" i="16"/>
  <c r="L1007" i="16" s="1"/>
  <c r="M1007" i="16" s="1"/>
  <c r="K1008" i="16"/>
  <c r="L1008" i="16" s="1"/>
  <c r="M1008" i="16" s="1"/>
  <c r="K1009" i="16"/>
  <c r="L1009" i="16" s="1"/>
  <c r="M1009" i="16" s="1"/>
  <c r="O1009" i="16" s="1"/>
  <c r="K1010" i="16"/>
  <c r="L1010" i="16" s="1"/>
  <c r="M1010" i="16" s="1"/>
  <c r="N1010" i="16" s="1"/>
  <c r="K1011" i="16"/>
  <c r="L1011" i="16" s="1"/>
  <c r="M1011" i="16" s="1"/>
  <c r="O1011" i="16" s="1"/>
  <c r="K1012" i="16"/>
  <c r="L1012" i="16" s="1"/>
  <c r="M1012" i="16" s="1"/>
  <c r="N1012" i="16" s="1"/>
  <c r="K1013" i="16"/>
  <c r="L1013" i="16" s="1"/>
  <c r="M1013" i="16" s="1"/>
  <c r="K1014" i="16"/>
  <c r="L1014" i="16" s="1"/>
  <c r="M1014" i="16" s="1"/>
  <c r="K1015" i="16"/>
  <c r="L1015" i="16" s="1"/>
  <c r="M1015" i="16" s="1"/>
  <c r="K1016" i="16"/>
  <c r="L1016" i="16" s="1"/>
  <c r="M1016" i="16" s="1"/>
  <c r="K1017" i="16"/>
  <c r="L1017" i="16" s="1"/>
  <c r="M1017" i="16" s="1"/>
  <c r="K1018" i="16"/>
  <c r="L1018" i="16" s="1"/>
  <c r="M1018" i="16" s="1"/>
  <c r="N1018" i="16" s="1"/>
  <c r="K1019" i="16"/>
  <c r="L1019" i="16" s="1"/>
  <c r="M1019" i="16" s="1"/>
  <c r="O1019" i="16" s="1"/>
  <c r="K1020" i="16"/>
  <c r="L1020" i="16" s="1"/>
  <c r="M1020" i="16" s="1"/>
  <c r="N1020" i="16" s="1"/>
  <c r="K1021" i="16"/>
  <c r="L1021" i="16" s="1"/>
  <c r="M1021" i="16" s="1"/>
  <c r="O1021" i="16" s="1"/>
  <c r="K1022" i="16"/>
  <c r="L1022" i="16" s="1"/>
  <c r="M1022" i="16" s="1"/>
  <c r="N1022" i="16" s="1"/>
  <c r="K1023" i="16"/>
  <c r="L1023" i="16" s="1"/>
  <c r="M1023" i="16" s="1"/>
  <c r="K1024" i="16"/>
  <c r="L1024" i="16" s="1"/>
  <c r="M1024" i="16" s="1"/>
  <c r="K1025" i="16"/>
  <c r="L1025" i="16" s="1"/>
  <c r="M1025" i="16" s="1"/>
  <c r="O1025" i="16" s="1"/>
  <c r="K1026" i="16"/>
  <c r="L1026" i="16" s="1"/>
  <c r="M1026" i="16" s="1"/>
  <c r="K1027" i="16"/>
  <c r="L1027" i="16" s="1"/>
  <c r="M1027" i="16" s="1"/>
  <c r="O1027" i="16" s="1"/>
  <c r="K1028" i="16"/>
  <c r="L1028" i="16" s="1"/>
  <c r="M1028" i="16" s="1"/>
  <c r="N1028" i="16" s="1"/>
  <c r="K1029" i="16"/>
  <c r="L1029" i="16" s="1"/>
  <c r="M1029" i="16" s="1"/>
  <c r="K1030" i="16"/>
  <c r="L1030" i="16" s="1"/>
  <c r="M1030" i="16" s="1"/>
  <c r="K1031" i="16"/>
  <c r="L1031" i="16" s="1"/>
  <c r="M1031" i="16" s="1"/>
  <c r="K1032" i="16"/>
  <c r="L1032" i="16" s="1"/>
  <c r="M1032" i="16" s="1"/>
  <c r="K1033" i="16"/>
  <c r="L1033" i="16" s="1"/>
  <c r="M1033" i="16" s="1"/>
  <c r="K1034" i="16"/>
  <c r="L1034" i="16" s="1"/>
  <c r="M1034" i="16" s="1"/>
  <c r="N1034" i="16" s="1"/>
  <c r="K1035" i="16"/>
  <c r="L1035" i="16" s="1"/>
  <c r="M1035" i="16" s="1"/>
  <c r="O1035" i="16" s="1"/>
  <c r="K1036" i="16"/>
  <c r="L1036" i="16" s="1"/>
  <c r="M1036" i="16" s="1"/>
  <c r="N1036" i="16" s="1"/>
  <c r="K1037" i="16"/>
  <c r="L1037" i="16" s="1"/>
  <c r="M1037" i="16" s="1"/>
  <c r="O1037" i="16" s="1"/>
  <c r="K1038" i="16"/>
  <c r="L1038" i="16" s="1"/>
  <c r="M1038" i="16" s="1"/>
  <c r="K1039" i="16"/>
  <c r="L1039" i="16" s="1"/>
  <c r="M1039" i="16" s="1"/>
  <c r="K1040" i="16"/>
  <c r="L1040" i="16" s="1"/>
  <c r="M1040" i="16" s="1"/>
  <c r="K1041" i="16"/>
  <c r="L1041" i="16" s="1"/>
  <c r="M1041" i="16" s="1"/>
  <c r="O1041" i="16" s="1"/>
  <c r="K1042" i="16"/>
  <c r="L1042" i="16" s="1"/>
  <c r="M1042" i="16" s="1"/>
  <c r="K1043" i="16"/>
  <c r="L1043" i="16" s="1"/>
  <c r="M1043" i="16" s="1"/>
  <c r="O1043" i="16" s="1"/>
  <c r="K1044" i="16"/>
  <c r="L1044" i="16" s="1"/>
  <c r="M1044" i="16" s="1"/>
  <c r="K1045" i="16"/>
  <c r="L1045" i="16" s="1"/>
  <c r="M1045" i="16" s="1"/>
  <c r="O1045" i="16" s="1"/>
  <c r="K1046" i="16"/>
  <c r="L1046" i="16" s="1"/>
  <c r="M1046" i="16" s="1"/>
  <c r="K1047" i="16"/>
  <c r="L1047" i="16" s="1"/>
  <c r="M1047" i="16" s="1"/>
  <c r="K1048" i="16"/>
  <c r="L1048" i="16" s="1"/>
  <c r="M1048" i="16" s="1"/>
  <c r="K1049" i="16"/>
  <c r="L1049" i="16" s="1"/>
  <c r="M1049" i="16" s="1"/>
  <c r="K1050" i="16"/>
  <c r="L1050" i="16" s="1"/>
  <c r="M1050" i="16" s="1"/>
  <c r="K1051" i="16"/>
  <c r="L1051" i="16" s="1"/>
  <c r="M1051" i="16" s="1"/>
  <c r="N1051" i="16" s="1"/>
  <c r="K1052" i="16"/>
  <c r="L1052" i="16" s="1"/>
  <c r="M1052" i="16" s="1"/>
  <c r="K1053" i="16"/>
  <c r="L1053" i="16" s="1"/>
  <c r="M1053" i="16" s="1"/>
  <c r="K1054" i="16"/>
  <c r="L1054" i="16" s="1"/>
  <c r="M1054" i="16" s="1"/>
  <c r="K1055" i="16"/>
  <c r="L1055" i="16" s="1"/>
  <c r="M1055" i="16" s="1"/>
  <c r="N1055" i="16" s="1"/>
  <c r="K1056" i="16"/>
  <c r="L1056" i="16" s="1"/>
  <c r="M1056" i="16" s="1"/>
  <c r="K1057" i="16"/>
  <c r="L1057" i="16" s="1"/>
  <c r="M1057" i="16" s="1"/>
  <c r="K1058" i="16"/>
  <c r="L1058" i="16" s="1"/>
  <c r="M1058" i="16" s="1"/>
  <c r="K1059" i="16"/>
  <c r="L1059" i="16" s="1"/>
  <c r="M1059" i="16" s="1"/>
  <c r="N1059" i="16" s="1"/>
  <c r="K1060" i="16"/>
  <c r="L1060" i="16" s="1"/>
  <c r="M1060" i="16" s="1"/>
  <c r="K1061" i="16"/>
  <c r="L1061" i="16" s="1"/>
  <c r="M1061" i="16" s="1"/>
  <c r="K1062" i="16"/>
  <c r="L1062" i="16" s="1"/>
  <c r="M1062" i="16" s="1"/>
  <c r="O1062" i="16" s="1"/>
  <c r="K1063" i="16"/>
  <c r="L1063" i="16" s="1"/>
  <c r="M1063" i="16" s="1"/>
  <c r="K1064" i="16"/>
  <c r="L1064" i="16" s="1"/>
  <c r="M1064" i="16" s="1"/>
  <c r="K1065" i="16"/>
  <c r="L1065" i="16" s="1"/>
  <c r="M1065" i="16" s="1"/>
  <c r="K1066" i="16"/>
  <c r="L1066" i="16" s="1"/>
  <c r="M1066" i="16" s="1"/>
  <c r="K1067" i="16"/>
  <c r="L1067" i="16" s="1"/>
  <c r="M1067" i="16" s="1"/>
  <c r="N1067" i="16" s="1"/>
  <c r="K1068" i="16"/>
  <c r="L1068" i="16" s="1"/>
  <c r="M1068" i="16" s="1"/>
  <c r="K1069" i="16"/>
  <c r="L1069" i="16" s="1"/>
  <c r="M1069" i="16" s="1"/>
  <c r="K1070" i="16"/>
  <c r="L1070" i="16" s="1"/>
  <c r="M1070" i="16" s="1"/>
  <c r="O1070" i="16" s="1"/>
  <c r="K1071" i="16"/>
  <c r="L1071" i="16" s="1"/>
  <c r="M1071" i="16" s="1"/>
  <c r="K1072" i="16"/>
  <c r="L1072" i="16" s="1"/>
  <c r="M1072" i="16" s="1"/>
  <c r="K1073" i="16"/>
  <c r="L1073" i="16" s="1"/>
  <c r="M1073" i="16" s="1"/>
  <c r="K1074" i="16"/>
  <c r="L1074" i="16" s="1"/>
  <c r="M1074" i="16" s="1"/>
  <c r="K1075" i="16"/>
  <c r="L1075" i="16" s="1"/>
  <c r="M1075" i="16" s="1"/>
  <c r="K1076" i="16"/>
  <c r="L1076" i="16" s="1"/>
  <c r="M1076" i="16" s="1"/>
  <c r="K1077" i="16"/>
  <c r="L1077" i="16" s="1"/>
  <c r="M1077" i="16" s="1"/>
  <c r="K1078" i="16"/>
  <c r="L1078" i="16" s="1"/>
  <c r="M1078" i="16" s="1"/>
  <c r="K1079" i="16"/>
  <c r="L1079" i="16" s="1"/>
  <c r="M1079" i="16" s="1"/>
  <c r="N1079" i="16" s="1"/>
  <c r="K1080" i="16"/>
  <c r="L1080" i="16" s="1"/>
  <c r="M1080" i="16" s="1"/>
  <c r="K1081" i="16"/>
  <c r="L1081" i="16" s="1"/>
  <c r="M1081" i="16" s="1"/>
  <c r="K1082" i="16"/>
  <c r="L1082" i="16" s="1"/>
  <c r="M1082" i="16" s="1"/>
  <c r="O1082" i="16" s="1"/>
  <c r="K1083" i="16"/>
  <c r="L1083" i="16" s="1"/>
  <c r="M1083" i="16" s="1"/>
  <c r="K1084" i="16"/>
  <c r="L1084" i="16" s="1"/>
  <c r="M1084" i="16" s="1"/>
  <c r="K1085" i="16"/>
  <c r="L1085" i="16" s="1"/>
  <c r="M1085" i="16" s="1"/>
  <c r="K1086" i="16"/>
  <c r="L1086" i="16" s="1"/>
  <c r="M1086" i="16" s="1"/>
  <c r="K1087" i="16"/>
  <c r="L1087" i="16" s="1"/>
  <c r="M1087" i="16" s="1"/>
  <c r="N1087" i="16" s="1"/>
  <c r="K1088" i="16"/>
  <c r="L1088" i="16" s="1"/>
  <c r="M1088" i="16" s="1"/>
  <c r="K1089" i="16"/>
  <c r="L1089" i="16" s="1"/>
  <c r="M1089" i="16" s="1"/>
  <c r="K1090" i="16"/>
  <c r="L1090" i="16" s="1"/>
  <c r="M1090" i="16" s="1"/>
  <c r="K1091" i="16"/>
  <c r="L1091" i="16" s="1"/>
  <c r="M1091" i="16" s="1"/>
  <c r="N1091" i="16" s="1"/>
  <c r="K1092" i="16"/>
  <c r="L1092" i="16" s="1"/>
  <c r="M1092" i="16" s="1"/>
  <c r="K1093" i="16"/>
  <c r="L1093" i="16" s="1"/>
  <c r="M1093" i="16" s="1"/>
  <c r="K1094" i="16"/>
  <c r="L1094" i="16" s="1"/>
  <c r="M1094" i="16" s="1"/>
  <c r="K874" i="16"/>
  <c r="L874" i="16" s="1"/>
  <c r="M874" i="16" s="1"/>
  <c r="O874" i="16" s="1"/>
  <c r="C875" i="16"/>
  <c r="D875" i="16" s="1"/>
  <c r="E875" i="16" s="1"/>
  <c r="C876" i="16"/>
  <c r="D876" i="16" s="1"/>
  <c r="E876" i="16" s="1"/>
  <c r="C877" i="16"/>
  <c r="D877" i="16" s="1"/>
  <c r="E877" i="16" s="1"/>
  <c r="C878" i="16"/>
  <c r="D878" i="16" s="1"/>
  <c r="E878" i="16" s="1"/>
  <c r="C879" i="16"/>
  <c r="D879" i="16" s="1"/>
  <c r="E879" i="16" s="1"/>
  <c r="C880" i="16"/>
  <c r="D880" i="16" s="1"/>
  <c r="E880" i="16" s="1"/>
  <c r="C881" i="16"/>
  <c r="D881" i="16" s="1"/>
  <c r="E881" i="16" s="1"/>
  <c r="C882" i="16"/>
  <c r="D882" i="16" s="1"/>
  <c r="E882" i="16" s="1"/>
  <c r="C883" i="16"/>
  <c r="D883" i="16" s="1"/>
  <c r="E883" i="16" s="1"/>
  <c r="C884" i="16"/>
  <c r="D884" i="16" s="1"/>
  <c r="E884" i="16" s="1"/>
  <c r="C885" i="16"/>
  <c r="D885" i="16" s="1"/>
  <c r="E885" i="16" s="1"/>
  <c r="C886" i="16"/>
  <c r="D886" i="16" s="1"/>
  <c r="E886" i="16" s="1"/>
  <c r="C887" i="16"/>
  <c r="D887" i="16" s="1"/>
  <c r="E887" i="16" s="1"/>
  <c r="C888" i="16"/>
  <c r="D888" i="16" s="1"/>
  <c r="E888" i="16" s="1"/>
  <c r="C889" i="16"/>
  <c r="D889" i="16" s="1"/>
  <c r="E889" i="16" s="1"/>
  <c r="C890" i="16"/>
  <c r="D890" i="16" s="1"/>
  <c r="E890" i="16" s="1"/>
  <c r="C891" i="16"/>
  <c r="D891" i="16" s="1"/>
  <c r="E891" i="16" s="1"/>
  <c r="C892" i="16"/>
  <c r="D892" i="16" s="1"/>
  <c r="E892" i="16" s="1"/>
  <c r="C893" i="16"/>
  <c r="D893" i="16" s="1"/>
  <c r="E893" i="16" s="1"/>
  <c r="C894" i="16"/>
  <c r="D894" i="16" s="1"/>
  <c r="E894" i="16" s="1"/>
  <c r="C895" i="16"/>
  <c r="D895" i="16" s="1"/>
  <c r="E895" i="16" s="1"/>
  <c r="C896" i="16"/>
  <c r="D896" i="16" s="1"/>
  <c r="E896" i="16" s="1"/>
  <c r="C897" i="16"/>
  <c r="D897" i="16" s="1"/>
  <c r="E897" i="16" s="1"/>
  <c r="C898" i="16"/>
  <c r="D898" i="16" s="1"/>
  <c r="E898" i="16" s="1"/>
  <c r="C899" i="16"/>
  <c r="D899" i="16" s="1"/>
  <c r="E899" i="16" s="1"/>
  <c r="C900" i="16"/>
  <c r="D900" i="16" s="1"/>
  <c r="E900" i="16" s="1"/>
  <c r="C901" i="16"/>
  <c r="D901" i="16" s="1"/>
  <c r="E901" i="16" s="1"/>
  <c r="C902" i="16"/>
  <c r="D902" i="16" s="1"/>
  <c r="E902" i="16" s="1"/>
  <c r="C903" i="16"/>
  <c r="D903" i="16" s="1"/>
  <c r="E903" i="16" s="1"/>
  <c r="C904" i="16"/>
  <c r="D904" i="16" s="1"/>
  <c r="E904" i="16" s="1"/>
  <c r="C905" i="16"/>
  <c r="D905" i="16" s="1"/>
  <c r="E905" i="16" s="1"/>
  <c r="C906" i="16"/>
  <c r="D906" i="16" s="1"/>
  <c r="E906" i="16" s="1"/>
  <c r="C907" i="16"/>
  <c r="D907" i="16" s="1"/>
  <c r="E907" i="16" s="1"/>
  <c r="C908" i="16"/>
  <c r="D908" i="16" s="1"/>
  <c r="E908" i="16" s="1"/>
  <c r="C909" i="16"/>
  <c r="D909" i="16" s="1"/>
  <c r="E909" i="16" s="1"/>
  <c r="C910" i="16"/>
  <c r="D910" i="16" s="1"/>
  <c r="E910" i="16" s="1"/>
  <c r="C911" i="16"/>
  <c r="D911" i="16" s="1"/>
  <c r="E911" i="16" s="1"/>
  <c r="C912" i="16"/>
  <c r="D912" i="16" s="1"/>
  <c r="E912" i="16" s="1"/>
  <c r="C913" i="16"/>
  <c r="D913" i="16" s="1"/>
  <c r="E913" i="16" s="1"/>
  <c r="C914" i="16"/>
  <c r="D914" i="16" s="1"/>
  <c r="E914" i="16" s="1"/>
  <c r="C915" i="16"/>
  <c r="D915" i="16" s="1"/>
  <c r="E915" i="16" s="1"/>
  <c r="C916" i="16"/>
  <c r="D916" i="16" s="1"/>
  <c r="E916" i="16" s="1"/>
  <c r="C917" i="16"/>
  <c r="D917" i="16" s="1"/>
  <c r="E917" i="16" s="1"/>
  <c r="C918" i="16"/>
  <c r="D918" i="16" s="1"/>
  <c r="E918" i="16" s="1"/>
  <c r="C919" i="16"/>
  <c r="D919" i="16" s="1"/>
  <c r="E919" i="16" s="1"/>
  <c r="C920" i="16"/>
  <c r="D920" i="16" s="1"/>
  <c r="E920" i="16" s="1"/>
  <c r="C921" i="16"/>
  <c r="D921" i="16" s="1"/>
  <c r="E921" i="16" s="1"/>
  <c r="C922" i="16"/>
  <c r="D922" i="16" s="1"/>
  <c r="E922" i="16" s="1"/>
  <c r="C923" i="16"/>
  <c r="D923" i="16" s="1"/>
  <c r="E923" i="16" s="1"/>
  <c r="C924" i="16"/>
  <c r="D924" i="16" s="1"/>
  <c r="E924" i="16" s="1"/>
  <c r="C925" i="16"/>
  <c r="D925" i="16" s="1"/>
  <c r="E925" i="16" s="1"/>
  <c r="C926" i="16"/>
  <c r="D926" i="16" s="1"/>
  <c r="E926" i="16" s="1"/>
  <c r="C927" i="16"/>
  <c r="D927" i="16" s="1"/>
  <c r="E927" i="16" s="1"/>
  <c r="F927" i="16" s="1"/>
  <c r="C928" i="16"/>
  <c r="D928" i="16" s="1"/>
  <c r="E928" i="16" s="1"/>
  <c r="C929" i="16"/>
  <c r="D929" i="16" s="1"/>
  <c r="E929" i="16" s="1"/>
  <c r="F929" i="16" s="1"/>
  <c r="C930" i="16"/>
  <c r="D930" i="16" s="1"/>
  <c r="E930" i="16" s="1"/>
  <c r="C931" i="16"/>
  <c r="D931" i="16" s="1"/>
  <c r="E931" i="16" s="1"/>
  <c r="F931" i="16" s="1"/>
  <c r="C932" i="16"/>
  <c r="D932" i="16" s="1"/>
  <c r="E932" i="16" s="1"/>
  <c r="C933" i="16"/>
  <c r="D933" i="16" s="1"/>
  <c r="E933" i="16" s="1"/>
  <c r="F933" i="16" s="1"/>
  <c r="C934" i="16"/>
  <c r="D934" i="16" s="1"/>
  <c r="E934" i="16" s="1"/>
  <c r="C935" i="16"/>
  <c r="D935" i="16" s="1"/>
  <c r="E935" i="16" s="1"/>
  <c r="F935" i="16" s="1"/>
  <c r="C936" i="16"/>
  <c r="D936" i="16" s="1"/>
  <c r="E936" i="16" s="1"/>
  <c r="C937" i="16"/>
  <c r="D937" i="16" s="1"/>
  <c r="E937" i="16" s="1"/>
  <c r="F937" i="16" s="1"/>
  <c r="C938" i="16"/>
  <c r="D938" i="16" s="1"/>
  <c r="E938" i="16" s="1"/>
  <c r="C939" i="16"/>
  <c r="D939" i="16" s="1"/>
  <c r="E939" i="16" s="1"/>
  <c r="F939" i="16" s="1"/>
  <c r="C940" i="16"/>
  <c r="D940" i="16" s="1"/>
  <c r="E940" i="16" s="1"/>
  <c r="C941" i="16"/>
  <c r="D941" i="16" s="1"/>
  <c r="E941" i="16" s="1"/>
  <c r="F941" i="16" s="1"/>
  <c r="C942" i="16"/>
  <c r="D942" i="16" s="1"/>
  <c r="E942" i="16" s="1"/>
  <c r="C943" i="16"/>
  <c r="D943" i="16" s="1"/>
  <c r="E943" i="16" s="1"/>
  <c r="F943" i="16" s="1"/>
  <c r="C944" i="16"/>
  <c r="D944" i="16" s="1"/>
  <c r="E944" i="16" s="1"/>
  <c r="C945" i="16"/>
  <c r="D945" i="16" s="1"/>
  <c r="E945" i="16" s="1"/>
  <c r="F945" i="16" s="1"/>
  <c r="C946" i="16"/>
  <c r="D946" i="16" s="1"/>
  <c r="E946" i="16" s="1"/>
  <c r="C947" i="16"/>
  <c r="D947" i="16" s="1"/>
  <c r="E947" i="16" s="1"/>
  <c r="F947" i="16" s="1"/>
  <c r="C948" i="16"/>
  <c r="D948" i="16" s="1"/>
  <c r="E948" i="16" s="1"/>
  <c r="C949" i="16"/>
  <c r="D949" i="16" s="1"/>
  <c r="E949" i="16" s="1"/>
  <c r="F949" i="16" s="1"/>
  <c r="C950" i="16"/>
  <c r="D950" i="16" s="1"/>
  <c r="E950" i="16" s="1"/>
  <c r="C951" i="16"/>
  <c r="D951" i="16" s="1"/>
  <c r="E951" i="16" s="1"/>
  <c r="F951" i="16" s="1"/>
  <c r="C952" i="16"/>
  <c r="D952" i="16" s="1"/>
  <c r="E952" i="16" s="1"/>
  <c r="C953" i="16"/>
  <c r="D953" i="16" s="1"/>
  <c r="E953" i="16" s="1"/>
  <c r="F953" i="16" s="1"/>
  <c r="C954" i="16"/>
  <c r="D954" i="16" s="1"/>
  <c r="E954" i="16" s="1"/>
  <c r="C955" i="16"/>
  <c r="D955" i="16" s="1"/>
  <c r="E955" i="16" s="1"/>
  <c r="F955" i="16" s="1"/>
  <c r="C956" i="16"/>
  <c r="D956" i="16" s="1"/>
  <c r="E956" i="16" s="1"/>
  <c r="C957" i="16"/>
  <c r="D957" i="16" s="1"/>
  <c r="E957" i="16" s="1"/>
  <c r="F957" i="16" s="1"/>
  <c r="C958" i="16"/>
  <c r="D958" i="16" s="1"/>
  <c r="E958" i="16" s="1"/>
  <c r="C959" i="16"/>
  <c r="D959" i="16" s="1"/>
  <c r="E959" i="16" s="1"/>
  <c r="F959" i="16" s="1"/>
  <c r="C960" i="16"/>
  <c r="D960" i="16" s="1"/>
  <c r="E960" i="16" s="1"/>
  <c r="C961" i="16"/>
  <c r="D961" i="16" s="1"/>
  <c r="E961" i="16" s="1"/>
  <c r="F961" i="16" s="1"/>
  <c r="C962" i="16"/>
  <c r="D962" i="16" s="1"/>
  <c r="E962" i="16" s="1"/>
  <c r="C963" i="16"/>
  <c r="D963" i="16" s="1"/>
  <c r="E963" i="16" s="1"/>
  <c r="F963" i="16" s="1"/>
  <c r="C964" i="16"/>
  <c r="D964" i="16" s="1"/>
  <c r="E964" i="16" s="1"/>
  <c r="C965" i="16"/>
  <c r="D965" i="16" s="1"/>
  <c r="E965" i="16" s="1"/>
  <c r="F965" i="16" s="1"/>
  <c r="C966" i="16"/>
  <c r="D966" i="16" s="1"/>
  <c r="E966" i="16" s="1"/>
  <c r="C967" i="16"/>
  <c r="D967" i="16" s="1"/>
  <c r="E967" i="16" s="1"/>
  <c r="F967" i="16" s="1"/>
  <c r="C968" i="16"/>
  <c r="D968" i="16" s="1"/>
  <c r="E968" i="16" s="1"/>
  <c r="C969" i="16"/>
  <c r="D969" i="16" s="1"/>
  <c r="E969" i="16" s="1"/>
  <c r="F969" i="16" s="1"/>
  <c r="C970" i="16"/>
  <c r="D970" i="16" s="1"/>
  <c r="E970" i="16" s="1"/>
  <c r="C971" i="16"/>
  <c r="D971" i="16" s="1"/>
  <c r="E971" i="16" s="1"/>
  <c r="F971" i="16" s="1"/>
  <c r="C972" i="16"/>
  <c r="D972" i="16" s="1"/>
  <c r="E972" i="16" s="1"/>
  <c r="C973" i="16"/>
  <c r="D973" i="16" s="1"/>
  <c r="E973" i="16" s="1"/>
  <c r="F973" i="16" s="1"/>
  <c r="C974" i="16"/>
  <c r="D974" i="16" s="1"/>
  <c r="E974" i="16" s="1"/>
  <c r="C975" i="16"/>
  <c r="D975" i="16" s="1"/>
  <c r="E975" i="16" s="1"/>
  <c r="F975" i="16" s="1"/>
  <c r="C976" i="16"/>
  <c r="D976" i="16" s="1"/>
  <c r="E976" i="16" s="1"/>
  <c r="C977" i="16"/>
  <c r="D977" i="16" s="1"/>
  <c r="E977" i="16" s="1"/>
  <c r="F977" i="16" s="1"/>
  <c r="C978" i="16"/>
  <c r="D978" i="16" s="1"/>
  <c r="E978" i="16" s="1"/>
  <c r="C979" i="16"/>
  <c r="D979" i="16" s="1"/>
  <c r="E979" i="16" s="1"/>
  <c r="F979" i="16" s="1"/>
  <c r="C980" i="16"/>
  <c r="D980" i="16" s="1"/>
  <c r="E980" i="16" s="1"/>
  <c r="C981" i="16"/>
  <c r="D981" i="16" s="1"/>
  <c r="E981" i="16" s="1"/>
  <c r="F981" i="16" s="1"/>
  <c r="C982" i="16"/>
  <c r="D982" i="16" s="1"/>
  <c r="E982" i="16" s="1"/>
  <c r="C983" i="16"/>
  <c r="D983" i="16" s="1"/>
  <c r="E983" i="16" s="1"/>
  <c r="F983" i="16" s="1"/>
  <c r="C984" i="16"/>
  <c r="D984" i="16" s="1"/>
  <c r="E984" i="16" s="1"/>
  <c r="C985" i="16"/>
  <c r="D985" i="16" s="1"/>
  <c r="E985" i="16" s="1"/>
  <c r="F985" i="16" s="1"/>
  <c r="C986" i="16"/>
  <c r="D986" i="16" s="1"/>
  <c r="E986" i="16" s="1"/>
  <c r="C987" i="16"/>
  <c r="D987" i="16" s="1"/>
  <c r="E987" i="16" s="1"/>
  <c r="F987" i="16" s="1"/>
  <c r="C988" i="16"/>
  <c r="D988" i="16" s="1"/>
  <c r="E988" i="16" s="1"/>
  <c r="C989" i="16"/>
  <c r="D989" i="16" s="1"/>
  <c r="E989" i="16" s="1"/>
  <c r="F989" i="16" s="1"/>
  <c r="C990" i="16"/>
  <c r="D990" i="16" s="1"/>
  <c r="E990" i="16" s="1"/>
  <c r="C991" i="16"/>
  <c r="D991" i="16" s="1"/>
  <c r="E991" i="16" s="1"/>
  <c r="F991" i="16" s="1"/>
  <c r="C992" i="16"/>
  <c r="D992" i="16" s="1"/>
  <c r="E992" i="16" s="1"/>
  <c r="C993" i="16"/>
  <c r="D993" i="16" s="1"/>
  <c r="E993" i="16" s="1"/>
  <c r="F993" i="16" s="1"/>
  <c r="C994" i="16"/>
  <c r="D994" i="16" s="1"/>
  <c r="E994" i="16" s="1"/>
  <c r="C995" i="16"/>
  <c r="D995" i="16" s="1"/>
  <c r="E995" i="16" s="1"/>
  <c r="F995" i="16" s="1"/>
  <c r="C996" i="16"/>
  <c r="D996" i="16" s="1"/>
  <c r="E996" i="16" s="1"/>
  <c r="C997" i="16"/>
  <c r="D997" i="16" s="1"/>
  <c r="E997" i="16" s="1"/>
  <c r="C998" i="16"/>
  <c r="D998" i="16" s="1"/>
  <c r="E998" i="16" s="1"/>
  <c r="F998" i="16" s="1"/>
  <c r="C999" i="16"/>
  <c r="D999" i="16" s="1"/>
  <c r="E999" i="16" s="1"/>
  <c r="C1000" i="16"/>
  <c r="D1000" i="16" s="1"/>
  <c r="E1000" i="16" s="1"/>
  <c r="F1000" i="16" s="1"/>
  <c r="C1001" i="16"/>
  <c r="D1001" i="16" s="1"/>
  <c r="E1001" i="16" s="1"/>
  <c r="C1002" i="16"/>
  <c r="D1002" i="16" s="1"/>
  <c r="E1002" i="16" s="1"/>
  <c r="F1002" i="16" s="1"/>
  <c r="C1003" i="16"/>
  <c r="D1003" i="16" s="1"/>
  <c r="E1003" i="16" s="1"/>
  <c r="C1004" i="16"/>
  <c r="D1004" i="16" s="1"/>
  <c r="E1004" i="16" s="1"/>
  <c r="F1004" i="16" s="1"/>
  <c r="C1005" i="16"/>
  <c r="D1005" i="16" s="1"/>
  <c r="E1005" i="16" s="1"/>
  <c r="C1006" i="16"/>
  <c r="D1006" i="16" s="1"/>
  <c r="E1006" i="16" s="1"/>
  <c r="F1006" i="16" s="1"/>
  <c r="C1007" i="16"/>
  <c r="D1007" i="16" s="1"/>
  <c r="E1007" i="16" s="1"/>
  <c r="C1008" i="16"/>
  <c r="D1008" i="16" s="1"/>
  <c r="E1008" i="16" s="1"/>
  <c r="F1008" i="16" s="1"/>
  <c r="C1009" i="16"/>
  <c r="D1009" i="16" s="1"/>
  <c r="E1009" i="16" s="1"/>
  <c r="F1009" i="16" s="1"/>
  <c r="C1010" i="16"/>
  <c r="D1010" i="16" s="1"/>
  <c r="E1010" i="16" s="1"/>
  <c r="C1011" i="16"/>
  <c r="D1011" i="16" s="1"/>
  <c r="E1011" i="16" s="1"/>
  <c r="F1011" i="16" s="1"/>
  <c r="C1012" i="16"/>
  <c r="D1012" i="16" s="1"/>
  <c r="E1012" i="16" s="1"/>
  <c r="C1013" i="16"/>
  <c r="D1013" i="16" s="1"/>
  <c r="E1013" i="16" s="1"/>
  <c r="C1014" i="16"/>
  <c r="D1014" i="16" s="1"/>
  <c r="E1014" i="16" s="1"/>
  <c r="F1014" i="16" s="1"/>
  <c r="C1015" i="16"/>
  <c r="D1015" i="16" s="1"/>
  <c r="E1015" i="16" s="1"/>
  <c r="F1015" i="16" s="1"/>
  <c r="C1016" i="16"/>
  <c r="D1016" i="16" s="1"/>
  <c r="E1016" i="16" s="1"/>
  <c r="F1016" i="16" s="1"/>
  <c r="C1017" i="16"/>
  <c r="D1017" i="16" s="1"/>
  <c r="E1017" i="16" s="1"/>
  <c r="F1017" i="16" s="1"/>
  <c r="C1018" i="16"/>
  <c r="D1018" i="16" s="1"/>
  <c r="E1018" i="16" s="1"/>
  <c r="C1019" i="16"/>
  <c r="D1019" i="16" s="1"/>
  <c r="E1019" i="16" s="1"/>
  <c r="F1019" i="16" s="1"/>
  <c r="C1020" i="16"/>
  <c r="D1020" i="16" s="1"/>
  <c r="E1020" i="16" s="1"/>
  <c r="C1021" i="16"/>
  <c r="D1021" i="16" s="1"/>
  <c r="E1021" i="16" s="1"/>
  <c r="C1022" i="16"/>
  <c r="D1022" i="16" s="1"/>
  <c r="E1022" i="16" s="1"/>
  <c r="F1022" i="16" s="1"/>
  <c r="C1023" i="16"/>
  <c r="D1023" i="16" s="1"/>
  <c r="E1023" i="16" s="1"/>
  <c r="F1023" i="16" s="1"/>
  <c r="C1024" i="16"/>
  <c r="D1024" i="16" s="1"/>
  <c r="E1024" i="16" s="1"/>
  <c r="F1024" i="16" s="1"/>
  <c r="C1025" i="16"/>
  <c r="D1025" i="16" s="1"/>
  <c r="E1025" i="16" s="1"/>
  <c r="F1025" i="16" s="1"/>
  <c r="C1026" i="16"/>
  <c r="D1026" i="16" s="1"/>
  <c r="E1026" i="16" s="1"/>
  <c r="C1027" i="16"/>
  <c r="D1027" i="16" s="1"/>
  <c r="E1027" i="16" s="1"/>
  <c r="F1027" i="16" s="1"/>
  <c r="C1028" i="16"/>
  <c r="D1028" i="16" s="1"/>
  <c r="E1028" i="16" s="1"/>
  <c r="C1029" i="16"/>
  <c r="D1029" i="16" s="1"/>
  <c r="E1029" i="16" s="1"/>
  <c r="C1030" i="16"/>
  <c r="D1030" i="16" s="1"/>
  <c r="E1030" i="16" s="1"/>
  <c r="F1030" i="16" s="1"/>
  <c r="C1031" i="16"/>
  <c r="D1031" i="16" s="1"/>
  <c r="E1031" i="16" s="1"/>
  <c r="F1031" i="16" s="1"/>
  <c r="C1032" i="16"/>
  <c r="D1032" i="16" s="1"/>
  <c r="E1032" i="16" s="1"/>
  <c r="F1032" i="16" s="1"/>
  <c r="C1033" i="16"/>
  <c r="D1033" i="16" s="1"/>
  <c r="E1033" i="16" s="1"/>
  <c r="F1033" i="16" s="1"/>
  <c r="C1034" i="16"/>
  <c r="D1034" i="16" s="1"/>
  <c r="E1034" i="16" s="1"/>
  <c r="F1034" i="16" s="1"/>
  <c r="C1035" i="16"/>
  <c r="D1035" i="16" s="1"/>
  <c r="E1035" i="16" s="1"/>
  <c r="F1035" i="16" s="1"/>
  <c r="C1036" i="16"/>
  <c r="D1036" i="16" s="1"/>
  <c r="E1036" i="16" s="1"/>
  <c r="C1037" i="16"/>
  <c r="D1037" i="16" s="1"/>
  <c r="E1037" i="16" s="1"/>
  <c r="C1038" i="16"/>
  <c r="D1038" i="16" s="1"/>
  <c r="E1038" i="16" s="1"/>
  <c r="F1038" i="16" s="1"/>
  <c r="C1039" i="16"/>
  <c r="D1039" i="16" s="1"/>
  <c r="E1039" i="16" s="1"/>
  <c r="F1039" i="16" s="1"/>
  <c r="C1040" i="16"/>
  <c r="D1040" i="16" s="1"/>
  <c r="E1040" i="16" s="1"/>
  <c r="F1040" i="16" s="1"/>
  <c r="C1041" i="16"/>
  <c r="D1041" i="16" s="1"/>
  <c r="E1041" i="16" s="1"/>
  <c r="F1041" i="16" s="1"/>
  <c r="C1042" i="16"/>
  <c r="D1042" i="16" s="1"/>
  <c r="E1042" i="16" s="1"/>
  <c r="C1043" i="16"/>
  <c r="D1043" i="16" s="1"/>
  <c r="E1043" i="16" s="1"/>
  <c r="F1043" i="16" s="1"/>
  <c r="C1044" i="16"/>
  <c r="D1044" i="16" s="1"/>
  <c r="E1044" i="16" s="1"/>
  <c r="C1045" i="16"/>
  <c r="D1045" i="16" s="1"/>
  <c r="E1045" i="16" s="1"/>
  <c r="C1046" i="16"/>
  <c r="D1046" i="16" s="1"/>
  <c r="E1046" i="16" s="1"/>
  <c r="C1047" i="16"/>
  <c r="D1047" i="16" s="1"/>
  <c r="E1047" i="16" s="1"/>
  <c r="C1048" i="16"/>
  <c r="D1048" i="16" s="1"/>
  <c r="E1048" i="16" s="1"/>
  <c r="C1049" i="16"/>
  <c r="D1049" i="16" s="1"/>
  <c r="E1049" i="16" s="1"/>
  <c r="C1050" i="16"/>
  <c r="D1050" i="16" s="1"/>
  <c r="E1050" i="16" s="1"/>
  <c r="F1050" i="16" s="1"/>
  <c r="C1051" i="16"/>
  <c r="D1051" i="16" s="1"/>
  <c r="E1051" i="16" s="1"/>
  <c r="C1052" i="16"/>
  <c r="D1052" i="16" s="1"/>
  <c r="E1052" i="16" s="1"/>
  <c r="C1053" i="16"/>
  <c r="D1053" i="16" s="1"/>
  <c r="E1053" i="16" s="1"/>
  <c r="G1053" i="16" s="1"/>
  <c r="C1054" i="16"/>
  <c r="D1054" i="16" s="1"/>
  <c r="E1054" i="16" s="1"/>
  <c r="F1054" i="16" s="1"/>
  <c r="C1055" i="16"/>
  <c r="D1055" i="16" s="1"/>
  <c r="E1055" i="16" s="1"/>
  <c r="C1056" i="16"/>
  <c r="D1056" i="16" s="1"/>
  <c r="E1056" i="16" s="1"/>
  <c r="C1057" i="16"/>
  <c r="D1057" i="16" s="1"/>
  <c r="E1057" i="16" s="1"/>
  <c r="G1057" i="16" s="1"/>
  <c r="C1058" i="16"/>
  <c r="D1058" i="16" s="1"/>
  <c r="E1058" i="16" s="1"/>
  <c r="C1059" i="16"/>
  <c r="D1059" i="16" s="1"/>
  <c r="E1059" i="16" s="1"/>
  <c r="C1060" i="16"/>
  <c r="D1060" i="16" s="1"/>
  <c r="E1060" i="16" s="1"/>
  <c r="C1061" i="16"/>
  <c r="D1061" i="16" s="1"/>
  <c r="E1061" i="16" s="1"/>
  <c r="C1062" i="16"/>
  <c r="D1062" i="16" s="1"/>
  <c r="E1062" i="16" s="1"/>
  <c r="C1063" i="16"/>
  <c r="D1063" i="16" s="1"/>
  <c r="E1063" i="16" s="1"/>
  <c r="C1064" i="16"/>
  <c r="D1064" i="16" s="1"/>
  <c r="E1064" i="16" s="1"/>
  <c r="C1065" i="16"/>
  <c r="D1065" i="16" s="1"/>
  <c r="E1065" i="16" s="1"/>
  <c r="C1066" i="16"/>
  <c r="D1066" i="16" s="1"/>
  <c r="E1066" i="16" s="1"/>
  <c r="F1066" i="16" s="1"/>
  <c r="C1067" i="16"/>
  <c r="D1067" i="16" s="1"/>
  <c r="E1067" i="16" s="1"/>
  <c r="C1068" i="16"/>
  <c r="D1068" i="16" s="1"/>
  <c r="E1068" i="16" s="1"/>
  <c r="C1069" i="16"/>
  <c r="D1069" i="16" s="1"/>
  <c r="E1069" i="16" s="1"/>
  <c r="C1070" i="16"/>
  <c r="D1070" i="16" s="1"/>
  <c r="E1070" i="16" s="1"/>
  <c r="C1071" i="16"/>
  <c r="D1071" i="16" s="1"/>
  <c r="E1071" i="16" s="1"/>
  <c r="C1072" i="16"/>
  <c r="D1072" i="16" s="1"/>
  <c r="E1072" i="16" s="1"/>
  <c r="C1073" i="16"/>
  <c r="D1073" i="16" s="1"/>
  <c r="E1073" i="16" s="1"/>
  <c r="C1074" i="16"/>
  <c r="D1074" i="16" s="1"/>
  <c r="E1074" i="16" s="1"/>
  <c r="F1074" i="16" s="1"/>
  <c r="C1075" i="16"/>
  <c r="D1075" i="16" s="1"/>
  <c r="E1075" i="16" s="1"/>
  <c r="C1076" i="16"/>
  <c r="D1076" i="16" s="1"/>
  <c r="E1076" i="16" s="1"/>
  <c r="C1077" i="16"/>
  <c r="D1077" i="16" s="1"/>
  <c r="E1077" i="16" s="1"/>
  <c r="C1078" i="16"/>
  <c r="D1078" i="16" s="1"/>
  <c r="E1078" i="16" s="1"/>
  <c r="F1078" i="16" s="1"/>
  <c r="C1079" i="16"/>
  <c r="D1079" i="16" s="1"/>
  <c r="E1079" i="16" s="1"/>
  <c r="C1080" i="16"/>
  <c r="D1080" i="16" s="1"/>
  <c r="E1080" i="16" s="1"/>
  <c r="C1081" i="16"/>
  <c r="D1081" i="16" s="1"/>
  <c r="E1081" i="16" s="1"/>
  <c r="G1081" i="16" s="1"/>
  <c r="C1082" i="16"/>
  <c r="D1082" i="16" s="1"/>
  <c r="E1082" i="16" s="1"/>
  <c r="C1083" i="16"/>
  <c r="D1083" i="16" s="1"/>
  <c r="E1083" i="16" s="1"/>
  <c r="C1084" i="16"/>
  <c r="D1084" i="16" s="1"/>
  <c r="E1084" i="16" s="1"/>
  <c r="C1085" i="16"/>
  <c r="D1085" i="16" s="1"/>
  <c r="E1085" i="16" s="1"/>
  <c r="C1086" i="16"/>
  <c r="D1086" i="16" s="1"/>
  <c r="E1086" i="16" s="1"/>
  <c r="F1086" i="16" s="1"/>
  <c r="C1087" i="16"/>
  <c r="D1087" i="16" s="1"/>
  <c r="E1087" i="16" s="1"/>
  <c r="C1088" i="16"/>
  <c r="D1088" i="16" s="1"/>
  <c r="E1088" i="16" s="1"/>
  <c r="C1089" i="16"/>
  <c r="D1089" i="16" s="1"/>
  <c r="E1089" i="16" s="1"/>
  <c r="C1090" i="16"/>
  <c r="D1090" i="16" s="1"/>
  <c r="E1090" i="16" s="1"/>
  <c r="F1090" i="16" s="1"/>
  <c r="C1091" i="16"/>
  <c r="D1091" i="16" s="1"/>
  <c r="E1091" i="16" s="1"/>
  <c r="C1092" i="16"/>
  <c r="D1092" i="16" s="1"/>
  <c r="E1092" i="16" s="1"/>
  <c r="C1093" i="16"/>
  <c r="D1093" i="16" s="1"/>
  <c r="E1093" i="16" s="1"/>
  <c r="G1093" i="16" s="1"/>
  <c r="C1094" i="16"/>
  <c r="D1094" i="16" s="1"/>
  <c r="E1094" i="16" s="1"/>
  <c r="K1191" i="16"/>
  <c r="K1190" i="16"/>
  <c r="K1189" i="16"/>
  <c r="K1188" i="16"/>
  <c r="K1187" i="16"/>
  <c r="K1186" i="16"/>
  <c r="K1185" i="16"/>
  <c r="K1184" i="16"/>
  <c r="K1183" i="16"/>
  <c r="K1182" i="16"/>
  <c r="K1181" i="16"/>
  <c r="K1180" i="16"/>
  <c r="K1179" i="16"/>
  <c r="K1178" i="16"/>
  <c r="K1177" i="16"/>
  <c r="K1176" i="16"/>
  <c r="K1175" i="16"/>
  <c r="K1174" i="16"/>
  <c r="K1173" i="16"/>
  <c r="K1172" i="16"/>
  <c r="K1171" i="16"/>
  <c r="K1170" i="16"/>
  <c r="K1169" i="16"/>
  <c r="K1168" i="16"/>
  <c r="K1167" i="16"/>
  <c r="K1166" i="16"/>
  <c r="K1165" i="16"/>
  <c r="K1164" i="16"/>
  <c r="K1163" i="16"/>
  <c r="K1162" i="16"/>
  <c r="K1161" i="16"/>
  <c r="K1160" i="16"/>
  <c r="K1159" i="16"/>
  <c r="K1158" i="16"/>
  <c r="K1157" i="16"/>
  <c r="K1156" i="16"/>
  <c r="K1155" i="16"/>
  <c r="K1154" i="16"/>
  <c r="K1153" i="16"/>
  <c r="K1152" i="16"/>
  <c r="K1151" i="16"/>
  <c r="K1150" i="16"/>
  <c r="K1149" i="16"/>
  <c r="K1148" i="16"/>
  <c r="K1147" i="16"/>
  <c r="K1146" i="16"/>
  <c r="K1145" i="16"/>
  <c r="K1144" i="16"/>
  <c r="K1143" i="16"/>
  <c r="K1142" i="16"/>
  <c r="K1141" i="16"/>
  <c r="K1140" i="16"/>
  <c r="K1139" i="16"/>
  <c r="K1138" i="16"/>
  <c r="K1137" i="16"/>
  <c r="K1136" i="16"/>
  <c r="K1135" i="16"/>
  <c r="K1134" i="16"/>
  <c r="K1133" i="16"/>
  <c r="K1132" i="16"/>
  <c r="K1131" i="16"/>
  <c r="K1130" i="16"/>
  <c r="K1129" i="16"/>
  <c r="K1128" i="16"/>
  <c r="K1127" i="16"/>
  <c r="K1126" i="16"/>
  <c r="K1125" i="16"/>
  <c r="K1124" i="16"/>
  <c r="K1123" i="16"/>
  <c r="K1122" i="16"/>
  <c r="K1121" i="16"/>
  <c r="K1120" i="16"/>
  <c r="K1119" i="16"/>
  <c r="K1118" i="16"/>
  <c r="K1117" i="16"/>
  <c r="K1116" i="16"/>
  <c r="K1115" i="16"/>
  <c r="K1114" i="16"/>
  <c r="K1113" i="16"/>
  <c r="K1112" i="16"/>
  <c r="K1111" i="16"/>
  <c r="K1110" i="16"/>
  <c r="K1109" i="16"/>
  <c r="K1108" i="16"/>
  <c r="K1107" i="16"/>
  <c r="K1106" i="16"/>
  <c r="K1105" i="16"/>
  <c r="K1104" i="16"/>
  <c r="K1103" i="16"/>
  <c r="K1102" i="16"/>
  <c r="K1101" i="16"/>
  <c r="K1100" i="16"/>
  <c r="K1099" i="16"/>
  <c r="H44" i="1"/>
  <c r="H45" i="1"/>
  <c r="H46" i="1"/>
  <c r="H43" i="1"/>
  <c r="J3" i="1"/>
  <c r="Q3" i="4"/>
  <c r="Q4" i="4"/>
  <c r="Q5" i="4" s="1"/>
  <c r="Q6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O198" i="4" s="1"/>
  <c r="P198" i="4" s="1"/>
  <c r="N199" i="4"/>
  <c r="N200" i="4"/>
  <c r="N201" i="4"/>
  <c r="N202" i="4"/>
  <c r="O202" i="4" s="1"/>
  <c r="P202" i="4" s="1"/>
  <c r="N203" i="4"/>
  <c r="N204" i="4"/>
  <c r="N205" i="4"/>
  <c r="N206" i="4"/>
  <c r="O206" i="4" s="1"/>
  <c r="P206" i="4" s="1"/>
  <c r="N207" i="4"/>
  <c r="N208" i="4"/>
  <c r="N209" i="4"/>
  <c r="N210" i="4"/>
  <c r="O210" i="4" s="1"/>
  <c r="P210" i="4" s="1"/>
  <c r="N211" i="4"/>
  <c r="N212" i="4"/>
  <c r="N213" i="4"/>
  <c r="N214" i="4"/>
  <c r="O214" i="4" s="1"/>
  <c r="P214" i="4" s="1"/>
  <c r="N215" i="4"/>
  <c r="N216" i="4"/>
  <c r="N217" i="4"/>
  <c r="N218" i="4"/>
  <c r="O218" i="4" s="1"/>
  <c r="P218" i="4" s="1"/>
  <c r="N219" i="4"/>
  <c r="N220" i="4"/>
  <c r="N221" i="4"/>
  <c r="N222" i="4"/>
  <c r="O222" i="4" s="1"/>
  <c r="P222" i="4" s="1"/>
  <c r="N223" i="4"/>
  <c r="N224" i="4"/>
  <c r="N225" i="4"/>
  <c r="N226" i="4"/>
  <c r="O226" i="4" s="1"/>
  <c r="P226" i="4" s="1"/>
  <c r="N227" i="4"/>
  <c r="N228" i="4"/>
  <c r="N229" i="4"/>
  <c r="N230" i="4"/>
  <c r="O230" i="4" s="1"/>
  <c r="P230" i="4" s="1"/>
  <c r="N231" i="4"/>
  <c r="N232" i="4"/>
  <c r="N13" i="4"/>
  <c r="O232" i="4"/>
  <c r="P232" i="4" s="1"/>
  <c r="O231" i="4"/>
  <c r="P231" i="4" s="1"/>
  <c r="O229" i="4"/>
  <c r="P229" i="4" s="1"/>
  <c r="O228" i="4"/>
  <c r="P228" i="4" s="1"/>
  <c r="O227" i="4"/>
  <c r="P227" i="4" s="1"/>
  <c r="O225" i="4"/>
  <c r="P225" i="4" s="1"/>
  <c r="O224" i="4"/>
  <c r="P224" i="4" s="1"/>
  <c r="O223" i="4"/>
  <c r="P223" i="4" s="1"/>
  <c r="O221" i="4"/>
  <c r="P221" i="4" s="1"/>
  <c r="O220" i="4"/>
  <c r="P220" i="4" s="1"/>
  <c r="O219" i="4"/>
  <c r="P219" i="4" s="1"/>
  <c r="O217" i="4"/>
  <c r="P217" i="4" s="1"/>
  <c r="O216" i="4"/>
  <c r="P216" i="4" s="1"/>
  <c r="O215" i="4"/>
  <c r="P215" i="4" s="1"/>
  <c r="O213" i="4"/>
  <c r="P213" i="4" s="1"/>
  <c r="O212" i="4"/>
  <c r="P212" i="4" s="1"/>
  <c r="O211" i="4"/>
  <c r="P211" i="4" s="1"/>
  <c r="O209" i="4"/>
  <c r="P209" i="4" s="1"/>
  <c r="O208" i="4"/>
  <c r="P208" i="4" s="1"/>
  <c r="O207" i="4"/>
  <c r="P207" i="4" s="1"/>
  <c r="O205" i="4"/>
  <c r="P205" i="4" s="1"/>
  <c r="O204" i="4"/>
  <c r="P204" i="4" s="1"/>
  <c r="O203" i="4"/>
  <c r="P203" i="4" s="1"/>
  <c r="O201" i="4"/>
  <c r="P201" i="4" s="1"/>
  <c r="O200" i="4"/>
  <c r="P200" i="4" s="1"/>
  <c r="O199" i="4"/>
  <c r="P199" i="4" s="1"/>
  <c r="O197" i="4"/>
  <c r="P197" i="4" s="1"/>
  <c r="O196" i="4"/>
  <c r="P196" i="4" s="1"/>
  <c r="O195" i="4"/>
  <c r="P195" i="4" s="1"/>
  <c r="O194" i="4"/>
  <c r="P194" i="4" s="1"/>
  <c r="O193" i="4"/>
  <c r="P193" i="4" s="1"/>
  <c r="O192" i="4"/>
  <c r="P192" i="4" s="1"/>
  <c r="O191" i="4"/>
  <c r="P191" i="4" s="1"/>
  <c r="O190" i="4"/>
  <c r="P190" i="4" s="1"/>
  <c r="O189" i="4"/>
  <c r="P189" i="4" s="1"/>
  <c r="O188" i="4"/>
  <c r="P188" i="4" s="1"/>
  <c r="O187" i="4"/>
  <c r="P187" i="4" s="1"/>
  <c r="O186" i="4"/>
  <c r="P186" i="4" s="1"/>
  <c r="O185" i="4"/>
  <c r="P185" i="4" s="1"/>
  <c r="O184" i="4"/>
  <c r="P184" i="4" s="1"/>
  <c r="O183" i="4"/>
  <c r="P183" i="4" s="1"/>
  <c r="O182" i="4"/>
  <c r="P182" i="4" s="1"/>
  <c r="O181" i="4"/>
  <c r="P181" i="4" s="1"/>
  <c r="O180" i="4"/>
  <c r="P180" i="4" s="1"/>
  <c r="O179" i="4"/>
  <c r="P179" i="4" s="1"/>
  <c r="O178" i="4"/>
  <c r="P178" i="4" s="1"/>
  <c r="O177" i="4"/>
  <c r="P177" i="4" s="1"/>
  <c r="O176" i="4"/>
  <c r="P176" i="4" s="1"/>
  <c r="O175" i="4"/>
  <c r="P175" i="4" s="1"/>
  <c r="O174" i="4"/>
  <c r="P174" i="4" s="1"/>
  <c r="O173" i="4"/>
  <c r="P173" i="4" s="1"/>
  <c r="O172" i="4"/>
  <c r="P172" i="4" s="1"/>
  <c r="O171" i="4"/>
  <c r="P171" i="4" s="1"/>
  <c r="O170" i="4"/>
  <c r="P170" i="4" s="1"/>
  <c r="O169" i="4"/>
  <c r="P169" i="4" s="1"/>
  <c r="O168" i="4"/>
  <c r="P168" i="4" s="1"/>
  <c r="O167" i="4"/>
  <c r="P167" i="4" s="1"/>
  <c r="O166" i="4"/>
  <c r="P166" i="4" s="1"/>
  <c r="O165" i="4"/>
  <c r="P165" i="4" s="1"/>
  <c r="O164" i="4"/>
  <c r="P164" i="4" s="1"/>
  <c r="O163" i="4"/>
  <c r="P163" i="4" s="1"/>
  <c r="O162" i="4"/>
  <c r="P162" i="4" s="1"/>
  <c r="O161" i="4"/>
  <c r="P161" i="4" s="1"/>
  <c r="O160" i="4"/>
  <c r="P160" i="4" s="1"/>
  <c r="O159" i="4"/>
  <c r="P159" i="4" s="1"/>
  <c r="O158" i="4"/>
  <c r="P158" i="4" s="1"/>
  <c r="O157" i="4"/>
  <c r="P157" i="4" s="1"/>
  <c r="O156" i="4"/>
  <c r="P156" i="4" s="1"/>
  <c r="O155" i="4"/>
  <c r="P155" i="4" s="1"/>
  <c r="O154" i="4"/>
  <c r="P154" i="4" s="1"/>
  <c r="O153" i="4"/>
  <c r="P153" i="4" s="1"/>
  <c r="O152" i="4"/>
  <c r="P152" i="4" s="1"/>
  <c r="O151" i="4"/>
  <c r="P151" i="4" s="1"/>
  <c r="O150" i="4"/>
  <c r="P150" i="4" s="1"/>
  <c r="O149" i="4"/>
  <c r="P149" i="4" s="1"/>
  <c r="O148" i="4"/>
  <c r="P148" i="4" s="1"/>
  <c r="O147" i="4"/>
  <c r="P147" i="4" s="1"/>
  <c r="O146" i="4"/>
  <c r="P146" i="4" s="1"/>
  <c r="O145" i="4"/>
  <c r="P145" i="4" s="1"/>
  <c r="O144" i="4"/>
  <c r="P144" i="4" s="1"/>
  <c r="O143" i="4"/>
  <c r="P143" i="4" s="1"/>
  <c r="O142" i="4"/>
  <c r="P142" i="4" s="1"/>
  <c r="O141" i="4"/>
  <c r="P141" i="4" s="1"/>
  <c r="O140" i="4"/>
  <c r="P140" i="4" s="1"/>
  <c r="O139" i="4"/>
  <c r="P139" i="4" s="1"/>
  <c r="O138" i="4"/>
  <c r="P138" i="4" s="1"/>
  <c r="O137" i="4"/>
  <c r="P137" i="4" s="1"/>
  <c r="O136" i="4"/>
  <c r="P136" i="4" s="1"/>
  <c r="O135" i="4"/>
  <c r="P135" i="4" s="1"/>
  <c r="O134" i="4"/>
  <c r="P134" i="4" s="1"/>
  <c r="O133" i="4"/>
  <c r="P133" i="4" s="1"/>
  <c r="O132" i="4"/>
  <c r="P132" i="4" s="1"/>
  <c r="O131" i="4"/>
  <c r="P131" i="4" s="1"/>
  <c r="O130" i="4"/>
  <c r="P130" i="4" s="1"/>
  <c r="O129" i="4"/>
  <c r="P129" i="4" s="1"/>
  <c r="O128" i="4"/>
  <c r="P128" i="4" s="1"/>
  <c r="O127" i="4"/>
  <c r="P127" i="4" s="1"/>
  <c r="O126" i="4"/>
  <c r="P126" i="4" s="1"/>
  <c r="O125" i="4"/>
  <c r="P125" i="4" s="1"/>
  <c r="O124" i="4"/>
  <c r="P124" i="4" s="1"/>
  <c r="O123" i="4"/>
  <c r="P123" i="4" s="1"/>
  <c r="O122" i="4"/>
  <c r="P122" i="4" s="1"/>
  <c r="O121" i="4"/>
  <c r="P121" i="4" s="1"/>
  <c r="O120" i="4"/>
  <c r="P120" i="4" s="1"/>
  <c r="O119" i="4"/>
  <c r="P119" i="4" s="1"/>
  <c r="O118" i="4"/>
  <c r="P118" i="4" s="1"/>
  <c r="O117" i="4"/>
  <c r="P117" i="4" s="1"/>
  <c r="O116" i="4"/>
  <c r="P116" i="4" s="1"/>
  <c r="O115" i="4"/>
  <c r="P115" i="4" s="1"/>
  <c r="O114" i="4"/>
  <c r="P114" i="4" s="1"/>
  <c r="O113" i="4"/>
  <c r="P113" i="4" s="1"/>
  <c r="O112" i="4"/>
  <c r="P112" i="4" s="1"/>
  <c r="O111" i="4"/>
  <c r="P111" i="4" s="1"/>
  <c r="O110" i="4"/>
  <c r="P110" i="4" s="1"/>
  <c r="O109" i="4"/>
  <c r="P109" i="4" s="1"/>
  <c r="O108" i="4"/>
  <c r="P108" i="4" s="1"/>
  <c r="O107" i="4"/>
  <c r="P107" i="4" s="1"/>
  <c r="O106" i="4"/>
  <c r="P106" i="4" s="1"/>
  <c r="O105" i="4"/>
  <c r="P105" i="4" s="1"/>
  <c r="O104" i="4"/>
  <c r="P104" i="4" s="1"/>
  <c r="O103" i="4"/>
  <c r="P103" i="4" s="1"/>
  <c r="O102" i="4"/>
  <c r="P102" i="4" s="1"/>
  <c r="O101" i="4"/>
  <c r="P101" i="4" s="1"/>
  <c r="O100" i="4"/>
  <c r="P100" i="4" s="1"/>
  <c r="O99" i="4"/>
  <c r="P99" i="4" s="1"/>
  <c r="O98" i="4"/>
  <c r="P98" i="4" s="1"/>
  <c r="O97" i="4"/>
  <c r="P97" i="4" s="1"/>
  <c r="O96" i="4"/>
  <c r="P96" i="4" s="1"/>
  <c r="O95" i="4"/>
  <c r="P95" i="4" s="1"/>
  <c r="O94" i="4"/>
  <c r="P94" i="4" s="1"/>
  <c r="O93" i="4"/>
  <c r="P93" i="4" s="1"/>
  <c r="O92" i="4"/>
  <c r="P92" i="4" s="1"/>
  <c r="O91" i="4"/>
  <c r="P91" i="4" s="1"/>
  <c r="O90" i="4"/>
  <c r="P90" i="4" s="1"/>
  <c r="O89" i="4"/>
  <c r="P89" i="4" s="1"/>
  <c r="O88" i="4"/>
  <c r="P88" i="4" s="1"/>
  <c r="O87" i="4"/>
  <c r="P87" i="4" s="1"/>
  <c r="O86" i="4"/>
  <c r="P86" i="4" s="1"/>
  <c r="O85" i="4"/>
  <c r="P85" i="4" s="1"/>
  <c r="O84" i="4"/>
  <c r="P84" i="4" s="1"/>
  <c r="O83" i="4"/>
  <c r="P83" i="4" s="1"/>
  <c r="O82" i="4"/>
  <c r="P82" i="4" s="1"/>
  <c r="O81" i="4"/>
  <c r="P81" i="4" s="1"/>
  <c r="O80" i="4"/>
  <c r="P80" i="4" s="1"/>
  <c r="O79" i="4"/>
  <c r="P79" i="4" s="1"/>
  <c r="O78" i="4"/>
  <c r="P78" i="4" s="1"/>
  <c r="O77" i="4"/>
  <c r="P77" i="4" s="1"/>
  <c r="O76" i="4"/>
  <c r="P76" i="4" s="1"/>
  <c r="O75" i="4"/>
  <c r="P75" i="4" s="1"/>
  <c r="O74" i="4"/>
  <c r="P74" i="4" s="1"/>
  <c r="O73" i="4"/>
  <c r="P73" i="4" s="1"/>
  <c r="O72" i="4"/>
  <c r="P72" i="4" s="1"/>
  <c r="O71" i="4"/>
  <c r="P71" i="4" s="1"/>
  <c r="O70" i="4"/>
  <c r="P70" i="4" s="1"/>
  <c r="O69" i="4"/>
  <c r="P69" i="4" s="1"/>
  <c r="O68" i="4"/>
  <c r="P68" i="4" s="1"/>
  <c r="O67" i="4"/>
  <c r="P67" i="4" s="1"/>
  <c r="O66" i="4"/>
  <c r="P66" i="4" s="1"/>
  <c r="O65" i="4"/>
  <c r="P65" i="4" s="1"/>
  <c r="O64" i="4"/>
  <c r="P64" i="4" s="1"/>
  <c r="O63" i="4"/>
  <c r="P63" i="4" s="1"/>
  <c r="O62" i="4"/>
  <c r="P62" i="4" s="1"/>
  <c r="O61" i="4"/>
  <c r="P61" i="4" s="1"/>
  <c r="O60" i="4"/>
  <c r="P60" i="4" s="1"/>
  <c r="O59" i="4"/>
  <c r="P59" i="4" s="1"/>
  <c r="O58" i="4"/>
  <c r="P58" i="4" s="1"/>
  <c r="O57" i="4"/>
  <c r="P57" i="4" s="1"/>
  <c r="O56" i="4"/>
  <c r="P56" i="4" s="1"/>
  <c r="O55" i="4"/>
  <c r="P55" i="4" s="1"/>
  <c r="O54" i="4"/>
  <c r="P54" i="4" s="1"/>
  <c r="O53" i="4"/>
  <c r="P53" i="4" s="1"/>
  <c r="O52" i="4"/>
  <c r="P52" i="4" s="1"/>
  <c r="O51" i="4"/>
  <c r="P51" i="4" s="1"/>
  <c r="O50" i="4"/>
  <c r="P50" i="4" s="1"/>
  <c r="O49" i="4"/>
  <c r="P49" i="4" s="1"/>
  <c r="O48" i="4"/>
  <c r="P48" i="4" s="1"/>
  <c r="O47" i="4"/>
  <c r="P47" i="4" s="1"/>
  <c r="O46" i="4"/>
  <c r="P46" i="4" s="1"/>
  <c r="O45" i="4"/>
  <c r="P45" i="4" s="1"/>
  <c r="O44" i="4"/>
  <c r="P44" i="4" s="1"/>
  <c r="O43" i="4"/>
  <c r="P43" i="4" s="1"/>
  <c r="O42" i="4"/>
  <c r="P42" i="4" s="1"/>
  <c r="O41" i="4"/>
  <c r="P41" i="4" s="1"/>
  <c r="O40" i="4"/>
  <c r="P40" i="4" s="1"/>
  <c r="O39" i="4"/>
  <c r="P39" i="4" s="1"/>
  <c r="O38" i="4"/>
  <c r="P38" i="4" s="1"/>
  <c r="O37" i="4"/>
  <c r="P37" i="4" s="1"/>
  <c r="O36" i="4"/>
  <c r="P36" i="4" s="1"/>
  <c r="O35" i="4"/>
  <c r="P35" i="4" s="1"/>
  <c r="O34" i="4"/>
  <c r="P34" i="4" s="1"/>
  <c r="O33" i="4"/>
  <c r="P33" i="4" s="1"/>
  <c r="O32" i="4"/>
  <c r="P32" i="4" s="1"/>
  <c r="O31" i="4"/>
  <c r="P31" i="4" s="1"/>
  <c r="O30" i="4"/>
  <c r="P30" i="4" s="1"/>
  <c r="O29" i="4"/>
  <c r="P29" i="4" s="1"/>
  <c r="O28" i="4"/>
  <c r="P28" i="4" s="1"/>
  <c r="O27" i="4"/>
  <c r="P27" i="4" s="1"/>
  <c r="O26" i="4"/>
  <c r="P26" i="4" s="1"/>
  <c r="O25" i="4"/>
  <c r="P25" i="4" s="1"/>
  <c r="O24" i="4"/>
  <c r="P24" i="4" s="1"/>
  <c r="O23" i="4"/>
  <c r="P23" i="4" s="1"/>
  <c r="O22" i="4"/>
  <c r="P22" i="4" s="1"/>
  <c r="O21" i="4"/>
  <c r="P21" i="4" s="1"/>
  <c r="O20" i="4"/>
  <c r="P20" i="4" s="1"/>
  <c r="O19" i="4"/>
  <c r="P19" i="4" s="1"/>
  <c r="O18" i="4"/>
  <c r="P18" i="4" s="1"/>
  <c r="O17" i="4"/>
  <c r="P17" i="4" s="1"/>
  <c r="O16" i="4"/>
  <c r="P16" i="4" s="1"/>
  <c r="O15" i="4"/>
  <c r="P15" i="4" s="1"/>
  <c r="O14" i="4"/>
  <c r="P14" i="4" s="1"/>
  <c r="O13" i="4"/>
  <c r="P13" i="4" s="1"/>
  <c r="F874" i="18" l="1"/>
  <c r="G874" i="18"/>
  <c r="D875" i="18"/>
  <c r="V1049" i="18"/>
  <c r="W1049" i="18"/>
  <c r="M875" i="18"/>
  <c r="O876" i="18"/>
  <c r="N876" i="18"/>
  <c r="T1050" i="18"/>
  <c r="U1050" i="18" s="1"/>
  <c r="L877" i="18"/>
  <c r="M877" i="18" s="1"/>
  <c r="G1093" i="17"/>
  <c r="F1093" i="17"/>
  <c r="G1020" i="17"/>
  <c r="G1056" i="17"/>
  <c r="W1054" i="17"/>
  <c r="V1075" i="17"/>
  <c r="V1079" i="17"/>
  <c r="W1050" i="17"/>
  <c r="V1057" i="17"/>
  <c r="W1058" i="17"/>
  <c r="V1065" i="17"/>
  <c r="V1083" i="17"/>
  <c r="O938" i="17"/>
  <c r="N938" i="17"/>
  <c r="O1016" i="17"/>
  <c r="N1016" i="17"/>
  <c r="O1018" i="17"/>
  <c r="N1018" i="17"/>
  <c r="O1026" i="17"/>
  <c r="N1026" i="17"/>
  <c r="O1036" i="17"/>
  <c r="N1036" i="17"/>
  <c r="O970" i="17"/>
  <c r="N970" i="17"/>
  <c r="O1034" i="17"/>
  <c r="N1034" i="17"/>
  <c r="O946" i="17"/>
  <c r="N946" i="17"/>
  <c r="O962" i="17"/>
  <c r="N962" i="17"/>
  <c r="O1014" i="17"/>
  <c r="N1014" i="17"/>
  <c r="O1022" i="17"/>
  <c r="N1022" i="17"/>
  <c r="O1024" i="17"/>
  <c r="N1024" i="17"/>
  <c r="N954" i="17"/>
  <c r="N992" i="17"/>
  <c r="O1015" i="17"/>
  <c r="N1028" i="17"/>
  <c r="N1030" i="17"/>
  <c r="N1032" i="17"/>
  <c r="N1040" i="17"/>
  <c r="N1042" i="17"/>
  <c r="O1057" i="17"/>
  <c r="N1094" i="17"/>
  <c r="N1000" i="17"/>
  <c r="N1048" i="17"/>
  <c r="N1052" i="17"/>
  <c r="N1070" i="17"/>
  <c r="N1074" i="17"/>
  <c r="N1078" i="17"/>
  <c r="N1082" i="17"/>
  <c r="F1048" i="17"/>
  <c r="G1048" i="17"/>
  <c r="F1040" i="17"/>
  <c r="G1040" i="17"/>
  <c r="G944" i="17"/>
  <c r="F1012" i="17"/>
  <c r="G1026" i="17"/>
  <c r="G1052" i="17"/>
  <c r="G1077" i="17"/>
  <c r="G988" i="17"/>
  <c r="F1073" i="17"/>
  <c r="F1081" i="17"/>
  <c r="G1060" i="17"/>
  <c r="F1046" i="17"/>
  <c r="G1046" i="17"/>
  <c r="F1044" i="17"/>
  <c r="G1044" i="17"/>
  <c r="G968" i="17"/>
  <c r="G1018" i="17"/>
  <c r="G1042" i="17"/>
  <c r="G1069" i="17"/>
  <c r="G960" i="17"/>
  <c r="G980" i="17"/>
  <c r="G996" i="17"/>
  <c r="G1016" i="17"/>
  <c r="F1051" i="17"/>
  <c r="F1055" i="17"/>
  <c r="F1059" i="17"/>
  <c r="F1063" i="17"/>
  <c r="G936" i="17"/>
  <c r="G1034" i="17"/>
  <c r="F1085" i="17"/>
  <c r="F1089" i="17"/>
  <c r="G952" i="17"/>
  <c r="G874" i="17"/>
  <c r="F874" i="17"/>
  <c r="G882" i="17"/>
  <c r="F882" i="17"/>
  <c r="G890" i="17"/>
  <c r="F890" i="17"/>
  <c r="G898" i="17"/>
  <c r="F898" i="17"/>
  <c r="G876" i="17"/>
  <c r="F876" i="17"/>
  <c r="G884" i="17"/>
  <c r="F884" i="17"/>
  <c r="G892" i="17"/>
  <c r="F892" i="17"/>
  <c r="G900" i="17"/>
  <c r="F900" i="17"/>
  <c r="G878" i="17"/>
  <c r="F878" i="17"/>
  <c r="G886" i="17"/>
  <c r="F886" i="17"/>
  <c r="G894" i="17"/>
  <c r="F894" i="17"/>
  <c r="G902" i="17"/>
  <c r="F902" i="17"/>
  <c r="G880" i="17"/>
  <c r="F880" i="17"/>
  <c r="G888" i="17"/>
  <c r="F888" i="17"/>
  <c r="G896" i="17"/>
  <c r="F896" i="17"/>
  <c r="G904" i="17"/>
  <c r="F904" i="17"/>
  <c r="F907" i="17"/>
  <c r="G907" i="17"/>
  <c r="O908" i="17"/>
  <c r="N908" i="17"/>
  <c r="G912" i="17"/>
  <c r="F912" i="17"/>
  <c r="O913" i="17"/>
  <c r="N913" i="17"/>
  <c r="F915" i="17"/>
  <c r="G915" i="17"/>
  <c r="O916" i="17"/>
  <c r="N916" i="17"/>
  <c r="G920" i="17"/>
  <c r="F920" i="17"/>
  <c r="O921" i="17"/>
  <c r="N921" i="17"/>
  <c r="F923" i="17"/>
  <c r="G923" i="17"/>
  <c r="O924" i="17"/>
  <c r="N924" i="17"/>
  <c r="O927" i="17"/>
  <c r="N927" i="17"/>
  <c r="F931" i="17"/>
  <c r="G931" i="17"/>
  <c r="G937" i="17"/>
  <c r="F937" i="17"/>
  <c r="G949" i="17"/>
  <c r="F949" i="17"/>
  <c r="G963" i="17"/>
  <c r="F963" i="17"/>
  <c r="G969" i="17"/>
  <c r="F969" i="17"/>
  <c r="G877" i="17"/>
  <c r="G879" i="17"/>
  <c r="G881" i="17"/>
  <c r="G883" i="17"/>
  <c r="G885" i="17"/>
  <c r="G887" i="17"/>
  <c r="G889" i="17"/>
  <c r="G891" i="17"/>
  <c r="G893" i="17"/>
  <c r="G895" i="17"/>
  <c r="G897" i="17"/>
  <c r="G899" i="17"/>
  <c r="G901" i="17"/>
  <c r="G903" i="17"/>
  <c r="G905" i="17"/>
  <c r="G906" i="17"/>
  <c r="F906" i="17"/>
  <c r="N907" i="17"/>
  <c r="O907" i="17"/>
  <c r="F909" i="17"/>
  <c r="G909" i="17"/>
  <c r="O910" i="17"/>
  <c r="N910" i="17"/>
  <c r="G914" i="17"/>
  <c r="F914" i="17"/>
  <c r="N915" i="17"/>
  <c r="O915" i="17"/>
  <c r="F917" i="17"/>
  <c r="G917" i="17"/>
  <c r="O918" i="17"/>
  <c r="N918" i="17"/>
  <c r="G922" i="17"/>
  <c r="F922" i="17"/>
  <c r="N923" i="17"/>
  <c r="O923" i="17"/>
  <c r="F925" i="17"/>
  <c r="G925" i="17"/>
  <c r="O926" i="17"/>
  <c r="N926" i="17"/>
  <c r="F928" i="17"/>
  <c r="G928" i="17"/>
  <c r="O929" i="17"/>
  <c r="N929" i="17"/>
  <c r="G941" i="17"/>
  <c r="F941" i="17"/>
  <c r="G955" i="17"/>
  <c r="F955" i="17"/>
  <c r="G961" i="17"/>
  <c r="F961" i="17"/>
  <c r="G973" i="17"/>
  <c r="F973" i="17"/>
  <c r="F875" i="17"/>
  <c r="F865" i="17"/>
  <c r="N865" i="17"/>
  <c r="O875" i="17"/>
  <c r="G908" i="17"/>
  <c r="F908" i="17"/>
  <c r="N909" i="17"/>
  <c r="O909" i="17"/>
  <c r="F911" i="17"/>
  <c r="G911" i="17"/>
  <c r="O912" i="17"/>
  <c r="N912" i="17"/>
  <c r="G916" i="17"/>
  <c r="F916" i="17"/>
  <c r="N917" i="17"/>
  <c r="O917" i="17"/>
  <c r="F919" i="17"/>
  <c r="G919" i="17"/>
  <c r="O920" i="17"/>
  <c r="N920" i="17"/>
  <c r="G924" i="17"/>
  <c r="F924" i="17"/>
  <c r="N925" i="17"/>
  <c r="O925" i="17"/>
  <c r="F927" i="17"/>
  <c r="G927" i="17"/>
  <c r="N928" i="17"/>
  <c r="O928" i="17"/>
  <c r="F930" i="17"/>
  <c r="G930" i="17"/>
  <c r="G933" i="17"/>
  <c r="F933" i="17"/>
  <c r="G947" i="17"/>
  <c r="F947" i="17"/>
  <c r="G953" i="17"/>
  <c r="F953" i="17"/>
  <c r="G965" i="17"/>
  <c r="F965" i="17"/>
  <c r="G975" i="17"/>
  <c r="F975" i="17"/>
  <c r="O874" i="17"/>
  <c r="N874" i="17"/>
  <c r="N875" i="17"/>
  <c r="O876" i="17"/>
  <c r="N876" i="17"/>
  <c r="N877" i="17"/>
  <c r="O878" i="17"/>
  <c r="N878" i="17"/>
  <c r="N879" i="17"/>
  <c r="O880" i="17"/>
  <c r="N880" i="17"/>
  <c r="N881" i="17"/>
  <c r="O882" i="17"/>
  <c r="N882" i="17"/>
  <c r="N883" i="17"/>
  <c r="O884" i="17"/>
  <c r="N884" i="17"/>
  <c r="N885" i="17"/>
  <c r="O886" i="17"/>
  <c r="N886" i="17"/>
  <c r="N887" i="17"/>
  <c r="O888" i="17"/>
  <c r="N888" i="17"/>
  <c r="N889" i="17"/>
  <c r="O890" i="17"/>
  <c r="N890" i="17"/>
  <c r="N891" i="17"/>
  <c r="O892" i="17"/>
  <c r="N892" i="17"/>
  <c r="N893" i="17"/>
  <c r="O894" i="17"/>
  <c r="N894" i="17"/>
  <c r="N895" i="17"/>
  <c r="O896" i="17"/>
  <c r="N896" i="17"/>
  <c r="N897" i="17"/>
  <c r="O898" i="17"/>
  <c r="N898" i="17"/>
  <c r="N899" i="17"/>
  <c r="O900" i="17"/>
  <c r="N900" i="17"/>
  <c r="N901" i="17"/>
  <c r="O902" i="17"/>
  <c r="N902" i="17"/>
  <c r="N903" i="17"/>
  <c r="O904" i="17"/>
  <c r="N904" i="17"/>
  <c r="N905" i="17"/>
  <c r="O906" i="17"/>
  <c r="N906" i="17"/>
  <c r="G910" i="17"/>
  <c r="F910" i="17"/>
  <c r="O911" i="17"/>
  <c r="N911" i="17"/>
  <c r="F913" i="17"/>
  <c r="G913" i="17"/>
  <c r="O914" i="17"/>
  <c r="N914" i="17"/>
  <c r="G918" i="17"/>
  <c r="F918" i="17"/>
  <c r="N919" i="17"/>
  <c r="O919" i="17"/>
  <c r="F921" i="17"/>
  <c r="G921" i="17"/>
  <c r="O922" i="17"/>
  <c r="N922" i="17"/>
  <c r="G926" i="17"/>
  <c r="F926" i="17"/>
  <c r="F929" i="17"/>
  <c r="G929" i="17"/>
  <c r="N930" i="17"/>
  <c r="O930" i="17"/>
  <c r="F932" i="17"/>
  <c r="G932" i="17"/>
  <c r="G939" i="17"/>
  <c r="F939" i="17"/>
  <c r="G945" i="17"/>
  <c r="F945" i="17"/>
  <c r="G957" i="17"/>
  <c r="F957" i="17"/>
  <c r="G971" i="17"/>
  <c r="F971" i="17"/>
  <c r="G977" i="17"/>
  <c r="F977" i="17"/>
  <c r="G935" i="17"/>
  <c r="F935" i="17"/>
  <c r="O939" i="17"/>
  <c r="N939" i="17"/>
  <c r="O955" i="17"/>
  <c r="N955" i="17"/>
  <c r="G959" i="17"/>
  <c r="F959" i="17"/>
  <c r="O963" i="17"/>
  <c r="N963" i="17"/>
  <c r="O971" i="17"/>
  <c r="N971" i="17"/>
  <c r="G979" i="17"/>
  <c r="F979" i="17"/>
  <c r="O983" i="17"/>
  <c r="N983" i="17"/>
  <c r="G987" i="17"/>
  <c r="F987" i="17"/>
  <c r="O991" i="17"/>
  <c r="N991" i="17"/>
  <c r="G995" i="17"/>
  <c r="F995" i="17"/>
  <c r="O999" i="17"/>
  <c r="N999" i="17"/>
  <c r="G1003" i="17"/>
  <c r="F1003" i="17"/>
  <c r="G1006" i="17"/>
  <c r="F1006" i="17"/>
  <c r="O1007" i="17"/>
  <c r="N1007" i="17"/>
  <c r="F1009" i="17"/>
  <c r="G1009" i="17"/>
  <c r="O1010" i="17"/>
  <c r="N1010" i="17"/>
  <c r="G1014" i="17"/>
  <c r="F1014" i="17"/>
  <c r="G1022" i="17"/>
  <c r="F1022" i="17"/>
  <c r="G1025" i="17"/>
  <c r="F1025" i="17"/>
  <c r="O1037" i="17"/>
  <c r="N1037" i="17"/>
  <c r="G1041" i="17"/>
  <c r="F1041" i="17"/>
  <c r="O1045" i="17"/>
  <c r="N1045" i="17"/>
  <c r="W1048" i="17"/>
  <c r="V1048" i="17"/>
  <c r="G1050" i="17"/>
  <c r="F1050" i="17"/>
  <c r="O1051" i="17"/>
  <c r="N1051" i="17"/>
  <c r="W1052" i="17"/>
  <c r="V1052" i="17"/>
  <c r="G1054" i="17"/>
  <c r="F1054" i="17"/>
  <c r="O1055" i="17"/>
  <c r="N1055" i="17"/>
  <c r="W1056" i="17"/>
  <c r="V1056" i="17"/>
  <c r="G1058" i="17"/>
  <c r="F1058" i="17"/>
  <c r="O1059" i="17"/>
  <c r="N1059" i="17"/>
  <c r="N1061" i="17"/>
  <c r="O1061" i="17"/>
  <c r="W1064" i="17"/>
  <c r="V1064" i="17"/>
  <c r="W1066" i="17"/>
  <c r="V1066" i="17"/>
  <c r="N1067" i="17"/>
  <c r="O1067" i="17"/>
  <c r="W1069" i="17"/>
  <c r="V1069" i="17"/>
  <c r="G1071" i="17"/>
  <c r="F1071" i="17"/>
  <c r="O1072" i="17"/>
  <c r="N1072" i="17"/>
  <c r="W1073" i="17"/>
  <c r="V1073" i="17"/>
  <c r="G1075" i="17"/>
  <c r="F1075" i="17"/>
  <c r="O1076" i="17"/>
  <c r="N1076" i="17"/>
  <c r="W1078" i="17"/>
  <c r="V1078" i="17"/>
  <c r="O1081" i="17"/>
  <c r="N1081" i="17"/>
  <c r="G1084" i="17"/>
  <c r="F1084" i="17"/>
  <c r="G1087" i="17"/>
  <c r="F1087" i="17"/>
  <c r="G1088" i="17"/>
  <c r="F1088" i="17"/>
  <c r="W1089" i="17"/>
  <c r="V1089" i="17"/>
  <c r="W1090" i="17"/>
  <c r="V1090" i="17"/>
  <c r="O1092" i="17"/>
  <c r="N1092" i="17"/>
  <c r="O1093" i="17"/>
  <c r="N1093" i="17"/>
  <c r="N932" i="17"/>
  <c r="O933" i="17"/>
  <c r="N933" i="17"/>
  <c r="G938" i="17"/>
  <c r="N940" i="17"/>
  <c r="O941" i="17"/>
  <c r="N941" i="17"/>
  <c r="G946" i="17"/>
  <c r="N948" i="17"/>
  <c r="O949" i="17"/>
  <c r="N949" i="17"/>
  <c r="G954" i="17"/>
  <c r="N956" i="17"/>
  <c r="O957" i="17"/>
  <c r="N957" i="17"/>
  <c r="G962" i="17"/>
  <c r="N964" i="17"/>
  <c r="O965" i="17"/>
  <c r="N965" i="17"/>
  <c r="G970" i="17"/>
  <c r="N972" i="17"/>
  <c r="O973" i="17"/>
  <c r="N973" i="17"/>
  <c r="N974" i="17"/>
  <c r="O975" i="17"/>
  <c r="N975" i="17"/>
  <c r="N976" i="17"/>
  <c r="O977" i="17"/>
  <c r="N977" i="17"/>
  <c r="N978" i="17"/>
  <c r="G981" i="17"/>
  <c r="F981" i="17"/>
  <c r="G982" i="17"/>
  <c r="O985" i="17"/>
  <c r="N985" i="17"/>
  <c r="N986" i="17"/>
  <c r="G989" i="17"/>
  <c r="F989" i="17"/>
  <c r="G990" i="17"/>
  <c r="O993" i="17"/>
  <c r="N993" i="17"/>
  <c r="N994" i="17"/>
  <c r="G997" i="17"/>
  <c r="F997" i="17"/>
  <c r="G998" i="17"/>
  <c r="O1001" i="17"/>
  <c r="N1001" i="17"/>
  <c r="N1002" i="17"/>
  <c r="O1004" i="17"/>
  <c r="N1004" i="17"/>
  <c r="G1008" i="17"/>
  <c r="F1008" i="17"/>
  <c r="O1009" i="17"/>
  <c r="N1009" i="17"/>
  <c r="F1011" i="17"/>
  <c r="G1011" i="17"/>
  <c r="N1019" i="17"/>
  <c r="O1019" i="17"/>
  <c r="F1024" i="17"/>
  <c r="G1024" i="17"/>
  <c r="G1033" i="17"/>
  <c r="F1033" i="17"/>
  <c r="G943" i="17"/>
  <c r="F943" i="17"/>
  <c r="O947" i="17"/>
  <c r="N947" i="17"/>
  <c r="G951" i="17"/>
  <c r="F951" i="17"/>
  <c r="G967" i="17"/>
  <c r="F967" i="17"/>
  <c r="N934" i="17"/>
  <c r="O935" i="17"/>
  <c r="N935" i="17"/>
  <c r="G940" i="17"/>
  <c r="N942" i="17"/>
  <c r="O943" i="17"/>
  <c r="N943" i="17"/>
  <c r="G948" i="17"/>
  <c r="N950" i="17"/>
  <c r="O951" i="17"/>
  <c r="N951" i="17"/>
  <c r="G956" i="17"/>
  <c r="N958" i="17"/>
  <c r="O959" i="17"/>
  <c r="N959" i="17"/>
  <c r="G964" i="17"/>
  <c r="N966" i="17"/>
  <c r="O967" i="17"/>
  <c r="N967" i="17"/>
  <c r="G972" i="17"/>
  <c r="O979" i="17"/>
  <c r="N979" i="17"/>
  <c r="N980" i="17"/>
  <c r="G983" i="17"/>
  <c r="F983" i="17"/>
  <c r="G984" i="17"/>
  <c r="O987" i="17"/>
  <c r="N987" i="17"/>
  <c r="N988" i="17"/>
  <c r="G991" i="17"/>
  <c r="F991" i="17"/>
  <c r="G992" i="17"/>
  <c r="O995" i="17"/>
  <c r="N995" i="17"/>
  <c r="N996" i="17"/>
  <c r="G999" i="17"/>
  <c r="F999" i="17"/>
  <c r="G1000" i="17"/>
  <c r="O1003" i="17"/>
  <c r="N1003" i="17"/>
  <c r="F1005" i="17"/>
  <c r="G1005" i="17"/>
  <c r="O1006" i="17"/>
  <c r="N1006" i="17"/>
  <c r="G1010" i="17"/>
  <c r="F1010" i="17"/>
  <c r="N1011" i="17"/>
  <c r="O1011" i="17"/>
  <c r="G1013" i="17"/>
  <c r="F1013" i="17"/>
  <c r="G1015" i="17"/>
  <c r="F1015" i="17"/>
  <c r="G1021" i="17"/>
  <c r="F1021" i="17"/>
  <c r="G1023" i="17"/>
  <c r="F1023" i="17"/>
  <c r="F1032" i="17"/>
  <c r="G1032" i="17"/>
  <c r="N931" i="17"/>
  <c r="G934" i="17"/>
  <c r="N936" i="17"/>
  <c r="O937" i="17"/>
  <c r="N937" i="17"/>
  <c r="G942" i="17"/>
  <c r="N944" i="17"/>
  <c r="O945" i="17"/>
  <c r="N945" i="17"/>
  <c r="G950" i="17"/>
  <c r="N952" i="17"/>
  <c r="O953" i="17"/>
  <c r="N953" i="17"/>
  <c r="G958" i="17"/>
  <c r="N960" i="17"/>
  <c r="O961" i="17"/>
  <c r="N961" i="17"/>
  <c r="G966" i="17"/>
  <c r="N968" i="17"/>
  <c r="O969" i="17"/>
  <c r="N969" i="17"/>
  <c r="G974" i="17"/>
  <c r="G976" i="17"/>
  <c r="G978" i="17"/>
  <c r="O981" i="17"/>
  <c r="N981" i="17"/>
  <c r="N982" i="17"/>
  <c r="G985" i="17"/>
  <c r="F985" i="17"/>
  <c r="G986" i="17"/>
  <c r="O989" i="17"/>
  <c r="N989" i="17"/>
  <c r="N990" i="17"/>
  <c r="G993" i="17"/>
  <c r="F993" i="17"/>
  <c r="G994" i="17"/>
  <c r="O997" i="17"/>
  <c r="N997" i="17"/>
  <c r="N998" i="17"/>
  <c r="G1001" i="17"/>
  <c r="F1001" i="17"/>
  <c r="G1002" i="17"/>
  <c r="G1004" i="17"/>
  <c r="F1004" i="17"/>
  <c r="O1005" i="17"/>
  <c r="N1005" i="17"/>
  <c r="F1007" i="17"/>
  <c r="G1007" i="17"/>
  <c r="O1008" i="17"/>
  <c r="N1008" i="17"/>
  <c r="O1012" i="17"/>
  <c r="N1012" i="17"/>
  <c r="N1013" i="17"/>
  <c r="O1013" i="17"/>
  <c r="N1017" i="17"/>
  <c r="O1017" i="17"/>
  <c r="O1020" i="17"/>
  <c r="N1020" i="17"/>
  <c r="N1021" i="17"/>
  <c r="O1021" i="17"/>
  <c r="O1029" i="17"/>
  <c r="N1029" i="17"/>
  <c r="O1027" i="17"/>
  <c r="N1027" i="17"/>
  <c r="G1031" i="17"/>
  <c r="F1031" i="17"/>
  <c r="O1035" i="17"/>
  <c r="N1035" i="17"/>
  <c r="F1038" i="17"/>
  <c r="G1038" i="17"/>
  <c r="O1039" i="17"/>
  <c r="N1039" i="17"/>
  <c r="G1043" i="17"/>
  <c r="F1043" i="17"/>
  <c r="O1047" i="17"/>
  <c r="N1047" i="17"/>
  <c r="O1064" i="17"/>
  <c r="N1064" i="17"/>
  <c r="G1017" i="17"/>
  <c r="F1017" i="17"/>
  <c r="O1025" i="17"/>
  <c r="N1025" i="17"/>
  <c r="G1029" i="17"/>
  <c r="F1029" i="17"/>
  <c r="G1030" i="17"/>
  <c r="O1033" i="17"/>
  <c r="N1033" i="17"/>
  <c r="G1037" i="17"/>
  <c r="F1037" i="17"/>
  <c r="O1038" i="17"/>
  <c r="N1038" i="17"/>
  <c r="O1041" i="17"/>
  <c r="N1041" i="17"/>
  <c r="G1045" i="17"/>
  <c r="F1045" i="17"/>
  <c r="O1062" i="17"/>
  <c r="N1062" i="17"/>
  <c r="G1019" i="17"/>
  <c r="F1019" i="17"/>
  <c r="O1023" i="17"/>
  <c r="N1023" i="17"/>
  <c r="G1027" i="17"/>
  <c r="F1027" i="17"/>
  <c r="G1028" i="17"/>
  <c r="O1031" i="17"/>
  <c r="N1031" i="17"/>
  <c r="G1035" i="17"/>
  <c r="F1035" i="17"/>
  <c r="G1036" i="17"/>
  <c r="G1039" i="17"/>
  <c r="F1039" i="17"/>
  <c r="O1043" i="17"/>
  <c r="N1043" i="17"/>
  <c r="G1047" i="17"/>
  <c r="F1047" i="17"/>
  <c r="W1060" i="17"/>
  <c r="V1060" i="17"/>
  <c r="W1063" i="17"/>
  <c r="V1063" i="17"/>
  <c r="G1066" i="17"/>
  <c r="F1066" i="17"/>
  <c r="O1068" i="17"/>
  <c r="N1068" i="17"/>
  <c r="O1077" i="17"/>
  <c r="N1077" i="17"/>
  <c r="F1078" i="17"/>
  <c r="G1078" i="17"/>
  <c r="V1080" i="17"/>
  <c r="W1080" i="17"/>
  <c r="N1083" i="17"/>
  <c r="O1083" i="17"/>
  <c r="G1049" i="17"/>
  <c r="F1049" i="17"/>
  <c r="O1050" i="17"/>
  <c r="N1050" i="17"/>
  <c r="W1051" i="17"/>
  <c r="V1051" i="17"/>
  <c r="G1053" i="17"/>
  <c r="F1053" i="17"/>
  <c r="O1054" i="17"/>
  <c r="N1054" i="17"/>
  <c r="W1055" i="17"/>
  <c r="V1055" i="17"/>
  <c r="G1057" i="17"/>
  <c r="F1057" i="17"/>
  <c r="O1058" i="17"/>
  <c r="N1058" i="17"/>
  <c r="W1059" i="17"/>
  <c r="V1059" i="17"/>
  <c r="G1062" i="17"/>
  <c r="F1062" i="17"/>
  <c r="G1065" i="17"/>
  <c r="F1065" i="17"/>
  <c r="G1067" i="17"/>
  <c r="F1067" i="17"/>
  <c r="O1069" i="17"/>
  <c r="N1069" i="17"/>
  <c r="F1070" i="17"/>
  <c r="G1070" i="17"/>
  <c r="W1070" i="17"/>
  <c r="V1070" i="17"/>
  <c r="N1071" i="17"/>
  <c r="O1071" i="17"/>
  <c r="G1072" i="17"/>
  <c r="F1072" i="17"/>
  <c r="V1072" i="17"/>
  <c r="W1072" i="17"/>
  <c r="O1073" i="17"/>
  <c r="N1073" i="17"/>
  <c r="F1074" i="17"/>
  <c r="G1074" i="17"/>
  <c r="W1074" i="17"/>
  <c r="V1074" i="17"/>
  <c r="N1075" i="17"/>
  <c r="O1075" i="17"/>
  <c r="G1076" i="17"/>
  <c r="F1076" i="17"/>
  <c r="V1076" i="17"/>
  <c r="W1076" i="17"/>
  <c r="G1080" i="17"/>
  <c r="F1080" i="17"/>
  <c r="W1082" i="17"/>
  <c r="V1082" i="17"/>
  <c r="W1085" i="17"/>
  <c r="V1085" i="17"/>
  <c r="W1086" i="17"/>
  <c r="V1086" i="17"/>
  <c r="O1088" i="17"/>
  <c r="N1088" i="17"/>
  <c r="O1089" i="17"/>
  <c r="N1089" i="17"/>
  <c r="G1091" i="17"/>
  <c r="F1091" i="17"/>
  <c r="G1092" i="17"/>
  <c r="F1092" i="17"/>
  <c r="W1093" i="17"/>
  <c r="V1093" i="17"/>
  <c r="W1094" i="17"/>
  <c r="V1094" i="17"/>
  <c r="G1061" i="17"/>
  <c r="F1061" i="17"/>
  <c r="V1061" i="17"/>
  <c r="O1063" i="17"/>
  <c r="N1063" i="17"/>
  <c r="G1064" i="17"/>
  <c r="O1066" i="17"/>
  <c r="N1066" i="17"/>
  <c r="G1068" i="17"/>
  <c r="F1068" i="17"/>
  <c r="V1068" i="17"/>
  <c r="W1068" i="17"/>
  <c r="W1077" i="17"/>
  <c r="V1077" i="17"/>
  <c r="N1079" i="17"/>
  <c r="O1079" i="17"/>
  <c r="F1082" i="17"/>
  <c r="G1082" i="17"/>
  <c r="V1084" i="17"/>
  <c r="W1084" i="17"/>
  <c r="O1085" i="17"/>
  <c r="N1085" i="17"/>
  <c r="G1086" i="17"/>
  <c r="O1087" i="17"/>
  <c r="W1088" i="17"/>
  <c r="G1090" i="17"/>
  <c r="O1091" i="17"/>
  <c r="W1092" i="17"/>
  <c r="G1094" i="17"/>
  <c r="G1079" i="17"/>
  <c r="F1079" i="17"/>
  <c r="O1080" i="17"/>
  <c r="N1080" i="17"/>
  <c r="W1081" i="17"/>
  <c r="V1081" i="17"/>
  <c r="G1083" i="17"/>
  <c r="F1083" i="17"/>
  <c r="O1084" i="17"/>
  <c r="N1084" i="17"/>
  <c r="O1059" i="16"/>
  <c r="N993" i="16"/>
  <c r="N953" i="16"/>
  <c r="N1037" i="16"/>
  <c r="N969" i="16"/>
  <c r="N1038" i="16"/>
  <c r="O1038" i="16"/>
  <c r="O1094" i="16"/>
  <c r="N1094" i="16"/>
  <c r="N1042" i="16"/>
  <c r="O1042" i="16"/>
  <c r="N1026" i="16"/>
  <c r="O1026" i="16"/>
  <c r="N977" i="16"/>
  <c r="O1010" i="16"/>
  <c r="N1021" i="16"/>
  <c r="O1051" i="16"/>
  <c r="N937" i="16"/>
  <c r="N985" i="16"/>
  <c r="N1025" i="16"/>
  <c r="N1041" i="16"/>
  <c r="N1009" i="16"/>
  <c r="G1027" i="16"/>
  <c r="G1035" i="16"/>
  <c r="G975" i="16"/>
  <c r="F1042" i="16"/>
  <c r="G1042" i="16"/>
  <c r="F1018" i="16"/>
  <c r="G1018" i="16"/>
  <c r="F1045" i="16"/>
  <c r="G1045" i="16"/>
  <c r="F1070" i="16"/>
  <c r="G1070" i="16"/>
  <c r="F1062" i="16"/>
  <c r="G1062" i="16"/>
  <c r="F1026" i="16"/>
  <c r="G1026" i="16"/>
  <c r="F1010" i="16"/>
  <c r="G1010" i="16"/>
  <c r="G1034" i="16"/>
  <c r="G935" i="16"/>
  <c r="G943" i="16"/>
  <c r="G991" i="16"/>
  <c r="G998" i="16"/>
  <c r="G1011" i="16"/>
  <c r="G1019" i="16"/>
  <c r="G967" i="16"/>
  <c r="G1002" i="16"/>
  <c r="G1004" i="16"/>
  <c r="G983" i="16"/>
  <c r="W1055" i="16"/>
  <c r="V1055" i="16"/>
  <c r="W1067" i="16"/>
  <c r="V1067" i="16"/>
  <c r="W1063" i="16"/>
  <c r="V1063" i="16"/>
  <c r="W1056" i="16"/>
  <c r="V1071" i="16"/>
  <c r="W1072" i="16"/>
  <c r="V1079" i="16"/>
  <c r="W1080" i="16"/>
  <c r="V1091" i="16"/>
  <c r="O933" i="16"/>
  <c r="N933" i="16"/>
  <c r="O929" i="16"/>
  <c r="N929" i="16"/>
  <c r="O927" i="16"/>
  <c r="N927" i="16"/>
  <c r="O989" i="16"/>
  <c r="N989" i="16"/>
  <c r="N1014" i="16"/>
  <c r="O1014" i="16"/>
  <c r="O1029" i="16"/>
  <c r="N1029" i="16"/>
  <c r="O1050" i="16"/>
  <c r="N1050" i="16"/>
  <c r="O1066" i="16"/>
  <c r="N1066" i="16"/>
  <c r="O1074" i="16"/>
  <c r="N1074" i="16"/>
  <c r="O931" i="16"/>
  <c r="N931" i="16"/>
  <c r="O973" i="16"/>
  <c r="N973" i="16"/>
  <c r="O1013" i="16"/>
  <c r="N1013" i="16"/>
  <c r="N1030" i="16"/>
  <c r="O1030" i="16"/>
  <c r="O1068" i="16"/>
  <c r="N1068" i="16"/>
  <c r="O945" i="16"/>
  <c r="N945" i="16"/>
  <c r="O1017" i="16"/>
  <c r="N1017" i="16"/>
  <c r="O1047" i="16"/>
  <c r="N1047" i="16"/>
  <c r="N1082" i="16"/>
  <c r="N1083" i="16"/>
  <c r="O1083" i="16"/>
  <c r="O961" i="16"/>
  <c r="N961" i="16"/>
  <c r="O981" i="16"/>
  <c r="N981" i="16"/>
  <c r="O1033" i="16"/>
  <c r="N1033" i="16"/>
  <c r="O1058" i="16"/>
  <c r="N1058" i="16"/>
  <c r="N1075" i="16"/>
  <c r="O1075" i="16"/>
  <c r="O1018" i="16"/>
  <c r="O1034" i="16"/>
  <c r="O1091" i="16"/>
  <c r="O1022" i="16"/>
  <c r="G1067" i="16"/>
  <c r="F1067" i="16"/>
  <c r="G1069" i="16"/>
  <c r="F1069" i="16"/>
  <c r="G1077" i="16"/>
  <c r="F1077" i="16"/>
  <c r="G1061" i="16"/>
  <c r="F1061" i="16"/>
  <c r="G959" i="16"/>
  <c r="G1006" i="16"/>
  <c r="G1043" i="16"/>
  <c r="F1053" i="16"/>
  <c r="G1078" i="16"/>
  <c r="F1093" i="16"/>
  <c r="G951" i="16"/>
  <c r="G1000" i="16"/>
  <c r="G1014" i="16"/>
  <c r="G1015" i="16"/>
  <c r="G1022" i="16"/>
  <c r="G1023" i="16"/>
  <c r="G1030" i="16"/>
  <c r="G1031" i="16"/>
  <c r="G1038" i="16"/>
  <c r="G1039" i="16"/>
  <c r="G1054" i="16"/>
  <c r="G1090" i="16"/>
  <c r="G877" i="16"/>
  <c r="F877" i="16"/>
  <c r="G882" i="16"/>
  <c r="F882" i="16"/>
  <c r="G893" i="16"/>
  <c r="F893" i="16"/>
  <c r="G901" i="16"/>
  <c r="F901" i="16"/>
  <c r="F906" i="16"/>
  <c r="G906" i="16"/>
  <c r="G917" i="16"/>
  <c r="F917" i="16"/>
  <c r="F928" i="16"/>
  <c r="G928" i="16"/>
  <c r="F932" i="16"/>
  <c r="G932" i="16"/>
  <c r="G940" i="16"/>
  <c r="F940" i="16"/>
  <c r="G960" i="16"/>
  <c r="F960" i="16"/>
  <c r="G988" i="16"/>
  <c r="F988" i="16"/>
  <c r="G875" i="16"/>
  <c r="F875" i="16"/>
  <c r="F865" i="16"/>
  <c r="N877" i="16"/>
  <c r="O877" i="16"/>
  <c r="F880" i="16"/>
  <c r="G880" i="16"/>
  <c r="G883" i="16"/>
  <c r="F883" i="16"/>
  <c r="N885" i="16"/>
  <c r="O885" i="16"/>
  <c r="F888" i="16"/>
  <c r="G888" i="16"/>
  <c r="G891" i="16"/>
  <c r="F891" i="16"/>
  <c r="N893" i="16"/>
  <c r="O893" i="16"/>
  <c r="F896" i="16"/>
  <c r="G896" i="16"/>
  <c r="G899" i="16"/>
  <c r="F899" i="16"/>
  <c r="N901" i="16"/>
  <c r="O901" i="16"/>
  <c r="F904" i="16"/>
  <c r="G904" i="16"/>
  <c r="G907" i="16"/>
  <c r="F907" i="16"/>
  <c r="N909" i="16"/>
  <c r="O909" i="16"/>
  <c r="F912" i="16"/>
  <c r="G912" i="16"/>
  <c r="G915" i="16"/>
  <c r="F915" i="16"/>
  <c r="N917" i="16"/>
  <c r="O917" i="16"/>
  <c r="G920" i="16"/>
  <c r="F920" i="16"/>
  <c r="G923" i="16"/>
  <c r="F923" i="16"/>
  <c r="N925" i="16"/>
  <c r="O925" i="16"/>
  <c r="G946" i="16"/>
  <c r="F946" i="16"/>
  <c r="G952" i="16"/>
  <c r="F952" i="16"/>
  <c r="G964" i="16"/>
  <c r="F964" i="16"/>
  <c r="N879" i="16"/>
  <c r="O879" i="16"/>
  <c r="N887" i="16"/>
  <c r="O887" i="16"/>
  <c r="N895" i="16"/>
  <c r="O895" i="16"/>
  <c r="N911" i="16"/>
  <c r="O911" i="16"/>
  <c r="F922" i="16"/>
  <c r="G922" i="16"/>
  <c r="N875" i="16"/>
  <c r="O875" i="16"/>
  <c r="N865" i="16"/>
  <c r="F878" i="16"/>
  <c r="G878" i="16"/>
  <c r="G881" i="16"/>
  <c r="F881" i="16"/>
  <c r="N883" i="16"/>
  <c r="O883" i="16"/>
  <c r="G886" i="16"/>
  <c r="F886" i="16"/>
  <c r="G889" i="16"/>
  <c r="F889" i="16"/>
  <c r="N891" i="16"/>
  <c r="O891" i="16"/>
  <c r="G894" i="16"/>
  <c r="F894" i="16"/>
  <c r="G897" i="16"/>
  <c r="F897" i="16"/>
  <c r="N899" i="16"/>
  <c r="O899" i="16"/>
  <c r="F902" i="16"/>
  <c r="G902" i="16"/>
  <c r="G905" i="16"/>
  <c r="F905" i="16"/>
  <c r="N907" i="16"/>
  <c r="O907" i="16"/>
  <c r="F910" i="16"/>
  <c r="G910" i="16"/>
  <c r="G913" i="16"/>
  <c r="F913" i="16"/>
  <c r="N915" i="16"/>
  <c r="O915" i="16"/>
  <c r="F918" i="16"/>
  <c r="G918" i="16"/>
  <c r="G921" i="16"/>
  <c r="F921" i="16"/>
  <c r="N923" i="16"/>
  <c r="O923" i="16"/>
  <c r="F926" i="16"/>
  <c r="G926" i="16"/>
  <c r="G938" i="16"/>
  <c r="F938" i="16"/>
  <c r="G944" i="16"/>
  <c r="F944" i="16"/>
  <c r="G956" i="16"/>
  <c r="F956" i="16"/>
  <c r="G970" i="16"/>
  <c r="F970" i="16"/>
  <c r="G978" i="16"/>
  <c r="F978" i="16"/>
  <c r="G986" i="16"/>
  <c r="F986" i="16"/>
  <c r="G994" i="16"/>
  <c r="F994" i="16"/>
  <c r="F874" i="16"/>
  <c r="G874" i="16"/>
  <c r="G885" i="16"/>
  <c r="F885" i="16"/>
  <c r="G890" i="16"/>
  <c r="F890" i="16"/>
  <c r="G898" i="16"/>
  <c r="F898" i="16"/>
  <c r="N903" i="16"/>
  <c r="O903" i="16"/>
  <c r="G909" i="16"/>
  <c r="F909" i="16"/>
  <c r="F914" i="16"/>
  <c r="G914" i="16"/>
  <c r="N919" i="16"/>
  <c r="O919" i="16"/>
  <c r="G925" i="16"/>
  <c r="F925" i="16"/>
  <c r="F930" i="16"/>
  <c r="G930" i="16"/>
  <c r="F934" i="16"/>
  <c r="G934" i="16"/>
  <c r="G954" i="16"/>
  <c r="F954" i="16"/>
  <c r="G972" i="16"/>
  <c r="F972" i="16"/>
  <c r="G980" i="16"/>
  <c r="F980" i="16"/>
  <c r="G996" i="16"/>
  <c r="F996" i="16"/>
  <c r="F876" i="16"/>
  <c r="G876" i="16"/>
  <c r="G879" i="16"/>
  <c r="F879" i="16"/>
  <c r="N881" i="16"/>
  <c r="O881" i="16"/>
  <c r="F884" i="16"/>
  <c r="G884" i="16"/>
  <c r="G887" i="16"/>
  <c r="F887" i="16"/>
  <c r="N889" i="16"/>
  <c r="O889" i="16"/>
  <c r="F892" i="16"/>
  <c r="G892" i="16"/>
  <c r="G895" i="16"/>
  <c r="F895" i="16"/>
  <c r="N897" i="16"/>
  <c r="O897" i="16"/>
  <c r="F900" i="16"/>
  <c r="G900" i="16"/>
  <c r="G903" i="16"/>
  <c r="F903" i="16"/>
  <c r="N905" i="16"/>
  <c r="O905" i="16"/>
  <c r="F908" i="16"/>
  <c r="G908" i="16"/>
  <c r="G911" i="16"/>
  <c r="F911" i="16"/>
  <c r="N913" i="16"/>
  <c r="O913" i="16"/>
  <c r="F916" i="16"/>
  <c r="G916" i="16"/>
  <c r="G919" i="16"/>
  <c r="F919" i="16"/>
  <c r="N921" i="16"/>
  <c r="O921" i="16"/>
  <c r="G924" i="16"/>
  <c r="F924" i="16"/>
  <c r="G936" i="16"/>
  <c r="F936" i="16"/>
  <c r="G948" i="16"/>
  <c r="F948" i="16"/>
  <c r="G962" i="16"/>
  <c r="F962" i="16"/>
  <c r="G968" i="16"/>
  <c r="F968" i="16"/>
  <c r="G976" i="16"/>
  <c r="F976" i="16"/>
  <c r="G984" i="16"/>
  <c r="F984" i="16"/>
  <c r="G992" i="16"/>
  <c r="F992" i="16"/>
  <c r="O946" i="16"/>
  <c r="N946" i="16"/>
  <c r="G966" i="16"/>
  <c r="F966" i="16"/>
  <c r="G974" i="16"/>
  <c r="F974" i="16"/>
  <c r="O994" i="16"/>
  <c r="N994" i="16"/>
  <c r="N999" i="16"/>
  <c r="O999" i="16"/>
  <c r="O1031" i="16"/>
  <c r="N1031" i="16"/>
  <c r="O1039" i="16"/>
  <c r="N1039" i="16"/>
  <c r="O1049" i="16"/>
  <c r="N1049" i="16"/>
  <c r="W1050" i="16"/>
  <c r="V1050" i="16"/>
  <c r="O1061" i="16"/>
  <c r="N1061" i="16"/>
  <c r="V1076" i="16"/>
  <c r="W1076" i="16"/>
  <c r="W1078" i="16"/>
  <c r="V1078" i="16"/>
  <c r="O1090" i="16"/>
  <c r="N1090" i="16"/>
  <c r="N874" i="16"/>
  <c r="N876" i="16"/>
  <c r="N878" i="16"/>
  <c r="N880" i="16"/>
  <c r="N882" i="16"/>
  <c r="N884" i="16"/>
  <c r="N886" i="16"/>
  <c r="N888" i="16"/>
  <c r="N890" i="16"/>
  <c r="N892" i="16"/>
  <c r="N894" i="16"/>
  <c r="N896" i="16"/>
  <c r="N898" i="16"/>
  <c r="N900" i="16"/>
  <c r="N902" i="16"/>
  <c r="N904" i="16"/>
  <c r="N906" i="16"/>
  <c r="N908" i="16"/>
  <c r="N910" i="16"/>
  <c r="N912" i="16"/>
  <c r="N914" i="16"/>
  <c r="N916" i="16"/>
  <c r="N918" i="16"/>
  <c r="N920" i="16"/>
  <c r="N922" i="16"/>
  <c r="N924" i="16"/>
  <c r="N926" i="16"/>
  <c r="G927" i="16"/>
  <c r="G929" i="16"/>
  <c r="G931" i="16"/>
  <c r="G933" i="16"/>
  <c r="G937" i="16"/>
  <c r="N939" i="16"/>
  <c r="O940" i="16"/>
  <c r="N940" i="16"/>
  <c r="G945" i="16"/>
  <c r="N947" i="16"/>
  <c r="O948" i="16"/>
  <c r="N948" i="16"/>
  <c r="G953" i="16"/>
  <c r="N955" i="16"/>
  <c r="O956" i="16"/>
  <c r="N956" i="16"/>
  <c r="G961" i="16"/>
  <c r="N963" i="16"/>
  <c r="O964" i="16"/>
  <c r="N964" i="16"/>
  <c r="G969" i="16"/>
  <c r="N971" i="16"/>
  <c r="O972" i="16"/>
  <c r="N972" i="16"/>
  <c r="G977" i="16"/>
  <c r="N979" i="16"/>
  <c r="O980" i="16"/>
  <c r="N980" i="16"/>
  <c r="G985" i="16"/>
  <c r="N987" i="16"/>
  <c r="O988" i="16"/>
  <c r="N988" i="16"/>
  <c r="G993" i="16"/>
  <c r="N995" i="16"/>
  <c r="O996" i="16"/>
  <c r="N996" i="16"/>
  <c r="O997" i="16"/>
  <c r="N1001" i="16"/>
  <c r="O1001" i="16"/>
  <c r="F1013" i="16"/>
  <c r="G1013" i="16"/>
  <c r="F1021" i="16"/>
  <c r="G1021" i="16"/>
  <c r="F1029" i="16"/>
  <c r="G1029" i="16"/>
  <c r="F1037" i="16"/>
  <c r="G1037" i="16"/>
  <c r="G950" i="16"/>
  <c r="F950" i="16"/>
  <c r="G958" i="16"/>
  <c r="F958" i="16"/>
  <c r="O962" i="16"/>
  <c r="N962" i="16"/>
  <c r="O978" i="16"/>
  <c r="N978" i="16"/>
  <c r="G982" i="16"/>
  <c r="F982" i="16"/>
  <c r="N1007" i="16"/>
  <c r="O1007" i="16"/>
  <c r="O1015" i="16"/>
  <c r="N1015" i="16"/>
  <c r="F1044" i="16"/>
  <c r="G1044" i="16"/>
  <c r="O1048" i="16"/>
  <c r="N1048" i="16"/>
  <c r="G1060" i="16"/>
  <c r="F1060" i="16"/>
  <c r="O1064" i="16"/>
  <c r="N1064" i="16"/>
  <c r="V1066" i="16"/>
  <c r="W1066" i="16"/>
  <c r="O1069" i="16"/>
  <c r="N1069" i="16"/>
  <c r="W1086" i="16"/>
  <c r="V1086" i="16"/>
  <c r="N928" i="16"/>
  <c r="N930" i="16"/>
  <c r="N932" i="16"/>
  <c r="N934" i="16"/>
  <c r="G939" i="16"/>
  <c r="N941" i="16"/>
  <c r="O942" i="16"/>
  <c r="N942" i="16"/>
  <c r="G947" i="16"/>
  <c r="N949" i="16"/>
  <c r="O950" i="16"/>
  <c r="N950" i="16"/>
  <c r="G955" i="16"/>
  <c r="N957" i="16"/>
  <c r="O958" i="16"/>
  <c r="N958" i="16"/>
  <c r="G963" i="16"/>
  <c r="N965" i="16"/>
  <c r="O966" i="16"/>
  <c r="N966" i="16"/>
  <c r="G971" i="16"/>
  <c r="O974" i="16"/>
  <c r="N974" i="16"/>
  <c r="G979" i="16"/>
  <c r="O982" i="16"/>
  <c r="N982" i="16"/>
  <c r="G987" i="16"/>
  <c r="O990" i="16"/>
  <c r="N990" i="16"/>
  <c r="G995" i="16"/>
  <c r="N1003" i="16"/>
  <c r="O1003" i="16"/>
  <c r="N1008" i="16"/>
  <c r="O1008" i="16"/>
  <c r="N1016" i="16"/>
  <c r="O1016" i="16"/>
  <c r="N1024" i="16"/>
  <c r="O1024" i="16"/>
  <c r="N1032" i="16"/>
  <c r="O1032" i="16"/>
  <c r="N1040" i="16"/>
  <c r="O1040" i="16"/>
  <c r="O938" i="16"/>
  <c r="N938" i="16"/>
  <c r="G942" i="16"/>
  <c r="F942" i="16"/>
  <c r="O954" i="16"/>
  <c r="N954" i="16"/>
  <c r="O970" i="16"/>
  <c r="N970" i="16"/>
  <c r="O986" i="16"/>
  <c r="N986" i="16"/>
  <c r="G990" i="16"/>
  <c r="F990" i="16"/>
  <c r="O1023" i="16"/>
  <c r="N1023" i="16"/>
  <c r="F1058" i="16"/>
  <c r="G1058" i="16"/>
  <c r="O1065" i="16"/>
  <c r="N1065" i="16"/>
  <c r="G1080" i="16"/>
  <c r="F1080" i="16"/>
  <c r="W1087" i="16"/>
  <c r="V1087" i="16"/>
  <c r="V865" i="16"/>
  <c r="N935" i="16"/>
  <c r="O936" i="16"/>
  <c r="N936" i="16"/>
  <c r="G941" i="16"/>
  <c r="N943" i="16"/>
  <c r="O944" i="16"/>
  <c r="N944" i="16"/>
  <c r="G949" i="16"/>
  <c r="N951" i="16"/>
  <c r="O952" i="16"/>
  <c r="N952" i="16"/>
  <c r="G957" i="16"/>
  <c r="N959" i="16"/>
  <c r="O960" i="16"/>
  <c r="N960" i="16"/>
  <c r="G965" i="16"/>
  <c r="N967" i="16"/>
  <c r="O968" i="16"/>
  <c r="N968" i="16"/>
  <c r="G973" i="16"/>
  <c r="N975" i="16"/>
  <c r="O976" i="16"/>
  <c r="N976" i="16"/>
  <c r="G981" i="16"/>
  <c r="N983" i="16"/>
  <c r="O984" i="16"/>
  <c r="N984" i="16"/>
  <c r="G989" i="16"/>
  <c r="N991" i="16"/>
  <c r="O992" i="16"/>
  <c r="N992" i="16"/>
  <c r="G997" i="16"/>
  <c r="F997" i="16"/>
  <c r="N1005" i="16"/>
  <c r="O1005" i="16"/>
  <c r="F1012" i="16"/>
  <c r="G1012" i="16"/>
  <c r="F1020" i="16"/>
  <c r="G1020" i="16"/>
  <c r="F1028" i="16"/>
  <c r="G1028" i="16"/>
  <c r="F1036" i="16"/>
  <c r="G1036" i="16"/>
  <c r="W1053" i="16"/>
  <c r="V1053" i="16"/>
  <c r="O1054" i="16"/>
  <c r="N1054" i="16"/>
  <c r="O1057" i="16"/>
  <c r="N1057" i="16"/>
  <c r="G999" i="16"/>
  <c r="F999" i="16"/>
  <c r="G1001" i="16"/>
  <c r="F1001" i="16"/>
  <c r="G1003" i="16"/>
  <c r="F1003" i="16"/>
  <c r="G1005" i="16"/>
  <c r="F1005" i="16"/>
  <c r="G1007" i="16"/>
  <c r="F1007" i="16"/>
  <c r="O1044" i="16"/>
  <c r="N1044" i="16"/>
  <c r="F1047" i="16"/>
  <c r="G1047" i="16"/>
  <c r="G1048" i="16"/>
  <c r="F1048" i="16"/>
  <c r="V1052" i="16"/>
  <c r="W1052" i="16"/>
  <c r="W1054" i="16"/>
  <c r="V1054" i="16"/>
  <c r="G1056" i="16"/>
  <c r="F1056" i="16"/>
  <c r="N1063" i="16"/>
  <c r="O1063" i="16"/>
  <c r="G1064" i="16"/>
  <c r="F1064" i="16"/>
  <c r="N998" i="16"/>
  <c r="N1000" i="16"/>
  <c r="N1002" i="16"/>
  <c r="N1004" i="16"/>
  <c r="N1006" i="16"/>
  <c r="G1008" i="16"/>
  <c r="G1009" i="16"/>
  <c r="N1011" i="16"/>
  <c r="O1012" i="16"/>
  <c r="G1016" i="16"/>
  <c r="G1017" i="16"/>
  <c r="N1019" i="16"/>
  <c r="O1020" i="16"/>
  <c r="G1024" i="16"/>
  <c r="G1025" i="16"/>
  <c r="N1027" i="16"/>
  <c r="O1028" i="16"/>
  <c r="G1032" i="16"/>
  <c r="G1033" i="16"/>
  <c r="N1035" i="16"/>
  <c r="O1036" i="16"/>
  <c r="G1040" i="16"/>
  <c r="G1041" i="16"/>
  <c r="G1046" i="16"/>
  <c r="F1046" i="16"/>
  <c r="G1049" i="16"/>
  <c r="F1049" i="16"/>
  <c r="G1052" i="16"/>
  <c r="F1052" i="16"/>
  <c r="G1059" i="16"/>
  <c r="F1059" i="16"/>
  <c r="W1059" i="16"/>
  <c r="V1059" i="16"/>
  <c r="W1062" i="16"/>
  <c r="V1062" i="16"/>
  <c r="G1065" i="16"/>
  <c r="F1065" i="16"/>
  <c r="W1049" i="16"/>
  <c r="V1049" i="16"/>
  <c r="G1055" i="16"/>
  <c r="F1055" i="16"/>
  <c r="O1060" i="16"/>
  <c r="N1060" i="16"/>
  <c r="W1065" i="16"/>
  <c r="V1065" i="16"/>
  <c r="O1072" i="16"/>
  <c r="N1072" i="16"/>
  <c r="G1073" i="16"/>
  <c r="F1073" i="16"/>
  <c r="G1076" i="16"/>
  <c r="F1076" i="16"/>
  <c r="G1083" i="16"/>
  <c r="F1083" i="16"/>
  <c r="W1083" i="16"/>
  <c r="V1083" i="16"/>
  <c r="G1088" i="16"/>
  <c r="F1088" i="16"/>
  <c r="G1089" i="16"/>
  <c r="F1089" i="16"/>
  <c r="F1094" i="16"/>
  <c r="G1094" i="16"/>
  <c r="W1048" i="16"/>
  <c r="G1051" i="16"/>
  <c r="F1051" i="16"/>
  <c r="O1053" i="16"/>
  <c r="N1053" i="16"/>
  <c r="O1056" i="16"/>
  <c r="N1056" i="16"/>
  <c r="W1058" i="16"/>
  <c r="V1058" i="16"/>
  <c r="W1061" i="16"/>
  <c r="V1061" i="16"/>
  <c r="W1064" i="16"/>
  <c r="F1068" i="16"/>
  <c r="G1068" i="16"/>
  <c r="N1071" i="16"/>
  <c r="O1071" i="16"/>
  <c r="O1073" i="16"/>
  <c r="N1073" i="16"/>
  <c r="W1074" i="16"/>
  <c r="V1074" i="16"/>
  <c r="F1082" i="16"/>
  <c r="G1082" i="16"/>
  <c r="G1084" i="16"/>
  <c r="F1084" i="16"/>
  <c r="G1085" i="16"/>
  <c r="F1085" i="16"/>
  <c r="O1093" i="16"/>
  <c r="N1093" i="16"/>
  <c r="N1043" i="16"/>
  <c r="N1045" i="16"/>
  <c r="O1046" i="16"/>
  <c r="N1046" i="16"/>
  <c r="G1050" i="16"/>
  <c r="V1051" i="16"/>
  <c r="O1052" i="16"/>
  <c r="N1052" i="16"/>
  <c r="O1055" i="16"/>
  <c r="F1057" i="16"/>
  <c r="W1057" i="16"/>
  <c r="V1057" i="16"/>
  <c r="W1060" i="16"/>
  <c r="N1062" i="16"/>
  <c r="G1063" i="16"/>
  <c r="F1063" i="16"/>
  <c r="G1066" i="16"/>
  <c r="W1070" i="16"/>
  <c r="V1070" i="16"/>
  <c r="W1077" i="16"/>
  <c r="V1077" i="16"/>
  <c r="O1078" i="16"/>
  <c r="N1078" i="16"/>
  <c r="O1081" i="16"/>
  <c r="N1081" i="16"/>
  <c r="O1085" i="16"/>
  <c r="N1085" i="16"/>
  <c r="O1086" i="16"/>
  <c r="N1086" i="16"/>
  <c r="W1090" i="16"/>
  <c r="V1090" i="16"/>
  <c r="V1092" i="16"/>
  <c r="W1092" i="16"/>
  <c r="W1073" i="16"/>
  <c r="V1073" i="16"/>
  <c r="G1079" i="16"/>
  <c r="F1079" i="16"/>
  <c r="O1084" i="16"/>
  <c r="N1084" i="16"/>
  <c r="W1085" i="16"/>
  <c r="V1085" i="16"/>
  <c r="G1087" i="16"/>
  <c r="F1087" i="16"/>
  <c r="O1088" i="16"/>
  <c r="N1088" i="16"/>
  <c r="W1089" i="16"/>
  <c r="V1089" i="16"/>
  <c r="G1092" i="16"/>
  <c r="F1092" i="16"/>
  <c r="W1069" i="16"/>
  <c r="V1069" i="16"/>
  <c r="G1072" i="16"/>
  <c r="F1072" i="16"/>
  <c r="G1075" i="16"/>
  <c r="F1075" i="16"/>
  <c r="O1077" i="16"/>
  <c r="N1077" i="16"/>
  <c r="O1080" i="16"/>
  <c r="N1080" i="16"/>
  <c r="W1082" i="16"/>
  <c r="V1082" i="16"/>
  <c r="G1091" i="16"/>
  <c r="F1091" i="16"/>
  <c r="W1094" i="16"/>
  <c r="V1094" i="16"/>
  <c r="O1067" i="16"/>
  <c r="W1068" i="16"/>
  <c r="N1070" i="16"/>
  <c r="G1071" i="16"/>
  <c r="F1071" i="16"/>
  <c r="G1074" i="16"/>
  <c r="V1075" i="16"/>
  <c r="O1076" i="16"/>
  <c r="N1076" i="16"/>
  <c r="O1079" i="16"/>
  <c r="F1081" i="16"/>
  <c r="W1081" i="16"/>
  <c r="V1081" i="16"/>
  <c r="W1084" i="16"/>
  <c r="G1086" i="16"/>
  <c r="O1087" i="16"/>
  <c r="W1088" i="16"/>
  <c r="O1089" i="16"/>
  <c r="N1089" i="16"/>
  <c r="O1092" i="16"/>
  <c r="N1092" i="16"/>
  <c r="W1093" i="16"/>
  <c r="V1093" i="16"/>
  <c r="R13" i="4"/>
  <c r="Q13" i="4"/>
  <c r="R25" i="4"/>
  <c r="Q25" i="4"/>
  <c r="R41" i="4"/>
  <c r="Q41" i="4"/>
  <c r="R53" i="4"/>
  <c r="Q53" i="4"/>
  <c r="R57" i="4"/>
  <c r="Q57" i="4"/>
  <c r="R61" i="4"/>
  <c r="Q61" i="4"/>
  <c r="R65" i="4"/>
  <c r="Q65" i="4"/>
  <c r="R69" i="4"/>
  <c r="Q69" i="4"/>
  <c r="R45" i="4"/>
  <c r="Q45" i="4"/>
  <c r="R18" i="4"/>
  <c r="Q18" i="4"/>
  <c r="R30" i="4"/>
  <c r="Q30" i="4"/>
  <c r="R42" i="4"/>
  <c r="Q42" i="4"/>
  <c r="R66" i="4"/>
  <c r="Q66" i="4"/>
  <c r="R21" i="4"/>
  <c r="Q21" i="4"/>
  <c r="R33" i="4"/>
  <c r="Q33" i="4"/>
  <c r="R49" i="4"/>
  <c r="Q49" i="4"/>
  <c r="R22" i="4"/>
  <c r="Q22" i="4"/>
  <c r="R34" i="4"/>
  <c r="Q34" i="4"/>
  <c r="R19" i="4"/>
  <c r="Q19" i="4"/>
  <c r="R17" i="4"/>
  <c r="Q17" i="4"/>
  <c r="R29" i="4"/>
  <c r="Q29" i="4"/>
  <c r="R37" i="4"/>
  <c r="Q37" i="4"/>
  <c r="R14" i="4"/>
  <c r="Q14" i="4"/>
  <c r="R26" i="4"/>
  <c r="Q26" i="4"/>
  <c r="R38" i="4"/>
  <c r="Q38" i="4"/>
  <c r="R46" i="4"/>
  <c r="Q46" i="4"/>
  <c r="R50" i="4"/>
  <c r="Q50" i="4"/>
  <c r="R54" i="4"/>
  <c r="Q54" i="4"/>
  <c r="R58" i="4"/>
  <c r="Q58" i="4"/>
  <c r="R62" i="4"/>
  <c r="Q62" i="4"/>
  <c r="R15" i="4"/>
  <c r="Q15" i="4"/>
  <c r="R23" i="4"/>
  <c r="Q23" i="4"/>
  <c r="R27" i="4"/>
  <c r="Q27" i="4"/>
  <c r="R31" i="4"/>
  <c r="Q31" i="4"/>
  <c r="R35" i="4"/>
  <c r="Q35" i="4"/>
  <c r="R39" i="4"/>
  <c r="Q39" i="4"/>
  <c r="R43" i="4"/>
  <c r="Q43" i="4"/>
  <c r="R47" i="4"/>
  <c r="Q47" i="4"/>
  <c r="R51" i="4"/>
  <c r="Q51" i="4"/>
  <c r="R55" i="4"/>
  <c r="Q55" i="4"/>
  <c r="R59" i="4"/>
  <c r="Q59" i="4"/>
  <c r="R63" i="4"/>
  <c r="Q63" i="4"/>
  <c r="R67" i="4"/>
  <c r="Q67" i="4"/>
  <c r="R16" i="4"/>
  <c r="Q16" i="4"/>
  <c r="R20" i="4"/>
  <c r="Q20" i="4"/>
  <c r="R24" i="4"/>
  <c r="Q24" i="4"/>
  <c r="R28" i="4"/>
  <c r="Q28" i="4"/>
  <c r="R32" i="4"/>
  <c r="Q32" i="4"/>
  <c r="R36" i="4"/>
  <c r="Q36" i="4"/>
  <c r="R40" i="4"/>
  <c r="Q40" i="4"/>
  <c r="R44" i="4"/>
  <c r="Q44" i="4"/>
  <c r="R48" i="4"/>
  <c r="Q48" i="4"/>
  <c r="R52" i="4"/>
  <c r="Q52" i="4"/>
  <c r="R56" i="4"/>
  <c r="Q56" i="4"/>
  <c r="R60" i="4"/>
  <c r="Q60" i="4"/>
  <c r="R64" i="4"/>
  <c r="Q64" i="4"/>
  <c r="R68" i="4"/>
  <c r="Q68" i="4"/>
  <c r="R73" i="4"/>
  <c r="Q73" i="4"/>
  <c r="R77" i="4"/>
  <c r="Q77" i="4"/>
  <c r="R81" i="4"/>
  <c r="Q81" i="4"/>
  <c r="R85" i="4"/>
  <c r="Q85" i="4"/>
  <c r="R89" i="4"/>
  <c r="Q89" i="4"/>
  <c r="R93" i="4"/>
  <c r="Q93" i="4"/>
  <c r="R97" i="4"/>
  <c r="Q97" i="4"/>
  <c r="R101" i="4"/>
  <c r="Q101" i="4"/>
  <c r="R105" i="4"/>
  <c r="Q105" i="4"/>
  <c r="R109" i="4"/>
  <c r="Q109" i="4"/>
  <c r="R113" i="4"/>
  <c r="Q113" i="4"/>
  <c r="R117" i="4"/>
  <c r="Q117" i="4"/>
  <c r="R121" i="4"/>
  <c r="Q121" i="4"/>
  <c r="R125" i="4"/>
  <c r="Q125" i="4"/>
  <c r="R129" i="4"/>
  <c r="Q129" i="4"/>
  <c r="R133" i="4"/>
  <c r="Q133" i="4"/>
  <c r="R137" i="4"/>
  <c r="Q137" i="4"/>
  <c r="R141" i="4"/>
  <c r="Q141" i="4"/>
  <c r="R145" i="4"/>
  <c r="Q145" i="4"/>
  <c r="R70" i="4"/>
  <c r="Q70" i="4"/>
  <c r="R74" i="4"/>
  <c r="Q74" i="4"/>
  <c r="R78" i="4"/>
  <c r="Q78" i="4"/>
  <c r="R82" i="4"/>
  <c r="Q82" i="4"/>
  <c r="R86" i="4"/>
  <c r="Q86" i="4"/>
  <c r="R90" i="4"/>
  <c r="Q90" i="4"/>
  <c r="R94" i="4"/>
  <c r="Q94" i="4"/>
  <c r="R98" i="4"/>
  <c r="Q98" i="4"/>
  <c r="R102" i="4"/>
  <c r="Q102" i="4"/>
  <c r="R106" i="4"/>
  <c r="Q106" i="4"/>
  <c r="R110" i="4"/>
  <c r="Q110" i="4"/>
  <c r="R114" i="4"/>
  <c r="Q114" i="4"/>
  <c r="R118" i="4"/>
  <c r="Q118" i="4"/>
  <c r="R122" i="4"/>
  <c r="Q122" i="4"/>
  <c r="R126" i="4"/>
  <c r="Q126" i="4"/>
  <c r="R130" i="4"/>
  <c r="Q130" i="4"/>
  <c r="R134" i="4"/>
  <c r="Q134" i="4"/>
  <c r="R138" i="4"/>
  <c r="Q138" i="4"/>
  <c r="R142" i="4"/>
  <c r="Q142" i="4"/>
  <c r="R146" i="4"/>
  <c r="Q146" i="4"/>
  <c r="R71" i="4"/>
  <c r="Q71" i="4"/>
  <c r="R75" i="4"/>
  <c r="Q75" i="4"/>
  <c r="R79" i="4"/>
  <c r="Q79" i="4"/>
  <c r="R83" i="4"/>
  <c r="Q83" i="4"/>
  <c r="R87" i="4"/>
  <c r="Q87" i="4"/>
  <c r="R91" i="4"/>
  <c r="Q91" i="4"/>
  <c r="R95" i="4"/>
  <c r="Q95" i="4"/>
  <c r="R99" i="4"/>
  <c r="Q99" i="4"/>
  <c r="R103" i="4"/>
  <c r="Q103" i="4"/>
  <c r="R107" i="4"/>
  <c r="Q107" i="4"/>
  <c r="R111" i="4"/>
  <c r="Q111" i="4"/>
  <c r="R115" i="4"/>
  <c r="Q115" i="4"/>
  <c r="R119" i="4"/>
  <c r="Q119" i="4"/>
  <c r="R123" i="4"/>
  <c r="Q123" i="4"/>
  <c r="R127" i="4"/>
  <c r="Q127" i="4"/>
  <c r="R131" i="4"/>
  <c r="Q131" i="4"/>
  <c r="R135" i="4"/>
  <c r="Q135" i="4"/>
  <c r="R139" i="4"/>
  <c r="Q139" i="4"/>
  <c r="R143" i="4"/>
  <c r="Q143" i="4"/>
  <c r="R147" i="4"/>
  <c r="Q147" i="4"/>
  <c r="R72" i="4"/>
  <c r="Q72" i="4"/>
  <c r="R76" i="4"/>
  <c r="Q76" i="4"/>
  <c r="R80" i="4"/>
  <c r="Q80" i="4"/>
  <c r="R84" i="4"/>
  <c r="Q84" i="4"/>
  <c r="R88" i="4"/>
  <c r="Q88" i="4"/>
  <c r="R92" i="4"/>
  <c r="Q92" i="4"/>
  <c r="R96" i="4"/>
  <c r="Q96" i="4"/>
  <c r="R100" i="4"/>
  <c r="Q100" i="4"/>
  <c r="R104" i="4"/>
  <c r="Q104" i="4"/>
  <c r="R108" i="4"/>
  <c r="Q108" i="4"/>
  <c r="R112" i="4"/>
  <c r="Q112" i="4"/>
  <c r="R116" i="4"/>
  <c r="Q116" i="4"/>
  <c r="R120" i="4"/>
  <c r="Q120" i="4"/>
  <c r="R124" i="4"/>
  <c r="Q124" i="4"/>
  <c r="R128" i="4"/>
  <c r="Q128" i="4"/>
  <c r="R132" i="4"/>
  <c r="Q132" i="4"/>
  <c r="R136" i="4"/>
  <c r="Q136" i="4"/>
  <c r="R140" i="4"/>
  <c r="Q140" i="4"/>
  <c r="R144" i="4"/>
  <c r="Q144" i="4"/>
  <c r="R149" i="4"/>
  <c r="Q149" i="4"/>
  <c r="R153" i="4"/>
  <c r="Q153" i="4"/>
  <c r="R157" i="4"/>
  <c r="Q157" i="4"/>
  <c r="R161" i="4"/>
  <c r="Q161" i="4"/>
  <c r="R165" i="4"/>
  <c r="Q165" i="4"/>
  <c r="R169" i="4"/>
  <c r="Q169" i="4"/>
  <c r="R173" i="4"/>
  <c r="Q173" i="4"/>
  <c r="R177" i="4"/>
  <c r="Q177" i="4"/>
  <c r="R181" i="4"/>
  <c r="Q181" i="4"/>
  <c r="R185" i="4"/>
  <c r="Q185" i="4"/>
  <c r="R189" i="4"/>
  <c r="Q189" i="4"/>
  <c r="R193" i="4"/>
  <c r="Q193" i="4"/>
  <c r="R197" i="4"/>
  <c r="Q197" i="4"/>
  <c r="R201" i="4"/>
  <c r="Q201" i="4"/>
  <c r="R205" i="4"/>
  <c r="Q205" i="4"/>
  <c r="R209" i="4"/>
  <c r="Q209" i="4"/>
  <c r="R213" i="4"/>
  <c r="Q213" i="4"/>
  <c r="R217" i="4"/>
  <c r="Q217" i="4"/>
  <c r="R221" i="4"/>
  <c r="Q221" i="4"/>
  <c r="R225" i="4"/>
  <c r="Q225" i="4"/>
  <c r="R229" i="4"/>
  <c r="Q229" i="4"/>
  <c r="R150" i="4"/>
  <c r="Q150" i="4"/>
  <c r="R154" i="4"/>
  <c r="Q154" i="4"/>
  <c r="R158" i="4"/>
  <c r="Q158" i="4"/>
  <c r="R162" i="4"/>
  <c r="Q162" i="4"/>
  <c r="R166" i="4"/>
  <c r="Q166" i="4"/>
  <c r="R170" i="4"/>
  <c r="Q170" i="4"/>
  <c r="R174" i="4"/>
  <c r="Q174" i="4"/>
  <c r="R178" i="4"/>
  <c r="Q178" i="4"/>
  <c r="R182" i="4"/>
  <c r="Q182" i="4"/>
  <c r="R186" i="4"/>
  <c r="Q186" i="4"/>
  <c r="R190" i="4"/>
  <c r="Q190" i="4"/>
  <c r="R194" i="4"/>
  <c r="Q194" i="4"/>
  <c r="R198" i="4"/>
  <c r="Q198" i="4"/>
  <c r="R202" i="4"/>
  <c r="Q202" i="4"/>
  <c r="R206" i="4"/>
  <c r="Q206" i="4"/>
  <c r="R210" i="4"/>
  <c r="Q210" i="4"/>
  <c r="R214" i="4"/>
  <c r="Q214" i="4"/>
  <c r="R218" i="4"/>
  <c r="Q218" i="4"/>
  <c r="R222" i="4"/>
  <c r="Q222" i="4"/>
  <c r="R226" i="4"/>
  <c r="Q226" i="4"/>
  <c r="R230" i="4"/>
  <c r="Q230" i="4"/>
  <c r="R151" i="4"/>
  <c r="Q151" i="4"/>
  <c r="R155" i="4"/>
  <c r="Q155" i="4"/>
  <c r="R159" i="4"/>
  <c r="Q159" i="4"/>
  <c r="R163" i="4"/>
  <c r="Q163" i="4"/>
  <c r="R167" i="4"/>
  <c r="Q167" i="4"/>
  <c r="R171" i="4"/>
  <c r="Q171" i="4"/>
  <c r="R175" i="4"/>
  <c r="Q175" i="4"/>
  <c r="R179" i="4"/>
  <c r="Q179" i="4"/>
  <c r="R183" i="4"/>
  <c r="Q183" i="4"/>
  <c r="R187" i="4"/>
  <c r="Q187" i="4"/>
  <c r="R191" i="4"/>
  <c r="Q191" i="4"/>
  <c r="R195" i="4"/>
  <c r="Q195" i="4"/>
  <c r="R199" i="4"/>
  <c r="Q199" i="4"/>
  <c r="R203" i="4"/>
  <c r="Q203" i="4"/>
  <c r="R207" i="4"/>
  <c r="Q207" i="4"/>
  <c r="R211" i="4"/>
  <c r="Q211" i="4"/>
  <c r="R215" i="4"/>
  <c r="Q215" i="4"/>
  <c r="R219" i="4"/>
  <c r="Q219" i="4"/>
  <c r="R223" i="4"/>
  <c r="Q223" i="4"/>
  <c r="R227" i="4"/>
  <c r="Q227" i="4"/>
  <c r="R231" i="4"/>
  <c r="Q231" i="4"/>
  <c r="R148" i="4"/>
  <c r="Q148" i="4"/>
  <c r="R152" i="4"/>
  <c r="Q152" i="4"/>
  <c r="R156" i="4"/>
  <c r="Q156" i="4"/>
  <c r="R160" i="4"/>
  <c r="Q160" i="4"/>
  <c r="R164" i="4"/>
  <c r="Q164" i="4"/>
  <c r="R168" i="4"/>
  <c r="Q168" i="4"/>
  <c r="R172" i="4"/>
  <c r="Q172" i="4"/>
  <c r="R176" i="4"/>
  <c r="Q176" i="4"/>
  <c r="R180" i="4"/>
  <c r="Q180" i="4"/>
  <c r="R184" i="4"/>
  <c r="Q184" i="4"/>
  <c r="R188" i="4"/>
  <c r="Q188" i="4"/>
  <c r="R192" i="4"/>
  <c r="Q192" i="4"/>
  <c r="R196" i="4"/>
  <c r="Q196" i="4"/>
  <c r="R200" i="4"/>
  <c r="Q200" i="4"/>
  <c r="R204" i="4"/>
  <c r="Q204" i="4"/>
  <c r="R208" i="4"/>
  <c r="Q208" i="4"/>
  <c r="R212" i="4"/>
  <c r="Q212" i="4"/>
  <c r="R216" i="4"/>
  <c r="Q216" i="4"/>
  <c r="R220" i="4"/>
  <c r="Q220" i="4"/>
  <c r="R224" i="4"/>
  <c r="Q224" i="4"/>
  <c r="R228" i="4"/>
  <c r="Q228" i="4"/>
  <c r="R232" i="4"/>
  <c r="Q232" i="4"/>
  <c r="L878" i="18" l="1"/>
  <c r="W1050" i="18"/>
  <c r="V1050" i="18"/>
  <c r="T1051" i="18"/>
  <c r="U1051" i="18" s="1"/>
  <c r="N875" i="18"/>
  <c r="O875" i="18"/>
  <c r="E875" i="18"/>
  <c r="O877" i="18"/>
  <c r="N877" i="18"/>
  <c r="D876" i="18"/>
  <c r="E876" i="18" s="1"/>
  <c r="F868" i="17"/>
  <c r="V866" i="17"/>
  <c r="V867" i="17" s="1"/>
  <c r="N868" i="17"/>
  <c r="V868" i="17"/>
  <c r="N866" i="17"/>
  <c r="N867" i="17" s="1"/>
  <c r="F866" i="17"/>
  <c r="F867" i="17" s="1"/>
  <c r="N866" i="16"/>
  <c r="N867" i="16" s="1"/>
  <c r="F866" i="16"/>
  <c r="F867" i="16" s="1"/>
  <c r="V866" i="16"/>
  <c r="V867" i="16" s="1"/>
  <c r="F868" i="16"/>
  <c r="V868" i="16"/>
  <c r="N868" i="16"/>
  <c r="T1052" i="18" l="1"/>
  <c r="U1052" i="18" s="1"/>
  <c r="M878" i="18"/>
  <c r="W1051" i="18"/>
  <c r="V1051" i="18"/>
  <c r="L879" i="18"/>
  <c r="M879" i="18" s="1"/>
  <c r="F876" i="18"/>
  <c r="G876" i="18"/>
  <c r="D877" i="18"/>
  <c r="E877" i="18" s="1"/>
  <c r="G875" i="18"/>
  <c r="F875" i="18"/>
  <c r="F12" i="4"/>
  <c r="E17" i="4"/>
  <c r="M944" i="15"/>
  <c r="N944" i="15" s="1"/>
  <c r="L944" i="15"/>
  <c r="T943" i="15"/>
  <c r="W943" i="15" s="1"/>
  <c r="J943" i="15"/>
  <c r="I943" i="15"/>
  <c r="M939" i="15"/>
  <c r="L939" i="15"/>
  <c r="T938" i="15"/>
  <c r="W938" i="15" s="1"/>
  <c r="J938" i="15"/>
  <c r="I938" i="15"/>
  <c r="M934" i="15"/>
  <c r="L934" i="15"/>
  <c r="T933" i="15"/>
  <c r="J933" i="15"/>
  <c r="I933" i="15"/>
  <c r="V1106" i="14"/>
  <c r="U1106" i="14"/>
  <c r="W1106" i="14" s="1"/>
  <c r="S1106" i="14"/>
  <c r="T1106" i="14" s="1"/>
  <c r="N1106" i="14"/>
  <c r="L1106" i="14"/>
  <c r="M1106" i="14" s="1"/>
  <c r="O1106" i="14" s="1"/>
  <c r="K1106" i="14"/>
  <c r="E1106" i="14"/>
  <c r="F1106" i="14" s="1"/>
  <c r="D1106" i="14"/>
  <c r="C1106" i="14"/>
  <c r="U1105" i="14"/>
  <c r="W1105" i="14" s="1"/>
  <c r="T1105" i="14"/>
  <c r="S1105" i="14"/>
  <c r="N1105" i="14"/>
  <c r="M1105" i="14"/>
  <c r="O1105" i="14" s="1"/>
  <c r="K1105" i="14"/>
  <c r="L1105" i="14" s="1"/>
  <c r="F1105" i="14"/>
  <c r="D1105" i="14"/>
  <c r="E1105" i="14" s="1"/>
  <c r="G1105" i="14" s="1"/>
  <c r="C1105" i="14"/>
  <c r="U1104" i="14"/>
  <c r="V1104" i="14" s="1"/>
  <c r="T1104" i="14"/>
  <c r="S1104" i="14"/>
  <c r="M1104" i="14"/>
  <c r="O1104" i="14" s="1"/>
  <c r="L1104" i="14"/>
  <c r="K1104" i="14"/>
  <c r="F1104" i="14"/>
  <c r="E1104" i="14"/>
  <c r="G1104" i="14" s="1"/>
  <c r="C1104" i="14"/>
  <c r="D1104" i="14" s="1"/>
  <c r="V1103" i="14"/>
  <c r="T1103" i="14"/>
  <c r="U1103" i="14" s="1"/>
  <c r="W1103" i="14" s="1"/>
  <c r="S1103" i="14"/>
  <c r="M1103" i="14"/>
  <c r="N1103" i="14" s="1"/>
  <c r="L1103" i="14"/>
  <c r="K1103" i="14"/>
  <c r="E1103" i="14"/>
  <c r="G1103" i="14" s="1"/>
  <c r="D1103" i="14"/>
  <c r="C1103" i="14"/>
  <c r="V1102" i="14"/>
  <c r="U1102" i="14"/>
  <c r="W1102" i="14" s="1"/>
  <c r="S1102" i="14"/>
  <c r="T1102" i="14" s="1"/>
  <c r="N1102" i="14"/>
  <c r="L1102" i="14"/>
  <c r="M1102" i="14" s="1"/>
  <c r="O1102" i="14" s="1"/>
  <c r="K1102" i="14"/>
  <c r="E1102" i="14"/>
  <c r="F1102" i="14" s="1"/>
  <c r="D1102" i="14"/>
  <c r="C1102" i="14"/>
  <c r="U1101" i="14"/>
  <c r="W1101" i="14" s="1"/>
  <c r="T1101" i="14"/>
  <c r="S1101" i="14"/>
  <c r="N1101" i="14"/>
  <c r="M1101" i="14"/>
  <c r="O1101" i="14" s="1"/>
  <c r="K1101" i="14"/>
  <c r="L1101" i="14" s="1"/>
  <c r="F1101" i="14"/>
  <c r="D1101" i="14"/>
  <c r="E1101" i="14" s="1"/>
  <c r="G1101" i="14" s="1"/>
  <c r="C1101" i="14"/>
  <c r="U1100" i="14"/>
  <c r="V1100" i="14" s="1"/>
  <c r="T1100" i="14"/>
  <c r="S1100" i="14"/>
  <c r="M1100" i="14"/>
  <c r="O1100" i="14" s="1"/>
  <c r="L1100" i="14"/>
  <c r="K1100" i="14"/>
  <c r="F1100" i="14"/>
  <c r="E1100" i="14"/>
  <c r="G1100" i="14" s="1"/>
  <c r="C1100" i="14"/>
  <c r="D1100" i="14" s="1"/>
  <c r="V1099" i="14"/>
  <c r="T1099" i="14"/>
  <c r="U1099" i="14" s="1"/>
  <c r="W1099" i="14" s="1"/>
  <c r="S1099" i="14"/>
  <c r="M1099" i="14"/>
  <c r="N1099" i="14" s="1"/>
  <c r="L1099" i="14"/>
  <c r="K1099" i="14"/>
  <c r="E1099" i="14"/>
  <c r="G1099" i="14" s="1"/>
  <c r="D1099" i="14"/>
  <c r="C1099" i="14"/>
  <c r="V1098" i="14"/>
  <c r="U1098" i="14"/>
  <c r="W1098" i="14" s="1"/>
  <c r="S1098" i="14"/>
  <c r="T1098" i="14" s="1"/>
  <c r="N1098" i="14"/>
  <c r="L1098" i="14"/>
  <c r="M1098" i="14" s="1"/>
  <c r="O1098" i="14" s="1"/>
  <c r="K1098" i="14"/>
  <c r="E1098" i="14"/>
  <c r="F1098" i="14" s="1"/>
  <c r="D1098" i="14"/>
  <c r="C1098" i="14"/>
  <c r="U1097" i="14"/>
  <c r="W1097" i="14" s="1"/>
  <c r="T1097" i="14"/>
  <c r="S1097" i="14"/>
  <c r="N1097" i="14"/>
  <c r="M1097" i="14"/>
  <c r="O1097" i="14" s="1"/>
  <c r="K1097" i="14"/>
  <c r="L1097" i="14" s="1"/>
  <c r="F1097" i="14"/>
  <c r="D1097" i="14"/>
  <c r="E1097" i="14" s="1"/>
  <c r="G1097" i="14" s="1"/>
  <c r="C1097" i="14"/>
  <c r="U1096" i="14"/>
  <c r="V1096" i="14" s="1"/>
  <c r="T1096" i="14"/>
  <c r="S1096" i="14"/>
  <c r="M1096" i="14"/>
  <c r="O1096" i="14" s="1"/>
  <c r="L1096" i="14"/>
  <c r="K1096" i="14"/>
  <c r="F1096" i="14"/>
  <c r="E1096" i="14"/>
  <c r="G1096" i="14" s="1"/>
  <c r="C1096" i="14"/>
  <c r="D1096" i="14" s="1"/>
  <c r="V1095" i="14"/>
  <c r="T1095" i="14"/>
  <c r="U1095" i="14" s="1"/>
  <c r="W1095" i="14" s="1"/>
  <c r="S1095" i="14"/>
  <c r="M1095" i="14"/>
  <c r="N1095" i="14" s="1"/>
  <c r="L1095" i="14"/>
  <c r="K1095" i="14"/>
  <c r="E1095" i="14"/>
  <c r="G1095" i="14" s="1"/>
  <c r="D1095" i="14"/>
  <c r="C1095" i="14"/>
  <c r="V1094" i="14"/>
  <c r="U1094" i="14"/>
  <c r="W1094" i="14" s="1"/>
  <c r="S1094" i="14"/>
  <c r="T1094" i="14" s="1"/>
  <c r="N1094" i="14"/>
  <c r="L1094" i="14"/>
  <c r="M1094" i="14" s="1"/>
  <c r="O1094" i="14" s="1"/>
  <c r="K1094" i="14"/>
  <c r="E1094" i="14"/>
  <c r="F1094" i="14" s="1"/>
  <c r="D1094" i="14"/>
  <c r="C1094" i="14"/>
  <c r="U1093" i="14"/>
  <c r="W1093" i="14" s="1"/>
  <c r="T1093" i="14"/>
  <c r="S1093" i="14"/>
  <c r="N1093" i="14"/>
  <c r="M1093" i="14"/>
  <c r="O1093" i="14" s="1"/>
  <c r="K1093" i="14"/>
  <c r="L1093" i="14" s="1"/>
  <c r="F1093" i="14"/>
  <c r="D1093" i="14"/>
  <c r="E1093" i="14" s="1"/>
  <c r="G1093" i="14" s="1"/>
  <c r="C1093" i="14"/>
  <c r="U1092" i="14"/>
  <c r="V1092" i="14" s="1"/>
  <c r="T1092" i="14"/>
  <c r="S1092" i="14"/>
  <c r="L1092" i="14"/>
  <c r="M1092" i="14" s="1"/>
  <c r="K1092" i="14"/>
  <c r="E1092" i="14"/>
  <c r="G1092" i="14" s="1"/>
  <c r="C1092" i="14"/>
  <c r="D1092" i="14" s="1"/>
  <c r="T1091" i="14"/>
  <c r="U1091" i="14" s="1"/>
  <c r="W1091" i="14" s="1"/>
  <c r="S1091" i="14"/>
  <c r="L1091" i="14"/>
  <c r="M1091" i="14" s="1"/>
  <c r="K1091" i="14"/>
  <c r="D1091" i="14"/>
  <c r="E1091" i="14" s="1"/>
  <c r="C1091" i="14"/>
  <c r="U1090" i="14"/>
  <c r="W1090" i="14" s="1"/>
  <c r="S1090" i="14"/>
  <c r="T1090" i="14" s="1"/>
  <c r="L1090" i="14"/>
  <c r="M1090" i="14" s="1"/>
  <c r="O1090" i="14" s="1"/>
  <c r="K1090" i="14"/>
  <c r="D1090" i="14"/>
  <c r="E1090" i="14" s="1"/>
  <c r="C1090" i="14"/>
  <c r="T1089" i="14"/>
  <c r="U1089" i="14" s="1"/>
  <c r="S1089" i="14"/>
  <c r="M1089" i="14"/>
  <c r="O1089" i="14" s="1"/>
  <c r="K1089" i="14"/>
  <c r="L1089" i="14" s="1"/>
  <c r="D1089" i="14"/>
  <c r="E1089" i="14" s="1"/>
  <c r="G1089" i="14" s="1"/>
  <c r="C1089" i="14"/>
  <c r="T1088" i="14"/>
  <c r="U1088" i="14" s="1"/>
  <c r="S1088" i="14"/>
  <c r="L1088" i="14"/>
  <c r="M1088" i="14" s="1"/>
  <c r="K1088" i="14"/>
  <c r="E1088" i="14"/>
  <c r="G1088" i="14" s="1"/>
  <c r="C1088" i="14"/>
  <c r="D1088" i="14" s="1"/>
  <c r="T1087" i="14"/>
  <c r="U1087" i="14" s="1"/>
  <c r="W1087" i="14" s="1"/>
  <c r="S1087" i="14"/>
  <c r="L1087" i="14"/>
  <c r="M1087" i="14" s="1"/>
  <c r="K1087" i="14"/>
  <c r="D1087" i="14"/>
  <c r="E1087" i="14" s="1"/>
  <c r="C1087" i="14"/>
  <c r="U1086" i="14"/>
  <c r="W1086" i="14" s="1"/>
  <c r="S1086" i="14"/>
  <c r="T1086" i="14" s="1"/>
  <c r="L1086" i="14"/>
  <c r="M1086" i="14" s="1"/>
  <c r="O1086" i="14" s="1"/>
  <c r="K1086" i="14"/>
  <c r="D1086" i="14"/>
  <c r="E1086" i="14" s="1"/>
  <c r="C1086" i="14"/>
  <c r="T1085" i="14"/>
  <c r="U1085" i="14" s="1"/>
  <c r="S1085" i="14"/>
  <c r="M1085" i="14"/>
  <c r="O1085" i="14" s="1"/>
  <c r="K1085" i="14"/>
  <c r="L1085" i="14" s="1"/>
  <c r="D1085" i="14"/>
  <c r="E1085" i="14" s="1"/>
  <c r="G1085" i="14" s="1"/>
  <c r="C1085" i="14"/>
  <c r="T1084" i="14"/>
  <c r="U1084" i="14" s="1"/>
  <c r="S1084" i="14"/>
  <c r="L1084" i="14"/>
  <c r="M1084" i="14" s="1"/>
  <c r="K1084" i="14"/>
  <c r="E1084" i="14"/>
  <c r="G1084" i="14" s="1"/>
  <c r="C1084" i="14"/>
  <c r="D1084" i="14" s="1"/>
  <c r="T1083" i="14"/>
  <c r="U1083" i="14" s="1"/>
  <c r="W1083" i="14" s="1"/>
  <c r="S1083" i="14"/>
  <c r="L1083" i="14"/>
  <c r="M1083" i="14" s="1"/>
  <c r="K1083" i="14"/>
  <c r="D1083" i="14"/>
  <c r="E1083" i="14" s="1"/>
  <c r="C1083" i="14"/>
  <c r="U1082" i="14"/>
  <c r="S1082" i="14"/>
  <c r="T1082" i="14" s="1"/>
  <c r="L1082" i="14"/>
  <c r="M1082" i="14" s="1"/>
  <c r="K1082" i="14"/>
  <c r="D1082" i="14"/>
  <c r="E1082" i="14" s="1"/>
  <c r="C1082" i="14"/>
  <c r="T1081" i="14"/>
  <c r="U1081" i="14" s="1"/>
  <c r="S1081" i="14"/>
  <c r="M1081" i="14"/>
  <c r="K1081" i="14"/>
  <c r="L1081" i="14" s="1"/>
  <c r="D1081" i="14"/>
  <c r="E1081" i="14" s="1"/>
  <c r="C1081" i="14"/>
  <c r="T1080" i="14"/>
  <c r="U1080" i="14" s="1"/>
  <c r="S1080" i="14"/>
  <c r="L1080" i="14"/>
  <c r="M1080" i="14" s="1"/>
  <c r="K1080" i="14"/>
  <c r="E1080" i="14"/>
  <c r="C1080" i="14"/>
  <c r="D1080" i="14" s="1"/>
  <c r="T1079" i="14"/>
  <c r="U1079" i="14" s="1"/>
  <c r="S1079" i="14"/>
  <c r="L1079" i="14"/>
  <c r="M1079" i="14" s="1"/>
  <c r="K1079" i="14"/>
  <c r="D1079" i="14"/>
  <c r="E1079" i="14" s="1"/>
  <c r="C1079" i="14"/>
  <c r="U1078" i="14"/>
  <c r="S1078" i="14"/>
  <c r="T1078" i="14" s="1"/>
  <c r="L1078" i="14"/>
  <c r="M1078" i="14" s="1"/>
  <c r="K1078" i="14"/>
  <c r="D1078" i="14"/>
  <c r="E1078" i="14" s="1"/>
  <c r="C1078" i="14"/>
  <c r="T1077" i="14"/>
  <c r="U1077" i="14" s="1"/>
  <c r="S1077" i="14"/>
  <c r="M1077" i="14"/>
  <c r="K1077" i="14"/>
  <c r="L1077" i="14" s="1"/>
  <c r="D1077" i="14"/>
  <c r="E1077" i="14" s="1"/>
  <c r="C1077" i="14"/>
  <c r="T1076" i="14"/>
  <c r="U1076" i="14" s="1"/>
  <c r="S1076" i="14"/>
  <c r="L1076" i="14"/>
  <c r="M1076" i="14" s="1"/>
  <c r="K1076" i="14"/>
  <c r="E1076" i="14"/>
  <c r="C1076" i="14"/>
  <c r="D1076" i="14" s="1"/>
  <c r="T1075" i="14"/>
  <c r="U1075" i="14" s="1"/>
  <c r="S1075" i="14"/>
  <c r="L1075" i="14"/>
  <c r="M1075" i="14" s="1"/>
  <c r="K1075" i="14"/>
  <c r="D1075" i="14"/>
  <c r="E1075" i="14" s="1"/>
  <c r="C1075" i="14"/>
  <c r="U1074" i="14"/>
  <c r="S1074" i="14"/>
  <c r="T1074" i="14" s="1"/>
  <c r="L1074" i="14"/>
  <c r="M1074" i="14" s="1"/>
  <c r="K1074" i="14"/>
  <c r="D1074" i="14"/>
  <c r="E1074" i="14" s="1"/>
  <c r="C1074" i="14"/>
  <c r="T1073" i="14"/>
  <c r="U1073" i="14" s="1"/>
  <c r="S1073" i="14"/>
  <c r="M1073" i="14"/>
  <c r="O1073" i="14" s="1"/>
  <c r="K1073" i="14"/>
  <c r="L1073" i="14" s="1"/>
  <c r="F1073" i="14"/>
  <c r="D1073" i="14"/>
  <c r="E1073" i="14" s="1"/>
  <c r="G1073" i="14" s="1"/>
  <c r="C1073" i="14"/>
  <c r="U1072" i="14"/>
  <c r="T1072" i="14"/>
  <c r="S1072" i="14"/>
  <c r="L1072" i="14"/>
  <c r="M1072" i="14" s="1"/>
  <c r="K1072" i="14"/>
  <c r="E1072" i="14"/>
  <c r="G1072" i="14" s="1"/>
  <c r="C1072" i="14"/>
  <c r="D1072" i="14" s="1"/>
  <c r="V1071" i="14"/>
  <c r="T1071" i="14"/>
  <c r="U1071" i="14" s="1"/>
  <c r="W1071" i="14" s="1"/>
  <c r="S1071" i="14"/>
  <c r="M1071" i="14"/>
  <c r="L1071" i="14"/>
  <c r="K1071" i="14"/>
  <c r="D1071" i="14"/>
  <c r="E1071" i="14" s="1"/>
  <c r="C1071" i="14"/>
  <c r="S1070" i="14"/>
  <c r="T1070" i="14" s="1"/>
  <c r="U1070" i="14" s="1"/>
  <c r="K1070" i="14"/>
  <c r="L1070" i="14" s="1"/>
  <c r="M1070" i="14" s="1"/>
  <c r="E1070" i="14"/>
  <c r="D1070" i="14"/>
  <c r="C1070" i="14"/>
  <c r="T1069" i="14"/>
  <c r="U1069" i="14" s="1"/>
  <c r="S1069" i="14"/>
  <c r="K1069" i="14"/>
  <c r="L1069" i="14" s="1"/>
  <c r="M1069" i="14" s="1"/>
  <c r="C1069" i="14"/>
  <c r="D1069" i="14" s="1"/>
  <c r="E1069" i="14" s="1"/>
  <c r="U1068" i="14"/>
  <c r="T1068" i="14"/>
  <c r="S1068" i="14"/>
  <c r="L1068" i="14"/>
  <c r="M1068" i="14" s="1"/>
  <c r="K1068" i="14"/>
  <c r="C1068" i="14"/>
  <c r="D1068" i="14" s="1"/>
  <c r="E1068" i="14" s="1"/>
  <c r="S1067" i="14"/>
  <c r="T1067" i="14" s="1"/>
  <c r="U1067" i="14" s="1"/>
  <c r="M1067" i="14"/>
  <c r="L1067" i="14"/>
  <c r="K1067" i="14"/>
  <c r="D1067" i="14"/>
  <c r="E1067" i="14" s="1"/>
  <c r="C1067" i="14"/>
  <c r="S1066" i="14"/>
  <c r="T1066" i="14" s="1"/>
  <c r="U1066" i="14" s="1"/>
  <c r="K1066" i="14"/>
  <c r="L1066" i="14" s="1"/>
  <c r="M1066" i="14" s="1"/>
  <c r="E1066" i="14"/>
  <c r="D1066" i="14"/>
  <c r="C1066" i="14"/>
  <c r="T1065" i="14"/>
  <c r="U1065" i="14" s="1"/>
  <c r="S1065" i="14"/>
  <c r="K1065" i="14"/>
  <c r="L1065" i="14" s="1"/>
  <c r="M1065" i="14" s="1"/>
  <c r="C1065" i="14"/>
  <c r="D1065" i="14" s="1"/>
  <c r="E1065" i="14" s="1"/>
  <c r="U1064" i="14"/>
  <c r="T1064" i="14"/>
  <c r="S1064" i="14"/>
  <c r="L1064" i="14"/>
  <c r="M1064" i="14" s="1"/>
  <c r="K1064" i="14"/>
  <c r="C1064" i="14"/>
  <c r="D1064" i="14" s="1"/>
  <c r="E1064" i="14" s="1"/>
  <c r="S1063" i="14"/>
  <c r="T1063" i="14" s="1"/>
  <c r="U1063" i="14" s="1"/>
  <c r="M1063" i="14"/>
  <c r="L1063" i="14"/>
  <c r="K1063" i="14"/>
  <c r="D1063" i="14"/>
  <c r="E1063" i="14" s="1"/>
  <c r="C1063" i="14"/>
  <c r="S1062" i="14"/>
  <c r="T1062" i="14" s="1"/>
  <c r="U1062" i="14" s="1"/>
  <c r="K1062" i="14"/>
  <c r="L1062" i="14" s="1"/>
  <c r="M1062" i="14" s="1"/>
  <c r="E1062" i="14"/>
  <c r="D1062" i="14"/>
  <c r="C1062" i="14"/>
  <c r="T1061" i="14"/>
  <c r="U1061" i="14" s="1"/>
  <c r="S1061" i="14"/>
  <c r="K1061" i="14"/>
  <c r="L1061" i="14" s="1"/>
  <c r="M1061" i="14" s="1"/>
  <c r="C1061" i="14"/>
  <c r="D1061" i="14" s="1"/>
  <c r="E1061" i="14" s="1"/>
  <c r="U1060" i="14"/>
  <c r="T1060" i="14"/>
  <c r="S1060" i="14"/>
  <c r="L1060" i="14"/>
  <c r="M1060" i="14" s="1"/>
  <c r="K1060" i="14"/>
  <c r="C1060" i="14"/>
  <c r="D1060" i="14" s="1"/>
  <c r="E1060" i="14" s="1"/>
  <c r="S1059" i="14"/>
  <c r="T1059" i="14" s="1"/>
  <c r="U1059" i="14" s="1"/>
  <c r="M1059" i="14"/>
  <c r="L1059" i="14"/>
  <c r="K1059" i="14"/>
  <c r="D1059" i="14"/>
  <c r="E1059" i="14" s="1"/>
  <c r="C1059" i="14"/>
  <c r="S1058" i="14"/>
  <c r="T1058" i="14" s="1"/>
  <c r="U1058" i="14" s="1"/>
  <c r="K1058" i="14"/>
  <c r="L1058" i="14" s="1"/>
  <c r="M1058" i="14" s="1"/>
  <c r="E1058" i="14"/>
  <c r="D1058" i="14"/>
  <c r="C1058" i="14"/>
  <c r="T1057" i="14"/>
  <c r="U1057" i="14" s="1"/>
  <c r="S1057" i="14"/>
  <c r="K1057" i="14"/>
  <c r="L1057" i="14" s="1"/>
  <c r="M1057" i="14" s="1"/>
  <c r="C1057" i="14"/>
  <c r="D1057" i="14" s="1"/>
  <c r="E1057" i="14" s="1"/>
  <c r="U1056" i="14"/>
  <c r="T1056" i="14"/>
  <c r="S1056" i="14"/>
  <c r="L1056" i="14"/>
  <c r="M1056" i="14" s="1"/>
  <c r="K1056" i="14"/>
  <c r="C1056" i="14"/>
  <c r="D1056" i="14" s="1"/>
  <c r="E1056" i="14" s="1"/>
  <c r="S1055" i="14"/>
  <c r="T1055" i="14" s="1"/>
  <c r="U1055" i="14" s="1"/>
  <c r="M1055" i="14"/>
  <c r="L1055" i="14"/>
  <c r="K1055" i="14"/>
  <c r="D1055" i="14"/>
  <c r="E1055" i="14" s="1"/>
  <c r="C1055" i="14"/>
  <c r="S1054" i="14"/>
  <c r="T1054" i="14" s="1"/>
  <c r="U1054" i="14" s="1"/>
  <c r="K1054" i="14"/>
  <c r="L1054" i="14" s="1"/>
  <c r="M1054" i="14" s="1"/>
  <c r="E1054" i="14"/>
  <c r="D1054" i="14"/>
  <c r="C1054" i="14"/>
  <c r="T1053" i="14"/>
  <c r="U1053" i="14" s="1"/>
  <c r="S1053" i="14"/>
  <c r="K1053" i="14"/>
  <c r="L1053" i="14" s="1"/>
  <c r="M1053" i="14" s="1"/>
  <c r="C1053" i="14"/>
  <c r="D1053" i="14" s="1"/>
  <c r="E1053" i="14" s="1"/>
  <c r="U1052" i="14"/>
  <c r="T1052" i="14"/>
  <c r="S1052" i="14"/>
  <c r="L1052" i="14"/>
  <c r="M1052" i="14" s="1"/>
  <c r="K1052" i="14"/>
  <c r="C1052" i="14"/>
  <c r="D1052" i="14" s="1"/>
  <c r="E1052" i="14" s="1"/>
  <c r="S1051" i="14"/>
  <c r="T1051" i="14" s="1"/>
  <c r="U1051" i="14" s="1"/>
  <c r="K1051" i="14"/>
  <c r="L1051" i="14" s="1"/>
  <c r="M1051" i="14" s="1"/>
  <c r="D1051" i="14"/>
  <c r="E1051" i="14" s="1"/>
  <c r="C1051" i="14"/>
  <c r="S1050" i="14"/>
  <c r="T1050" i="14" s="1"/>
  <c r="U1050" i="14" s="1"/>
  <c r="K1050" i="14"/>
  <c r="L1050" i="14" s="1"/>
  <c r="M1050" i="14" s="1"/>
  <c r="C1050" i="14"/>
  <c r="D1050" i="14" s="1"/>
  <c r="E1050" i="14" s="1"/>
  <c r="T1049" i="14"/>
  <c r="U1049" i="14" s="1"/>
  <c r="S1049" i="14"/>
  <c r="K1049" i="14"/>
  <c r="L1049" i="14" s="1"/>
  <c r="M1049" i="14" s="1"/>
  <c r="C1049" i="14"/>
  <c r="D1049" i="14" s="1"/>
  <c r="E1049" i="14" s="1"/>
  <c r="S1048" i="14"/>
  <c r="T1048" i="14" s="1"/>
  <c r="U1048" i="14" s="1"/>
  <c r="L1048" i="14"/>
  <c r="M1048" i="14" s="1"/>
  <c r="K1048" i="14"/>
  <c r="C1048" i="14"/>
  <c r="D1048" i="14" s="1"/>
  <c r="E1048" i="14" s="1"/>
  <c r="K1047" i="14"/>
  <c r="L1047" i="14" s="1"/>
  <c r="M1047" i="14" s="1"/>
  <c r="C1047" i="14"/>
  <c r="D1047" i="14" s="1"/>
  <c r="E1047" i="14" s="1"/>
  <c r="L1046" i="14"/>
  <c r="M1046" i="14" s="1"/>
  <c r="K1046" i="14"/>
  <c r="C1046" i="14"/>
  <c r="D1046" i="14" s="1"/>
  <c r="E1046" i="14" s="1"/>
  <c r="K1045" i="14"/>
  <c r="L1045" i="14" s="1"/>
  <c r="M1045" i="14" s="1"/>
  <c r="C1045" i="14"/>
  <c r="D1045" i="14" s="1"/>
  <c r="E1045" i="14" s="1"/>
  <c r="L1044" i="14"/>
  <c r="M1044" i="14" s="1"/>
  <c r="K1044" i="14"/>
  <c r="C1044" i="14"/>
  <c r="D1044" i="14" s="1"/>
  <c r="E1044" i="14" s="1"/>
  <c r="K1043" i="14"/>
  <c r="L1043" i="14" s="1"/>
  <c r="M1043" i="14" s="1"/>
  <c r="C1043" i="14"/>
  <c r="D1043" i="14" s="1"/>
  <c r="E1043" i="14" s="1"/>
  <c r="L1042" i="14"/>
  <c r="M1042" i="14" s="1"/>
  <c r="K1042" i="14"/>
  <c r="C1042" i="14"/>
  <c r="D1042" i="14" s="1"/>
  <c r="E1042" i="14" s="1"/>
  <c r="K1041" i="14"/>
  <c r="L1041" i="14" s="1"/>
  <c r="M1041" i="14" s="1"/>
  <c r="C1041" i="14"/>
  <c r="D1041" i="14" s="1"/>
  <c r="E1041" i="14" s="1"/>
  <c r="L1040" i="14"/>
  <c r="M1040" i="14" s="1"/>
  <c r="K1040" i="14"/>
  <c r="C1040" i="14"/>
  <c r="D1040" i="14" s="1"/>
  <c r="E1040" i="14" s="1"/>
  <c r="L1039" i="14"/>
  <c r="M1039" i="14" s="1"/>
  <c r="K1039" i="14"/>
  <c r="C1039" i="14"/>
  <c r="D1039" i="14" s="1"/>
  <c r="E1039" i="14" s="1"/>
  <c r="K1038" i="14"/>
  <c r="L1038" i="14" s="1"/>
  <c r="M1038" i="14" s="1"/>
  <c r="O1038" i="14" s="1"/>
  <c r="C1038" i="14"/>
  <c r="D1038" i="14" s="1"/>
  <c r="E1038" i="14" s="1"/>
  <c r="F1038" i="14" s="1"/>
  <c r="L1037" i="14"/>
  <c r="M1037" i="14" s="1"/>
  <c r="K1037" i="14"/>
  <c r="E1037" i="14"/>
  <c r="D1037" i="14"/>
  <c r="C1037" i="14"/>
  <c r="K1036" i="14"/>
  <c r="L1036" i="14" s="1"/>
  <c r="M1036" i="14" s="1"/>
  <c r="O1036" i="14" s="1"/>
  <c r="G1036" i="14"/>
  <c r="C1036" i="14"/>
  <c r="D1036" i="14" s="1"/>
  <c r="E1036" i="14" s="1"/>
  <c r="F1036" i="14" s="1"/>
  <c r="L1035" i="14"/>
  <c r="M1035" i="14" s="1"/>
  <c r="K1035" i="14"/>
  <c r="E1035" i="14"/>
  <c r="D1035" i="14"/>
  <c r="C1035" i="14"/>
  <c r="K1034" i="14"/>
  <c r="L1034" i="14" s="1"/>
  <c r="M1034" i="14" s="1"/>
  <c r="O1034" i="14" s="1"/>
  <c r="G1034" i="14"/>
  <c r="C1034" i="14"/>
  <c r="D1034" i="14" s="1"/>
  <c r="E1034" i="14" s="1"/>
  <c r="F1034" i="14" s="1"/>
  <c r="L1033" i="14"/>
  <c r="M1033" i="14" s="1"/>
  <c r="K1033" i="14"/>
  <c r="E1033" i="14"/>
  <c r="D1033" i="14"/>
  <c r="C1033" i="14"/>
  <c r="N1032" i="14"/>
  <c r="K1032" i="14"/>
  <c r="L1032" i="14" s="1"/>
  <c r="M1032" i="14" s="1"/>
  <c r="O1032" i="14" s="1"/>
  <c r="C1032" i="14"/>
  <c r="D1032" i="14" s="1"/>
  <c r="E1032" i="14" s="1"/>
  <c r="F1032" i="14" s="1"/>
  <c r="L1031" i="14"/>
  <c r="M1031" i="14" s="1"/>
  <c r="K1031" i="14"/>
  <c r="E1031" i="14"/>
  <c r="D1031" i="14"/>
  <c r="C1031" i="14"/>
  <c r="N1030" i="14"/>
  <c r="K1030" i="14"/>
  <c r="L1030" i="14" s="1"/>
  <c r="M1030" i="14" s="1"/>
  <c r="O1030" i="14" s="1"/>
  <c r="C1030" i="14"/>
  <c r="D1030" i="14" s="1"/>
  <c r="E1030" i="14" s="1"/>
  <c r="F1030" i="14" s="1"/>
  <c r="L1029" i="14"/>
  <c r="M1029" i="14" s="1"/>
  <c r="K1029" i="14"/>
  <c r="E1029" i="14"/>
  <c r="D1029" i="14"/>
  <c r="C1029" i="14"/>
  <c r="K1028" i="14"/>
  <c r="L1028" i="14" s="1"/>
  <c r="M1028" i="14" s="1"/>
  <c r="O1028" i="14" s="1"/>
  <c r="G1028" i="14"/>
  <c r="C1028" i="14"/>
  <c r="D1028" i="14" s="1"/>
  <c r="E1028" i="14" s="1"/>
  <c r="F1028" i="14" s="1"/>
  <c r="L1027" i="14"/>
  <c r="M1027" i="14" s="1"/>
  <c r="K1027" i="14"/>
  <c r="E1027" i="14"/>
  <c r="D1027" i="14"/>
  <c r="C1027" i="14"/>
  <c r="K1026" i="14"/>
  <c r="L1026" i="14" s="1"/>
  <c r="M1026" i="14" s="1"/>
  <c r="O1026" i="14" s="1"/>
  <c r="G1026" i="14"/>
  <c r="C1026" i="14"/>
  <c r="D1026" i="14" s="1"/>
  <c r="E1026" i="14" s="1"/>
  <c r="F1026" i="14" s="1"/>
  <c r="L1025" i="14"/>
  <c r="M1025" i="14" s="1"/>
  <c r="K1025" i="14"/>
  <c r="E1025" i="14"/>
  <c r="D1025" i="14"/>
  <c r="C1025" i="14"/>
  <c r="N1024" i="14"/>
  <c r="K1024" i="14"/>
  <c r="L1024" i="14" s="1"/>
  <c r="M1024" i="14" s="1"/>
  <c r="O1024" i="14" s="1"/>
  <c r="C1024" i="14"/>
  <c r="D1024" i="14" s="1"/>
  <c r="E1024" i="14" s="1"/>
  <c r="F1024" i="14" s="1"/>
  <c r="L1023" i="14"/>
  <c r="M1023" i="14" s="1"/>
  <c r="K1023" i="14"/>
  <c r="E1023" i="14"/>
  <c r="D1023" i="14"/>
  <c r="C1023" i="14"/>
  <c r="N1022" i="14"/>
  <c r="K1022" i="14"/>
  <c r="L1022" i="14" s="1"/>
  <c r="M1022" i="14" s="1"/>
  <c r="O1022" i="14" s="1"/>
  <c r="C1022" i="14"/>
  <c r="D1022" i="14" s="1"/>
  <c r="E1022" i="14" s="1"/>
  <c r="F1022" i="14" s="1"/>
  <c r="L1021" i="14"/>
  <c r="M1021" i="14" s="1"/>
  <c r="K1021" i="14"/>
  <c r="E1021" i="14"/>
  <c r="D1021" i="14"/>
  <c r="C1021" i="14"/>
  <c r="K1020" i="14"/>
  <c r="L1020" i="14" s="1"/>
  <c r="M1020" i="14" s="1"/>
  <c r="O1020" i="14" s="1"/>
  <c r="G1020" i="14"/>
  <c r="C1020" i="14"/>
  <c r="D1020" i="14" s="1"/>
  <c r="E1020" i="14" s="1"/>
  <c r="F1020" i="14" s="1"/>
  <c r="L1019" i="14"/>
  <c r="M1019" i="14" s="1"/>
  <c r="K1019" i="14"/>
  <c r="E1019" i="14"/>
  <c r="C1019" i="14"/>
  <c r="D1019" i="14" s="1"/>
  <c r="K1018" i="14"/>
  <c r="L1018" i="14" s="1"/>
  <c r="M1018" i="14" s="1"/>
  <c r="O1018" i="14" s="1"/>
  <c r="G1018" i="14"/>
  <c r="C1018" i="14"/>
  <c r="D1018" i="14" s="1"/>
  <c r="E1018" i="14" s="1"/>
  <c r="F1018" i="14" s="1"/>
  <c r="L1017" i="14"/>
  <c r="M1017" i="14" s="1"/>
  <c r="K1017" i="14"/>
  <c r="E1017" i="14"/>
  <c r="D1017" i="14"/>
  <c r="C1017" i="14"/>
  <c r="K1016" i="14"/>
  <c r="L1016" i="14" s="1"/>
  <c r="M1016" i="14" s="1"/>
  <c r="O1016" i="14" s="1"/>
  <c r="G1016" i="14"/>
  <c r="C1016" i="14"/>
  <c r="D1016" i="14" s="1"/>
  <c r="E1016" i="14" s="1"/>
  <c r="F1016" i="14" s="1"/>
  <c r="L1015" i="14"/>
  <c r="M1015" i="14" s="1"/>
  <c r="K1015" i="14"/>
  <c r="E1015" i="14"/>
  <c r="D1015" i="14"/>
  <c r="C1015" i="14"/>
  <c r="N1014" i="14"/>
  <c r="K1014" i="14"/>
  <c r="L1014" i="14" s="1"/>
  <c r="M1014" i="14" s="1"/>
  <c r="O1014" i="14" s="1"/>
  <c r="C1014" i="14"/>
  <c r="D1014" i="14" s="1"/>
  <c r="E1014" i="14" s="1"/>
  <c r="F1014" i="14" s="1"/>
  <c r="L1013" i="14"/>
  <c r="M1013" i="14" s="1"/>
  <c r="K1013" i="14"/>
  <c r="E1013" i="14"/>
  <c r="D1013" i="14"/>
  <c r="C1013" i="14"/>
  <c r="N1012" i="14"/>
  <c r="K1012" i="14"/>
  <c r="L1012" i="14" s="1"/>
  <c r="M1012" i="14" s="1"/>
  <c r="O1012" i="14" s="1"/>
  <c r="C1012" i="14"/>
  <c r="D1012" i="14" s="1"/>
  <c r="E1012" i="14" s="1"/>
  <c r="F1012" i="14" s="1"/>
  <c r="L1011" i="14"/>
  <c r="M1011" i="14" s="1"/>
  <c r="K1011" i="14"/>
  <c r="E1011" i="14"/>
  <c r="D1011" i="14"/>
  <c r="C1011" i="14"/>
  <c r="K1010" i="14"/>
  <c r="L1010" i="14" s="1"/>
  <c r="M1010" i="14" s="1"/>
  <c r="O1010" i="14" s="1"/>
  <c r="G1010" i="14"/>
  <c r="C1010" i="14"/>
  <c r="D1010" i="14" s="1"/>
  <c r="E1010" i="14" s="1"/>
  <c r="F1010" i="14" s="1"/>
  <c r="L1009" i="14"/>
  <c r="M1009" i="14" s="1"/>
  <c r="K1009" i="14"/>
  <c r="E1009" i="14"/>
  <c r="D1009" i="14"/>
  <c r="C1009" i="14"/>
  <c r="K1008" i="14"/>
  <c r="L1008" i="14" s="1"/>
  <c r="M1008" i="14" s="1"/>
  <c r="O1008" i="14" s="1"/>
  <c r="C1008" i="14"/>
  <c r="D1008" i="14" s="1"/>
  <c r="E1008" i="14" s="1"/>
  <c r="F1008" i="14" s="1"/>
  <c r="L1007" i="14"/>
  <c r="M1007" i="14" s="1"/>
  <c r="K1007" i="14"/>
  <c r="E1007" i="14"/>
  <c r="D1007" i="14"/>
  <c r="C1007" i="14"/>
  <c r="N1006" i="14"/>
  <c r="K1006" i="14"/>
  <c r="L1006" i="14" s="1"/>
  <c r="M1006" i="14" s="1"/>
  <c r="O1006" i="14" s="1"/>
  <c r="C1006" i="14"/>
  <c r="D1006" i="14" s="1"/>
  <c r="E1006" i="14" s="1"/>
  <c r="F1006" i="14" s="1"/>
  <c r="L1005" i="14"/>
  <c r="M1005" i="14" s="1"/>
  <c r="K1005" i="14"/>
  <c r="E1005" i="14"/>
  <c r="D1005" i="14"/>
  <c r="C1005" i="14"/>
  <c r="N1004" i="14"/>
  <c r="K1004" i="14"/>
  <c r="L1004" i="14" s="1"/>
  <c r="M1004" i="14" s="1"/>
  <c r="O1004" i="14" s="1"/>
  <c r="C1004" i="14"/>
  <c r="D1004" i="14" s="1"/>
  <c r="E1004" i="14" s="1"/>
  <c r="F1004" i="14" s="1"/>
  <c r="L1003" i="14"/>
  <c r="M1003" i="14" s="1"/>
  <c r="K1003" i="14"/>
  <c r="E1003" i="14"/>
  <c r="D1003" i="14"/>
  <c r="C1003" i="14"/>
  <c r="K1002" i="14"/>
  <c r="L1002" i="14" s="1"/>
  <c r="M1002" i="14" s="1"/>
  <c r="O1002" i="14" s="1"/>
  <c r="G1002" i="14"/>
  <c r="C1002" i="14"/>
  <c r="D1002" i="14" s="1"/>
  <c r="E1002" i="14" s="1"/>
  <c r="F1002" i="14" s="1"/>
  <c r="L1001" i="14"/>
  <c r="M1001" i="14" s="1"/>
  <c r="K1001" i="14"/>
  <c r="E1001" i="14"/>
  <c r="D1001" i="14"/>
  <c r="C1001" i="14"/>
  <c r="K1000" i="14"/>
  <c r="L1000" i="14" s="1"/>
  <c r="M1000" i="14" s="1"/>
  <c r="O1000" i="14" s="1"/>
  <c r="G1000" i="14"/>
  <c r="C1000" i="14"/>
  <c r="D1000" i="14" s="1"/>
  <c r="E1000" i="14" s="1"/>
  <c r="F1000" i="14" s="1"/>
  <c r="L999" i="14"/>
  <c r="M999" i="14" s="1"/>
  <c r="K999" i="14"/>
  <c r="E999" i="14"/>
  <c r="D999" i="14"/>
  <c r="C999" i="14"/>
  <c r="N998" i="14"/>
  <c r="K998" i="14"/>
  <c r="L998" i="14" s="1"/>
  <c r="M998" i="14" s="1"/>
  <c r="O998" i="14" s="1"/>
  <c r="C998" i="14"/>
  <c r="D998" i="14" s="1"/>
  <c r="E998" i="14" s="1"/>
  <c r="F998" i="14" s="1"/>
  <c r="L997" i="14"/>
  <c r="M997" i="14" s="1"/>
  <c r="K997" i="14"/>
  <c r="C997" i="14"/>
  <c r="D997" i="14" s="1"/>
  <c r="E997" i="14" s="1"/>
  <c r="O996" i="14"/>
  <c r="N996" i="14"/>
  <c r="K996" i="14"/>
  <c r="L996" i="14" s="1"/>
  <c r="M996" i="14" s="1"/>
  <c r="G996" i="14"/>
  <c r="D996" i="14"/>
  <c r="E996" i="14" s="1"/>
  <c r="F996" i="14" s="1"/>
  <c r="C996" i="14"/>
  <c r="L995" i="14"/>
  <c r="M995" i="14" s="1"/>
  <c r="K995" i="14"/>
  <c r="C995" i="14"/>
  <c r="D995" i="14" s="1"/>
  <c r="E995" i="14" s="1"/>
  <c r="O994" i="14"/>
  <c r="K994" i="14"/>
  <c r="L994" i="14" s="1"/>
  <c r="M994" i="14" s="1"/>
  <c r="N994" i="14" s="1"/>
  <c r="D994" i="14"/>
  <c r="E994" i="14" s="1"/>
  <c r="F994" i="14" s="1"/>
  <c r="C994" i="14"/>
  <c r="L993" i="14"/>
  <c r="M993" i="14" s="1"/>
  <c r="K993" i="14"/>
  <c r="C993" i="14"/>
  <c r="D993" i="14" s="1"/>
  <c r="E993" i="14" s="1"/>
  <c r="O992" i="14"/>
  <c r="K992" i="14"/>
  <c r="L992" i="14" s="1"/>
  <c r="M992" i="14" s="1"/>
  <c r="N992" i="14" s="1"/>
  <c r="D992" i="14"/>
  <c r="E992" i="14" s="1"/>
  <c r="F992" i="14" s="1"/>
  <c r="C992" i="14"/>
  <c r="L991" i="14"/>
  <c r="M991" i="14" s="1"/>
  <c r="K991" i="14"/>
  <c r="E991" i="14"/>
  <c r="G991" i="14" s="1"/>
  <c r="D991" i="14"/>
  <c r="C991" i="14"/>
  <c r="K990" i="14"/>
  <c r="L990" i="14" s="1"/>
  <c r="M990" i="14" s="1"/>
  <c r="O990" i="14" s="1"/>
  <c r="C990" i="14"/>
  <c r="D990" i="14" s="1"/>
  <c r="E990" i="14" s="1"/>
  <c r="L989" i="14"/>
  <c r="M989" i="14" s="1"/>
  <c r="K989" i="14"/>
  <c r="C989" i="14"/>
  <c r="D989" i="14" s="1"/>
  <c r="E989" i="14" s="1"/>
  <c r="K988" i="14"/>
  <c r="L988" i="14" s="1"/>
  <c r="M988" i="14" s="1"/>
  <c r="O988" i="14" s="1"/>
  <c r="C988" i="14"/>
  <c r="D988" i="14" s="1"/>
  <c r="E988" i="14" s="1"/>
  <c r="M987" i="14"/>
  <c r="L987" i="14"/>
  <c r="K987" i="14"/>
  <c r="E987" i="14"/>
  <c r="G987" i="14" s="1"/>
  <c r="C987" i="14"/>
  <c r="D987" i="14" s="1"/>
  <c r="K986" i="14"/>
  <c r="L986" i="14" s="1"/>
  <c r="M986" i="14" s="1"/>
  <c r="O986" i="14" s="1"/>
  <c r="C986" i="14"/>
  <c r="D986" i="14" s="1"/>
  <c r="E986" i="14" s="1"/>
  <c r="M985" i="14"/>
  <c r="L985" i="14"/>
  <c r="K985" i="14"/>
  <c r="E985" i="14"/>
  <c r="G985" i="14" s="1"/>
  <c r="C985" i="14"/>
  <c r="D985" i="14" s="1"/>
  <c r="K984" i="14"/>
  <c r="L984" i="14" s="1"/>
  <c r="M984" i="14" s="1"/>
  <c r="O984" i="14" s="1"/>
  <c r="C984" i="14"/>
  <c r="D984" i="14" s="1"/>
  <c r="E984" i="14" s="1"/>
  <c r="M983" i="14"/>
  <c r="L983" i="14"/>
  <c r="K983" i="14"/>
  <c r="E983" i="14"/>
  <c r="G983" i="14" s="1"/>
  <c r="C983" i="14"/>
  <c r="D983" i="14" s="1"/>
  <c r="K982" i="14"/>
  <c r="L982" i="14" s="1"/>
  <c r="M982" i="14" s="1"/>
  <c r="O982" i="14" s="1"/>
  <c r="C982" i="14"/>
  <c r="D982" i="14" s="1"/>
  <c r="E982" i="14" s="1"/>
  <c r="M981" i="14"/>
  <c r="L981" i="14"/>
  <c r="K981" i="14"/>
  <c r="E981" i="14"/>
  <c r="G981" i="14" s="1"/>
  <c r="C981" i="14"/>
  <c r="D981" i="14" s="1"/>
  <c r="K980" i="14"/>
  <c r="L980" i="14" s="1"/>
  <c r="M980" i="14" s="1"/>
  <c r="O980" i="14" s="1"/>
  <c r="G980" i="14"/>
  <c r="D980" i="14"/>
  <c r="E980" i="14" s="1"/>
  <c r="F980" i="14" s="1"/>
  <c r="C980" i="14"/>
  <c r="M979" i="14"/>
  <c r="L979" i="14"/>
  <c r="K979" i="14"/>
  <c r="E979" i="14"/>
  <c r="G979" i="14" s="1"/>
  <c r="C979" i="14"/>
  <c r="D979" i="14" s="1"/>
  <c r="K978" i="14"/>
  <c r="L978" i="14" s="1"/>
  <c r="M978" i="14" s="1"/>
  <c r="O978" i="14" s="1"/>
  <c r="C978" i="14"/>
  <c r="D978" i="14" s="1"/>
  <c r="E978" i="14" s="1"/>
  <c r="M977" i="14"/>
  <c r="L977" i="14"/>
  <c r="K977" i="14"/>
  <c r="E977" i="14"/>
  <c r="G977" i="14" s="1"/>
  <c r="C977" i="14"/>
  <c r="D977" i="14" s="1"/>
  <c r="K976" i="14"/>
  <c r="L976" i="14" s="1"/>
  <c r="M976" i="14" s="1"/>
  <c r="O976" i="14" s="1"/>
  <c r="C976" i="14"/>
  <c r="D976" i="14" s="1"/>
  <c r="E976" i="14" s="1"/>
  <c r="M975" i="14"/>
  <c r="L975" i="14"/>
  <c r="K975" i="14"/>
  <c r="E975" i="14"/>
  <c r="G975" i="14" s="1"/>
  <c r="C975" i="14"/>
  <c r="D975" i="14" s="1"/>
  <c r="K974" i="14"/>
  <c r="L974" i="14" s="1"/>
  <c r="M974" i="14" s="1"/>
  <c r="O974" i="14" s="1"/>
  <c r="G974" i="14"/>
  <c r="D974" i="14"/>
  <c r="E974" i="14" s="1"/>
  <c r="F974" i="14" s="1"/>
  <c r="C974" i="14"/>
  <c r="M973" i="14"/>
  <c r="L973" i="14"/>
  <c r="K973" i="14"/>
  <c r="E973" i="14"/>
  <c r="G973" i="14" s="1"/>
  <c r="D973" i="14"/>
  <c r="C973" i="14"/>
  <c r="N972" i="14"/>
  <c r="K972" i="14"/>
  <c r="L972" i="14" s="1"/>
  <c r="M972" i="14" s="1"/>
  <c r="O972" i="14" s="1"/>
  <c r="C972" i="14"/>
  <c r="D972" i="14" s="1"/>
  <c r="E972" i="14" s="1"/>
  <c r="M971" i="14"/>
  <c r="L971" i="14"/>
  <c r="K971" i="14"/>
  <c r="F971" i="14"/>
  <c r="E971" i="14"/>
  <c r="G971" i="14" s="1"/>
  <c r="C971" i="14"/>
  <c r="D971" i="14" s="1"/>
  <c r="N970" i="14"/>
  <c r="K970" i="14"/>
  <c r="L970" i="14" s="1"/>
  <c r="M970" i="14" s="1"/>
  <c r="O970" i="14" s="1"/>
  <c r="C970" i="14"/>
  <c r="D970" i="14" s="1"/>
  <c r="E970" i="14" s="1"/>
  <c r="M969" i="14"/>
  <c r="L969" i="14"/>
  <c r="K969" i="14"/>
  <c r="F969" i="14"/>
  <c r="E969" i="14"/>
  <c r="G969" i="14" s="1"/>
  <c r="C969" i="14"/>
  <c r="D969" i="14" s="1"/>
  <c r="N968" i="14"/>
  <c r="K968" i="14"/>
  <c r="L968" i="14" s="1"/>
  <c r="M968" i="14" s="1"/>
  <c r="O968" i="14" s="1"/>
  <c r="C968" i="14"/>
  <c r="D968" i="14" s="1"/>
  <c r="E968" i="14" s="1"/>
  <c r="M967" i="14"/>
  <c r="L967" i="14"/>
  <c r="K967" i="14"/>
  <c r="F967" i="14"/>
  <c r="E967" i="14"/>
  <c r="G967" i="14" s="1"/>
  <c r="C967" i="14"/>
  <c r="D967" i="14" s="1"/>
  <c r="N966" i="14"/>
  <c r="K966" i="14"/>
  <c r="L966" i="14" s="1"/>
  <c r="M966" i="14" s="1"/>
  <c r="O966" i="14" s="1"/>
  <c r="C966" i="14"/>
  <c r="D966" i="14" s="1"/>
  <c r="E966" i="14" s="1"/>
  <c r="M965" i="14"/>
  <c r="L965" i="14"/>
  <c r="K965" i="14"/>
  <c r="F965" i="14"/>
  <c r="E965" i="14"/>
  <c r="G965" i="14" s="1"/>
  <c r="D965" i="14"/>
  <c r="C965" i="14"/>
  <c r="O964" i="14"/>
  <c r="N964" i="14"/>
  <c r="K964" i="14"/>
  <c r="L964" i="14" s="1"/>
  <c r="M964" i="14" s="1"/>
  <c r="D964" i="14"/>
  <c r="E964" i="14" s="1"/>
  <c r="F964" i="14" s="1"/>
  <c r="C964" i="14"/>
  <c r="M963" i="14"/>
  <c r="L963" i="14"/>
  <c r="K963" i="14"/>
  <c r="F963" i="14"/>
  <c r="E963" i="14"/>
  <c r="G963" i="14" s="1"/>
  <c r="D963" i="14"/>
  <c r="C963" i="14"/>
  <c r="O962" i="14"/>
  <c r="N962" i="14"/>
  <c r="K962" i="14"/>
  <c r="L962" i="14" s="1"/>
  <c r="M962" i="14" s="1"/>
  <c r="G962" i="14"/>
  <c r="D962" i="14"/>
  <c r="E962" i="14" s="1"/>
  <c r="F962" i="14" s="1"/>
  <c r="C962" i="14"/>
  <c r="L961" i="14"/>
  <c r="M961" i="14" s="1"/>
  <c r="K961" i="14"/>
  <c r="F961" i="14"/>
  <c r="E961" i="14"/>
  <c r="G961" i="14" s="1"/>
  <c r="D961" i="14"/>
  <c r="C961" i="14"/>
  <c r="K960" i="14"/>
  <c r="L960" i="14" s="1"/>
  <c r="M960" i="14" s="1"/>
  <c r="O960" i="14" s="1"/>
  <c r="G960" i="14"/>
  <c r="D960" i="14"/>
  <c r="E960" i="14" s="1"/>
  <c r="F960" i="14" s="1"/>
  <c r="C960" i="14"/>
  <c r="M959" i="14"/>
  <c r="L959" i="14"/>
  <c r="K959" i="14"/>
  <c r="E959" i="14"/>
  <c r="G959" i="14" s="1"/>
  <c r="C959" i="14"/>
  <c r="D959" i="14" s="1"/>
  <c r="K958" i="14"/>
  <c r="L958" i="14" s="1"/>
  <c r="M958" i="14" s="1"/>
  <c r="O958" i="14" s="1"/>
  <c r="G958" i="14"/>
  <c r="D958" i="14"/>
  <c r="E958" i="14" s="1"/>
  <c r="F958" i="14" s="1"/>
  <c r="C958" i="14"/>
  <c r="M957" i="14"/>
  <c r="L957" i="14"/>
  <c r="K957" i="14"/>
  <c r="E957" i="14"/>
  <c r="G957" i="14" s="1"/>
  <c r="C957" i="14"/>
  <c r="D957" i="14" s="1"/>
  <c r="K956" i="14"/>
  <c r="L956" i="14" s="1"/>
  <c r="M956" i="14" s="1"/>
  <c r="O956" i="14" s="1"/>
  <c r="G956" i="14"/>
  <c r="D956" i="14"/>
  <c r="E956" i="14" s="1"/>
  <c r="F956" i="14" s="1"/>
  <c r="C956" i="14"/>
  <c r="M955" i="14"/>
  <c r="L955" i="14"/>
  <c r="K955" i="14"/>
  <c r="E955" i="14"/>
  <c r="G955" i="14" s="1"/>
  <c r="C955" i="14"/>
  <c r="D955" i="14" s="1"/>
  <c r="K954" i="14"/>
  <c r="L954" i="14" s="1"/>
  <c r="M954" i="14" s="1"/>
  <c r="O954" i="14" s="1"/>
  <c r="G954" i="14"/>
  <c r="D954" i="14"/>
  <c r="E954" i="14" s="1"/>
  <c r="F954" i="14" s="1"/>
  <c r="C954" i="14"/>
  <c r="M953" i="14"/>
  <c r="L953" i="14"/>
  <c r="K953" i="14"/>
  <c r="E953" i="14"/>
  <c r="G953" i="14" s="1"/>
  <c r="C953" i="14"/>
  <c r="D953" i="14" s="1"/>
  <c r="K952" i="14"/>
  <c r="L952" i="14" s="1"/>
  <c r="M952" i="14" s="1"/>
  <c r="O952" i="14" s="1"/>
  <c r="G952" i="14"/>
  <c r="D952" i="14"/>
  <c r="E952" i="14" s="1"/>
  <c r="F952" i="14" s="1"/>
  <c r="C952" i="14"/>
  <c r="M951" i="14"/>
  <c r="L951" i="14"/>
  <c r="K951" i="14"/>
  <c r="E951" i="14"/>
  <c r="G951" i="14" s="1"/>
  <c r="C951" i="14"/>
  <c r="D951" i="14" s="1"/>
  <c r="K950" i="14"/>
  <c r="L950" i="14" s="1"/>
  <c r="M950" i="14" s="1"/>
  <c r="O950" i="14" s="1"/>
  <c r="G950" i="14"/>
  <c r="D950" i="14"/>
  <c r="E950" i="14" s="1"/>
  <c r="F950" i="14" s="1"/>
  <c r="C950" i="14"/>
  <c r="M949" i="14"/>
  <c r="L949" i="14"/>
  <c r="K949" i="14"/>
  <c r="E949" i="14"/>
  <c r="G949" i="14" s="1"/>
  <c r="C949" i="14"/>
  <c r="D949" i="14" s="1"/>
  <c r="K948" i="14"/>
  <c r="L948" i="14" s="1"/>
  <c r="M948" i="14" s="1"/>
  <c r="O948" i="14" s="1"/>
  <c r="G948" i="14"/>
  <c r="D948" i="14"/>
  <c r="E948" i="14" s="1"/>
  <c r="F948" i="14" s="1"/>
  <c r="C948" i="14"/>
  <c r="M947" i="14"/>
  <c r="L947" i="14"/>
  <c r="K947" i="14"/>
  <c r="E947" i="14"/>
  <c r="G947" i="14" s="1"/>
  <c r="C947" i="14"/>
  <c r="D947" i="14" s="1"/>
  <c r="K946" i="14"/>
  <c r="L946" i="14" s="1"/>
  <c r="M946" i="14" s="1"/>
  <c r="O946" i="14" s="1"/>
  <c r="G946" i="14"/>
  <c r="D946" i="14"/>
  <c r="E946" i="14" s="1"/>
  <c r="F946" i="14" s="1"/>
  <c r="C946" i="14"/>
  <c r="M945" i="14"/>
  <c r="L945" i="14"/>
  <c r="K945" i="14"/>
  <c r="E945" i="14"/>
  <c r="G945" i="14" s="1"/>
  <c r="C945" i="14"/>
  <c r="D945" i="14" s="1"/>
  <c r="K944" i="14"/>
  <c r="L944" i="14" s="1"/>
  <c r="M944" i="14" s="1"/>
  <c r="O944" i="14" s="1"/>
  <c r="G944" i="14"/>
  <c r="D944" i="14"/>
  <c r="E944" i="14" s="1"/>
  <c r="F944" i="14" s="1"/>
  <c r="C944" i="14"/>
  <c r="M943" i="14"/>
  <c r="L943" i="14"/>
  <c r="K943" i="14"/>
  <c r="E943" i="14"/>
  <c r="G943" i="14" s="1"/>
  <c r="D943" i="14"/>
  <c r="C943" i="14"/>
  <c r="N942" i="14"/>
  <c r="K942" i="14"/>
  <c r="L942" i="14" s="1"/>
  <c r="M942" i="14" s="1"/>
  <c r="O942" i="14" s="1"/>
  <c r="C942" i="14"/>
  <c r="D942" i="14" s="1"/>
  <c r="E942" i="14" s="1"/>
  <c r="M941" i="14"/>
  <c r="L941" i="14"/>
  <c r="K941" i="14"/>
  <c r="F941" i="14"/>
  <c r="E941" i="14"/>
  <c r="G941" i="14" s="1"/>
  <c r="C941" i="14"/>
  <c r="D941" i="14" s="1"/>
  <c r="N940" i="14"/>
  <c r="K940" i="14"/>
  <c r="L940" i="14" s="1"/>
  <c r="M940" i="14" s="1"/>
  <c r="O940" i="14" s="1"/>
  <c r="C940" i="14"/>
  <c r="D940" i="14" s="1"/>
  <c r="E940" i="14" s="1"/>
  <c r="M939" i="14"/>
  <c r="L939" i="14"/>
  <c r="K939" i="14"/>
  <c r="F939" i="14"/>
  <c r="E939" i="14"/>
  <c r="G939" i="14" s="1"/>
  <c r="C939" i="14"/>
  <c r="D939" i="14" s="1"/>
  <c r="N938" i="14"/>
  <c r="K938" i="14"/>
  <c r="L938" i="14" s="1"/>
  <c r="M938" i="14" s="1"/>
  <c r="O938" i="14" s="1"/>
  <c r="C938" i="14"/>
  <c r="D938" i="14" s="1"/>
  <c r="E938" i="14" s="1"/>
  <c r="M937" i="14"/>
  <c r="L937" i="14"/>
  <c r="K937" i="14"/>
  <c r="F937" i="14"/>
  <c r="E937" i="14"/>
  <c r="G937" i="14" s="1"/>
  <c r="D937" i="14"/>
  <c r="C937" i="14"/>
  <c r="O936" i="14"/>
  <c r="N936" i="14"/>
  <c r="K936" i="14"/>
  <c r="L936" i="14" s="1"/>
  <c r="M936" i="14" s="1"/>
  <c r="D936" i="14"/>
  <c r="E936" i="14" s="1"/>
  <c r="F936" i="14" s="1"/>
  <c r="C936" i="14"/>
  <c r="M935" i="14"/>
  <c r="L935" i="14"/>
  <c r="K935" i="14"/>
  <c r="F935" i="14"/>
  <c r="E935" i="14"/>
  <c r="G935" i="14" s="1"/>
  <c r="D935" i="14"/>
  <c r="C935" i="14"/>
  <c r="O934" i="14"/>
  <c r="N934" i="14"/>
  <c r="K934" i="14"/>
  <c r="L934" i="14" s="1"/>
  <c r="M934" i="14" s="1"/>
  <c r="G934" i="14"/>
  <c r="D934" i="14"/>
  <c r="E934" i="14" s="1"/>
  <c r="F934" i="14" s="1"/>
  <c r="C934" i="14"/>
  <c r="L933" i="14"/>
  <c r="M933" i="14" s="1"/>
  <c r="K933" i="14"/>
  <c r="F933" i="14"/>
  <c r="E933" i="14"/>
  <c r="G933" i="14" s="1"/>
  <c r="D933" i="14"/>
  <c r="C933" i="14"/>
  <c r="K932" i="14"/>
  <c r="L932" i="14" s="1"/>
  <c r="M932" i="14" s="1"/>
  <c r="O932" i="14" s="1"/>
  <c r="G932" i="14"/>
  <c r="D932" i="14"/>
  <c r="E932" i="14" s="1"/>
  <c r="F932" i="14" s="1"/>
  <c r="C932" i="14"/>
  <c r="M931" i="14"/>
  <c r="L931" i="14"/>
  <c r="K931" i="14"/>
  <c r="E931" i="14"/>
  <c r="G931" i="14" s="1"/>
  <c r="D931" i="14"/>
  <c r="C931" i="14"/>
  <c r="N930" i="14"/>
  <c r="K930" i="14"/>
  <c r="L930" i="14" s="1"/>
  <c r="M930" i="14" s="1"/>
  <c r="O930" i="14" s="1"/>
  <c r="C930" i="14"/>
  <c r="D930" i="14" s="1"/>
  <c r="E930" i="14" s="1"/>
  <c r="M929" i="14"/>
  <c r="L929" i="14"/>
  <c r="K929" i="14"/>
  <c r="F929" i="14"/>
  <c r="E929" i="14"/>
  <c r="G929" i="14" s="1"/>
  <c r="D929" i="14"/>
  <c r="C929" i="14"/>
  <c r="O928" i="14"/>
  <c r="N928" i="14"/>
  <c r="K928" i="14"/>
  <c r="L928" i="14" s="1"/>
  <c r="M928" i="14" s="1"/>
  <c r="D928" i="14"/>
  <c r="E928" i="14" s="1"/>
  <c r="F928" i="14" s="1"/>
  <c r="C928" i="14"/>
  <c r="M927" i="14"/>
  <c r="L927" i="14"/>
  <c r="K927" i="14"/>
  <c r="F927" i="14"/>
  <c r="E927" i="14"/>
  <c r="G927" i="14" s="1"/>
  <c r="D927" i="14"/>
  <c r="C927" i="14"/>
  <c r="O926" i="14"/>
  <c r="N926" i="14"/>
  <c r="K926" i="14"/>
  <c r="L926" i="14" s="1"/>
  <c r="M926" i="14" s="1"/>
  <c r="G926" i="14"/>
  <c r="D926" i="14"/>
  <c r="E926" i="14" s="1"/>
  <c r="F926" i="14" s="1"/>
  <c r="C926" i="14"/>
  <c r="L925" i="14"/>
  <c r="M925" i="14" s="1"/>
  <c r="K925" i="14"/>
  <c r="F925" i="14"/>
  <c r="E925" i="14"/>
  <c r="G925" i="14" s="1"/>
  <c r="D925" i="14"/>
  <c r="C925" i="14"/>
  <c r="K924" i="14"/>
  <c r="L924" i="14" s="1"/>
  <c r="M924" i="14" s="1"/>
  <c r="O924" i="14" s="1"/>
  <c r="G924" i="14"/>
  <c r="D924" i="14"/>
  <c r="E924" i="14" s="1"/>
  <c r="F924" i="14" s="1"/>
  <c r="C924" i="14"/>
  <c r="M923" i="14"/>
  <c r="L923" i="14"/>
  <c r="K923" i="14"/>
  <c r="E923" i="14"/>
  <c r="G923" i="14" s="1"/>
  <c r="D923" i="14"/>
  <c r="C923" i="14"/>
  <c r="N922" i="14"/>
  <c r="K922" i="14"/>
  <c r="L922" i="14" s="1"/>
  <c r="M922" i="14" s="1"/>
  <c r="O922" i="14" s="1"/>
  <c r="C922" i="14"/>
  <c r="D922" i="14" s="1"/>
  <c r="E922" i="14" s="1"/>
  <c r="M921" i="14"/>
  <c r="L921" i="14"/>
  <c r="K921" i="14"/>
  <c r="F921" i="14"/>
  <c r="E921" i="14"/>
  <c r="G921" i="14" s="1"/>
  <c r="D921" i="14"/>
  <c r="C921" i="14"/>
  <c r="O920" i="14"/>
  <c r="N920" i="14"/>
  <c r="K920" i="14"/>
  <c r="L920" i="14" s="1"/>
  <c r="M920" i="14" s="1"/>
  <c r="D920" i="14"/>
  <c r="E920" i="14" s="1"/>
  <c r="F920" i="14" s="1"/>
  <c r="C920" i="14"/>
  <c r="M919" i="14"/>
  <c r="L919" i="14"/>
  <c r="K919" i="14"/>
  <c r="F919" i="14"/>
  <c r="E919" i="14"/>
  <c r="G919" i="14" s="1"/>
  <c r="D919" i="14"/>
  <c r="C919" i="14"/>
  <c r="O918" i="14"/>
  <c r="N918" i="14"/>
  <c r="K918" i="14"/>
  <c r="L918" i="14" s="1"/>
  <c r="M918" i="14" s="1"/>
  <c r="G918" i="14"/>
  <c r="D918" i="14"/>
  <c r="E918" i="14" s="1"/>
  <c r="F918" i="14" s="1"/>
  <c r="C918" i="14"/>
  <c r="L917" i="14"/>
  <c r="M917" i="14" s="1"/>
  <c r="K917" i="14"/>
  <c r="F917" i="14"/>
  <c r="E917" i="14"/>
  <c r="G917" i="14" s="1"/>
  <c r="D917" i="14"/>
  <c r="C917" i="14"/>
  <c r="K916" i="14"/>
  <c r="L916" i="14" s="1"/>
  <c r="M916" i="14" s="1"/>
  <c r="O916" i="14" s="1"/>
  <c r="G916" i="14"/>
  <c r="D916" i="14"/>
  <c r="E916" i="14" s="1"/>
  <c r="F916" i="14" s="1"/>
  <c r="C916" i="14"/>
  <c r="M915" i="14"/>
  <c r="L915" i="14"/>
  <c r="K915" i="14"/>
  <c r="E915" i="14"/>
  <c r="G915" i="14" s="1"/>
  <c r="C915" i="14"/>
  <c r="D915" i="14" s="1"/>
  <c r="K914" i="14"/>
  <c r="L914" i="14" s="1"/>
  <c r="M914" i="14" s="1"/>
  <c r="O914" i="14" s="1"/>
  <c r="G914" i="14"/>
  <c r="D914" i="14"/>
  <c r="E914" i="14" s="1"/>
  <c r="F914" i="14" s="1"/>
  <c r="C914" i="14"/>
  <c r="M913" i="14"/>
  <c r="L913" i="14"/>
  <c r="K913" i="14"/>
  <c r="E913" i="14"/>
  <c r="G913" i="14" s="1"/>
  <c r="C913" i="14"/>
  <c r="D913" i="14" s="1"/>
  <c r="K912" i="14"/>
  <c r="L912" i="14" s="1"/>
  <c r="M912" i="14" s="1"/>
  <c r="O912" i="14" s="1"/>
  <c r="G912" i="14"/>
  <c r="D912" i="14"/>
  <c r="E912" i="14" s="1"/>
  <c r="F912" i="14" s="1"/>
  <c r="C912" i="14"/>
  <c r="M911" i="14"/>
  <c r="L911" i="14"/>
  <c r="K911" i="14"/>
  <c r="E911" i="14"/>
  <c r="G911" i="14" s="1"/>
  <c r="C911" i="14"/>
  <c r="D911" i="14" s="1"/>
  <c r="K910" i="14"/>
  <c r="L910" i="14" s="1"/>
  <c r="M910" i="14" s="1"/>
  <c r="O910" i="14" s="1"/>
  <c r="G910" i="14"/>
  <c r="D910" i="14"/>
  <c r="E910" i="14" s="1"/>
  <c r="F910" i="14" s="1"/>
  <c r="C910" i="14"/>
  <c r="M909" i="14"/>
  <c r="L909" i="14"/>
  <c r="K909" i="14"/>
  <c r="E909" i="14"/>
  <c r="G909" i="14" s="1"/>
  <c r="D909" i="14"/>
  <c r="C909" i="14"/>
  <c r="N908" i="14"/>
  <c r="K908" i="14"/>
  <c r="L908" i="14" s="1"/>
  <c r="M908" i="14" s="1"/>
  <c r="O908" i="14" s="1"/>
  <c r="C908" i="14"/>
  <c r="D908" i="14" s="1"/>
  <c r="E908" i="14" s="1"/>
  <c r="M907" i="14"/>
  <c r="L907" i="14"/>
  <c r="K907" i="14"/>
  <c r="F907" i="14"/>
  <c r="E907" i="14"/>
  <c r="G907" i="14" s="1"/>
  <c r="C907" i="14"/>
  <c r="D907" i="14" s="1"/>
  <c r="N906" i="14"/>
  <c r="K906" i="14"/>
  <c r="L906" i="14" s="1"/>
  <c r="M906" i="14" s="1"/>
  <c r="O906" i="14" s="1"/>
  <c r="C906" i="14"/>
  <c r="D906" i="14" s="1"/>
  <c r="E906" i="14" s="1"/>
  <c r="M905" i="14"/>
  <c r="L905" i="14"/>
  <c r="K905" i="14"/>
  <c r="F905" i="14"/>
  <c r="E905" i="14"/>
  <c r="G905" i="14" s="1"/>
  <c r="C905" i="14"/>
  <c r="D905" i="14" s="1"/>
  <c r="N904" i="14"/>
  <c r="K904" i="14"/>
  <c r="L904" i="14" s="1"/>
  <c r="M904" i="14" s="1"/>
  <c r="O904" i="14" s="1"/>
  <c r="C904" i="14"/>
  <c r="D904" i="14" s="1"/>
  <c r="E904" i="14" s="1"/>
  <c r="M903" i="14"/>
  <c r="L903" i="14"/>
  <c r="K903" i="14"/>
  <c r="F903" i="14"/>
  <c r="E903" i="14"/>
  <c r="G903" i="14" s="1"/>
  <c r="C903" i="14"/>
  <c r="D903" i="14" s="1"/>
  <c r="N902" i="14"/>
  <c r="K902" i="14"/>
  <c r="L902" i="14" s="1"/>
  <c r="M902" i="14" s="1"/>
  <c r="O902" i="14" s="1"/>
  <c r="C902" i="14"/>
  <c r="D902" i="14" s="1"/>
  <c r="E902" i="14" s="1"/>
  <c r="M901" i="14"/>
  <c r="L901" i="14"/>
  <c r="K901" i="14"/>
  <c r="F901" i="14"/>
  <c r="E901" i="14"/>
  <c r="G901" i="14" s="1"/>
  <c r="C901" i="14"/>
  <c r="D901" i="14" s="1"/>
  <c r="N900" i="14"/>
  <c r="K900" i="14"/>
  <c r="L900" i="14" s="1"/>
  <c r="M900" i="14" s="1"/>
  <c r="O900" i="14" s="1"/>
  <c r="C900" i="14"/>
  <c r="D900" i="14" s="1"/>
  <c r="E900" i="14" s="1"/>
  <c r="M899" i="14"/>
  <c r="L899" i="14"/>
  <c r="K899" i="14"/>
  <c r="F899" i="14"/>
  <c r="E899" i="14"/>
  <c r="G899" i="14" s="1"/>
  <c r="C899" i="14"/>
  <c r="D899" i="14" s="1"/>
  <c r="K898" i="14"/>
  <c r="L898" i="14" s="1"/>
  <c r="M898" i="14" s="1"/>
  <c r="O898" i="14" s="1"/>
  <c r="C898" i="14"/>
  <c r="D898" i="14" s="1"/>
  <c r="E898" i="14" s="1"/>
  <c r="M897" i="14"/>
  <c r="L897" i="14"/>
  <c r="K897" i="14"/>
  <c r="F897" i="14"/>
  <c r="E897" i="14"/>
  <c r="G897" i="14" s="1"/>
  <c r="D897" i="14"/>
  <c r="C897" i="14"/>
  <c r="O896" i="14"/>
  <c r="N896" i="14"/>
  <c r="K896" i="14"/>
  <c r="L896" i="14" s="1"/>
  <c r="M896" i="14" s="1"/>
  <c r="C896" i="14"/>
  <c r="D896" i="14" s="1"/>
  <c r="E896" i="14" s="1"/>
  <c r="M895" i="14"/>
  <c r="L895" i="14"/>
  <c r="K895" i="14"/>
  <c r="F895" i="14"/>
  <c r="E895" i="14"/>
  <c r="G895" i="14" s="1"/>
  <c r="D895" i="14"/>
  <c r="C895" i="14"/>
  <c r="O894" i="14"/>
  <c r="N894" i="14"/>
  <c r="K894" i="14"/>
  <c r="L894" i="14" s="1"/>
  <c r="M894" i="14" s="1"/>
  <c r="D894" i="14"/>
  <c r="E894" i="14" s="1"/>
  <c r="F894" i="14" s="1"/>
  <c r="C894" i="14"/>
  <c r="L893" i="14"/>
  <c r="M893" i="14" s="1"/>
  <c r="K893" i="14"/>
  <c r="C893" i="14"/>
  <c r="D893" i="14" s="1"/>
  <c r="E893" i="14" s="1"/>
  <c r="O892" i="14"/>
  <c r="N892" i="14"/>
  <c r="K892" i="14"/>
  <c r="L892" i="14" s="1"/>
  <c r="M892" i="14" s="1"/>
  <c r="D892" i="14"/>
  <c r="E892" i="14" s="1"/>
  <c r="C892" i="14"/>
  <c r="L891" i="14"/>
  <c r="M891" i="14" s="1"/>
  <c r="K891" i="14"/>
  <c r="C891" i="14"/>
  <c r="D891" i="14" s="1"/>
  <c r="E891" i="14" s="1"/>
  <c r="O890" i="14"/>
  <c r="N890" i="14"/>
  <c r="K890" i="14"/>
  <c r="L890" i="14" s="1"/>
  <c r="M890" i="14" s="1"/>
  <c r="G890" i="14"/>
  <c r="D890" i="14"/>
  <c r="E890" i="14" s="1"/>
  <c r="F890" i="14" s="1"/>
  <c r="C890" i="14"/>
  <c r="L889" i="14"/>
  <c r="M889" i="14" s="1"/>
  <c r="K889" i="14"/>
  <c r="C889" i="14"/>
  <c r="D889" i="14" s="1"/>
  <c r="E889" i="14" s="1"/>
  <c r="O888" i="14"/>
  <c r="N888" i="14"/>
  <c r="K888" i="14"/>
  <c r="L888" i="14" s="1"/>
  <c r="M888" i="14" s="1"/>
  <c r="D888" i="14"/>
  <c r="E888" i="14" s="1"/>
  <c r="F888" i="14" s="1"/>
  <c r="C888" i="14"/>
  <c r="L887" i="14"/>
  <c r="M887" i="14" s="1"/>
  <c r="K887" i="14"/>
  <c r="F887" i="14"/>
  <c r="E887" i="14"/>
  <c r="G887" i="14" s="1"/>
  <c r="D887" i="14"/>
  <c r="C887" i="14"/>
  <c r="K886" i="14"/>
  <c r="L886" i="14" s="1"/>
  <c r="M886" i="14" s="1"/>
  <c r="G886" i="14"/>
  <c r="D886" i="14"/>
  <c r="E886" i="14" s="1"/>
  <c r="F886" i="14" s="1"/>
  <c r="C886" i="14"/>
  <c r="L885" i="14"/>
  <c r="M885" i="14" s="1"/>
  <c r="K885" i="14"/>
  <c r="E885" i="14"/>
  <c r="D885" i="14"/>
  <c r="C885" i="14"/>
  <c r="N884" i="14"/>
  <c r="K884" i="14"/>
  <c r="L884" i="14" s="1"/>
  <c r="M884" i="14" s="1"/>
  <c r="O884" i="14" s="1"/>
  <c r="C884" i="14"/>
  <c r="D884" i="14" s="1"/>
  <c r="E884" i="14" s="1"/>
  <c r="M883" i="14"/>
  <c r="L883" i="14"/>
  <c r="K883" i="14"/>
  <c r="F883" i="14"/>
  <c r="E883" i="14"/>
  <c r="G883" i="14" s="1"/>
  <c r="D883" i="14"/>
  <c r="C883" i="14"/>
  <c r="O882" i="14"/>
  <c r="N882" i="14"/>
  <c r="K882" i="14"/>
  <c r="L882" i="14" s="1"/>
  <c r="M882" i="14" s="1"/>
  <c r="C882" i="14"/>
  <c r="D882" i="14" s="1"/>
  <c r="E882" i="14" s="1"/>
  <c r="M881" i="14"/>
  <c r="L881" i="14"/>
  <c r="K881" i="14"/>
  <c r="F881" i="14"/>
  <c r="E881" i="14"/>
  <c r="G881" i="14" s="1"/>
  <c r="D881" i="14"/>
  <c r="C881" i="14"/>
  <c r="O880" i="14"/>
  <c r="N880" i="14"/>
  <c r="K880" i="14"/>
  <c r="L880" i="14" s="1"/>
  <c r="M880" i="14" s="1"/>
  <c r="D880" i="14"/>
  <c r="E880" i="14" s="1"/>
  <c r="F880" i="14" s="1"/>
  <c r="C880" i="14"/>
  <c r="L879" i="14"/>
  <c r="M879" i="14" s="1"/>
  <c r="K879" i="14"/>
  <c r="F879" i="14"/>
  <c r="E879" i="14"/>
  <c r="G879" i="14" s="1"/>
  <c r="D879" i="14"/>
  <c r="C879" i="14"/>
  <c r="K878" i="14"/>
  <c r="L878" i="14" s="1"/>
  <c r="M878" i="14" s="1"/>
  <c r="G878" i="14"/>
  <c r="D878" i="14"/>
  <c r="E878" i="14" s="1"/>
  <c r="F878" i="14" s="1"/>
  <c r="C878" i="14"/>
  <c r="M877" i="14"/>
  <c r="L877" i="14"/>
  <c r="K877" i="14"/>
  <c r="E877" i="14"/>
  <c r="D877" i="14"/>
  <c r="C877" i="14"/>
  <c r="N876" i="14"/>
  <c r="K876" i="14"/>
  <c r="L876" i="14" s="1"/>
  <c r="M876" i="14" s="1"/>
  <c r="O876" i="14" s="1"/>
  <c r="C876" i="14"/>
  <c r="D876" i="14" s="1"/>
  <c r="M875" i="14"/>
  <c r="L875" i="14"/>
  <c r="K875" i="14"/>
  <c r="F875" i="14"/>
  <c r="E875" i="14"/>
  <c r="D875" i="14"/>
  <c r="C875" i="14"/>
  <c r="O874" i="14"/>
  <c r="N874" i="14"/>
  <c r="K874" i="14"/>
  <c r="L874" i="14" s="1"/>
  <c r="M874" i="14" s="1"/>
  <c r="C874" i="14"/>
  <c r="D874" i="14" s="1"/>
  <c r="E874" i="14" s="1"/>
  <c r="T1120" i="12"/>
  <c r="U1120" i="12" s="1"/>
  <c r="L1120" i="12"/>
  <c r="M1120" i="12" s="1"/>
  <c r="D1120" i="12"/>
  <c r="E1120" i="12" s="1"/>
  <c r="T1119" i="12"/>
  <c r="U1119" i="12" s="1"/>
  <c r="L1119" i="12"/>
  <c r="M1119" i="12" s="1"/>
  <c r="D1119" i="12"/>
  <c r="E1119" i="12" s="1"/>
  <c r="T1118" i="12"/>
  <c r="U1118" i="12" s="1"/>
  <c r="L1118" i="12"/>
  <c r="M1118" i="12" s="1"/>
  <c r="D1118" i="12"/>
  <c r="E1118" i="12" s="1"/>
  <c r="T1117" i="12"/>
  <c r="U1117" i="12" s="1"/>
  <c r="L1117" i="12"/>
  <c r="M1117" i="12" s="1"/>
  <c r="D1117" i="12"/>
  <c r="E1117" i="12" s="1"/>
  <c r="T1116" i="12"/>
  <c r="U1116" i="12" s="1"/>
  <c r="L1116" i="12"/>
  <c r="M1116" i="12" s="1"/>
  <c r="D1116" i="12"/>
  <c r="E1116" i="12" s="1"/>
  <c r="T1115" i="12"/>
  <c r="U1115" i="12" s="1"/>
  <c r="L1115" i="12"/>
  <c r="M1115" i="12" s="1"/>
  <c r="D1115" i="12"/>
  <c r="E1115" i="12" s="1"/>
  <c r="T1048" i="12"/>
  <c r="U1048" i="12" s="1"/>
  <c r="S1048" i="12"/>
  <c r="S1049" i="12" s="1"/>
  <c r="K875" i="12"/>
  <c r="K876" i="12" s="1"/>
  <c r="K874" i="12"/>
  <c r="L874" i="12" s="1"/>
  <c r="M874" i="12" s="1"/>
  <c r="D874" i="12"/>
  <c r="E874" i="12" s="1"/>
  <c r="C874" i="12"/>
  <c r="C875" i="12" s="1"/>
  <c r="T1120" i="11"/>
  <c r="U1120" i="11" s="1"/>
  <c r="L1120" i="11"/>
  <c r="M1120" i="11" s="1"/>
  <c r="D1120" i="11"/>
  <c r="E1120" i="11" s="1"/>
  <c r="T1119" i="11"/>
  <c r="U1119" i="11" s="1"/>
  <c r="L1119" i="11"/>
  <c r="M1119" i="11" s="1"/>
  <c r="D1119" i="11"/>
  <c r="E1119" i="11" s="1"/>
  <c r="T1118" i="11"/>
  <c r="U1118" i="11" s="1"/>
  <c r="L1118" i="11"/>
  <c r="M1118" i="11" s="1"/>
  <c r="D1118" i="11"/>
  <c r="E1118" i="11" s="1"/>
  <c r="T1117" i="11"/>
  <c r="U1117" i="11" s="1"/>
  <c r="L1117" i="11"/>
  <c r="M1117" i="11" s="1"/>
  <c r="D1117" i="11"/>
  <c r="E1117" i="11" s="1"/>
  <c r="T1116" i="11"/>
  <c r="U1116" i="11" s="1"/>
  <c r="L1116" i="11"/>
  <c r="M1116" i="11" s="1"/>
  <c r="D1116" i="11"/>
  <c r="E1116" i="11" s="1"/>
  <c r="T1115" i="11"/>
  <c r="U1115" i="11" s="1"/>
  <c r="L1115" i="11"/>
  <c r="M1115" i="11" s="1"/>
  <c r="D1115" i="11"/>
  <c r="E1115" i="11" s="1"/>
  <c r="S1048" i="11"/>
  <c r="S1049" i="11" s="1"/>
  <c r="L874" i="11"/>
  <c r="M874" i="11" s="1"/>
  <c r="K874" i="11"/>
  <c r="K875" i="11" s="1"/>
  <c r="E874" i="11"/>
  <c r="D874" i="11"/>
  <c r="C874" i="11"/>
  <c r="K1191" i="10"/>
  <c r="K1190" i="10"/>
  <c r="K1189" i="10"/>
  <c r="K1188" i="10"/>
  <c r="K1187" i="10"/>
  <c r="K1186" i="10"/>
  <c r="K1185" i="10"/>
  <c r="K1184" i="10"/>
  <c r="K1183" i="10"/>
  <c r="K1182" i="10"/>
  <c r="K1181" i="10"/>
  <c r="K1180" i="10"/>
  <c r="K1179" i="10"/>
  <c r="K1178" i="10"/>
  <c r="K1177" i="10"/>
  <c r="K1176" i="10"/>
  <c r="K1175" i="10"/>
  <c r="K1174" i="10"/>
  <c r="K1173" i="10"/>
  <c r="K1172" i="10"/>
  <c r="K1171" i="10"/>
  <c r="K1170" i="10"/>
  <c r="K1169" i="10"/>
  <c r="K1168" i="10"/>
  <c r="K1167" i="10"/>
  <c r="K1166" i="10"/>
  <c r="K1165" i="10"/>
  <c r="K1164" i="10"/>
  <c r="K1163" i="10"/>
  <c r="K1162" i="10"/>
  <c r="K1161" i="10"/>
  <c r="K1160" i="10"/>
  <c r="K1159" i="10"/>
  <c r="K1158" i="10"/>
  <c r="K1157" i="10"/>
  <c r="K1156" i="10"/>
  <c r="K1155" i="10"/>
  <c r="K1154" i="10"/>
  <c r="K1153" i="10"/>
  <c r="K1152" i="10"/>
  <c r="K1151" i="10"/>
  <c r="K1150" i="10"/>
  <c r="K1149" i="10"/>
  <c r="K1148" i="10"/>
  <c r="K1147" i="10"/>
  <c r="K1146" i="10"/>
  <c r="K1145" i="10"/>
  <c r="K1144" i="10"/>
  <c r="K1143" i="10"/>
  <c r="K1142" i="10"/>
  <c r="K1141" i="10"/>
  <c r="K1140" i="10"/>
  <c r="K1139" i="10"/>
  <c r="K1138" i="10"/>
  <c r="K1137" i="10"/>
  <c r="K1136" i="10"/>
  <c r="K1135" i="10"/>
  <c r="K1134" i="10"/>
  <c r="K1133" i="10"/>
  <c r="K1132" i="10"/>
  <c r="K1131" i="10"/>
  <c r="K1130" i="10"/>
  <c r="K1129" i="10"/>
  <c r="K1128" i="10"/>
  <c r="K1127" i="10"/>
  <c r="K1126" i="10"/>
  <c r="K1125" i="10"/>
  <c r="K1124" i="10"/>
  <c r="K1123" i="10"/>
  <c r="K1122" i="10"/>
  <c r="K1121" i="10"/>
  <c r="K1120" i="10"/>
  <c r="K1119" i="10"/>
  <c r="K1118" i="10"/>
  <c r="K1117" i="10"/>
  <c r="K1116" i="10"/>
  <c r="K1115" i="10"/>
  <c r="K1114" i="10"/>
  <c r="K1113" i="10"/>
  <c r="K1112" i="10"/>
  <c r="K1111" i="10"/>
  <c r="K1110" i="10"/>
  <c r="K1109" i="10"/>
  <c r="K1108" i="10"/>
  <c r="K1107" i="10"/>
  <c r="K1106" i="10"/>
  <c r="K1105" i="10"/>
  <c r="K1104" i="10"/>
  <c r="K1103" i="10"/>
  <c r="K1102" i="10"/>
  <c r="K1101" i="10"/>
  <c r="K1100" i="10"/>
  <c r="K1099" i="10"/>
  <c r="K1098" i="10"/>
  <c r="K1097" i="10"/>
  <c r="K1096" i="10"/>
  <c r="N1095" i="10"/>
  <c r="M1095" i="10"/>
  <c r="O1095" i="10" s="1"/>
  <c r="L1095" i="10"/>
  <c r="K1095" i="10"/>
  <c r="S1094" i="10"/>
  <c r="T1094" i="10" s="1"/>
  <c r="U1094" i="10" s="1"/>
  <c r="V1094" i="10" s="1"/>
  <c r="L1094" i="10"/>
  <c r="M1094" i="10" s="1"/>
  <c r="K1094" i="10"/>
  <c r="E1094" i="10"/>
  <c r="D1094" i="10"/>
  <c r="C1094" i="10"/>
  <c r="V1093" i="10"/>
  <c r="U1093" i="10"/>
  <c r="W1093" i="10" s="1"/>
  <c r="T1093" i="10"/>
  <c r="S1093" i="10"/>
  <c r="O1093" i="10"/>
  <c r="K1093" i="10"/>
  <c r="L1093" i="10" s="1"/>
  <c r="M1093" i="10" s="1"/>
  <c r="N1093" i="10" s="1"/>
  <c r="D1093" i="10"/>
  <c r="E1093" i="10" s="1"/>
  <c r="C1093" i="10"/>
  <c r="U1092" i="10"/>
  <c r="T1092" i="10"/>
  <c r="S1092" i="10"/>
  <c r="N1092" i="10"/>
  <c r="M1092" i="10"/>
  <c r="O1092" i="10" s="1"/>
  <c r="L1092" i="10"/>
  <c r="K1092" i="10"/>
  <c r="C1092" i="10"/>
  <c r="D1092" i="10" s="1"/>
  <c r="E1092" i="10" s="1"/>
  <c r="F1092" i="10" s="1"/>
  <c r="T1091" i="10"/>
  <c r="U1091" i="10" s="1"/>
  <c r="S1091" i="10"/>
  <c r="M1091" i="10"/>
  <c r="L1091" i="10"/>
  <c r="K1091" i="10"/>
  <c r="F1091" i="10"/>
  <c r="E1091" i="10"/>
  <c r="G1091" i="10" s="1"/>
  <c r="D1091" i="10"/>
  <c r="C1091" i="10"/>
  <c r="W1090" i="10"/>
  <c r="S1090" i="10"/>
  <c r="T1090" i="10" s="1"/>
  <c r="U1090" i="10" s="1"/>
  <c r="V1090" i="10" s="1"/>
  <c r="L1090" i="10"/>
  <c r="M1090" i="10" s="1"/>
  <c r="K1090" i="10"/>
  <c r="E1090" i="10"/>
  <c r="D1090" i="10"/>
  <c r="C1090" i="10"/>
  <c r="V1089" i="10"/>
  <c r="U1089" i="10"/>
  <c r="W1089" i="10" s="1"/>
  <c r="T1089" i="10"/>
  <c r="S1089" i="10"/>
  <c r="K1089" i="10"/>
  <c r="L1089" i="10" s="1"/>
  <c r="M1089" i="10" s="1"/>
  <c r="N1089" i="10" s="1"/>
  <c r="D1089" i="10"/>
  <c r="E1089" i="10" s="1"/>
  <c r="C1089" i="10"/>
  <c r="U1088" i="10"/>
  <c r="T1088" i="10"/>
  <c r="S1088" i="10"/>
  <c r="N1088" i="10"/>
  <c r="M1088" i="10"/>
  <c r="O1088" i="10" s="1"/>
  <c r="L1088" i="10"/>
  <c r="K1088" i="10"/>
  <c r="G1088" i="10"/>
  <c r="C1088" i="10"/>
  <c r="D1088" i="10" s="1"/>
  <c r="E1088" i="10" s="1"/>
  <c r="F1088" i="10" s="1"/>
  <c r="T1087" i="10"/>
  <c r="U1087" i="10" s="1"/>
  <c r="S1087" i="10"/>
  <c r="M1087" i="10"/>
  <c r="L1087" i="10"/>
  <c r="K1087" i="10"/>
  <c r="F1087" i="10"/>
  <c r="E1087" i="10"/>
  <c r="G1087" i="10" s="1"/>
  <c r="D1087" i="10"/>
  <c r="C1087" i="10"/>
  <c r="S1086" i="10"/>
  <c r="T1086" i="10" s="1"/>
  <c r="U1086" i="10" s="1"/>
  <c r="V1086" i="10" s="1"/>
  <c r="L1086" i="10"/>
  <c r="M1086" i="10" s="1"/>
  <c r="K1086" i="10"/>
  <c r="E1086" i="10"/>
  <c r="D1086" i="10"/>
  <c r="C1086" i="10"/>
  <c r="V1085" i="10"/>
  <c r="U1085" i="10"/>
  <c r="W1085" i="10" s="1"/>
  <c r="T1085" i="10"/>
  <c r="S1085" i="10"/>
  <c r="O1085" i="10"/>
  <c r="K1085" i="10"/>
  <c r="L1085" i="10" s="1"/>
  <c r="M1085" i="10" s="1"/>
  <c r="N1085" i="10" s="1"/>
  <c r="D1085" i="10"/>
  <c r="E1085" i="10" s="1"/>
  <c r="C1085" i="10"/>
  <c r="U1084" i="10"/>
  <c r="T1084" i="10"/>
  <c r="S1084" i="10"/>
  <c r="N1084" i="10"/>
  <c r="M1084" i="10"/>
  <c r="O1084" i="10" s="1"/>
  <c r="L1084" i="10"/>
  <c r="K1084" i="10"/>
  <c r="C1084" i="10"/>
  <c r="D1084" i="10" s="1"/>
  <c r="E1084" i="10" s="1"/>
  <c r="F1084" i="10" s="1"/>
  <c r="T1083" i="10"/>
  <c r="U1083" i="10" s="1"/>
  <c r="S1083" i="10"/>
  <c r="M1083" i="10"/>
  <c r="L1083" i="10"/>
  <c r="K1083" i="10"/>
  <c r="F1083" i="10"/>
  <c r="C1083" i="10"/>
  <c r="D1083" i="10" s="1"/>
  <c r="E1083" i="10" s="1"/>
  <c r="G1083" i="10" s="1"/>
  <c r="W1082" i="10"/>
  <c r="S1082" i="10"/>
  <c r="T1082" i="10" s="1"/>
  <c r="U1082" i="10" s="1"/>
  <c r="V1082" i="10" s="1"/>
  <c r="L1082" i="10"/>
  <c r="M1082" i="10" s="1"/>
  <c r="K1082" i="10"/>
  <c r="E1082" i="10"/>
  <c r="D1082" i="10"/>
  <c r="C1082" i="10"/>
  <c r="V1081" i="10"/>
  <c r="U1081" i="10"/>
  <c r="W1081" i="10" s="1"/>
  <c r="T1081" i="10"/>
  <c r="S1081" i="10"/>
  <c r="K1081" i="10"/>
  <c r="L1081" i="10" s="1"/>
  <c r="M1081" i="10" s="1"/>
  <c r="N1081" i="10" s="1"/>
  <c r="D1081" i="10"/>
  <c r="E1081" i="10" s="1"/>
  <c r="C1081" i="10"/>
  <c r="U1080" i="10"/>
  <c r="T1080" i="10"/>
  <c r="S1080" i="10"/>
  <c r="N1080" i="10"/>
  <c r="K1080" i="10"/>
  <c r="L1080" i="10" s="1"/>
  <c r="M1080" i="10" s="1"/>
  <c r="O1080" i="10" s="1"/>
  <c r="G1080" i="10"/>
  <c r="C1080" i="10"/>
  <c r="D1080" i="10" s="1"/>
  <c r="E1080" i="10" s="1"/>
  <c r="F1080" i="10" s="1"/>
  <c r="T1079" i="10"/>
  <c r="U1079" i="10" s="1"/>
  <c r="S1079" i="10"/>
  <c r="M1079" i="10"/>
  <c r="L1079" i="10"/>
  <c r="K1079" i="10"/>
  <c r="C1079" i="10"/>
  <c r="D1079" i="10" s="1"/>
  <c r="E1079" i="10" s="1"/>
  <c r="G1079" i="10" s="1"/>
  <c r="S1078" i="10"/>
  <c r="T1078" i="10" s="1"/>
  <c r="U1078" i="10" s="1"/>
  <c r="V1078" i="10" s="1"/>
  <c r="L1078" i="10"/>
  <c r="M1078" i="10" s="1"/>
  <c r="K1078" i="10"/>
  <c r="E1078" i="10"/>
  <c r="D1078" i="10"/>
  <c r="C1078" i="10"/>
  <c r="V1077" i="10"/>
  <c r="S1077" i="10"/>
  <c r="T1077" i="10" s="1"/>
  <c r="U1077" i="10" s="1"/>
  <c r="W1077" i="10" s="1"/>
  <c r="O1077" i="10"/>
  <c r="K1077" i="10"/>
  <c r="L1077" i="10" s="1"/>
  <c r="M1077" i="10" s="1"/>
  <c r="N1077" i="10" s="1"/>
  <c r="D1077" i="10"/>
  <c r="E1077" i="10" s="1"/>
  <c r="C1077" i="10"/>
  <c r="U1076" i="10"/>
  <c r="T1076" i="10"/>
  <c r="S1076" i="10"/>
  <c r="M1076" i="10"/>
  <c r="O1076" i="10" s="1"/>
  <c r="K1076" i="10"/>
  <c r="L1076" i="10" s="1"/>
  <c r="C1076" i="10"/>
  <c r="D1076" i="10" s="1"/>
  <c r="E1076" i="10" s="1"/>
  <c r="G1076" i="10" s="1"/>
  <c r="T1075" i="10"/>
  <c r="U1075" i="10" s="1"/>
  <c r="V1075" i="10" s="1"/>
  <c r="S1075" i="10"/>
  <c r="M1075" i="10"/>
  <c r="L1075" i="10"/>
  <c r="K1075" i="10"/>
  <c r="E1075" i="10"/>
  <c r="G1075" i="10" s="1"/>
  <c r="C1075" i="10"/>
  <c r="D1075" i="10" s="1"/>
  <c r="S1074" i="10"/>
  <c r="T1074" i="10" s="1"/>
  <c r="U1074" i="10" s="1"/>
  <c r="W1074" i="10" s="1"/>
  <c r="L1074" i="10"/>
  <c r="M1074" i="10" s="1"/>
  <c r="N1074" i="10" s="1"/>
  <c r="K1074" i="10"/>
  <c r="E1074" i="10"/>
  <c r="D1074" i="10"/>
  <c r="C1074" i="10"/>
  <c r="U1073" i="10"/>
  <c r="W1073" i="10" s="1"/>
  <c r="S1073" i="10"/>
  <c r="T1073" i="10" s="1"/>
  <c r="K1073" i="10"/>
  <c r="L1073" i="10" s="1"/>
  <c r="M1073" i="10" s="1"/>
  <c r="O1073" i="10" s="1"/>
  <c r="D1073" i="10"/>
  <c r="E1073" i="10" s="1"/>
  <c r="F1073" i="10" s="1"/>
  <c r="C1073" i="10"/>
  <c r="U1072" i="10"/>
  <c r="T1072" i="10"/>
  <c r="S1072" i="10"/>
  <c r="M1072" i="10"/>
  <c r="O1072" i="10" s="1"/>
  <c r="K1072" i="10"/>
  <c r="L1072" i="10" s="1"/>
  <c r="C1072" i="10"/>
  <c r="D1072" i="10" s="1"/>
  <c r="E1072" i="10" s="1"/>
  <c r="G1072" i="10" s="1"/>
  <c r="T1071" i="10"/>
  <c r="U1071" i="10" s="1"/>
  <c r="V1071" i="10" s="1"/>
  <c r="S1071" i="10"/>
  <c r="M1071" i="10"/>
  <c r="L1071" i="10"/>
  <c r="K1071" i="10"/>
  <c r="E1071" i="10"/>
  <c r="G1071" i="10" s="1"/>
  <c r="C1071" i="10"/>
  <c r="D1071" i="10" s="1"/>
  <c r="S1070" i="10"/>
  <c r="T1070" i="10" s="1"/>
  <c r="U1070" i="10" s="1"/>
  <c r="W1070" i="10" s="1"/>
  <c r="L1070" i="10"/>
  <c r="M1070" i="10" s="1"/>
  <c r="N1070" i="10" s="1"/>
  <c r="K1070" i="10"/>
  <c r="E1070" i="10"/>
  <c r="D1070" i="10"/>
  <c r="C1070" i="10"/>
  <c r="U1069" i="10"/>
  <c r="W1069" i="10" s="1"/>
  <c r="S1069" i="10"/>
  <c r="T1069" i="10" s="1"/>
  <c r="K1069" i="10"/>
  <c r="L1069" i="10" s="1"/>
  <c r="M1069" i="10" s="1"/>
  <c r="O1069" i="10" s="1"/>
  <c r="D1069" i="10"/>
  <c r="E1069" i="10" s="1"/>
  <c r="F1069" i="10" s="1"/>
  <c r="C1069" i="10"/>
  <c r="U1068" i="10"/>
  <c r="T1068" i="10"/>
  <c r="S1068" i="10"/>
  <c r="M1068" i="10"/>
  <c r="O1068" i="10" s="1"/>
  <c r="K1068" i="10"/>
  <c r="L1068" i="10" s="1"/>
  <c r="C1068" i="10"/>
  <c r="D1068" i="10" s="1"/>
  <c r="E1068" i="10" s="1"/>
  <c r="G1068" i="10" s="1"/>
  <c r="T1067" i="10"/>
  <c r="U1067" i="10" s="1"/>
  <c r="V1067" i="10" s="1"/>
  <c r="S1067" i="10"/>
  <c r="M1067" i="10"/>
  <c r="L1067" i="10"/>
  <c r="K1067" i="10"/>
  <c r="E1067" i="10"/>
  <c r="G1067" i="10" s="1"/>
  <c r="C1067" i="10"/>
  <c r="D1067" i="10" s="1"/>
  <c r="S1066" i="10"/>
  <c r="T1066" i="10" s="1"/>
  <c r="U1066" i="10" s="1"/>
  <c r="W1066" i="10" s="1"/>
  <c r="L1066" i="10"/>
  <c r="M1066" i="10" s="1"/>
  <c r="N1066" i="10" s="1"/>
  <c r="K1066" i="10"/>
  <c r="E1066" i="10"/>
  <c r="D1066" i="10"/>
  <c r="C1066" i="10"/>
  <c r="U1065" i="10"/>
  <c r="W1065" i="10" s="1"/>
  <c r="S1065" i="10"/>
  <c r="T1065" i="10" s="1"/>
  <c r="K1065" i="10"/>
  <c r="L1065" i="10" s="1"/>
  <c r="M1065" i="10" s="1"/>
  <c r="O1065" i="10" s="1"/>
  <c r="D1065" i="10"/>
  <c r="E1065" i="10" s="1"/>
  <c r="F1065" i="10" s="1"/>
  <c r="C1065" i="10"/>
  <c r="U1064" i="10"/>
  <c r="T1064" i="10"/>
  <c r="S1064" i="10"/>
  <c r="M1064" i="10"/>
  <c r="O1064" i="10" s="1"/>
  <c r="K1064" i="10"/>
  <c r="L1064" i="10" s="1"/>
  <c r="C1064" i="10"/>
  <c r="D1064" i="10" s="1"/>
  <c r="E1064" i="10" s="1"/>
  <c r="G1064" i="10" s="1"/>
  <c r="T1063" i="10"/>
  <c r="U1063" i="10" s="1"/>
  <c r="V1063" i="10" s="1"/>
  <c r="S1063" i="10"/>
  <c r="M1063" i="10"/>
  <c r="L1063" i="10"/>
  <c r="K1063" i="10"/>
  <c r="E1063" i="10"/>
  <c r="G1063" i="10" s="1"/>
  <c r="C1063" i="10"/>
  <c r="D1063" i="10" s="1"/>
  <c r="S1062" i="10"/>
  <c r="T1062" i="10" s="1"/>
  <c r="U1062" i="10" s="1"/>
  <c r="W1062" i="10" s="1"/>
  <c r="L1062" i="10"/>
  <c r="M1062" i="10" s="1"/>
  <c r="N1062" i="10" s="1"/>
  <c r="K1062" i="10"/>
  <c r="E1062" i="10"/>
  <c r="D1062" i="10"/>
  <c r="C1062" i="10"/>
  <c r="U1061" i="10"/>
  <c r="W1061" i="10" s="1"/>
  <c r="S1061" i="10"/>
  <c r="T1061" i="10" s="1"/>
  <c r="K1061" i="10"/>
  <c r="L1061" i="10" s="1"/>
  <c r="M1061" i="10" s="1"/>
  <c r="O1061" i="10" s="1"/>
  <c r="D1061" i="10"/>
  <c r="E1061" i="10" s="1"/>
  <c r="F1061" i="10" s="1"/>
  <c r="C1061" i="10"/>
  <c r="U1060" i="10"/>
  <c r="T1060" i="10"/>
  <c r="S1060" i="10"/>
  <c r="M1060" i="10"/>
  <c r="O1060" i="10" s="1"/>
  <c r="K1060" i="10"/>
  <c r="L1060" i="10" s="1"/>
  <c r="C1060" i="10"/>
  <c r="D1060" i="10" s="1"/>
  <c r="E1060" i="10" s="1"/>
  <c r="G1060" i="10" s="1"/>
  <c r="T1059" i="10"/>
  <c r="U1059" i="10" s="1"/>
  <c r="V1059" i="10" s="1"/>
  <c r="S1059" i="10"/>
  <c r="M1059" i="10"/>
  <c r="L1059" i="10"/>
  <c r="K1059" i="10"/>
  <c r="E1059" i="10"/>
  <c r="G1059" i="10" s="1"/>
  <c r="C1059" i="10"/>
  <c r="D1059" i="10" s="1"/>
  <c r="S1058" i="10"/>
  <c r="T1058" i="10" s="1"/>
  <c r="U1058" i="10" s="1"/>
  <c r="W1058" i="10" s="1"/>
  <c r="L1058" i="10"/>
  <c r="M1058" i="10" s="1"/>
  <c r="N1058" i="10" s="1"/>
  <c r="K1058" i="10"/>
  <c r="E1058" i="10"/>
  <c r="D1058" i="10"/>
  <c r="C1058" i="10"/>
  <c r="U1057" i="10"/>
  <c r="W1057" i="10" s="1"/>
  <c r="S1057" i="10"/>
  <c r="T1057" i="10" s="1"/>
  <c r="K1057" i="10"/>
  <c r="L1057" i="10" s="1"/>
  <c r="M1057" i="10" s="1"/>
  <c r="O1057" i="10" s="1"/>
  <c r="D1057" i="10"/>
  <c r="E1057" i="10" s="1"/>
  <c r="F1057" i="10" s="1"/>
  <c r="C1057" i="10"/>
  <c r="U1056" i="10"/>
  <c r="T1056" i="10"/>
  <c r="S1056" i="10"/>
  <c r="M1056" i="10"/>
  <c r="O1056" i="10" s="1"/>
  <c r="K1056" i="10"/>
  <c r="L1056" i="10" s="1"/>
  <c r="C1056" i="10"/>
  <c r="D1056" i="10" s="1"/>
  <c r="E1056" i="10" s="1"/>
  <c r="G1056" i="10" s="1"/>
  <c r="T1055" i="10"/>
  <c r="U1055" i="10" s="1"/>
  <c r="V1055" i="10" s="1"/>
  <c r="S1055" i="10"/>
  <c r="M1055" i="10"/>
  <c r="L1055" i="10"/>
  <c r="K1055" i="10"/>
  <c r="E1055" i="10"/>
  <c r="G1055" i="10" s="1"/>
  <c r="C1055" i="10"/>
  <c r="D1055" i="10" s="1"/>
  <c r="S1054" i="10"/>
  <c r="T1054" i="10" s="1"/>
  <c r="U1054" i="10" s="1"/>
  <c r="W1054" i="10" s="1"/>
  <c r="L1054" i="10"/>
  <c r="M1054" i="10" s="1"/>
  <c r="N1054" i="10" s="1"/>
  <c r="K1054" i="10"/>
  <c r="E1054" i="10"/>
  <c r="D1054" i="10"/>
  <c r="C1054" i="10"/>
  <c r="U1053" i="10"/>
  <c r="W1053" i="10" s="1"/>
  <c r="S1053" i="10"/>
  <c r="T1053" i="10" s="1"/>
  <c r="K1053" i="10"/>
  <c r="L1053" i="10" s="1"/>
  <c r="M1053" i="10" s="1"/>
  <c r="O1053" i="10" s="1"/>
  <c r="D1053" i="10"/>
  <c r="E1053" i="10" s="1"/>
  <c r="F1053" i="10" s="1"/>
  <c r="C1053" i="10"/>
  <c r="U1052" i="10"/>
  <c r="T1052" i="10"/>
  <c r="S1052" i="10"/>
  <c r="M1052" i="10"/>
  <c r="O1052" i="10" s="1"/>
  <c r="K1052" i="10"/>
  <c r="L1052" i="10" s="1"/>
  <c r="C1052" i="10"/>
  <c r="D1052" i="10" s="1"/>
  <c r="E1052" i="10" s="1"/>
  <c r="G1052" i="10" s="1"/>
  <c r="T1051" i="10"/>
  <c r="U1051" i="10" s="1"/>
  <c r="V1051" i="10" s="1"/>
  <c r="S1051" i="10"/>
  <c r="M1051" i="10"/>
  <c r="L1051" i="10"/>
  <c r="K1051" i="10"/>
  <c r="E1051" i="10"/>
  <c r="G1051" i="10" s="1"/>
  <c r="C1051" i="10"/>
  <c r="D1051" i="10" s="1"/>
  <c r="S1050" i="10"/>
  <c r="T1050" i="10" s="1"/>
  <c r="U1050" i="10" s="1"/>
  <c r="W1050" i="10" s="1"/>
  <c r="L1050" i="10"/>
  <c r="M1050" i="10" s="1"/>
  <c r="N1050" i="10" s="1"/>
  <c r="K1050" i="10"/>
  <c r="E1050" i="10"/>
  <c r="D1050" i="10"/>
  <c r="C1050" i="10"/>
  <c r="U1049" i="10"/>
  <c r="W1049" i="10" s="1"/>
  <c r="S1049" i="10"/>
  <c r="T1049" i="10" s="1"/>
  <c r="K1049" i="10"/>
  <c r="L1049" i="10" s="1"/>
  <c r="M1049" i="10" s="1"/>
  <c r="O1049" i="10" s="1"/>
  <c r="D1049" i="10"/>
  <c r="E1049" i="10" s="1"/>
  <c r="F1049" i="10" s="1"/>
  <c r="C1049" i="10"/>
  <c r="U1048" i="10"/>
  <c r="T1048" i="10"/>
  <c r="S1048" i="10"/>
  <c r="M1048" i="10"/>
  <c r="O1048" i="10" s="1"/>
  <c r="K1048" i="10"/>
  <c r="L1048" i="10" s="1"/>
  <c r="C1048" i="10"/>
  <c r="D1048" i="10" s="1"/>
  <c r="E1048" i="10" s="1"/>
  <c r="G1048" i="10" s="1"/>
  <c r="L1047" i="10"/>
  <c r="M1047" i="10" s="1"/>
  <c r="N1047" i="10" s="1"/>
  <c r="K1047" i="10"/>
  <c r="E1047" i="10"/>
  <c r="D1047" i="10"/>
  <c r="C1047" i="10"/>
  <c r="M1046" i="10"/>
  <c r="O1046" i="10" s="1"/>
  <c r="L1046" i="10"/>
  <c r="K1046" i="10"/>
  <c r="F1046" i="10"/>
  <c r="C1046" i="10"/>
  <c r="D1046" i="10" s="1"/>
  <c r="E1046" i="10" s="1"/>
  <c r="G1046" i="10" s="1"/>
  <c r="K1045" i="10"/>
  <c r="L1045" i="10" s="1"/>
  <c r="M1045" i="10" s="1"/>
  <c r="D1045" i="10"/>
  <c r="E1045" i="10" s="1"/>
  <c r="C1045" i="10"/>
  <c r="N1044" i="10"/>
  <c r="M1044" i="10"/>
  <c r="O1044" i="10" s="1"/>
  <c r="L1044" i="10"/>
  <c r="K1044" i="10"/>
  <c r="G1044" i="10"/>
  <c r="C1044" i="10"/>
  <c r="D1044" i="10" s="1"/>
  <c r="E1044" i="10" s="1"/>
  <c r="F1044" i="10" s="1"/>
  <c r="L1043" i="10"/>
  <c r="M1043" i="10" s="1"/>
  <c r="N1043" i="10" s="1"/>
  <c r="K1043" i="10"/>
  <c r="C1043" i="10"/>
  <c r="D1043" i="10" s="1"/>
  <c r="E1043" i="10" s="1"/>
  <c r="K1042" i="10"/>
  <c r="L1042" i="10" s="1"/>
  <c r="M1042" i="10" s="1"/>
  <c r="D1042" i="10"/>
  <c r="E1042" i="10" s="1"/>
  <c r="C1042" i="10"/>
  <c r="K1041" i="10"/>
  <c r="L1041" i="10" s="1"/>
  <c r="M1041" i="10" s="1"/>
  <c r="D1041" i="10"/>
  <c r="E1041" i="10" s="1"/>
  <c r="C1041" i="10"/>
  <c r="K1040" i="10"/>
  <c r="L1040" i="10" s="1"/>
  <c r="M1040" i="10" s="1"/>
  <c r="D1040" i="10"/>
  <c r="E1040" i="10" s="1"/>
  <c r="C1040" i="10"/>
  <c r="K1039" i="10"/>
  <c r="L1039" i="10" s="1"/>
  <c r="M1039" i="10" s="1"/>
  <c r="D1039" i="10"/>
  <c r="E1039" i="10" s="1"/>
  <c r="C1039" i="10"/>
  <c r="K1038" i="10"/>
  <c r="L1038" i="10" s="1"/>
  <c r="M1038" i="10" s="1"/>
  <c r="D1038" i="10"/>
  <c r="E1038" i="10" s="1"/>
  <c r="C1038" i="10"/>
  <c r="K1037" i="10"/>
  <c r="L1037" i="10" s="1"/>
  <c r="M1037" i="10" s="1"/>
  <c r="D1037" i="10"/>
  <c r="E1037" i="10" s="1"/>
  <c r="C1037" i="10"/>
  <c r="K1036" i="10"/>
  <c r="L1036" i="10" s="1"/>
  <c r="M1036" i="10" s="1"/>
  <c r="D1036" i="10"/>
  <c r="E1036" i="10" s="1"/>
  <c r="C1036" i="10"/>
  <c r="K1035" i="10"/>
  <c r="L1035" i="10" s="1"/>
  <c r="M1035" i="10" s="1"/>
  <c r="D1035" i="10"/>
  <c r="E1035" i="10" s="1"/>
  <c r="C1035" i="10"/>
  <c r="K1034" i="10"/>
  <c r="L1034" i="10" s="1"/>
  <c r="M1034" i="10" s="1"/>
  <c r="D1034" i="10"/>
  <c r="E1034" i="10" s="1"/>
  <c r="C1034" i="10"/>
  <c r="K1033" i="10"/>
  <c r="L1033" i="10" s="1"/>
  <c r="M1033" i="10" s="1"/>
  <c r="D1033" i="10"/>
  <c r="E1033" i="10" s="1"/>
  <c r="C1033" i="10"/>
  <c r="K1032" i="10"/>
  <c r="L1032" i="10" s="1"/>
  <c r="M1032" i="10" s="1"/>
  <c r="D1032" i="10"/>
  <c r="E1032" i="10" s="1"/>
  <c r="C1032" i="10"/>
  <c r="K1031" i="10"/>
  <c r="L1031" i="10" s="1"/>
  <c r="M1031" i="10" s="1"/>
  <c r="D1031" i="10"/>
  <c r="E1031" i="10" s="1"/>
  <c r="C1031" i="10"/>
  <c r="K1030" i="10"/>
  <c r="L1030" i="10" s="1"/>
  <c r="M1030" i="10" s="1"/>
  <c r="D1030" i="10"/>
  <c r="E1030" i="10" s="1"/>
  <c r="C1030" i="10"/>
  <c r="K1029" i="10"/>
  <c r="L1029" i="10" s="1"/>
  <c r="M1029" i="10" s="1"/>
  <c r="D1029" i="10"/>
  <c r="E1029" i="10" s="1"/>
  <c r="C1029" i="10"/>
  <c r="K1028" i="10"/>
  <c r="L1028" i="10" s="1"/>
  <c r="M1028" i="10" s="1"/>
  <c r="D1028" i="10"/>
  <c r="E1028" i="10" s="1"/>
  <c r="C1028" i="10"/>
  <c r="K1027" i="10"/>
  <c r="L1027" i="10" s="1"/>
  <c r="M1027" i="10" s="1"/>
  <c r="D1027" i="10"/>
  <c r="E1027" i="10" s="1"/>
  <c r="C1027" i="10"/>
  <c r="K1026" i="10"/>
  <c r="L1026" i="10" s="1"/>
  <c r="M1026" i="10" s="1"/>
  <c r="D1026" i="10"/>
  <c r="E1026" i="10" s="1"/>
  <c r="C1026" i="10"/>
  <c r="K1025" i="10"/>
  <c r="L1025" i="10" s="1"/>
  <c r="M1025" i="10" s="1"/>
  <c r="D1025" i="10"/>
  <c r="E1025" i="10" s="1"/>
  <c r="C1025" i="10"/>
  <c r="K1024" i="10"/>
  <c r="L1024" i="10" s="1"/>
  <c r="M1024" i="10" s="1"/>
  <c r="D1024" i="10"/>
  <c r="E1024" i="10" s="1"/>
  <c r="C1024" i="10"/>
  <c r="K1023" i="10"/>
  <c r="L1023" i="10" s="1"/>
  <c r="M1023" i="10" s="1"/>
  <c r="D1023" i="10"/>
  <c r="E1023" i="10" s="1"/>
  <c r="C1023" i="10"/>
  <c r="K1022" i="10"/>
  <c r="L1022" i="10" s="1"/>
  <c r="M1022" i="10" s="1"/>
  <c r="D1022" i="10"/>
  <c r="E1022" i="10" s="1"/>
  <c r="C1022" i="10"/>
  <c r="K1021" i="10"/>
  <c r="L1021" i="10" s="1"/>
  <c r="M1021" i="10" s="1"/>
  <c r="D1021" i="10"/>
  <c r="E1021" i="10" s="1"/>
  <c r="C1021" i="10"/>
  <c r="K1020" i="10"/>
  <c r="L1020" i="10" s="1"/>
  <c r="M1020" i="10" s="1"/>
  <c r="D1020" i="10"/>
  <c r="E1020" i="10" s="1"/>
  <c r="C1020" i="10"/>
  <c r="K1019" i="10"/>
  <c r="L1019" i="10" s="1"/>
  <c r="M1019" i="10" s="1"/>
  <c r="D1019" i="10"/>
  <c r="E1019" i="10" s="1"/>
  <c r="C1019" i="10"/>
  <c r="K1018" i="10"/>
  <c r="L1018" i="10" s="1"/>
  <c r="M1018" i="10" s="1"/>
  <c r="D1018" i="10"/>
  <c r="E1018" i="10" s="1"/>
  <c r="C1018" i="10"/>
  <c r="K1017" i="10"/>
  <c r="L1017" i="10" s="1"/>
  <c r="M1017" i="10" s="1"/>
  <c r="D1017" i="10"/>
  <c r="E1017" i="10" s="1"/>
  <c r="C1017" i="10"/>
  <c r="K1016" i="10"/>
  <c r="L1016" i="10" s="1"/>
  <c r="M1016" i="10" s="1"/>
  <c r="D1016" i="10"/>
  <c r="E1016" i="10" s="1"/>
  <c r="C1016" i="10"/>
  <c r="K1015" i="10"/>
  <c r="L1015" i="10" s="1"/>
  <c r="M1015" i="10" s="1"/>
  <c r="D1015" i="10"/>
  <c r="E1015" i="10" s="1"/>
  <c r="C1015" i="10"/>
  <c r="K1014" i="10"/>
  <c r="L1014" i="10" s="1"/>
  <c r="M1014" i="10" s="1"/>
  <c r="D1014" i="10"/>
  <c r="E1014" i="10" s="1"/>
  <c r="C1014" i="10"/>
  <c r="K1013" i="10"/>
  <c r="L1013" i="10" s="1"/>
  <c r="M1013" i="10" s="1"/>
  <c r="D1013" i="10"/>
  <c r="E1013" i="10" s="1"/>
  <c r="C1013" i="10"/>
  <c r="K1012" i="10"/>
  <c r="L1012" i="10" s="1"/>
  <c r="M1012" i="10" s="1"/>
  <c r="D1012" i="10"/>
  <c r="E1012" i="10" s="1"/>
  <c r="C1012" i="10"/>
  <c r="K1011" i="10"/>
  <c r="L1011" i="10" s="1"/>
  <c r="M1011" i="10" s="1"/>
  <c r="F1011" i="10"/>
  <c r="E1011" i="10"/>
  <c r="G1011" i="10" s="1"/>
  <c r="D1011" i="10"/>
  <c r="C1011" i="10"/>
  <c r="K1010" i="10"/>
  <c r="L1010" i="10" s="1"/>
  <c r="M1010" i="10" s="1"/>
  <c r="D1010" i="10"/>
  <c r="E1010" i="10" s="1"/>
  <c r="C1010" i="10"/>
  <c r="M1009" i="10"/>
  <c r="O1009" i="10" s="1"/>
  <c r="L1009" i="10"/>
  <c r="K1009" i="10"/>
  <c r="F1009" i="10"/>
  <c r="E1009" i="10"/>
  <c r="G1009" i="10" s="1"/>
  <c r="D1009" i="10"/>
  <c r="C1009" i="10"/>
  <c r="K1008" i="10"/>
  <c r="L1008" i="10" s="1"/>
  <c r="M1008" i="10" s="1"/>
  <c r="D1008" i="10"/>
  <c r="E1008" i="10" s="1"/>
  <c r="C1008" i="10"/>
  <c r="M1007" i="10"/>
  <c r="O1007" i="10" s="1"/>
  <c r="L1007" i="10"/>
  <c r="K1007" i="10"/>
  <c r="F1007" i="10"/>
  <c r="E1007" i="10"/>
  <c r="G1007" i="10" s="1"/>
  <c r="D1007" i="10"/>
  <c r="C1007" i="10"/>
  <c r="K1006" i="10"/>
  <c r="L1006" i="10" s="1"/>
  <c r="M1006" i="10" s="1"/>
  <c r="D1006" i="10"/>
  <c r="E1006" i="10" s="1"/>
  <c r="C1006" i="10"/>
  <c r="M1005" i="10"/>
  <c r="O1005" i="10" s="1"/>
  <c r="L1005" i="10"/>
  <c r="K1005" i="10"/>
  <c r="F1005" i="10"/>
  <c r="E1005" i="10"/>
  <c r="G1005" i="10" s="1"/>
  <c r="D1005" i="10"/>
  <c r="C1005" i="10"/>
  <c r="K1004" i="10"/>
  <c r="L1004" i="10" s="1"/>
  <c r="M1004" i="10" s="1"/>
  <c r="D1004" i="10"/>
  <c r="E1004" i="10" s="1"/>
  <c r="C1004" i="10"/>
  <c r="M1003" i="10"/>
  <c r="O1003" i="10" s="1"/>
  <c r="L1003" i="10"/>
  <c r="K1003" i="10"/>
  <c r="F1003" i="10"/>
  <c r="E1003" i="10"/>
  <c r="G1003" i="10" s="1"/>
  <c r="D1003" i="10"/>
  <c r="C1003" i="10"/>
  <c r="K1002" i="10"/>
  <c r="L1002" i="10" s="1"/>
  <c r="M1002" i="10" s="1"/>
  <c r="D1002" i="10"/>
  <c r="E1002" i="10" s="1"/>
  <c r="C1002" i="10"/>
  <c r="M1001" i="10"/>
  <c r="O1001" i="10" s="1"/>
  <c r="L1001" i="10"/>
  <c r="K1001" i="10"/>
  <c r="F1001" i="10"/>
  <c r="E1001" i="10"/>
  <c r="G1001" i="10" s="1"/>
  <c r="D1001" i="10"/>
  <c r="C1001" i="10"/>
  <c r="K1000" i="10"/>
  <c r="L1000" i="10" s="1"/>
  <c r="M1000" i="10" s="1"/>
  <c r="D1000" i="10"/>
  <c r="E1000" i="10" s="1"/>
  <c r="C1000" i="10"/>
  <c r="M999" i="10"/>
  <c r="O999" i="10" s="1"/>
  <c r="L999" i="10"/>
  <c r="K999" i="10"/>
  <c r="F999" i="10"/>
  <c r="E999" i="10"/>
  <c r="G999" i="10" s="1"/>
  <c r="D999" i="10"/>
  <c r="C999" i="10"/>
  <c r="K998" i="10"/>
  <c r="L998" i="10" s="1"/>
  <c r="M998" i="10" s="1"/>
  <c r="D998" i="10"/>
  <c r="E998" i="10" s="1"/>
  <c r="C998" i="10"/>
  <c r="M997" i="10"/>
  <c r="O997" i="10" s="1"/>
  <c r="L997" i="10"/>
  <c r="K997" i="10"/>
  <c r="F997" i="10"/>
  <c r="E997" i="10"/>
  <c r="G997" i="10" s="1"/>
  <c r="D997" i="10"/>
  <c r="C997" i="10"/>
  <c r="K996" i="10"/>
  <c r="L996" i="10" s="1"/>
  <c r="M996" i="10" s="1"/>
  <c r="D996" i="10"/>
  <c r="E996" i="10" s="1"/>
  <c r="C996" i="10"/>
  <c r="M995" i="10"/>
  <c r="O995" i="10" s="1"/>
  <c r="L995" i="10"/>
  <c r="K995" i="10"/>
  <c r="F995" i="10"/>
  <c r="E995" i="10"/>
  <c r="G995" i="10" s="1"/>
  <c r="D995" i="10"/>
  <c r="C995" i="10"/>
  <c r="K994" i="10"/>
  <c r="L994" i="10" s="1"/>
  <c r="M994" i="10" s="1"/>
  <c r="D994" i="10"/>
  <c r="E994" i="10" s="1"/>
  <c r="C994" i="10"/>
  <c r="M993" i="10"/>
  <c r="O993" i="10" s="1"/>
  <c r="L993" i="10"/>
  <c r="K993" i="10"/>
  <c r="F993" i="10"/>
  <c r="E993" i="10"/>
  <c r="G993" i="10" s="1"/>
  <c r="D993" i="10"/>
  <c r="C993" i="10"/>
  <c r="K992" i="10"/>
  <c r="L992" i="10" s="1"/>
  <c r="M992" i="10" s="1"/>
  <c r="D992" i="10"/>
  <c r="E992" i="10" s="1"/>
  <c r="C992" i="10"/>
  <c r="M991" i="10"/>
  <c r="O991" i="10" s="1"/>
  <c r="L991" i="10"/>
  <c r="K991" i="10"/>
  <c r="F991" i="10"/>
  <c r="E991" i="10"/>
  <c r="G991" i="10" s="1"/>
  <c r="D991" i="10"/>
  <c r="C991" i="10"/>
  <c r="K990" i="10"/>
  <c r="L990" i="10" s="1"/>
  <c r="M990" i="10" s="1"/>
  <c r="D990" i="10"/>
  <c r="E990" i="10" s="1"/>
  <c r="C990" i="10"/>
  <c r="M989" i="10"/>
  <c r="O989" i="10" s="1"/>
  <c r="L989" i="10"/>
  <c r="K989" i="10"/>
  <c r="F989" i="10"/>
  <c r="E989" i="10"/>
  <c r="G989" i="10" s="1"/>
  <c r="D989" i="10"/>
  <c r="C989" i="10"/>
  <c r="K988" i="10"/>
  <c r="L988" i="10" s="1"/>
  <c r="M988" i="10" s="1"/>
  <c r="D988" i="10"/>
  <c r="E988" i="10" s="1"/>
  <c r="C988" i="10"/>
  <c r="M987" i="10"/>
  <c r="O987" i="10" s="1"/>
  <c r="L987" i="10"/>
  <c r="K987" i="10"/>
  <c r="F987" i="10"/>
  <c r="E987" i="10"/>
  <c r="G987" i="10" s="1"/>
  <c r="D987" i="10"/>
  <c r="C987" i="10"/>
  <c r="K986" i="10"/>
  <c r="L986" i="10" s="1"/>
  <c r="M986" i="10" s="1"/>
  <c r="D986" i="10"/>
  <c r="E986" i="10" s="1"/>
  <c r="C986" i="10"/>
  <c r="M985" i="10"/>
  <c r="O985" i="10" s="1"/>
  <c r="L985" i="10"/>
  <c r="K985" i="10"/>
  <c r="F985" i="10"/>
  <c r="E985" i="10"/>
  <c r="G985" i="10" s="1"/>
  <c r="D985" i="10"/>
  <c r="C985" i="10"/>
  <c r="K984" i="10"/>
  <c r="L984" i="10" s="1"/>
  <c r="M984" i="10" s="1"/>
  <c r="D984" i="10"/>
  <c r="E984" i="10" s="1"/>
  <c r="C984" i="10"/>
  <c r="M983" i="10"/>
  <c r="O983" i="10" s="1"/>
  <c r="L983" i="10"/>
  <c r="K983" i="10"/>
  <c r="F983" i="10"/>
  <c r="E983" i="10"/>
  <c r="G983" i="10" s="1"/>
  <c r="D983" i="10"/>
  <c r="C983" i="10"/>
  <c r="K982" i="10"/>
  <c r="L982" i="10" s="1"/>
  <c r="M982" i="10" s="1"/>
  <c r="D982" i="10"/>
  <c r="E982" i="10" s="1"/>
  <c r="C982" i="10"/>
  <c r="M981" i="10"/>
  <c r="O981" i="10" s="1"/>
  <c r="L981" i="10"/>
  <c r="K981" i="10"/>
  <c r="F981" i="10"/>
  <c r="E981" i="10"/>
  <c r="G981" i="10" s="1"/>
  <c r="D981" i="10"/>
  <c r="C981" i="10"/>
  <c r="K980" i="10"/>
  <c r="L980" i="10" s="1"/>
  <c r="M980" i="10" s="1"/>
  <c r="D980" i="10"/>
  <c r="E980" i="10" s="1"/>
  <c r="C980" i="10"/>
  <c r="M979" i="10"/>
  <c r="O979" i="10" s="1"/>
  <c r="L979" i="10"/>
  <c r="K979" i="10"/>
  <c r="F979" i="10"/>
  <c r="E979" i="10"/>
  <c r="G979" i="10" s="1"/>
  <c r="D979" i="10"/>
  <c r="C979" i="10"/>
  <c r="K978" i="10"/>
  <c r="L978" i="10" s="1"/>
  <c r="M978" i="10" s="1"/>
  <c r="D978" i="10"/>
  <c r="E978" i="10" s="1"/>
  <c r="C978" i="10"/>
  <c r="M977" i="10"/>
  <c r="O977" i="10" s="1"/>
  <c r="L977" i="10"/>
  <c r="K977" i="10"/>
  <c r="F977" i="10"/>
  <c r="E977" i="10"/>
  <c r="G977" i="10" s="1"/>
  <c r="D977" i="10"/>
  <c r="C977" i="10"/>
  <c r="K976" i="10"/>
  <c r="L976" i="10" s="1"/>
  <c r="M976" i="10" s="1"/>
  <c r="D976" i="10"/>
  <c r="E976" i="10" s="1"/>
  <c r="C976" i="10"/>
  <c r="M975" i="10"/>
  <c r="O975" i="10" s="1"/>
  <c r="L975" i="10"/>
  <c r="K975" i="10"/>
  <c r="F975" i="10"/>
  <c r="E975" i="10"/>
  <c r="G975" i="10" s="1"/>
  <c r="D975" i="10"/>
  <c r="C975" i="10"/>
  <c r="K974" i="10"/>
  <c r="L974" i="10" s="1"/>
  <c r="M974" i="10" s="1"/>
  <c r="D974" i="10"/>
  <c r="E974" i="10" s="1"/>
  <c r="C974" i="10"/>
  <c r="M973" i="10"/>
  <c r="O973" i="10" s="1"/>
  <c r="L973" i="10"/>
  <c r="K973" i="10"/>
  <c r="F973" i="10"/>
  <c r="E973" i="10"/>
  <c r="G973" i="10" s="1"/>
  <c r="D973" i="10"/>
  <c r="C973" i="10"/>
  <c r="K972" i="10"/>
  <c r="L972" i="10" s="1"/>
  <c r="M972" i="10" s="1"/>
  <c r="D972" i="10"/>
  <c r="E972" i="10" s="1"/>
  <c r="C972" i="10"/>
  <c r="M971" i="10"/>
  <c r="O971" i="10" s="1"/>
  <c r="L971" i="10"/>
  <c r="K971" i="10"/>
  <c r="F971" i="10"/>
  <c r="E971" i="10"/>
  <c r="G971" i="10" s="1"/>
  <c r="D971" i="10"/>
  <c r="C971" i="10"/>
  <c r="K970" i="10"/>
  <c r="L970" i="10" s="1"/>
  <c r="M970" i="10" s="1"/>
  <c r="D970" i="10"/>
  <c r="E970" i="10" s="1"/>
  <c r="C970" i="10"/>
  <c r="M969" i="10"/>
  <c r="O969" i="10" s="1"/>
  <c r="L969" i="10"/>
  <c r="K969" i="10"/>
  <c r="F969" i="10"/>
  <c r="E969" i="10"/>
  <c r="G969" i="10" s="1"/>
  <c r="D969" i="10"/>
  <c r="C969" i="10"/>
  <c r="K968" i="10"/>
  <c r="L968" i="10" s="1"/>
  <c r="M968" i="10" s="1"/>
  <c r="D968" i="10"/>
  <c r="E968" i="10" s="1"/>
  <c r="C968" i="10"/>
  <c r="M967" i="10"/>
  <c r="O967" i="10" s="1"/>
  <c r="L967" i="10"/>
  <c r="K967" i="10"/>
  <c r="F967" i="10"/>
  <c r="E967" i="10"/>
  <c r="G967" i="10" s="1"/>
  <c r="D967" i="10"/>
  <c r="C967" i="10"/>
  <c r="K966" i="10"/>
  <c r="L966" i="10" s="1"/>
  <c r="M966" i="10" s="1"/>
  <c r="D966" i="10"/>
  <c r="E966" i="10" s="1"/>
  <c r="C966" i="10"/>
  <c r="M965" i="10"/>
  <c r="O965" i="10" s="1"/>
  <c r="L965" i="10"/>
  <c r="K965" i="10"/>
  <c r="F965" i="10"/>
  <c r="E965" i="10"/>
  <c r="G965" i="10" s="1"/>
  <c r="D965" i="10"/>
  <c r="C965" i="10"/>
  <c r="K964" i="10"/>
  <c r="L964" i="10" s="1"/>
  <c r="M964" i="10" s="1"/>
  <c r="D964" i="10"/>
  <c r="E964" i="10" s="1"/>
  <c r="C964" i="10"/>
  <c r="M963" i="10"/>
  <c r="O963" i="10" s="1"/>
  <c r="L963" i="10"/>
  <c r="K963" i="10"/>
  <c r="F963" i="10"/>
  <c r="E963" i="10"/>
  <c r="G963" i="10" s="1"/>
  <c r="D963" i="10"/>
  <c r="C963" i="10"/>
  <c r="K962" i="10"/>
  <c r="L962" i="10" s="1"/>
  <c r="M962" i="10" s="1"/>
  <c r="D962" i="10"/>
  <c r="E962" i="10" s="1"/>
  <c r="C962" i="10"/>
  <c r="M961" i="10"/>
  <c r="O961" i="10" s="1"/>
  <c r="L961" i="10"/>
  <c r="K961" i="10"/>
  <c r="F961" i="10"/>
  <c r="E961" i="10"/>
  <c r="G961" i="10" s="1"/>
  <c r="D961" i="10"/>
  <c r="C961" i="10"/>
  <c r="K960" i="10"/>
  <c r="L960" i="10" s="1"/>
  <c r="M960" i="10" s="1"/>
  <c r="D960" i="10"/>
  <c r="E960" i="10" s="1"/>
  <c r="C960" i="10"/>
  <c r="M959" i="10"/>
  <c r="O959" i="10" s="1"/>
  <c r="L959" i="10"/>
  <c r="K959" i="10"/>
  <c r="F959" i="10"/>
  <c r="E959" i="10"/>
  <c r="G959" i="10" s="1"/>
  <c r="D959" i="10"/>
  <c r="C959" i="10"/>
  <c r="K958" i="10"/>
  <c r="L958" i="10" s="1"/>
  <c r="M958" i="10" s="1"/>
  <c r="D958" i="10"/>
  <c r="E958" i="10" s="1"/>
  <c r="C958" i="10"/>
  <c r="M957" i="10"/>
  <c r="O957" i="10" s="1"/>
  <c r="L957" i="10"/>
  <c r="K957" i="10"/>
  <c r="F957" i="10"/>
  <c r="E957" i="10"/>
  <c r="G957" i="10" s="1"/>
  <c r="D957" i="10"/>
  <c r="C957" i="10"/>
  <c r="K956" i="10"/>
  <c r="L956" i="10" s="1"/>
  <c r="M956" i="10" s="1"/>
  <c r="D956" i="10"/>
  <c r="E956" i="10" s="1"/>
  <c r="C956" i="10"/>
  <c r="M955" i="10"/>
  <c r="O955" i="10" s="1"/>
  <c r="L955" i="10"/>
  <c r="K955" i="10"/>
  <c r="F955" i="10"/>
  <c r="E955" i="10"/>
  <c r="G955" i="10" s="1"/>
  <c r="D955" i="10"/>
  <c r="C955" i="10"/>
  <c r="K954" i="10"/>
  <c r="L954" i="10" s="1"/>
  <c r="M954" i="10" s="1"/>
  <c r="D954" i="10"/>
  <c r="E954" i="10" s="1"/>
  <c r="C954" i="10"/>
  <c r="M953" i="10"/>
  <c r="O953" i="10" s="1"/>
  <c r="L953" i="10"/>
  <c r="K953" i="10"/>
  <c r="C953" i="10"/>
  <c r="D953" i="10" s="1"/>
  <c r="E953" i="10" s="1"/>
  <c r="K952" i="10"/>
  <c r="L952" i="10" s="1"/>
  <c r="M952" i="10" s="1"/>
  <c r="D952" i="10"/>
  <c r="E952" i="10" s="1"/>
  <c r="C952" i="10"/>
  <c r="M951" i="10"/>
  <c r="O951" i="10" s="1"/>
  <c r="L951" i="10"/>
  <c r="K951" i="10"/>
  <c r="C951" i="10"/>
  <c r="D951" i="10" s="1"/>
  <c r="E951" i="10" s="1"/>
  <c r="K950" i="10"/>
  <c r="L950" i="10" s="1"/>
  <c r="M950" i="10" s="1"/>
  <c r="D950" i="10"/>
  <c r="E950" i="10" s="1"/>
  <c r="C950" i="10"/>
  <c r="M949" i="10"/>
  <c r="O949" i="10" s="1"/>
  <c r="L949" i="10"/>
  <c r="K949" i="10"/>
  <c r="C949" i="10"/>
  <c r="D949" i="10" s="1"/>
  <c r="E949" i="10" s="1"/>
  <c r="K948" i="10"/>
  <c r="L948" i="10" s="1"/>
  <c r="M948" i="10" s="1"/>
  <c r="D948" i="10"/>
  <c r="E948" i="10" s="1"/>
  <c r="C948" i="10"/>
  <c r="M947" i="10"/>
  <c r="O947" i="10" s="1"/>
  <c r="L947" i="10"/>
  <c r="K947" i="10"/>
  <c r="C947" i="10"/>
  <c r="D947" i="10" s="1"/>
  <c r="E947" i="10" s="1"/>
  <c r="K946" i="10"/>
  <c r="L946" i="10" s="1"/>
  <c r="M946" i="10" s="1"/>
  <c r="D946" i="10"/>
  <c r="E946" i="10" s="1"/>
  <c r="C946" i="10"/>
  <c r="M945" i="10"/>
  <c r="O945" i="10" s="1"/>
  <c r="L945" i="10"/>
  <c r="K945" i="10"/>
  <c r="C945" i="10"/>
  <c r="D945" i="10" s="1"/>
  <c r="E945" i="10" s="1"/>
  <c r="K944" i="10"/>
  <c r="L944" i="10" s="1"/>
  <c r="M944" i="10" s="1"/>
  <c r="D944" i="10"/>
  <c r="E944" i="10" s="1"/>
  <c r="C944" i="10"/>
  <c r="M943" i="10"/>
  <c r="O943" i="10" s="1"/>
  <c r="L943" i="10"/>
  <c r="K943" i="10"/>
  <c r="F943" i="10"/>
  <c r="E943" i="10"/>
  <c r="G943" i="10" s="1"/>
  <c r="D943" i="10"/>
  <c r="C943" i="10"/>
  <c r="K942" i="10"/>
  <c r="L942" i="10" s="1"/>
  <c r="M942" i="10" s="1"/>
  <c r="D942" i="10"/>
  <c r="E942" i="10" s="1"/>
  <c r="C942" i="10"/>
  <c r="M941" i="10"/>
  <c r="O941" i="10" s="1"/>
  <c r="L941" i="10"/>
  <c r="K941" i="10"/>
  <c r="C941" i="10"/>
  <c r="D941" i="10" s="1"/>
  <c r="E941" i="10" s="1"/>
  <c r="K940" i="10"/>
  <c r="L940" i="10" s="1"/>
  <c r="M940" i="10" s="1"/>
  <c r="D940" i="10"/>
  <c r="E940" i="10" s="1"/>
  <c r="C940" i="10"/>
  <c r="M939" i="10"/>
  <c r="O939" i="10" s="1"/>
  <c r="L939" i="10"/>
  <c r="K939" i="10"/>
  <c r="C939" i="10"/>
  <c r="D939" i="10" s="1"/>
  <c r="E939" i="10" s="1"/>
  <c r="K938" i="10"/>
  <c r="L938" i="10" s="1"/>
  <c r="M938" i="10" s="1"/>
  <c r="D938" i="10"/>
  <c r="E938" i="10" s="1"/>
  <c r="C938" i="10"/>
  <c r="M937" i="10"/>
  <c r="O937" i="10" s="1"/>
  <c r="L937" i="10"/>
  <c r="K937" i="10"/>
  <c r="C937" i="10"/>
  <c r="D937" i="10" s="1"/>
  <c r="E937" i="10" s="1"/>
  <c r="K936" i="10"/>
  <c r="L936" i="10" s="1"/>
  <c r="M936" i="10" s="1"/>
  <c r="D936" i="10"/>
  <c r="E936" i="10" s="1"/>
  <c r="C936" i="10"/>
  <c r="M935" i="10"/>
  <c r="O935" i="10" s="1"/>
  <c r="L935" i="10"/>
  <c r="K935" i="10"/>
  <c r="C935" i="10"/>
  <c r="D935" i="10" s="1"/>
  <c r="E935" i="10" s="1"/>
  <c r="K934" i="10"/>
  <c r="L934" i="10" s="1"/>
  <c r="M934" i="10" s="1"/>
  <c r="D934" i="10"/>
  <c r="E934" i="10" s="1"/>
  <c r="C934" i="10"/>
  <c r="M933" i="10"/>
  <c r="O933" i="10" s="1"/>
  <c r="L933" i="10"/>
  <c r="K933" i="10"/>
  <c r="C933" i="10"/>
  <c r="D933" i="10" s="1"/>
  <c r="E933" i="10" s="1"/>
  <c r="K932" i="10"/>
  <c r="L932" i="10" s="1"/>
  <c r="M932" i="10" s="1"/>
  <c r="D932" i="10"/>
  <c r="E932" i="10" s="1"/>
  <c r="C932" i="10"/>
  <c r="M931" i="10"/>
  <c r="O931" i="10" s="1"/>
  <c r="L931" i="10"/>
  <c r="K931" i="10"/>
  <c r="C931" i="10"/>
  <c r="D931" i="10" s="1"/>
  <c r="E931" i="10" s="1"/>
  <c r="K930" i="10"/>
  <c r="L930" i="10" s="1"/>
  <c r="M930" i="10" s="1"/>
  <c r="D930" i="10"/>
  <c r="E930" i="10" s="1"/>
  <c r="C930" i="10"/>
  <c r="M929" i="10"/>
  <c r="O929" i="10" s="1"/>
  <c r="L929" i="10"/>
  <c r="K929" i="10"/>
  <c r="C929" i="10"/>
  <c r="D929" i="10" s="1"/>
  <c r="E929" i="10" s="1"/>
  <c r="K928" i="10"/>
  <c r="L928" i="10" s="1"/>
  <c r="M928" i="10" s="1"/>
  <c r="D928" i="10"/>
  <c r="E928" i="10" s="1"/>
  <c r="C928" i="10"/>
  <c r="M927" i="10"/>
  <c r="O927" i="10" s="1"/>
  <c r="L927" i="10"/>
  <c r="K927" i="10"/>
  <c r="C927" i="10"/>
  <c r="D927" i="10" s="1"/>
  <c r="E927" i="10" s="1"/>
  <c r="K926" i="10"/>
  <c r="L926" i="10" s="1"/>
  <c r="M926" i="10" s="1"/>
  <c r="D926" i="10"/>
  <c r="E926" i="10" s="1"/>
  <c r="C926" i="10"/>
  <c r="M925" i="10"/>
  <c r="O925" i="10" s="1"/>
  <c r="L925" i="10"/>
  <c r="K925" i="10"/>
  <c r="C925" i="10"/>
  <c r="D925" i="10" s="1"/>
  <c r="E925" i="10" s="1"/>
  <c r="K924" i="10"/>
  <c r="L924" i="10" s="1"/>
  <c r="M924" i="10" s="1"/>
  <c r="D924" i="10"/>
  <c r="E924" i="10" s="1"/>
  <c r="C924" i="10"/>
  <c r="M923" i="10"/>
  <c r="O923" i="10" s="1"/>
  <c r="L923" i="10"/>
  <c r="K923" i="10"/>
  <c r="C923" i="10"/>
  <c r="D923" i="10" s="1"/>
  <c r="E923" i="10" s="1"/>
  <c r="K922" i="10"/>
  <c r="L922" i="10" s="1"/>
  <c r="M922" i="10" s="1"/>
  <c r="D922" i="10"/>
  <c r="E922" i="10" s="1"/>
  <c r="C922" i="10"/>
  <c r="M921" i="10"/>
  <c r="O921" i="10" s="1"/>
  <c r="L921" i="10"/>
  <c r="K921" i="10"/>
  <c r="C921" i="10"/>
  <c r="D921" i="10" s="1"/>
  <c r="E921" i="10" s="1"/>
  <c r="K920" i="10"/>
  <c r="L920" i="10" s="1"/>
  <c r="M920" i="10" s="1"/>
  <c r="D920" i="10"/>
  <c r="E920" i="10" s="1"/>
  <c r="C920" i="10"/>
  <c r="M919" i="10"/>
  <c r="O919" i="10" s="1"/>
  <c r="L919" i="10"/>
  <c r="K919" i="10"/>
  <c r="C919" i="10"/>
  <c r="D919" i="10" s="1"/>
  <c r="E919" i="10" s="1"/>
  <c r="K918" i="10"/>
  <c r="L918" i="10" s="1"/>
  <c r="M918" i="10" s="1"/>
  <c r="D918" i="10"/>
  <c r="E918" i="10" s="1"/>
  <c r="C918" i="10"/>
  <c r="M917" i="10"/>
  <c r="O917" i="10" s="1"/>
  <c r="L917" i="10"/>
  <c r="K917" i="10"/>
  <c r="C917" i="10"/>
  <c r="D917" i="10" s="1"/>
  <c r="E917" i="10" s="1"/>
  <c r="K916" i="10"/>
  <c r="L916" i="10" s="1"/>
  <c r="M916" i="10" s="1"/>
  <c r="D916" i="10"/>
  <c r="E916" i="10" s="1"/>
  <c r="C916" i="10"/>
  <c r="M915" i="10"/>
  <c r="O915" i="10" s="1"/>
  <c r="L915" i="10"/>
  <c r="K915" i="10"/>
  <c r="C915" i="10"/>
  <c r="D915" i="10" s="1"/>
  <c r="E915" i="10" s="1"/>
  <c r="K914" i="10"/>
  <c r="L914" i="10" s="1"/>
  <c r="M914" i="10" s="1"/>
  <c r="D914" i="10"/>
  <c r="E914" i="10" s="1"/>
  <c r="C914" i="10"/>
  <c r="M913" i="10"/>
  <c r="O913" i="10" s="1"/>
  <c r="L913" i="10"/>
  <c r="K913" i="10"/>
  <c r="C913" i="10"/>
  <c r="D913" i="10" s="1"/>
  <c r="E913" i="10" s="1"/>
  <c r="K912" i="10"/>
  <c r="L912" i="10" s="1"/>
  <c r="M912" i="10" s="1"/>
  <c r="D912" i="10"/>
  <c r="E912" i="10" s="1"/>
  <c r="C912" i="10"/>
  <c r="M911" i="10"/>
  <c r="O911" i="10" s="1"/>
  <c r="L911" i="10"/>
  <c r="K911" i="10"/>
  <c r="C911" i="10"/>
  <c r="D911" i="10" s="1"/>
  <c r="E911" i="10" s="1"/>
  <c r="K910" i="10"/>
  <c r="L910" i="10" s="1"/>
  <c r="M910" i="10" s="1"/>
  <c r="D910" i="10"/>
  <c r="E910" i="10" s="1"/>
  <c r="C910" i="10"/>
  <c r="M909" i="10"/>
  <c r="O909" i="10" s="1"/>
  <c r="L909" i="10"/>
  <c r="K909" i="10"/>
  <c r="C909" i="10"/>
  <c r="D909" i="10" s="1"/>
  <c r="E909" i="10" s="1"/>
  <c r="K908" i="10"/>
  <c r="L908" i="10" s="1"/>
  <c r="M908" i="10" s="1"/>
  <c r="D908" i="10"/>
  <c r="E908" i="10" s="1"/>
  <c r="C908" i="10"/>
  <c r="M907" i="10"/>
  <c r="O907" i="10" s="1"/>
  <c r="L907" i="10"/>
  <c r="K907" i="10"/>
  <c r="C907" i="10"/>
  <c r="D907" i="10" s="1"/>
  <c r="E907" i="10" s="1"/>
  <c r="K906" i="10"/>
  <c r="L906" i="10" s="1"/>
  <c r="M906" i="10" s="1"/>
  <c r="D906" i="10"/>
  <c r="E906" i="10" s="1"/>
  <c r="C906" i="10"/>
  <c r="M905" i="10"/>
  <c r="O905" i="10" s="1"/>
  <c r="L905" i="10"/>
  <c r="K905" i="10"/>
  <c r="C905" i="10"/>
  <c r="D905" i="10" s="1"/>
  <c r="E905" i="10" s="1"/>
  <c r="K904" i="10"/>
  <c r="L904" i="10" s="1"/>
  <c r="M904" i="10" s="1"/>
  <c r="D904" i="10"/>
  <c r="E904" i="10" s="1"/>
  <c r="C904" i="10"/>
  <c r="M903" i="10"/>
  <c r="O903" i="10" s="1"/>
  <c r="L903" i="10"/>
  <c r="K903" i="10"/>
  <c r="C903" i="10"/>
  <c r="D903" i="10" s="1"/>
  <c r="E903" i="10" s="1"/>
  <c r="K902" i="10"/>
  <c r="L902" i="10" s="1"/>
  <c r="M902" i="10" s="1"/>
  <c r="D902" i="10"/>
  <c r="E902" i="10" s="1"/>
  <c r="C902" i="10"/>
  <c r="M901" i="10"/>
  <c r="O901" i="10" s="1"/>
  <c r="L901" i="10"/>
  <c r="K901" i="10"/>
  <c r="C901" i="10"/>
  <c r="D901" i="10" s="1"/>
  <c r="E901" i="10" s="1"/>
  <c r="K900" i="10"/>
  <c r="L900" i="10" s="1"/>
  <c r="M900" i="10" s="1"/>
  <c r="D900" i="10"/>
  <c r="E900" i="10" s="1"/>
  <c r="C900" i="10"/>
  <c r="M899" i="10"/>
  <c r="O899" i="10" s="1"/>
  <c r="L899" i="10"/>
  <c r="K899" i="10"/>
  <c r="C899" i="10"/>
  <c r="D899" i="10" s="1"/>
  <c r="E899" i="10" s="1"/>
  <c r="K898" i="10"/>
  <c r="L898" i="10" s="1"/>
  <c r="M898" i="10" s="1"/>
  <c r="D898" i="10"/>
  <c r="E898" i="10" s="1"/>
  <c r="C898" i="10"/>
  <c r="M897" i="10"/>
  <c r="O897" i="10" s="1"/>
  <c r="L897" i="10"/>
  <c r="K897" i="10"/>
  <c r="C897" i="10"/>
  <c r="D897" i="10" s="1"/>
  <c r="E897" i="10" s="1"/>
  <c r="K896" i="10"/>
  <c r="L896" i="10" s="1"/>
  <c r="M896" i="10" s="1"/>
  <c r="D896" i="10"/>
  <c r="E896" i="10" s="1"/>
  <c r="C896" i="10"/>
  <c r="M895" i="10"/>
  <c r="O895" i="10" s="1"/>
  <c r="L895" i="10"/>
  <c r="K895" i="10"/>
  <c r="C895" i="10"/>
  <c r="D895" i="10" s="1"/>
  <c r="E895" i="10" s="1"/>
  <c r="K894" i="10"/>
  <c r="L894" i="10" s="1"/>
  <c r="M894" i="10" s="1"/>
  <c r="D894" i="10"/>
  <c r="E894" i="10" s="1"/>
  <c r="C894" i="10"/>
  <c r="M893" i="10"/>
  <c r="O893" i="10" s="1"/>
  <c r="L893" i="10"/>
  <c r="K893" i="10"/>
  <c r="C893" i="10"/>
  <c r="D893" i="10" s="1"/>
  <c r="E893" i="10" s="1"/>
  <c r="K892" i="10"/>
  <c r="L892" i="10" s="1"/>
  <c r="M892" i="10" s="1"/>
  <c r="D892" i="10"/>
  <c r="E892" i="10" s="1"/>
  <c r="C892" i="10"/>
  <c r="M891" i="10"/>
  <c r="O891" i="10" s="1"/>
  <c r="L891" i="10"/>
  <c r="K891" i="10"/>
  <c r="C891" i="10"/>
  <c r="D891" i="10" s="1"/>
  <c r="E891" i="10" s="1"/>
  <c r="K890" i="10"/>
  <c r="L890" i="10" s="1"/>
  <c r="M890" i="10" s="1"/>
  <c r="D890" i="10"/>
  <c r="E890" i="10" s="1"/>
  <c r="C890" i="10"/>
  <c r="M889" i="10"/>
  <c r="O889" i="10" s="1"/>
  <c r="L889" i="10"/>
  <c r="K889" i="10"/>
  <c r="C889" i="10"/>
  <c r="D889" i="10" s="1"/>
  <c r="E889" i="10" s="1"/>
  <c r="K888" i="10"/>
  <c r="L888" i="10" s="1"/>
  <c r="M888" i="10" s="1"/>
  <c r="D888" i="10"/>
  <c r="E888" i="10" s="1"/>
  <c r="C888" i="10"/>
  <c r="M887" i="10"/>
  <c r="O887" i="10" s="1"/>
  <c r="L887" i="10"/>
  <c r="K887" i="10"/>
  <c r="C887" i="10"/>
  <c r="D887" i="10" s="1"/>
  <c r="E887" i="10" s="1"/>
  <c r="K886" i="10"/>
  <c r="L886" i="10" s="1"/>
  <c r="M886" i="10" s="1"/>
  <c r="D886" i="10"/>
  <c r="E886" i="10" s="1"/>
  <c r="C886" i="10"/>
  <c r="M885" i="10"/>
  <c r="O885" i="10" s="1"/>
  <c r="L885" i="10"/>
  <c r="K885" i="10"/>
  <c r="C885" i="10"/>
  <c r="D885" i="10" s="1"/>
  <c r="E885" i="10" s="1"/>
  <c r="K884" i="10"/>
  <c r="L884" i="10" s="1"/>
  <c r="M884" i="10" s="1"/>
  <c r="D884" i="10"/>
  <c r="E884" i="10" s="1"/>
  <c r="C884" i="10"/>
  <c r="M883" i="10"/>
  <c r="O883" i="10" s="1"/>
  <c r="L883" i="10"/>
  <c r="K883" i="10"/>
  <c r="C883" i="10"/>
  <c r="D883" i="10" s="1"/>
  <c r="E883" i="10" s="1"/>
  <c r="K882" i="10"/>
  <c r="L882" i="10" s="1"/>
  <c r="M882" i="10" s="1"/>
  <c r="D882" i="10"/>
  <c r="E882" i="10" s="1"/>
  <c r="C882" i="10"/>
  <c r="M881" i="10"/>
  <c r="O881" i="10" s="1"/>
  <c r="L881" i="10"/>
  <c r="K881" i="10"/>
  <c r="C881" i="10"/>
  <c r="D881" i="10" s="1"/>
  <c r="E881" i="10" s="1"/>
  <c r="K880" i="10"/>
  <c r="L880" i="10" s="1"/>
  <c r="M880" i="10" s="1"/>
  <c r="D880" i="10"/>
  <c r="E880" i="10" s="1"/>
  <c r="C880" i="10"/>
  <c r="M879" i="10"/>
  <c r="O879" i="10" s="1"/>
  <c r="L879" i="10"/>
  <c r="K879" i="10"/>
  <c r="C879" i="10"/>
  <c r="D879" i="10" s="1"/>
  <c r="E879" i="10" s="1"/>
  <c r="K878" i="10"/>
  <c r="L878" i="10" s="1"/>
  <c r="M878" i="10" s="1"/>
  <c r="D878" i="10"/>
  <c r="E878" i="10" s="1"/>
  <c r="C878" i="10"/>
  <c r="M877" i="10"/>
  <c r="O877" i="10" s="1"/>
  <c r="L877" i="10"/>
  <c r="K877" i="10"/>
  <c r="C877" i="10"/>
  <c r="D877" i="10" s="1"/>
  <c r="E877" i="10" s="1"/>
  <c r="K876" i="10"/>
  <c r="L876" i="10" s="1"/>
  <c r="M876" i="10" s="1"/>
  <c r="D876" i="10"/>
  <c r="E876" i="10" s="1"/>
  <c r="C876" i="10"/>
  <c r="M875" i="10"/>
  <c r="O875" i="10" s="1"/>
  <c r="L875" i="10"/>
  <c r="K875" i="10"/>
  <c r="C875" i="10"/>
  <c r="D875" i="10" s="1"/>
  <c r="E875" i="10" s="1"/>
  <c r="K874" i="10"/>
  <c r="L874" i="10" s="1"/>
  <c r="M874" i="10" s="1"/>
  <c r="D874" i="10"/>
  <c r="E874" i="10" s="1"/>
  <c r="C874" i="10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S1094" i="9"/>
  <c r="T1094" i="9" s="1"/>
  <c r="U1094" i="9" s="1"/>
  <c r="K1094" i="9"/>
  <c r="L1094" i="9" s="1"/>
  <c r="M1094" i="9" s="1"/>
  <c r="D1094" i="9"/>
  <c r="E1094" i="9" s="1"/>
  <c r="C1094" i="9"/>
  <c r="U1093" i="9"/>
  <c r="W1093" i="9" s="1"/>
  <c r="T1093" i="9"/>
  <c r="S1093" i="9"/>
  <c r="K1093" i="9"/>
  <c r="L1093" i="9" s="1"/>
  <c r="M1093" i="9" s="1"/>
  <c r="C1093" i="9"/>
  <c r="D1093" i="9" s="1"/>
  <c r="E1093" i="9" s="1"/>
  <c r="S1092" i="9"/>
  <c r="T1092" i="9" s="1"/>
  <c r="U1092" i="9" s="1"/>
  <c r="L1092" i="9"/>
  <c r="M1092" i="9" s="1"/>
  <c r="K1092" i="9"/>
  <c r="C1092" i="9"/>
  <c r="D1092" i="9" s="1"/>
  <c r="E1092" i="9" s="1"/>
  <c r="S1091" i="9"/>
  <c r="T1091" i="9" s="1"/>
  <c r="U1091" i="9" s="1"/>
  <c r="K1091" i="9"/>
  <c r="L1091" i="9" s="1"/>
  <c r="M1091" i="9" s="1"/>
  <c r="D1091" i="9"/>
  <c r="E1091" i="9" s="1"/>
  <c r="C1091" i="9"/>
  <c r="S1090" i="9"/>
  <c r="T1090" i="9" s="1"/>
  <c r="U1090" i="9" s="1"/>
  <c r="K1090" i="9"/>
  <c r="L1090" i="9" s="1"/>
  <c r="M1090" i="9" s="1"/>
  <c r="O1090" i="9" s="1"/>
  <c r="C1090" i="9"/>
  <c r="D1090" i="9" s="1"/>
  <c r="E1090" i="9" s="1"/>
  <c r="F1090" i="9" s="1"/>
  <c r="T1089" i="9"/>
  <c r="U1089" i="9" s="1"/>
  <c r="S1089" i="9"/>
  <c r="K1089" i="9"/>
  <c r="L1089" i="9" s="1"/>
  <c r="M1089" i="9" s="1"/>
  <c r="C1089" i="9"/>
  <c r="D1089" i="9" s="1"/>
  <c r="E1089" i="9" s="1"/>
  <c r="G1089" i="9" s="1"/>
  <c r="S1088" i="9"/>
  <c r="T1088" i="9" s="1"/>
  <c r="U1088" i="9" s="1"/>
  <c r="V1088" i="9" s="1"/>
  <c r="L1088" i="9"/>
  <c r="M1088" i="9" s="1"/>
  <c r="K1088" i="9"/>
  <c r="C1088" i="9"/>
  <c r="D1088" i="9" s="1"/>
  <c r="E1088" i="9" s="1"/>
  <c r="S1087" i="9"/>
  <c r="T1087" i="9" s="1"/>
  <c r="U1087" i="9" s="1"/>
  <c r="W1087" i="9" s="1"/>
  <c r="K1087" i="9"/>
  <c r="L1087" i="9" s="1"/>
  <c r="M1087" i="9" s="1"/>
  <c r="N1087" i="9" s="1"/>
  <c r="D1087" i="9"/>
  <c r="E1087" i="9" s="1"/>
  <c r="C1087" i="9"/>
  <c r="S1086" i="9"/>
  <c r="T1086" i="9" s="1"/>
  <c r="U1086" i="9" s="1"/>
  <c r="K1086" i="9"/>
  <c r="L1086" i="9" s="1"/>
  <c r="M1086" i="9" s="1"/>
  <c r="O1086" i="9" s="1"/>
  <c r="C1086" i="9"/>
  <c r="D1086" i="9" s="1"/>
  <c r="E1086" i="9" s="1"/>
  <c r="F1086" i="9" s="1"/>
  <c r="T1085" i="9"/>
  <c r="U1085" i="9" s="1"/>
  <c r="S1085" i="9"/>
  <c r="K1085" i="9"/>
  <c r="L1085" i="9" s="1"/>
  <c r="M1085" i="9" s="1"/>
  <c r="C1085" i="9"/>
  <c r="D1085" i="9" s="1"/>
  <c r="E1085" i="9" s="1"/>
  <c r="G1085" i="9" s="1"/>
  <c r="S1084" i="9"/>
  <c r="T1084" i="9" s="1"/>
  <c r="U1084" i="9" s="1"/>
  <c r="V1084" i="9" s="1"/>
  <c r="L1084" i="9"/>
  <c r="M1084" i="9" s="1"/>
  <c r="K1084" i="9"/>
  <c r="C1084" i="9"/>
  <c r="D1084" i="9" s="1"/>
  <c r="E1084" i="9" s="1"/>
  <c r="S1083" i="9"/>
  <c r="T1083" i="9" s="1"/>
  <c r="U1083" i="9" s="1"/>
  <c r="W1083" i="9" s="1"/>
  <c r="K1083" i="9"/>
  <c r="L1083" i="9" s="1"/>
  <c r="M1083" i="9" s="1"/>
  <c r="N1083" i="9" s="1"/>
  <c r="D1083" i="9"/>
  <c r="E1083" i="9" s="1"/>
  <c r="C1083" i="9"/>
  <c r="S1082" i="9"/>
  <c r="T1082" i="9" s="1"/>
  <c r="U1082" i="9" s="1"/>
  <c r="K1082" i="9"/>
  <c r="L1082" i="9" s="1"/>
  <c r="M1082" i="9" s="1"/>
  <c r="O1082" i="9" s="1"/>
  <c r="C1082" i="9"/>
  <c r="D1082" i="9" s="1"/>
  <c r="E1082" i="9" s="1"/>
  <c r="F1082" i="9" s="1"/>
  <c r="T1081" i="9"/>
  <c r="U1081" i="9" s="1"/>
  <c r="S1081" i="9"/>
  <c r="K1081" i="9"/>
  <c r="L1081" i="9" s="1"/>
  <c r="M1081" i="9" s="1"/>
  <c r="C1081" i="9"/>
  <c r="D1081" i="9" s="1"/>
  <c r="E1081" i="9" s="1"/>
  <c r="G1081" i="9" s="1"/>
  <c r="S1080" i="9"/>
  <c r="T1080" i="9" s="1"/>
  <c r="U1080" i="9" s="1"/>
  <c r="V1080" i="9" s="1"/>
  <c r="L1080" i="9"/>
  <c r="M1080" i="9" s="1"/>
  <c r="K1080" i="9"/>
  <c r="C1080" i="9"/>
  <c r="D1080" i="9" s="1"/>
  <c r="E1080" i="9" s="1"/>
  <c r="S1079" i="9"/>
  <c r="T1079" i="9" s="1"/>
  <c r="U1079" i="9" s="1"/>
  <c r="W1079" i="9" s="1"/>
  <c r="K1079" i="9"/>
  <c r="L1079" i="9" s="1"/>
  <c r="M1079" i="9" s="1"/>
  <c r="N1079" i="9" s="1"/>
  <c r="D1079" i="9"/>
  <c r="E1079" i="9" s="1"/>
  <c r="C1079" i="9"/>
  <c r="S1078" i="9"/>
  <c r="T1078" i="9" s="1"/>
  <c r="U1078" i="9" s="1"/>
  <c r="K1078" i="9"/>
  <c r="L1078" i="9" s="1"/>
  <c r="M1078" i="9" s="1"/>
  <c r="O1078" i="9" s="1"/>
  <c r="C1078" i="9"/>
  <c r="D1078" i="9" s="1"/>
  <c r="E1078" i="9" s="1"/>
  <c r="F1078" i="9" s="1"/>
  <c r="T1077" i="9"/>
  <c r="U1077" i="9" s="1"/>
  <c r="S1077" i="9"/>
  <c r="K1077" i="9"/>
  <c r="L1077" i="9" s="1"/>
  <c r="M1077" i="9" s="1"/>
  <c r="C1077" i="9"/>
  <c r="D1077" i="9" s="1"/>
  <c r="E1077" i="9" s="1"/>
  <c r="G1077" i="9" s="1"/>
  <c r="S1076" i="9"/>
  <c r="T1076" i="9" s="1"/>
  <c r="U1076" i="9" s="1"/>
  <c r="V1076" i="9" s="1"/>
  <c r="L1076" i="9"/>
  <c r="M1076" i="9" s="1"/>
  <c r="K1076" i="9"/>
  <c r="C1076" i="9"/>
  <c r="D1076" i="9" s="1"/>
  <c r="E1076" i="9" s="1"/>
  <c r="S1075" i="9"/>
  <c r="T1075" i="9" s="1"/>
  <c r="U1075" i="9" s="1"/>
  <c r="W1075" i="9" s="1"/>
  <c r="K1075" i="9"/>
  <c r="L1075" i="9" s="1"/>
  <c r="M1075" i="9" s="1"/>
  <c r="N1075" i="9" s="1"/>
  <c r="D1075" i="9"/>
  <c r="E1075" i="9" s="1"/>
  <c r="C1075" i="9"/>
  <c r="S1074" i="9"/>
  <c r="T1074" i="9" s="1"/>
  <c r="U1074" i="9" s="1"/>
  <c r="K1074" i="9"/>
  <c r="L1074" i="9" s="1"/>
  <c r="M1074" i="9" s="1"/>
  <c r="O1074" i="9" s="1"/>
  <c r="C1074" i="9"/>
  <c r="D1074" i="9" s="1"/>
  <c r="E1074" i="9" s="1"/>
  <c r="F1074" i="9" s="1"/>
  <c r="T1073" i="9"/>
  <c r="U1073" i="9" s="1"/>
  <c r="S1073" i="9"/>
  <c r="K1073" i="9"/>
  <c r="L1073" i="9" s="1"/>
  <c r="M1073" i="9" s="1"/>
  <c r="C1073" i="9"/>
  <c r="D1073" i="9" s="1"/>
  <c r="E1073" i="9" s="1"/>
  <c r="G1073" i="9" s="1"/>
  <c r="S1072" i="9"/>
  <c r="T1072" i="9" s="1"/>
  <c r="U1072" i="9" s="1"/>
  <c r="V1072" i="9" s="1"/>
  <c r="L1072" i="9"/>
  <c r="M1072" i="9" s="1"/>
  <c r="K1072" i="9"/>
  <c r="C1072" i="9"/>
  <c r="D1072" i="9" s="1"/>
  <c r="E1072" i="9" s="1"/>
  <c r="S1071" i="9"/>
  <c r="T1071" i="9" s="1"/>
  <c r="U1071" i="9" s="1"/>
  <c r="W1071" i="9" s="1"/>
  <c r="L1071" i="9"/>
  <c r="M1071" i="9" s="1"/>
  <c r="N1071" i="9" s="1"/>
  <c r="K1071" i="9"/>
  <c r="E1071" i="9"/>
  <c r="D1071" i="9"/>
  <c r="C1071" i="9"/>
  <c r="U1070" i="9"/>
  <c r="W1070" i="9" s="1"/>
  <c r="S1070" i="9"/>
  <c r="T1070" i="9" s="1"/>
  <c r="K1070" i="9"/>
  <c r="L1070" i="9" s="1"/>
  <c r="M1070" i="9" s="1"/>
  <c r="O1070" i="9" s="1"/>
  <c r="D1070" i="9"/>
  <c r="E1070" i="9" s="1"/>
  <c r="F1070" i="9" s="1"/>
  <c r="C1070" i="9"/>
  <c r="U1069" i="9"/>
  <c r="T1069" i="9"/>
  <c r="S1069" i="9"/>
  <c r="M1069" i="9"/>
  <c r="O1069" i="9" s="1"/>
  <c r="K1069" i="9"/>
  <c r="L1069" i="9" s="1"/>
  <c r="C1069" i="9"/>
  <c r="D1069" i="9" s="1"/>
  <c r="E1069" i="9" s="1"/>
  <c r="G1069" i="9" s="1"/>
  <c r="T1068" i="9"/>
  <c r="U1068" i="9" s="1"/>
  <c r="V1068" i="9" s="1"/>
  <c r="S1068" i="9"/>
  <c r="M1068" i="9"/>
  <c r="L1068" i="9"/>
  <c r="K1068" i="9"/>
  <c r="E1068" i="9"/>
  <c r="G1068" i="9" s="1"/>
  <c r="C1068" i="9"/>
  <c r="D1068" i="9" s="1"/>
  <c r="S1067" i="9"/>
  <c r="T1067" i="9" s="1"/>
  <c r="U1067" i="9" s="1"/>
  <c r="W1067" i="9" s="1"/>
  <c r="L1067" i="9"/>
  <c r="M1067" i="9" s="1"/>
  <c r="N1067" i="9" s="1"/>
  <c r="K1067" i="9"/>
  <c r="E1067" i="9"/>
  <c r="D1067" i="9"/>
  <c r="C1067" i="9"/>
  <c r="U1066" i="9"/>
  <c r="W1066" i="9" s="1"/>
  <c r="S1066" i="9"/>
  <c r="T1066" i="9" s="1"/>
  <c r="K1066" i="9"/>
  <c r="L1066" i="9" s="1"/>
  <c r="M1066" i="9" s="1"/>
  <c r="O1066" i="9" s="1"/>
  <c r="D1066" i="9"/>
  <c r="E1066" i="9" s="1"/>
  <c r="F1066" i="9" s="1"/>
  <c r="C1066" i="9"/>
  <c r="U1065" i="9"/>
  <c r="T1065" i="9"/>
  <c r="S1065" i="9"/>
  <c r="M1065" i="9"/>
  <c r="O1065" i="9" s="1"/>
  <c r="K1065" i="9"/>
  <c r="L1065" i="9" s="1"/>
  <c r="C1065" i="9"/>
  <c r="D1065" i="9" s="1"/>
  <c r="E1065" i="9" s="1"/>
  <c r="G1065" i="9" s="1"/>
  <c r="T1064" i="9"/>
  <c r="U1064" i="9" s="1"/>
  <c r="V1064" i="9" s="1"/>
  <c r="S1064" i="9"/>
  <c r="M1064" i="9"/>
  <c r="L1064" i="9"/>
  <c r="K1064" i="9"/>
  <c r="E1064" i="9"/>
  <c r="G1064" i="9" s="1"/>
  <c r="C1064" i="9"/>
  <c r="D1064" i="9" s="1"/>
  <c r="S1063" i="9"/>
  <c r="T1063" i="9" s="1"/>
  <c r="U1063" i="9" s="1"/>
  <c r="W1063" i="9" s="1"/>
  <c r="L1063" i="9"/>
  <c r="M1063" i="9" s="1"/>
  <c r="N1063" i="9" s="1"/>
  <c r="K1063" i="9"/>
  <c r="E1063" i="9"/>
  <c r="D1063" i="9"/>
  <c r="C1063" i="9"/>
  <c r="U1062" i="9"/>
  <c r="W1062" i="9" s="1"/>
  <c r="S1062" i="9"/>
  <c r="T1062" i="9" s="1"/>
  <c r="K1062" i="9"/>
  <c r="L1062" i="9" s="1"/>
  <c r="M1062" i="9" s="1"/>
  <c r="O1062" i="9" s="1"/>
  <c r="C1062" i="9"/>
  <c r="D1062" i="9" s="1"/>
  <c r="E1062" i="9" s="1"/>
  <c r="U1061" i="9"/>
  <c r="T1061" i="9"/>
  <c r="S1061" i="9"/>
  <c r="M1061" i="9"/>
  <c r="O1061" i="9" s="1"/>
  <c r="K1061" i="9"/>
  <c r="L1061" i="9" s="1"/>
  <c r="C1061" i="9"/>
  <c r="D1061" i="9" s="1"/>
  <c r="E1061" i="9" s="1"/>
  <c r="G1061" i="9" s="1"/>
  <c r="S1060" i="9"/>
  <c r="T1060" i="9" s="1"/>
  <c r="U1060" i="9" s="1"/>
  <c r="M1060" i="9"/>
  <c r="L1060" i="9"/>
  <c r="K1060" i="9"/>
  <c r="E1060" i="9"/>
  <c r="G1060" i="9" s="1"/>
  <c r="C1060" i="9"/>
  <c r="D1060" i="9" s="1"/>
  <c r="S1059" i="9"/>
  <c r="T1059" i="9" s="1"/>
  <c r="U1059" i="9" s="1"/>
  <c r="W1059" i="9" s="1"/>
  <c r="K1059" i="9"/>
  <c r="L1059" i="9" s="1"/>
  <c r="M1059" i="9" s="1"/>
  <c r="E1059" i="9"/>
  <c r="D1059" i="9"/>
  <c r="C1059" i="9"/>
  <c r="U1058" i="9"/>
  <c r="W1058" i="9" s="1"/>
  <c r="S1058" i="9"/>
  <c r="T1058" i="9" s="1"/>
  <c r="K1058" i="9"/>
  <c r="L1058" i="9" s="1"/>
  <c r="M1058" i="9" s="1"/>
  <c r="O1058" i="9" s="1"/>
  <c r="C1058" i="9"/>
  <c r="D1058" i="9" s="1"/>
  <c r="E1058" i="9" s="1"/>
  <c r="U1057" i="9"/>
  <c r="T1057" i="9"/>
  <c r="S1057" i="9"/>
  <c r="M1057" i="9"/>
  <c r="O1057" i="9" s="1"/>
  <c r="K1057" i="9"/>
  <c r="L1057" i="9" s="1"/>
  <c r="C1057" i="9"/>
  <c r="D1057" i="9" s="1"/>
  <c r="E1057" i="9" s="1"/>
  <c r="G1057" i="9" s="1"/>
  <c r="S1056" i="9"/>
  <c r="T1056" i="9" s="1"/>
  <c r="U1056" i="9" s="1"/>
  <c r="M1056" i="9"/>
  <c r="L1056" i="9"/>
  <c r="K1056" i="9"/>
  <c r="E1056" i="9"/>
  <c r="G1056" i="9" s="1"/>
  <c r="C1056" i="9"/>
  <c r="D1056" i="9" s="1"/>
  <c r="S1055" i="9"/>
  <c r="T1055" i="9" s="1"/>
  <c r="U1055" i="9" s="1"/>
  <c r="W1055" i="9" s="1"/>
  <c r="K1055" i="9"/>
  <c r="L1055" i="9" s="1"/>
  <c r="M1055" i="9" s="1"/>
  <c r="E1055" i="9"/>
  <c r="D1055" i="9"/>
  <c r="C1055" i="9"/>
  <c r="U1054" i="9"/>
  <c r="W1054" i="9" s="1"/>
  <c r="S1054" i="9"/>
  <c r="T1054" i="9" s="1"/>
  <c r="K1054" i="9"/>
  <c r="L1054" i="9" s="1"/>
  <c r="M1054" i="9" s="1"/>
  <c r="O1054" i="9" s="1"/>
  <c r="C1054" i="9"/>
  <c r="D1054" i="9" s="1"/>
  <c r="E1054" i="9" s="1"/>
  <c r="U1053" i="9"/>
  <c r="T1053" i="9"/>
  <c r="S1053" i="9"/>
  <c r="M1053" i="9"/>
  <c r="O1053" i="9" s="1"/>
  <c r="K1053" i="9"/>
  <c r="L1053" i="9" s="1"/>
  <c r="C1053" i="9"/>
  <c r="D1053" i="9" s="1"/>
  <c r="E1053" i="9" s="1"/>
  <c r="G1053" i="9" s="1"/>
  <c r="S1052" i="9"/>
  <c r="T1052" i="9" s="1"/>
  <c r="U1052" i="9" s="1"/>
  <c r="M1052" i="9"/>
  <c r="L1052" i="9"/>
  <c r="K1052" i="9"/>
  <c r="E1052" i="9"/>
  <c r="G1052" i="9" s="1"/>
  <c r="C1052" i="9"/>
  <c r="D1052" i="9" s="1"/>
  <c r="S1051" i="9"/>
  <c r="T1051" i="9" s="1"/>
  <c r="U1051" i="9" s="1"/>
  <c r="W1051" i="9" s="1"/>
  <c r="K1051" i="9"/>
  <c r="L1051" i="9" s="1"/>
  <c r="M1051" i="9" s="1"/>
  <c r="E1051" i="9"/>
  <c r="D1051" i="9"/>
  <c r="C1051" i="9"/>
  <c r="U1050" i="9"/>
  <c r="W1050" i="9" s="1"/>
  <c r="S1050" i="9"/>
  <c r="T1050" i="9" s="1"/>
  <c r="K1050" i="9"/>
  <c r="L1050" i="9" s="1"/>
  <c r="M1050" i="9" s="1"/>
  <c r="O1050" i="9" s="1"/>
  <c r="C1050" i="9"/>
  <c r="D1050" i="9" s="1"/>
  <c r="E1050" i="9" s="1"/>
  <c r="U1049" i="9"/>
  <c r="T1049" i="9"/>
  <c r="S1049" i="9"/>
  <c r="M1049" i="9"/>
  <c r="O1049" i="9" s="1"/>
  <c r="K1049" i="9"/>
  <c r="L1049" i="9" s="1"/>
  <c r="C1049" i="9"/>
  <c r="D1049" i="9" s="1"/>
  <c r="E1049" i="9" s="1"/>
  <c r="G1049" i="9" s="1"/>
  <c r="S1048" i="9"/>
  <c r="T1048" i="9" s="1"/>
  <c r="U1048" i="9" s="1"/>
  <c r="M1048" i="9"/>
  <c r="L1048" i="9"/>
  <c r="K1048" i="9"/>
  <c r="E1048" i="9"/>
  <c r="G1048" i="9" s="1"/>
  <c r="C1048" i="9"/>
  <c r="D1048" i="9" s="1"/>
  <c r="K1047" i="9"/>
  <c r="L1047" i="9" s="1"/>
  <c r="M1047" i="9" s="1"/>
  <c r="O1047" i="9" s="1"/>
  <c r="C1047" i="9"/>
  <c r="D1047" i="9" s="1"/>
  <c r="E1047" i="9" s="1"/>
  <c r="M1046" i="9"/>
  <c r="L1046" i="9"/>
  <c r="K1046" i="9"/>
  <c r="E1046" i="9"/>
  <c r="G1046" i="9" s="1"/>
  <c r="C1046" i="9"/>
  <c r="D1046" i="9" s="1"/>
  <c r="K1045" i="9"/>
  <c r="L1045" i="9" s="1"/>
  <c r="M1045" i="9" s="1"/>
  <c r="O1045" i="9" s="1"/>
  <c r="C1045" i="9"/>
  <c r="D1045" i="9" s="1"/>
  <c r="E1045" i="9" s="1"/>
  <c r="M1044" i="9"/>
  <c r="L1044" i="9"/>
  <c r="K1044" i="9"/>
  <c r="E1044" i="9"/>
  <c r="G1044" i="9" s="1"/>
  <c r="C1044" i="9"/>
  <c r="D1044" i="9" s="1"/>
  <c r="K1043" i="9"/>
  <c r="L1043" i="9" s="1"/>
  <c r="M1043" i="9" s="1"/>
  <c r="O1043" i="9" s="1"/>
  <c r="C1043" i="9"/>
  <c r="D1043" i="9" s="1"/>
  <c r="E1043" i="9" s="1"/>
  <c r="M1042" i="9"/>
  <c r="L1042" i="9"/>
  <c r="K1042" i="9"/>
  <c r="E1042" i="9"/>
  <c r="G1042" i="9" s="1"/>
  <c r="C1042" i="9"/>
  <c r="D1042" i="9" s="1"/>
  <c r="K1041" i="9"/>
  <c r="L1041" i="9" s="1"/>
  <c r="M1041" i="9" s="1"/>
  <c r="O1041" i="9" s="1"/>
  <c r="C1041" i="9"/>
  <c r="D1041" i="9" s="1"/>
  <c r="E1041" i="9" s="1"/>
  <c r="M1040" i="9"/>
  <c r="L1040" i="9"/>
  <c r="K1040" i="9"/>
  <c r="E1040" i="9"/>
  <c r="G1040" i="9" s="1"/>
  <c r="C1040" i="9"/>
  <c r="D1040" i="9" s="1"/>
  <c r="K1039" i="9"/>
  <c r="L1039" i="9" s="1"/>
  <c r="M1039" i="9" s="1"/>
  <c r="O1039" i="9" s="1"/>
  <c r="C1039" i="9"/>
  <c r="D1039" i="9" s="1"/>
  <c r="E1039" i="9" s="1"/>
  <c r="M1038" i="9"/>
  <c r="L1038" i="9"/>
  <c r="K1038" i="9"/>
  <c r="E1038" i="9"/>
  <c r="G1038" i="9" s="1"/>
  <c r="C1038" i="9"/>
  <c r="D1038" i="9" s="1"/>
  <c r="K1037" i="9"/>
  <c r="L1037" i="9" s="1"/>
  <c r="M1037" i="9" s="1"/>
  <c r="O1037" i="9" s="1"/>
  <c r="C1037" i="9"/>
  <c r="D1037" i="9" s="1"/>
  <c r="E1037" i="9" s="1"/>
  <c r="M1036" i="9"/>
  <c r="L1036" i="9"/>
  <c r="K1036" i="9"/>
  <c r="E1036" i="9"/>
  <c r="G1036" i="9" s="1"/>
  <c r="C1036" i="9"/>
  <c r="D1036" i="9" s="1"/>
  <c r="K1035" i="9"/>
  <c r="L1035" i="9" s="1"/>
  <c r="M1035" i="9" s="1"/>
  <c r="O1035" i="9" s="1"/>
  <c r="C1035" i="9"/>
  <c r="D1035" i="9" s="1"/>
  <c r="E1035" i="9" s="1"/>
  <c r="M1034" i="9"/>
  <c r="L1034" i="9"/>
  <c r="K1034" i="9"/>
  <c r="E1034" i="9"/>
  <c r="G1034" i="9" s="1"/>
  <c r="D1034" i="9"/>
  <c r="C1034" i="9"/>
  <c r="O1033" i="9"/>
  <c r="N1033" i="9"/>
  <c r="K1033" i="9"/>
  <c r="L1033" i="9" s="1"/>
  <c r="M1033" i="9" s="1"/>
  <c r="C1033" i="9"/>
  <c r="D1033" i="9" s="1"/>
  <c r="E1033" i="9" s="1"/>
  <c r="L1032" i="9"/>
  <c r="M1032" i="9" s="1"/>
  <c r="K1032" i="9"/>
  <c r="C1032" i="9"/>
  <c r="D1032" i="9" s="1"/>
  <c r="E1032" i="9" s="1"/>
  <c r="O1031" i="9"/>
  <c r="N1031" i="9"/>
  <c r="K1031" i="9"/>
  <c r="L1031" i="9" s="1"/>
  <c r="M1031" i="9" s="1"/>
  <c r="C1031" i="9"/>
  <c r="D1031" i="9" s="1"/>
  <c r="E1031" i="9" s="1"/>
  <c r="L1030" i="9"/>
  <c r="M1030" i="9" s="1"/>
  <c r="K1030" i="9"/>
  <c r="F1030" i="9"/>
  <c r="E1030" i="9"/>
  <c r="G1030" i="9" s="1"/>
  <c r="D1030" i="9"/>
  <c r="C1030" i="9"/>
  <c r="O1029" i="9"/>
  <c r="K1029" i="9"/>
  <c r="L1029" i="9" s="1"/>
  <c r="M1029" i="9" s="1"/>
  <c r="N1029" i="9" s="1"/>
  <c r="D1029" i="9"/>
  <c r="E1029" i="9" s="1"/>
  <c r="F1029" i="9" s="1"/>
  <c r="C1029" i="9"/>
  <c r="L1028" i="9"/>
  <c r="M1028" i="9" s="1"/>
  <c r="K1028" i="9"/>
  <c r="E1028" i="9"/>
  <c r="G1028" i="9" s="1"/>
  <c r="D1028" i="9"/>
  <c r="C1028" i="9"/>
  <c r="K1027" i="9"/>
  <c r="L1027" i="9" s="1"/>
  <c r="M1027" i="9" s="1"/>
  <c r="N1027" i="9" s="1"/>
  <c r="C1027" i="9"/>
  <c r="D1027" i="9" s="1"/>
  <c r="E1027" i="9" s="1"/>
  <c r="L1026" i="9"/>
  <c r="M1026" i="9" s="1"/>
  <c r="K1026" i="9"/>
  <c r="E1026" i="9"/>
  <c r="G1026" i="9" s="1"/>
  <c r="D1026" i="9"/>
  <c r="C1026" i="9"/>
  <c r="K1025" i="9"/>
  <c r="L1025" i="9" s="1"/>
  <c r="M1025" i="9" s="1"/>
  <c r="O1025" i="9" s="1"/>
  <c r="C1025" i="9"/>
  <c r="D1025" i="9" s="1"/>
  <c r="E1025" i="9" s="1"/>
  <c r="M1024" i="9"/>
  <c r="L1024" i="9"/>
  <c r="K1024" i="9"/>
  <c r="E1024" i="9"/>
  <c r="G1024" i="9" s="1"/>
  <c r="D1024" i="9"/>
  <c r="C1024" i="9"/>
  <c r="O1023" i="9"/>
  <c r="N1023" i="9"/>
  <c r="K1023" i="9"/>
  <c r="L1023" i="9" s="1"/>
  <c r="M1023" i="9" s="1"/>
  <c r="C1023" i="9"/>
  <c r="D1023" i="9" s="1"/>
  <c r="E1023" i="9" s="1"/>
  <c r="L1022" i="9"/>
  <c r="M1022" i="9" s="1"/>
  <c r="K1022" i="9"/>
  <c r="F1022" i="9"/>
  <c r="E1022" i="9"/>
  <c r="G1022" i="9" s="1"/>
  <c r="D1022" i="9"/>
  <c r="C1022" i="9"/>
  <c r="O1021" i="9"/>
  <c r="K1021" i="9"/>
  <c r="L1021" i="9" s="1"/>
  <c r="M1021" i="9" s="1"/>
  <c r="N1021" i="9" s="1"/>
  <c r="D1021" i="9"/>
  <c r="E1021" i="9" s="1"/>
  <c r="F1021" i="9" s="1"/>
  <c r="C1021" i="9"/>
  <c r="L1020" i="9"/>
  <c r="M1020" i="9" s="1"/>
  <c r="K1020" i="9"/>
  <c r="E1020" i="9"/>
  <c r="G1020" i="9" s="1"/>
  <c r="D1020" i="9"/>
  <c r="C1020" i="9"/>
  <c r="K1019" i="9"/>
  <c r="L1019" i="9" s="1"/>
  <c r="M1019" i="9" s="1"/>
  <c r="N1019" i="9" s="1"/>
  <c r="C1019" i="9"/>
  <c r="D1019" i="9" s="1"/>
  <c r="E1019" i="9" s="1"/>
  <c r="L1018" i="9"/>
  <c r="M1018" i="9" s="1"/>
  <c r="K1018" i="9"/>
  <c r="E1018" i="9"/>
  <c r="G1018" i="9" s="1"/>
  <c r="D1018" i="9"/>
  <c r="C1018" i="9"/>
  <c r="K1017" i="9"/>
  <c r="L1017" i="9" s="1"/>
  <c r="M1017" i="9" s="1"/>
  <c r="O1017" i="9" s="1"/>
  <c r="C1017" i="9"/>
  <c r="D1017" i="9" s="1"/>
  <c r="E1017" i="9" s="1"/>
  <c r="M1016" i="9"/>
  <c r="L1016" i="9"/>
  <c r="K1016" i="9"/>
  <c r="E1016" i="9"/>
  <c r="G1016" i="9" s="1"/>
  <c r="D1016" i="9"/>
  <c r="C1016" i="9"/>
  <c r="O1015" i="9"/>
  <c r="N1015" i="9"/>
  <c r="K1015" i="9"/>
  <c r="L1015" i="9" s="1"/>
  <c r="M1015" i="9" s="1"/>
  <c r="C1015" i="9"/>
  <c r="D1015" i="9" s="1"/>
  <c r="E1015" i="9" s="1"/>
  <c r="L1014" i="9"/>
  <c r="M1014" i="9" s="1"/>
  <c r="K1014" i="9"/>
  <c r="F1014" i="9"/>
  <c r="E1014" i="9"/>
  <c r="G1014" i="9" s="1"/>
  <c r="D1014" i="9"/>
  <c r="C1014" i="9"/>
  <c r="O1013" i="9"/>
  <c r="K1013" i="9"/>
  <c r="L1013" i="9" s="1"/>
  <c r="M1013" i="9" s="1"/>
  <c r="N1013" i="9" s="1"/>
  <c r="D1013" i="9"/>
  <c r="E1013" i="9" s="1"/>
  <c r="F1013" i="9" s="1"/>
  <c r="C1013" i="9"/>
  <c r="L1012" i="9"/>
  <c r="M1012" i="9" s="1"/>
  <c r="K1012" i="9"/>
  <c r="C1012" i="9"/>
  <c r="D1012" i="9" s="1"/>
  <c r="E1012" i="9" s="1"/>
  <c r="O1011" i="9"/>
  <c r="K1011" i="9"/>
  <c r="L1011" i="9" s="1"/>
  <c r="M1011" i="9" s="1"/>
  <c r="N1011" i="9" s="1"/>
  <c r="D1011" i="9"/>
  <c r="E1011" i="9" s="1"/>
  <c r="F1011" i="9" s="1"/>
  <c r="C1011" i="9"/>
  <c r="L1010" i="9"/>
  <c r="M1010" i="9" s="1"/>
  <c r="K1010" i="9"/>
  <c r="E1010" i="9"/>
  <c r="G1010" i="9" s="1"/>
  <c r="D1010" i="9"/>
  <c r="C1010" i="9"/>
  <c r="K1009" i="9"/>
  <c r="L1009" i="9" s="1"/>
  <c r="M1009" i="9" s="1"/>
  <c r="N1009" i="9" s="1"/>
  <c r="C1009" i="9"/>
  <c r="D1009" i="9" s="1"/>
  <c r="E1009" i="9" s="1"/>
  <c r="L1008" i="9"/>
  <c r="M1008" i="9" s="1"/>
  <c r="K1008" i="9"/>
  <c r="C1008" i="9"/>
  <c r="D1008" i="9" s="1"/>
  <c r="E1008" i="9" s="1"/>
  <c r="K1007" i="9"/>
  <c r="L1007" i="9" s="1"/>
  <c r="M1007" i="9" s="1"/>
  <c r="N1007" i="9" s="1"/>
  <c r="C1007" i="9"/>
  <c r="D1007" i="9" s="1"/>
  <c r="E1007" i="9" s="1"/>
  <c r="L1006" i="9"/>
  <c r="M1006" i="9" s="1"/>
  <c r="K1006" i="9"/>
  <c r="C1006" i="9"/>
  <c r="D1006" i="9" s="1"/>
  <c r="E1006" i="9" s="1"/>
  <c r="K1005" i="9"/>
  <c r="L1005" i="9" s="1"/>
  <c r="M1005" i="9" s="1"/>
  <c r="N1005" i="9" s="1"/>
  <c r="C1005" i="9"/>
  <c r="D1005" i="9" s="1"/>
  <c r="E1005" i="9" s="1"/>
  <c r="L1004" i="9"/>
  <c r="M1004" i="9" s="1"/>
  <c r="K1004" i="9"/>
  <c r="C1004" i="9"/>
  <c r="D1004" i="9" s="1"/>
  <c r="E1004" i="9" s="1"/>
  <c r="K1003" i="9"/>
  <c r="L1003" i="9" s="1"/>
  <c r="M1003" i="9" s="1"/>
  <c r="N1003" i="9" s="1"/>
  <c r="C1003" i="9"/>
  <c r="D1003" i="9" s="1"/>
  <c r="E1003" i="9" s="1"/>
  <c r="L1002" i="9"/>
  <c r="M1002" i="9" s="1"/>
  <c r="K1002" i="9"/>
  <c r="E1002" i="9"/>
  <c r="G1002" i="9" s="1"/>
  <c r="D1002" i="9"/>
  <c r="C1002" i="9"/>
  <c r="K1001" i="9"/>
  <c r="L1001" i="9" s="1"/>
  <c r="M1001" i="9" s="1"/>
  <c r="O1001" i="9" s="1"/>
  <c r="C1001" i="9"/>
  <c r="D1001" i="9" s="1"/>
  <c r="E1001" i="9" s="1"/>
  <c r="M1000" i="9"/>
  <c r="L1000" i="9"/>
  <c r="K1000" i="9"/>
  <c r="E1000" i="9"/>
  <c r="G1000" i="9" s="1"/>
  <c r="D1000" i="9"/>
  <c r="C1000" i="9"/>
  <c r="O999" i="9"/>
  <c r="N999" i="9"/>
  <c r="K999" i="9"/>
  <c r="L999" i="9" s="1"/>
  <c r="M999" i="9" s="1"/>
  <c r="C999" i="9"/>
  <c r="D999" i="9" s="1"/>
  <c r="E999" i="9" s="1"/>
  <c r="L998" i="9"/>
  <c r="M998" i="9" s="1"/>
  <c r="K998" i="9"/>
  <c r="F998" i="9"/>
  <c r="E998" i="9"/>
  <c r="G998" i="9" s="1"/>
  <c r="D998" i="9"/>
  <c r="C998" i="9"/>
  <c r="O997" i="9"/>
  <c r="K997" i="9"/>
  <c r="L997" i="9" s="1"/>
  <c r="M997" i="9" s="1"/>
  <c r="N997" i="9" s="1"/>
  <c r="D997" i="9"/>
  <c r="E997" i="9" s="1"/>
  <c r="F997" i="9" s="1"/>
  <c r="C997" i="9"/>
  <c r="L996" i="9"/>
  <c r="M996" i="9" s="1"/>
  <c r="K996" i="9"/>
  <c r="E996" i="9"/>
  <c r="G996" i="9" s="1"/>
  <c r="D996" i="9"/>
  <c r="C996" i="9"/>
  <c r="K995" i="9"/>
  <c r="L995" i="9" s="1"/>
  <c r="M995" i="9" s="1"/>
  <c r="N995" i="9" s="1"/>
  <c r="C995" i="9"/>
  <c r="D995" i="9" s="1"/>
  <c r="E995" i="9" s="1"/>
  <c r="L994" i="9"/>
  <c r="M994" i="9" s="1"/>
  <c r="K994" i="9"/>
  <c r="E994" i="9"/>
  <c r="G994" i="9" s="1"/>
  <c r="D994" i="9"/>
  <c r="C994" i="9"/>
  <c r="K993" i="9"/>
  <c r="L993" i="9" s="1"/>
  <c r="M993" i="9" s="1"/>
  <c r="O993" i="9" s="1"/>
  <c r="C993" i="9"/>
  <c r="D993" i="9" s="1"/>
  <c r="E993" i="9" s="1"/>
  <c r="M992" i="9"/>
  <c r="L992" i="9"/>
  <c r="K992" i="9"/>
  <c r="E992" i="9"/>
  <c r="G992" i="9" s="1"/>
  <c r="D992" i="9"/>
  <c r="C992" i="9"/>
  <c r="O991" i="9"/>
  <c r="N991" i="9"/>
  <c r="K991" i="9"/>
  <c r="L991" i="9" s="1"/>
  <c r="M991" i="9" s="1"/>
  <c r="C991" i="9"/>
  <c r="D991" i="9" s="1"/>
  <c r="E991" i="9" s="1"/>
  <c r="L990" i="9"/>
  <c r="M990" i="9" s="1"/>
  <c r="K990" i="9"/>
  <c r="F990" i="9"/>
  <c r="E990" i="9"/>
  <c r="G990" i="9" s="1"/>
  <c r="D990" i="9"/>
  <c r="C990" i="9"/>
  <c r="O989" i="9"/>
  <c r="K989" i="9"/>
  <c r="L989" i="9" s="1"/>
  <c r="M989" i="9" s="1"/>
  <c r="N989" i="9" s="1"/>
  <c r="D989" i="9"/>
  <c r="E989" i="9" s="1"/>
  <c r="F989" i="9" s="1"/>
  <c r="C989" i="9"/>
  <c r="L988" i="9"/>
  <c r="M988" i="9" s="1"/>
  <c r="K988" i="9"/>
  <c r="E988" i="9"/>
  <c r="G988" i="9" s="1"/>
  <c r="D988" i="9"/>
  <c r="C988" i="9"/>
  <c r="K987" i="9"/>
  <c r="L987" i="9" s="1"/>
  <c r="M987" i="9" s="1"/>
  <c r="N987" i="9" s="1"/>
  <c r="C987" i="9"/>
  <c r="D987" i="9" s="1"/>
  <c r="E987" i="9" s="1"/>
  <c r="L986" i="9"/>
  <c r="M986" i="9" s="1"/>
  <c r="K986" i="9"/>
  <c r="C986" i="9"/>
  <c r="D986" i="9" s="1"/>
  <c r="E986" i="9" s="1"/>
  <c r="K985" i="9"/>
  <c r="L985" i="9" s="1"/>
  <c r="M985" i="9" s="1"/>
  <c r="N985" i="9" s="1"/>
  <c r="C985" i="9"/>
  <c r="D985" i="9" s="1"/>
  <c r="E985" i="9" s="1"/>
  <c r="L984" i="9"/>
  <c r="M984" i="9" s="1"/>
  <c r="K984" i="9"/>
  <c r="C984" i="9"/>
  <c r="D984" i="9" s="1"/>
  <c r="E984" i="9" s="1"/>
  <c r="K983" i="9"/>
  <c r="L983" i="9" s="1"/>
  <c r="M983" i="9" s="1"/>
  <c r="N983" i="9" s="1"/>
  <c r="C983" i="9"/>
  <c r="D983" i="9" s="1"/>
  <c r="E983" i="9" s="1"/>
  <c r="L982" i="9"/>
  <c r="M982" i="9" s="1"/>
  <c r="K982" i="9"/>
  <c r="E982" i="9"/>
  <c r="G982" i="9" s="1"/>
  <c r="D982" i="9"/>
  <c r="C982" i="9"/>
  <c r="K981" i="9"/>
  <c r="L981" i="9" s="1"/>
  <c r="M981" i="9" s="1"/>
  <c r="O981" i="9" s="1"/>
  <c r="C981" i="9"/>
  <c r="D981" i="9" s="1"/>
  <c r="E981" i="9" s="1"/>
  <c r="M980" i="9"/>
  <c r="L980" i="9"/>
  <c r="K980" i="9"/>
  <c r="E980" i="9"/>
  <c r="G980" i="9" s="1"/>
  <c r="C980" i="9"/>
  <c r="D980" i="9" s="1"/>
  <c r="K979" i="9"/>
  <c r="L979" i="9" s="1"/>
  <c r="M979" i="9" s="1"/>
  <c r="O979" i="9" s="1"/>
  <c r="C979" i="9"/>
  <c r="D979" i="9" s="1"/>
  <c r="E979" i="9" s="1"/>
  <c r="M978" i="9"/>
  <c r="L978" i="9"/>
  <c r="K978" i="9"/>
  <c r="E978" i="9"/>
  <c r="G978" i="9" s="1"/>
  <c r="C978" i="9"/>
  <c r="D978" i="9" s="1"/>
  <c r="K977" i="9"/>
  <c r="L977" i="9" s="1"/>
  <c r="M977" i="9" s="1"/>
  <c r="O977" i="9" s="1"/>
  <c r="C977" i="9"/>
  <c r="D977" i="9" s="1"/>
  <c r="E977" i="9" s="1"/>
  <c r="M976" i="9"/>
  <c r="L976" i="9"/>
  <c r="K976" i="9"/>
  <c r="E976" i="9"/>
  <c r="G976" i="9" s="1"/>
  <c r="C976" i="9"/>
  <c r="D976" i="9" s="1"/>
  <c r="K975" i="9"/>
  <c r="L975" i="9" s="1"/>
  <c r="M975" i="9" s="1"/>
  <c r="O975" i="9" s="1"/>
  <c r="C975" i="9"/>
  <c r="D975" i="9" s="1"/>
  <c r="E975" i="9" s="1"/>
  <c r="M974" i="9"/>
  <c r="L974" i="9"/>
  <c r="K974" i="9"/>
  <c r="E974" i="9"/>
  <c r="G974" i="9" s="1"/>
  <c r="C974" i="9"/>
  <c r="D974" i="9" s="1"/>
  <c r="K973" i="9"/>
  <c r="L973" i="9" s="1"/>
  <c r="M973" i="9" s="1"/>
  <c r="O973" i="9" s="1"/>
  <c r="C973" i="9"/>
  <c r="D973" i="9" s="1"/>
  <c r="E973" i="9" s="1"/>
  <c r="M972" i="9"/>
  <c r="L972" i="9"/>
  <c r="K972" i="9"/>
  <c r="E972" i="9"/>
  <c r="G972" i="9" s="1"/>
  <c r="C972" i="9"/>
  <c r="D972" i="9" s="1"/>
  <c r="K971" i="9"/>
  <c r="L971" i="9" s="1"/>
  <c r="M971" i="9" s="1"/>
  <c r="O971" i="9" s="1"/>
  <c r="C971" i="9"/>
  <c r="D971" i="9" s="1"/>
  <c r="E971" i="9" s="1"/>
  <c r="M970" i="9"/>
  <c r="L970" i="9"/>
  <c r="K970" i="9"/>
  <c r="E970" i="9"/>
  <c r="G970" i="9" s="1"/>
  <c r="C970" i="9"/>
  <c r="D970" i="9" s="1"/>
  <c r="K969" i="9"/>
  <c r="L969" i="9" s="1"/>
  <c r="M969" i="9" s="1"/>
  <c r="O969" i="9" s="1"/>
  <c r="C969" i="9"/>
  <c r="D969" i="9" s="1"/>
  <c r="E969" i="9" s="1"/>
  <c r="M968" i="9"/>
  <c r="L968" i="9"/>
  <c r="K968" i="9"/>
  <c r="E968" i="9"/>
  <c r="G968" i="9" s="1"/>
  <c r="C968" i="9"/>
  <c r="D968" i="9" s="1"/>
  <c r="K967" i="9"/>
  <c r="L967" i="9" s="1"/>
  <c r="M967" i="9" s="1"/>
  <c r="O967" i="9" s="1"/>
  <c r="C967" i="9"/>
  <c r="D967" i="9" s="1"/>
  <c r="E967" i="9" s="1"/>
  <c r="M966" i="9"/>
  <c r="L966" i="9"/>
  <c r="K966" i="9"/>
  <c r="E966" i="9"/>
  <c r="G966" i="9" s="1"/>
  <c r="C966" i="9"/>
  <c r="D966" i="9" s="1"/>
  <c r="K965" i="9"/>
  <c r="L965" i="9" s="1"/>
  <c r="M965" i="9" s="1"/>
  <c r="O965" i="9" s="1"/>
  <c r="C965" i="9"/>
  <c r="D965" i="9" s="1"/>
  <c r="E965" i="9" s="1"/>
  <c r="M964" i="9"/>
  <c r="L964" i="9"/>
  <c r="K964" i="9"/>
  <c r="E964" i="9"/>
  <c r="G964" i="9" s="1"/>
  <c r="C964" i="9"/>
  <c r="D964" i="9" s="1"/>
  <c r="K963" i="9"/>
  <c r="L963" i="9" s="1"/>
  <c r="M963" i="9" s="1"/>
  <c r="O963" i="9" s="1"/>
  <c r="C963" i="9"/>
  <c r="D963" i="9" s="1"/>
  <c r="E963" i="9" s="1"/>
  <c r="M962" i="9"/>
  <c r="L962" i="9"/>
  <c r="K962" i="9"/>
  <c r="E962" i="9"/>
  <c r="G962" i="9" s="1"/>
  <c r="C962" i="9"/>
  <c r="D962" i="9" s="1"/>
  <c r="K961" i="9"/>
  <c r="L961" i="9" s="1"/>
  <c r="M961" i="9" s="1"/>
  <c r="O961" i="9" s="1"/>
  <c r="C961" i="9"/>
  <c r="D961" i="9" s="1"/>
  <c r="E961" i="9" s="1"/>
  <c r="M960" i="9"/>
  <c r="L960" i="9"/>
  <c r="K960" i="9"/>
  <c r="E960" i="9"/>
  <c r="G960" i="9" s="1"/>
  <c r="C960" i="9"/>
  <c r="D960" i="9" s="1"/>
  <c r="K959" i="9"/>
  <c r="L959" i="9" s="1"/>
  <c r="M959" i="9" s="1"/>
  <c r="O959" i="9" s="1"/>
  <c r="C959" i="9"/>
  <c r="D959" i="9" s="1"/>
  <c r="E959" i="9" s="1"/>
  <c r="M958" i="9"/>
  <c r="L958" i="9"/>
  <c r="K958" i="9"/>
  <c r="E958" i="9"/>
  <c r="G958" i="9" s="1"/>
  <c r="C958" i="9"/>
  <c r="D958" i="9" s="1"/>
  <c r="K957" i="9"/>
  <c r="L957" i="9" s="1"/>
  <c r="M957" i="9" s="1"/>
  <c r="O957" i="9" s="1"/>
  <c r="C957" i="9"/>
  <c r="D957" i="9" s="1"/>
  <c r="E957" i="9" s="1"/>
  <c r="M956" i="9"/>
  <c r="L956" i="9"/>
  <c r="K956" i="9"/>
  <c r="E956" i="9"/>
  <c r="G956" i="9" s="1"/>
  <c r="D956" i="9"/>
  <c r="C956" i="9"/>
  <c r="K955" i="9"/>
  <c r="L955" i="9" s="1"/>
  <c r="M955" i="9" s="1"/>
  <c r="O955" i="9" s="1"/>
  <c r="C955" i="9"/>
  <c r="D955" i="9" s="1"/>
  <c r="E955" i="9" s="1"/>
  <c r="M954" i="9"/>
  <c r="L954" i="9"/>
  <c r="K954" i="9"/>
  <c r="E954" i="9"/>
  <c r="G954" i="9" s="1"/>
  <c r="D954" i="9"/>
  <c r="C954" i="9"/>
  <c r="O953" i="9"/>
  <c r="N953" i="9"/>
  <c r="K953" i="9"/>
  <c r="L953" i="9" s="1"/>
  <c r="M953" i="9" s="1"/>
  <c r="C953" i="9"/>
  <c r="D953" i="9" s="1"/>
  <c r="E953" i="9" s="1"/>
  <c r="L952" i="9"/>
  <c r="M952" i="9" s="1"/>
  <c r="K952" i="9"/>
  <c r="F952" i="9"/>
  <c r="E952" i="9"/>
  <c r="G952" i="9" s="1"/>
  <c r="D952" i="9"/>
  <c r="C952" i="9"/>
  <c r="O951" i="9"/>
  <c r="K951" i="9"/>
  <c r="L951" i="9" s="1"/>
  <c r="M951" i="9" s="1"/>
  <c r="N951" i="9" s="1"/>
  <c r="D951" i="9"/>
  <c r="E951" i="9" s="1"/>
  <c r="F951" i="9" s="1"/>
  <c r="C951" i="9"/>
  <c r="L950" i="9"/>
  <c r="M950" i="9" s="1"/>
  <c r="K950" i="9"/>
  <c r="E950" i="9"/>
  <c r="G950" i="9" s="1"/>
  <c r="D950" i="9"/>
  <c r="C950" i="9"/>
  <c r="K949" i="9"/>
  <c r="L949" i="9" s="1"/>
  <c r="M949" i="9" s="1"/>
  <c r="O949" i="9" s="1"/>
  <c r="C949" i="9"/>
  <c r="D949" i="9" s="1"/>
  <c r="E949" i="9" s="1"/>
  <c r="L948" i="9"/>
  <c r="M948" i="9" s="1"/>
  <c r="K948" i="9"/>
  <c r="E948" i="9"/>
  <c r="G948" i="9" s="1"/>
  <c r="D948" i="9"/>
  <c r="C948" i="9"/>
  <c r="K947" i="9"/>
  <c r="L947" i="9" s="1"/>
  <c r="M947" i="9" s="1"/>
  <c r="O947" i="9" s="1"/>
  <c r="C947" i="9"/>
  <c r="D947" i="9" s="1"/>
  <c r="E947" i="9" s="1"/>
  <c r="M946" i="9"/>
  <c r="L946" i="9"/>
  <c r="K946" i="9"/>
  <c r="E946" i="9"/>
  <c r="G946" i="9" s="1"/>
  <c r="D946" i="9"/>
  <c r="C946" i="9"/>
  <c r="O945" i="9"/>
  <c r="N945" i="9"/>
  <c r="K945" i="9"/>
  <c r="L945" i="9" s="1"/>
  <c r="M945" i="9" s="1"/>
  <c r="C945" i="9"/>
  <c r="D945" i="9" s="1"/>
  <c r="E945" i="9" s="1"/>
  <c r="L944" i="9"/>
  <c r="M944" i="9" s="1"/>
  <c r="K944" i="9"/>
  <c r="C944" i="9"/>
  <c r="D944" i="9" s="1"/>
  <c r="E944" i="9" s="1"/>
  <c r="O943" i="9"/>
  <c r="N943" i="9"/>
  <c r="K943" i="9"/>
  <c r="L943" i="9" s="1"/>
  <c r="M943" i="9" s="1"/>
  <c r="C943" i="9"/>
  <c r="D943" i="9" s="1"/>
  <c r="E943" i="9" s="1"/>
  <c r="L942" i="9"/>
  <c r="M942" i="9" s="1"/>
  <c r="K942" i="9"/>
  <c r="C942" i="9"/>
  <c r="D942" i="9" s="1"/>
  <c r="E942" i="9" s="1"/>
  <c r="O941" i="9"/>
  <c r="N941" i="9"/>
  <c r="K941" i="9"/>
  <c r="L941" i="9" s="1"/>
  <c r="M941" i="9" s="1"/>
  <c r="C941" i="9"/>
  <c r="D941" i="9" s="1"/>
  <c r="E941" i="9" s="1"/>
  <c r="L940" i="9"/>
  <c r="M940" i="9" s="1"/>
  <c r="K940" i="9"/>
  <c r="C940" i="9"/>
  <c r="D940" i="9" s="1"/>
  <c r="E940" i="9" s="1"/>
  <c r="O939" i="9"/>
  <c r="N939" i="9"/>
  <c r="K939" i="9"/>
  <c r="L939" i="9" s="1"/>
  <c r="M939" i="9" s="1"/>
  <c r="C939" i="9"/>
  <c r="D939" i="9" s="1"/>
  <c r="E939" i="9" s="1"/>
  <c r="L938" i="9"/>
  <c r="M938" i="9" s="1"/>
  <c r="K938" i="9"/>
  <c r="F938" i="9"/>
  <c r="E938" i="9"/>
  <c r="G938" i="9" s="1"/>
  <c r="D938" i="9"/>
  <c r="C938" i="9"/>
  <c r="O937" i="9"/>
  <c r="K937" i="9"/>
  <c r="L937" i="9" s="1"/>
  <c r="M937" i="9" s="1"/>
  <c r="N937" i="9" s="1"/>
  <c r="D937" i="9"/>
  <c r="E937" i="9" s="1"/>
  <c r="F937" i="9" s="1"/>
  <c r="C937" i="9"/>
  <c r="L936" i="9"/>
  <c r="M936" i="9" s="1"/>
  <c r="K936" i="9"/>
  <c r="C936" i="9"/>
  <c r="D936" i="9" s="1"/>
  <c r="E936" i="9" s="1"/>
  <c r="O935" i="9"/>
  <c r="K935" i="9"/>
  <c r="L935" i="9" s="1"/>
  <c r="M935" i="9" s="1"/>
  <c r="N935" i="9" s="1"/>
  <c r="D935" i="9"/>
  <c r="E935" i="9" s="1"/>
  <c r="F935" i="9" s="1"/>
  <c r="C935" i="9"/>
  <c r="L934" i="9"/>
  <c r="M934" i="9" s="1"/>
  <c r="K934" i="9"/>
  <c r="E934" i="9"/>
  <c r="G934" i="9" s="1"/>
  <c r="D934" i="9"/>
  <c r="C934" i="9"/>
  <c r="K933" i="9"/>
  <c r="L933" i="9" s="1"/>
  <c r="M933" i="9" s="1"/>
  <c r="O933" i="9" s="1"/>
  <c r="C933" i="9"/>
  <c r="D933" i="9" s="1"/>
  <c r="E933" i="9" s="1"/>
  <c r="L932" i="9"/>
  <c r="M932" i="9" s="1"/>
  <c r="K932" i="9"/>
  <c r="C932" i="9"/>
  <c r="D932" i="9" s="1"/>
  <c r="E932" i="9" s="1"/>
  <c r="K931" i="9"/>
  <c r="L931" i="9" s="1"/>
  <c r="M931" i="9" s="1"/>
  <c r="O931" i="9" s="1"/>
  <c r="C931" i="9"/>
  <c r="D931" i="9" s="1"/>
  <c r="E931" i="9" s="1"/>
  <c r="L930" i="9"/>
  <c r="M930" i="9" s="1"/>
  <c r="K930" i="9"/>
  <c r="C930" i="9"/>
  <c r="D930" i="9" s="1"/>
  <c r="E930" i="9" s="1"/>
  <c r="K929" i="9"/>
  <c r="L929" i="9" s="1"/>
  <c r="M929" i="9" s="1"/>
  <c r="O929" i="9" s="1"/>
  <c r="C929" i="9"/>
  <c r="D929" i="9" s="1"/>
  <c r="E929" i="9" s="1"/>
  <c r="L928" i="9"/>
  <c r="M928" i="9" s="1"/>
  <c r="K928" i="9"/>
  <c r="E928" i="9"/>
  <c r="G928" i="9" s="1"/>
  <c r="D928" i="9"/>
  <c r="C928" i="9"/>
  <c r="K927" i="9"/>
  <c r="L927" i="9" s="1"/>
  <c r="M927" i="9" s="1"/>
  <c r="O927" i="9" s="1"/>
  <c r="C927" i="9"/>
  <c r="D927" i="9" s="1"/>
  <c r="E927" i="9" s="1"/>
  <c r="L926" i="9"/>
  <c r="M926" i="9" s="1"/>
  <c r="K926" i="9"/>
  <c r="C926" i="9"/>
  <c r="D926" i="9" s="1"/>
  <c r="E926" i="9" s="1"/>
  <c r="K925" i="9"/>
  <c r="L925" i="9" s="1"/>
  <c r="M925" i="9" s="1"/>
  <c r="C925" i="9"/>
  <c r="D925" i="9" s="1"/>
  <c r="E925" i="9" s="1"/>
  <c r="L924" i="9"/>
  <c r="M924" i="9" s="1"/>
  <c r="K924" i="9"/>
  <c r="C924" i="9"/>
  <c r="D924" i="9" s="1"/>
  <c r="E924" i="9" s="1"/>
  <c r="K923" i="9"/>
  <c r="L923" i="9" s="1"/>
  <c r="M923" i="9" s="1"/>
  <c r="C923" i="9"/>
  <c r="D923" i="9" s="1"/>
  <c r="E923" i="9" s="1"/>
  <c r="L922" i="9"/>
  <c r="M922" i="9" s="1"/>
  <c r="K922" i="9"/>
  <c r="C922" i="9"/>
  <c r="D922" i="9" s="1"/>
  <c r="E922" i="9" s="1"/>
  <c r="K921" i="9"/>
  <c r="L921" i="9" s="1"/>
  <c r="M921" i="9" s="1"/>
  <c r="C921" i="9"/>
  <c r="D921" i="9" s="1"/>
  <c r="E921" i="9" s="1"/>
  <c r="L920" i="9"/>
  <c r="M920" i="9" s="1"/>
  <c r="K920" i="9"/>
  <c r="C920" i="9"/>
  <c r="D920" i="9" s="1"/>
  <c r="E920" i="9" s="1"/>
  <c r="K919" i="9"/>
  <c r="L919" i="9" s="1"/>
  <c r="M919" i="9" s="1"/>
  <c r="C919" i="9"/>
  <c r="D919" i="9" s="1"/>
  <c r="E919" i="9" s="1"/>
  <c r="L918" i="9"/>
  <c r="M918" i="9" s="1"/>
  <c r="K918" i="9"/>
  <c r="C918" i="9"/>
  <c r="D918" i="9" s="1"/>
  <c r="E918" i="9" s="1"/>
  <c r="K917" i="9"/>
  <c r="L917" i="9" s="1"/>
  <c r="M917" i="9" s="1"/>
  <c r="C917" i="9"/>
  <c r="D917" i="9" s="1"/>
  <c r="E917" i="9" s="1"/>
  <c r="L916" i="9"/>
  <c r="M916" i="9" s="1"/>
  <c r="K916" i="9"/>
  <c r="C916" i="9"/>
  <c r="D916" i="9" s="1"/>
  <c r="E916" i="9" s="1"/>
  <c r="K915" i="9"/>
  <c r="L915" i="9" s="1"/>
  <c r="M915" i="9" s="1"/>
  <c r="C915" i="9"/>
  <c r="D915" i="9" s="1"/>
  <c r="E915" i="9" s="1"/>
  <c r="L914" i="9"/>
  <c r="M914" i="9" s="1"/>
  <c r="K914" i="9"/>
  <c r="C914" i="9"/>
  <c r="D914" i="9" s="1"/>
  <c r="E914" i="9" s="1"/>
  <c r="K913" i="9"/>
  <c r="L913" i="9" s="1"/>
  <c r="M913" i="9" s="1"/>
  <c r="C913" i="9"/>
  <c r="D913" i="9" s="1"/>
  <c r="E913" i="9" s="1"/>
  <c r="L912" i="9"/>
  <c r="M912" i="9" s="1"/>
  <c r="K912" i="9"/>
  <c r="C912" i="9"/>
  <c r="D912" i="9" s="1"/>
  <c r="E912" i="9" s="1"/>
  <c r="K911" i="9"/>
  <c r="L911" i="9" s="1"/>
  <c r="M911" i="9" s="1"/>
  <c r="C911" i="9"/>
  <c r="D911" i="9" s="1"/>
  <c r="E911" i="9" s="1"/>
  <c r="L910" i="9"/>
  <c r="M910" i="9" s="1"/>
  <c r="K910" i="9"/>
  <c r="C910" i="9"/>
  <c r="D910" i="9" s="1"/>
  <c r="E910" i="9" s="1"/>
  <c r="K909" i="9"/>
  <c r="L909" i="9" s="1"/>
  <c r="M909" i="9" s="1"/>
  <c r="C909" i="9"/>
  <c r="D909" i="9" s="1"/>
  <c r="E909" i="9" s="1"/>
  <c r="L908" i="9"/>
  <c r="M908" i="9" s="1"/>
  <c r="K908" i="9"/>
  <c r="C908" i="9"/>
  <c r="D908" i="9" s="1"/>
  <c r="E908" i="9" s="1"/>
  <c r="K907" i="9"/>
  <c r="L907" i="9" s="1"/>
  <c r="M907" i="9" s="1"/>
  <c r="C907" i="9"/>
  <c r="D907" i="9" s="1"/>
  <c r="E907" i="9" s="1"/>
  <c r="L906" i="9"/>
  <c r="M906" i="9" s="1"/>
  <c r="K906" i="9"/>
  <c r="C906" i="9"/>
  <c r="D906" i="9" s="1"/>
  <c r="E906" i="9" s="1"/>
  <c r="K905" i="9"/>
  <c r="L905" i="9" s="1"/>
  <c r="M905" i="9" s="1"/>
  <c r="C905" i="9"/>
  <c r="D905" i="9" s="1"/>
  <c r="E905" i="9" s="1"/>
  <c r="L904" i="9"/>
  <c r="M904" i="9" s="1"/>
  <c r="K904" i="9"/>
  <c r="C904" i="9"/>
  <c r="D904" i="9" s="1"/>
  <c r="E904" i="9" s="1"/>
  <c r="K903" i="9"/>
  <c r="L903" i="9" s="1"/>
  <c r="M903" i="9" s="1"/>
  <c r="C903" i="9"/>
  <c r="D903" i="9" s="1"/>
  <c r="E903" i="9" s="1"/>
  <c r="L902" i="9"/>
  <c r="M902" i="9" s="1"/>
  <c r="K902" i="9"/>
  <c r="C902" i="9"/>
  <c r="D902" i="9" s="1"/>
  <c r="E902" i="9" s="1"/>
  <c r="K901" i="9"/>
  <c r="L901" i="9" s="1"/>
  <c r="M901" i="9" s="1"/>
  <c r="C901" i="9"/>
  <c r="D901" i="9" s="1"/>
  <c r="E901" i="9" s="1"/>
  <c r="L900" i="9"/>
  <c r="M900" i="9" s="1"/>
  <c r="K900" i="9"/>
  <c r="C900" i="9"/>
  <c r="D900" i="9" s="1"/>
  <c r="E900" i="9" s="1"/>
  <c r="K899" i="9"/>
  <c r="L899" i="9" s="1"/>
  <c r="M899" i="9" s="1"/>
  <c r="C899" i="9"/>
  <c r="D899" i="9" s="1"/>
  <c r="E899" i="9" s="1"/>
  <c r="L898" i="9"/>
  <c r="M898" i="9" s="1"/>
  <c r="K898" i="9"/>
  <c r="C898" i="9"/>
  <c r="D898" i="9" s="1"/>
  <c r="E898" i="9" s="1"/>
  <c r="K897" i="9"/>
  <c r="L897" i="9" s="1"/>
  <c r="M897" i="9" s="1"/>
  <c r="C897" i="9"/>
  <c r="D897" i="9" s="1"/>
  <c r="E897" i="9" s="1"/>
  <c r="L896" i="9"/>
  <c r="M896" i="9" s="1"/>
  <c r="K896" i="9"/>
  <c r="C896" i="9"/>
  <c r="D896" i="9" s="1"/>
  <c r="E896" i="9" s="1"/>
  <c r="K895" i="9"/>
  <c r="L895" i="9" s="1"/>
  <c r="M895" i="9" s="1"/>
  <c r="C895" i="9"/>
  <c r="D895" i="9" s="1"/>
  <c r="E895" i="9" s="1"/>
  <c r="L894" i="9"/>
  <c r="M894" i="9" s="1"/>
  <c r="K894" i="9"/>
  <c r="C894" i="9"/>
  <c r="D894" i="9" s="1"/>
  <c r="E894" i="9" s="1"/>
  <c r="K893" i="9"/>
  <c r="L893" i="9" s="1"/>
  <c r="M893" i="9" s="1"/>
  <c r="C893" i="9"/>
  <c r="D893" i="9" s="1"/>
  <c r="E893" i="9" s="1"/>
  <c r="L892" i="9"/>
  <c r="M892" i="9" s="1"/>
  <c r="K892" i="9"/>
  <c r="C892" i="9"/>
  <c r="D892" i="9" s="1"/>
  <c r="E892" i="9" s="1"/>
  <c r="K891" i="9"/>
  <c r="L891" i="9" s="1"/>
  <c r="M891" i="9" s="1"/>
  <c r="C891" i="9"/>
  <c r="D891" i="9" s="1"/>
  <c r="E891" i="9" s="1"/>
  <c r="L890" i="9"/>
  <c r="M890" i="9" s="1"/>
  <c r="K890" i="9"/>
  <c r="C890" i="9"/>
  <c r="D890" i="9" s="1"/>
  <c r="E890" i="9" s="1"/>
  <c r="K889" i="9"/>
  <c r="L889" i="9" s="1"/>
  <c r="M889" i="9" s="1"/>
  <c r="C889" i="9"/>
  <c r="D889" i="9" s="1"/>
  <c r="E889" i="9" s="1"/>
  <c r="L888" i="9"/>
  <c r="M888" i="9" s="1"/>
  <c r="K888" i="9"/>
  <c r="C888" i="9"/>
  <c r="D888" i="9" s="1"/>
  <c r="E888" i="9" s="1"/>
  <c r="K887" i="9"/>
  <c r="L887" i="9" s="1"/>
  <c r="M887" i="9" s="1"/>
  <c r="C887" i="9"/>
  <c r="D887" i="9" s="1"/>
  <c r="E887" i="9" s="1"/>
  <c r="L886" i="9"/>
  <c r="M886" i="9" s="1"/>
  <c r="K886" i="9"/>
  <c r="C886" i="9"/>
  <c r="D886" i="9" s="1"/>
  <c r="E886" i="9" s="1"/>
  <c r="K885" i="9"/>
  <c r="L885" i="9" s="1"/>
  <c r="M885" i="9" s="1"/>
  <c r="C885" i="9"/>
  <c r="D885" i="9" s="1"/>
  <c r="E885" i="9" s="1"/>
  <c r="L884" i="9"/>
  <c r="M884" i="9" s="1"/>
  <c r="K884" i="9"/>
  <c r="C884" i="9"/>
  <c r="D884" i="9" s="1"/>
  <c r="E884" i="9" s="1"/>
  <c r="K883" i="9"/>
  <c r="L883" i="9" s="1"/>
  <c r="M883" i="9" s="1"/>
  <c r="C883" i="9"/>
  <c r="D883" i="9" s="1"/>
  <c r="E883" i="9" s="1"/>
  <c r="L882" i="9"/>
  <c r="M882" i="9" s="1"/>
  <c r="K882" i="9"/>
  <c r="C882" i="9"/>
  <c r="D882" i="9" s="1"/>
  <c r="E882" i="9" s="1"/>
  <c r="K881" i="9"/>
  <c r="L881" i="9" s="1"/>
  <c r="M881" i="9" s="1"/>
  <c r="C881" i="9"/>
  <c r="D881" i="9" s="1"/>
  <c r="E881" i="9" s="1"/>
  <c r="L880" i="9"/>
  <c r="M880" i="9" s="1"/>
  <c r="K880" i="9"/>
  <c r="C880" i="9"/>
  <c r="D880" i="9" s="1"/>
  <c r="E880" i="9" s="1"/>
  <c r="K879" i="9"/>
  <c r="L879" i="9" s="1"/>
  <c r="M879" i="9" s="1"/>
  <c r="C879" i="9"/>
  <c r="D879" i="9" s="1"/>
  <c r="E879" i="9" s="1"/>
  <c r="L878" i="9"/>
  <c r="M878" i="9" s="1"/>
  <c r="K878" i="9"/>
  <c r="C878" i="9"/>
  <c r="D878" i="9" s="1"/>
  <c r="E878" i="9" s="1"/>
  <c r="K877" i="9"/>
  <c r="L877" i="9" s="1"/>
  <c r="M877" i="9" s="1"/>
  <c r="C877" i="9"/>
  <c r="D877" i="9" s="1"/>
  <c r="E877" i="9" s="1"/>
  <c r="L876" i="9"/>
  <c r="M876" i="9" s="1"/>
  <c r="K876" i="9"/>
  <c r="C876" i="9"/>
  <c r="D876" i="9" s="1"/>
  <c r="E876" i="9" s="1"/>
  <c r="K875" i="9"/>
  <c r="L875" i="9" s="1"/>
  <c r="M875" i="9" s="1"/>
  <c r="C875" i="9"/>
  <c r="D875" i="9" s="1"/>
  <c r="E875" i="9" s="1"/>
  <c r="L874" i="9"/>
  <c r="M874" i="9" s="1"/>
  <c r="K874" i="9"/>
  <c r="C874" i="9"/>
  <c r="D874" i="9" s="1"/>
  <c r="E874" i="9" s="1"/>
  <c r="K1191" i="8"/>
  <c r="K1190" i="8"/>
  <c r="K1189" i="8"/>
  <c r="K1188" i="8"/>
  <c r="K1187" i="8"/>
  <c r="K1186" i="8"/>
  <c r="K1185" i="8"/>
  <c r="K1184" i="8"/>
  <c r="K1183" i="8"/>
  <c r="K1182" i="8"/>
  <c r="K1181" i="8"/>
  <c r="K1180" i="8"/>
  <c r="K1179" i="8"/>
  <c r="K1178" i="8"/>
  <c r="K1177" i="8"/>
  <c r="K1176" i="8"/>
  <c r="K1175" i="8"/>
  <c r="K1174" i="8"/>
  <c r="K1173" i="8"/>
  <c r="K1172" i="8"/>
  <c r="K1171" i="8"/>
  <c r="K1170" i="8"/>
  <c r="K1169" i="8"/>
  <c r="K1168" i="8"/>
  <c r="K1167" i="8"/>
  <c r="K1166" i="8"/>
  <c r="K1165" i="8"/>
  <c r="K1164" i="8"/>
  <c r="K1163" i="8"/>
  <c r="K1162" i="8"/>
  <c r="K1161" i="8"/>
  <c r="K1160" i="8"/>
  <c r="K1159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S1094" i="8"/>
  <c r="T1094" i="8" s="1"/>
  <c r="U1094" i="8" s="1"/>
  <c r="L1094" i="8"/>
  <c r="M1094" i="8" s="1"/>
  <c r="K1094" i="8"/>
  <c r="C1094" i="8"/>
  <c r="D1094" i="8" s="1"/>
  <c r="E1094" i="8" s="1"/>
  <c r="S1093" i="8"/>
  <c r="T1093" i="8" s="1"/>
  <c r="U1093" i="8" s="1"/>
  <c r="K1093" i="8"/>
  <c r="L1093" i="8" s="1"/>
  <c r="M1093" i="8" s="1"/>
  <c r="D1093" i="8"/>
  <c r="E1093" i="8" s="1"/>
  <c r="C1093" i="8"/>
  <c r="S1092" i="8"/>
  <c r="T1092" i="8" s="1"/>
  <c r="U1092" i="8" s="1"/>
  <c r="K1092" i="8"/>
  <c r="L1092" i="8" s="1"/>
  <c r="M1092" i="8" s="1"/>
  <c r="C1092" i="8"/>
  <c r="D1092" i="8" s="1"/>
  <c r="E1092" i="8" s="1"/>
  <c r="T1091" i="8"/>
  <c r="U1091" i="8" s="1"/>
  <c r="S1091" i="8"/>
  <c r="K1091" i="8"/>
  <c r="L1091" i="8" s="1"/>
  <c r="M1091" i="8" s="1"/>
  <c r="C1091" i="8"/>
  <c r="D1091" i="8" s="1"/>
  <c r="E1091" i="8" s="1"/>
  <c r="S1090" i="8"/>
  <c r="T1090" i="8" s="1"/>
  <c r="U1090" i="8" s="1"/>
  <c r="L1090" i="8"/>
  <c r="M1090" i="8" s="1"/>
  <c r="K1090" i="8"/>
  <c r="C1090" i="8"/>
  <c r="D1090" i="8" s="1"/>
  <c r="E1090" i="8" s="1"/>
  <c r="S1089" i="8"/>
  <c r="T1089" i="8" s="1"/>
  <c r="U1089" i="8" s="1"/>
  <c r="K1089" i="8"/>
  <c r="L1089" i="8" s="1"/>
  <c r="M1089" i="8" s="1"/>
  <c r="D1089" i="8"/>
  <c r="E1089" i="8" s="1"/>
  <c r="C1089" i="8"/>
  <c r="S1088" i="8"/>
  <c r="T1088" i="8" s="1"/>
  <c r="U1088" i="8" s="1"/>
  <c r="K1088" i="8"/>
  <c r="L1088" i="8" s="1"/>
  <c r="M1088" i="8" s="1"/>
  <c r="C1088" i="8"/>
  <c r="D1088" i="8" s="1"/>
  <c r="E1088" i="8" s="1"/>
  <c r="T1087" i="8"/>
  <c r="U1087" i="8" s="1"/>
  <c r="S1087" i="8"/>
  <c r="K1087" i="8"/>
  <c r="L1087" i="8" s="1"/>
  <c r="M1087" i="8" s="1"/>
  <c r="C1087" i="8"/>
  <c r="D1087" i="8" s="1"/>
  <c r="E1087" i="8" s="1"/>
  <c r="S1086" i="8"/>
  <c r="T1086" i="8" s="1"/>
  <c r="U1086" i="8" s="1"/>
  <c r="L1086" i="8"/>
  <c r="M1086" i="8" s="1"/>
  <c r="K1086" i="8"/>
  <c r="C1086" i="8"/>
  <c r="D1086" i="8" s="1"/>
  <c r="E1086" i="8" s="1"/>
  <c r="S1085" i="8"/>
  <c r="T1085" i="8" s="1"/>
  <c r="U1085" i="8" s="1"/>
  <c r="K1085" i="8"/>
  <c r="L1085" i="8" s="1"/>
  <c r="M1085" i="8" s="1"/>
  <c r="D1085" i="8"/>
  <c r="E1085" i="8" s="1"/>
  <c r="C1085" i="8"/>
  <c r="S1084" i="8"/>
  <c r="T1084" i="8" s="1"/>
  <c r="U1084" i="8" s="1"/>
  <c r="K1084" i="8"/>
  <c r="L1084" i="8" s="1"/>
  <c r="M1084" i="8" s="1"/>
  <c r="C1084" i="8"/>
  <c r="D1084" i="8" s="1"/>
  <c r="E1084" i="8" s="1"/>
  <c r="T1083" i="8"/>
  <c r="U1083" i="8" s="1"/>
  <c r="S1083" i="8"/>
  <c r="K1083" i="8"/>
  <c r="L1083" i="8" s="1"/>
  <c r="M1083" i="8" s="1"/>
  <c r="C1083" i="8"/>
  <c r="D1083" i="8" s="1"/>
  <c r="E1083" i="8" s="1"/>
  <c r="S1082" i="8"/>
  <c r="T1082" i="8" s="1"/>
  <c r="U1082" i="8" s="1"/>
  <c r="L1082" i="8"/>
  <c r="M1082" i="8" s="1"/>
  <c r="K1082" i="8"/>
  <c r="E1082" i="8"/>
  <c r="G1082" i="8" s="1"/>
  <c r="D1082" i="8"/>
  <c r="C1082" i="8"/>
  <c r="S1081" i="8"/>
  <c r="T1081" i="8" s="1"/>
  <c r="U1081" i="8" s="1"/>
  <c r="K1081" i="8"/>
  <c r="L1081" i="8" s="1"/>
  <c r="M1081" i="8" s="1"/>
  <c r="D1081" i="8"/>
  <c r="E1081" i="8" s="1"/>
  <c r="C1081" i="8"/>
  <c r="S1080" i="8"/>
  <c r="T1080" i="8" s="1"/>
  <c r="U1080" i="8" s="1"/>
  <c r="K1080" i="8"/>
  <c r="L1080" i="8" s="1"/>
  <c r="M1080" i="8" s="1"/>
  <c r="C1080" i="8"/>
  <c r="D1080" i="8" s="1"/>
  <c r="E1080" i="8" s="1"/>
  <c r="T1079" i="8"/>
  <c r="U1079" i="8" s="1"/>
  <c r="S1079" i="8"/>
  <c r="K1079" i="8"/>
  <c r="L1079" i="8" s="1"/>
  <c r="M1079" i="8" s="1"/>
  <c r="C1079" i="8"/>
  <c r="D1079" i="8" s="1"/>
  <c r="E1079" i="8" s="1"/>
  <c r="S1078" i="8"/>
  <c r="T1078" i="8" s="1"/>
  <c r="U1078" i="8" s="1"/>
  <c r="L1078" i="8"/>
  <c r="M1078" i="8" s="1"/>
  <c r="K1078" i="8"/>
  <c r="E1078" i="8"/>
  <c r="G1078" i="8" s="1"/>
  <c r="D1078" i="8"/>
  <c r="C1078" i="8"/>
  <c r="S1077" i="8"/>
  <c r="T1077" i="8" s="1"/>
  <c r="U1077" i="8" s="1"/>
  <c r="K1077" i="8"/>
  <c r="L1077" i="8" s="1"/>
  <c r="M1077" i="8" s="1"/>
  <c r="D1077" i="8"/>
  <c r="E1077" i="8" s="1"/>
  <c r="C1077" i="8"/>
  <c r="U1076" i="8"/>
  <c r="W1076" i="8" s="1"/>
  <c r="T1076" i="8"/>
  <c r="S1076" i="8"/>
  <c r="K1076" i="8"/>
  <c r="L1076" i="8" s="1"/>
  <c r="M1076" i="8" s="1"/>
  <c r="C1076" i="8"/>
  <c r="D1076" i="8" s="1"/>
  <c r="E1076" i="8" s="1"/>
  <c r="T1075" i="8"/>
  <c r="U1075" i="8" s="1"/>
  <c r="S1075" i="8"/>
  <c r="K1075" i="8"/>
  <c r="L1075" i="8" s="1"/>
  <c r="M1075" i="8" s="1"/>
  <c r="C1075" i="8"/>
  <c r="D1075" i="8" s="1"/>
  <c r="E1075" i="8" s="1"/>
  <c r="S1074" i="8"/>
  <c r="T1074" i="8" s="1"/>
  <c r="U1074" i="8" s="1"/>
  <c r="L1074" i="8"/>
  <c r="M1074" i="8" s="1"/>
  <c r="K1074" i="8"/>
  <c r="C1074" i="8"/>
  <c r="D1074" i="8" s="1"/>
  <c r="E1074" i="8" s="1"/>
  <c r="S1073" i="8"/>
  <c r="T1073" i="8" s="1"/>
  <c r="U1073" i="8" s="1"/>
  <c r="K1073" i="8"/>
  <c r="L1073" i="8" s="1"/>
  <c r="M1073" i="8" s="1"/>
  <c r="D1073" i="8"/>
  <c r="E1073" i="8" s="1"/>
  <c r="C1073" i="8"/>
  <c r="U1072" i="8"/>
  <c r="W1072" i="8" s="1"/>
  <c r="T1072" i="8"/>
  <c r="S1072" i="8"/>
  <c r="K1072" i="8"/>
  <c r="L1072" i="8" s="1"/>
  <c r="M1072" i="8" s="1"/>
  <c r="C1072" i="8"/>
  <c r="D1072" i="8" s="1"/>
  <c r="E1072" i="8" s="1"/>
  <c r="T1071" i="8"/>
  <c r="U1071" i="8" s="1"/>
  <c r="S1071" i="8"/>
  <c r="M1071" i="8"/>
  <c r="O1071" i="8" s="1"/>
  <c r="L1071" i="8"/>
  <c r="K1071" i="8"/>
  <c r="C1071" i="8"/>
  <c r="D1071" i="8" s="1"/>
  <c r="E1071" i="8" s="1"/>
  <c r="S1070" i="8"/>
  <c r="T1070" i="8" s="1"/>
  <c r="U1070" i="8" s="1"/>
  <c r="L1070" i="8"/>
  <c r="M1070" i="8" s="1"/>
  <c r="K1070" i="8"/>
  <c r="E1070" i="8"/>
  <c r="G1070" i="8" s="1"/>
  <c r="D1070" i="8"/>
  <c r="C1070" i="8"/>
  <c r="S1069" i="8"/>
  <c r="T1069" i="8" s="1"/>
  <c r="U1069" i="8" s="1"/>
  <c r="K1069" i="8"/>
  <c r="L1069" i="8" s="1"/>
  <c r="M1069" i="8" s="1"/>
  <c r="D1069" i="8"/>
  <c r="E1069" i="8" s="1"/>
  <c r="C1069" i="8"/>
  <c r="U1068" i="8"/>
  <c r="W1068" i="8" s="1"/>
  <c r="T1068" i="8"/>
  <c r="S1068" i="8"/>
  <c r="K1068" i="8"/>
  <c r="L1068" i="8" s="1"/>
  <c r="M1068" i="8" s="1"/>
  <c r="C1068" i="8"/>
  <c r="D1068" i="8" s="1"/>
  <c r="E1068" i="8" s="1"/>
  <c r="T1067" i="8"/>
  <c r="U1067" i="8" s="1"/>
  <c r="S1067" i="8"/>
  <c r="M1067" i="8"/>
  <c r="O1067" i="8" s="1"/>
  <c r="L1067" i="8"/>
  <c r="K1067" i="8"/>
  <c r="C1067" i="8"/>
  <c r="D1067" i="8" s="1"/>
  <c r="E1067" i="8" s="1"/>
  <c r="S1066" i="8"/>
  <c r="T1066" i="8" s="1"/>
  <c r="U1066" i="8" s="1"/>
  <c r="L1066" i="8"/>
  <c r="M1066" i="8" s="1"/>
  <c r="K1066" i="8"/>
  <c r="E1066" i="8"/>
  <c r="G1066" i="8" s="1"/>
  <c r="D1066" i="8"/>
  <c r="C1066" i="8"/>
  <c r="S1065" i="8"/>
  <c r="T1065" i="8" s="1"/>
  <c r="U1065" i="8" s="1"/>
  <c r="K1065" i="8"/>
  <c r="L1065" i="8" s="1"/>
  <c r="M1065" i="8" s="1"/>
  <c r="D1065" i="8"/>
  <c r="E1065" i="8" s="1"/>
  <c r="C1065" i="8"/>
  <c r="U1064" i="8"/>
  <c r="W1064" i="8" s="1"/>
  <c r="T1064" i="8"/>
  <c r="S1064" i="8"/>
  <c r="K1064" i="8"/>
  <c r="L1064" i="8" s="1"/>
  <c r="M1064" i="8" s="1"/>
  <c r="C1064" i="8"/>
  <c r="D1064" i="8" s="1"/>
  <c r="E1064" i="8" s="1"/>
  <c r="T1063" i="8"/>
  <c r="U1063" i="8" s="1"/>
  <c r="S1063" i="8"/>
  <c r="M1063" i="8"/>
  <c r="O1063" i="8" s="1"/>
  <c r="L1063" i="8"/>
  <c r="K1063" i="8"/>
  <c r="C1063" i="8"/>
  <c r="D1063" i="8" s="1"/>
  <c r="E1063" i="8" s="1"/>
  <c r="S1062" i="8"/>
  <c r="T1062" i="8" s="1"/>
  <c r="U1062" i="8" s="1"/>
  <c r="L1062" i="8"/>
  <c r="M1062" i="8" s="1"/>
  <c r="K1062" i="8"/>
  <c r="E1062" i="8"/>
  <c r="G1062" i="8" s="1"/>
  <c r="D1062" i="8"/>
  <c r="C1062" i="8"/>
  <c r="S1061" i="8"/>
  <c r="T1061" i="8" s="1"/>
  <c r="U1061" i="8" s="1"/>
  <c r="K1061" i="8"/>
  <c r="L1061" i="8" s="1"/>
  <c r="M1061" i="8" s="1"/>
  <c r="D1061" i="8"/>
  <c r="E1061" i="8" s="1"/>
  <c r="C1061" i="8"/>
  <c r="U1060" i="8"/>
  <c r="W1060" i="8" s="1"/>
  <c r="T1060" i="8"/>
  <c r="S1060" i="8"/>
  <c r="K1060" i="8"/>
  <c r="L1060" i="8" s="1"/>
  <c r="M1060" i="8" s="1"/>
  <c r="C1060" i="8"/>
  <c r="D1060" i="8" s="1"/>
  <c r="E1060" i="8" s="1"/>
  <c r="T1059" i="8"/>
  <c r="U1059" i="8" s="1"/>
  <c r="S1059" i="8"/>
  <c r="M1059" i="8"/>
  <c r="O1059" i="8" s="1"/>
  <c r="L1059" i="8"/>
  <c r="K1059" i="8"/>
  <c r="C1059" i="8"/>
  <c r="D1059" i="8" s="1"/>
  <c r="E1059" i="8" s="1"/>
  <c r="S1058" i="8"/>
  <c r="T1058" i="8" s="1"/>
  <c r="U1058" i="8" s="1"/>
  <c r="L1058" i="8"/>
  <c r="M1058" i="8" s="1"/>
  <c r="K1058" i="8"/>
  <c r="E1058" i="8"/>
  <c r="G1058" i="8" s="1"/>
  <c r="D1058" i="8"/>
  <c r="C1058" i="8"/>
  <c r="S1057" i="8"/>
  <c r="T1057" i="8" s="1"/>
  <c r="U1057" i="8" s="1"/>
  <c r="K1057" i="8"/>
  <c r="L1057" i="8" s="1"/>
  <c r="M1057" i="8" s="1"/>
  <c r="D1057" i="8"/>
  <c r="E1057" i="8" s="1"/>
  <c r="C1057" i="8"/>
  <c r="U1056" i="8"/>
  <c r="W1056" i="8" s="1"/>
  <c r="T1056" i="8"/>
  <c r="S1056" i="8"/>
  <c r="K1056" i="8"/>
  <c r="L1056" i="8" s="1"/>
  <c r="M1056" i="8" s="1"/>
  <c r="C1056" i="8"/>
  <c r="D1056" i="8" s="1"/>
  <c r="E1056" i="8" s="1"/>
  <c r="T1055" i="8"/>
  <c r="U1055" i="8" s="1"/>
  <c r="S1055" i="8"/>
  <c r="M1055" i="8"/>
  <c r="O1055" i="8" s="1"/>
  <c r="L1055" i="8"/>
  <c r="K1055" i="8"/>
  <c r="C1055" i="8"/>
  <c r="D1055" i="8" s="1"/>
  <c r="E1055" i="8" s="1"/>
  <c r="S1054" i="8"/>
  <c r="T1054" i="8" s="1"/>
  <c r="U1054" i="8" s="1"/>
  <c r="K1054" i="8"/>
  <c r="L1054" i="8" s="1"/>
  <c r="M1054" i="8" s="1"/>
  <c r="D1054" i="8"/>
  <c r="E1054" i="8" s="1"/>
  <c r="C1054" i="8"/>
  <c r="U1053" i="8"/>
  <c r="S1053" i="8"/>
  <c r="T1053" i="8" s="1"/>
  <c r="K1053" i="8"/>
  <c r="L1053" i="8" s="1"/>
  <c r="M1053" i="8" s="1"/>
  <c r="G1053" i="8"/>
  <c r="C1053" i="8"/>
  <c r="D1053" i="8" s="1"/>
  <c r="E1053" i="8" s="1"/>
  <c r="F1053" i="8" s="1"/>
  <c r="T1052" i="8"/>
  <c r="U1052" i="8" s="1"/>
  <c r="S1052" i="8"/>
  <c r="M1052" i="8"/>
  <c r="K1052" i="8"/>
  <c r="L1052" i="8" s="1"/>
  <c r="C1052" i="8"/>
  <c r="D1052" i="8" s="1"/>
  <c r="E1052" i="8" s="1"/>
  <c r="W1051" i="8"/>
  <c r="S1051" i="8"/>
  <c r="T1051" i="8" s="1"/>
  <c r="U1051" i="8" s="1"/>
  <c r="V1051" i="8" s="1"/>
  <c r="L1051" i="8"/>
  <c r="M1051" i="8" s="1"/>
  <c r="K1051" i="8"/>
  <c r="E1051" i="8"/>
  <c r="C1051" i="8"/>
  <c r="D1051" i="8" s="1"/>
  <c r="S1050" i="8"/>
  <c r="T1050" i="8" s="1"/>
  <c r="U1050" i="8" s="1"/>
  <c r="O1050" i="8"/>
  <c r="K1050" i="8"/>
  <c r="L1050" i="8" s="1"/>
  <c r="M1050" i="8" s="1"/>
  <c r="N1050" i="8" s="1"/>
  <c r="D1050" i="8"/>
  <c r="E1050" i="8" s="1"/>
  <c r="C1050" i="8"/>
  <c r="U1049" i="8"/>
  <c r="S1049" i="8"/>
  <c r="T1049" i="8" s="1"/>
  <c r="K1049" i="8"/>
  <c r="L1049" i="8" s="1"/>
  <c r="M1049" i="8" s="1"/>
  <c r="G1049" i="8"/>
  <c r="C1049" i="8"/>
  <c r="D1049" i="8" s="1"/>
  <c r="E1049" i="8" s="1"/>
  <c r="F1049" i="8" s="1"/>
  <c r="T1048" i="8"/>
  <c r="U1048" i="8" s="1"/>
  <c r="S1048" i="8"/>
  <c r="M1048" i="8"/>
  <c r="K1048" i="8"/>
  <c r="L1048" i="8" s="1"/>
  <c r="C1048" i="8"/>
  <c r="D1048" i="8" s="1"/>
  <c r="E1048" i="8" s="1"/>
  <c r="O1047" i="8"/>
  <c r="K1047" i="8"/>
  <c r="L1047" i="8" s="1"/>
  <c r="M1047" i="8" s="1"/>
  <c r="N1047" i="8" s="1"/>
  <c r="D1047" i="8"/>
  <c r="E1047" i="8" s="1"/>
  <c r="C1047" i="8"/>
  <c r="M1046" i="8"/>
  <c r="K1046" i="8"/>
  <c r="L1046" i="8" s="1"/>
  <c r="C1046" i="8"/>
  <c r="D1046" i="8" s="1"/>
  <c r="E1046" i="8" s="1"/>
  <c r="O1045" i="8"/>
  <c r="K1045" i="8"/>
  <c r="L1045" i="8" s="1"/>
  <c r="M1045" i="8" s="1"/>
  <c r="N1045" i="8" s="1"/>
  <c r="D1045" i="8"/>
  <c r="E1045" i="8" s="1"/>
  <c r="C1045" i="8"/>
  <c r="M1044" i="8"/>
  <c r="K1044" i="8"/>
  <c r="L1044" i="8" s="1"/>
  <c r="C1044" i="8"/>
  <c r="D1044" i="8" s="1"/>
  <c r="E1044" i="8" s="1"/>
  <c r="O1043" i="8"/>
  <c r="K1043" i="8"/>
  <c r="L1043" i="8" s="1"/>
  <c r="M1043" i="8" s="1"/>
  <c r="N1043" i="8" s="1"/>
  <c r="D1043" i="8"/>
  <c r="E1043" i="8" s="1"/>
  <c r="C1043" i="8"/>
  <c r="M1042" i="8"/>
  <c r="K1042" i="8"/>
  <c r="L1042" i="8" s="1"/>
  <c r="C1042" i="8"/>
  <c r="D1042" i="8" s="1"/>
  <c r="E1042" i="8" s="1"/>
  <c r="O1041" i="8"/>
  <c r="K1041" i="8"/>
  <c r="L1041" i="8" s="1"/>
  <c r="M1041" i="8" s="1"/>
  <c r="N1041" i="8" s="1"/>
  <c r="D1041" i="8"/>
  <c r="E1041" i="8" s="1"/>
  <c r="C1041" i="8"/>
  <c r="M1040" i="8"/>
  <c r="K1040" i="8"/>
  <c r="L1040" i="8" s="1"/>
  <c r="C1040" i="8"/>
  <c r="D1040" i="8" s="1"/>
  <c r="E1040" i="8" s="1"/>
  <c r="O1039" i="8"/>
  <c r="K1039" i="8"/>
  <c r="L1039" i="8" s="1"/>
  <c r="M1039" i="8" s="1"/>
  <c r="N1039" i="8" s="1"/>
  <c r="D1039" i="8"/>
  <c r="E1039" i="8" s="1"/>
  <c r="C1039" i="8"/>
  <c r="M1038" i="8"/>
  <c r="K1038" i="8"/>
  <c r="L1038" i="8" s="1"/>
  <c r="C1038" i="8"/>
  <c r="D1038" i="8" s="1"/>
  <c r="E1038" i="8" s="1"/>
  <c r="O1037" i="8"/>
  <c r="K1037" i="8"/>
  <c r="L1037" i="8" s="1"/>
  <c r="M1037" i="8" s="1"/>
  <c r="N1037" i="8" s="1"/>
  <c r="D1037" i="8"/>
  <c r="E1037" i="8" s="1"/>
  <c r="C1037" i="8"/>
  <c r="M1036" i="8"/>
  <c r="K1036" i="8"/>
  <c r="L1036" i="8" s="1"/>
  <c r="C1036" i="8"/>
  <c r="D1036" i="8" s="1"/>
  <c r="E1036" i="8" s="1"/>
  <c r="O1035" i="8"/>
  <c r="K1035" i="8"/>
  <c r="L1035" i="8" s="1"/>
  <c r="M1035" i="8" s="1"/>
  <c r="N1035" i="8" s="1"/>
  <c r="D1035" i="8"/>
  <c r="E1035" i="8" s="1"/>
  <c r="C1035" i="8"/>
  <c r="M1034" i="8"/>
  <c r="K1034" i="8"/>
  <c r="L1034" i="8" s="1"/>
  <c r="C1034" i="8"/>
  <c r="D1034" i="8" s="1"/>
  <c r="E1034" i="8" s="1"/>
  <c r="O1033" i="8"/>
  <c r="K1033" i="8"/>
  <c r="L1033" i="8" s="1"/>
  <c r="M1033" i="8" s="1"/>
  <c r="N1033" i="8" s="1"/>
  <c r="D1033" i="8"/>
  <c r="E1033" i="8" s="1"/>
  <c r="C1033" i="8"/>
  <c r="M1032" i="8"/>
  <c r="K1032" i="8"/>
  <c r="L1032" i="8" s="1"/>
  <c r="C1032" i="8"/>
  <c r="D1032" i="8" s="1"/>
  <c r="E1032" i="8" s="1"/>
  <c r="O1031" i="8"/>
  <c r="K1031" i="8"/>
  <c r="L1031" i="8" s="1"/>
  <c r="M1031" i="8" s="1"/>
  <c r="N1031" i="8" s="1"/>
  <c r="D1031" i="8"/>
  <c r="E1031" i="8" s="1"/>
  <c r="C1031" i="8"/>
  <c r="M1030" i="8"/>
  <c r="K1030" i="8"/>
  <c r="L1030" i="8" s="1"/>
  <c r="C1030" i="8"/>
  <c r="D1030" i="8" s="1"/>
  <c r="E1030" i="8" s="1"/>
  <c r="O1029" i="8"/>
  <c r="K1029" i="8"/>
  <c r="L1029" i="8" s="1"/>
  <c r="M1029" i="8" s="1"/>
  <c r="N1029" i="8" s="1"/>
  <c r="D1029" i="8"/>
  <c r="E1029" i="8" s="1"/>
  <c r="C1029" i="8"/>
  <c r="M1028" i="8"/>
  <c r="K1028" i="8"/>
  <c r="L1028" i="8" s="1"/>
  <c r="C1028" i="8"/>
  <c r="D1028" i="8" s="1"/>
  <c r="E1028" i="8" s="1"/>
  <c r="K1027" i="8"/>
  <c r="L1027" i="8" s="1"/>
  <c r="M1027" i="8" s="1"/>
  <c r="N1027" i="8" s="1"/>
  <c r="D1027" i="8"/>
  <c r="E1027" i="8" s="1"/>
  <c r="C1027" i="8"/>
  <c r="M1026" i="8"/>
  <c r="K1026" i="8"/>
  <c r="L1026" i="8" s="1"/>
  <c r="C1026" i="8"/>
  <c r="D1026" i="8" s="1"/>
  <c r="E1026" i="8" s="1"/>
  <c r="K1025" i="8"/>
  <c r="L1025" i="8" s="1"/>
  <c r="M1025" i="8" s="1"/>
  <c r="N1025" i="8" s="1"/>
  <c r="D1025" i="8"/>
  <c r="E1025" i="8" s="1"/>
  <c r="C1025" i="8"/>
  <c r="K1024" i="8"/>
  <c r="L1024" i="8" s="1"/>
  <c r="M1024" i="8" s="1"/>
  <c r="C1024" i="8"/>
  <c r="D1024" i="8" s="1"/>
  <c r="E1024" i="8" s="1"/>
  <c r="K1023" i="8"/>
  <c r="L1023" i="8" s="1"/>
  <c r="M1023" i="8" s="1"/>
  <c r="N1023" i="8" s="1"/>
  <c r="D1023" i="8"/>
  <c r="E1023" i="8" s="1"/>
  <c r="C1023" i="8"/>
  <c r="K1022" i="8"/>
  <c r="L1022" i="8" s="1"/>
  <c r="M1022" i="8" s="1"/>
  <c r="C1022" i="8"/>
  <c r="D1022" i="8" s="1"/>
  <c r="E1022" i="8" s="1"/>
  <c r="K1021" i="8"/>
  <c r="L1021" i="8" s="1"/>
  <c r="M1021" i="8" s="1"/>
  <c r="N1021" i="8" s="1"/>
  <c r="D1021" i="8"/>
  <c r="E1021" i="8" s="1"/>
  <c r="C1021" i="8"/>
  <c r="K1020" i="8"/>
  <c r="L1020" i="8" s="1"/>
  <c r="M1020" i="8" s="1"/>
  <c r="C1020" i="8"/>
  <c r="D1020" i="8" s="1"/>
  <c r="E1020" i="8" s="1"/>
  <c r="K1019" i="8"/>
  <c r="L1019" i="8" s="1"/>
  <c r="M1019" i="8" s="1"/>
  <c r="N1019" i="8" s="1"/>
  <c r="D1019" i="8"/>
  <c r="E1019" i="8" s="1"/>
  <c r="C1019" i="8"/>
  <c r="K1018" i="8"/>
  <c r="L1018" i="8" s="1"/>
  <c r="M1018" i="8" s="1"/>
  <c r="C1018" i="8"/>
  <c r="D1018" i="8" s="1"/>
  <c r="E1018" i="8" s="1"/>
  <c r="K1017" i="8"/>
  <c r="L1017" i="8" s="1"/>
  <c r="M1017" i="8" s="1"/>
  <c r="N1017" i="8" s="1"/>
  <c r="D1017" i="8"/>
  <c r="E1017" i="8" s="1"/>
  <c r="C1017" i="8"/>
  <c r="K1016" i="8"/>
  <c r="L1016" i="8" s="1"/>
  <c r="M1016" i="8" s="1"/>
  <c r="C1016" i="8"/>
  <c r="D1016" i="8" s="1"/>
  <c r="E1016" i="8" s="1"/>
  <c r="K1015" i="8"/>
  <c r="L1015" i="8" s="1"/>
  <c r="M1015" i="8" s="1"/>
  <c r="N1015" i="8" s="1"/>
  <c r="D1015" i="8"/>
  <c r="E1015" i="8" s="1"/>
  <c r="C1015" i="8"/>
  <c r="K1014" i="8"/>
  <c r="L1014" i="8" s="1"/>
  <c r="M1014" i="8" s="1"/>
  <c r="C1014" i="8"/>
  <c r="D1014" i="8" s="1"/>
  <c r="E1014" i="8" s="1"/>
  <c r="K1013" i="8"/>
  <c r="L1013" i="8" s="1"/>
  <c r="M1013" i="8" s="1"/>
  <c r="N1013" i="8" s="1"/>
  <c r="D1013" i="8"/>
  <c r="E1013" i="8" s="1"/>
  <c r="C1013" i="8"/>
  <c r="K1012" i="8"/>
  <c r="L1012" i="8" s="1"/>
  <c r="M1012" i="8" s="1"/>
  <c r="C1012" i="8"/>
  <c r="D1012" i="8" s="1"/>
  <c r="E1012" i="8" s="1"/>
  <c r="K1011" i="8"/>
  <c r="L1011" i="8" s="1"/>
  <c r="M1011" i="8" s="1"/>
  <c r="N1011" i="8" s="1"/>
  <c r="D1011" i="8"/>
  <c r="E1011" i="8" s="1"/>
  <c r="C1011" i="8"/>
  <c r="K1010" i="8"/>
  <c r="L1010" i="8" s="1"/>
  <c r="M1010" i="8" s="1"/>
  <c r="C1010" i="8"/>
  <c r="D1010" i="8" s="1"/>
  <c r="E1010" i="8" s="1"/>
  <c r="K1009" i="8"/>
  <c r="L1009" i="8" s="1"/>
  <c r="M1009" i="8" s="1"/>
  <c r="N1009" i="8" s="1"/>
  <c r="D1009" i="8"/>
  <c r="E1009" i="8" s="1"/>
  <c r="C1009" i="8"/>
  <c r="K1008" i="8"/>
  <c r="L1008" i="8" s="1"/>
  <c r="M1008" i="8" s="1"/>
  <c r="C1008" i="8"/>
  <c r="D1008" i="8" s="1"/>
  <c r="E1008" i="8" s="1"/>
  <c r="K1007" i="8"/>
  <c r="L1007" i="8" s="1"/>
  <c r="M1007" i="8" s="1"/>
  <c r="N1007" i="8" s="1"/>
  <c r="D1007" i="8"/>
  <c r="E1007" i="8" s="1"/>
  <c r="C1007" i="8"/>
  <c r="K1006" i="8"/>
  <c r="L1006" i="8" s="1"/>
  <c r="M1006" i="8" s="1"/>
  <c r="C1006" i="8"/>
  <c r="D1006" i="8" s="1"/>
  <c r="E1006" i="8" s="1"/>
  <c r="K1005" i="8"/>
  <c r="L1005" i="8" s="1"/>
  <c r="M1005" i="8" s="1"/>
  <c r="N1005" i="8" s="1"/>
  <c r="D1005" i="8"/>
  <c r="E1005" i="8" s="1"/>
  <c r="C1005" i="8"/>
  <c r="K1004" i="8"/>
  <c r="L1004" i="8" s="1"/>
  <c r="M1004" i="8" s="1"/>
  <c r="C1004" i="8"/>
  <c r="D1004" i="8" s="1"/>
  <c r="E1004" i="8" s="1"/>
  <c r="K1003" i="8"/>
  <c r="L1003" i="8" s="1"/>
  <c r="M1003" i="8" s="1"/>
  <c r="N1003" i="8" s="1"/>
  <c r="D1003" i="8"/>
  <c r="E1003" i="8" s="1"/>
  <c r="C1003" i="8"/>
  <c r="M1002" i="8"/>
  <c r="L1002" i="8"/>
  <c r="K1002" i="8"/>
  <c r="F1002" i="8"/>
  <c r="C1002" i="8"/>
  <c r="D1002" i="8" s="1"/>
  <c r="E1002" i="8" s="1"/>
  <c r="G1002" i="8" s="1"/>
  <c r="O1001" i="8"/>
  <c r="K1001" i="8"/>
  <c r="L1001" i="8" s="1"/>
  <c r="M1001" i="8" s="1"/>
  <c r="N1001" i="8" s="1"/>
  <c r="D1001" i="8"/>
  <c r="E1001" i="8" s="1"/>
  <c r="C1001" i="8"/>
  <c r="M1000" i="8"/>
  <c r="L1000" i="8"/>
  <c r="K1000" i="8"/>
  <c r="C1000" i="8"/>
  <c r="D1000" i="8" s="1"/>
  <c r="E1000" i="8" s="1"/>
  <c r="G1000" i="8" s="1"/>
  <c r="K999" i="8"/>
  <c r="L999" i="8" s="1"/>
  <c r="M999" i="8" s="1"/>
  <c r="D999" i="8"/>
  <c r="E999" i="8" s="1"/>
  <c r="C999" i="8"/>
  <c r="M998" i="8"/>
  <c r="L998" i="8"/>
  <c r="K998" i="8"/>
  <c r="F998" i="8"/>
  <c r="C998" i="8"/>
  <c r="D998" i="8" s="1"/>
  <c r="E998" i="8" s="1"/>
  <c r="G998" i="8" s="1"/>
  <c r="O997" i="8"/>
  <c r="K997" i="8"/>
  <c r="L997" i="8" s="1"/>
  <c r="M997" i="8" s="1"/>
  <c r="N997" i="8" s="1"/>
  <c r="D997" i="8"/>
  <c r="E997" i="8" s="1"/>
  <c r="C997" i="8"/>
  <c r="M996" i="8"/>
  <c r="L996" i="8"/>
  <c r="K996" i="8"/>
  <c r="C996" i="8"/>
  <c r="D996" i="8" s="1"/>
  <c r="E996" i="8" s="1"/>
  <c r="K995" i="8"/>
  <c r="L995" i="8" s="1"/>
  <c r="M995" i="8" s="1"/>
  <c r="N995" i="8" s="1"/>
  <c r="D995" i="8"/>
  <c r="E995" i="8" s="1"/>
  <c r="C995" i="8"/>
  <c r="M994" i="8"/>
  <c r="L994" i="8"/>
  <c r="K994" i="8"/>
  <c r="F994" i="8"/>
  <c r="C994" i="8"/>
  <c r="D994" i="8" s="1"/>
  <c r="E994" i="8" s="1"/>
  <c r="G994" i="8" s="1"/>
  <c r="O993" i="8"/>
  <c r="K993" i="8"/>
  <c r="L993" i="8" s="1"/>
  <c r="M993" i="8" s="1"/>
  <c r="N993" i="8" s="1"/>
  <c r="D993" i="8"/>
  <c r="E993" i="8" s="1"/>
  <c r="C993" i="8"/>
  <c r="M992" i="8"/>
  <c r="K992" i="8"/>
  <c r="L992" i="8" s="1"/>
  <c r="F992" i="8"/>
  <c r="C992" i="8"/>
  <c r="D992" i="8" s="1"/>
  <c r="E992" i="8" s="1"/>
  <c r="G992" i="8" s="1"/>
  <c r="O991" i="8"/>
  <c r="K991" i="8"/>
  <c r="L991" i="8" s="1"/>
  <c r="M991" i="8" s="1"/>
  <c r="N991" i="8" s="1"/>
  <c r="D991" i="8"/>
  <c r="E991" i="8" s="1"/>
  <c r="C991" i="8"/>
  <c r="M990" i="8"/>
  <c r="L990" i="8"/>
  <c r="K990" i="8"/>
  <c r="C990" i="8"/>
  <c r="D990" i="8" s="1"/>
  <c r="E990" i="8" s="1"/>
  <c r="G990" i="8" s="1"/>
  <c r="K989" i="8"/>
  <c r="L989" i="8" s="1"/>
  <c r="M989" i="8" s="1"/>
  <c r="D989" i="8"/>
  <c r="E989" i="8" s="1"/>
  <c r="C989" i="8"/>
  <c r="K988" i="8"/>
  <c r="L988" i="8" s="1"/>
  <c r="M988" i="8" s="1"/>
  <c r="C988" i="8"/>
  <c r="D988" i="8" s="1"/>
  <c r="E988" i="8" s="1"/>
  <c r="G988" i="8" s="1"/>
  <c r="K987" i="8"/>
  <c r="L987" i="8" s="1"/>
  <c r="M987" i="8" s="1"/>
  <c r="D987" i="8"/>
  <c r="E987" i="8" s="1"/>
  <c r="C987" i="8"/>
  <c r="K986" i="8"/>
  <c r="L986" i="8" s="1"/>
  <c r="M986" i="8" s="1"/>
  <c r="C986" i="8"/>
  <c r="D986" i="8" s="1"/>
  <c r="E986" i="8" s="1"/>
  <c r="G986" i="8" s="1"/>
  <c r="K985" i="8"/>
  <c r="L985" i="8" s="1"/>
  <c r="M985" i="8" s="1"/>
  <c r="D985" i="8"/>
  <c r="E985" i="8" s="1"/>
  <c r="C985" i="8"/>
  <c r="K984" i="8"/>
  <c r="L984" i="8" s="1"/>
  <c r="M984" i="8" s="1"/>
  <c r="C984" i="8"/>
  <c r="D984" i="8" s="1"/>
  <c r="E984" i="8" s="1"/>
  <c r="G984" i="8" s="1"/>
  <c r="K983" i="8"/>
  <c r="L983" i="8" s="1"/>
  <c r="M983" i="8" s="1"/>
  <c r="D983" i="8"/>
  <c r="E983" i="8" s="1"/>
  <c r="C983" i="8"/>
  <c r="M982" i="8"/>
  <c r="L982" i="8"/>
  <c r="K982" i="8"/>
  <c r="F982" i="8"/>
  <c r="C982" i="8"/>
  <c r="D982" i="8" s="1"/>
  <c r="E982" i="8" s="1"/>
  <c r="G982" i="8" s="1"/>
  <c r="O981" i="8"/>
  <c r="K981" i="8"/>
  <c r="L981" i="8" s="1"/>
  <c r="M981" i="8" s="1"/>
  <c r="N981" i="8" s="1"/>
  <c r="D981" i="8"/>
  <c r="E981" i="8" s="1"/>
  <c r="C981" i="8"/>
  <c r="M980" i="8"/>
  <c r="L980" i="8"/>
  <c r="K980" i="8"/>
  <c r="C980" i="8"/>
  <c r="D980" i="8" s="1"/>
  <c r="E980" i="8" s="1"/>
  <c r="K979" i="8"/>
  <c r="L979" i="8" s="1"/>
  <c r="M979" i="8" s="1"/>
  <c r="N979" i="8" s="1"/>
  <c r="D979" i="8"/>
  <c r="E979" i="8" s="1"/>
  <c r="C979" i="8"/>
  <c r="K978" i="8"/>
  <c r="L978" i="8" s="1"/>
  <c r="M978" i="8" s="1"/>
  <c r="C978" i="8"/>
  <c r="D978" i="8" s="1"/>
  <c r="E978" i="8" s="1"/>
  <c r="K977" i="8"/>
  <c r="L977" i="8" s="1"/>
  <c r="M977" i="8" s="1"/>
  <c r="N977" i="8" s="1"/>
  <c r="D977" i="8"/>
  <c r="E977" i="8" s="1"/>
  <c r="C977" i="8"/>
  <c r="K976" i="8"/>
  <c r="L976" i="8" s="1"/>
  <c r="M976" i="8" s="1"/>
  <c r="C976" i="8"/>
  <c r="D976" i="8" s="1"/>
  <c r="E976" i="8" s="1"/>
  <c r="K975" i="8"/>
  <c r="L975" i="8" s="1"/>
  <c r="M975" i="8" s="1"/>
  <c r="N975" i="8" s="1"/>
  <c r="D975" i="8"/>
  <c r="E975" i="8" s="1"/>
  <c r="C975" i="8"/>
  <c r="K974" i="8"/>
  <c r="L974" i="8" s="1"/>
  <c r="M974" i="8" s="1"/>
  <c r="C974" i="8"/>
  <c r="D974" i="8" s="1"/>
  <c r="E974" i="8" s="1"/>
  <c r="K973" i="8"/>
  <c r="L973" i="8" s="1"/>
  <c r="M973" i="8" s="1"/>
  <c r="N973" i="8" s="1"/>
  <c r="D973" i="8"/>
  <c r="E973" i="8" s="1"/>
  <c r="C973" i="8"/>
  <c r="K972" i="8"/>
  <c r="L972" i="8" s="1"/>
  <c r="M972" i="8" s="1"/>
  <c r="C972" i="8"/>
  <c r="D972" i="8" s="1"/>
  <c r="E972" i="8" s="1"/>
  <c r="K971" i="8"/>
  <c r="L971" i="8" s="1"/>
  <c r="M971" i="8" s="1"/>
  <c r="N971" i="8" s="1"/>
  <c r="D971" i="8"/>
  <c r="E971" i="8" s="1"/>
  <c r="C971" i="8"/>
  <c r="M970" i="8"/>
  <c r="L970" i="8"/>
  <c r="K970" i="8"/>
  <c r="F970" i="8"/>
  <c r="C970" i="8"/>
  <c r="D970" i="8" s="1"/>
  <c r="E970" i="8" s="1"/>
  <c r="G970" i="8" s="1"/>
  <c r="O969" i="8"/>
  <c r="K969" i="8"/>
  <c r="L969" i="8" s="1"/>
  <c r="M969" i="8" s="1"/>
  <c r="N969" i="8" s="1"/>
  <c r="D969" i="8"/>
  <c r="E969" i="8" s="1"/>
  <c r="C969" i="8"/>
  <c r="M968" i="8"/>
  <c r="K968" i="8"/>
  <c r="L968" i="8" s="1"/>
  <c r="F968" i="8"/>
  <c r="C968" i="8"/>
  <c r="D968" i="8" s="1"/>
  <c r="E968" i="8" s="1"/>
  <c r="G968" i="8" s="1"/>
  <c r="O967" i="8"/>
  <c r="K967" i="8"/>
  <c r="L967" i="8" s="1"/>
  <c r="M967" i="8" s="1"/>
  <c r="N967" i="8" s="1"/>
  <c r="D967" i="8"/>
  <c r="E967" i="8" s="1"/>
  <c r="C967" i="8"/>
  <c r="M966" i="8"/>
  <c r="K966" i="8"/>
  <c r="L966" i="8" s="1"/>
  <c r="F966" i="8"/>
  <c r="C966" i="8"/>
  <c r="D966" i="8" s="1"/>
  <c r="E966" i="8" s="1"/>
  <c r="G966" i="8" s="1"/>
  <c r="O965" i="8"/>
  <c r="K965" i="8"/>
  <c r="L965" i="8" s="1"/>
  <c r="M965" i="8" s="1"/>
  <c r="N965" i="8" s="1"/>
  <c r="D965" i="8"/>
  <c r="E965" i="8" s="1"/>
  <c r="C965" i="8"/>
  <c r="M964" i="8"/>
  <c r="K964" i="8"/>
  <c r="L964" i="8" s="1"/>
  <c r="F964" i="8"/>
  <c r="C964" i="8"/>
  <c r="D964" i="8" s="1"/>
  <c r="E964" i="8" s="1"/>
  <c r="G964" i="8" s="1"/>
  <c r="O963" i="8"/>
  <c r="K963" i="8"/>
  <c r="L963" i="8" s="1"/>
  <c r="M963" i="8" s="1"/>
  <c r="N963" i="8" s="1"/>
  <c r="D963" i="8"/>
  <c r="E963" i="8" s="1"/>
  <c r="C963" i="8"/>
  <c r="M962" i="8"/>
  <c r="K962" i="8"/>
  <c r="L962" i="8" s="1"/>
  <c r="F962" i="8"/>
  <c r="C962" i="8"/>
  <c r="D962" i="8" s="1"/>
  <c r="E962" i="8" s="1"/>
  <c r="G962" i="8" s="1"/>
  <c r="O961" i="8"/>
  <c r="K961" i="8"/>
  <c r="L961" i="8" s="1"/>
  <c r="M961" i="8" s="1"/>
  <c r="N961" i="8" s="1"/>
  <c r="D961" i="8"/>
  <c r="E961" i="8" s="1"/>
  <c r="C961" i="8"/>
  <c r="M960" i="8"/>
  <c r="K960" i="8"/>
  <c r="L960" i="8" s="1"/>
  <c r="F960" i="8"/>
  <c r="C960" i="8"/>
  <c r="D960" i="8" s="1"/>
  <c r="E960" i="8" s="1"/>
  <c r="G960" i="8" s="1"/>
  <c r="O959" i="8"/>
  <c r="K959" i="8"/>
  <c r="L959" i="8" s="1"/>
  <c r="M959" i="8" s="1"/>
  <c r="N959" i="8" s="1"/>
  <c r="D959" i="8"/>
  <c r="E959" i="8" s="1"/>
  <c r="C959" i="8"/>
  <c r="M958" i="8"/>
  <c r="K958" i="8"/>
  <c r="L958" i="8" s="1"/>
  <c r="F958" i="8"/>
  <c r="C958" i="8"/>
  <c r="D958" i="8" s="1"/>
  <c r="E958" i="8" s="1"/>
  <c r="G958" i="8" s="1"/>
  <c r="O957" i="8"/>
  <c r="K957" i="8"/>
  <c r="L957" i="8" s="1"/>
  <c r="M957" i="8" s="1"/>
  <c r="N957" i="8" s="1"/>
  <c r="D957" i="8"/>
  <c r="E957" i="8" s="1"/>
  <c r="C957" i="8"/>
  <c r="M956" i="8"/>
  <c r="K956" i="8"/>
  <c r="L956" i="8" s="1"/>
  <c r="F956" i="8"/>
  <c r="C956" i="8"/>
  <c r="D956" i="8" s="1"/>
  <c r="E956" i="8" s="1"/>
  <c r="G956" i="8" s="1"/>
  <c r="O955" i="8"/>
  <c r="K955" i="8"/>
  <c r="L955" i="8" s="1"/>
  <c r="M955" i="8" s="1"/>
  <c r="N955" i="8" s="1"/>
  <c r="D955" i="8"/>
  <c r="E955" i="8" s="1"/>
  <c r="C955" i="8"/>
  <c r="M954" i="8"/>
  <c r="K954" i="8"/>
  <c r="L954" i="8" s="1"/>
  <c r="F954" i="8"/>
  <c r="C954" i="8"/>
  <c r="D954" i="8" s="1"/>
  <c r="E954" i="8" s="1"/>
  <c r="G954" i="8" s="1"/>
  <c r="O953" i="8"/>
  <c r="K953" i="8"/>
  <c r="L953" i="8" s="1"/>
  <c r="M953" i="8" s="1"/>
  <c r="N953" i="8" s="1"/>
  <c r="D953" i="8"/>
  <c r="E953" i="8" s="1"/>
  <c r="C953" i="8"/>
  <c r="M952" i="8"/>
  <c r="K952" i="8"/>
  <c r="L952" i="8" s="1"/>
  <c r="F952" i="8"/>
  <c r="C952" i="8"/>
  <c r="D952" i="8" s="1"/>
  <c r="E952" i="8" s="1"/>
  <c r="G952" i="8" s="1"/>
  <c r="O951" i="8"/>
  <c r="K951" i="8"/>
  <c r="L951" i="8" s="1"/>
  <c r="M951" i="8" s="1"/>
  <c r="N951" i="8" s="1"/>
  <c r="D951" i="8"/>
  <c r="E951" i="8" s="1"/>
  <c r="C951" i="8"/>
  <c r="M950" i="8"/>
  <c r="K950" i="8"/>
  <c r="L950" i="8" s="1"/>
  <c r="F950" i="8"/>
  <c r="C950" i="8"/>
  <c r="D950" i="8" s="1"/>
  <c r="E950" i="8" s="1"/>
  <c r="G950" i="8" s="1"/>
  <c r="O949" i="8"/>
  <c r="K949" i="8"/>
  <c r="L949" i="8" s="1"/>
  <c r="M949" i="8" s="1"/>
  <c r="N949" i="8" s="1"/>
  <c r="D949" i="8"/>
  <c r="E949" i="8" s="1"/>
  <c r="C949" i="8"/>
  <c r="M948" i="8"/>
  <c r="K948" i="8"/>
  <c r="L948" i="8" s="1"/>
  <c r="F948" i="8"/>
  <c r="C948" i="8"/>
  <c r="D948" i="8" s="1"/>
  <c r="E948" i="8" s="1"/>
  <c r="G948" i="8" s="1"/>
  <c r="O947" i="8"/>
  <c r="K947" i="8"/>
  <c r="L947" i="8" s="1"/>
  <c r="M947" i="8" s="1"/>
  <c r="N947" i="8" s="1"/>
  <c r="D947" i="8"/>
  <c r="E947" i="8" s="1"/>
  <c r="C947" i="8"/>
  <c r="M946" i="8"/>
  <c r="L946" i="8"/>
  <c r="K946" i="8"/>
  <c r="C946" i="8"/>
  <c r="D946" i="8" s="1"/>
  <c r="E946" i="8" s="1"/>
  <c r="G946" i="8" s="1"/>
  <c r="K945" i="8"/>
  <c r="L945" i="8" s="1"/>
  <c r="M945" i="8" s="1"/>
  <c r="D945" i="8"/>
  <c r="E945" i="8" s="1"/>
  <c r="C945" i="8"/>
  <c r="K944" i="8"/>
  <c r="L944" i="8" s="1"/>
  <c r="M944" i="8" s="1"/>
  <c r="C944" i="8"/>
  <c r="D944" i="8" s="1"/>
  <c r="E944" i="8" s="1"/>
  <c r="G944" i="8" s="1"/>
  <c r="K943" i="8"/>
  <c r="L943" i="8" s="1"/>
  <c r="M943" i="8" s="1"/>
  <c r="D943" i="8"/>
  <c r="E943" i="8" s="1"/>
  <c r="C943" i="8"/>
  <c r="K942" i="8"/>
  <c r="L942" i="8" s="1"/>
  <c r="M942" i="8" s="1"/>
  <c r="C942" i="8"/>
  <c r="D942" i="8" s="1"/>
  <c r="E942" i="8" s="1"/>
  <c r="G942" i="8" s="1"/>
  <c r="K941" i="8"/>
  <c r="L941" i="8" s="1"/>
  <c r="M941" i="8" s="1"/>
  <c r="D941" i="8"/>
  <c r="E941" i="8" s="1"/>
  <c r="C941" i="8"/>
  <c r="K940" i="8"/>
  <c r="L940" i="8" s="1"/>
  <c r="M940" i="8" s="1"/>
  <c r="C940" i="8"/>
  <c r="D940" i="8" s="1"/>
  <c r="E940" i="8" s="1"/>
  <c r="G940" i="8" s="1"/>
  <c r="K939" i="8"/>
  <c r="L939" i="8" s="1"/>
  <c r="M939" i="8" s="1"/>
  <c r="D939" i="8"/>
  <c r="E939" i="8" s="1"/>
  <c r="C939" i="8"/>
  <c r="K938" i="8"/>
  <c r="L938" i="8" s="1"/>
  <c r="M938" i="8" s="1"/>
  <c r="C938" i="8"/>
  <c r="D938" i="8" s="1"/>
  <c r="E938" i="8" s="1"/>
  <c r="G938" i="8" s="1"/>
  <c r="K937" i="8"/>
  <c r="L937" i="8" s="1"/>
  <c r="M937" i="8" s="1"/>
  <c r="D937" i="8"/>
  <c r="E937" i="8" s="1"/>
  <c r="C937" i="8"/>
  <c r="K936" i="8"/>
  <c r="L936" i="8" s="1"/>
  <c r="M936" i="8" s="1"/>
  <c r="C936" i="8"/>
  <c r="D936" i="8" s="1"/>
  <c r="E936" i="8" s="1"/>
  <c r="G936" i="8" s="1"/>
  <c r="K935" i="8"/>
  <c r="L935" i="8" s="1"/>
  <c r="M935" i="8" s="1"/>
  <c r="D935" i="8"/>
  <c r="E935" i="8" s="1"/>
  <c r="C935" i="8"/>
  <c r="M934" i="8"/>
  <c r="L934" i="8"/>
  <c r="K934" i="8"/>
  <c r="F934" i="8"/>
  <c r="C934" i="8"/>
  <c r="D934" i="8" s="1"/>
  <c r="E934" i="8" s="1"/>
  <c r="G934" i="8" s="1"/>
  <c r="O933" i="8"/>
  <c r="K933" i="8"/>
  <c r="L933" i="8" s="1"/>
  <c r="M933" i="8" s="1"/>
  <c r="N933" i="8" s="1"/>
  <c r="D933" i="8"/>
  <c r="E933" i="8" s="1"/>
  <c r="C933" i="8"/>
  <c r="M932" i="8"/>
  <c r="L932" i="8"/>
  <c r="K932" i="8"/>
  <c r="C932" i="8"/>
  <c r="D932" i="8" s="1"/>
  <c r="E932" i="8" s="1"/>
  <c r="K931" i="8"/>
  <c r="L931" i="8" s="1"/>
  <c r="M931" i="8" s="1"/>
  <c r="N931" i="8" s="1"/>
  <c r="D931" i="8"/>
  <c r="E931" i="8" s="1"/>
  <c r="C931" i="8"/>
  <c r="M930" i="8"/>
  <c r="L930" i="8"/>
  <c r="K930" i="8"/>
  <c r="F930" i="8"/>
  <c r="C930" i="8"/>
  <c r="D930" i="8" s="1"/>
  <c r="E930" i="8" s="1"/>
  <c r="G930" i="8" s="1"/>
  <c r="O929" i="8"/>
  <c r="K929" i="8"/>
  <c r="L929" i="8" s="1"/>
  <c r="M929" i="8" s="1"/>
  <c r="N929" i="8" s="1"/>
  <c r="D929" i="8"/>
  <c r="E929" i="8" s="1"/>
  <c r="C929" i="8"/>
  <c r="M928" i="8"/>
  <c r="L928" i="8"/>
  <c r="K928" i="8"/>
  <c r="C928" i="8"/>
  <c r="D928" i="8" s="1"/>
  <c r="E928" i="8" s="1"/>
  <c r="G928" i="8" s="1"/>
  <c r="K927" i="8"/>
  <c r="L927" i="8" s="1"/>
  <c r="M927" i="8" s="1"/>
  <c r="D927" i="8"/>
  <c r="E927" i="8" s="1"/>
  <c r="C927" i="8"/>
  <c r="M926" i="8"/>
  <c r="L926" i="8"/>
  <c r="K926" i="8"/>
  <c r="F926" i="8"/>
  <c r="C926" i="8"/>
  <c r="D926" i="8" s="1"/>
  <c r="E926" i="8" s="1"/>
  <c r="G926" i="8" s="1"/>
  <c r="O925" i="8"/>
  <c r="K925" i="8"/>
  <c r="L925" i="8" s="1"/>
  <c r="M925" i="8" s="1"/>
  <c r="N925" i="8" s="1"/>
  <c r="D925" i="8"/>
  <c r="E925" i="8" s="1"/>
  <c r="C925" i="8"/>
  <c r="M924" i="8"/>
  <c r="L924" i="8"/>
  <c r="K924" i="8"/>
  <c r="C924" i="8"/>
  <c r="D924" i="8" s="1"/>
  <c r="E924" i="8" s="1"/>
  <c r="K923" i="8"/>
  <c r="L923" i="8" s="1"/>
  <c r="M923" i="8" s="1"/>
  <c r="N923" i="8" s="1"/>
  <c r="D923" i="8"/>
  <c r="E923" i="8" s="1"/>
  <c r="C923" i="8"/>
  <c r="K922" i="8"/>
  <c r="L922" i="8" s="1"/>
  <c r="M922" i="8" s="1"/>
  <c r="C922" i="8"/>
  <c r="D922" i="8" s="1"/>
  <c r="E922" i="8" s="1"/>
  <c r="K921" i="8"/>
  <c r="L921" i="8" s="1"/>
  <c r="M921" i="8" s="1"/>
  <c r="N921" i="8" s="1"/>
  <c r="D921" i="8"/>
  <c r="E921" i="8" s="1"/>
  <c r="C921" i="8"/>
  <c r="K920" i="8"/>
  <c r="L920" i="8" s="1"/>
  <c r="M920" i="8" s="1"/>
  <c r="C920" i="8"/>
  <c r="D920" i="8" s="1"/>
  <c r="E920" i="8" s="1"/>
  <c r="K919" i="8"/>
  <c r="L919" i="8" s="1"/>
  <c r="M919" i="8" s="1"/>
  <c r="N919" i="8" s="1"/>
  <c r="D919" i="8"/>
  <c r="E919" i="8" s="1"/>
  <c r="C919" i="8"/>
  <c r="K918" i="8"/>
  <c r="L918" i="8" s="1"/>
  <c r="M918" i="8" s="1"/>
  <c r="C918" i="8"/>
  <c r="D918" i="8" s="1"/>
  <c r="E918" i="8" s="1"/>
  <c r="K917" i="8"/>
  <c r="L917" i="8" s="1"/>
  <c r="M917" i="8" s="1"/>
  <c r="N917" i="8" s="1"/>
  <c r="D917" i="8"/>
  <c r="E917" i="8" s="1"/>
  <c r="C917" i="8"/>
  <c r="K916" i="8"/>
  <c r="L916" i="8" s="1"/>
  <c r="M916" i="8" s="1"/>
  <c r="C916" i="8"/>
  <c r="D916" i="8" s="1"/>
  <c r="E916" i="8" s="1"/>
  <c r="K915" i="8"/>
  <c r="L915" i="8" s="1"/>
  <c r="M915" i="8" s="1"/>
  <c r="N915" i="8" s="1"/>
  <c r="D915" i="8"/>
  <c r="E915" i="8" s="1"/>
  <c r="C915" i="8"/>
  <c r="K914" i="8"/>
  <c r="L914" i="8" s="1"/>
  <c r="M914" i="8" s="1"/>
  <c r="C914" i="8"/>
  <c r="D914" i="8" s="1"/>
  <c r="E914" i="8" s="1"/>
  <c r="K913" i="8"/>
  <c r="L913" i="8" s="1"/>
  <c r="M913" i="8" s="1"/>
  <c r="N913" i="8" s="1"/>
  <c r="D913" i="8"/>
  <c r="E913" i="8" s="1"/>
  <c r="C913" i="8"/>
  <c r="M912" i="8"/>
  <c r="L912" i="8"/>
  <c r="K912" i="8"/>
  <c r="F912" i="8"/>
  <c r="C912" i="8"/>
  <c r="D912" i="8" s="1"/>
  <c r="E912" i="8" s="1"/>
  <c r="G912" i="8" s="1"/>
  <c r="O911" i="8"/>
  <c r="K911" i="8"/>
  <c r="L911" i="8" s="1"/>
  <c r="M911" i="8" s="1"/>
  <c r="N911" i="8" s="1"/>
  <c r="D911" i="8"/>
  <c r="E911" i="8" s="1"/>
  <c r="C911" i="8"/>
  <c r="M910" i="8"/>
  <c r="K910" i="8"/>
  <c r="L910" i="8" s="1"/>
  <c r="F910" i="8"/>
  <c r="C910" i="8"/>
  <c r="D910" i="8" s="1"/>
  <c r="E910" i="8" s="1"/>
  <c r="G910" i="8" s="1"/>
  <c r="O909" i="8"/>
  <c r="K909" i="8"/>
  <c r="L909" i="8" s="1"/>
  <c r="M909" i="8" s="1"/>
  <c r="N909" i="8" s="1"/>
  <c r="D909" i="8"/>
  <c r="E909" i="8" s="1"/>
  <c r="C909" i="8"/>
  <c r="M908" i="8"/>
  <c r="L908" i="8"/>
  <c r="K908" i="8"/>
  <c r="C908" i="8"/>
  <c r="D908" i="8" s="1"/>
  <c r="E908" i="8" s="1"/>
  <c r="G908" i="8" s="1"/>
  <c r="K907" i="8"/>
  <c r="L907" i="8" s="1"/>
  <c r="M907" i="8" s="1"/>
  <c r="D907" i="8"/>
  <c r="E907" i="8" s="1"/>
  <c r="C907" i="8"/>
  <c r="M906" i="8"/>
  <c r="L906" i="8"/>
  <c r="K906" i="8"/>
  <c r="F906" i="8"/>
  <c r="C906" i="8"/>
  <c r="D906" i="8" s="1"/>
  <c r="E906" i="8" s="1"/>
  <c r="G906" i="8" s="1"/>
  <c r="O905" i="8"/>
  <c r="K905" i="8"/>
  <c r="L905" i="8" s="1"/>
  <c r="M905" i="8" s="1"/>
  <c r="N905" i="8" s="1"/>
  <c r="D905" i="8"/>
  <c r="E905" i="8" s="1"/>
  <c r="C905" i="8"/>
  <c r="M904" i="8"/>
  <c r="K904" i="8"/>
  <c r="L904" i="8" s="1"/>
  <c r="F904" i="8"/>
  <c r="C904" i="8"/>
  <c r="D904" i="8" s="1"/>
  <c r="E904" i="8" s="1"/>
  <c r="G904" i="8" s="1"/>
  <c r="O903" i="8"/>
  <c r="K903" i="8"/>
  <c r="L903" i="8" s="1"/>
  <c r="M903" i="8" s="1"/>
  <c r="N903" i="8" s="1"/>
  <c r="D903" i="8"/>
  <c r="E903" i="8" s="1"/>
  <c r="C903" i="8"/>
  <c r="M902" i="8"/>
  <c r="K902" i="8"/>
  <c r="L902" i="8" s="1"/>
  <c r="F902" i="8"/>
  <c r="C902" i="8"/>
  <c r="D902" i="8" s="1"/>
  <c r="E902" i="8" s="1"/>
  <c r="G902" i="8" s="1"/>
  <c r="O901" i="8"/>
  <c r="K901" i="8"/>
  <c r="L901" i="8" s="1"/>
  <c r="M901" i="8" s="1"/>
  <c r="N901" i="8" s="1"/>
  <c r="D901" i="8"/>
  <c r="E901" i="8" s="1"/>
  <c r="C901" i="8"/>
  <c r="M900" i="8"/>
  <c r="L900" i="8"/>
  <c r="K900" i="8"/>
  <c r="C900" i="8"/>
  <c r="D900" i="8" s="1"/>
  <c r="E900" i="8" s="1"/>
  <c r="K899" i="8"/>
  <c r="L899" i="8" s="1"/>
  <c r="M899" i="8" s="1"/>
  <c r="N899" i="8" s="1"/>
  <c r="D899" i="8"/>
  <c r="E899" i="8" s="1"/>
  <c r="C899" i="8"/>
  <c r="M898" i="8"/>
  <c r="L898" i="8"/>
  <c r="K898" i="8"/>
  <c r="F898" i="8"/>
  <c r="C898" i="8"/>
  <c r="D898" i="8" s="1"/>
  <c r="E898" i="8" s="1"/>
  <c r="G898" i="8" s="1"/>
  <c r="O897" i="8"/>
  <c r="K897" i="8"/>
  <c r="L897" i="8" s="1"/>
  <c r="M897" i="8" s="1"/>
  <c r="N897" i="8" s="1"/>
  <c r="D897" i="8"/>
  <c r="E897" i="8" s="1"/>
  <c r="C897" i="8"/>
  <c r="M896" i="8"/>
  <c r="K896" i="8"/>
  <c r="L896" i="8" s="1"/>
  <c r="F896" i="8"/>
  <c r="C896" i="8"/>
  <c r="D896" i="8" s="1"/>
  <c r="E896" i="8" s="1"/>
  <c r="G896" i="8" s="1"/>
  <c r="O895" i="8"/>
  <c r="K895" i="8"/>
  <c r="L895" i="8" s="1"/>
  <c r="M895" i="8" s="1"/>
  <c r="N895" i="8" s="1"/>
  <c r="D895" i="8"/>
  <c r="E895" i="8" s="1"/>
  <c r="C895" i="8"/>
  <c r="M894" i="8"/>
  <c r="K894" i="8"/>
  <c r="L894" i="8" s="1"/>
  <c r="F894" i="8"/>
  <c r="C894" i="8"/>
  <c r="D894" i="8" s="1"/>
  <c r="E894" i="8" s="1"/>
  <c r="G894" i="8" s="1"/>
  <c r="O893" i="8"/>
  <c r="K893" i="8"/>
  <c r="L893" i="8" s="1"/>
  <c r="M893" i="8" s="1"/>
  <c r="N893" i="8" s="1"/>
  <c r="D893" i="8"/>
  <c r="E893" i="8" s="1"/>
  <c r="C893" i="8"/>
  <c r="M892" i="8"/>
  <c r="K892" i="8"/>
  <c r="L892" i="8" s="1"/>
  <c r="F892" i="8"/>
  <c r="C892" i="8"/>
  <c r="D892" i="8" s="1"/>
  <c r="E892" i="8" s="1"/>
  <c r="G892" i="8" s="1"/>
  <c r="O891" i="8"/>
  <c r="K891" i="8"/>
  <c r="L891" i="8" s="1"/>
  <c r="M891" i="8" s="1"/>
  <c r="N891" i="8" s="1"/>
  <c r="D891" i="8"/>
  <c r="E891" i="8" s="1"/>
  <c r="C891" i="8"/>
  <c r="M890" i="8"/>
  <c r="K890" i="8"/>
  <c r="L890" i="8" s="1"/>
  <c r="F890" i="8"/>
  <c r="C890" i="8"/>
  <c r="D890" i="8" s="1"/>
  <c r="E890" i="8" s="1"/>
  <c r="G890" i="8" s="1"/>
  <c r="O889" i="8"/>
  <c r="K889" i="8"/>
  <c r="L889" i="8" s="1"/>
  <c r="M889" i="8" s="1"/>
  <c r="N889" i="8" s="1"/>
  <c r="D889" i="8"/>
  <c r="E889" i="8" s="1"/>
  <c r="C889" i="8"/>
  <c r="M888" i="8"/>
  <c r="K888" i="8"/>
  <c r="L888" i="8" s="1"/>
  <c r="F888" i="8"/>
  <c r="C888" i="8"/>
  <c r="D888" i="8" s="1"/>
  <c r="E888" i="8" s="1"/>
  <c r="G888" i="8" s="1"/>
  <c r="O887" i="8"/>
  <c r="K887" i="8"/>
  <c r="L887" i="8" s="1"/>
  <c r="M887" i="8" s="1"/>
  <c r="N887" i="8" s="1"/>
  <c r="D887" i="8"/>
  <c r="E887" i="8" s="1"/>
  <c r="C887" i="8"/>
  <c r="M886" i="8"/>
  <c r="K886" i="8"/>
  <c r="L886" i="8" s="1"/>
  <c r="F886" i="8"/>
  <c r="C886" i="8"/>
  <c r="D886" i="8" s="1"/>
  <c r="E886" i="8" s="1"/>
  <c r="G886" i="8" s="1"/>
  <c r="O885" i="8"/>
  <c r="K885" i="8"/>
  <c r="L885" i="8" s="1"/>
  <c r="M885" i="8" s="1"/>
  <c r="N885" i="8" s="1"/>
  <c r="D885" i="8"/>
  <c r="E885" i="8" s="1"/>
  <c r="C885" i="8"/>
  <c r="M884" i="8"/>
  <c r="K884" i="8"/>
  <c r="L884" i="8" s="1"/>
  <c r="F884" i="8"/>
  <c r="C884" i="8"/>
  <c r="D884" i="8" s="1"/>
  <c r="E884" i="8" s="1"/>
  <c r="G884" i="8" s="1"/>
  <c r="O883" i="8"/>
  <c r="K883" i="8"/>
  <c r="L883" i="8" s="1"/>
  <c r="M883" i="8" s="1"/>
  <c r="N883" i="8" s="1"/>
  <c r="D883" i="8"/>
  <c r="E883" i="8" s="1"/>
  <c r="C883" i="8"/>
  <c r="M882" i="8"/>
  <c r="K882" i="8"/>
  <c r="L882" i="8" s="1"/>
  <c r="F882" i="8"/>
  <c r="C882" i="8"/>
  <c r="D882" i="8" s="1"/>
  <c r="E882" i="8" s="1"/>
  <c r="G882" i="8" s="1"/>
  <c r="O881" i="8"/>
  <c r="K881" i="8"/>
  <c r="L881" i="8" s="1"/>
  <c r="M881" i="8" s="1"/>
  <c r="N881" i="8" s="1"/>
  <c r="D881" i="8"/>
  <c r="E881" i="8" s="1"/>
  <c r="C881" i="8"/>
  <c r="M880" i="8"/>
  <c r="K880" i="8"/>
  <c r="L880" i="8" s="1"/>
  <c r="F880" i="8"/>
  <c r="C880" i="8"/>
  <c r="D880" i="8" s="1"/>
  <c r="E880" i="8" s="1"/>
  <c r="G880" i="8" s="1"/>
  <c r="O879" i="8"/>
  <c r="K879" i="8"/>
  <c r="L879" i="8" s="1"/>
  <c r="M879" i="8" s="1"/>
  <c r="N879" i="8" s="1"/>
  <c r="D879" i="8"/>
  <c r="E879" i="8" s="1"/>
  <c r="C879" i="8"/>
  <c r="M878" i="8"/>
  <c r="K878" i="8"/>
  <c r="L878" i="8" s="1"/>
  <c r="F878" i="8"/>
  <c r="C878" i="8"/>
  <c r="D878" i="8" s="1"/>
  <c r="E878" i="8" s="1"/>
  <c r="G878" i="8" s="1"/>
  <c r="O877" i="8"/>
  <c r="K877" i="8"/>
  <c r="L877" i="8" s="1"/>
  <c r="M877" i="8" s="1"/>
  <c r="N877" i="8" s="1"/>
  <c r="D877" i="8"/>
  <c r="E877" i="8" s="1"/>
  <c r="C877" i="8"/>
  <c r="M876" i="8"/>
  <c r="K876" i="8"/>
  <c r="L876" i="8" s="1"/>
  <c r="F876" i="8"/>
  <c r="C876" i="8"/>
  <c r="D876" i="8" s="1"/>
  <c r="E876" i="8" s="1"/>
  <c r="G876" i="8" s="1"/>
  <c r="O875" i="8"/>
  <c r="K875" i="8"/>
  <c r="L875" i="8" s="1"/>
  <c r="M875" i="8" s="1"/>
  <c r="D875" i="8"/>
  <c r="E875" i="8" s="1"/>
  <c r="C875" i="8"/>
  <c r="M874" i="8"/>
  <c r="K874" i="8"/>
  <c r="L874" i="8" s="1"/>
  <c r="F874" i="8"/>
  <c r="C874" i="8"/>
  <c r="D874" i="8" s="1"/>
  <c r="E874" i="8" s="1"/>
  <c r="G874" i="8" s="1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T1094" i="7"/>
  <c r="U1094" i="7" s="1"/>
  <c r="S1094" i="7"/>
  <c r="M1094" i="7"/>
  <c r="L1094" i="7"/>
  <c r="K1094" i="7"/>
  <c r="C1094" i="7"/>
  <c r="D1094" i="7" s="1"/>
  <c r="E1094" i="7" s="1"/>
  <c r="W1093" i="7"/>
  <c r="S1093" i="7"/>
  <c r="T1093" i="7" s="1"/>
  <c r="U1093" i="7" s="1"/>
  <c r="V1093" i="7" s="1"/>
  <c r="L1093" i="7"/>
  <c r="M1093" i="7" s="1"/>
  <c r="K1093" i="7"/>
  <c r="E1093" i="7"/>
  <c r="C1093" i="7"/>
  <c r="D1093" i="7" s="1"/>
  <c r="S1092" i="7"/>
  <c r="T1092" i="7" s="1"/>
  <c r="U1092" i="7" s="1"/>
  <c r="O1092" i="7"/>
  <c r="K1092" i="7"/>
  <c r="L1092" i="7" s="1"/>
  <c r="M1092" i="7" s="1"/>
  <c r="N1092" i="7" s="1"/>
  <c r="D1092" i="7"/>
  <c r="E1092" i="7" s="1"/>
  <c r="C1092" i="7"/>
  <c r="U1091" i="7"/>
  <c r="S1091" i="7"/>
  <c r="T1091" i="7" s="1"/>
  <c r="K1091" i="7"/>
  <c r="L1091" i="7" s="1"/>
  <c r="M1091" i="7" s="1"/>
  <c r="G1091" i="7"/>
  <c r="C1091" i="7"/>
  <c r="D1091" i="7" s="1"/>
  <c r="E1091" i="7" s="1"/>
  <c r="F1091" i="7" s="1"/>
  <c r="T1090" i="7"/>
  <c r="U1090" i="7" s="1"/>
  <c r="S1090" i="7"/>
  <c r="M1090" i="7"/>
  <c r="K1090" i="7"/>
  <c r="L1090" i="7" s="1"/>
  <c r="C1090" i="7"/>
  <c r="D1090" i="7" s="1"/>
  <c r="E1090" i="7" s="1"/>
  <c r="W1089" i="7"/>
  <c r="S1089" i="7"/>
  <c r="T1089" i="7" s="1"/>
  <c r="U1089" i="7" s="1"/>
  <c r="V1089" i="7" s="1"/>
  <c r="L1089" i="7"/>
  <c r="M1089" i="7" s="1"/>
  <c r="K1089" i="7"/>
  <c r="F1089" i="7"/>
  <c r="E1089" i="7"/>
  <c r="G1089" i="7" s="1"/>
  <c r="C1089" i="7"/>
  <c r="D1089" i="7" s="1"/>
  <c r="W1088" i="7"/>
  <c r="V1088" i="7"/>
  <c r="S1088" i="7"/>
  <c r="T1088" i="7" s="1"/>
  <c r="U1088" i="7" s="1"/>
  <c r="L1088" i="7"/>
  <c r="M1088" i="7" s="1"/>
  <c r="K1088" i="7"/>
  <c r="E1088" i="7"/>
  <c r="D1088" i="7"/>
  <c r="C1088" i="7"/>
  <c r="V1087" i="7"/>
  <c r="U1087" i="7"/>
  <c r="W1087" i="7" s="1"/>
  <c r="T1087" i="7"/>
  <c r="S1087" i="7"/>
  <c r="O1087" i="7"/>
  <c r="N1087" i="7"/>
  <c r="K1087" i="7"/>
  <c r="L1087" i="7" s="1"/>
  <c r="M1087" i="7" s="1"/>
  <c r="G1087" i="7"/>
  <c r="D1087" i="7"/>
  <c r="E1087" i="7" s="1"/>
  <c r="F1087" i="7" s="1"/>
  <c r="C1087" i="7"/>
  <c r="T1086" i="7"/>
  <c r="U1086" i="7" s="1"/>
  <c r="S1086" i="7"/>
  <c r="N1086" i="7"/>
  <c r="M1086" i="7"/>
  <c r="O1086" i="7" s="1"/>
  <c r="L1086" i="7"/>
  <c r="K1086" i="7"/>
  <c r="C1086" i="7"/>
  <c r="D1086" i="7" s="1"/>
  <c r="E1086" i="7" s="1"/>
  <c r="W1085" i="7"/>
  <c r="T1085" i="7"/>
  <c r="U1085" i="7" s="1"/>
  <c r="V1085" i="7" s="1"/>
  <c r="S1085" i="7"/>
  <c r="M1085" i="7"/>
  <c r="L1085" i="7"/>
  <c r="K1085" i="7"/>
  <c r="E1085" i="7"/>
  <c r="D1085" i="7"/>
  <c r="C1085" i="7"/>
  <c r="V1084" i="7"/>
  <c r="S1084" i="7"/>
  <c r="T1084" i="7" s="1"/>
  <c r="U1084" i="7" s="1"/>
  <c r="W1084" i="7" s="1"/>
  <c r="K1084" i="7"/>
  <c r="L1084" i="7" s="1"/>
  <c r="M1084" i="7" s="1"/>
  <c r="E1084" i="7"/>
  <c r="D1084" i="7"/>
  <c r="C1084" i="7"/>
  <c r="V1083" i="7"/>
  <c r="U1083" i="7"/>
  <c r="W1083" i="7" s="1"/>
  <c r="T1083" i="7"/>
  <c r="S1083" i="7"/>
  <c r="O1083" i="7"/>
  <c r="N1083" i="7"/>
  <c r="K1083" i="7"/>
  <c r="L1083" i="7" s="1"/>
  <c r="M1083" i="7" s="1"/>
  <c r="D1083" i="7"/>
  <c r="E1083" i="7" s="1"/>
  <c r="C1083" i="7"/>
  <c r="U1082" i="7"/>
  <c r="T1082" i="7"/>
  <c r="S1082" i="7"/>
  <c r="N1082" i="7"/>
  <c r="M1082" i="7"/>
  <c r="O1082" i="7" s="1"/>
  <c r="K1082" i="7"/>
  <c r="L1082" i="7" s="1"/>
  <c r="G1082" i="7"/>
  <c r="F1082" i="7"/>
  <c r="C1082" i="7"/>
  <c r="D1082" i="7" s="1"/>
  <c r="E1082" i="7" s="1"/>
  <c r="T1081" i="7"/>
  <c r="U1081" i="7" s="1"/>
  <c r="S1081" i="7"/>
  <c r="M1081" i="7"/>
  <c r="L1081" i="7"/>
  <c r="K1081" i="7"/>
  <c r="F1081" i="7"/>
  <c r="E1081" i="7"/>
  <c r="G1081" i="7" s="1"/>
  <c r="C1081" i="7"/>
  <c r="D1081" i="7" s="1"/>
  <c r="W1080" i="7"/>
  <c r="V1080" i="7"/>
  <c r="S1080" i="7"/>
  <c r="T1080" i="7" s="1"/>
  <c r="U1080" i="7" s="1"/>
  <c r="L1080" i="7"/>
  <c r="M1080" i="7" s="1"/>
  <c r="K1080" i="7"/>
  <c r="E1080" i="7"/>
  <c r="D1080" i="7"/>
  <c r="C1080" i="7"/>
  <c r="V1079" i="7"/>
  <c r="U1079" i="7"/>
  <c r="W1079" i="7" s="1"/>
  <c r="S1079" i="7"/>
  <c r="T1079" i="7" s="1"/>
  <c r="O1079" i="7"/>
  <c r="N1079" i="7"/>
  <c r="K1079" i="7"/>
  <c r="L1079" i="7" s="1"/>
  <c r="M1079" i="7" s="1"/>
  <c r="D1079" i="7"/>
  <c r="E1079" i="7" s="1"/>
  <c r="C1079" i="7"/>
  <c r="U1078" i="7"/>
  <c r="T1078" i="7"/>
  <c r="S1078" i="7"/>
  <c r="N1078" i="7"/>
  <c r="M1078" i="7"/>
  <c r="O1078" i="7" s="1"/>
  <c r="L1078" i="7"/>
  <c r="K1078" i="7"/>
  <c r="G1078" i="7"/>
  <c r="F1078" i="7"/>
  <c r="C1078" i="7"/>
  <c r="D1078" i="7" s="1"/>
  <c r="E1078" i="7" s="1"/>
  <c r="W1077" i="7"/>
  <c r="T1077" i="7"/>
  <c r="U1077" i="7" s="1"/>
  <c r="V1077" i="7" s="1"/>
  <c r="S1077" i="7"/>
  <c r="L1077" i="7"/>
  <c r="M1077" i="7" s="1"/>
  <c r="K1077" i="7"/>
  <c r="F1077" i="7"/>
  <c r="E1077" i="7"/>
  <c r="G1077" i="7" s="1"/>
  <c r="D1077" i="7"/>
  <c r="C1077" i="7"/>
  <c r="S1076" i="7"/>
  <c r="T1076" i="7" s="1"/>
  <c r="U1076" i="7" s="1"/>
  <c r="O1076" i="7"/>
  <c r="L1076" i="7"/>
  <c r="M1076" i="7" s="1"/>
  <c r="N1076" i="7" s="1"/>
  <c r="K1076" i="7"/>
  <c r="E1076" i="7"/>
  <c r="D1076" i="7"/>
  <c r="C1076" i="7"/>
  <c r="U1075" i="7"/>
  <c r="S1075" i="7"/>
  <c r="T1075" i="7" s="1"/>
  <c r="K1075" i="7"/>
  <c r="L1075" i="7" s="1"/>
  <c r="M1075" i="7" s="1"/>
  <c r="G1075" i="7"/>
  <c r="D1075" i="7"/>
  <c r="E1075" i="7" s="1"/>
  <c r="F1075" i="7" s="1"/>
  <c r="C1075" i="7"/>
  <c r="U1074" i="7"/>
  <c r="T1074" i="7"/>
  <c r="S1074" i="7"/>
  <c r="M1074" i="7"/>
  <c r="K1074" i="7"/>
  <c r="L1074" i="7" s="1"/>
  <c r="C1074" i="7"/>
  <c r="D1074" i="7" s="1"/>
  <c r="E1074" i="7" s="1"/>
  <c r="W1073" i="7"/>
  <c r="T1073" i="7"/>
  <c r="U1073" i="7" s="1"/>
  <c r="V1073" i="7" s="1"/>
  <c r="S1073" i="7"/>
  <c r="M1073" i="7"/>
  <c r="L1073" i="7"/>
  <c r="K1073" i="7"/>
  <c r="E1073" i="7"/>
  <c r="C1073" i="7"/>
  <c r="D1073" i="7" s="1"/>
  <c r="S1072" i="7"/>
  <c r="T1072" i="7" s="1"/>
  <c r="U1072" i="7" s="1"/>
  <c r="O1072" i="7"/>
  <c r="L1072" i="7"/>
  <c r="M1072" i="7" s="1"/>
  <c r="N1072" i="7" s="1"/>
  <c r="K1072" i="7"/>
  <c r="E1072" i="7"/>
  <c r="D1072" i="7"/>
  <c r="C1072" i="7"/>
  <c r="U1071" i="7"/>
  <c r="S1071" i="7"/>
  <c r="T1071" i="7" s="1"/>
  <c r="K1071" i="7"/>
  <c r="L1071" i="7" s="1"/>
  <c r="M1071" i="7" s="1"/>
  <c r="G1071" i="7"/>
  <c r="D1071" i="7"/>
  <c r="E1071" i="7" s="1"/>
  <c r="F1071" i="7" s="1"/>
  <c r="C1071" i="7"/>
  <c r="U1070" i="7"/>
  <c r="T1070" i="7"/>
  <c r="S1070" i="7"/>
  <c r="M1070" i="7"/>
  <c r="K1070" i="7"/>
  <c r="L1070" i="7" s="1"/>
  <c r="C1070" i="7"/>
  <c r="D1070" i="7" s="1"/>
  <c r="E1070" i="7" s="1"/>
  <c r="W1069" i="7"/>
  <c r="T1069" i="7"/>
  <c r="U1069" i="7" s="1"/>
  <c r="V1069" i="7" s="1"/>
  <c r="S1069" i="7"/>
  <c r="M1069" i="7"/>
  <c r="L1069" i="7"/>
  <c r="K1069" i="7"/>
  <c r="E1069" i="7"/>
  <c r="C1069" i="7"/>
  <c r="D1069" i="7" s="1"/>
  <c r="S1068" i="7"/>
  <c r="T1068" i="7" s="1"/>
  <c r="U1068" i="7" s="1"/>
  <c r="O1068" i="7"/>
  <c r="L1068" i="7"/>
  <c r="M1068" i="7" s="1"/>
  <c r="N1068" i="7" s="1"/>
  <c r="K1068" i="7"/>
  <c r="E1068" i="7"/>
  <c r="D1068" i="7"/>
  <c r="C1068" i="7"/>
  <c r="U1067" i="7"/>
  <c r="S1067" i="7"/>
  <c r="T1067" i="7" s="1"/>
  <c r="K1067" i="7"/>
  <c r="L1067" i="7" s="1"/>
  <c r="M1067" i="7" s="1"/>
  <c r="G1067" i="7"/>
  <c r="D1067" i="7"/>
  <c r="E1067" i="7" s="1"/>
  <c r="F1067" i="7" s="1"/>
  <c r="C1067" i="7"/>
  <c r="U1066" i="7"/>
  <c r="T1066" i="7"/>
  <c r="S1066" i="7"/>
  <c r="M1066" i="7"/>
  <c r="K1066" i="7"/>
  <c r="L1066" i="7" s="1"/>
  <c r="C1066" i="7"/>
  <c r="D1066" i="7" s="1"/>
  <c r="E1066" i="7" s="1"/>
  <c r="W1065" i="7"/>
  <c r="T1065" i="7"/>
  <c r="U1065" i="7" s="1"/>
  <c r="V1065" i="7" s="1"/>
  <c r="S1065" i="7"/>
  <c r="M1065" i="7"/>
  <c r="L1065" i="7"/>
  <c r="K1065" i="7"/>
  <c r="E1065" i="7"/>
  <c r="C1065" i="7"/>
  <c r="D1065" i="7" s="1"/>
  <c r="S1064" i="7"/>
  <c r="T1064" i="7" s="1"/>
  <c r="U1064" i="7" s="1"/>
  <c r="O1064" i="7"/>
  <c r="L1064" i="7"/>
  <c r="M1064" i="7" s="1"/>
  <c r="N1064" i="7" s="1"/>
  <c r="K1064" i="7"/>
  <c r="E1064" i="7"/>
  <c r="D1064" i="7"/>
  <c r="C1064" i="7"/>
  <c r="U1063" i="7"/>
  <c r="S1063" i="7"/>
  <c r="T1063" i="7" s="1"/>
  <c r="K1063" i="7"/>
  <c r="L1063" i="7" s="1"/>
  <c r="M1063" i="7" s="1"/>
  <c r="G1063" i="7"/>
  <c r="D1063" i="7"/>
  <c r="E1063" i="7" s="1"/>
  <c r="F1063" i="7" s="1"/>
  <c r="C1063" i="7"/>
  <c r="U1062" i="7"/>
  <c r="T1062" i="7"/>
  <c r="S1062" i="7"/>
  <c r="M1062" i="7"/>
  <c r="K1062" i="7"/>
  <c r="L1062" i="7" s="1"/>
  <c r="C1062" i="7"/>
  <c r="D1062" i="7" s="1"/>
  <c r="E1062" i="7" s="1"/>
  <c r="W1061" i="7"/>
  <c r="T1061" i="7"/>
  <c r="U1061" i="7" s="1"/>
  <c r="V1061" i="7" s="1"/>
  <c r="S1061" i="7"/>
  <c r="M1061" i="7"/>
  <c r="L1061" i="7"/>
  <c r="K1061" i="7"/>
  <c r="E1061" i="7"/>
  <c r="C1061" i="7"/>
  <c r="D1061" i="7" s="1"/>
  <c r="S1060" i="7"/>
  <c r="T1060" i="7" s="1"/>
  <c r="U1060" i="7" s="1"/>
  <c r="O1060" i="7"/>
  <c r="L1060" i="7"/>
  <c r="M1060" i="7" s="1"/>
  <c r="N1060" i="7" s="1"/>
  <c r="K1060" i="7"/>
  <c r="E1060" i="7"/>
  <c r="D1060" i="7"/>
  <c r="C1060" i="7"/>
  <c r="U1059" i="7"/>
  <c r="S1059" i="7"/>
  <c r="T1059" i="7" s="1"/>
  <c r="K1059" i="7"/>
  <c r="L1059" i="7" s="1"/>
  <c r="M1059" i="7" s="1"/>
  <c r="G1059" i="7"/>
  <c r="D1059" i="7"/>
  <c r="E1059" i="7" s="1"/>
  <c r="F1059" i="7" s="1"/>
  <c r="C1059" i="7"/>
  <c r="U1058" i="7"/>
  <c r="T1058" i="7"/>
  <c r="S1058" i="7"/>
  <c r="M1058" i="7"/>
  <c r="K1058" i="7"/>
  <c r="L1058" i="7" s="1"/>
  <c r="C1058" i="7"/>
  <c r="D1058" i="7" s="1"/>
  <c r="E1058" i="7" s="1"/>
  <c r="W1057" i="7"/>
  <c r="T1057" i="7"/>
  <c r="U1057" i="7" s="1"/>
  <c r="V1057" i="7" s="1"/>
  <c r="S1057" i="7"/>
  <c r="M1057" i="7"/>
  <c r="L1057" i="7"/>
  <c r="K1057" i="7"/>
  <c r="E1057" i="7"/>
  <c r="C1057" i="7"/>
  <c r="D1057" i="7" s="1"/>
  <c r="S1056" i="7"/>
  <c r="T1056" i="7" s="1"/>
  <c r="U1056" i="7" s="1"/>
  <c r="O1056" i="7"/>
  <c r="L1056" i="7"/>
  <c r="M1056" i="7" s="1"/>
  <c r="N1056" i="7" s="1"/>
  <c r="K1056" i="7"/>
  <c r="E1056" i="7"/>
  <c r="D1056" i="7"/>
  <c r="C1056" i="7"/>
  <c r="U1055" i="7"/>
  <c r="S1055" i="7"/>
  <c r="T1055" i="7" s="1"/>
  <c r="K1055" i="7"/>
  <c r="L1055" i="7" s="1"/>
  <c r="M1055" i="7" s="1"/>
  <c r="G1055" i="7"/>
  <c r="D1055" i="7"/>
  <c r="E1055" i="7" s="1"/>
  <c r="F1055" i="7" s="1"/>
  <c r="C1055" i="7"/>
  <c r="U1054" i="7"/>
  <c r="T1054" i="7"/>
  <c r="S1054" i="7"/>
  <c r="M1054" i="7"/>
  <c r="L1054" i="7"/>
  <c r="K1054" i="7"/>
  <c r="F1054" i="7"/>
  <c r="C1054" i="7"/>
  <c r="D1054" i="7" s="1"/>
  <c r="E1054" i="7" s="1"/>
  <c r="G1054" i="7" s="1"/>
  <c r="S1053" i="7"/>
  <c r="T1053" i="7" s="1"/>
  <c r="U1053" i="7" s="1"/>
  <c r="M1053" i="7"/>
  <c r="L1053" i="7"/>
  <c r="K1053" i="7"/>
  <c r="F1053" i="7"/>
  <c r="E1053" i="7"/>
  <c r="G1053" i="7" s="1"/>
  <c r="D1053" i="7"/>
  <c r="C1053" i="7"/>
  <c r="W1052" i="7"/>
  <c r="V1052" i="7"/>
  <c r="S1052" i="7"/>
  <c r="T1052" i="7" s="1"/>
  <c r="U1052" i="7" s="1"/>
  <c r="L1052" i="7"/>
  <c r="M1052" i="7" s="1"/>
  <c r="K1052" i="7"/>
  <c r="E1052" i="7"/>
  <c r="D1052" i="7"/>
  <c r="C1052" i="7"/>
  <c r="V1051" i="7"/>
  <c r="U1051" i="7"/>
  <c r="W1051" i="7" s="1"/>
  <c r="T1051" i="7"/>
  <c r="S1051" i="7"/>
  <c r="O1051" i="7"/>
  <c r="N1051" i="7"/>
  <c r="K1051" i="7"/>
  <c r="L1051" i="7" s="1"/>
  <c r="M1051" i="7" s="1"/>
  <c r="G1051" i="7"/>
  <c r="D1051" i="7"/>
  <c r="E1051" i="7" s="1"/>
  <c r="F1051" i="7" s="1"/>
  <c r="C1051" i="7"/>
  <c r="T1050" i="7"/>
  <c r="U1050" i="7" s="1"/>
  <c r="S1050" i="7"/>
  <c r="K1050" i="7"/>
  <c r="L1050" i="7" s="1"/>
  <c r="M1050" i="7" s="1"/>
  <c r="G1050" i="7"/>
  <c r="F1050" i="7"/>
  <c r="C1050" i="7"/>
  <c r="D1050" i="7" s="1"/>
  <c r="E1050" i="7" s="1"/>
  <c r="W1049" i="7"/>
  <c r="T1049" i="7"/>
  <c r="U1049" i="7" s="1"/>
  <c r="V1049" i="7" s="1"/>
  <c r="S1049" i="7"/>
  <c r="L1049" i="7"/>
  <c r="M1049" i="7" s="1"/>
  <c r="K1049" i="7"/>
  <c r="F1049" i="7"/>
  <c r="E1049" i="7"/>
  <c r="G1049" i="7" s="1"/>
  <c r="D1049" i="7"/>
  <c r="C1049" i="7"/>
  <c r="S1048" i="7"/>
  <c r="T1048" i="7" s="1"/>
  <c r="U1048" i="7" s="1"/>
  <c r="O1048" i="7"/>
  <c r="L1048" i="7"/>
  <c r="M1048" i="7" s="1"/>
  <c r="N1048" i="7" s="1"/>
  <c r="K1048" i="7"/>
  <c r="E1048" i="7"/>
  <c r="D1048" i="7"/>
  <c r="C1048" i="7"/>
  <c r="M1047" i="7"/>
  <c r="L1047" i="7"/>
  <c r="K1047" i="7"/>
  <c r="F1047" i="7"/>
  <c r="C1047" i="7"/>
  <c r="D1047" i="7" s="1"/>
  <c r="E1047" i="7" s="1"/>
  <c r="G1047" i="7" s="1"/>
  <c r="K1046" i="7"/>
  <c r="L1046" i="7" s="1"/>
  <c r="M1046" i="7" s="1"/>
  <c r="E1046" i="7"/>
  <c r="D1046" i="7"/>
  <c r="C1046" i="7"/>
  <c r="N1045" i="7"/>
  <c r="M1045" i="7"/>
  <c r="O1045" i="7" s="1"/>
  <c r="L1045" i="7"/>
  <c r="K1045" i="7"/>
  <c r="G1045" i="7"/>
  <c r="F1045" i="7"/>
  <c r="C1045" i="7"/>
  <c r="D1045" i="7" s="1"/>
  <c r="E1045" i="7" s="1"/>
  <c r="L1044" i="7"/>
  <c r="M1044" i="7" s="1"/>
  <c r="K1044" i="7"/>
  <c r="E1044" i="7"/>
  <c r="D1044" i="7"/>
  <c r="C1044" i="7"/>
  <c r="N1043" i="7"/>
  <c r="M1043" i="7"/>
  <c r="O1043" i="7" s="1"/>
  <c r="L1043" i="7"/>
  <c r="K1043" i="7"/>
  <c r="G1043" i="7"/>
  <c r="F1043" i="7"/>
  <c r="C1043" i="7"/>
  <c r="D1043" i="7" s="1"/>
  <c r="E1043" i="7" s="1"/>
  <c r="O1042" i="7"/>
  <c r="L1042" i="7"/>
  <c r="M1042" i="7" s="1"/>
  <c r="N1042" i="7" s="1"/>
  <c r="K1042" i="7"/>
  <c r="D1042" i="7"/>
  <c r="E1042" i="7" s="1"/>
  <c r="C1042" i="7"/>
  <c r="N1041" i="7"/>
  <c r="M1041" i="7"/>
  <c r="O1041" i="7" s="1"/>
  <c r="L1041" i="7"/>
  <c r="K1041" i="7"/>
  <c r="C1041" i="7"/>
  <c r="D1041" i="7" s="1"/>
  <c r="E1041" i="7" s="1"/>
  <c r="O1040" i="7"/>
  <c r="L1040" i="7"/>
  <c r="M1040" i="7" s="1"/>
  <c r="N1040" i="7" s="1"/>
  <c r="K1040" i="7"/>
  <c r="E1040" i="7"/>
  <c r="D1040" i="7"/>
  <c r="C1040" i="7"/>
  <c r="M1039" i="7"/>
  <c r="K1039" i="7"/>
  <c r="L1039" i="7" s="1"/>
  <c r="C1039" i="7"/>
  <c r="D1039" i="7" s="1"/>
  <c r="E1039" i="7" s="1"/>
  <c r="O1038" i="7"/>
  <c r="L1038" i="7"/>
  <c r="M1038" i="7" s="1"/>
  <c r="N1038" i="7" s="1"/>
  <c r="K1038" i="7"/>
  <c r="E1038" i="7"/>
  <c r="D1038" i="7"/>
  <c r="C1038" i="7"/>
  <c r="M1037" i="7"/>
  <c r="K1037" i="7"/>
  <c r="L1037" i="7" s="1"/>
  <c r="C1037" i="7"/>
  <c r="D1037" i="7" s="1"/>
  <c r="E1037" i="7" s="1"/>
  <c r="O1036" i="7"/>
  <c r="L1036" i="7"/>
  <c r="M1036" i="7" s="1"/>
  <c r="N1036" i="7" s="1"/>
  <c r="K1036" i="7"/>
  <c r="E1036" i="7"/>
  <c r="D1036" i="7"/>
  <c r="C1036" i="7"/>
  <c r="M1035" i="7"/>
  <c r="K1035" i="7"/>
  <c r="L1035" i="7" s="1"/>
  <c r="C1035" i="7"/>
  <c r="D1035" i="7" s="1"/>
  <c r="E1035" i="7" s="1"/>
  <c r="O1034" i="7"/>
  <c r="L1034" i="7"/>
  <c r="M1034" i="7" s="1"/>
  <c r="N1034" i="7" s="1"/>
  <c r="K1034" i="7"/>
  <c r="E1034" i="7"/>
  <c r="D1034" i="7"/>
  <c r="C1034" i="7"/>
  <c r="M1033" i="7"/>
  <c r="K1033" i="7"/>
  <c r="L1033" i="7" s="1"/>
  <c r="C1033" i="7"/>
  <c r="D1033" i="7" s="1"/>
  <c r="E1033" i="7" s="1"/>
  <c r="O1032" i="7"/>
  <c r="L1032" i="7"/>
  <c r="M1032" i="7" s="1"/>
  <c r="N1032" i="7" s="1"/>
  <c r="K1032" i="7"/>
  <c r="E1032" i="7"/>
  <c r="D1032" i="7"/>
  <c r="C1032" i="7"/>
  <c r="M1031" i="7"/>
  <c r="K1031" i="7"/>
  <c r="L1031" i="7" s="1"/>
  <c r="C1031" i="7"/>
  <c r="D1031" i="7" s="1"/>
  <c r="E1031" i="7" s="1"/>
  <c r="O1030" i="7"/>
  <c r="L1030" i="7"/>
  <c r="M1030" i="7" s="1"/>
  <c r="N1030" i="7" s="1"/>
  <c r="K1030" i="7"/>
  <c r="E1030" i="7"/>
  <c r="D1030" i="7"/>
  <c r="C1030" i="7"/>
  <c r="M1029" i="7"/>
  <c r="K1029" i="7"/>
  <c r="L1029" i="7" s="1"/>
  <c r="C1029" i="7"/>
  <c r="D1029" i="7" s="1"/>
  <c r="E1029" i="7" s="1"/>
  <c r="O1028" i="7"/>
  <c r="L1028" i="7"/>
  <c r="M1028" i="7" s="1"/>
  <c r="N1028" i="7" s="1"/>
  <c r="K1028" i="7"/>
  <c r="E1028" i="7"/>
  <c r="D1028" i="7"/>
  <c r="C1028" i="7"/>
  <c r="M1027" i="7"/>
  <c r="K1027" i="7"/>
  <c r="L1027" i="7" s="1"/>
  <c r="D1027" i="7"/>
  <c r="E1027" i="7" s="1"/>
  <c r="C1027" i="7"/>
  <c r="L1026" i="7"/>
  <c r="M1026" i="7" s="1"/>
  <c r="K1026" i="7"/>
  <c r="D1026" i="7"/>
  <c r="E1026" i="7" s="1"/>
  <c r="C1026" i="7"/>
  <c r="M1025" i="7"/>
  <c r="L1025" i="7"/>
  <c r="K1025" i="7"/>
  <c r="F1025" i="7"/>
  <c r="E1025" i="7"/>
  <c r="G1025" i="7" s="1"/>
  <c r="D1025" i="7"/>
  <c r="C1025" i="7"/>
  <c r="O1024" i="7"/>
  <c r="K1024" i="7"/>
  <c r="L1024" i="7" s="1"/>
  <c r="M1024" i="7" s="1"/>
  <c r="N1024" i="7" s="1"/>
  <c r="D1024" i="7"/>
  <c r="E1024" i="7" s="1"/>
  <c r="C1024" i="7"/>
  <c r="M1023" i="7"/>
  <c r="L1023" i="7"/>
  <c r="K1023" i="7"/>
  <c r="F1023" i="7"/>
  <c r="E1023" i="7"/>
  <c r="G1023" i="7" s="1"/>
  <c r="D1023" i="7"/>
  <c r="C1023" i="7"/>
  <c r="K1022" i="7"/>
  <c r="L1022" i="7" s="1"/>
  <c r="M1022" i="7" s="1"/>
  <c r="N1022" i="7" s="1"/>
  <c r="D1022" i="7"/>
  <c r="E1022" i="7" s="1"/>
  <c r="C1022" i="7"/>
  <c r="M1021" i="7"/>
  <c r="L1021" i="7"/>
  <c r="K1021" i="7"/>
  <c r="F1021" i="7"/>
  <c r="E1021" i="7"/>
  <c r="G1021" i="7" s="1"/>
  <c r="D1021" i="7"/>
  <c r="C1021" i="7"/>
  <c r="O1020" i="7"/>
  <c r="K1020" i="7"/>
  <c r="L1020" i="7" s="1"/>
  <c r="M1020" i="7" s="1"/>
  <c r="N1020" i="7" s="1"/>
  <c r="D1020" i="7"/>
  <c r="E1020" i="7" s="1"/>
  <c r="C1020" i="7"/>
  <c r="M1019" i="7"/>
  <c r="L1019" i="7"/>
  <c r="K1019" i="7"/>
  <c r="F1019" i="7"/>
  <c r="E1019" i="7"/>
  <c r="G1019" i="7" s="1"/>
  <c r="D1019" i="7"/>
  <c r="C1019" i="7"/>
  <c r="K1018" i="7"/>
  <c r="L1018" i="7" s="1"/>
  <c r="M1018" i="7" s="1"/>
  <c r="N1018" i="7" s="1"/>
  <c r="D1018" i="7"/>
  <c r="E1018" i="7" s="1"/>
  <c r="C1018" i="7"/>
  <c r="M1017" i="7"/>
  <c r="L1017" i="7"/>
  <c r="K1017" i="7"/>
  <c r="F1017" i="7"/>
  <c r="E1017" i="7"/>
  <c r="G1017" i="7" s="1"/>
  <c r="D1017" i="7"/>
  <c r="C1017" i="7"/>
  <c r="O1016" i="7"/>
  <c r="K1016" i="7"/>
  <c r="L1016" i="7" s="1"/>
  <c r="M1016" i="7" s="1"/>
  <c r="N1016" i="7" s="1"/>
  <c r="D1016" i="7"/>
  <c r="E1016" i="7" s="1"/>
  <c r="C1016" i="7"/>
  <c r="M1015" i="7"/>
  <c r="L1015" i="7"/>
  <c r="K1015" i="7"/>
  <c r="F1015" i="7"/>
  <c r="E1015" i="7"/>
  <c r="G1015" i="7" s="1"/>
  <c r="D1015" i="7"/>
  <c r="C1015" i="7"/>
  <c r="K1014" i="7"/>
  <c r="L1014" i="7" s="1"/>
  <c r="M1014" i="7" s="1"/>
  <c r="N1014" i="7" s="1"/>
  <c r="D1014" i="7"/>
  <c r="E1014" i="7" s="1"/>
  <c r="C1014" i="7"/>
  <c r="M1013" i="7"/>
  <c r="L1013" i="7"/>
  <c r="K1013" i="7"/>
  <c r="F1013" i="7"/>
  <c r="C1013" i="7"/>
  <c r="D1013" i="7" s="1"/>
  <c r="E1013" i="7" s="1"/>
  <c r="G1013" i="7" s="1"/>
  <c r="O1012" i="7"/>
  <c r="K1012" i="7"/>
  <c r="L1012" i="7" s="1"/>
  <c r="M1012" i="7" s="1"/>
  <c r="N1012" i="7" s="1"/>
  <c r="D1012" i="7"/>
  <c r="E1012" i="7" s="1"/>
  <c r="C1012" i="7"/>
  <c r="M1011" i="7"/>
  <c r="L1011" i="7"/>
  <c r="K1011" i="7"/>
  <c r="F1011" i="7"/>
  <c r="E1011" i="7"/>
  <c r="G1011" i="7" s="1"/>
  <c r="D1011" i="7"/>
  <c r="C1011" i="7"/>
  <c r="K1010" i="7"/>
  <c r="L1010" i="7" s="1"/>
  <c r="M1010" i="7" s="1"/>
  <c r="N1010" i="7" s="1"/>
  <c r="D1010" i="7"/>
  <c r="E1010" i="7" s="1"/>
  <c r="C1010" i="7"/>
  <c r="M1009" i="7"/>
  <c r="L1009" i="7"/>
  <c r="K1009" i="7"/>
  <c r="F1009" i="7"/>
  <c r="E1009" i="7"/>
  <c r="G1009" i="7" s="1"/>
  <c r="D1009" i="7"/>
  <c r="C1009" i="7"/>
  <c r="O1008" i="7"/>
  <c r="K1008" i="7"/>
  <c r="L1008" i="7" s="1"/>
  <c r="M1008" i="7" s="1"/>
  <c r="N1008" i="7" s="1"/>
  <c r="D1008" i="7"/>
  <c r="E1008" i="7" s="1"/>
  <c r="C1008" i="7"/>
  <c r="M1007" i="7"/>
  <c r="L1007" i="7"/>
  <c r="K1007" i="7"/>
  <c r="F1007" i="7"/>
  <c r="E1007" i="7"/>
  <c r="G1007" i="7" s="1"/>
  <c r="D1007" i="7"/>
  <c r="C1007" i="7"/>
  <c r="K1006" i="7"/>
  <c r="L1006" i="7" s="1"/>
  <c r="M1006" i="7" s="1"/>
  <c r="N1006" i="7" s="1"/>
  <c r="D1006" i="7"/>
  <c r="E1006" i="7" s="1"/>
  <c r="C1006" i="7"/>
  <c r="M1005" i="7"/>
  <c r="L1005" i="7"/>
  <c r="K1005" i="7"/>
  <c r="F1005" i="7"/>
  <c r="C1005" i="7"/>
  <c r="D1005" i="7" s="1"/>
  <c r="E1005" i="7" s="1"/>
  <c r="G1005" i="7" s="1"/>
  <c r="O1004" i="7"/>
  <c r="K1004" i="7"/>
  <c r="L1004" i="7" s="1"/>
  <c r="M1004" i="7" s="1"/>
  <c r="N1004" i="7" s="1"/>
  <c r="D1004" i="7"/>
  <c r="E1004" i="7" s="1"/>
  <c r="C1004" i="7"/>
  <c r="M1003" i="7"/>
  <c r="L1003" i="7"/>
  <c r="K1003" i="7"/>
  <c r="C1003" i="7"/>
  <c r="D1003" i="7" s="1"/>
  <c r="E1003" i="7" s="1"/>
  <c r="G1003" i="7" s="1"/>
  <c r="K1002" i="7"/>
  <c r="L1002" i="7" s="1"/>
  <c r="M1002" i="7" s="1"/>
  <c r="N1002" i="7" s="1"/>
  <c r="D1002" i="7"/>
  <c r="E1002" i="7" s="1"/>
  <c r="C1002" i="7"/>
  <c r="M1001" i="7"/>
  <c r="L1001" i="7"/>
  <c r="K1001" i="7"/>
  <c r="F1001" i="7"/>
  <c r="C1001" i="7"/>
  <c r="D1001" i="7" s="1"/>
  <c r="E1001" i="7" s="1"/>
  <c r="G1001" i="7" s="1"/>
  <c r="O1000" i="7"/>
  <c r="K1000" i="7"/>
  <c r="L1000" i="7" s="1"/>
  <c r="M1000" i="7" s="1"/>
  <c r="N1000" i="7" s="1"/>
  <c r="D1000" i="7"/>
  <c r="E1000" i="7" s="1"/>
  <c r="C1000" i="7"/>
  <c r="M999" i="7"/>
  <c r="L999" i="7"/>
  <c r="K999" i="7"/>
  <c r="C999" i="7"/>
  <c r="D999" i="7" s="1"/>
  <c r="E999" i="7" s="1"/>
  <c r="G999" i="7" s="1"/>
  <c r="K998" i="7"/>
  <c r="L998" i="7" s="1"/>
  <c r="M998" i="7" s="1"/>
  <c r="N998" i="7" s="1"/>
  <c r="D998" i="7"/>
  <c r="E998" i="7" s="1"/>
  <c r="C998" i="7"/>
  <c r="M997" i="7"/>
  <c r="L997" i="7"/>
  <c r="K997" i="7"/>
  <c r="F997" i="7"/>
  <c r="E997" i="7"/>
  <c r="G997" i="7" s="1"/>
  <c r="D997" i="7"/>
  <c r="C997" i="7"/>
  <c r="O996" i="7"/>
  <c r="K996" i="7"/>
  <c r="L996" i="7" s="1"/>
  <c r="M996" i="7" s="1"/>
  <c r="N996" i="7" s="1"/>
  <c r="D996" i="7"/>
  <c r="E996" i="7" s="1"/>
  <c r="C996" i="7"/>
  <c r="M995" i="7"/>
  <c r="L995" i="7"/>
  <c r="K995" i="7"/>
  <c r="F995" i="7"/>
  <c r="E995" i="7"/>
  <c r="G995" i="7" s="1"/>
  <c r="D995" i="7"/>
  <c r="C995" i="7"/>
  <c r="K994" i="7"/>
  <c r="L994" i="7" s="1"/>
  <c r="M994" i="7" s="1"/>
  <c r="N994" i="7" s="1"/>
  <c r="D994" i="7"/>
  <c r="E994" i="7" s="1"/>
  <c r="C994" i="7"/>
  <c r="M993" i="7"/>
  <c r="L993" i="7"/>
  <c r="K993" i="7"/>
  <c r="F993" i="7"/>
  <c r="E993" i="7"/>
  <c r="G993" i="7" s="1"/>
  <c r="D993" i="7"/>
  <c r="C993" i="7"/>
  <c r="O992" i="7"/>
  <c r="K992" i="7"/>
  <c r="L992" i="7" s="1"/>
  <c r="M992" i="7" s="1"/>
  <c r="N992" i="7" s="1"/>
  <c r="D992" i="7"/>
  <c r="E992" i="7" s="1"/>
  <c r="C992" i="7"/>
  <c r="M991" i="7"/>
  <c r="L991" i="7"/>
  <c r="K991" i="7"/>
  <c r="F991" i="7"/>
  <c r="E991" i="7"/>
  <c r="G991" i="7" s="1"/>
  <c r="D991" i="7"/>
  <c r="C991" i="7"/>
  <c r="K990" i="7"/>
  <c r="L990" i="7" s="1"/>
  <c r="M990" i="7" s="1"/>
  <c r="N990" i="7" s="1"/>
  <c r="D990" i="7"/>
  <c r="E990" i="7" s="1"/>
  <c r="C990" i="7"/>
  <c r="M989" i="7"/>
  <c r="L989" i="7"/>
  <c r="K989" i="7"/>
  <c r="F989" i="7"/>
  <c r="C989" i="7"/>
  <c r="D989" i="7" s="1"/>
  <c r="E989" i="7" s="1"/>
  <c r="G989" i="7" s="1"/>
  <c r="O988" i="7"/>
  <c r="K988" i="7"/>
  <c r="L988" i="7" s="1"/>
  <c r="M988" i="7" s="1"/>
  <c r="N988" i="7" s="1"/>
  <c r="D988" i="7"/>
  <c r="E988" i="7" s="1"/>
  <c r="C988" i="7"/>
  <c r="M987" i="7"/>
  <c r="L987" i="7"/>
  <c r="K987" i="7"/>
  <c r="C987" i="7"/>
  <c r="D987" i="7" s="1"/>
  <c r="E987" i="7" s="1"/>
  <c r="G987" i="7" s="1"/>
  <c r="K986" i="7"/>
  <c r="L986" i="7" s="1"/>
  <c r="M986" i="7" s="1"/>
  <c r="N986" i="7" s="1"/>
  <c r="D986" i="7"/>
  <c r="E986" i="7" s="1"/>
  <c r="C986" i="7"/>
  <c r="M985" i="7"/>
  <c r="L985" i="7"/>
  <c r="K985" i="7"/>
  <c r="F985" i="7"/>
  <c r="C985" i="7"/>
  <c r="D985" i="7" s="1"/>
  <c r="E985" i="7" s="1"/>
  <c r="G985" i="7" s="1"/>
  <c r="O984" i="7"/>
  <c r="K984" i="7"/>
  <c r="L984" i="7" s="1"/>
  <c r="M984" i="7" s="1"/>
  <c r="N984" i="7" s="1"/>
  <c r="D984" i="7"/>
  <c r="E984" i="7" s="1"/>
  <c r="C984" i="7"/>
  <c r="M983" i="7"/>
  <c r="L983" i="7"/>
  <c r="K983" i="7"/>
  <c r="C983" i="7"/>
  <c r="D983" i="7" s="1"/>
  <c r="E983" i="7" s="1"/>
  <c r="G983" i="7" s="1"/>
  <c r="K982" i="7"/>
  <c r="L982" i="7" s="1"/>
  <c r="M982" i="7" s="1"/>
  <c r="N982" i="7" s="1"/>
  <c r="D982" i="7"/>
  <c r="E982" i="7" s="1"/>
  <c r="C982" i="7"/>
  <c r="M981" i="7"/>
  <c r="L981" i="7"/>
  <c r="K981" i="7"/>
  <c r="F981" i="7"/>
  <c r="C981" i="7"/>
  <c r="D981" i="7" s="1"/>
  <c r="E981" i="7" s="1"/>
  <c r="G981" i="7" s="1"/>
  <c r="O980" i="7"/>
  <c r="K980" i="7"/>
  <c r="L980" i="7" s="1"/>
  <c r="M980" i="7" s="1"/>
  <c r="N980" i="7" s="1"/>
  <c r="D980" i="7"/>
  <c r="E980" i="7" s="1"/>
  <c r="C980" i="7"/>
  <c r="M979" i="7"/>
  <c r="L979" i="7"/>
  <c r="K979" i="7"/>
  <c r="C979" i="7"/>
  <c r="D979" i="7" s="1"/>
  <c r="E979" i="7" s="1"/>
  <c r="G979" i="7" s="1"/>
  <c r="K978" i="7"/>
  <c r="L978" i="7" s="1"/>
  <c r="M978" i="7" s="1"/>
  <c r="N978" i="7" s="1"/>
  <c r="D978" i="7"/>
  <c r="E978" i="7" s="1"/>
  <c r="C978" i="7"/>
  <c r="M977" i="7"/>
  <c r="L977" i="7"/>
  <c r="K977" i="7"/>
  <c r="F977" i="7"/>
  <c r="C977" i="7"/>
  <c r="D977" i="7" s="1"/>
  <c r="E977" i="7" s="1"/>
  <c r="G977" i="7" s="1"/>
  <c r="O976" i="7"/>
  <c r="K976" i="7"/>
  <c r="L976" i="7" s="1"/>
  <c r="M976" i="7" s="1"/>
  <c r="N976" i="7" s="1"/>
  <c r="D976" i="7"/>
  <c r="E976" i="7" s="1"/>
  <c r="C976" i="7"/>
  <c r="M975" i="7"/>
  <c r="L975" i="7"/>
  <c r="K975" i="7"/>
  <c r="C975" i="7"/>
  <c r="D975" i="7" s="1"/>
  <c r="E975" i="7" s="1"/>
  <c r="G975" i="7" s="1"/>
  <c r="K974" i="7"/>
  <c r="L974" i="7" s="1"/>
  <c r="M974" i="7" s="1"/>
  <c r="N974" i="7" s="1"/>
  <c r="D974" i="7"/>
  <c r="E974" i="7" s="1"/>
  <c r="C974" i="7"/>
  <c r="M973" i="7"/>
  <c r="L973" i="7"/>
  <c r="K973" i="7"/>
  <c r="F973" i="7"/>
  <c r="E973" i="7"/>
  <c r="G973" i="7" s="1"/>
  <c r="D973" i="7"/>
  <c r="C973" i="7"/>
  <c r="O972" i="7"/>
  <c r="K972" i="7"/>
  <c r="L972" i="7" s="1"/>
  <c r="M972" i="7" s="1"/>
  <c r="N972" i="7" s="1"/>
  <c r="D972" i="7"/>
  <c r="E972" i="7" s="1"/>
  <c r="C972" i="7"/>
  <c r="M971" i="7"/>
  <c r="L971" i="7"/>
  <c r="K971" i="7"/>
  <c r="F971" i="7"/>
  <c r="E971" i="7"/>
  <c r="G971" i="7" s="1"/>
  <c r="D971" i="7"/>
  <c r="C971" i="7"/>
  <c r="K970" i="7"/>
  <c r="L970" i="7" s="1"/>
  <c r="M970" i="7" s="1"/>
  <c r="N970" i="7" s="1"/>
  <c r="D970" i="7"/>
  <c r="E970" i="7" s="1"/>
  <c r="C970" i="7"/>
  <c r="M969" i="7"/>
  <c r="L969" i="7"/>
  <c r="K969" i="7"/>
  <c r="F969" i="7"/>
  <c r="E969" i="7"/>
  <c r="G969" i="7" s="1"/>
  <c r="D969" i="7"/>
  <c r="C969" i="7"/>
  <c r="O968" i="7"/>
  <c r="K968" i="7"/>
  <c r="L968" i="7" s="1"/>
  <c r="M968" i="7" s="1"/>
  <c r="N968" i="7" s="1"/>
  <c r="D968" i="7"/>
  <c r="E968" i="7" s="1"/>
  <c r="C968" i="7"/>
  <c r="M967" i="7"/>
  <c r="L967" i="7"/>
  <c r="K967" i="7"/>
  <c r="F967" i="7"/>
  <c r="E967" i="7"/>
  <c r="G967" i="7" s="1"/>
  <c r="D967" i="7"/>
  <c r="C967" i="7"/>
  <c r="K966" i="7"/>
  <c r="L966" i="7" s="1"/>
  <c r="M966" i="7" s="1"/>
  <c r="N966" i="7" s="1"/>
  <c r="D966" i="7"/>
  <c r="E966" i="7" s="1"/>
  <c r="C966" i="7"/>
  <c r="M965" i="7"/>
  <c r="L965" i="7"/>
  <c r="K965" i="7"/>
  <c r="F965" i="7"/>
  <c r="E965" i="7"/>
  <c r="G965" i="7" s="1"/>
  <c r="D965" i="7"/>
  <c r="C965" i="7"/>
  <c r="O964" i="7"/>
  <c r="K964" i="7"/>
  <c r="L964" i="7" s="1"/>
  <c r="M964" i="7" s="1"/>
  <c r="N964" i="7" s="1"/>
  <c r="D964" i="7"/>
  <c r="E964" i="7" s="1"/>
  <c r="C964" i="7"/>
  <c r="M963" i="7"/>
  <c r="L963" i="7"/>
  <c r="K963" i="7"/>
  <c r="F963" i="7"/>
  <c r="E963" i="7"/>
  <c r="G963" i="7" s="1"/>
  <c r="D963" i="7"/>
  <c r="C963" i="7"/>
  <c r="K962" i="7"/>
  <c r="L962" i="7" s="1"/>
  <c r="M962" i="7" s="1"/>
  <c r="N962" i="7" s="1"/>
  <c r="D962" i="7"/>
  <c r="E962" i="7" s="1"/>
  <c r="C962" i="7"/>
  <c r="M961" i="7"/>
  <c r="L961" i="7"/>
  <c r="K961" i="7"/>
  <c r="F961" i="7"/>
  <c r="C961" i="7"/>
  <c r="D961" i="7" s="1"/>
  <c r="E961" i="7" s="1"/>
  <c r="G961" i="7" s="1"/>
  <c r="O960" i="7"/>
  <c r="K960" i="7"/>
  <c r="L960" i="7" s="1"/>
  <c r="M960" i="7" s="1"/>
  <c r="N960" i="7" s="1"/>
  <c r="D960" i="7"/>
  <c r="E960" i="7" s="1"/>
  <c r="C960" i="7"/>
  <c r="M959" i="7"/>
  <c r="L959" i="7"/>
  <c r="K959" i="7"/>
  <c r="C959" i="7"/>
  <c r="D959" i="7" s="1"/>
  <c r="E959" i="7" s="1"/>
  <c r="G959" i="7" s="1"/>
  <c r="K958" i="7"/>
  <c r="L958" i="7" s="1"/>
  <c r="M958" i="7" s="1"/>
  <c r="N958" i="7" s="1"/>
  <c r="D958" i="7"/>
  <c r="E958" i="7" s="1"/>
  <c r="C958" i="7"/>
  <c r="M957" i="7"/>
  <c r="L957" i="7"/>
  <c r="K957" i="7"/>
  <c r="F957" i="7"/>
  <c r="C957" i="7"/>
  <c r="D957" i="7" s="1"/>
  <c r="E957" i="7" s="1"/>
  <c r="G957" i="7" s="1"/>
  <c r="O956" i="7"/>
  <c r="K956" i="7"/>
  <c r="L956" i="7" s="1"/>
  <c r="M956" i="7" s="1"/>
  <c r="N956" i="7" s="1"/>
  <c r="D956" i="7"/>
  <c r="E956" i="7" s="1"/>
  <c r="C956" i="7"/>
  <c r="M955" i="7"/>
  <c r="L955" i="7"/>
  <c r="K955" i="7"/>
  <c r="F955" i="7"/>
  <c r="E955" i="7"/>
  <c r="G955" i="7" s="1"/>
  <c r="D955" i="7"/>
  <c r="C955" i="7"/>
  <c r="K954" i="7"/>
  <c r="L954" i="7" s="1"/>
  <c r="M954" i="7" s="1"/>
  <c r="N954" i="7" s="1"/>
  <c r="D954" i="7"/>
  <c r="E954" i="7" s="1"/>
  <c r="C954" i="7"/>
  <c r="M953" i="7"/>
  <c r="L953" i="7"/>
  <c r="K953" i="7"/>
  <c r="F953" i="7"/>
  <c r="E953" i="7"/>
  <c r="G953" i="7" s="1"/>
  <c r="D953" i="7"/>
  <c r="C953" i="7"/>
  <c r="O952" i="7"/>
  <c r="K952" i="7"/>
  <c r="L952" i="7" s="1"/>
  <c r="M952" i="7" s="1"/>
  <c r="N952" i="7" s="1"/>
  <c r="D952" i="7"/>
  <c r="E952" i="7" s="1"/>
  <c r="C952" i="7"/>
  <c r="M951" i="7"/>
  <c r="L951" i="7"/>
  <c r="K951" i="7"/>
  <c r="F951" i="7"/>
  <c r="E951" i="7"/>
  <c r="G951" i="7" s="1"/>
  <c r="D951" i="7"/>
  <c r="C951" i="7"/>
  <c r="K950" i="7"/>
  <c r="L950" i="7" s="1"/>
  <c r="M950" i="7" s="1"/>
  <c r="N950" i="7" s="1"/>
  <c r="D950" i="7"/>
  <c r="E950" i="7" s="1"/>
  <c r="C950" i="7"/>
  <c r="M949" i="7"/>
  <c r="L949" i="7"/>
  <c r="K949" i="7"/>
  <c r="F949" i="7"/>
  <c r="E949" i="7"/>
  <c r="G949" i="7" s="1"/>
  <c r="D949" i="7"/>
  <c r="C949" i="7"/>
  <c r="O948" i="7"/>
  <c r="K948" i="7"/>
  <c r="L948" i="7" s="1"/>
  <c r="M948" i="7" s="1"/>
  <c r="N948" i="7" s="1"/>
  <c r="D948" i="7"/>
  <c r="E948" i="7" s="1"/>
  <c r="C948" i="7"/>
  <c r="M947" i="7"/>
  <c r="L947" i="7"/>
  <c r="K947" i="7"/>
  <c r="F947" i="7"/>
  <c r="E947" i="7"/>
  <c r="G947" i="7" s="1"/>
  <c r="D947" i="7"/>
  <c r="C947" i="7"/>
  <c r="K946" i="7"/>
  <c r="L946" i="7" s="1"/>
  <c r="M946" i="7" s="1"/>
  <c r="N946" i="7" s="1"/>
  <c r="D946" i="7"/>
  <c r="E946" i="7" s="1"/>
  <c r="C946" i="7"/>
  <c r="M945" i="7"/>
  <c r="L945" i="7"/>
  <c r="K945" i="7"/>
  <c r="F945" i="7"/>
  <c r="E945" i="7"/>
  <c r="G945" i="7" s="1"/>
  <c r="D945" i="7"/>
  <c r="C945" i="7"/>
  <c r="O944" i="7"/>
  <c r="K944" i="7"/>
  <c r="L944" i="7" s="1"/>
  <c r="M944" i="7" s="1"/>
  <c r="N944" i="7" s="1"/>
  <c r="D944" i="7"/>
  <c r="E944" i="7" s="1"/>
  <c r="C944" i="7"/>
  <c r="M943" i="7"/>
  <c r="L943" i="7"/>
  <c r="K943" i="7"/>
  <c r="F943" i="7"/>
  <c r="E943" i="7"/>
  <c r="G943" i="7" s="1"/>
  <c r="D943" i="7"/>
  <c r="C943" i="7"/>
  <c r="K942" i="7"/>
  <c r="L942" i="7" s="1"/>
  <c r="M942" i="7" s="1"/>
  <c r="N942" i="7" s="1"/>
  <c r="D942" i="7"/>
  <c r="E942" i="7" s="1"/>
  <c r="C942" i="7"/>
  <c r="M941" i="7"/>
  <c r="L941" i="7"/>
  <c r="K941" i="7"/>
  <c r="F941" i="7"/>
  <c r="E941" i="7"/>
  <c r="G941" i="7" s="1"/>
  <c r="D941" i="7"/>
  <c r="C941" i="7"/>
  <c r="O940" i="7"/>
  <c r="K940" i="7"/>
  <c r="L940" i="7" s="1"/>
  <c r="M940" i="7" s="1"/>
  <c r="N940" i="7" s="1"/>
  <c r="D940" i="7"/>
  <c r="E940" i="7" s="1"/>
  <c r="C940" i="7"/>
  <c r="M939" i="7"/>
  <c r="L939" i="7"/>
  <c r="K939" i="7"/>
  <c r="F939" i="7"/>
  <c r="E939" i="7"/>
  <c r="G939" i="7" s="1"/>
  <c r="D939" i="7"/>
  <c r="C939" i="7"/>
  <c r="K938" i="7"/>
  <c r="L938" i="7" s="1"/>
  <c r="M938" i="7" s="1"/>
  <c r="N938" i="7" s="1"/>
  <c r="D938" i="7"/>
  <c r="E938" i="7" s="1"/>
  <c r="C938" i="7"/>
  <c r="M937" i="7"/>
  <c r="L937" i="7"/>
  <c r="K937" i="7"/>
  <c r="F937" i="7"/>
  <c r="C937" i="7"/>
  <c r="D937" i="7" s="1"/>
  <c r="E937" i="7" s="1"/>
  <c r="G937" i="7" s="1"/>
  <c r="O936" i="7"/>
  <c r="K936" i="7"/>
  <c r="L936" i="7" s="1"/>
  <c r="M936" i="7" s="1"/>
  <c r="N936" i="7" s="1"/>
  <c r="D936" i="7"/>
  <c r="E936" i="7" s="1"/>
  <c r="C936" i="7"/>
  <c r="M935" i="7"/>
  <c r="L935" i="7"/>
  <c r="K935" i="7"/>
  <c r="F935" i="7"/>
  <c r="E935" i="7"/>
  <c r="G935" i="7" s="1"/>
  <c r="D935" i="7"/>
  <c r="C935" i="7"/>
  <c r="K934" i="7"/>
  <c r="L934" i="7" s="1"/>
  <c r="M934" i="7" s="1"/>
  <c r="N934" i="7" s="1"/>
  <c r="D934" i="7"/>
  <c r="E934" i="7" s="1"/>
  <c r="C934" i="7"/>
  <c r="M933" i="7"/>
  <c r="L933" i="7"/>
  <c r="K933" i="7"/>
  <c r="F933" i="7"/>
  <c r="E933" i="7"/>
  <c r="G933" i="7" s="1"/>
  <c r="D933" i="7"/>
  <c r="C933" i="7"/>
  <c r="O932" i="7"/>
  <c r="K932" i="7"/>
  <c r="L932" i="7" s="1"/>
  <c r="M932" i="7" s="1"/>
  <c r="N932" i="7" s="1"/>
  <c r="D932" i="7"/>
  <c r="E932" i="7" s="1"/>
  <c r="C932" i="7"/>
  <c r="M931" i="7"/>
  <c r="L931" i="7"/>
  <c r="K931" i="7"/>
  <c r="F931" i="7"/>
  <c r="E931" i="7"/>
  <c r="G931" i="7" s="1"/>
  <c r="D931" i="7"/>
  <c r="C931" i="7"/>
  <c r="K930" i="7"/>
  <c r="L930" i="7" s="1"/>
  <c r="M930" i="7" s="1"/>
  <c r="N930" i="7" s="1"/>
  <c r="D930" i="7"/>
  <c r="E930" i="7" s="1"/>
  <c r="C930" i="7"/>
  <c r="M929" i="7"/>
  <c r="L929" i="7"/>
  <c r="K929" i="7"/>
  <c r="F929" i="7"/>
  <c r="E929" i="7"/>
  <c r="G929" i="7" s="1"/>
  <c r="D929" i="7"/>
  <c r="C929" i="7"/>
  <c r="O928" i="7"/>
  <c r="K928" i="7"/>
  <c r="L928" i="7" s="1"/>
  <c r="M928" i="7" s="1"/>
  <c r="N928" i="7" s="1"/>
  <c r="D928" i="7"/>
  <c r="E928" i="7" s="1"/>
  <c r="C928" i="7"/>
  <c r="M927" i="7"/>
  <c r="L927" i="7"/>
  <c r="K927" i="7"/>
  <c r="F927" i="7"/>
  <c r="E927" i="7"/>
  <c r="G927" i="7" s="1"/>
  <c r="D927" i="7"/>
  <c r="C927" i="7"/>
  <c r="K926" i="7"/>
  <c r="L926" i="7" s="1"/>
  <c r="M926" i="7" s="1"/>
  <c r="N926" i="7" s="1"/>
  <c r="D926" i="7"/>
  <c r="E926" i="7" s="1"/>
  <c r="C926" i="7"/>
  <c r="M925" i="7"/>
  <c r="L925" i="7"/>
  <c r="K925" i="7"/>
  <c r="F925" i="7"/>
  <c r="E925" i="7"/>
  <c r="G925" i="7" s="1"/>
  <c r="D925" i="7"/>
  <c r="C925" i="7"/>
  <c r="O924" i="7"/>
  <c r="K924" i="7"/>
  <c r="L924" i="7" s="1"/>
  <c r="M924" i="7" s="1"/>
  <c r="N924" i="7" s="1"/>
  <c r="D924" i="7"/>
  <c r="E924" i="7" s="1"/>
  <c r="C924" i="7"/>
  <c r="M923" i="7"/>
  <c r="L923" i="7"/>
  <c r="K923" i="7"/>
  <c r="F923" i="7"/>
  <c r="E923" i="7"/>
  <c r="G923" i="7" s="1"/>
  <c r="D923" i="7"/>
  <c r="C923" i="7"/>
  <c r="K922" i="7"/>
  <c r="L922" i="7" s="1"/>
  <c r="M922" i="7" s="1"/>
  <c r="N922" i="7" s="1"/>
  <c r="D922" i="7"/>
  <c r="E922" i="7" s="1"/>
  <c r="C922" i="7"/>
  <c r="M921" i="7"/>
  <c r="L921" i="7"/>
  <c r="K921" i="7"/>
  <c r="F921" i="7"/>
  <c r="C921" i="7"/>
  <c r="D921" i="7" s="1"/>
  <c r="E921" i="7" s="1"/>
  <c r="G921" i="7" s="1"/>
  <c r="O920" i="7"/>
  <c r="K920" i="7"/>
  <c r="L920" i="7" s="1"/>
  <c r="M920" i="7" s="1"/>
  <c r="N920" i="7" s="1"/>
  <c r="D920" i="7"/>
  <c r="E920" i="7" s="1"/>
  <c r="C920" i="7"/>
  <c r="M919" i="7"/>
  <c r="L919" i="7"/>
  <c r="K919" i="7"/>
  <c r="C919" i="7"/>
  <c r="D919" i="7" s="1"/>
  <c r="E919" i="7" s="1"/>
  <c r="G919" i="7" s="1"/>
  <c r="K918" i="7"/>
  <c r="L918" i="7" s="1"/>
  <c r="M918" i="7" s="1"/>
  <c r="N918" i="7" s="1"/>
  <c r="D918" i="7"/>
  <c r="E918" i="7" s="1"/>
  <c r="C918" i="7"/>
  <c r="M917" i="7"/>
  <c r="L917" i="7"/>
  <c r="K917" i="7"/>
  <c r="F917" i="7"/>
  <c r="C917" i="7"/>
  <c r="D917" i="7" s="1"/>
  <c r="E917" i="7" s="1"/>
  <c r="G917" i="7" s="1"/>
  <c r="O916" i="7"/>
  <c r="K916" i="7"/>
  <c r="L916" i="7" s="1"/>
  <c r="M916" i="7" s="1"/>
  <c r="N916" i="7" s="1"/>
  <c r="D916" i="7"/>
  <c r="E916" i="7" s="1"/>
  <c r="C916" i="7"/>
  <c r="M915" i="7"/>
  <c r="L915" i="7"/>
  <c r="K915" i="7"/>
  <c r="C915" i="7"/>
  <c r="D915" i="7" s="1"/>
  <c r="E915" i="7" s="1"/>
  <c r="G915" i="7" s="1"/>
  <c r="K914" i="7"/>
  <c r="L914" i="7" s="1"/>
  <c r="M914" i="7" s="1"/>
  <c r="N914" i="7" s="1"/>
  <c r="D914" i="7"/>
  <c r="E914" i="7" s="1"/>
  <c r="C914" i="7"/>
  <c r="M913" i="7"/>
  <c r="L913" i="7"/>
  <c r="K913" i="7"/>
  <c r="F913" i="7"/>
  <c r="C913" i="7"/>
  <c r="D913" i="7" s="1"/>
  <c r="E913" i="7" s="1"/>
  <c r="G913" i="7" s="1"/>
  <c r="O912" i="7"/>
  <c r="K912" i="7"/>
  <c r="L912" i="7" s="1"/>
  <c r="M912" i="7" s="1"/>
  <c r="N912" i="7" s="1"/>
  <c r="D912" i="7"/>
  <c r="E912" i="7" s="1"/>
  <c r="C912" i="7"/>
  <c r="M911" i="7"/>
  <c r="L911" i="7"/>
  <c r="K911" i="7"/>
  <c r="C911" i="7"/>
  <c r="D911" i="7" s="1"/>
  <c r="E911" i="7" s="1"/>
  <c r="G911" i="7" s="1"/>
  <c r="K910" i="7"/>
  <c r="L910" i="7" s="1"/>
  <c r="M910" i="7" s="1"/>
  <c r="N910" i="7" s="1"/>
  <c r="D910" i="7"/>
  <c r="E910" i="7" s="1"/>
  <c r="C910" i="7"/>
  <c r="M909" i="7"/>
  <c r="L909" i="7"/>
  <c r="K909" i="7"/>
  <c r="F909" i="7"/>
  <c r="C909" i="7"/>
  <c r="D909" i="7" s="1"/>
  <c r="E909" i="7" s="1"/>
  <c r="G909" i="7" s="1"/>
  <c r="O908" i="7"/>
  <c r="K908" i="7"/>
  <c r="L908" i="7" s="1"/>
  <c r="M908" i="7" s="1"/>
  <c r="N908" i="7" s="1"/>
  <c r="D908" i="7"/>
  <c r="E908" i="7" s="1"/>
  <c r="C908" i="7"/>
  <c r="M907" i="7"/>
  <c r="L907" i="7"/>
  <c r="K907" i="7"/>
  <c r="C907" i="7"/>
  <c r="D907" i="7" s="1"/>
  <c r="E907" i="7" s="1"/>
  <c r="G907" i="7" s="1"/>
  <c r="K906" i="7"/>
  <c r="L906" i="7" s="1"/>
  <c r="M906" i="7" s="1"/>
  <c r="N906" i="7" s="1"/>
  <c r="D906" i="7"/>
  <c r="E906" i="7" s="1"/>
  <c r="C906" i="7"/>
  <c r="M905" i="7"/>
  <c r="L905" i="7"/>
  <c r="K905" i="7"/>
  <c r="F905" i="7"/>
  <c r="C905" i="7"/>
  <c r="D905" i="7" s="1"/>
  <c r="E905" i="7" s="1"/>
  <c r="G905" i="7" s="1"/>
  <c r="O904" i="7"/>
  <c r="K904" i="7"/>
  <c r="L904" i="7" s="1"/>
  <c r="M904" i="7" s="1"/>
  <c r="N904" i="7" s="1"/>
  <c r="D904" i="7"/>
  <c r="E904" i="7" s="1"/>
  <c r="C904" i="7"/>
  <c r="M903" i="7"/>
  <c r="L903" i="7"/>
  <c r="K903" i="7"/>
  <c r="C903" i="7"/>
  <c r="D903" i="7" s="1"/>
  <c r="E903" i="7" s="1"/>
  <c r="G903" i="7" s="1"/>
  <c r="K902" i="7"/>
  <c r="L902" i="7" s="1"/>
  <c r="M902" i="7" s="1"/>
  <c r="N902" i="7" s="1"/>
  <c r="D902" i="7"/>
  <c r="E902" i="7" s="1"/>
  <c r="C902" i="7"/>
  <c r="M901" i="7"/>
  <c r="L901" i="7"/>
  <c r="K901" i="7"/>
  <c r="F901" i="7"/>
  <c r="C901" i="7"/>
  <c r="D901" i="7" s="1"/>
  <c r="E901" i="7" s="1"/>
  <c r="G901" i="7" s="1"/>
  <c r="O900" i="7"/>
  <c r="K900" i="7"/>
  <c r="L900" i="7" s="1"/>
  <c r="M900" i="7" s="1"/>
  <c r="N900" i="7" s="1"/>
  <c r="D900" i="7"/>
  <c r="E900" i="7" s="1"/>
  <c r="C900" i="7"/>
  <c r="M899" i="7"/>
  <c r="L899" i="7"/>
  <c r="K899" i="7"/>
  <c r="C899" i="7"/>
  <c r="D899" i="7" s="1"/>
  <c r="E899" i="7" s="1"/>
  <c r="G899" i="7" s="1"/>
  <c r="K898" i="7"/>
  <c r="L898" i="7" s="1"/>
  <c r="M898" i="7" s="1"/>
  <c r="N898" i="7" s="1"/>
  <c r="D898" i="7"/>
  <c r="E898" i="7" s="1"/>
  <c r="C898" i="7"/>
  <c r="M897" i="7"/>
  <c r="L897" i="7"/>
  <c r="K897" i="7"/>
  <c r="F897" i="7"/>
  <c r="C897" i="7"/>
  <c r="D897" i="7" s="1"/>
  <c r="E897" i="7" s="1"/>
  <c r="G897" i="7" s="1"/>
  <c r="O896" i="7"/>
  <c r="K896" i="7"/>
  <c r="L896" i="7" s="1"/>
  <c r="M896" i="7" s="1"/>
  <c r="N896" i="7" s="1"/>
  <c r="D896" i="7"/>
  <c r="E896" i="7" s="1"/>
  <c r="C896" i="7"/>
  <c r="M895" i="7"/>
  <c r="L895" i="7"/>
  <c r="K895" i="7"/>
  <c r="F895" i="7"/>
  <c r="E895" i="7"/>
  <c r="G895" i="7" s="1"/>
  <c r="D895" i="7"/>
  <c r="C895" i="7"/>
  <c r="K894" i="7"/>
  <c r="L894" i="7" s="1"/>
  <c r="M894" i="7" s="1"/>
  <c r="N894" i="7" s="1"/>
  <c r="D894" i="7"/>
  <c r="E894" i="7" s="1"/>
  <c r="C894" i="7"/>
  <c r="M893" i="7"/>
  <c r="L893" i="7"/>
  <c r="K893" i="7"/>
  <c r="F893" i="7"/>
  <c r="E893" i="7"/>
  <c r="G893" i="7" s="1"/>
  <c r="D893" i="7"/>
  <c r="C893" i="7"/>
  <c r="O892" i="7"/>
  <c r="K892" i="7"/>
  <c r="L892" i="7" s="1"/>
  <c r="M892" i="7" s="1"/>
  <c r="N892" i="7" s="1"/>
  <c r="D892" i="7"/>
  <c r="E892" i="7" s="1"/>
  <c r="C892" i="7"/>
  <c r="M891" i="7"/>
  <c r="L891" i="7"/>
  <c r="K891" i="7"/>
  <c r="F891" i="7"/>
  <c r="E891" i="7"/>
  <c r="G891" i="7" s="1"/>
  <c r="D891" i="7"/>
  <c r="C891" i="7"/>
  <c r="K890" i="7"/>
  <c r="L890" i="7" s="1"/>
  <c r="M890" i="7" s="1"/>
  <c r="N890" i="7" s="1"/>
  <c r="D890" i="7"/>
  <c r="E890" i="7" s="1"/>
  <c r="C890" i="7"/>
  <c r="M889" i="7"/>
  <c r="L889" i="7"/>
  <c r="K889" i="7"/>
  <c r="F889" i="7"/>
  <c r="E889" i="7"/>
  <c r="G889" i="7" s="1"/>
  <c r="D889" i="7"/>
  <c r="C889" i="7"/>
  <c r="O888" i="7"/>
  <c r="K888" i="7"/>
  <c r="L888" i="7" s="1"/>
  <c r="M888" i="7" s="1"/>
  <c r="N888" i="7" s="1"/>
  <c r="D888" i="7"/>
  <c r="E888" i="7" s="1"/>
  <c r="C888" i="7"/>
  <c r="M887" i="7"/>
  <c r="L887" i="7"/>
  <c r="K887" i="7"/>
  <c r="C887" i="7"/>
  <c r="D887" i="7" s="1"/>
  <c r="E887" i="7" s="1"/>
  <c r="G887" i="7" s="1"/>
  <c r="K886" i="7"/>
  <c r="L886" i="7" s="1"/>
  <c r="M886" i="7" s="1"/>
  <c r="N886" i="7" s="1"/>
  <c r="D886" i="7"/>
  <c r="E886" i="7" s="1"/>
  <c r="C886" i="7"/>
  <c r="M885" i="7"/>
  <c r="L885" i="7"/>
  <c r="K885" i="7"/>
  <c r="F885" i="7"/>
  <c r="C885" i="7"/>
  <c r="D885" i="7" s="1"/>
  <c r="E885" i="7" s="1"/>
  <c r="G885" i="7" s="1"/>
  <c r="O884" i="7"/>
  <c r="K884" i="7"/>
  <c r="L884" i="7" s="1"/>
  <c r="M884" i="7" s="1"/>
  <c r="N884" i="7" s="1"/>
  <c r="D884" i="7"/>
  <c r="E884" i="7" s="1"/>
  <c r="C884" i="7"/>
  <c r="M883" i="7"/>
  <c r="L883" i="7"/>
  <c r="K883" i="7"/>
  <c r="F883" i="7"/>
  <c r="E883" i="7"/>
  <c r="G883" i="7" s="1"/>
  <c r="D883" i="7"/>
  <c r="C883" i="7"/>
  <c r="K882" i="7"/>
  <c r="L882" i="7" s="1"/>
  <c r="M882" i="7" s="1"/>
  <c r="N882" i="7" s="1"/>
  <c r="D882" i="7"/>
  <c r="E882" i="7" s="1"/>
  <c r="C882" i="7"/>
  <c r="M881" i="7"/>
  <c r="L881" i="7"/>
  <c r="K881" i="7"/>
  <c r="F881" i="7"/>
  <c r="E881" i="7"/>
  <c r="G881" i="7" s="1"/>
  <c r="D881" i="7"/>
  <c r="C881" i="7"/>
  <c r="O880" i="7"/>
  <c r="K880" i="7"/>
  <c r="L880" i="7" s="1"/>
  <c r="M880" i="7" s="1"/>
  <c r="N880" i="7" s="1"/>
  <c r="D880" i="7"/>
  <c r="E880" i="7" s="1"/>
  <c r="C880" i="7"/>
  <c r="M879" i="7"/>
  <c r="L879" i="7"/>
  <c r="K879" i="7"/>
  <c r="F879" i="7"/>
  <c r="E879" i="7"/>
  <c r="G879" i="7" s="1"/>
  <c r="D879" i="7"/>
  <c r="C879" i="7"/>
  <c r="K878" i="7"/>
  <c r="L878" i="7" s="1"/>
  <c r="M878" i="7" s="1"/>
  <c r="N878" i="7" s="1"/>
  <c r="D878" i="7"/>
  <c r="E878" i="7" s="1"/>
  <c r="C878" i="7"/>
  <c r="M877" i="7"/>
  <c r="L877" i="7"/>
  <c r="K877" i="7"/>
  <c r="F877" i="7"/>
  <c r="E877" i="7"/>
  <c r="G877" i="7" s="1"/>
  <c r="D877" i="7"/>
  <c r="C877" i="7"/>
  <c r="O876" i="7"/>
  <c r="K876" i="7"/>
  <c r="L876" i="7" s="1"/>
  <c r="M876" i="7" s="1"/>
  <c r="N876" i="7" s="1"/>
  <c r="D876" i="7"/>
  <c r="E876" i="7" s="1"/>
  <c r="C876" i="7"/>
  <c r="M875" i="7"/>
  <c r="L875" i="7"/>
  <c r="K875" i="7"/>
  <c r="C875" i="7"/>
  <c r="D875" i="7" s="1"/>
  <c r="E875" i="7" s="1"/>
  <c r="K874" i="7"/>
  <c r="L874" i="7" s="1"/>
  <c r="M874" i="7" s="1"/>
  <c r="N874" i="7" s="1"/>
  <c r="D874" i="7"/>
  <c r="E874" i="7" s="1"/>
  <c r="C874" i="7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S1094" i="6"/>
  <c r="T1094" i="6" s="1"/>
  <c r="U1094" i="6" s="1"/>
  <c r="W1094" i="6" s="1"/>
  <c r="K1094" i="6"/>
  <c r="L1094" i="6" s="1"/>
  <c r="M1094" i="6" s="1"/>
  <c r="N1094" i="6" s="1"/>
  <c r="C1094" i="6"/>
  <c r="D1094" i="6" s="1"/>
  <c r="E1094" i="6" s="1"/>
  <c r="S1093" i="6"/>
  <c r="T1093" i="6" s="1"/>
  <c r="U1093" i="6" s="1"/>
  <c r="K1093" i="6"/>
  <c r="L1093" i="6" s="1"/>
  <c r="M1093" i="6" s="1"/>
  <c r="O1093" i="6" s="1"/>
  <c r="C1093" i="6"/>
  <c r="D1093" i="6" s="1"/>
  <c r="E1093" i="6" s="1"/>
  <c r="F1093" i="6" s="1"/>
  <c r="S1092" i="6"/>
  <c r="T1092" i="6" s="1"/>
  <c r="U1092" i="6" s="1"/>
  <c r="K1092" i="6"/>
  <c r="L1092" i="6" s="1"/>
  <c r="M1092" i="6" s="1"/>
  <c r="C1092" i="6"/>
  <c r="D1092" i="6" s="1"/>
  <c r="E1092" i="6" s="1"/>
  <c r="G1092" i="6" s="1"/>
  <c r="S1091" i="6"/>
  <c r="T1091" i="6" s="1"/>
  <c r="U1091" i="6" s="1"/>
  <c r="V1091" i="6" s="1"/>
  <c r="K1091" i="6"/>
  <c r="L1091" i="6" s="1"/>
  <c r="M1091" i="6" s="1"/>
  <c r="C1091" i="6"/>
  <c r="D1091" i="6" s="1"/>
  <c r="E1091" i="6" s="1"/>
  <c r="S1090" i="6"/>
  <c r="T1090" i="6" s="1"/>
  <c r="U1090" i="6" s="1"/>
  <c r="W1090" i="6" s="1"/>
  <c r="K1090" i="6"/>
  <c r="L1090" i="6" s="1"/>
  <c r="M1090" i="6" s="1"/>
  <c r="N1090" i="6" s="1"/>
  <c r="C1090" i="6"/>
  <c r="D1090" i="6" s="1"/>
  <c r="E1090" i="6" s="1"/>
  <c r="S1089" i="6"/>
  <c r="T1089" i="6" s="1"/>
  <c r="U1089" i="6" s="1"/>
  <c r="K1089" i="6"/>
  <c r="L1089" i="6" s="1"/>
  <c r="M1089" i="6" s="1"/>
  <c r="O1089" i="6" s="1"/>
  <c r="C1089" i="6"/>
  <c r="D1089" i="6" s="1"/>
  <c r="E1089" i="6" s="1"/>
  <c r="F1089" i="6" s="1"/>
  <c r="S1088" i="6"/>
  <c r="T1088" i="6" s="1"/>
  <c r="U1088" i="6" s="1"/>
  <c r="K1088" i="6"/>
  <c r="L1088" i="6" s="1"/>
  <c r="M1088" i="6" s="1"/>
  <c r="C1088" i="6"/>
  <c r="D1088" i="6" s="1"/>
  <c r="E1088" i="6" s="1"/>
  <c r="G1088" i="6" s="1"/>
  <c r="S1087" i="6"/>
  <c r="T1087" i="6" s="1"/>
  <c r="U1087" i="6" s="1"/>
  <c r="V1087" i="6" s="1"/>
  <c r="K1087" i="6"/>
  <c r="L1087" i="6" s="1"/>
  <c r="M1087" i="6" s="1"/>
  <c r="C1087" i="6"/>
  <c r="D1087" i="6" s="1"/>
  <c r="E1087" i="6" s="1"/>
  <c r="S1086" i="6"/>
  <c r="T1086" i="6" s="1"/>
  <c r="U1086" i="6" s="1"/>
  <c r="W1086" i="6" s="1"/>
  <c r="K1086" i="6"/>
  <c r="L1086" i="6" s="1"/>
  <c r="M1086" i="6" s="1"/>
  <c r="N1086" i="6" s="1"/>
  <c r="C1086" i="6"/>
  <c r="D1086" i="6" s="1"/>
  <c r="E1086" i="6" s="1"/>
  <c r="S1085" i="6"/>
  <c r="T1085" i="6" s="1"/>
  <c r="U1085" i="6" s="1"/>
  <c r="K1085" i="6"/>
  <c r="L1085" i="6" s="1"/>
  <c r="M1085" i="6" s="1"/>
  <c r="O1085" i="6" s="1"/>
  <c r="C1085" i="6"/>
  <c r="D1085" i="6" s="1"/>
  <c r="E1085" i="6" s="1"/>
  <c r="F1085" i="6" s="1"/>
  <c r="S1084" i="6"/>
  <c r="T1084" i="6" s="1"/>
  <c r="U1084" i="6" s="1"/>
  <c r="K1084" i="6"/>
  <c r="L1084" i="6" s="1"/>
  <c r="M1084" i="6" s="1"/>
  <c r="C1084" i="6"/>
  <c r="D1084" i="6" s="1"/>
  <c r="E1084" i="6" s="1"/>
  <c r="G1084" i="6" s="1"/>
  <c r="S1083" i="6"/>
  <c r="T1083" i="6" s="1"/>
  <c r="U1083" i="6" s="1"/>
  <c r="V1083" i="6" s="1"/>
  <c r="K1083" i="6"/>
  <c r="L1083" i="6" s="1"/>
  <c r="M1083" i="6" s="1"/>
  <c r="C1083" i="6"/>
  <c r="D1083" i="6" s="1"/>
  <c r="E1083" i="6" s="1"/>
  <c r="S1082" i="6"/>
  <c r="T1082" i="6" s="1"/>
  <c r="U1082" i="6" s="1"/>
  <c r="W1082" i="6" s="1"/>
  <c r="K1082" i="6"/>
  <c r="L1082" i="6" s="1"/>
  <c r="M1082" i="6" s="1"/>
  <c r="N1082" i="6" s="1"/>
  <c r="C1082" i="6"/>
  <c r="D1082" i="6" s="1"/>
  <c r="E1082" i="6" s="1"/>
  <c r="S1081" i="6"/>
  <c r="T1081" i="6" s="1"/>
  <c r="U1081" i="6" s="1"/>
  <c r="K1081" i="6"/>
  <c r="L1081" i="6" s="1"/>
  <c r="M1081" i="6" s="1"/>
  <c r="O1081" i="6" s="1"/>
  <c r="C1081" i="6"/>
  <c r="D1081" i="6" s="1"/>
  <c r="E1081" i="6" s="1"/>
  <c r="F1081" i="6" s="1"/>
  <c r="S1080" i="6"/>
  <c r="T1080" i="6" s="1"/>
  <c r="U1080" i="6" s="1"/>
  <c r="K1080" i="6"/>
  <c r="L1080" i="6" s="1"/>
  <c r="M1080" i="6" s="1"/>
  <c r="C1080" i="6"/>
  <c r="D1080" i="6" s="1"/>
  <c r="E1080" i="6" s="1"/>
  <c r="G1080" i="6" s="1"/>
  <c r="S1079" i="6"/>
  <c r="T1079" i="6" s="1"/>
  <c r="U1079" i="6" s="1"/>
  <c r="V1079" i="6" s="1"/>
  <c r="K1079" i="6"/>
  <c r="L1079" i="6" s="1"/>
  <c r="M1079" i="6" s="1"/>
  <c r="C1079" i="6"/>
  <c r="D1079" i="6" s="1"/>
  <c r="E1079" i="6" s="1"/>
  <c r="S1078" i="6"/>
  <c r="T1078" i="6" s="1"/>
  <c r="U1078" i="6" s="1"/>
  <c r="W1078" i="6" s="1"/>
  <c r="K1078" i="6"/>
  <c r="L1078" i="6" s="1"/>
  <c r="M1078" i="6" s="1"/>
  <c r="N1078" i="6" s="1"/>
  <c r="C1078" i="6"/>
  <c r="D1078" i="6" s="1"/>
  <c r="E1078" i="6" s="1"/>
  <c r="S1077" i="6"/>
  <c r="T1077" i="6" s="1"/>
  <c r="U1077" i="6" s="1"/>
  <c r="K1077" i="6"/>
  <c r="L1077" i="6" s="1"/>
  <c r="M1077" i="6" s="1"/>
  <c r="O1077" i="6" s="1"/>
  <c r="C1077" i="6"/>
  <c r="D1077" i="6" s="1"/>
  <c r="E1077" i="6" s="1"/>
  <c r="F1077" i="6" s="1"/>
  <c r="S1076" i="6"/>
  <c r="T1076" i="6" s="1"/>
  <c r="U1076" i="6" s="1"/>
  <c r="K1076" i="6"/>
  <c r="L1076" i="6" s="1"/>
  <c r="M1076" i="6" s="1"/>
  <c r="C1076" i="6"/>
  <c r="D1076" i="6" s="1"/>
  <c r="E1076" i="6" s="1"/>
  <c r="G1076" i="6" s="1"/>
  <c r="S1075" i="6"/>
  <c r="T1075" i="6" s="1"/>
  <c r="U1075" i="6" s="1"/>
  <c r="V1075" i="6" s="1"/>
  <c r="K1075" i="6"/>
  <c r="L1075" i="6" s="1"/>
  <c r="M1075" i="6" s="1"/>
  <c r="C1075" i="6"/>
  <c r="D1075" i="6" s="1"/>
  <c r="E1075" i="6" s="1"/>
  <c r="S1074" i="6"/>
  <c r="T1074" i="6" s="1"/>
  <c r="U1074" i="6" s="1"/>
  <c r="W1074" i="6" s="1"/>
  <c r="K1074" i="6"/>
  <c r="L1074" i="6" s="1"/>
  <c r="M1074" i="6" s="1"/>
  <c r="N1074" i="6" s="1"/>
  <c r="C1074" i="6"/>
  <c r="D1074" i="6" s="1"/>
  <c r="E1074" i="6" s="1"/>
  <c r="S1073" i="6"/>
  <c r="T1073" i="6" s="1"/>
  <c r="U1073" i="6" s="1"/>
  <c r="K1073" i="6"/>
  <c r="L1073" i="6" s="1"/>
  <c r="M1073" i="6" s="1"/>
  <c r="C1073" i="6"/>
  <c r="D1073" i="6" s="1"/>
  <c r="E1073" i="6" s="1"/>
  <c r="F1073" i="6" s="1"/>
  <c r="S1072" i="6"/>
  <c r="T1072" i="6" s="1"/>
  <c r="U1072" i="6" s="1"/>
  <c r="K1072" i="6"/>
  <c r="L1072" i="6" s="1"/>
  <c r="M1072" i="6" s="1"/>
  <c r="C1072" i="6"/>
  <c r="D1072" i="6" s="1"/>
  <c r="E1072" i="6" s="1"/>
  <c r="G1072" i="6" s="1"/>
  <c r="S1071" i="6"/>
  <c r="T1071" i="6" s="1"/>
  <c r="U1071" i="6" s="1"/>
  <c r="V1071" i="6" s="1"/>
  <c r="K1071" i="6"/>
  <c r="L1071" i="6" s="1"/>
  <c r="M1071" i="6" s="1"/>
  <c r="C1071" i="6"/>
  <c r="D1071" i="6" s="1"/>
  <c r="E1071" i="6" s="1"/>
  <c r="S1070" i="6"/>
  <c r="T1070" i="6" s="1"/>
  <c r="U1070" i="6" s="1"/>
  <c r="W1070" i="6" s="1"/>
  <c r="K1070" i="6"/>
  <c r="L1070" i="6" s="1"/>
  <c r="M1070" i="6" s="1"/>
  <c r="N1070" i="6" s="1"/>
  <c r="C1070" i="6"/>
  <c r="D1070" i="6" s="1"/>
  <c r="E1070" i="6" s="1"/>
  <c r="S1069" i="6"/>
  <c r="T1069" i="6" s="1"/>
  <c r="U1069" i="6" s="1"/>
  <c r="K1069" i="6"/>
  <c r="L1069" i="6" s="1"/>
  <c r="M1069" i="6" s="1"/>
  <c r="O1069" i="6" s="1"/>
  <c r="C1069" i="6"/>
  <c r="D1069" i="6" s="1"/>
  <c r="E1069" i="6" s="1"/>
  <c r="F1069" i="6" s="1"/>
  <c r="S1068" i="6"/>
  <c r="T1068" i="6" s="1"/>
  <c r="U1068" i="6" s="1"/>
  <c r="K1068" i="6"/>
  <c r="L1068" i="6" s="1"/>
  <c r="M1068" i="6" s="1"/>
  <c r="C1068" i="6"/>
  <c r="D1068" i="6" s="1"/>
  <c r="E1068" i="6" s="1"/>
  <c r="G1068" i="6" s="1"/>
  <c r="S1067" i="6"/>
  <c r="T1067" i="6" s="1"/>
  <c r="U1067" i="6" s="1"/>
  <c r="V1067" i="6" s="1"/>
  <c r="K1067" i="6"/>
  <c r="L1067" i="6" s="1"/>
  <c r="M1067" i="6" s="1"/>
  <c r="C1067" i="6"/>
  <c r="D1067" i="6" s="1"/>
  <c r="E1067" i="6" s="1"/>
  <c r="S1066" i="6"/>
  <c r="T1066" i="6" s="1"/>
  <c r="U1066" i="6" s="1"/>
  <c r="W1066" i="6" s="1"/>
  <c r="K1066" i="6"/>
  <c r="L1066" i="6" s="1"/>
  <c r="M1066" i="6" s="1"/>
  <c r="N1066" i="6" s="1"/>
  <c r="C1066" i="6"/>
  <c r="D1066" i="6" s="1"/>
  <c r="E1066" i="6" s="1"/>
  <c r="S1065" i="6"/>
  <c r="T1065" i="6" s="1"/>
  <c r="U1065" i="6" s="1"/>
  <c r="K1065" i="6"/>
  <c r="L1065" i="6" s="1"/>
  <c r="M1065" i="6" s="1"/>
  <c r="O1065" i="6" s="1"/>
  <c r="C1065" i="6"/>
  <c r="D1065" i="6" s="1"/>
  <c r="E1065" i="6" s="1"/>
  <c r="F1065" i="6" s="1"/>
  <c r="S1064" i="6"/>
  <c r="T1064" i="6" s="1"/>
  <c r="U1064" i="6" s="1"/>
  <c r="K1064" i="6"/>
  <c r="L1064" i="6" s="1"/>
  <c r="M1064" i="6" s="1"/>
  <c r="C1064" i="6"/>
  <c r="D1064" i="6" s="1"/>
  <c r="E1064" i="6" s="1"/>
  <c r="G1064" i="6" s="1"/>
  <c r="S1063" i="6"/>
  <c r="T1063" i="6" s="1"/>
  <c r="U1063" i="6" s="1"/>
  <c r="V1063" i="6" s="1"/>
  <c r="K1063" i="6"/>
  <c r="L1063" i="6" s="1"/>
  <c r="M1063" i="6" s="1"/>
  <c r="C1063" i="6"/>
  <c r="D1063" i="6" s="1"/>
  <c r="E1063" i="6" s="1"/>
  <c r="S1062" i="6"/>
  <c r="T1062" i="6" s="1"/>
  <c r="U1062" i="6" s="1"/>
  <c r="W1062" i="6" s="1"/>
  <c r="K1062" i="6"/>
  <c r="L1062" i="6" s="1"/>
  <c r="M1062" i="6" s="1"/>
  <c r="N1062" i="6" s="1"/>
  <c r="C1062" i="6"/>
  <c r="D1062" i="6" s="1"/>
  <c r="E1062" i="6" s="1"/>
  <c r="S1061" i="6"/>
  <c r="T1061" i="6" s="1"/>
  <c r="U1061" i="6" s="1"/>
  <c r="K1061" i="6"/>
  <c r="L1061" i="6" s="1"/>
  <c r="M1061" i="6" s="1"/>
  <c r="O1061" i="6" s="1"/>
  <c r="C1061" i="6"/>
  <c r="D1061" i="6" s="1"/>
  <c r="E1061" i="6" s="1"/>
  <c r="F1061" i="6" s="1"/>
  <c r="S1060" i="6"/>
  <c r="T1060" i="6" s="1"/>
  <c r="U1060" i="6" s="1"/>
  <c r="K1060" i="6"/>
  <c r="L1060" i="6" s="1"/>
  <c r="M1060" i="6" s="1"/>
  <c r="C1060" i="6"/>
  <c r="D1060" i="6" s="1"/>
  <c r="E1060" i="6" s="1"/>
  <c r="G1060" i="6" s="1"/>
  <c r="S1059" i="6"/>
  <c r="T1059" i="6" s="1"/>
  <c r="U1059" i="6" s="1"/>
  <c r="V1059" i="6" s="1"/>
  <c r="K1059" i="6"/>
  <c r="L1059" i="6" s="1"/>
  <c r="M1059" i="6" s="1"/>
  <c r="C1059" i="6"/>
  <c r="D1059" i="6" s="1"/>
  <c r="E1059" i="6" s="1"/>
  <c r="S1058" i="6"/>
  <c r="T1058" i="6" s="1"/>
  <c r="U1058" i="6" s="1"/>
  <c r="W1058" i="6" s="1"/>
  <c r="K1058" i="6"/>
  <c r="L1058" i="6" s="1"/>
  <c r="M1058" i="6" s="1"/>
  <c r="N1058" i="6" s="1"/>
  <c r="C1058" i="6"/>
  <c r="D1058" i="6" s="1"/>
  <c r="E1058" i="6" s="1"/>
  <c r="S1057" i="6"/>
  <c r="T1057" i="6" s="1"/>
  <c r="U1057" i="6" s="1"/>
  <c r="K1057" i="6"/>
  <c r="L1057" i="6" s="1"/>
  <c r="M1057" i="6" s="1"/>
  <c r="O1057" i="6" s="1"/>
  <c r="C1057" i="6"/>
  <c r="D1057" i="6" s="1"/>
  <c r="E1057" i="6" s="1"/>
  <c r="F1057" i="6" s="1"/>
  <c r="S1056" i="6"/>
  <c r="T1056" i="6" s="1"/>
  <c r="U1056" i="6" s="1"/>
  <c r="K1056" i="6"/>
  <c r="L1056" i="6" s="1"/>
  <c r="M1056" i="6" s="1"/>
  <c r="C1056" i="6"/>
  <c r="D1056" i="6" s="1"/>
  <c r="E1056" i="6" s="1"/>
  <c r="G1056" i="6" s="1"/>
  <c r="S1055" i="6"/>
  <c r="T1055" i="6" s="1"/>
  <c r="U1055" i="6" s="1"/>
  <c r="V1055" i="6" s="1"/>
  <c r="K1055" i="6"/>
  <c r="L1055" i="6" s="1"/>
  <c r="M1055" i="6" s="1"/>
  <c r="C1055" i="6"/>
  <c r="D1055" i="6" s="1"/>
  <c r="E1055" i="6" s="1"/>
  <c r="S1054" i="6"/>
  <c r="T1054" i="6" s="1"/>
  <c r="U1054" i="6" s="1"/>
  <c r="W1054" i="6" s="1"/>
  <c r="K1054" i="6"/>
  <c r="L1054" i="6" s="1"/>
  <c r="M1054" i="6" s="1"/>
  <c r="N1054" i="6" s="1"/>
  <c r="C1054" i="6"/>
  <c r="D1054" i="6" s="1"/>
  <c r="E1054" i="6" s="1"/>
  <c r="S1053" i="6"/>
  <c r="T1053" i="6" s="1"/>
  <c r="U1053" i="6" s="1"/>
  <c r="K1053" i="6"/>
  <c r="L1053" i="6" s="1"/>
  <c r="M1053" i="6" s="1"/>
  <c r="O1053" i="6" s="1"/>
  <c r="C1053" i="6"/>
  <c r="D1053" i="6" s="1"/>
  <c r="E1053" i="6" s="1"/>
  <c r="F1053" i="6" s="1"/>
  <c r="S1052" i="6"/>
  <c r="T1052" i="6" s="1"/>
  <c r="U1052" i="6" s="1"/>
  <c r="K1052" i="6"/>
  <c r="L1052" i="6" s="1"/>
  <c r="M1052" i="6" s="1"/>
  <c r="C1052" i="6"/>
  <c r="D1052" i="6" s="1"/>
  <c r="E1052" i="6" s="1"/>
  <c r="G1052" i="6" s="1"/>
  <c r="S1051" i="6"/>
  <c r="T1051" i="6" s="1"/>
  <c r="U1051" i="6" s="1"/>
  <c r="V1051" i="6" s="1"/>
  <c r="K1051" i="6"/>
  <c r="L1051" i="6" s="1"/>
  <c r="M1051" i="6" s="1"/>
  <c r="C1051" i="6"/>
  <c r="D1051" i="6" s="1"/>
  <c r="E1051" i="6" s="1"/>
  <c r="S1050" i="6"/>
  <c r="T1050" i="6" s="1"/>
  <c r="U1050" i="6" s="1"/>
  <c r="W1050" i="6" s="1"/>
  <c r="K1050" i="6"/>
  <c r="L1050" i="6" s="1"/>
  <c r="M1050" i="6" s="1"/>
  <c r="N1050" i="6" s="1"/>
  <c r="C1050" i="6"/>
  <c r="D1050" i="6" s="1"/>
  <c r="E1050" i="6" s="1"/>
  <c r="S1049" i="6"/>
  <c r="T1049" i="6" s="1"/>
  <c r="U1049" i="6" s="1"/>
  <c r="K1049" i="6"/>
  <c r="L1049" i="6" s="1"/>
  <c r="M1049" i="6" s="1"/>
  <c r="O1049" i="6" s="1"/>
  <c r="C1049" i="6"/>
  <c r="D1049" i="6" s="1"/>
  <c r="E1049" i="6" s="1"/>
  <c r="F1049" i="6" s="1"/>
  <c r="S1048" i="6"/>
  <c r="T1048" i="6" s="1"/>
  <c r="U1048" i="6" s="1"/>
  <c r="K1048" i="6"/>
  <c r="L1048" i="6" s="1"/>
  <c r="M1048" i="6" s="1"/>
  <c r="C1048" i="6"/>
  <c r="D1048" i="6" s="1"/>
  <c r="E1048" i="6" s="1"/>
  <c r="G1048" i="6" s="1"/>
  <c r="K1047" i="6"/>
  <c r="L1047" i="6" s="1"/>
  <c r="M1047" i="6" s="1"/>
  <c r="N1047" i="6" s="1"/>
  <c r="C1047" i="6"/>
  <c r="D1047" i="6" s="1"/>
  <c r="E1047" i="6" s="1"/>
  <c r="K1046" i="6"/>
  <c r="L1046" i="6" s="1"/>
  <c r="M1046" i="6" s="1"/>
  <c r="C1046" i="6"/>
  <c r="D1046" i="6" s="1"/>
  <c r="E1046" i="6" s="1"/>
  <c r="K1045" i="6"/>
  <c r="L1045" i="6" s="1"/>
  <c r="M1045" i="6" s="1"/>
  <c r="N1045" i="6" s="1"/>
  <c r="C1045" i="6"/>
  <c r="D1045" i="6" s="1"/>
  <c r="E1045" i="6" s="1"/>
  <c r="K1044" i="6"/>
  <c r="L1044" i="6" s="1"/>
  <c r="M1044" i="6" s="1"/>
  <c r="C1044" i="6"/>
  <c r="D1044" i="6" s="1"/>
  <c r="E1044" i="6" s="1"/>
  <c r="G1044" i="6" s="1"/>
  <c r="K1043" i="6"/>
  <c r="L1043" i="6" s="1"/>
  <c r="M1043" i="6" s="1"/>
  <c r="N1043" i="6" s="1"/>
  <c r="C1043" i="6"/>
  <c r="D1043" i="6" s="1"/>
  <c r="E1043" i="6" s="1"/>
  <c r="K1042" i="6"/>
  <c r="L1042" i="6" s="1"/>
  <c r="M1042" i="6" s="1"/>
  <c r="C1042" i="6"/>
  <c r="D1042" i="6" s="1"/>
  <c r="E1042" i="6" s="1"/>
  <c r="G1042" i="6" s="1"/>
  <c r="K1041" i="6"/>
  <c r="L1041" i="6" s="1"/>
  <c r="M1041" i="6" s="1"/>
  <c r="N1041" i="6" s="1"/>
  <c r="C1041" i="6"/>
  <c r="D1041" i="6" s="1"/>
  <c r="E1041" i="6" s="1"/>
  <c r="K1040" i="6"/>
  <c r="L1040" i="6" s="1"/>
  <c r="M1040" i="6" s="1"/>
  <c r="C1040" i="6"/>
  <c r="D1040" i="6" s="1"/>
  <c r="E1040" i="6" s="1"/>
  <c r="G1040" i="6" s="1"/>
  <c r="K1039" i="6"/>
  <c r="L1039" i="6" s="1"/>
  <c r="M1039" i="6" s="1"/>
  <c r="N1039" i="6" s="1"/>
  <c r="C1039" i="6"/>
  <c r="D1039" i="6" s="1"/>
  <c r="E1039" i="6" s="1"/>
  <c r="K1038" i="6"/>
  <c r="L1038" i="6" s="1"/>
  <c r="M1038" i="6" s="1"/>
  <c r="C1038" i="6"/>
  <c r="D1038" i="6" s="1"/>
  <c r="E1038" i="6" s="1"/>
  <c r="G1038" i="6" s="1"/>
  <c r="K1037" i="6"/>
  <c r="L1037" i="6" s="1"/>
  <c r="M1037" i="6" s="1"/>
  <c r="N1037" i="6" s="1"/>
  <c r="C1037" i="6"/>
  <c r="D1037" i="6" s="1"/>
  <c r="E1037" i="6" s="1"/>
  <c r="K1036" i="6"/>
  <c r="L1036" i="6" s="1"/>
  <c r="M1036" i="6" s="1"/>
  <c r="C1036" i="6"/>
  <c r="D1036" i="6" s="1"/>
  <c r="E1036" i="6" s="1"/>
  <c r="K1035" i="6"/>
  <c r="L1035" i="6" s="1"/>
  <c r="M1035" i="6" s="1"/>
  <c r="N1035" i="6" s="1"/>
  <c r="C1035" i="6"/>
  <c r="D1035" i="6" s="1"/>
  <c r="E1035" i="6" s="1"/>
  <c r="K1034" i="6"/>
  <c r="L1034" i="6" s="1"/>
  <c r="M1034" i="6" s="1"/>
  <c r="C1034" i="6"/>
  <c r="D1034" i="6" s="1"/>
  <c r="E1034" i="6" s="1"/>
  <c r="K1033" i="6"/>
  <c r="L1033" i="6" s="1"/>
  <c r="M1033" i="6" s="1"/>
  <c r="N1033" i="6" s="1"/>
  <c r="C1033" i="6"/>
  <c r="D1033" i="6" s="1"/>
  <c r="E1033" i="6" s="1"/>
  <c r="K1032" i="6"/>
  <c r="L1032" i="6" s="1"/>
  <c r="M1032" i="6" s="1"/>
  <c r="C1032" i="6"/>
  <c r="D1032" i="6" s="1"/>
  <c r="E1032" i="6" s="1"/>
  <c r="K1031" i="6"/>
  <c r="L1031" i="6" s="1"/>
  <c r="M1031" i="6" s="1"/>
  <c r="N1031" i="6" s="1"/>
  <c r="C1031" i="6"/>
  <c r="D1031" i="6" s="1"/>
  <c r="E1031" i="6" s="1"/>
  <c r="K1030" i="6"/>
  <c r="L1030" i="6" s="1"/>
  <c r="M1030" i="6" s="1"/>
  <c r="C1030" i="6"/>
  <c r="D1030" i="6" s="1"/>
  <c r="E1030" i="6" s="1"/>
  <c r="K1029" i="6"/>
  <c r="L1029" i="6" s="1"/>
  <c r="M1029" i="6" s="1"/>
  <c r="N1029" i="6" s="1"/>
  <c r="C1029" i="6"/>
  <c r="D1029" i="6" s="1"/>
  <c r="E1029" i="6" s="1"/>
  <c r="K1028" i="6"/>
  <c r="L1028" i="6" s="1"/>
  <c r="M1028" i="6" s="1"/>
  <c r="C1028" i="6"/>
  <c r="D1028" i="6" s="1"/>
  <c r="E1028" i="6" s="1"/>
  <c r="G1028" i="6" s="1"/>
  <c r="K1027" i="6"/>
  <c r="L1027" i="6" s="1"/>
  <c r="M1027" i="6" s="1"/>
  <c r="N1027" i="6" s="1"/>
  <c r="C1027" i="6"/>
  <c r="D1027" i="6" s="1"/>
  <c r="E1027" i="6" s="1"/>
  <c r="K1026" i="6"/>
  <c r="L1026" i="6" s="1"/>
  <c r="M1026" i="6" s="1"/>
  <c r="C1026" i="6"/>
  <c r="D1026" i="6" s="1"/>
  <c r="E1026" i="6" s="1"/>
  <c r="K1025" i="6"/>
  <c r="L1025" i="6" s="1"/>
  <c r="M1025" i="6" s="1"/>
  <c r="N1025" i="6" s="1"/>
  <c r="C1025" i="6"/>
  <c r="D1025" i="6" s="1"/>
  <c r="E1025" i="6" s="1"/>
  <c r="K1024" i="6"/>
  <c r="L1024" i="6" s="1"/>
  <c r="M1024" i="6" s="1"/>
  <c r="C1024" i="6"/>
  <c r="D1024" i="6" s="1"/>
  <c r="E1024" i="6" s="1"/>
  <c r="K1023" i="6"/>
  <c r="L1023" i="6" s="1"/>
  <c r="M1023" i="6" s="1"/>
  <c r="N1023" i="6" s="1"/>
  <c r="C1023" i="6"/>
  <c r="D1023" i="6" s="1"/>
  <c r="E1023" i="6" s="1"/>
  <c r="K1022" i="6"/>
  <c r="L1022" i="6" s="1"/>
  <c r="M1022" i="6" s="1"/>
  <c r="C1022" i="6"/>
  <c r="D1022" i="6" s="1"/>
  <c r="E1022" i="6" s="1"/>
  <c r="G1022" i="6" s="1"/>
  <c r="K1021" i="6"/>
  <c r="L1021" i="6" s="1"/>
  <c r="M1021" i="6" s="1"/>
  <c r="N1021" i="6" s="1"/>
  <c r="C1021" i="6"/>
  <c r="D1021" i="6" s="1"/>
  <c r="E1021" i="6" s="1"/>
  <c r="K1020" i="6"/>
  <c r="L1020" i="6" s="1"/>
  <c r="M1020" i="6" s="1"/>
  <c r="C1020" i="6"/>
  <c r="D1020" i="6" s="1"/>
  <c r="E1020" i="6" s="1"/>
  <c r="K1019" i="6"/>
  <c r="L1019" i="6" s="1"/>
  <c r="M1019" i="6" s="1"/>
  <c r="N1019" i="6" s="1"/>
  <c r="C1019" i="6"/>
  <c r="D1019" i="6" s="1"/>
  <c r="E1019" i="6" s="1"/>
  <c r="K1018" i="6"/>
  <c r="L1018" i="6" s="1"/>
  <c r="M1018" i="6" s="1"/>
  <c r="C1018" i="6"/>
  <c r="D1018" i="6" s="1"/>
  <c r="E1018" i="6" s="1"/>
  <c r="K1017" i="6"/>
  <c r="L1017" i="6" s="1"/>
  <c r="M1017" i="6" s="1"/>
  <c r="N1017" i="6" s="1"/>
  <c r="C1017" i="6"/>
  <c r="D1017" i="6" s="1"/>
  <c r="E1017" i="6" s="1"/>
  <c r="K1016" i="6"/>
  <c r="L1016" i="6" s="1"/>
  <c r="M1016" i="6" s="1"/>
  <c r="C1016" i="6"/>
  <c r="D1016" i="6" s="1"/>
  <c r="E1016" i="6" s="1"/>
  <c r="K1015" i="6"/>
  <c r="L1015" i="6" s="1"/>
  <c r="M1015" i="6" s="1"/>
  <c r="N1015" i="6" s="1"/>
  <c r="C1015" i="6"/>
  <c r="D1015" i="6" s="1"/>
  <c r="E1015" i="6" s="1"/>
  <c r="K1014" i="6"/>
  <c r="L1014" i="6" s="1"/>
  <c r="M1014" i="6" s="1"/>
  <c r="C1014" i="6"/>
  <c r="D1014" i="6" s="1"/>
  <c r="E1014" i="6" s="1"/>
  <c r="G1014" i="6" s="1"/>
  <c r="K1013" i="6"/>
  <c r="L1013" i="6" s="1"/>
  <c r="M1013" i="6" s="1"/>
  <c r="N1013" i="6" s="1"/>
  <c r="C1013" i="6"/>
  <c r="D1013" i="6" s="1"/>
  <c r="E1013" i="6" s="1"/>
  <c r="K1012" i="6"/>
  <c r="L1012" i="6" s="1"/>
  <c r="M1012" i="6" s="1"/>
  <c r="C1012" i="6"/>
  <c r="D1012" i="6" s="1"/>
  <c r="E1012" i="6" s="1"/>
  <c r="G1012" i="6" s="1"/>
  <c r="K1011" i="6"/>
  <c r="L1011" i="6" s="1"/>
  <c r="M1011" i="6" s="1"/>
  <c r="N1011" i="6" s="1"/>
  <c r="C1011" i="6"/>
  <c r="D1011" i="6" s="1"/>
  <c r="E1011" i="6" s="1"/>
  <c r="K1010" i="6"/>
  <c r="L1010" i="6" s="1"/>
  <c r="M1010" i="6" s="1"/>
  <c r="C1010" i="6"/>
  <c r="D1010" i="6" s="1"/>
  <c r="E1010" i="6" s="1"/>
  <c r="K1009" i="6"/>
  <c r="L1009" i="6" s="1"/>
  <c r="M1009" i="6" s="1"/>
  <c r="N1009" i="6" s="1"/>
  <c r="C1009" i="6"/>
  <c r="D1009" i="6" s="1"/>
  <c r="E1009" i="6" s="1"/>
  <c r="K1008" i="6"/>
  <c r="L1008" i="6" s="1"/>
  <c r="M1008" i="6" s="1"/>
  <c r="C1008" i="6"/>
  <c r="D1008" i="6" s="1"/>
  <c r="E1008" i="6" s="1"/>
  <c r="G1008" i="6" s="1"/>
  <c r="K1007" i="6"/>
  <c r="L1007" i="6" s="1"/>
  <c r="M1007" i="6" s="1"/>
  <c r="N1007" i="6" s="1"/>
  <c r="C1007" i="6"/>
  <c r="D1007" i="6" s="1"/>
  <c r="E1007" i="6" s="1"/>
  <c r="K1006" i="6"/>
  <c r="L1006" i="6" s="1"/>
  <c r="M1006" i="6" s="1"/>
  <c r="C1006" i="6"/>
  <c r="D1006" i="6" s="1"/>
  <c r="E1006" i="6" s="1"/>
  <c r="K1005" i="6"/>
  <c r="L1005" i="6" s="1"/>
  <c r="M1005" i="6" s="1"/>
  <c r="N1005" i="6" s="1"/>
  <c r="C1005" i="6"/>
  <c r="D1005" i="6" s="1"/>
  <c r="E1005" i="6" s="1"/>
  <c r="K1004" i="6"/>
  <c r="L1004" i="6" s="1"/>
  <c r="M1004" i="6" s="1"/>
  <c r="C1004" i="6"/>
  <c r="D1004" i="6" s="1"/>
  <c r="E1004" i="6" s="1"/>
  <c r="K1003" i="6"/>
  <c r="L1003" i="6" s="1"/>
  <c r="M1003" i="6" s="1"/>
  <c r="N1003" i="6" s="1"/>
  <c r="C1003" i="6"/>
  <c r="D1003" i="6" s="1"/>
  <c r="E1003" i="6" s="1"/>
  <c r="K1002" i="6"/>
  <c r="L1002" i="6" s="1"/>
  <c r="M1002" i="6" s="1"/>
  <c r="C1002" i="6"/>
  <c r="D1002" i="6" s="1"/>
  <c r="E1002" i="6" s="1"/>
  <c r="G1002" i="6" s="1"/>
  <c r="K1001" i="6"/>
  <c r="L1001" i="6" s="1"/>
  <c r="M1001" i="6" s="1"/>
  <c r="N1001" i="6" s="1"/>
  <c r="C1001" i="6"/>
  <c r="D1001" i="6" s="1"/>
  <c r="E1001" i="6" s="1"/>
  <c r="K1000" i="6"/>
  <c r="L1000" i="6" s="1"/>
  <c r="M1000" i="6" s="1"/>
  <c r="C1000" i="6"/>
  <c r="D1000" i="6" s="1"/>
  <c r="E1000" i="6" s="1"/>
  <c r="K999" i="6"/>
  <c r="L999" i="6" s="1"/>
  <c r="M999" i="6" s="1"/>
  <c r="N999" i="6" s="1"/>
  <c r="C999" i="6"/>
  <c r="D999" i="6" s="1"/>
  <c r="E999" i="6" s="1"/>
  <c r="K998" i="6"/>
  <c r="L998" i="6" s="1"/>
  <c r="M998" i="6" s="1"/>
  <c r="C998" i="6"/>
  <c r="D998" i="6" s="1"/>
  <c r="E998" i="6" s="1"/>
  <c r="K997" i="6"/>
  <c r="L997" i="6" s="1"/>
  <c r="M997" i="6" s="1"/>
  <c r="N997" i="6" s="1"/>
  <c r="C997" i="6"/>
  <c r="D997" i="6" s="1"/>
  <c r="E997" i="6" s="1"/>
  <c r="K996" i="6"/>
  <c r="L996" i="6" s="1"/>
  <c r="M996" i="6" s="1"/>
  <c r="C996" i="6"/>
  <c r="D996" i="6" s="1"/>
  <c r="E996" i="6" s="1"/>
  <c r="K995" i="6"/>
  <c r="L995" i="6" s="1"/>
  <c r="M995" i="6" s="1"/>
  <c r="N995" i="6" s="1"/>
  <c r="C995" i="6"/>
  <c r="D995" i="6" s="1"/>
  <c r="E995" i="6" s="1"/>
  <c r="K994" i="6"/>
  <c r="L994" i="6" s="1"/>
  <c r="M994" i="6" s="1"/>
  <c r="C994" i="6"/>
  <c r="D994" i="6" s="1"/>
  <c r="E994" i="6" s="1"/>
  <c r="K993" i="6"/>
  <c r="L993" i="6" s="1"/>
  <c r="M993" i="6" s="1"/>
  <c r="N993" i="6" s="1"/>
  <c r="C993" i="6"/>
  <c r="D993" i="6" s="1"/>
  <c r="E993" i="6" s="1"/>
  <c r="K992" i="6"/>
  <c r="L992" i="6" s="1"/>
  <c r="M992" i="6" s="1"/>
  <c r="C992" i="6"/>
  <c r="D992" i="6" s="1"/>
  <c r="E992" i="6" s="1"/>
  <c r="G992" i="6" s="1"/>
  <c r="K991" i="6"/>
  <c r="L991" i="6" s="1"/>
  <c r="M991" i="6" s="1"/>
  <c r="N991" i="6" s="1"/>
  <c r="C991" i="6"/>
  <c r="D991" i="6" s="1"/>
  <c r="E991" i="6" s="1"/>
  <c r="K990" i="6"/>
  <c r="L990" i="6" s="1"/>
  <c r="M990" i="6" s="1"/>
  <c r="C990" i="6"/>
  <c r="D990" i="6" s="1"/>
  <c r="E990" i="6" s="1"/>
  <c r="K989" i="6"/>
  <c r="L989" i="6" s="1"/>
  <c r="M989" i="6" s="1"/>
  <c r="N989" i="6" s="1"/>
  <c r="C989" i="6"/>
  <c r="D989" i="6" s="1"/>
  <c r="E989" i="6" s="1"/>
  <c r="K988" i="6"/>
  <c r="L988" i="6" s="1"/>
  <c r="M988" i="6" s="1"/>
  <c r="C988" i="6"/>
  <c r="D988" i="6" s="1"/>
  <c r="E988" i="6" s="1"/>
  <c r="K987" i="6"/>
  <c r="L987" i="6" s="1"/>
  <c r="M987" i="6" s="1"/>
  <c r="N987" i="6" s="1"/>
  <c r="C987" i="6"/>
  <c r="D987" i="6" s="1"/>
  <c r="E987" i="6" s="1"/>
  <c r="K986" i="6"/>
  <c r="L986" i="6" s="1"/>
  <c r="M986" i="6" s="1"/>
  <c r="C986" i="6"/>
  <c r="D986" i="6" s="1"/>
  <c r="E986" i="6" s="1"/>
  <c r="G986" i="6" s="1"/>
  <c r="K985" i="6"/>
  <c r="L985" i="6" s="1"/>
  <c r="M985" i="6" s="1"/>
  <c r="N985" i="6" s="1"/>
  <c r="C985" i="6"/>
  <c r="D985" i="6" s="1"/>
  <c r="E985" i="6" s="1"/>
  <c r="K984" i="6"/>
  <c r="L984" i="6" s="1"/>
  <c r="M984" i="6" s="1"/>
  <c r="C984" i="6"/>
  <c r="D984" i="6" s="1"/>
  <c r="E984" i="6" s="1"/>
  <c r="K983" i="6"/>
  <c r="L983" i="6" s="1"/>
  <c r="M983" i="6" s="1"/>
  <c r="N983" i="6" s="1"/>
  <c r="C983" i="6"/>
  <c r="D983" i="6" s="1"/>
  <c r="E983" i="6" s="1"/>
  <c r="K982" i="6"/>
  <c r="L982" i="6" s="1"/>
  <c r="M982" i="6" s="1"/>
  <c r="C982" i="6"/>
  <c r="D982" i="6" s="1"/>
  <c r="E982" i="6" s="1"/>
  <c r="G982" i="6" s="1"/>
  <c r="K981" i="6"/>
  <c r="L981" i="6" s="1"/>
  <c r="M981" i="6" s="1"/>
  <c r="N981" i="6" s="1"/>
  <c r="C981" i="6"/>
  <c r="D981" i="6" s="1"/>
  <c r="E981" i="6" s="1"/>
  <c r="K980" i="6"/>
  <c r="L980" i="6" s="1"/>
  <c r="M980" i="6" s="1"/>
  <c r="C980" i="6"/>
  <c r="D980" i="6" s="1"/>
  <c r="E980" i="6" s="1"/>
  <c r="K979" i="6"/>
  <c r="L979" i="6" s="1"/>
  <c r="M979" i="6" s="1"/>
  <c r="N979" i="6" s="1"/>
  <c r="C979" i="6"/>
  <c r="D979" i="6" s="1"/>
  <c r="E979" i="6" s="1"/>
  <c r="K978" i="6"/>
  <c r="L978" i="6" s="1"/>
  <c r="M978" i="6" s="1"/>
  <c r="C978" i="6"/>
  <c r="D978" i="6" s="1"/>
  <c r="E978" i="6" s="1"/>
  <c r="G978" i="6" s="1"/>
  <c r="K977" i="6"/>
  <c r="L977" i="6" s="1"/>
  <c r="M977" i="6" s="1"/>
  <c r="N977" i="6" s="1"/>
  <c r="C977" i="6"/>
  <c r="D977" i="6" s="1"/>
  <c r="E977" i="6" s="1"/>
  <c r="K976" i="6"/>
  <c r="L976" i="6" s="1"/>
  <c r="M976" i="6" s="1"/>
  <c r="C976" i="6"/>
  <c r="D976" i="6" s="1"/>
  <c r="E976" i="6" s="1"/>
  <c r="K975" i="6"/>
  <c r="L975" i="6" s="1"/>
  <c r="M975" i="6" s="1"/>
  <c r="N975" i="6" s="1"/>
  <c r="C975" i="6"/>
  <c r="D975" i="6" s="1"/>
  <c r="E975" i="6" s="1"/>
  <c r="K974" i="6"/>
  <c r="L974" i="6" s="1"/>
  <c r="M974" i="6" s="1"/>
  <c r="C974" i="6"/>
  <c r="D974" i="6" s="1"/>
  <c r="E974" i="6" s="1"/>
  <c r="K973" i="6"/>
  <c r="L973" i="6" s="1"/>
  <c r="M973" i="6" s="1"/>
  <c r="N973" i="6" s="1"/>
  <c r="C973" i="6"/>
  <c r="D973" i="6" s="1"/>
  <c r="E973" i="6" s="1"/>
  <c r="K972" i="6"/>
  <c r="L972" i="6" s="1"/>
  <c r="M972" i="6" s="1"/>
  <c r="C972" i="6"/>
  <c r="D972" i="6" s="1"/>
  <c r="E972" i="6" s="1"/>
  <c r="K971" i="6"/>
  <c r="L971" i="6" s="1"/>
  <c r="M971" i="6" s="1"/>
  <c r="N971" i="6" s="1"/>
  <c r="C971" i="6"/>
  <c r="D971" i="6" s="1"/>
  <c r="E971" i="6" s="1"/>
  <c r="K970" i="6"/>
  <c r="L970" i="6" s="1"/>
  <c r="M970" i="6" s="1"/>
  <c r="C970" i="6"/>
  <c r="D970" i="6" s="1"/>
  <c r="E970" i="6" s="1"/>
  <c r="G970" i="6" s="1"/>
  <c r="K969" i="6"/>
  <c r="L969" i="6" s="1"/>
  <c r="M969" i="6" s="1"/>
  <c r="N969" i="6" s="1"/>
  <c r="C969" i="6"/>
  <c r="D969" i="6" s="1"/>
  <c r="E969" i="6" s="1"/>
  <c r="K968" i="6"/>
  <c r="L968" i="6" s="1"/>
  <c r="M968" i="6" s="1"/>
  <c r="C968" i="6"/>
  <c r="D968" i="6" s="1"/>
  <c r="E968" i="6" s="1"/>
  <c r="K967" i="6"/>
  <c r="L967" i="6" s="1"/>
  <c r="M967" i="6" s="1"/>
  <c r="N967" i="6" s="1"/>
  <c r="C967" i="6"/>
  <c r="D967" i="6" s="1"/>
  <c r="E967" i="6" s="1"/>
  <c r="K966" i="6"/>
  <c r="L966" i="6" s="1"/>
  <c r="M966" i="6" s="1"/>
  <c r="C966" i="6"/>
  <c r="D966" i="6" s="1"/>
  <c r="E966" i="6" s="1"/>
  <c r="G966" i="6" s="1"/>
  <c r="K965" i="6"/>
  <c r="L965" i="6" s="1"/>
  <c r="M965" i="6" s="1"/>
  <c r="N965" i="6" s="1"/>
  <c r="C965" i="6"/>
  <c r="D965" i="6" s="1"/>
  <c r="E965" i="6" s="1"/>
  <c r="K964" i="6"/>
  <c r="L964" i="6" s="1"/>
  <c r="M964" i="6" s="1"/>
  <c r="C964" i="6"/>
  <c r="D964" i="6" s="1"/>
  <c r="E964" i="6" s="1"/>
  <c r="G964" i="6" s="1"/>
  <c r="K963" i="6"/>
  <c r="L963" i="6" s="1"/>
  <c r="M963" i="6" s="1"/>
  <c r="N963" i="6" s="1"/>
  <c r="C963" i="6"/>
  <c r="D963" i="6" s="1"/>
  <c r="E963" i="6" s="1"/>
  <c r="K962" i="6"/>
  <c r="L962" i="6" s="1"/>
  <c r="M962" i="6" s="1"/>
  <c r="C962" i="6"/>
  <c r="D962" i="6" s="1"/>
  <c r="E962" i="6" s="1"/>
  <c r="G962" i="6" s="1"/>
  <c r="K961" i="6"/>
  <c r="L961" i="6" s="1"/>
  <c r="M961" i="6" s="1"/>
  <c r="N961" i="6" s="1"/>
  <c r="C961" i="6"/>
  <c r="D961" i="6" s="1"/>
  <c r="E961" i="6" s="1"/>
  <c r="K960" i="6"/>
  <c r="L960" i="6" s="1"/>
  <c r="M960" i="6" s="1"/>
  <c r="C960" i="6"/>
  <c r="D960" i="6" s="1"/>
  <c r="E960" i="6" s="1"/>
  <c r="G960" i="6" s="1"/>
  <c r="K959" i="6"/>
  <c r="L959" i="6" s="1"/>
  <c r="M959" i="6" s="1"/>
  <c r="N959" i="6" s="1"/>
  <c r="C959" i="6"/>
  <c r="D959" i="6" s="1"/>
  <c r="E959" i="6" s="1"/>
  <c r="K958" i="6"/>
  <c r="L958" i="6" s="1"/>
  <c r="M958" i="6" s="1"/>
  <c r="C958" i="6"/>
  <c r="D958" i="6" s="1"/>
  <c r="E958" i="6" s="1"/>
  <c r="K957" i="6"/>
  <c r="L957" i="6" s="1"/>
  <c r="M957" i="6" s="1"/>
  <c r="N957" i="6" s="1"/>
  <c r="C957" i="6"/>
  <c r="D957" i="6" s="1"/>
  <c r="E957" i="6" s="1"/>
  <c r="K956" i="6"/>
  <c r="L956" i="6" s="1"/>
  <c r="M956" i="6" s="1"/>
  <c r="C956" i="6"/>
  <c r="D956" i="6" s="1"/>
  <c r="E956" i="6" s="1"/>
  <c r="K955" i="6"/>
  <c r="L955" i="6" s="1"/>
  <c r="M955" i="6" s="1"/>
  <c r="N955" i="6" s="1"/>
  <c r="C955" i="6"/>
  <c r="D955" i="6" s="1"/>
  <c r="E955" i="6" s="1"/>
  <c r="K954" i="6"/>
  <c r="L954" i="6" s="1"/>
  <c r="M954" i="6" s="1"/>
  <c r="C954" i="6"/>
  <c r="D954" i="6" s="1"/>
  <c r="E954" i="6" s="1"/>
  <c r="G954" i="6" s="1"/>
  <c r="K953" i="6"/>
  <c r="L953" i="6" s="1"/>
  <c r="M953" i="6" s="1"/>
  <c r="N953" i="6" s="1"/>
  <c r="C953" i="6"/>
  <c r="D953" i="6" s="1"/>
  <c r="E953" i="6" s="1"/>
  <c r="K952" i="6"/>
  <c r="L952" i="6" s="1"/>
  <c r="M952" i="6" s="1"/>
  <c r="C952" i="6"/>
  <c r="D952" i="6" s="1"/>
  <c r="E952" i="6" s="1"/>
  <c r="K951" i="6"/>
  <c r="L951" i="6" s="1"/>
  <c r="M951" i="6" s="1"/>
  <c r="N951" i="6" s="1"/>
  <c r="C951" i="6"/>
  <c r="D951" i="6" s="1"/>
  <c r="E951" i="6" s="1"/>
  <c r="K950" i="6"/>
  <c r="L950" i="6" s="1"/>
  <c r="M950" i="6" s="1"/>
  <c r="C950" i="6"/>
  <c r="D950" i="6" s="1"/>
  <c r="E950" i="6" s="1"/>
  <c r="K949" i="6"/>
  <c r="L949" i="6" s="1"/>
  <c r="M949" i="6" s="1"/>
  <c r="N949" i="6" s="1"/>
  <c r="C949" i="6"/>
  <c r="D949" i="6" s="1"/>
  <c r="E949" i="6" s="1"/>
  <c r="K948" i="6"/>
  <c r="L948" i="6" s="1"/>
  <c r="M948" i="6" s="1"/>
  <c r="C948" i="6"/>
  <c r="D948" i="6" s="1"/>
  <c r="E948" i="6" s="1"/>
  <c r="K947" i="6"/>
  <c r="L947" i="6" s="1"/>
  <c r="M947" i="6" s="1"/>
  <c r="N947" i="6" s="1"/>
  <c r="C947" i="6"/>
  <c r="D947" i="6" s="1"/>
  <c r="E947" i="6" s="1"/>
  <c r="K946" i="6"/>
  <c r="L946" i="6" s="1"/>
  <c r="M946" i="6" s="1"/>
  <c r="C946" i="6"/>
  <c r="D946" i="6" s="1"/>
  <c r="E946" i="6" s="1"/>
  <c r="K945" i="6"/>
  <c r="L945" i="6" s="1"/>
  <c r="M945" i="6" s="1"/>
  <c r="N945" i="6" s="1"/>
  <c r="C945" i="6"/>
  <c r="D945" i="6" s="1"/>
  <c r="E945" i="6" s="1"/>
  <c r="K944" i="6"/>
  <c r="L944" i="6" s="1"/>
  <c r="M944" i="6" s="1"/>
  <c r="C944" i="6"/>
  <c r="D944" i="6" s="1"/>
  <c r="E944" i="6" s="1"/>
  <c r="G944" i="6" s="1"/>
  <c r="K943" i="6"/>
  <c r="L943" i="6" s="1"/>
  <c r="M943" i="6" s="1"/>
  <c r="N943" i="6" s="1"/>
  <c r="C943" i="6"/>
  <c r="D943" i="6" s="1"/>
  <c r="E943" i="6" s="1"/>
  <c r="K942" i="6"/>
  <c r="L942" i="6" s="1"/>
  <c r="M942" i="6" s="1"/>
  <c r="C942" i="6"/>
  <c r="D942" i="6" s="1"/>
  <c r="E942" i="6" s="1"/>
  <c r="G942" i="6" s="1"/>
  <c r="K941" i="6"/>
  <c r="L941" i="6" s="1"/>
  <c r="M941" i="6" s="1"/>
  <c r="N941" i="6" s="1"/>
  <c r="C941" i="6"/>
  <c r="D941" i="6" s="1"/>
  <c r="E941" i="6" s="1"/>
  <c r="K940" i="6"/>
  <c r="L940" i="6" s="1"/>
  <c r="M940" i="6" s="1"/>
  <c r="C940" i="6"/>
  <c r="D940" i="6" s="1"/>
  <c r="E940" i="6" s="1"/>
  <c r="G940" i="6" s="1"/>
  <c r="K939" i="6"/>
  <c r="L939" i="6" s="1"/>
  <c r="M939" i="6" s="1"/>
  <c r="N939" i="6" s="1"/>
  <c r="C939" i="6"/>
  <c r="D939" i="6" s="1"/>
  <c r="E939" i="6" s="1"/>
  <c r="K938" i="6"/>
  <c r="L938" i="6" s="1"/>
  <c r="M938" i="6" s="1"/>
  <c r="C938" i="6"/>
  <c r="D938" i="6" s="1"/>
  <c r="E938" i="6" s="1"/>
  <c r="G938" i="6" s="1"/>
  <c r="K937" i="6"/>
  <c r="L937" i="6" s="1"/>
  <c r="M937" i="6" s="1"/>
  <c r="N937" i="6" s="1"/>
  <c r="C937" i="6"/>
  <c r="D937" i="6" s="1"/>
  <c r="E937" i="6" s="1"/>
  <c r="K936" i="6"/>
  <c r="L936" i="6" s="1"/>
  <c r="M936" i="6" s="1"/>
  <c r="C936" i="6"/>
  <c r="D936" i="6" s="1"/>
  <c r="E936" i="6" s="1"/>
  <c r="G936" i="6" s="1"/>
  <c r="K935" i="6"/>
  <c r="L935" i="6" s="1"/>
  <c r="M935" i="6" s="1"/>
  <c r="N935" i="6" s="1"/>
  <c r="C935" i="6"/>
  <c r="D935" i="6" s="1"/>
  <c r="E935" i="6" s="1"/>
  <c r="K934" i="6"/>
  <c r="L934" i="6" s="1"/>
  <c r="M934" i="6" s="1"/>
  <c r="C934" i="6"/>
  <c r="D934" i="6" s="1"/>
  <c r="E934" i="6" s="1"/>
  <c r="G934" i="6" s="1"/>
  <c r="K933" i="6"/>
  <c r="L933" i="6" s="1"/>
  <c r="M933" i="6" s="1"/>
  <c r="N933" i="6" s="1"/>
  <c r="C933" i="6"/>
  <c r="D933" i="6" s="1"/>
  <c r="E933" i="6" s="1"/>
  <c r="K932" i="6"/>
  <c r="L932" i="6" s="1"/>
  <c r="M932" i="6" s="1"/>
  <c r="C932" i="6"/>
  <c r="D932" i="6" s="1"/>
  <c r="E932" i="6" s="1"/>
  <c r="K931" i="6"/>
  <c r="L931" i="6" s="1"/>
  <c r="M931" i="6" s="1"/>
  <c r="N931" i="6" s="1"/>
  <c r="C931" i="6"/>
  <c r="D931" i="6" s="1"/>
  <c r="E931" i="6" s="1"/>
  <c r="K930" i="6"/>
  <c r="L930" i="6" s="1"/>
  <c r="M930" i="6" s="1"/>
  <c r="C930" i="6"/>
  <c r="D930" i="6" s="1"/>
  <c r="E930" i="6" s="1"/>
  <c r="K929" i="6"/>
  <c r="L929" i="6" s="1"/>
  <c r="M929" i="6" s="1"/>
  <c r="N929" i="6" s="1"/>
  <c r="C929" i="6"/>
  <c r="D929" i="6" s="1"/>
  <c r="E929" i="6" s="1"/>
  <c r="K928" i="6"/>
  <c r="L928" i="6" s="1"/>
  <c r="M928" i="6" s="1"/>
  <c r="C928" i="6"/>
  <c r="D928" i="6" s="1"/>
  <c r="E928" i="6" s="1"/>
  <c r="K927" i="6"/>
  <c r="L927" i="6" s="1"/>
  <c r="M927" i="6" s="1"/>
  <c r="N927" i="6" s="1"/>
  <c r="C927" i="6"/>
  <c r="D927" i="6" s="1"/>
  <c r="E927" i="6" s="1"/>
  <c r="K926" i="6"/>
  <c r="L926" i="6" s="1"/>
  <c r="M926" i="6" s="1"/>
  <c r="C926" i="6"/>
  <c r="D926" i="6" s="1"/>
  <c r="E926" i="6" s="1"/>
  <c r="K925" i="6"/>
  <c r="L925" i="6" s="1"/>
  <c r="M925" i="6" s="1"/>
  <c r="N925" i="6" s="1"/>
  <c r="C925" i="6"/>
  <c r="D925" i="6" s="1"/>
  <c r="E925" i="6" s="1"/>
  <c r="K924" i="6"/>
  <c r="L924" i="6" s="1"/>
  <c r="M924" i="6" s="1"/>
  <c r="C924" i="6"/>
  <c r="D924" i="6" s="1"/>
  <c r="E924" i="6" s="1"/>
  <c r="G924" i="6" s="1"/>
  <c r="K923" i="6"/>
  <c r="L923" i="6" s="1"/>
  <c r="M923" i="6" s="1"/>
  <c r="N923" i="6" s="1"/>
  <c r="C923" i="6"/>
  <c r="D923" i="6" s="1"/>
  <c r="E923" i="6" s="1"/>
  <c r="K922" i="6"/>
  <c r="L922" i="6" s="1"/>
  <c r="M922" i="6" s="1"/>
  <c r="C922" i="6"/>
  <c r="D922" i="6" s="1"/>
  <c r="E922" i="6" s="1"/>
  <c r="K921" i="6"/>
  <c r="L921" i="6" s="1"/>
  <c r="M921" i="6" s="1"/>
  <c r="N921" i="6" s="1"/>
  <c r="C921" i="6"/>
  <c r="D921" i="6" s="1"/>
  <c r="E921" i="6" s="1"/>
  <c r="K920" i="6"/>
  <c r="L920" i="6" s="1"/>
  <c r="M920" i="6" s="1"/>
  <c r="C920" i="6"/>
  <c r="D920" i="6" s="1"/>
  <c r="E920" i="6" s="1"/>
  <c r="K919" i="6"/>
  <c r="L919" i="6" s="1"/>
  <c r="M919" i="6" s="1"/>
  <c r="N919" i="6" s="1"/>
  <c r="C919" i="6"/>
  <c r="D919" i="6" s="1"/>
  <c r="E919" i="6" s="1"/>
  <c r="K918" i="6"/>
  <c r="L918" i="6" s="1"/>
  <c r="M918" i="6" s="1"/>
  <c r="C918" i="6"/>
  <c r="D918" i="6" s="1"/>
  <c r="E918" i="6" s="1"/>
  <c r="G918" i="6" s="1"/>
  <c r="K917" i="6"/>
  <c r="L917" i="6" s="1"/>
  <c r="M917" i="6" s="1"/>
  <c r="N917" i="6" s="1"/>
  <c r="C917" i="6"/>
  <c r="D917" i="6" s="1"/>
  <c r="E917" i="6" s="1"/>
  <c r="K916" i="6"/>
  <c r="L916" i="6" s="1"/>
  <c r="M916" i="6" s="1"/>
  <c r="C916" i="6"/>
  <c r="D916" i="6" s="1"/>
  <c r="E916" i="6" s="1"/>
  <c r="K915" i="6"/>
  <c r="L915" i="6" s="1"/>
  <c r="M915" i="6" s="1"/>
  <c r="N915" i="6" s="1"/>
  <c r="C915" i="6"/>
  <c r="D915" i="6" s="1"/>
  <c r="E915" i="6" s="1"/>
  <c r="K914" i="6"/>
  <c r="L914" i="6" s="1"/>
  <c r="M914" i="6" s="1"/>
  <c r="C914" i="6"/>
  <c r="D914" i="6" s="1"/>
  <c r="E914" i="6" s="1"/>
  <c r="K913" i="6"/>
  <c r="L913" i="6" s="1"/>
  <c r="M913" i="6" s="1"/>
  <c r="N913" i="6" s="1"/>
  <c r="C913" i="6"/>
  <c r="D913" i="6" s="1"/>
  <c r="E913" i="6" s="1"/>
  <c r="K912" i="6"/>
  <c r="L912" i="6" s="1"/>
  <c r="M912" i="6" s="1"/>
  <c r="C912" i="6"/>
  <c r="D912" i="6" s="1"/>
  <c r="E912" i="6" s="1"/>
  <c r="G912" i="6" s="1"/>
  <c r="K911" i="6"/>
  <c r="L911" i="6" s="1"/>
  <c r="M911" i="6" s="1"/>
  <c r="N911" i="6" s="1"/>
  <c r="C911" i="6"/>
  <c r="D911" i="6" s="1"/>
  <c r="E911" i="6" s="1"/>
  <c r="K910" i="6"/>
  <c r="L910" i="6" s="1"/>
  <c r="M910" i="6" s="1"/>
  <c r="C910" i="6"/>
  <c r="D910" i="6" s="1"/>
  <c r="E910" i="6" s="1"/>
  <c r="G910" i="6" s="1"/>
  <c r="K909" i="6"/>
  <c r="L909" i="6" s="1"/>
  <c r="M909" i="6" s="1"/>
  <c r="N909" i="6" s="1"/>
  <c r="C909" i="6"/>
  <c r="D909" i="6" s="1"/>
  <c r="E909" i="6" s="1"/>
  <c r="K908" i="6"/>
  <c r="L908" i="6" s="1"/>
  <c r="M908" i="6" s="1"/>
  <c r="C908" i="6"/>
  <c r="D908" i="6" s="1"/>
  <c r="E908" i="6" s="1"/>
  <c r="G908" i="6" s="1"/>
  <c r="K907" i="6"/>
  <c r="L907" i="6" s="1"/>
  <c r="M907" i="6" s="1"/>
  <c r="N907" i="6" s="1"/>
  <c r="C907" i="6"/>
  <c r="D907" i="6" s="1"/>
  <c r="E907" i="6" s="1"/>
  <c r="K906" i="6"/>
  <c r="L906" i="6" s="1"/>
  <c r="M906" i="6" s="1"/>
  <c r="C906" i="6"/>
  <c r="D906" i="6" s="1"/>
  <c r="E906" i="6" s="1"/>
  <c r="G906" i="6" s="1"/>
  <c r="K905" i="6"/>
  <c r="L905" i="6" s="1"/>
  <c r="M905" i="6" s="1"/>
  <c r="N905" i="6" s="1"/>
  <c r="C905" i="6"/>
  <c r="D905" i="6" s="1"/>
  <c r="E905" i="6" s="1"/>
  <c r="K904" i="6"/>
  <c r="L904" i="6" s="1"/>
  <c r="M904" i="6" s="1"/>
  <c r="C904" i="6"/>
  <c r="D904" i="6" s="1"/>
  <c r="E904" i="6" s="1"/>
  <c r="G904" i="6" s="1"/>
  <c r="K903" i="6"/>
  <c r="L903" i="6" s="1"/>
  <c r="M903" i="6" s="1"/>
  <c r="N903" i="6" s="1"/>
  <c r="C903" i="6"/>
  <c r="D903" i="6" s="1"/>
  <c r="E903" i="6" s="1"/>
  <c r="K902" i="6"/>
  <c r="L902" i="6" s="1"/>
  <c r="M902" i="6" s="1"/>
  <c r="C902" i="6"/>
  <c r="D902" i="6" s="1"/>
  <c r="E902" i="6" s="1"/>
  <c r="G902" i="6" s="1"/>
  <c r="K901" i="6"/>
  <c r="L901" i="6" s="1"/>
  <c r="M901" i="6" s="1"/>
  <c r="N901" i="6" s="1"/>
  <c r="C901" i="6"/>
  <c r="D901" i="6" s="1"/>
  <c r="E901" i="6" s="1"/>
  <c r="K900" i="6"/>
  <c r="L900" i="6" s="1"/>
  <c r="M900" i="6" s="1"/>
  <c r="C900" i="6"/>
  <c r="D900" i="6" s="1"/>
  <c r="E900" i="6" s="1"/>
  <c r="K899" i="6"/>
  <c r="L899" i="6" s="1"/>
  <c r="M899" i="6" s="1"/>
  <c r="N899" i="6" s="1"/>
  <c r="C899" i="6"/>
  <c r="D899" i="6" s="1"/>
  <c r="E899" i="6" s="1"/>
  <c r="K898" i="6"/>
  <c r="L898" i="6" s="1"/>
  <c r="M898" i="6" s="1"/>
  <c r="C898" i="6"/>
  <c r="D898" i="6" s="1"/>
  <c r="E898" i="6" s="1"/>
  <c r="G898" i="6" s="1"/>
  <c r="K897" i="6"/>
  <c r="L897" i="6" s="1"/>
  <c r="M897" i="6" s="1"/>
  <c r="N897" i="6" s="1"/>
  <c r="C897" i="6"/>
  <c r="D897" i="6" s="1"/>
  <c r="E897" i="6" s="1"/>
  <c r="K896" i="6"/>
  <c r="L896" i="6" s="1"/>
  <c r="M896" i="6" s="1"/>
  <c r="C896" i="6"/>
  <c r="D896" i="6" s="1"/>
  <c r="E896" i="6" s="1"/>
  <c r="G896" i="6" s="1"/>
  <c r="K895" i="6"/>
  <c r="L895" i="6" s="1"/>
  <c r="M895" i="6" s="1"/>
  <c r="N895" i="6" s="1"/>
  <c r="C895" i="6"/>
  <c r="D895" i="6" s="1"/>
  <c r="E895" i="6" s="1"/>
  <c r="K894" i="6"/>
  <c r="L894" i="6" s="1"/>
  <c r="M894" i="6" s="1"/>
  <c r="C894" i="6"/>
  <c r="D894" i="6" s="1"/>
  <c r="E894" i="6" s="1"/>
  <c r="K893" i="6"/>
  <c r="L893" i="6" s="1"/>
  <c r="M893" i="6" s="1"/>
  <c r="N893" i="6" s="1"/>
  <c r="C893" i="6"/>
  <c r="D893" i="6" s="1"/>
  <c r="E893" i="6" s="1"/>
  <c r="F893" i="6" s="1"/>
  <c r="K892" i="6"/>
  <c r="L892" i="6" s="1"/>
  <c r="M892" i="6" s="1"/>
  <c r="C892" i="6"/>
  <c r="D892" i="6" s="1"/>
  <c r="E892" i="6" s="1"/>
  <c r="G892" i="6" s="1"/>
  <c r="K891" i="6"/>
  <c r="L891" i="6" s="1"/>
  <c r="M891" i="6" s="1"/>
  <c r="O891" i="6" s="1"/>
  <c r="C891" i="6"/>
  <c r="D891" i="6" s="1"/>
  <c r="E891" i="6" s="1"/>
  <c r="K890" i="6"/>
  <c r="L890" i="6" s="1"/>
  <c r="M890" i="6" s="1"/>
  <c r="C890" i="6"/>
  <c r="D890" i="6" s="1"/>
  <c r="E890" i="6" s="1"/>
  <c r="K889" i="6"/>
  <c r="L889" i="6" s="1"/>
  <c r="M889" i="6" s="1"/>
  <c r="N889" i="6" s="1"/>
  <c r="C889" i="6"/>
  <c r="D889" i="6" s="1"/>
  <c r="E889" i="6" s="1"/>
  <c r="F889" i="6" s="1"/>
  <c r="K888" i="6"/>
  <c r="L888" i="6" s="1"/>
  <c r="M888" i="6" s="1"/>
  <c r="C888" i="6"/>
  <c r="D888" i="6" s="1"/>
  <c r="E888" i="6" s="1"/>
  <c r="G888" i="6" s="1"/>
  <c r="K887" i="6"/>
  <c r="L887" i="6" s="1"/>
  <c r="M887" i="6" s="1"/>
  <c r="O887" i="6" s="1"/>
  <c r="C887" i="6"/>
  <c r="D887" i="6" s="1"/>
  <c r="E887" i="6" s="1"/>
  <c r="K886" i="6"/>
  <c r="L886" i="6" s="1"/>
  <c r="M886" i="6" s="1"/>
  <c r="C886" i="6"/>
  <c r="D886" i="6" s="1"/>
  <c r="E886" i="6" s="1"/>
  <c r="G886" i="6" s="1"/>
  <c r="K885" i="6"/>
  <c r="L885" i="6" s="1"/>
  <c r="M885" i="6" s="1"/>
  <c r="O885" i="6" s="1"/>
  <c r="C885" i="6"/>
  <c r="D885" i="6" s="1"/>
  <c r="E885" i="6" s="1"/>
  <c r="F885" i="6" s="1"/>
  <c r="K884" i="6"/>
  <c r="L884" i="6" s="1"/>
  <c r="M884" i="6" s="1"/>
  <c r="C884" i="6"/>
  <c r="D884" i="6" s="1"/>
  <c r="E884" i="6" s="1"/>
  <c r="G884" i="6" s="1"/>
  <c r="K883" i="6"/>
  <c r="L883" i="6" s="1"/>
  <c r="M883" i="6" s="1"/>
  <c r="O883" i="6" s="1"/>
  <c r="C883" i="6"/>
  <c r="D883" i="6" s="1"/>
  <c r="E883" i="6" s="1"/>
  <c r="K882" i="6"/>
  <c r="L882" i="6" s="1"/>
  <c r="M882" i="6" s="1"/>
  <c r="C882" i="6"/>
  <c r="D882" i="6" s="1"/>
  <c r="E882" i="6" s="1"/>
  <c r="K881" i="6"/>
  <c r="L881" i="6" s="1"/>
  <c r="M881" i="6" s="1"/>
  <c r="N881" i="6" s="1"/>
  <c r="C881" i="6"/>
  <c r="D881" i="6" s="1"/>
  <c r="E881" i="6" s="1"/>
  <c r="F881" i="6" s="1"/>
  <c r="K880" i="6"/>
  <c r="L880" i="6" s="1"/>
  <c r="M880" i="6" s="1"/>
  <c r="C880" i="6"/>
  <c r="D880" i="6" s="1"/>
  <c r="E880" i="6" s="1"/>
  <c r="G880" i="6" s="1"/>
  <c r="K879" i="6"/>
  <c r="L879" i="6" s="1"/>
  <c r="M879" i="6" s="1"/>
  <c r="O879" i="6" s="1"/>
  <c r="C879" i="6"/>
  <c r="D879" i="6" s="1"/>
  <c r="E879" i="6" s="1"/>
  <c r="K878" i="6"/>
  <c r="L878" i="6" s="1"/>
  <c r="M878" i="6" s="1"/>
  <c r="C878" i="6"/>
  <c r="D878" i="6" s="1"/>
  <c r="E878" i="6" s="1"/>
  <c r="K877" i="6"/>
  <c r="L877" i="6" s="1"/>
  <c r="M877" i="6" s="1"/>
  <c r="O877" i="6" s="1"/>
  <c r="C877" i="6"/>
  <c r="D877" i="6" s="1"/>
  <c r="E877" i="6" s="1"/>
  <c r="F877" i="6" s="1"/>
  <c r="K876" i="6"/>
  <c r="L876" i="6" s="1"/>
  <c r="M876" i="6" s="1"/>
  <c r="C876" i="6"/>
  <c r="D876" i="6" s="1"/>
  <c r="E876" i="6" s="1"/>
  <c r="G876" i="6" s="1"/>
  <c r="K875" i="6"/>
  <c r="L875" i="6" s="1"/>
  <c r="M875" i="6" s="1"/>
  <c r="C875" i="6"/>
  <c r="D875" i="6" s="1"/>
  <c r="E875" i="6" s="1"/>
  <c r="K874" i="6"/>
  <c r="L874" i="6" s="1"/>
  <c r="M874" i="6" s="1"/>
  <c r="C874" i="6"/>
  <c r="D874" i="6" s="1"/>
  <c r="E874" i="6" s="1"/>
  <c r="G874" i="6" s="1"/>
  <c r="V1094" i="5"/>
  <c r="S1094" i="5"/>
  <c r="T1094" i="5" s="1"/>
  <c r="U1094" i="5" s="1"/>
  <c r="W1094" i="5" s="1"/>
  <c r="K1094" i="5"/>
  <c r="L1094" i="5" s="1"/>
  <c r="M1094" i="5" s="1"/>
  <c r="D1094" i="5"/>
  <c r="E1094" i="5" s="1"/>
  <c r="C1094" i="5"/>
  <c r="V1093" i="5"/>
  <c r="U1093" i="5"/>
  <c r="W1093" i="5" s="1"/>
  <c r="T1093" i="5"/>
  <c r="S1093" i="5"/>
  <c r="K1093" i="5"/>
  <c r="L1093" i="5" s="1"/>
  <c r="M1093" i="5" s="1"/>
  <c r="O1093" i="5" s="1"/>
  <c r="D1093" i="5"/>
  <c r="E1093" i="5" s="1"/>
  <c r="F1093" i="5" s="1"/>
  <c r="C1093" i="5"/>
  <c r="U1092" i="5"/>
  <c r="T1092" i="5"/>
  <c r="S1092" i="5"/>
  <c r="M1092" i="5"/>
  <c r="O1092" i="5" s="1"/>
  <c r="K1092" i="5"/>
  <c r="L1092" i="5" s="1"/>
  <c r="C1092" i="5"/>
  <c r="D1092" i="5" s="1"/>
  <c r="E1092" i="5" s="1"/>
  <c r="G1092" i="5" s="1"/>
  <c r="T1091" i="5"/>
  <c r="U1091" i="5" s="1"/>
  <c r="V1091" i="5" s="1"/>
  <c r="S1091" i="5"/>
  <c r="M1091" i="5"/>
  <c r="L1091" i="5"/>
  <c r="K1091" i="5"/>
  <c r="E1091" i="5"/>
  <c r="G1091" i="5" s="1"/>
  <c r="C1091" i="5"/>
  <c r="D1091" i="5" s="1"/>
  <c r="S1090" i="5"/>
  <c r="T1090" i="5" s="1"/>
  <c r="U1090" i="5" s="1"/>
  <c r="W1090" i="5" s="1"/>
  <c r="L1090" i="5"/>
  <c r="M1090" i="5" s="1"/>
  <c r="N1090" i="5" s="1"/>
  <c r="K1090" i="5"/>
  <c r="E1090" i="5"/>
  <c r="D1090" i="5"/>
  <c r="C1090" i="5"/>
  <c r="U1089" i="5"/>
  <c r="W1089" i="5" s="1"/>
  <c r="S1089" i="5"/>
  <c r="T1089" i="5" s="1"/>
  <c r="K1089" i="5"/>
  <c r="L1089" i="5" s="1"/>
  <c r="M1089" i="5" s="1"/>
  <c r="O1089" i="5" s="1"/>
  <c r="D1089" i="5"/>
  <c r="E1089" i="5" s="1"/>
  <c r="F1089" i="5" s="1"/>
  <c r="C1089" i="5"/>
  <c r="U1088" i="5"/>
  <c r="T1088" i="5"/>
  <c r="S1088" i="5"/>
  <c r="M1088" i="5"/>
  <c r="O1088" i="5" s="1"/>
  <c r="K1088" i="5"/>
  <c r="L1088" i="5" s="1"/>
  <c r="C1088" i="5"/>
  <c r="D1088" i="5" s="1"/>
  <c r="E1088" i="5" s="1"/>
  <c r="G1088" i="5" s="1"/>
  <c r="T1087" i="5"/>
  <c r="U1087" i="5" s="1"/>
  <c r="V1087" i="5" s="1"/>
  <c r="S1087" i="5"/>
  <c r="M1087" i="5"/>
  <c r="L1087" i="5"/>
  <c r="K1087" i="5"/>
  <c r="E1087" i="5"/>
  <c r="G1087" i="5" s="1"/>
  <c r="C1087" i="5"/>
  <c r="D1087" i="5" s="1"/>
  <c r="S1086" i="5"/>
  <c r="T1086" i="5" s="1"/>
  <c r="U1086" i="5" s="1"/>
  <c r="W1086" i="5" s="1"/>
  <c r="L1086" i="5"/>
  <c r="M1086" i="5" s="1"/>
  <c r="N1086" i="5" s="1"/>
  <c r="K1086" i="5"/>
  <c r="E1086" i="5"/>
  <c r="D1086" i="5"/>
  <c r="C1086" i="5"/>
  <c r="U1085" i="5"/>
  <c r="W1085" i="5" s="1"/>
  <c r="S1085" i="5"/>
  <c r="T1085" i="5" s="1"/>
  <c r="K1085" i="5"/>
  <c r="L1085" i="5" s="1"/>
  <c r="M1085" i="5" s="1"/>
  <c r="O1085" i="5" s="1"/>
  <c r="D1085" i="5"/>
  <c r="E1085" i="5" s="1"/>
  <c r="F1085" i="5" s="1"/>
  <c r="C1085" i="5"/>
  <c r="U1084" i="5"/>
  <c r="T1084" i="5"/>
  <c r="S1084" i="5"/>
  <c r="M1084" i="5"/>
  <c r="O1084" i="5" s="1"/>
  <c r="K1084" i="5"/>
  <c r="L1084" i="5" s="1"/>
  <c r="C1084" i="5"/>
  <c r="D1084" i="5" s="1"/>
  <c r="E1084" i="5" s="1"/>
  <c r="G1084" i="5" s="1"/>
  <c r="T1083" i="5"/>
  <c r="U1083" i="5" s="1"/>
  <c r="V1083" i="5" s="1"/>
  <c r="S1083" i="5"/>
  <c r="M1083" i="5"/>
  <c r="L1083" i="5"/>
  <c r="K1083" i="5"/>
  <c r="E1083" i="5"/>
  <c r="G1083" i="5" s="1"/>
  <c r="C1083" i="5"/>
  <c r="D1083" i="5" s="1"/>
  <c r="S1082" i="5"/>
  <c r="T1082" i="5" s="1"/>
  <c r="U1082" i="5" s="1"/>
  <c r="W1082" i="5" s="1"/>
  <c r="L1082" i="5"/>
  <c r="M1082" i="5" s="1"/>
  <c r="N1082" i="5" s="1"/>
  <c r="K1082" i="5"/>
  <c r="E1082" i="5"/>
  <c r="D1082" i="5"/>
  <c r="C1082" i="5"/>
  <c r="U1081" i="5"/>
  <c r="W1081" i="5" s="1"/>
  <c r="S1081" i="5"/>
  <c r="T1081" i="5" s="1"/>
  <c r="K1081" i="5"/>
  <c r="L1081" i="5" s="1"/>
  <c r="M1081" i="5" s="1"/>
  <c r="O1081" i="5" s="1"/>
  <c r="D1081" i="5"/>
  <c r="E1081" i="5" s="1"/>
  <c r="F1081" i="5" s="1"/>
  <c r="C1081" i="5"/>
  <c r="U1080" i="5"/>
  <c r="T1080" i="5"/>
  <c r="S1080" i="5"/>
  <c r="M1080" i="5"/>
  <c r="O1080" i="5" s="1"/>
  <c r="K1080" i="5"/>
  <c r="L1080" i="5" s="1"/>
  <c r="C1080" i="5"/>
  <c r="D1080" i="5" s="1"/>
  <c r="E1080" i="5" s="1"/>
  <c r="G1080" i="5" s="1"/>
  <c r="T1079" i="5"/>
  <c r="U1079" i="5" s="1"/>
  <c r="V1079" i="5" s="1"/>
  <c r="S1079" i="5"/>
  <c r="M1079" i="5"/>
  <c r="L1079" i="5"/>
  <c r="K1079" i="5"/>
  <c r="E1079" i="5"/>
  <c r="G1079" i="5" s="1"/>
  <c r="C1079" i="5"/>
  <c r="D1079" i="5" s="1"/>
  <c r="S1078" i="5"/>
  <c r="T1078" i="5" s="1"/>
  <c r="U1078" i="5" s="1"/>
  <c r="W1078" i="5" s="1"/>
  <c r="L1078" i="5"/>
  <c r="M1078" i="5" s="1"/>
  <c r="N1078" i="5" s="1"/>
  <c r="K1078" i="5"/>
  <c r="E1078" i="5"/>
  <c r="D1078" i="5"/>
  <c r="C1078" i="5"/>
  <c r="U1077" i="5"/>
  <c r="W1077" i="5" s="1"/>
  <c r="S1077" i="5"/>
  <c r="T1077" i="5" s="1"/>
  <c r="K1077" i="5"/>
  <c r="L1077" i="5" s="1"/>
  <c r="M1077" i="5" s="1"/>
  <c r="O1077" i="5" s="1"/>
  <c r="D1077" i="5"/>
  <c r="E1077" i="5" s="1"/>
  <c r="F1077" i="5" s="1"/>
  <c r="C1077" i="5"/>
  <c r="U1076" i="5"/>
  <c r="T1076" i="5"/>
  <c r="S1076" i="5"/>
  <c r="M1076" i="5"/>
  <c r="O1076" i="5" s="1"/>
  <c r="K1076" i="5"/>
  <c r="L1076" i="5" s="1"/>
  <c r="C1076" i="5"/>
  <c r="D1076" i="5" s="1"/>
  <c r="E1076" i="5" s="1"/>
  <c r="G1076" i="5" s="1"/>
  <c r="T1075" i="5"/>
  <c r="U1075" i="5" s="1"/>
  <c r="V1075" i="5" s="1"/>
  <c r="S1075" i="5"/>
  <c r="M1075" i="5"/>
  <c r="L1075" i="5"/>
  <c r="K1075" i="5"/>
  <c r="E1075" i="5"/>
  <c r="G1075" i="5" s="1"/>
  <c r="C1075" i="5"/>
  <c r="D1075" i="5" s="1"/>
  <c r="S1074" i="5"/>
  <c r="T1074" i="5" s="1"/>
  <c r="U1074" i="5" s="1"/>
  <c r="W1074" i="5" s="1"/>
  <c r="L1074" i="5"/>
  <c r="M1074" i="5" s="1"/>
  <c r="N1074" i="5" s="1"/>
  <c r="K1074" i="5"/>
  <c r="E1074" i="5"/>
  <c r="D1074" i="5"/>
  <c r="C1074" i="5"/>
  <c r="U1073" i="5"/>
  <c r="W1073" i="5" s="1"/>
  <c r="S1073" i="5"/>
  <c r="T1073" i="5" s="1"/>
  <c r="K1073" i="5"/>
  <c r="L1073" i="5" s="1"/>
  <c r="M1073" i="5" s="1"/>
  <c r="O1073" i="5" s="1"/>
  <c r="D1073" i="5"/>
  <c r="E1073" i="5" s="1"/>
  <c r="F1073" i="5" s="1"/>
  <c r="C1073" i="5"/>
  <c r="U1072" i="5"/>
  <c r="T1072" i="5"/>
  <c r="S1072" i="5"/>
  <c r="M1072" i="5"/>
  <c r="O1072" i="5" s="1"/>
  <c r="K1072" i="5"/>
  <c r="L1072" i="5" s="1"/>
  <c r="C1072" i="5"/>
  <c r="D1072" i="5" s="1"/>
  <c r="E1072" i="5" s="1"/>
  <c r="G1072" i="5" s="1"/>
  <c r="T1071" i="5"/>
  <c r="U1071" i="5" s="1"/>
  <c r="V1071" i="5" s="1"/>
  <c r="S1071" i="5"/>
  <c r="M1071" i="5"/>
  <c r="L1071" i="5"/>
  <c r="K1071" i="5"/>
  <c r="E1071" i="5"/>
  <c r="G1071" i="5" s="1"/>
  <c r="C1071" i="5"/>
  <c r="D1071" i="5" s="1"/>
  <c r="S1070" i="5"/>
  <c r="T1070" i="5" s="1"/>
  <c r="U1070" i="5" s="1"/>
  <c r="W1070" i="5" s="1"/>
  <c r="L1070" i="5"/>
  <c r="M1070" i="5" s="1"/>
  <c r="N1070" i="5" s="1"/>
  <c r="K1070" i="5"/>
  <c r="E1070" i="5"/>
  <c r="D1070" i="5"/>
  <c r="C1070" i="5"/>
  <c r="U1069" i="5"/>
  <c r="W1069" i="5" s="1"/>
  <c r="S1069" i="5"/>
  <c r="T1069" i="5" s="1"/>
  <c r="K1069" i="5"/>
  <c r="L1069" i="5" s="1"/>
  <c r="M1069" i="5" s="1"/>
  <c r="O1069" i="5" s="1"/>
  <c r="D1069" i="5"/>
  <c r="E1069" i="5" s="1"/>
  <c r="F1069" i="5" s="1"/>
  <c r="C1069" i="5"/>
  <c r="U1068" i="5"/>
  <c r="T1068" i="5"/>
  <c r="S1068" i="5"/>
  <c r="M1068" i="5"/>
  <c r="O1068" i="5" s="1"/>
  <c r="K1068" i="5"/>
  <c r="L1068" i="5" s="1"/>
  <c r="C1068" i="5"/>
  <c r="D1068" i="5" s="1"/>
  <c r="E1068" i="5" s="1"/>
  <c r="G1068" i="5" s="1"/>
  <c r="T1067" i="5"/>
  <c r="U1067" i="5" s="1"/>
  <c r="V1067" i="5" s="1"/>
  <c r="S1067" i="5"/>
  <c r="M1067" i="5"/>
  <c r="L1067" i="5"/>
  <c r="K1067" i="5"/>
  <c r="E1067" i="5"/>
  <c r="G1067" i="5" s="1"/>
  <c r="C1067" i="5"/>
  <c r="D1067" i="5" s="1"/>
  <c r="S1066" i="5"/>
  <c r="T1066" i="5" s="1"/>
  <c r="U1066" i="5" s="1"/>
  <c r="W1066" i="5" s="1"/>
  <c r="L1066" i="5"/>
  <c r="M1066" i="5" s="1"/>
  <c r="N1066" i="5" s="1"/>
  <c r="K1066" i="5"/>
  <c r="E1066" i="5"/>
  <c r="D1066" i="5"/>
  <c r="C1066" i="5"/>
  <c r="U1065" i="5"/>
  <c r="W1065" i="5" s="1"/>
  <c r="T1065" i="5"/>
  <c r="S1065" i="5"/>
  <c r="O1065" i="5"/>
  <c r="N1065" i="5"/>
  <c r="K1065" i="5"/>
  <c r="L1065" i="5" s="1"/>
  <c r="M1065" i="5" s="1"/>
  <c r="C1065" i="5"/>
  <c r="D1065" i="5" s="1"/>
  <c r="E1065" i="5" s="1"/>
  <c r="T1064" i="5"/>
  <c r="U1064" i="5" s="1"/>
  <c r="S1064" i="5"/>
  <c r="K1064" i="5"/>
  <c r="L1064" i="5" s="1"/>
  <c r="M1064" i="5" s="1"/>
  <c r="G1064" i="5"/>
  <c r="F1064" i="5"/>
  <c r="C1064" i="5"/>
  <c r="D1064" i="5" s="1"/>
  <c r="E1064" i="5" s="1"/>
  <c r="S1063" i="5"/>
  <c r="T1063" i="5" s="1"/>
  <c r="U1063" i="5" s="1"/>
  <c r="L1063" i="5"/>
  <c r="M1063" i="5" s="1"/>
  <c r="K1063" i="5"/>
  <c r="C1063" i="5"/>
  <c r="D1063" i="5" s="1"/>
  <c r="E1063" i="5" s="1"/>
  <c r="V1062" i="5"/>
  <c r="S1062" i="5"/>
  <c r="T1062" i="5" s="1"/>
  <c r="U1062" i="5" s="1"/>
  <c r="W1062" i="5" s="1"/>
  <c r="K1062" i="5"/>
  <c r="L1062" i="5" s="1"/>
  <c r="M1062" i="5" s="1"/>
  <c r="D1062" i="5"/>
  <c r="E1062" i="5" s="1"/>
  <c r="C1062" i="5"/>
  <c r="S1061" i="5"/>
  <c r="T1061" i="5" s="1"/>
  <c r="U1061" i="5" s="1"/>
  <c r="N1061" i="5"/>
  <c r="K1061" i="5"/>
  <c r="L1061" i="5" s="1"/>
  <c r="M1061" i="5" s="1"/>
  <c r="O1061" i="5" s="1"/>
  <c r="C1061" i="5"/>
  <c r="D1061" i="5" s="1"/>
  <c r="E1061" i="5" s="1"/>
  <c r="T1060" i="5"/>
  <c r="U1060" i="5" s="1"/>
  <c r="S1060" i="5"/>
  <c r="K1060" i="5"/>
  <c r="L1060" i="5" s="1"/>
  <c r="M1060" i="5" s="1"/>
  <c r="F1060" i="5"/>
  <c r="C1060" i="5"/>
  <c r="D1060" i="5" s="1"/>
  <c r="E1060" i="5" s="1"/>
  <c r="G1060" i="5" s="1"/>
  <c r="S1059" i="5"/>
  <c r="T1059" i="5" s="1"/>
  <c r="U1059" i="5" s="1"/>
  <c r="L1059" i="5"/>
  <c r="M1059" i="5" s="1"/>
  <c r="K1059" i="5"/>
  <c r="C1059" i="5"/>
  <c r="D1059" i="5" s="1"/>
  <c r="E1059" i="5" s="1"/>
  <c r="V1058" i="5"/>
  <c r="S1058" i="5"/>
  <c r="T1058" i="5" s="1"/>
  <c r="U1058" i="5" s="1"/>
  <c r="W1058" i="5" s="1"/>
  <c r="K1058" i="5"/>
  <c r="L1058" i="5" s="1"/>
  <c r="M1058" i="5" s="1"/>
  <c r="D1058" i="5"/>
  <c r="E1058" i="5" s="1"/>
  <c r="C1058" i="5"/>
  <c r="S1057" i="5"/>
  <c r="T1057" i="5" s="1"/>
  <c r="U1057" i="5" s="1"/>
  <c r="N1057" i="5"/>
  <c r="K1057" i="5"/>
  <c r="L1057" i="5" s="1"/>
  <c r="M1057" i="5" s="1"/>
  <c r="O1057" i="5" s="1"/>
  <c r="C1057" i="5"/>
  <c r="D1057" i="5" s="1"/>
  <c r="E1057" i="5" s="1"/>
  <c r="T1056" i="5"/>
  <c r="U1056" i="5" s="1"/>
  <c r="S1056" i="5"/>
  <c r="K1056" i="5"/>
  <c r="L1056" i="5" s="1"/>
  <c r="M1056" i="5" s="1"/>
  <c r="F1056" i="5"/>
  <c r="C1056" i="5"/>
  <c r="D1056" i="5" s="1"/>
  <c r="E1056" i="5" s="1"/>
  <c r="G1056" i="5" s="1"/>
  <c r="S1055" i="5"/>
  <c r="T1055" i="5" s="1"/>
  <c r="U1055" i="5" s="1"/>
  <c r="L1055" i="5"/>
  <c r="M1055" i="5" s="1"/>
  <c r="K1055" i="5"/>
  <c r="C1055" i="5"/>
  <c r="D1055" i="5" s="1"/>
  <c r="E1055" i="5" s="1"/>
  <c r="V1054" i="5"/>
  <c r="S1054" i="5"/>
  <c r="T1054" i="5" s="1"/>
  <c r="U1054" i="5" s="1"/>
  <c r="W1054" i="5" s="1"/>
  <c r="K1054" i="5"/>
  <c r="L1054" i="5" s="1"/>
  <c r="M1054" i="5" s="1"/>
  <c r="D1054" i="5"/>
  <c r="E1054" i="5" s="1"/>
  <c r="C1054" i="5"/>
  <c r="S1053" i="5"/>
  <c r="T1053" i="5" s="1"/>
  <c r="U1053" i="5" s="1"/>
  <c r="N1053" i="5"/>
  <c r="K1053" i="5"/>
  <c r="L1053" i="5" s="1"/>
  <c r="M1053" i="5" s="1"/>
  <c r="O1053" i="5" s="1"/>
  <c r="C1053" i="5"/>
  <c r="D1053" i="5" s="1"/>
  <c r="E1053" i="5" s="1"/>
  <c r="T1052" i="5"/>
  <c r="U1052" i="5" s="1"/>
  <c r="S1052" i="5"/>
  <c r="K1052" i="5"/>
  <c r="L1052" i="5" s="1"/>
  <c r="M1052" i="5" s="1"/>
  <c r="F1052" i="5"/>
  <c r="C1052" i="5"/>
  <c r="D1052" i="5" s="1"/>
  <c r="E1052" i="5" s="1"/>
  <c r="G1052" i="5" s="1"/>
  <c r="S1051" i="5"/>
  <c r="T1051" i="5" s="1"/>
  <c r="U1051" i="5" s="1"/>
  <c r="L1051" i="5"/>
  <c r="M1051" i="5" s="1"/>
  <c r="K1051" i="5"/>
  <c r="C1051" i="5"/>
  <c r="D1051" i="5" s="1"/>
  <c r="E1051" i="5" s="1"/>
  <c r="V1050" i="5"/>
  <c r="S1050" i="5"/>
  <c r="T1050" i="5" s="1"/>
  <c r="U1050" i="5" s="1"/>
  <c r="W1050" i="5" s="1"/>
  <c r="K1050" i="5"/>
  <c r="L1050" i="5" s="1"/>
  <c r="M1050" i="5" s="1"/>
  <c r="D1050" i="5"/>
  <c r="E1050" i="5" s="1"/>
  <c r="C1050" i="5"/>
  <c r="S1049" i="5"/>
  <c r="T1049" i="5" s="1"/>
  <c r="U1049" i="5" s="1"/>
  <c r="N1049" i="5"/>
  <c r="K1049" i="5"/>
  <c r="L1049" i="5" s="1"/>
  <c r="M1049" i="5" s="1"/>
  <c r="O1049" i="5" s="1"/>
  <c r="C1049" i="5"/>
  <c r="D1049" i="5" s="1"/>
  <c r="E1049" i="5" s="1"/>
  <c r="T1048" i="5"/>
  <c r="U1048" i="5" s="1"/>
  <c r="S1048" i="5"/>
  <c r="K1048" i="5"/>
  <c r="L1048" i="5" s="1"/>
  <c r="M1048" i="5" s="1"/>
  <c r="F1048" i="5"/>
  <c r="C1048" i="5"/>
  <c r="D1048" i="5" s="1"/>
  <c r="E1048" i="5" s="1"/>
  <c r="G1048" i="5" s="1"/>
  <c r="K1047" i="5"/>
  <c r="L1047" i="5" s="1"/>
  <c r="M1047" i="5" s="1"/>
  <c r="D1047" i="5"/>
  <c r="E1047" i="5" s="1"/>
  <c r="C1047" i="5"/>
  <c r="N1046" i="5"/>
  <c r="M1046" i="5"/>
  <c r="O1046" i="5" s="1"/>
  <c r="L1046" i="5"/>
  <c r="K1046" i="5"/>
  <c r="G1046" i="5"/>
  <c r="C1046" i="5"/>
  <c r="D1046" i="5" s="1"/>
  <c r="E1046" i="5" s="1"/>
  <c r="F1046" i="5" s="1"/>
  <c r="L1045" i="5"/>
  <c r="M1045" i="5" s="1"/>
  <c r="N1045" i="5" s="1"/>
  <c r="K1045" i="5"/>
  <c r="E1045" i="5"/>
  <c r="D1045" i="5"/>
  <c r="C1045" i="5"/>
  <c r="M1044" i="5"/>
  <c r="O1044" i="5" s="1"/>
  <c r="K1044" i="5"/>
  <c r="L1044" i="5" s="1"/>
  <c r="G1044" i="5"/>
  <c r="C1044" i="5"/>
  <c r="D1044" i="5" s="1"/>
  <c r="E1044" i="5" s="1"/>
  <c r="F1044" i="5" s="1"/>
  <c r="L1043" i="5"/>
  <c r="M1043" i="5" s="1"/>
  <c r="N1043" i="5" s="1"/>
  <c r="K1043" i="5"/>
  <c r="E1043" i="5"/>
  <c r="D1043" i="5"/>
  <c r="C1043" i="5"/>
  <c r="M1042" i="5"/>
  <c r="O1042" i="5" s="1"/>
  <c r="L1042" i="5"/>
  <c r="K1042" i="5"/>
  <c r="G1042" i="5"/>
  <c r="F1042" i="5"/>
  <c r="C1042" i="5"/>
  <c r="D1042" i="5" s="1"/>
  <c r="E1042" i="5" s="1"/>
  <c r="K1041" i="5"/>
  <c r="L1041" i="5" s="1"/>
  <c r="M1041" i="5" s="1"/>
  <c r="D1041" i="5"/>
  <c r="E1041" i="5" s="1"/>
  <c r="C1041" i="5"/>
  <c r="K1040" i="5"/>
  <c r="L1040" i="5" s="1"/>
  <c r="M1040" i="5" s="1"/>
  <c r="G1040" i="5"/>
  <c r="F1040" i="5"/>
  <c r="C1040" i="5"/>
  <c r="D1040" i="5" s="1"/>
  <c r="E1040" i="5" s="1"/>
  <c r="K1039" i="5"/>
  <c r="L1039" i="5" s="1"/>
  <c r="M1039" i="5" s="1"/>
  <c r="D1039" i="5"/>
  <c r="E1039" i="5" s="1"/>
  <c r="C1039" i="5"/>
  <c r="K1038" i="5"/>
  <c r="L1038" i="5" s="1"/>
  <c r="M1038" i="5" s="1"/>
  <c r="G1038" i="5"/>
  <c r="F1038" i="5"/>
  <c r="C1038" i="5"/>
  <c r="D1038" i="5" s="1"/>
  <c r="E1038" i="5" s="1"/>
  <c r="K1037" i="5"/>
  <c r="L1037" i="5" s="1"/>
  <c r="M1037" i="5" s="1"/>
  <c r="D1037" i="5"/>
  <c r="E1037" i="5" s="1"/>
  <c r="C1037" i="5"/>
  <c r="K1036" i="5"/>
  <c r="L1036" i="5" s="1"/>
  <c r="M1036" i="5" s="1"/>
  <c r="G1036" i="5"/>
  <c r="F1036" i="5"/>
  <c r="C1036" i="5"/>
  <c r="D1036" i="5" s="1"/>
  <c r="E1036" i="5" s="1"/>
  <c r="K1035" i="5"/>
  <c r="L1035" i="5" s="1"/>
  <c r="M1035" i="5" s="1"/>
  <c r="D1035" i="5"/>
  <c r="E1035" i="5" s="1"/>
  <c r="C1035" i="5"/>
  <c r="K1034" i="5"/>
  <c r="L1034" i="5" s="1"/>
  <c r="M1034" i="5" s="1"/>
  <c r="G1034" i="5"/>
  <c r="F1034" i="5"/>
  <c r="C1034" i="5"/>
  <c r="D1034" i="5" s="1"/>
  <c r="E1034" i="5" s="1"/>
  <c r="K1033" i="5"/>
  <c r="L1033" i="5" s="1"/>
  <c r="M1033" i="5" s="1"/>
  <c r="D1033" i="5"/>
  <c r="E1033" i="5" s="1"/>
  <c r="C1033" i="5"/>
  <c r="K1032" i="5"/>
  <c r="L1032" i="5" s="1"/>
  <c r="M1032" i="5" s="1"/>
  <c r="G1032" i="5"/>
  <c r="F1032" i="5"/>
  <c r="C1032" i="5"/>
  <c r="D1032" i="5" s="1"/>
  <c r="E1032" i="5" s="1"/>
  <c r="K1031" i="5"/>
  <c r="L1031" i="5" s="1"/>
  <c r="M1031" i="5" s="1"/>
  <c r="D1031" i="5"/>
  <c r="E1031" i="5" s="1"/>
  <c r="C1031" i="5"/>
  <c r="N1030" i="5"/>
  <c r="M1030" i="5"/>
  <c r="O1030" i="5" s="1"/>
  <c r="L1030" i="5"/>
  <c r="K1030" i="5"/>
  <c r="C1030" i="5"/>
  <c r="D1030" i="5" s="1"/>
  <c r="E1030" i="5" s="1"/>
  <c r="G1030" i="5" s="1"/>
  <c r="L1029" i="5"/>
  <c r="M1029" i="5" s="1"/>
  <c r="N1029" i="5" s="1"/>
  <c r="K1029" i="5"/>
  <c r="E1029" i="5"/>
  <c r="D1029" i="5"/>
  <c r="C1029" i="5"/>
  <c r="M1028" i="5"/>
  <c r="O1028" i="5" s="1"/>
  <c r="K1028" i="5"/>
  <c r="L1028" i="5" s="1"/>
  <c r="C1028" i="5"/>
  <c r="D1028" i="5" s="1"/>
  <c r="E1028" i="5" s="1"/>
  <c r="G1028" i="5" s="1"/>
  <c r="L1027" i="5"/>
  <c r="M1027" i="5" s="1"/>
  <c r="N1027" i="5" s="1"/>
  <c r="K1027" i="5"/>
  <c r="E1027" i="5"/>
  <c r="D1027" i="5"/>
  <c r="C1027" i="5"/>
  <c r="M1026" i="5"/>
  <c r="O1026" i="5" s="1"/>
  <c r="K1026" i="5"/>
  <c r="L1026" i="5" s="1"/>
  <c r="C1026" i="5"/>
  <c r="D1026" i="5" s="1"/>
  <c r="E1026" i="5" s="1"/>
  <c r="G1026" i="5" s="1"/>
  <c r="L1025" i="5"/>
  <c r="M1025" i="5" s="1"/>
  <c r="N1025" i="5" s="1"/>
  <c r="K1025" i="5"/>
  <c r="E1025" i="5"/>
  <c r="D1025" i="5"/>
  <c r="C1025" i="5"/>
  <c r="M1024" i="5"/>
  <c r="O1024" i="5" s="1"/>
  <c r="L1024" i="5"/>
  <c r="K1024" i="5"/>
  <c r="F1024" i="5"/>
  <c r="C1024" i="5"/>
  <c r="D1024" i="5" s="1"/>
  <c r="E1024" i="5" s="1"/>
  <c r="G1024" i="5" s="1"/>
  <c r="K1023" i="5"/>
  <c r="L1023" i="5" s="1"/>
  <c r="M1023" i="5" s="1"/>
  <c r="D1023" i="5"/>
  <c r="E1023" i="5" s="1"/>
  <c r="C1023" i="5"/>
  <c r="K1022" i="5"/>
  <c r="L1022" i="5" s="1"/>
  <c r="M1022" i="5" s="1"/>
  <c r="F1022" i="5"/>
  <c r="C1022" i="5"/>
  <c r="D1022" i="5" s="1"/>
  <c r="E1022" i="5" s="1"/>
  <c r="G1022" i="5" s="1"/>
  <c r="K1021" i="5"/>
  <c r="L1021" i="5" s="1"/>
  <c r="M1021" i="5" s="1"/>
  <c r="D1021" i="5"/>
  <c r="E1021" i="5" s="1"/>
  <c r="C1021" i="5"/>
  <c r="N1020" i="5"/>
  <c r="M1020" i="5"/>
  <c r="O1020" i="5" s="1"/>
  <c r="L1020" i="5"/>
  <c r="K1020" i="5"/>
  <c r="G1020" i="5"/>
  <c r="C1020" i="5"/>
  <c r="D1020" i="5" s="1"/>
  <c r="E1020" i="5" s="1"/>
  <c r="F1020" i="5" s="1"/>
  <c r="L1019" i="5"/>
  <c r="M1019" i="5" s="1"/>
  <c r="N1019" i="5" s="1"/>
  <c r="K1019" i="5"/>
  <c r="E1019" i="5"/>
  <c r="D1019" i="5"/>
  <c r="C1019" i="5"/>
  <c r="M1018" i="5"/>
  <c r="O1018" i="5" s="1"/>
  <c r="L1018" i="5"/>
  <c r="K1018" i="5"/>
  <c r="G1018" i="5"/>
  <c r="F1018" i="5"/>
  <c r="C1018" i="5"/>
  <c r="D1018" i="5" s="1"/>
  <c r="E1018" i="5" s="1"/>
  <c r="K1017" i="5"/>
  <c r="L1017" i="5" s="1"/>
  <c r="M1017" i="5" s="1"/>
  <c r="D1017" i="5"/>
  <c r="E1017" i="5" s="1"/>
  <c r="C1017" i="5"/>
  <c r="K1016" i="5"/>
  <c r="L1016" i="5" s="1"/>
  <c r="M1016" i="5" s="1"/>
  <c r="G1016" i="5"/>
  <c r="F1016" i="5"/>
  <c r="C1016" i="5"/>
  <c r="D1016" i="5" s="1"/>
  <c r="E1016" i="5" s="1"/>
  <c r="K1015" i="5"/>
  <c r="L1015" i="5" s="1"/>
  <c r="M1015" i="5" s="1"/>
  <c r="D1015" i="5"/>
  <c r="E1015" i="5" s="1"/>
  <c r="C1015" i="5"/>
  <c r="K1014" i="5"/>
  <c r="L1014" i="5" s="1"/>
  <c r="M1014" i="5" s="1"/>
  <c r="F1014" i="5"/>
  <c r="C1014" i="5"/>
  <c r="D1014" i="5" s="1"/>
  <c r="E1014" i="5" s="1"/>
  <c r="G1014" i="5" s="1"/>
  <c r="K1013" i="5"/>
  <c r="L1013" i="5" s="1"/>
  <c r="M1013" i="5" s="1"/>
  <c r="D1013" i="5"/>
  <c r="E1013" i="5" s="1"/>
  <c r="C1013" i="5"/>
  <c r="K1012" i="5"/>
  <c r="L1012" i="5" s="1"/>
  <c r="M1012" i="5" s="1"/>
  <c r="F1012" i="5"/>
  <c r="C1012" i="5"/>
  <c r="D1012" i="5" s="1"/>
  <c r="E1012" i="5" s="1"/>
  <c r="G1012" i="5" s="1"/>
  <c r="K1011" i="5"/>
  <c r="L1011" i="5" s="1"/>
  <c r="M1011" i="5" s="1"/>
  <c r="D1011" i="5"/>
  <c r="E1011" i="5" s="1"/>
  <c r="C1011" i="5"/>
  <c r="K1010" i="5"/>
  <c r="L1010" i="5" s="1"/>
  <c r="M1010" i="5" s="1"/>
  <c r="F1010" i="5"/>
  <c r="C1010" i="5"/>
  <c r="D1010" i="5" s="1"/>
  <c r="E1010" i="5" s="1"/>
  <c r="G1010" i="5" s="1"/>
  <c r="K1009" i="5"/>
  <c r="L1009" i="5" s="1"/>
  <c r="M1009" i="5" s="1"/>
  <c r="D1009" i="5"/>
  <c r="E1009" i="5" s="1"/>
  <c r="C1009" i="5"/>
  <c r="N1008" i="5"/>
  <c r="M1008" i="5"/>
  <c r="O1008" i="5" s="1"/>
  <c r="L1008" i="5"/>
  <c r="K1008" i="5"/>
  <c r="C1008" i="5"/>
  <c r="D1008" i="5" s="1"/>
  <c r="E1008" i="5" s="1"/>
  <c r="G1008" i="5" s="1"/>
  <c r="L1007" i="5"/>
  <c r="M1007" i="5" s="1"/>
  <c r="N1007" i="5" s="1"/>
  <c r="K1007" i="5"/>
  <c r="E1007" i="5"/>
  <c r="D1007" i="5"/>
  <c r="C1007" i="5"/>
  <c r="M1006" i="5"/>
  <c r="O1006" i="5" s="1"/>
  <c r="L1006" i="5"/>
  <c r="K1006" i="5"/>
  <c r="G1006" i="5"/>
  <c r="F1006" i="5"/>
  <c r="C1006" i="5"/>
  <c r="D1006" i="5" s="1"/>
  <c r="E1006" i="5" s="1"/>
  <c r="K1005" i="5"/>
  <c r="L1005" i="5" s="1"/>
  <c r="M1005" i="5" s="1"/>
  <c r="D1005" i="5"/>
  <c r="E1005" i="5" s="1"/>
  <c r="C1005" i="5"/>
  <c r="N1004" i="5"/>
  <c r="M1004" i="5"/>
  <c r="O1004" i="5" s="1"/>
  <c r="L1004" i="5"/>
  <c r="K1004" i="5"/>
  <c r="G1004" i="5"/>
  <c r="C1004" i="5"/>
  <c r="D1004" i="5" s="1"/>
  <c r="E1004" i="5" s="1"/>
  <c r="F1004" i="5" s="1"/>
  <c r="L1003" i="5"/>
  <c r="M1003" i="5" s="1"/>
  <c r="N1003" i="5" s="1"/>
  <c r="K1003" i="5"/>
  <c r="E1003" i="5"/>
  <c r="D1003" i="5"/>
  <c r="C1003" i="5"/>
  <c r="M1002" i="5"/>
  <c r="O1002" i="5" s="1"/>
  <c r="K1002" i="5"/>
  <c r="L1002" i="5" s="1"/>
  <c r="G1002" i="5"/>
  <c r="C1002" i="5"/>
  <c r="D1002" i="5" s="1"/>
  <c r="E1002" i="5" s="1"/>
  <c r="F1002" i="5" s="1"/>
  <c r="L1001" i="5"/>
  <c r="M1001" i="5" s="1"/>
  <c r="N1001" i="5" s="1"/>
  <c r="K1001" i="5"/>
  <c r="E1001" i="5"/>
  <c r="D1001" i="5"/>
  <c r="C1001" i="5"/>
  <c r="M1000" i="5"/>
  <c r="O1000" i="5" s="1"/>
  <c r="K1000" i="5"/>
  <c r="L1000" i="5" s="1"/>
  <c r="G1000" i="5"/>
  <c r="C1000" i="5"/>
  <c r="D1000" i="5" s="1"/>
  <c r="E1000" i="5" s="1"/>
  <c r="F1000" i="5" s="1"/>
  <c r="L999" i="5"/>
  <c r="M999" i="5" s="1"/>
  <c r="N999" i="5" s="1"/>
  <c r="K999" i="5"/>
  <c r="E999" i="5"/>
  <c r="D999" i="5"/>
  <c r="C999" i="5"/>
  <c r="M998" i="5"/>
  <c r="O998" i="5" s="1"/>
  <c r="K998" i="5"/>
  <c r="L998" i="5" s="1"/>
  <c r="G998" i="5"/>
  <c r="C998" i="5"/>
  <c r="D998" i="5" s="1"/>
  <c r="E998" i="5" s="1"/>
  <c r="F998" i="5" s="1"/>
  <c r="L997" i="5"/>
  <c r="M997" i="5" s="1"/>
  <c r="N997" i="5" s="1"/>
  <c r="K997" i="5"/>
  <c r="E997" i="5"/>
  <c r="D997" i="5"/>
  <c r="C997" i="5"/>
  <c r="M996" i="5"/>
  <c r="O996" i="5" s="1"/>
  <c r="L996" i="5"/>
  <c r="K996" i="5"/>
  <c r="F996" i="5"/>
  <c r="C996" i="5"/>
  <c r="D996" i="5" s="1"/>
  <c r="E996" i="5" s="1"/>
  <c r="G996" i="5" s="1"/>
  <c r="K995" i="5"/>
  <c r="L995" i="5" s="1"/>
  <c r="M995" i="5" s="1"/>
  <c r="D995" i="5"/>
  <c r="E995" i="5" s="1"/>
  <c r="C995" i="5"/>
  <c r="N994" i="5"/>
  <c r="M994" i="5"/>
  <c r="O994" i="5" s="1"/>
  <c r="L994" i="5"/>
  <c r="K994" i="5"/>
  <c r="C994" i="5"/>
  <c r="D994" i="5" s="1"/>
  <c r="E994" i="5" s="1"/>
  <c r="G994" i="5" s="1"/>
  <c r="L993" i="5"/>
  <c r="M993" i="5" s="1"/>
  <c r="N993" i="5" s="1"/>
  <c r="K993" i="5"/>
  <c r="E993" i="5"/>
  <c r="D993" i="5"/>
  <c r="C993" i="5"/>
  <c r="M992" i="5"/>
  <c r="O992" i="5" s="1"/>
  <c r="L992" i="5"/>
  <c r="K992" i="5"/>
  <c r="F992" i="5"/>
  <c r="C992" i="5"/>
  <c r="D992" i="5" s="1"/>
  <c r="E992" i="5" s="1"/>
  <c r="G992" i="5" s="1"/>
  <c r="K991" i="5"/>
  <c r="L991" i="5" s="1"/>
  <c r="M991" i="5" s="1"/>
  <c r="D991" i="5"/>
  <c r="E991" i="5" s="1"/>
  <c r="C991" i="5"/>
  <c r="K990" i="5"/>
  <c r="L990" i="5" s="1"/>
  <c r="M990" i="5" s="1"/>
  <c r="F990" i="5"/>
  <c r="C990" i="5"/>
  <c r="D990" i="5" s="1"/>
  <c r="E990" i="5" s="1"/>
  <c r="G990" i="5" s="1"/>
  <c r="K989" i="5"/>
  <c r="L989" i="5" s="1"/>
  <c r="M989" i="5" s="1"/>
  <c r="D989" i="5"/>
  <c r="E989" i="5" s="1"/>
  <c r="C989" i="5"/>
  <c r="K988" i="5"/>
  <c r="L988" i="5" s="1"/>
  <c r="M988" i="5" s="1"/>
  <c r="F988" i="5"/>
  <c r="C988" i="5"/>
  <c r="D988" i="5" s="1"/>
  <c r="E988" i="5" s="1"/>
  <c r="G988" i="5" s="1"/>
  <c r="K987" i="5"/>
  <c r="L987" i="5" s="1"/>
  <c r="M987" i="5" s="1"/>
  <c r="D987" i="5"/>
  <c r="E987" i="5" s="1"/>
  <c r="C987" i="5"/>
  <c r="K986" i="5"/>
  <c r="L986" i="5" s="1"/>
  <c r="M986" i="5" s="1"/>
  <c r="F986" i="5"/>
  <c r="C986" i="5"/>
  <c r="D986" i="5" s="1"/>
  <c r="E986" i="5" s="1"/>
  <c r="G986" i="5" s="1"/>
  <c r="K985" i="5"/>
  <c r="L985" i="5" s="1"/>
  <c r="M985" i="5" s="1"/>
  <c r="D985" i="5"/>
  <c r="E985" i="5" s="1"/>
  <c r="C985" i="5"/>
  <c r="N984" i="5"/>
  <c r="M984" i="5"/>
  <c r="O984" i="5" s="1"/>
  <c r="L984" i="5"/>
  <c r="K984" i="5"/>
  <c r="G984" i="5"/>
  <c r="C984" i="5"/>
  <c r="D984" i="5" s="1"/>
  <c r="E984" i="5" s="1"/>
  <c r="F984" i="5" s="1"/>
  <c r="L983" i="5"/>
  <c r="M983" i="5" s="1"/>
  <c r="N983" i="5" s="1"/>
  <c r="K983" i="5"/>
  <c r="E983" i="5"/>
  <c r="D983" i="5"/>
  <c r="C983" i="5"/>
  <c r="M982" i="5"/>
  <c r="O982" i="5" s="1"/>
  <c r="L982" i="5"/>
  <c r="K982" i="5"/>
  <c r="G982" i="5"/>
  <c r="F982" i="5"/>
  <c r="C982" i="5"/>
  <c r="D982" i="5" s="1"/>
  <c r="E982" i="5" s="1"/>
  <c r="K981" i="5"/>
  <c r="L981" i="5" s="1"/>
  <c r="M981" i="5" s="1"/>
  <c r="D981" i="5"/>
  <c r="E981" i="5" s="1"/>
  <c r="C981" i="5"/>
  <c r="N980" i="5"/>
  <c r="M980" i="5"/>
  <c r="O980" i="5" s="1"/>
  <c r="L980" i="5"/>
  <c r="K980" i="5"/>
  <c r="C980" i="5"/>
  <c r="D980" i="5" s="1"/>
  <c r="E980" i="5" s="1"/>
  <c r="G980" i="5" s="1"/>
  <c r="L979" i="5"/>
  <c r="M979" i="5" s="1"/>
  <c r="N979" i="5" s="1"/>
  <c r="K979" i="5"/>
  <c r="E979" i="5"/>
  <c r="D979" i="5"/>
  <c r="C979" i="5"/>
  <c r="M978" i="5"/>
  <c r="O978" i="5" s="1"/>
  <c r="L978" i="5"/>
  <c r="K978" i="5"/>
  <c r="F978" i="5"/>
  <c r="C978" i="5"/>
  <c r="D978" i="5" s="1"/>
  <c r="E978" i="5" s="1"/>
  <c r="G978" i="5" s="1"/>
  <c r="K977" i="5"/>
  <c r="L977" i="5" s="1"/>
  <c r="M977" i="5" s="1"/>
  <c r="D977" i="5"/>
  <c r="E977" i="5" s="1"/>
  <c r="C977" i="5"/>
  <c r="N976" i="5"/>
  <c r="M976" i="5"/>
  <c r="O976" i="5" s="1"/>
  <c r="L976" i="5"/>
  <c r="K976" i="5"/>
  <c r="G976" i="5"/>
  <c r="C976" i="5"/>
  <c r="D976" i="5" s="1"/>
  <c r="E976" i="5" s="1"/>
  <c r="F976" i="5" s="1"/>
  <c r="L975" i="5"/>
  <c r="M975" i="5" s="1"/>
  <c r="N975" i="5" s="1"/>
  <c r="K975" i="5"/>
  <c r="E975" i="5"/>
  <c r="D975" i="5"/>
  <c r="C975" i="5"/>
  <c r="M974" i="5"/>
  <c r="O974" i="5" s="1"/>
  <c r="L974" i="5"/>
  <c r="K974" i="5"/>
  <c r="G974" i="5"/>
  <c r="F974" i="5"/>
  <c r="C974" i="5"/>
  <c r="D974" i="5" s="1"/>
  <c r="E974" i="5" s="1"/>
  <c r="K973" i="5"/>
  <c r="L973" i="5" s="1"/>
  <c r="M973" i="5" s="1"/>
  <c r="D973" i="5"/>
  <c r="E973" i="5" s="1"/>
  <c r="C973" i="5"/>
  <c r="N972" i="5"/>
  <c r="M972" i="5"/>
  <c r="O972" i="5" s="1"/>
  <c r="L972" i="5"/>
  <c r="K972" i="5"/>
  <c r="C972" i="5"/>
  <c r="D972" i="5" s="1"/>
  <c r="E972" i="5" s="1"/>
  <c r="G972" i="5" s="1"/>
  <c r="L971" i="5"/>
  <c r="M971" i="5" s="1"/>
  <c r="N971" i="5" s="1"/>
  <c r="K971" i="5"/>
  <c r="E971" i="5"/>
  <c r="D971" i="5"/>
  <c r="C971" i="5"/>
  <c r="M970" i="5"/>
  <c r="O970" i="5" s="1"/>
  <c r="L970" i="5"/>
  <c r="K970" i="5"/>
  <c r="F970" i="5"/>
  <c r="C970" i="5"/>
  <c r="D970" i="5" s="1"/>
  <c r="E970" i="5" s="1"/>
  <c r="G970" i="5" s="1"/>
  <c r="K969" i="5"/>
  <c r="L969" i="5" s="1"/>
  <c r="M969" i="5" s="1"/>
  <c r="D969" i="5"/>
  <c r="E969" i="5" s="1"/>
  <c r="C969" i="5"/>
  <c r="N968" i="5"/>
  <c r="M968" i="5"/>
  <c r="O968" i="5" s="1"/>
  <c r="L968" i="5"/>
  <c r="K968" i="5"/>
  <c r="G968" i="5"/>
  <c r="C968" i="5"/>
  <c r="D968" i="5" s="1"/>
  <c r="E968" i="5" s="1"/>
  <c r="F968" i="5" s="1"/>
  <c r="L967" i="5"/>
  <c r="M967" i="5" s="1"/>
  <c r="N967" i="5" s="1"/>
  <c r="K967" i="5"/>
  <c r="E967" i="5"/>
  <c r="D967" i="5"/>
  <c r="C967" i="5"/>
  <c r="M966" i="5"/>
  <c r="O966" i="5" s="1"/>
  <c r="L966" i="5"/>
  <c r="K966" i="5"/>
  <c r="G966" i="5"/>
  <c r="F966" i="5"/>
  <c r="C966" i="5"/>
  <c r="D966" i="5" s="1"/>
  <c r="E966" i="5" s="1"/>
  <c r="K965" i="5"/>
  <c r="L965" i="5" s="1"/>
  <c r="M965" i="5" s="1"/>
  <c r="D965" i="5"/>
  <c r="E965" i="5" s="1"/>
  <c r="C965" i="5"/>
  <c r="N964" i="5"/>
  <c r="M964" i="5"/>
  <c r="O964" i="5" s="1"/>
  <c r="L964" i="5"/>
  <c r="K964" i="5"/>
  <c r="C964" i="5"/>
  <c r="D964" i="5" s="1"/>
  <c r="E964" i="5" s="1"/>
  <c r="G964" i="5" s="1"/>
  <c r="L963" i="5"/>
  <c r="M963" i="5" s="1"/>
  <c r="N963" i="5" s="1"/>
  <c r="K963" i="5"/>
  <c r="E963" i="5"/>
  <c r="D963" i="5"/>
  <c r="C963" i="5"/>
  <c r="M962" i="5"/>
  <c r="O962" i="5" s="1"/>
  <c r="K962" i="5"/>
  <c r="L962" i="5" s="1"/>
  <c r="C962" i="5"/>
  <c r="D962" i="5" s="1"/>
  <c r="E962" i="5" s="1"/>
  <c r="G962" i="5" s="1"/>
  <c r="L961" i="5"/>
  <c r="M961" i="5" s="1"/>
  <c r="N961" i="5" s="1"/>
  <c r="K961" i="5"/>
  <c r="E961" i="5"/>
  <c r="D961" i="5"/>
  <c r="C961" i="5"/>
  <c r="M960" i="5"/>
  <c r="O960" i="5" s="1"/>
  <c r="K960" i="5"/>
  <c r="L960" i="5" s="1"/>
  <c r="C960" i="5"/>
  <c r="D960" i="5" s="1"/>
  <c r="E960" i="5" s="1"/>
  <c r="G960" i="5" s="1"/>
  <c r="L959" i="5"/>
  <c r="M959" i="5" s="1"/>
  <c r="N959" i="5" s="1"/>
  <c r="K959" i="5"/>
  <c r="E959" i="5"/>
  <c r="D959" i="5"/>
  <c r="C959" i="5"/>
  <c r="M958" i="5"/>
  <c r="O958" i="5" s="1"/>
  <c r="L958" i="5"/>
  <c r="K958" i="5"/>
  <c r="F958" i="5"/>
  <c r="C958" i="5"/>
  <c r="D958" i="5" s="1"/>
  <c r="E958" i="5" s="1"/>
  <c r="G958" i="5" s="1"/>
  <c r="K957" i="5"/>
  <c r="L957" i="5" s="1"/>
  <c r="M957" i="5" s="1"/>
  <c r="D957" i="5"/>
  <c r="E957" i="5" s="1"/>
  <c r="C957" i="5"/>
  <c r="N956" i="5"/>
  <c r="M956" i="5"/>
  <c r="O956" i="5" s="1"/>
  <c r="L956" i="5"/>
  <c r="K956" i="5"/>
  <c r="G956" i="5"/>
  <c r="C956" i="5"/>
  <c r="D956" i="5" s="1"/>
  <c r="E956" i="5" s="1"/>
  <c r="F956" i="5" s="1"/>
  <c r="L955" i="5"/>
  <c r="M955" i="5" s="1"/>
  <c r="N955" i="5" s="1"/>
  <c r="K955" i="5"/>
  <c r="E955" i="5"/>
  <c r="D955" i="5"/>
  <c r="C955" i="5"/>
  <c r="M954" i="5"/>
  <c r="O954" i="5" s="1"/>
  <c r="L954" i="5"/>
  <c r="K954" i="5"/>
  <c r="F954" i="5"/>
  <c r="C954" i="5"/>
  <c r="D954" i="5" s="1"/>
  <c r="E954" i="5" s="1"/>
  <c r="G954" i="5" s="1"/>
  <c r="K953" i="5"/>
  <c r="L953" i="5" s="1"/>
  <c r="M953" i="5" s="1"/>
  <c r="D953" i="5"/>
  <c r="E953" i="5" s="1"/>
  <c r="C953" i="5"/>
  <c r="K952" i="5"/>
  <c r="L952" i="5" s="1"/>
  <c r="M952" i="5" s="1"/>
  <c r="F952" i="5"/>
  <c r="C952" i="5"/>
  <c r="D952" i="5" s="1"/>
  <c r="E952" i="5" s="1"/>
  <c r="G952" i="5" s="1"/>
  <c r="K951" i="5"/>
  <c r="L951" i="5" s="1"/>
  <c r="M951" i="5" s="1"/>
  <c r="D951" i="5"/>
  <c r="E951" i="5" s="1"/>
  <c r="C951" i="5"/>
  <c r="N950" i="5"/>
  <c r="M950" i="5"/>
  <c r="O950" i="5" s="1"/>
  <c r="L950" i="5"/>
  <c r="K950" i="5"/>
  <c r="C950" i="5"/>
  <c r="D950" i="5" s="1"/>
  <c r="E950" i="5" s="1"/>
  <c r="G950" i="5" s="1"/>
  <c r="L949" i="5"/>
  <c r="M949" i="5" s="1"/>
  <c r="N949" i="5" s="1"/>
  <c r="K949" i="5"/>
  <c r="E949" i="5"/>
  <c r="D949" i="5"/>
  <c r="C949" i="5"/>
  <c r="M948" i="5"/>
  <c r="O948" i="5" s="1"/>
  <c r="K948" i="5"/>
  <c r="L948" i="5" s="1"/>
  <c r="C948" i="5"/>
  <c r="D948" i="5" s="1"/>
  <c r="E948" i="5" s="1"/>
  <c r="G948" i="5" s="1"/>
  <c r="L947" i="5"/>
  <c r="M947" i="5" s="1"/>
  <c r="N947" i="5" s="1"/>
  <c r="K947" i="5"/>
  <c r="E947" i="5"/>
  <c r="D947" i="5"/>
  <c r="C947" i="5"/>
  <c r="M946" i="5"/>
  <c r="O946" i="5" s="1"/>
  <c r="K946" i="5"/>
  <c r="L946" i="5" s="1"/>
  <c r="C946" i="5"/>
  <c r="D946" i="5" s="1"/>
  <c r="E946" i="5" s="1"/>
  <c r="G946" i="5" s="1"/>
  <c r="L945" i="5"/>
  <c r="M945" i="5" s="1"/>
  <c r="N945" i="5" s="1"/>
  <c r="K945" i="5"/>
  <c r="E945" i="5"/>
  <c r="D945" i="5"/>
  <c r="C945" i="5"/>
  <c r="M944" i="5"/>
  <c r="O944" i="5" s="1"/>
  <c r="L944" i="5"/>
  <c r="K944" i="5"/>
  <c r="G944" i="5"/>
  <c r="F944" i="5"/>
  <c r="C944" i="5"/>
  <c r="D944" i="5" s="1"/>
  <c r="E944" i="5" s="1"/>
  <c r="K943" i="5"/>
  <c r="L943" i="5" s="1"/>
  <c r="M943" i="5" s="1"/>
  <c r="D943" i="5"/>
  <c r="E943" i="5" s="1"/>
  <c r="C943" i="5"/>
  <c r="K942" i="5"/>
  <c r="L942" i="5" s="1"/>
  <c r="M942" i="5" s="1"/>
  <c r="F942" i="5"/>
  <c r="C942" i="5"/>
  <c r="D942" i="5" s="1"/>
  <c r="E942" i="5" s="1"/>
  <c r="G942" i="5" s="1"/>
  <c r="K941" i="5"/>
  <c r="L941" i="5" s="1"/>
  <c r="M941" i="5" s="1"/>
  <c r="D941" i="5"/>
  <c r="E941" i="5" s="1"/>
  <c r="C941" i="5"/>
  <c r="N940" i="5"/>
  <c r="M940" i="5"/>
  <c r="O940" i="5" s="1"/>
  <c r="L940" i="5"/>
  <c r="K940" i="5"/>
  <c r="G940" i="5"/>
  <c r="C940" i="5"/>
  <c r="D940" i="5" s="1"/>
  <c r="E940" i="5" s="1"/>
  <c r="F940" i="5" s="1"/>
  <c r="L939" i="5"/>
  <c r="M939" i="5" s="1"/>
  <c r="N939" i="5" s="1"/>
  <c r="K939" i="5"/>
  <c r="E939" i="5"/>
  <c r="D939" i="5"/>
  <c r="C939" i="5"/>
  <c r="M938" i="5"/>
  <c r="O938" i="5" s="1"/>
  <c r="K938" i="5"/>
  <c r="L938" i="5" s="1"/>
  <c r="G938" i="5"/>
  <c r="C938" i="5"/>
  <c r="D938" i="5" s="1"/>
  <c r="E938" i="5" s="1"/>
  <c r="F938" i="5" s="1"/>
  <c r="L937" i="5"/>
  <c r="M937" i="5" s="1"/>
  <c r="N937" i="5" s="1"/>
  <c r="K937" i="5"/>
  <c r="E937" i="5"/>
  <c r="D937" i="5"/>
  <c r="C937" i="5"/>
  <c r="M936" i="5"/>
  <c r="O936" i="5" s="1"/>
  <c r="K936" i="5"/>
  <c r="L936" i="5" s="1"/>
  <c r="G936" i="5"/>
  <c r="C936" i="5"/>
  <c r="D936" i="5" s="1"/>
  <c r="E936" i="5" s="1"/>
  <c r="F936" i="5" s="1"/>
  <c r="L935" i="5"/>
  <c r="M935" i="5" s="1"/>
  <c r="N935" i="5" s="1"/>
  <c r="K935" i="5"/>
  <c r="E935" i="5"/>
  <c r="D935" i="5"/>
  <c r="C935" i="5"/>
  <c r="M934" i="5"/>
  <c r="O934" i="5" s="1"/>
  <c r="K934" i="5"/>
  <c r="L934" i="5" s="1"/>
  <c r="G934" i="5"/>
  <c r="C934" i="5"/>
  <c r="D934" i="5" s="1"/>
  <c r="E934" i="5" s="1"/>
  <c r="F934" i="5" s="1"/>
  <c r="L933" i="5"/>
  <c r="M933" i="5" s="1"/>
  <c r="N933" i="5" s="1"/>
  <c r="K933" i="5"/>
  <c r="E933" i="5"/>
  <c r="D933" i="5"/>
  <c r="C933" i="5"/>
  <c r="M932" i="5"/>
  <c r="O932" i="5" s="1"/>
  <c r="K932" i="5"/>
  <c r="L932" i="5" s="1"/>
  <c r="G932" i="5"/>
  <c r="C932" i="5"/>
  <c r="D932" i="5" s="1"/>
  <c r="E932" i="5" s="1"/>
  <c r="F932" i="5" s="1"/>
  <c r="L931" i="5"/>
  <c r="M931" i="5" s="1"/>
  <c r="N931" i="5" s="1"/>
  <c r="K931" i="5"/>
  <c r="E931" i="5"/>
  <c r="D931" i="5"/>
  <c r="C931" i="5"/>
  <c r="M930" i="5"/>
  <c r="O930" i="5" s="1"/>
  <c r="L930" i="5"/>
  <c r="K930" i="5"/>
  <c r="G930" i="5"/>
  <c r="F930" i="5"/>
  <c r="C930" i="5"/>
  <c r="D930" i="5" s="1"/>
  <c r="E930" i="5" s="1"/>
  <c r="K929" i="5"/>
  <c r="L929" i="5" s="1"/>
  <c r="M929" i="5" s="1"/>
  <c r="D929" i="5"/>
  <c r="E929" i="5" s="1"/>
  <c r="C929" i="5"/>
  <c r="L928" i="5"/>
  <c r="M928" i="5" s="1"/>
  <c r="K928" i="5"/>
  <c r="C928" i="5"/>
  <c r="D928" i="5" s="1"/>
  <c r="E928" i="5" s="1"/>
  <c r="L927" i="5"/>
  <c r="M927" i="5" s="1"/>
  <c r="K927" i="5"/>
  <c r="C927" i="5"/>
  <c r="D927" i="5" s="1"/>
  <c r="E927" i="5" s="1"/>
  <c r="L926" i="5"/>
  <c r="M926" i="5" s="1"/>
  <c r="K926" i="5"/>
  <c r="C926" i="5"/>
  <c r="D926" i="5" s="1"/>
  <c r="E926" i="5" s="1"/>
  <c r="L925" i="5"/>
  <c r="M925" i="5" s="1"/>
  <c r="K925" i="5"/>
  <c r="C925" i="5"/>
  <c r="D925" i="5" s="1"/>
  <c r="E925" i="5" s="1"/>
  <c r="L924" i="5"/>
  <c r="M924" i="5" s="1"/>
  <c r="K924" i="5"/>
  <c r="C924" i="5"/>
  <c r="D924" i="5" s="1"/>
  <c r="E924" i="5" s="1"/>
  <c r="L923" i="5"/>
  <c r="M923" i="5" s="1"/>
  <c r="K923" i="5"/>
  <c r="C923" i="5"/>
  <c r="D923" i="5" s="1"/>
  <c r="E923" i="5" s="1"/>
  <c r="L922" i="5"/>
  <c r="M922" i="5" s="1"/>
  <c r="K922" i="5"/>
  <c r="C922" i="5"/>
  <c r="D922" i="5" s="1"/>
  <c r="E922" i="5" s="1"/>
  <c r="L921" i="5"/>
  <c r="M921" i="5" s="1"/>
  <c r="K921" i="5"/>
  <c r="C921" i="5"/>
  <c r="D921" i="5" s="1"/>
  <c r="E921" i="5" s="1"/>
  <c r="L920" i="5"/>
  <c r="M920" i="5" s="1"/>
  <c r="K920" i="5"/>
  <c r="C920" i="5"/>
  <c r="D920" i="5" s="1"/>
  <c r="E920" i="5" s="1"/>
  <c r="L919" i="5"/>
  <c r="M919" i="5" s="1"/>
  <c r="K919" i="5"/>
  <c r="C919" i="5"/>
  <c r="D919" i="5" s="1"/>
  <c r="E919" i="5" s="1"/>
  <c r="L918" i="5"/>
  <c r="M918" i="5" s="1"/>
  <c r="K918" i="5"/>
  <c r="C918" i="5"/>
  <c r="D918" i="5" s="1"/>
  <c r="E918" i="5" s="1"/>
  <c r="L917" i="5"/>
  <c r="M917" i="5" s="1"/>
  <c r="K917" i="5"/>
  <c r="C917" i="5"/>
  <c r="D917" i="5" s="1"/>
  <c r="E917" i="5" s="1"/>
  <c r="L916" i="5"/>
  <c r="M916" i="5" s="1"/>
  <c r="K916" i="5"/>
  <c r="C916" i="5"/>
  <c r="D916" i="5" s="1"/>
  <c r="E916" i="5" s="1"/>
  <c r="L915" i="5"/>
  <c r="M915" i="5" s="1"/>
  <c r="K915" i="5"/>
  <c r="C915" i="5"/>
  <c r="D915" i="5" s="1"/>
  <c r="E915" i="5" s="1"/>
  <c r="L914" i="5"/>
  <c r="M914" i="5" s="1"/>
  <c r="K914" i="5"/>
  <c r="C914" i="5"/>
  <c r="D914" i="5" s="1"/>
  <c r="E914" i="5" s="1"/>
  <c r="L913" i="5"/>
  <c r="M913" i="5" s="1"/>
  <c r="K913" i="5"/>
  <c r="C913" i="5"/>
  <c r="D913" i="5" s="1"/>
  <c r="E913" i="5" s="1"/>
  <c r="L912" i="5"/>
  <c r="M912" i="5" s="1"/>
  <c r="K912" i="5"/>
  <c r="C912" i="5"/>
  <c r="D912" i="5" s="1"/>
  <c r="E912" i="5" s="1"/>
  <c r="L911" i="5"/>
  <c r="M911" i="5" s="1"/>
  <c r="K911" i="5"/>
  <c r="C911" i="5"/>
  <c r="D911" i="5" s="1"/>
  <c r="E911" i="5" s="1"/>
  <c r="L910" i="5"/>
  <c r="M910" i="5" s="1"/>
  <c r="K910" i="5"/>
  <c r="C910" i="5"/>
  <c r="D910" i="5" s="1"/>
  <c r="E910" i="5" s="1"/>
  <c r="L909" i="5"/>
  <c r="M909" i="5" s="1"/>
  <c r="K909" i="5"/>
  <c r="C909" i="5"/>
  <c r="D909" i="5" s="1"/>
  <c r="E909" i="5" s="1"/>
  <c r="L908" i="5"/>
  <c r="M908" i="5" s="1"/>
  <c r="K908" i="5"/>
  <c r="C908" i="5"/>
  <c r="D908" i="5" s="1"/>
  <c r="E908" i="5" s="1"/>
  <c r="L907" i="5"/>
  <c r="M907" i="5" s="1"/>
  <c r="K907" i="5"/>
  <c r="C907" i="5"/>
  <c r="D907" i="5" s="1"/>
  <c r="E907" i="5" s="1"/>
  <c r="L906" i="5"/>
  <c r="M906" i="5" s="1"/>
  <c r="K906" i="5"/>
  <c r="C906" i="5"/>
  <c r="D906" i="5" s="1"/>
  <c r="E906" i="5" s="1"/>
  <c r="L905" i="5"/>
  <c r="M905" i="5" s="1"/>
  <c r="K905" i="5"/>
  <c r="C905" i="5"/>
  <c r="D905" i="5" s="1"/>
  <c r="E905" i="5" s="1"/>
  <c r="L904" i="5"/>
  <c r="M904" i="5" s="1"/>
  <c r="K904" i="5"/>
  <c r="C904" i="5"/>
  <c r="D904" i="5" s="1"/>
  <c r="E904" i="5" s="1"/>
  <c r="L903" i="5"/>
  <c r="M903" i="5" s="1"/>
  <c r="K903" i="5"/>
  <c r="C903" i="5"/>
  <c r="D903" i="5" s="1"/>
  <c r="E903" i="5" s="1"/>
  <c r="L902" i="5"/>
  <c r="M902" i="5" s="1"/>
  <c r="K902" i="5"/>
  <c r="C902" i="5"/>
  <c r="D902" i="5" s="1"/>
  <c r="E902" i="5" s="1"/>
  <c r="L901" i="5"/>
  <c r="M901" i="5" s="1"/>
  <c r="K901" i="5"/>
  <c r="C901" i="5"/>
  <c r="D901" i="5" s="1"/>
  <c r="E901" i="5" s="1"/>
  <c r="L900" i="5"/>
  <c r="M900" i="5" s="1"/>
  <c r="K900" i="5"/>
  <c r="C900" i="5"/>
  <c r="D900" i="5" s="1"/>
  <c r="E900" i="5" s="1"/>
  <c r="L899" i="5"/>
  <c r="M899" i="5" s="1"/>
  <c r="K899" i="5"/>
  <c r="C899" i="5"/>
  <c r="D899" i="5" s="1"/>
  <c r="E899" i="5" s="1"/>
  <c r="L898" i="5"/>
  <c r="M898" i="5" s="1"/>
  <c r="K898" i="5"/>
  <c r="C898" i="5"/>
  <c r="D898" i="5" s="1"/>
  <c r="E898" i="5" s="1"/>
  <c r="L897" i="5"/>
  <c r="M897" i="5" s="1"/>
  <c r="K897" i="5"/>
  <c r="C897" i="5"/>
  <c r="D897" i="5" s="1"/>
  <c r="E897" i="5" s="1"/>
  <c r="L896" i="5"/>
  <c r="M896" i="5" s="1"/>
  <c r="K896" i="5"/>
  <c r="C896" i="5"/>
  <c r="D896" i="5" s="1"/>
  <c r="E896" i="5" s="1"/>
  <c r="L895" i="5"/>
  <c r="M895" i="5" s="1"/>
  <c r="K895" i="5"/>
  <c r="C895" i="5"/>
  <c r="D895" i="5" s="1"/>
  <c r="E895" i="5" s="1"/>
  <c r="L894" i="5"/>
  <c r="M894" i="5" s="1"/>
  <c r="K894" i="5"/>
  <c r="C894" i="5"/>
  <c r="D894" i="5" s="1"/>
  <c r="E894" i="5" s="1"/>
  <c r="L893" i="5"/>
  <c r="M893" i="5" s="1"/>
  <c r="K893" i="5"/>
  <c r="C893" i="5"/>
  <c r="D893" i="5" s="1"/>
  <c r="E893" i="5" s="1"/>
  <c r="L892" i="5"/>
  <c r="M892" i="5" s="1"/>
  <c r="K892" i="5"/>
  <c r="C892" i="5"/>
  <c r="D892" i="5" s="1"/>
  <c r="E892" i="5" s="1"/>
  <c r="L891" i="5"/>
  <c r="M891" i="5" s="1"/>
  <c r="K891" i="5"/>
  <c r="C891" i="5"/>
  <c r="D891" i="5" s="1"/>
  <c r="E891" i="5" s="1"/>
  <c r="L890" i="5"/>
  <c r="M890" i="5" s="1"/>
  <c r="K890" i="5"/>
  <c r="C890" i="5"/>
  <c r="D890" i="5" s="1"/>
  <c r="E890" i="5" s="1"/>
  <c r="L889" i="5"/>
  <c r="M889" i="5" s="1"/>
  <c r="K889" i="5"/>
  <c r="C889" i="5"/>
  <c r="D889" i="5" s="1"/>
  <c r="E889" i="5" s="1"/>
  <c r="L888" i="5"/>
  <c r="M888" i="5" s="1"/>
  <c r="K888" i="5"/>
  <c r="C888" i="5"/>
  <c r="D888" i="5" s="1"/>
  <c r="E888" i="5" s="1"/>
  <c r="L887" i="5"/>
  <c r="M887" i="5" s="1"/>
  <c r="K887" i="5"/>
  <c r="C887" i="5"/>
  <c r="D887" i="5" s="1"/>
  <c r="E887" i="5" s="1"/>
  <c r="L886" i="5"/>
  <c r="M886" i="5" s="1"/>
  <c r="K886" i="5"/>
  <c r="C886" i="5"/>
  <c r="D886" i="5" s="1"/>
  <c r="E886" i="5" s="1"/>
  <c r="L885" i="5"/>
  <c r="M885" i="5" s="1"/>
  <c r="K885" i="5"/>
  <c r="C885" i="5"/>
  <c r="D885" i="5" s="1"/>
  <c r="E885" i="5" s="1"/>
  <c r="L884" i="5"/>
  <c r="M884" i="5" s="1"/>
  <c r="K884" i="5"/>
  <c r="C884" i="5"/>
  <c r="D884" i="5" s="1"/>
  <c r="E884" i="5" s="1"/>
  <c r="L883" i="5"/>
  <c r="M883" i="5" s="1"/>
  <c r="K883" i="5"/>
  <c r="C883" i="5"/>
  <c r="D883" i="5" s="1"/>
  <c r="E883" i="5" s="1"/>
  <c r="L882" i="5"/>
  <c r="M882" i="5" s="1"/>
  <c r="K882" i="5"/>
  <c r="C882" i="5"/>
  <c r="D882" i="5" s="1"/>
  <c r="E882" i="5" s="1"/>
  <c r="L881" i="5"/>
  <c r="M881" i="5" s="1"/>
  <c r="K881" i="5"/>
  <c r="C881" i="5"/>
  <c r="D881" i="5" s="1"/>
  <c r="E881" i="5" s="1"/>
  <c r="L880" i="5"/>
  <c r="M880" i="5" s="1"/>
  <c r="K880" i="5"/>
  <c r="C880" i="5"/>
  <c r="D880" i="5" s="1"/>
  <c r="E880" i="5" s="1"/>
  <c r="L879" i="5"/>
  <c r="M879" i="5" s="1"/>
  <c r="K879" i="5"/>
  <c r="C879" i="5"/>
  <c r="D879" i="5" s="1"/>
  <c r="E879" i="5" s="1"/>
  <c r="L878" i="5"/>
  <c r="M878" i="5" s="1"/>
  <c r="K878" i="5"/>
  <c r="C878" i="5"/>
  <c r="D878" i="5" s="1"/>
  <c r="E878" i="5" s="1"/>
  <c r="L877" i="5"/>
  <c r="M877" i="5" s="1"/>
  <c r="K877" i="5"/>
  <c r="C877" i="5"/>
  <c r="D877" i="5" s="1"/>
  <c r="E877" i="5" s="1"/>
  <c r="L876" i="5"/>
  <c r="M876" i="5" s="1"/>
  <c r="K876" i="5"/>
  <c r="C876" i="5"/>
  <c r="D876" i="5" s="1"/>
  <c r="E876" i="5" s="1"/>
  <c r="L875" i="5"/>
  <c r="M875" i="5" s="1"/>
  <c r="K875" i="5"/>
  <c r="C875" i="5"/>
  <c r="D875" i="5" s="1"/>
  <c r="E875" i="5" s="1"/>
  <c r="L874" i="5"/>
  <c r="M874" i="5" s="1"/>
  <c r="K874" i="5"/>
  <c r="C874" i="5"/>
  <c r="D874" i="5" s="1"/>
  <c r="E874" i="5" s="1"/>
  <c r="D232" i="4"/>
  <c r="E232" i="4" s="1"/>
  <c r="D231" i="4"/>
  <c r="E231" i="4" s="1"/>
  <c r="D230" i="4"/>
  <c r="E230" i="4" s="1"/>
  <c r="D229" i="4"/>
  <c r="E229" i="4" s="1"/>
  <c r="D228" i="4"/>
  <c r="E228" i="4" s="1"/>
  <c r="D227" i="4"/>
  <c r="E227" i="4" s="1"/>
  <c r="D226" i="4"/>
  <c r="E226" i="4" s="1"/>
  <c r="D225" i="4"/>
  <c r="E225" i="4" s="1"/>
  <c r="D224" i="4"/>
  <c r="E224" i="4" s="1"/>
  <c r="D223" i="4"/>
  <c r="E223" i="4" s="1"/>
  <c r="D222" i="4"/>
  <c r="E222" i="4" s="1"/>
  <c r="D221" i="4"/>
  <c r="E221" i="4" s="1"/>
  <c r="D220" i="4"/>
  <c r="E220" i="4" s="1"/>
  <c r="D219" i="4"/>
  <c r="E219" i="4" s="1"/>
  <c r="D218" i="4"/>
  <c r="E218" i="4" s="1"/>
  <c r="D217" i="4"/>
  <c r="E217" i="4" s="1"/>
  <c r="D216" i="4"/>
  <c r="E216" i="4" s="1"/>
  <c r="D215" i="4"/>
  <c r="E215" i="4" s="1"/>
  <c r="D214" i="4"/>
  <c r="E214" i="4" s="1"/>
  <c r="D213" i="4"/>
  <c r="E213" i="4" s="1"/>
  <c r="D212" i="4"/>
  <c r="E212" i="4" s="1"/>
  <c r="D211" i="4"/>
  <c r="E211" i="4" s="1"/>
  <c r="D210" i="4"/>
  <c r="E210" i="4" s="1"/>
  <c r="D209" i="4"/>
  <c r="E209" i="4" s="1"/>
  <c r="D208" i="4"/>
  <c r="E208" i="4" s="1"/>
  <c r="D207" i="4"/>
  <c r="E207" i="4" s="1"/>
  <c r="D206" i="4"/>
  <c r="E206" i="4" s="1"/>
  <c r="D205" i="4"/>
  <c r="E205" i="4" s="1"/>
  <c r="D204" i="4"/>
  <c r="E204" i="4" s="1"/>
  <c r="D203" i="4"/>
  <c r="E203" i="4" s="1"/>
  <c r="D202" i="4"/>
  <c r="E202" i="4" s="1"/>
  <c r="D201" i="4"/>
  <c r="E201" i="4" s="1"/>
  <c r="D200" i="4"/>
  <c r="E200" i="4" s="1"/>
  <c r="D199" i="4"/>
  <c r="E199" i="4" s="1"/>
  <c r="D198" i="4"/>
  <c r="E198" i="4" s="1"/>
  <c r="D197" i="4"/>
  <c r="E197" i="4" s="1"/>
  <c r="D196" i="4"/>
  <c r="E196" i="4" s="1"/>
  <c r="D195" i="4"/>
  <c r="E195" i="4" s="1"/>
  <c r="D194" i="4"/>
  <c r="E194" i="4" s="1"/>
  <c r="D193" i="4"/>
  <c r="E193" i="4" s="1"/>
  <c r="D192" i="4"/>
  <c r="E192" i="4" s="1"/>
  <c r="D191" i="4"/>
  <c r="E191" i="4" s="1"/>
  <c r="D190" i="4"/>
  <c r="E190" i="4" s="1"/>
  <c r="D189" i="4"/>
  <c r="E189" i="4" s="1"/>
  <c r="D188" i="4"/>
  <c r="E188" i="4" s="1"/>
  <c r="D187" i="4"/>
  <c r="E187" i="4" s="1"/>
  <c r="D186" i="4"/>
  <c r="E186" i="4" s="1"/>
  <c r="D185" i="4"/>
  <c r="E185" i="4" s="1"/>
  <c r="D184" i="4"/>
  <c r="E184" i="4" s="1"/>
  <c r="D183" i="4"/>
  <c r="E183" i="4" s="1"/>
  <c r="D182" i="4"/>
  <c r="E182" i="4" s="1"/>
  <c r="D181" i="4"/>
  <c r="E181" i="4" s="1"/>
  <c r="D180" i="4"/>
  <c r="E180" i="4" s="1"/>
  <c r="D179" i="4"/>
  <c r="E179" i="4" s="1"/>
  <c r="D178" i="4"/>
  <c r="E178" i="4" s="1"/>
  <c r="D177" i="4"/>
  <c r="E177" i="4" s="1"/>
  <c r="D176" i="4"/>
  <c r="E176" i="4" s="1"/>
  <c r="D175" i="4"/>
  <c r="E175" i="4" s="1"/>
  <c r="D174" i="4"/>
  <c r="E174" i="4" s="1"/>
  <c r="D173" i="4"/>
  <c r="E173" i="4" s="1"/>
  <c r="D172" i="4"/>
  <c r="E172" i="4" s="1"/>
  <c r="D171" i="4"/>
  <c r="E171" i="4" s="1"/>
  <c r="D170" i="4"/>
  <c r="E170" i="4" s="1"/>
  <c r="D169" i="4"/>
  <c r="E169" i="4" s="1"/>
  <c r="D168" i="4"/>
  <c r="E168" i="4" s="1"/>
  <c r="D167" i="4"/>
  <c r="E167" i="4" s="1"/>
  <c r="D166" i="4"/>
  <c r="E166" i="4" s="1"/>
  <c r="D165" i="4"/>
  <c r="E165" i="4" s="1"/>
  <c r="D164" i="4"/>
  <c r="E164" i="4" s="1"/>
  <c r="D163" i="4"/>
  <c r="E163" i="4" s="1"/>
  <c r="D162" i="4"/>
  <c r="E162" i="4" s="1"/>
  <c r="D161" i="4"/>
  <c r="E161" i="4" s="1"/>
  <c r="D160" i="4"/>
  <c r="E160" i="4" s="1"/>
  <c r="D159" i="4"/>
  <c r="E159" i="4" s="1"/>
  <c r="D158" i="4"/>
  <c r="E158" i="4" s="1"/>
  <c r="D157" i="4"/>
  <c r="E157" i="4" s="1"/>
  <c r="D156" i="4"/>
  <c r="E156" i="4" s="1"/>
  <c r="D155" i="4"/>
  <c r="E155" i="4" s="1"/>
  <c r="D154" i="4"/>
  <c r="E154" i="4" s="1"/>
  <c r="D153" i="4"/>
  <c r="E153" i="4" s="1"/>
  <c r="D152" i="4"/>
  <c r="E152" i="4" s="1"/>
  <c r="D151" i="4"/>
  <c r="E151" i="4" s="1"/>
  <c r="D150" i="4"/>
  <c r="E150" i="4" s="1"/>
  <c r="D149" i="4"/>
  <c r="E149" i="4" s="1"/>
  <c r="D148" i="4"/>
  <c r="E148" i="4" s="1"/>
  <c r="D147" i="4"/>
  <c r="E147" i="4" s="1"/>
  <c r="D146" i="4"/>
  <c r="E146" i="4" s="1"/>
  <c r="D145" i="4"/>
  <c r="E145" i="4" s="1"/>
  <c r="D144" i="4"/>
  <c r="E144" i="4" s="1"/>
  <c r="D143" i="4"/>
  <c r="E143" i="4" s="1"/>
  <c r="D142" i="4"/>
  <c r="E142" i="4" s="1"/>
  <c r="D141" i="4"/>
  <c r="E141" i="4" s="1"/>
  <c r="D140" i="4"/>
  <c r="E140" i="4" s="1"/>
  <c r="D139" i="4"/>
  <c r="E139" i="4" s="1"/>
  <c r="D138" i="4"/>
  <c r="E138" i="4" s="1"/>
  <c r="D137" i="4"/>
  <c r="E137" i="4" s="1"/>
  <c r="D136" i="4"/>
  <c r="E136" i="4" s="1"/>
  <c r="D135" i="4"/>
  <c r="E135" i="4" s="1"/>
  <c r="D134" i="4"/>
  <c r="E134" i="4" s="1"/>
  <c r="D133" i="4"/>
  <c r="E133" i="4" s="1"/>
  <c r="D132" i="4"/>
  <c r="E132" i="4" s="1"/>
  <c r="D131" i="4"/>
  <c r="E131" i="4" s="1"/>
  <c r="D130" i="4"/>
  <c r="E130" i="4" s="1"/>
  <c r="D129" i="4"/>
  <c r="E129" i="4" s="1"/>
  <c r="D128" i="4"/>
  <c r="E128" i="4" s="1"/>
  <c r="D127" i="4"/>
  <c r="E127" i="4" s="1"/>
  <c r="D126" i="4"/>
  <c r="E126" i="4" s="1"/>
  <c r="D125" i="4"/>
  <c r="E125" i="4" s="1"/>
  <c r="D124" i="4"/>
  <c r="E124" i="4" s="1"/>
  <c r="D123" i="4"/>
  <c r="E123" i="4" s="1"/>
  <c r="D122" i="4"/>
  <c r="E122" i="4" s="1"/>
  <c r="D121" i="4"/>
  <c r="E121" i="4" s="1"/>
  <c r="D120" i="4"/>
  <c r="E120" i="4" s="1"/>
  <c r="D119" i="4"/>
  <c r="E119" i="4" s="1"/>
  <c r="D118" i="4"/>
  <c r="E118" i="4" s="1"/>
  <c r="D117" i="4"/>
  <c r="E117" i="4" s="1"/>
  <c r="D116" i="4"/>
  <c r="E116" i="4" s="1"/>
  <c r="D115" i="4"/>
  <c r="E115" i="4" s="1"/>
  <c r="D114" i="4"/>
  <c r="E114" i="4" s="1"/>
  <c r="D113" i="4"/>
  <c r="E113" i="4" s="1"/>
  <c r="D112" i="4"/>
  <c r="E112" i="4" s="1"/>
  <c r="D111" i="4"/>
  <c r="E111" i="4" s="1"/>
  <c r="D110" i="4"/>
  <c r="E110" i="4" s="1"/>
  <c r="D109" i="4"/>
  <c r="E109" i="4" s="1"/>
  <c r="D108" i="4"/>
  <c r="E108" i="4" s="1"/>
  <c r="D107" i="4"/>
  <c r="E107" i="4" s="1"/>
  <c r="D106" i="4"/>
  <c r="E106" i="4" s="1"/>
  <c r="D105" i="4"/>
  <c r="E105" i="4" s="1"/>
  <c r="D104" i="4"/>
  <c r="E104" i="4" s="1"/>
  <c r="D103" i="4"/>
  <c r="E103" i="4" s="1"/>
  <c r="D102" i="4"/>
  <c r="E102" i="4" s="1"/>
  <c r="D101" i="4"/>
  <c r="E101" i="4" s="1"/>
  <c r="D100" i="4"/>
  <c r="E100" i="4" s="1"/>
  <c r="D99" i="4"/>
  <c r="E99" i="4" s="1"/>
  <c r="D98" i="4"/>
  <c r="E98" i="4" s="1"/>
  <c r="D97" i="4"/>
  <c r="E97" i="4" s="1"/>
  <c r="D96" i="4"/>
  <c r="E96" i="4" s="1"/>
  <c r="D95" i="4"/>
  <c r="E95" i="4" s="1"/>
  <c r="D94" i="4"/>
  <c r="E94" i="4" s="1"/>
  <c r="D93" i="4"/>
  <c r="E93" i="4" s="1"/>
  <c r="D92" i="4"/>
  <c r="E92" i="4" s="1"/>
  <c r="D91" i="4"/>
  <c r="E91" i="4" s="1"/>
  <c r="D90" i="4"/>
  <c r="E90" i="4" s="1"/>
  <c r="D89" i="4"/>
  <c r="E89" i="4" s="1"/>
  <c r="D88" i="4"/>
  <c r="E88" i="4" s="1"/>
  <c r="D87" i="4"/>
  <c r="E87" i="4" s="1"/>
  <c r="D86" i="4"/>
  <c r="E86" i="4" s="1"/>
  <c r="D85" i="4"/>
  <c r="E85" i="4" s="1"/>
  <c r="D84" i="4"/>
  <c r="E84" i="4" s="1"/>
  <c r="D83" i="4"/>
  <c r="E83" i="4" s="1"/>
  <c r="D82" i="4"/>
  <c r="E82" i="4" s="1"/>
  <c r="D81" i="4"/>
  <c r="E81" i="4" s="1"/>
  <c r="D80" i="4"/>
  <c r="E80" i="4" s="1"/>
  <c r="D79" i="4"/>
  <c r="E79" i="4" s="1"/>
  <c r="D78" i="4"/>
  <c r="E78" i="4" s="1"/>
  <c r="D77" i="4"/>
  <c r="E77" i="4" s="1"/>
  <c r="D76" i="4"/>
  <c r="E76" i="4" s="1"/>
  <c r="D75" i="4"/>
  <c r="E75" i="4" s="1"/>
  <c r="D74" i="4"/>
  <c r="E74" i="4" s="1"/>
  <c r="D73" i="4"/>
  <c r="E73" i="4" s="1"/>
  <c r="D72" i="4"/>
  <c r="E72" i="4" s="1"/>
  <c r="D71" i="4"/>
  <c r="E71" i="4" s="1"/>
  <c r="D70" i="4"/>
  <c r="E70" i="4" s="1"/>
  <c r="D69" i="4"/>
  <c r="E69" i="4" s="1"/>
  <c r="D68" i="4"/>
  <c r="E68" i="4" s="1"/>
  <c r="D67" i="4"/>
  <c r="E67" i="4" s="1"/>
  <c r="D66" i="4"/>
  <c r="E66" i="4" s="1"/>
  <c r="D65" i="4"/>
  <c r="E65" i="4" s="1"/>
  <c r="D64" i="4"/>
  <c r="E64" i="4" s="1"/>
  <c r="D63" i="4"/>
  <c r="E63" i="4" s="1"/>
  <c r="D62" i="4"/>
  <c r="E62" i="4" s="1"/>
  <c r="D61" i="4"/>
  <c r="E61" i="4" s="1"/>
  <c r="D60" i="4"/>
  <c r="E60" i="4" s="1"/>
  <c r="D59" i="4"/>
  <c r="E59" i="4" s="1"/>
  <c r="D58" i="4"/>
  <c r="E58" i="4" s="1"/>
  <c r="D57" i="4"/>
  <c r="E57" i="4" s="1"/>
  <c r="D56" i="4"/>
  <c r="E56" i="4" s="1"/>
  <c r="D55" i="4"/>
  <c r="E55" i="4" s="1"/>
  <c r="D54" i="4"/>
  <c r="E54" i="4" s="1"/>
  <c r="D53" i="4"/>
  <c r="E53" i="4" s="1"/>
  <c r="D52" i="4"/>
  <c r="E52" i="4" s="1"/>
  <c r="D51" i="4"/>
  <c r="E51" i="4" s="1"/>
  <c r="D50" i="4"/>
  <c r="E50" i="4" s="1"/>
  <c r="D49" i="4"/>
  <c r="E49" i="4" s="1"/>
  <c r="D48" i="4"/>
  <c r="E48" i="4" s="1"/>
  <c r="D47" i="4"/>
  <c r="E47" i="4" s="1"/>
  <c r="D46" i="4"/>
  <c r="E46" i="4" s="1"/>
  <c r="D45" i="4"/>
  <c r="E45" i="4" s="1"/>
  <c r="D44" i="4"/>
  <c r="E44" i="4" s="1"/>
  <c r="D43" i="4"/>
  <c r="E43" i="4" s="1"/>
  <c r="D42" i="4"/>
  <c r="E42" i="4" s="1"/>
  <c r="D41" i="4"/>
  <c r="E41" i="4" s="1"/>
  <c r="D40" i="4"/>
  <c r="E40" i="4" s="1"/>
  <c r="D39" i="4"/>
  <c r="E39" i="4" s="1"/>
  <c r="D38" i="4"/>
  <c r="E38" i="4" s="1"/>
  <c r="D37" i="4"/>
  <c r="E37" i="4" s="1"/>
  <c r="D36" i="4"/>
  <c r="E36" i="4" s="1"/>
  <c r="D35" i="4"/>
  <c r="E35" i="4" s="1"/>
  <c r="D34" i="4"/>
  <c r="E34" i="4" s="1"/>
  <c r="D33" i="4"/>
  <c r="E33" i="4" s="1"/>
  <c r="D32" i="4"/>
  <c r="E32" i="4" s="1"/>
  <c r="D31" i="4"/>
  <c r="E31" i="4" s="1"/>
  <c r="D30" i="4"/>
  <c r="E30" i="4" s="1"/>
  <c r="D29" i="4"/>
  <c r="E29" i="4" s="1"/>
  <c r="D28" i="4"/>
  <c r="E28" i="4" s="1"/>
  <c r="D27" i="4"/>
  <c r="E27" i="4" s="1"/>
  <c r="D26" i="4"/>
  <c r="E26" i="4" s="1"/>
  <c r="D25" i="4"/>
  <c r="E25" i="4" s="1"/>
  <c r="D24" i="4"/>
  <c r="E24" i="4" s="1"/>
  <c r="D23" i="4"/>
  <c r="E23" i="4" s="1"/>
  <c r="D22" i="4"/>
  <c r="E22" i="4" s="1"/>
  <c r="D21" i="4"/>
  <c r="E21" i="4" s="1"/>
  <c r="D20" i="4"/>
  <c r="E20" i="4" s="1"/>
  <c r="D19" i="4"/>
  <c r="E19" i="4" s="1"/>
  <c r="D18" i="4"/>
  <c r="E18" i="4" s="1"/>
  <c r="D17" i="4"/>
  <c r="D16" i="4"/>
  <c r="E16" i="4" s="1"/>
  <c r="D15" i="4"/>
  <c r="E15" i="4" s="1"/>
  <c r="D14" i="4"/>
  <c r="E14" i="4" s="1"/>
  <c r="D13" i="4"/>
  <c r="E13" i="4" s="1"/>
  <c r="D12" i="4"/>
  <c r="E12" i="4" s="1"/>
  <c r="W1094" i="2"/>
  <c r="U1094" i="2"/>
  <c r="V1094" i="2" s="1"/>
  <c r="T1094" i="2"/>
  <c r="O1094" i="2"/>
  <c r="M1094" i="2"/>
  <c r="N1094" i="2" s="1"/>
  <c r="L1094" i="2"/>
  <c r="G1094" i="2"/>
  <c r="E1094" i="2"/>
  <c r="F1094" i="2" s="1"/>
  <c r="D1094" i="2"/>
  <c r="W1093" i="2"/>
  <c r="U1093" i="2"/>
  <c r="V1093" i="2" s="1"/>
  <c r="T1093" i="2"/>
  <c r="O1093" i="2"/>
  <c r="M1093" i="2"/>
  <c r="N1093" i="2" s="1"/>
  <c r="L1093" i="2"/>
  <c r="G1093" i="2"/>
  <c r="E1093" i="2"/>
  <c r="F1093" i="2" s="1"/>
  <c r="D1093" i="2"/>
  <c r="W1092" i="2"/>
  <c r="U1092" i="2"/>
  <c r="V1092" i="2" s="1"/>
  <c r="T1092" i="2"/>
  <c r="O1092" i="2"/>
  <c r="M1092" i="2"/>
  <c r="N1092" i="2" s="1"/>
  <c r="L1092" i="2"/>
  <c r="G1092" i="2"/>
  <c r="E1092" i="2"/>
  <c r="F1092" i="2" s="1"/>
  <c r="D1092" i="2"/>
  <c r="W1091" i="2"/>
  <c r="U1091" i="2"/>
  <c r="V1091" i="2" s="1"/>
  <c r="T1091" i="2"/>
  <c r="O1091" i="2"/>
  <c r="M1091" i="2"/>
  <c r="N1091" i="2" s="1"/>
  <c r="L1091" i="2"/>
  <c r="G1091" i="2"/>
  <c r="E1091" i="2"/>
  <c r="F1091" i="2" s="1"/>
  <c r="D1091" i="2"/>
  <c r="W1090" i="2"/>
  <c r="U1090" i="2"/>
  <c r="V1090" i="2" s="1"/>
  <c r="T1090" i="2"/>
  <c r="O1090" i="2"/>
  <c r="M1090" i="2"/>
  <c r="N1090" i="2" s="1"/>
  <c r="L1090" i="2"/>
  <c r="G1090" i="2"/>
  <c r="E1090" i="2"/>
  <c r="F1090" i="2" s="1"/>
  <c r="D1090" i="2"/>
  <c r="W1089" i="2"/>
  <c r="U1089" i="2"/>
  <c r="V1089" i="2" s="1"/>
  <c r="T1089" i="2"/>
  <c r="O1089" i="2"/>
  <c r="M1089" i="2"/>
  <c r="N1089" i="2" s="1"/>
  <c r="L1089" i="2"/>
  <c r="G1089" i="2"/>
  <c r="E1089" i="2"/>
  <c r="F1089" i="2" s="1"/>
  <c r="D1089" i="2"/>
  <c r="W1088" i="2"/>
  <c r="U1088" i="2"/>
  <c r="V1088" i="2" s="1"/>
  <c r="T1088" i="2"/>
  <c r="O1088" i="2"/>
  <c r="M1088" i="2"/>
  <c r="N1088" i="2" s="1"/>
  <c r="L1088" i="2"/>
  <c r="G1088" i="2"/>
  <c r="E1088" i="2"/>
  <c r="F1088" i="2" s="1"/>
  <c r="D1088" i="2"/>
  <c r="W1087" i="2"/>
  <c r="U1087" i="2"/>
  <c r="V1087" i="2" s="1"/>
  <c r="T1087" i="2"/>
  <c r="O1087" i="2"/>
  <c r="M1087" i="2"/>
  <c r="N1087" i="2" s="1"/>
  <c r="L1087" i="2"/>
  <c r="G1087" i="2"/>
  <c r="E1087" i="2"/>
  <c r="F1087" i="2" s="1"/>
  <c r="D1087" i="2"/>
  <c r="W1086" i="2"/>
  <c r="U1086" i="2"/>
  <c r="V1086" i="2" s="1"/>
  <c r="T1086" i="2"/>
  <c r="O1086" i="2"/>
  <c r="M1086" i="2"/>
  <c r="N1086" i="2" s="1"/>
  <c r="L1086" i="2"/>
  <c r="G1086" i="2"/>
  <c r="E1086" i="2"/>
  <c r="F1086" i="2" s="1"/>
  <c r="D1086" i="2"/>
  <c r="W1085" i="2"/>
  <c r="U1085" i="2"/>
  <c r="V1085" i="2" s="1"/>
  <c r="T1085" i="2"/>
  <c r="O1085" i="2"/>
  <c r="M1085" i="2"/>
  <c r="N1085" i="2" s="1"/>
  <c r="L1085" i="2"/>
  <c r="G1085" i="2"/>
  <c r="E1085" i="2"/>
  <c r="F1085" i="2" s="1"/>
  <c r="D1085" i="2"/>
  <c r="W1084" i="2"/>
  <c r="U1084" i="2"/>
  <c r="V1084" i="2" s="1"/>
  <c r="T1084" i="2"/>
  <c r="O1084" i="2"/>
  <c r="M1084" i="2"/>
  <c r="N1084" i="2" s="1"/>
  <c r="L1084" i="2"/>
  <c r="G1084" i="2"/>
  <c r="E1084" i="2"/>
  <c r="F1084" i="2" s="1"/>
  <c r="D1084" i="2"/>
  <c r="W1083" i="2"/>
  <c r="U1083" i="2"/>
  <c r="V1083" i="2" s="1"/>
  <c r="T1083" i="2"/>
  <c r="O1083" i="2"/>
  <c r="M1083" i="2"/>
  <c r="N1083" i="2" s="1"/>
  <c r="L1083" i="2"/>
  <c r="G1083" i="2"/>
  <c r="E1083" i="2"/>
  <c r="F1083" i="2" s="1"/>
  <c r="D1083" i="2"/>
  <c r="W1082" i="2"/>
  <c r="U1082" i="2"/>
  <c r="V1082" i="2" s="1"/>
  <c r="T1082" i="2"/>
  <c r="O1082" i="2"/>
  <c r="M1082" i="2"/>
  <c r="N1082" i="2" s="1"/>
  <c r="L1082" i="2"/>
  <c r="G1082" i="2"/>
  <c r="E1082" i="2"/>
  <c r="F1082" i="2" s="1"/>
  <c r="D1082" i="2"/>
  <c r="W1081" i="2"/>
  <c r="U1081" i="2"/>
  <c r="V1081" i="2" s="1"/>
  <c r="T1081" i="2"/>
  <c r="O1081" i="2"/>
  <c r="M1081" i="2"/>
  <c r="N1081" i="2" s="1"/>
  <c r="L1081" i="2"/>
  <c r="G1081" i="2"/>
  <c r="E1081" i="2"/>
  <c r="F1081" i="2" s="1"/>
  <c r="D1081" i="2"/>
  <c r="W1080" i="2"/>
  <c r="U1080" i="2"/>
  <c r="V1080" i="2" s="1"/>
  <c r="T1080" i="2"/>
  <c r="O1080" i="2"/>
  <c r="M1080" i="2"/>
  <c r="N1080" i="2" s="1"/>
  <c r="L1080" i="2"/>
  <c r="G1080" i="2"/>
  <c r="E1080" i="2"/>
  <c r="F1080" i="2" s="1"/>
  <c r="D1080" i="2"/>
  <c r="W1079" i="2"/>
  <c r="U1079" i="2"/>
  <c r="V1079" i="2" s="1"/>
  <c r="T1079" i="2"/>
  <c r="O1079" i="2"/>
  <c r="M1079" i="2"/>
  <c r="N1079" i="2" s="1"/>
  <c r="L1079" i="2"/>
  <c r="G1079" i="2"/>
  <c r="E1079" i="2"/>
  <c r="F1079" i="2" s="1"/>
  <c r="D1079" i="2"/>
  <c r="W1078" i="2"/>
  <c r="U1078" i="2"/>
  <c r="V1078" i="2" s="1"/>
  <c r="T1078" i="2"/>
  <c r="O1078" i="2"/>
  <c r="M1078" i="2"/>
  <c r="N1078" i="2" s="1"/>
  <c r="L1078" i="2"/>
  <c r="G1078" i="2"/>
  <c r="E1078" i="2"/>
  <c r="F1078" i="2" s="1"/>
  <c r="D1078" i="2"/>
  <c r="W1077" i="2"/>
  <c r="U1077" i="2"/>
  <c r="V1077" i="2" s="1"/>
  <c r="T1077" i="2"/>
  <c r="O1077" i="2"/>
  <c r="M1077" i="2"/>
  <c r="N1077" i="2" s="1"/>
  <c r="L1077" i="2"/>
  <c r="G1077" i="2"/>
  <c r="E1077" i="2"/>
  <c r="F1077" i="2" s="1"/>
  <c r="D1077" i="2"/>
  <c r="W1076" i="2"/>
  <c r="U1076" i="2"/>
  <c r="V1076" i="2" s="1"/>
  <c r="T1076" i="2"/>
  <c r="O1076" i="2"/>
  <c r="M1076" i="2"/>
  <c r="N1076" i="2" s="1"/>
  <c r="L1076" i="2"/>
  <c r="G1076" i="2"/>
  <c r="E1076" i="2"/>
  <c r="F1076" i="2" s="1"/>
  <c r="D1076" i="2"/>
  <c r="W1075" i="2"/>
  <c r="U1075" i="2"/>
  <c r="V1075" i="2" s="1"/>
  <c r="T1075" i="2"/>
  <c r="O1075" i="2"/>
  <c r="M1075" i="2"/>
  <c r="N1075" i="2" s="1"/>
  <c r="L1075" i="2"/>
  <c r="G1075" i="2"/>
  <c r="E1075" i="2"/>
  <c r="F1075" i="2" s="1"/>
  <c r="D1075" i="2"/>
  <c r="W1074" i="2"/>
  <c r="U1074" i="2"/>
  <c r="V1074" i="2" s="1"/>
  <c r="T1074" i="2"/>
  <c r="O1074" i="2"/>
  <c r="M1074" i="2"/>
  <c r="N1074" i="2" s="1"/>
  <c r="L1074" i="2"/>
  <c r="G1074" i="2"/>
  <c r="E1074" i="2"/>
  <c r="F1074" i="2" s="1"/>
  <c r="D1074" i="2"/>
  <c r="W1073" i="2"/>
  <c r="U1073" i="2"/>
  <c r="V1073" i="2" s="1"/>
  <c r="T1073" i="2"/>
  <c r="O1073" i="2"/>
  <c r="M1073" i="2"/>
  <c r="N1073" i="2" s="1"/>
  <c r="L1073" i="2"/>
  <c r="G1073" i="2"/>
  <c r="E1073" i="2"/>
  <c r="F1073" i="2" s="1"/>
  <c r="D1073" i="2"/>
  <c r="W1072" i="2"/>
  <c r="U1072" i="2"/>
  <c r="V1072" i="2" s="1"/>
  <c r="T1072" i="2"/>
  <c r="O1072" i="2"/>
  <c r="M1072" i="2"/>
  <c r="N1072" i="2" s="1"/>
  <c r="L1072" i="2"/>
  <c r="G1072" i="2"/>
  <c r="E1072" i="2"/>
  <c r="F1072" i="2" s="1"/>
  <c r="D1072" i="2"/>
  <c r="W1071" i="2"/>
  <c r="U1071" i="2"/>
  <c r="V1071" i="2" s="1"/>
  <c r="T1071" i="2"/>
  <c r="O1071" i="2"/>
  <c r="M1071" i="2"/>
  <c r="N1071" i="2" s="1"/>
  <c r="L1071" i="2"/>
  <c r="G1071" i="2"/>
  <c r="E1071" i="2"/>
  <c r="F1071" i="2" s="1"/>
  <c r="D1071" i="2"/>
  <c r="W1070" i="2"/>
  <c r="U1070" i="2"/>
  <c r="V1070" i="2" s="1"/>
  <c r="T1070" i="2"/>
  <c r="O1070" i="2"/>
  <c r="M1070" i="2"/>
  <c r="N1070" i="2" s="1"/>
  <c r="L1070" i="2"/>
  <c r="G1070" i="2"/>
  <c r="E1070" i="2"/>
  <c r="F1070" i="2" s="1"/>
  <c r="D1070" i="2"/>
  <c r="W1069" i="2"/>
  <c r="U1069" i="2"/>
  <c r="V1069" i="2" s="1"/>
  <c r="T1069" i="2"/>
  <c r="O1069" i="2"/>
  <c r="M1069" i="2"/>
  <c r="N1069" i="2" s="1"/>
  <c r="L1069" i="2"/>
  <c r="G1069" i="2"/>
  <c r="E1069" i="2"/>
  <c r="F1069" i="2" s="1"/>
  <c r="D1069" i="2"/>
  <c r="W1068" i="2"/>
  <c r="U1068" i="2"/>
  <c r="V1068" i="2" s="1"/>
  <c r="T1068" i="2"/>
  <c r="O1068" i="2"/>
  <c r="M1068" i="2"/>
  <c r="N1068" i="2" s="1"/>
  <c r="L1068" i="2"/>
  <c r="G1068" i="2"/>
  <c r="E1068" i="2"/>
  <c r="F1068" i="2" s="1"/>
  <c r="D1068" i="2"/>
  <c r="W1067" i="2"/>
  <c r="U1067" i="2"/>
  <c r="V1067" i="2" s="1"/>
  <c r="T1067" i="2"/>
  <c r="O1067" i="2"/>
  <c r="M1067" i="2"/>
  <c r="N1067" i="2" s="1"/>
  <c r="L1067" i="2"/>
  <c r="G1067" i="2"/>
  <c r="E1067" i="2"/>
  <c r="F1067" i="2" s="1"/>
  <c r="D1067" i="2"/>
  <c r="W1066" i="2"/>
  <c r="U1066" i="2"/>
  <c r="V1066" i="2" s="1"/>
  <c r="T1066" i="2"/>
  <c r="O1066" i="2"/>
  <c r="M1066" i="2"/>
  <c r="N1066" i="2" s="1"/>
  <c r="L1066" i="2"/>
  <c r="G1066" i="2"/>
  <c r="E1066" i="2"/>
  <c r="F1066" i="2" s="1"/>
  <c r="D1066" i="2"/>
  <c r="W1065" i="2"/>
  <c r="U1065" i="2"/>
  <c r="V1065" i="2" s="1"/>
  <c r="T1065" i="2"/>
  <c r="O1065" i="2"/>
  <c r="M1065" i="2"/>
  <c r="N1065" i="2" s="1"/>
  <c r="L1065" i="2"/>
  <c r="G1065" i="2"/>
  <c r="E1065" i="2"/>
  <c r="F1065" i="2" s="1"/>
  <c r="D1065" i="2"/>
  <c r="W1064" i="2"/>
  <c r="U1064" i="2"/>
  <c r="V1064" i="2" s="1"/>
  <c r="T1064" i="2"/>
  <c r="O1064" i="2"/>
  <c r="M1064" i="2"/>
  <c r="N1064" i="2" s="1"/>
  <c r="L1064" i="2"/>
  <c r="G1064" i="2"/>
  <c r="E1064" i="2"/>
  <c r="F1064" i="2" s="1"/>
  <c r="D1064" i="2"/>
  <c r="W1063" i="2"/>
  <c r="U1063" i="2"/>
  <c r="V1063" i="2" s="1"/>
  <c r="T1063" i="2"/>
  <c r="O1063" i="2"/>
  <c r="M1063" i="2"/>
  <c r="N1063" i="2" s="1"/>
  <c r="L1063" i="2"/>
  <c r="G1063" i="2"/>
  <c r="E1063" i="2"/>
  <c r="F1063" i="2" s="1"/>
  <c r="D1063" i="2"/>
  <c r="W1062" i="2"/>
  <c r="U1062" i="2"/>
  <c r="V1062" i="2" s="1"/>
  <c r="T1062" i="2"/>
  <c r="O1062" i="2"/>
  <c r="M1062" i="2"/>
  <c r="N1062" i="2" s="1"/>
  <c r="L1062" i="2"/>
  <c r="G1062" i="2"/>
  <c r="E1062" i="2"/>
  <c r="F1062" i="2" s="1"/>
  <c r="D1062" i="2"/>
  <c r="W1061" i="2"/>
  <c r="U1061" i="2"/>
  <c r="V1061" i="2" s="1"/>
  <c r="T1061" i="2"/>
  <c r="O1061" i="2"/>
  <c r="M1061" i="2"/>
  <c r="N1061" i="2" s="1"/>
  <c r="L1061" i="2"/>
  <c r="G1061" i="2"/>
  <c r="E1061" i="2"/>
  <c r="F1061" i="2" s="1"/>
  <c r="D1061" i="2"/>
  <c r="W1060" i="2"/>
  <c r="U1060" i="2"/>
  <c r="V1060" i="2" s="1"/>
  <c r="T1060" i="2"/>
  <c r="O1060" i="2"/>
  <c r="M1060" i="2"/>
  <c r="N1060" i="2" s="1"/>
  <c r="L1060" i="2"/>
  <c r="G1060" i="2"/>
  <c r="E1060" i="2"/>
  <c r="F1060" i="2" s="1"/>
  <c r="D1060" i="2"/>
  <c r="W1059" i="2"/>
  <c r="U1059" i="2"/>
  <c r="V1059" i="2" s="1"/>
  <c r="T1059" i="2"/>
  <c r="O1059" i="2"/>
  <c r="M1059" i="2"/>
  <c r="N1059" i="2" s="1"/>
  <c r="L1059" i="2"/>
  <c r="G1059" i="2"/>
  <c r="E1059" i="2"/>
  <c r="F1059" i="2" s="1"/>
  <c r="D1059" i="2"/>
  <c r="W1058" i="2"/>
  <c r="U1058" i="2"/>
  <c r="V1058" i="2" s="1"/>
  <c r="T1058" i="2"/>
  <c r="O1058" i="2"/>
  <c r="M1058" i="2"/>
  <c r="N1058" i="2" s="1"/>
  <c r="L1058" i="2"/>
  <c r="G1058" i="2"/>
  <c r="E1058" i="2"/>
  <c r="F1058" i="2" s="1"/>
  <c r="D1058" i="2"/>
  <c r="W1057" i="2"/>
  <c r="U1057" i="2"/>
  <c r="V1057" i="2" s="1"/>
  <c r="T1057" i="2"/>
  <c r="O1057" i="2"/>
  <c r="M1057" i="2"/>
  <c r="N1057" i="2" s="1"/>
  <c r="L1057" i="2"/>
  <c r="G1057" i="2"/>
  <c r="E1057" i="2"/>
  <c r="F1057" i="2" s="1"/>
  <c r="D1057" i="2"/>
  <c r="W1056" i="2"/>
  <c r="U1056" i="2"/>
  <c r="V1056" i="2" s="1"/>
  <c r="T1056" i="2"/>
  <c r="O1056" i="2"/>
  <c r="M1056" i="2"/>
  <c r="N1056" i="2" s="1"/>
  <c r="L1056" i="2"/>
  <c r="G1056" i="2"/>
  <c r="E1056" i="2"/>
  <c r="F1056" i="2" s="1"/>
  <c r="D1056" i="2"/>
  <c r="W1055" i="2"/>
  <c r="U1055" i="2"/>
  <c r="V1055" i="2" s="1"/>
  <c r="T1055" i="2"/>
  <c r="O1055" i="2"/>
  <c r="M1055" i="2"/>
  <c r="N1055" i="2" s="1"/>
  <c r="L1055" i="2"/>
  <c r="G1055" i="2"/>
  <c r="E1055" i="2"/>
  <c r="F1055" i="2" s="1"/>
  <c r="D1055" i="2"/>
  <c r="W1054" i="2"/>
  <c r="U1054" i="2"/>
  <c r="V1054" i="2" s="1"/>
  <c r="T1054" i="2"/>
  <c r="O1054" i="2"/>
  <c r="M1054" i="2"/>
  <c r="N1054" i="2" s="1"/>
  <c r="L1054" i="2"/>
  <c r="G1054" i="2"/>
  <c r="E1054" i="2"/>
  <c r="F1054" i="2" s="1"/>
  <c r="D1054" i="2"/>
  <c r="W1053" i="2"/>
  <c r="U1053" i="2"/>
  <c r="V1053" i="2" s="1"/>
  <c r="T1053" i="2"/>
  <c r="O1053" i="2"/>
  <c r="M1053" i="2"/>
  <c r="N1053" i="2" s="1"/>
  <c r="L1053" i="2"/>
  <c r="G1053" i="2"/>
  <c r="E1053" i="2"/>
  <c r="F1053" i="2" s="1"/>
  <c r="D1053" i="2"/>
  <c r="W1052" i="2"/>
  <c r="U1052" i="2"/>
  <c r="V1052" i="2" s="1"/>
  <c r="T1052" i="2"/>
  <c r="O1052" i="2"/>
  <c r="M1052" i="2"/>
  <c r="N1052" i="2" s="1"/>
  <c r="L1052" i="2"/>
  <c r="G1052" i="2"/>
  <c r="E1052" i="2"/>
  <c r="F1052" i="2" s="1"/>
  <c r="D1052" i="2"/>
  <c r="W1051" i="2"/>
  <c r="U1051" i="2"/>
  <c r="V1051" i="2" s="1"/>
  <c r="T1051" i="2"/>
  <c r="O1051" i="2"/>
  <c r="M1051" i="2"/>
  <c r="N1051" i="2" s="1"/>
  <c r="L1051" i="2"/>
  <c r="G1051" i="2"/>
  <c r="E1051" i="2"/>
  <c r="F1051" i="2" s="1"/>
  <c r="D1051" i="2"/>
  <c r="W1050" i="2"/>
  <c r="U1050" i="2"/>
  <c r="V1050" i="2" s="1"/>
  <c r="T1050" i="2"/>
  <c r="O1050" i="2"/>
  <c r="M1050" i="2"/>
  <c r="N1050" i="2" s="1"/>
  <c r="L1050" i="2"/>
  <c r="G1050" i="2"/>
  <c r="E1050" i="2"/>
  <c r="F1050" i="2" s="1"/>
  <c r="D1050" i="2"/>
  <c r="W1049" i="2"/>
  <c r="U1049" i="2"/>
  <c r="V1049" i="2" s="1"/>
  <c r="T1049" i="2"/>
  <c r="O1049" i="2"/>
  <c r="M1049" i="2"/>
  <c r="N1049" i="2" s="1"/>
  <c r="L1049" i="2"/>
  <c r="G1049" i="2"/>
  <c r="E1049" i="2"/>
  <c r="F1049" i="2" s="1"/>
  <c r="D1049" i="2"/>
  <c r="W1048" i="2"/>
  <c r="U1048" i="2"/>
  <c r="V1048" i="2" s="1"/>
  <c r="T1048" i="2"/>
  <c r="O1048" i="2"/>
  <c r="M1048" i="2"/>
  <c r="N1048" i="2" s="1"/>
  <c r="L1048" i="2"/>
  <c r="G1048" i="2"/>
  <c r="E1048" i="2"/>
  <c r="F1048" i="2" s="1"/>
  <c r="D1048" i="2"/>
  <c r="W1047" i="2"/>
  <c r="U1047" i="2"/>
  <c r="V1047" i="2" s="1"/>
  <c r="T1047" i="2"/>
  <c r="O1047" i="2"/>
  <c r="M1047" i="2"/>
  <c r="N1047" i="2" s="1"/>
  <c r="L1047" i="2"/>
  <c r="G1047" i="2"/>
  <c r="E1047" i="2"/>
  <c r="F1047" i="2" s="1"/>
  <c r="D1047" i="2"/>
  <c r="O1046" i="2"/>
  <c r="M1046" i="2"/>
  <c r="N1046" i="2" s="1"/>
  <c r="L1046" i="2"/>
  <c r="G1046" i="2"/>
  <c r="E1046" i="2"/>
  <c r="F1046" i="2" s="1"/>
  <c r="D1046" i="2"/>
  <c r="O1045" i="2"/>
  <c r="M1045" i="2"/>
  <c r="N1045" i="2" s="1"/>
  <c r="L1045" i="2"/>
  <c r="G1045" i="2"/>
  <c r="E1045" i="2"/>
  <c r="F1045" i="2" s="1"/>
  <c r="D1045" i="2"/>
  <c r="O1044" i="2"/>
  <c r="M1044" i="2"/>
  <c r="N1044" i="2" s="1"/>
  <c r="L1044" i="2"/>
  <c r="G1044" i="2"/>
  <c r="E1044" i="2"/>
  <c r="F1044" i="2" s="1"/>
  <c r="D1044" i="2"/>
  <c r="O1043" i="2"/>
  <c r="M1043" i="2"/>
  <c r="N1043" i="2" s="1"/>
  <c r="L1043" i="2"/>
  <c r="G1043" i="2"/>
  <c r="E1043" i="2"/>
  <c r="F1043" i="2" s="1"/>
  <c r="D1043" i="2"/>
  <c r="O1042" i="2"/>
  <c r="M1042" i="2"/>
  <c r="N1042" i="2" s="1"/>
  <c r="L1042" i="2"/>
  <c r="G1042" i="2"/>
  <c r="E1042" i="2"/>
  <c r="F1042" i="2" s="1"/>
  <c r="D1042" i="2"/>
  <c r="O1041" i="2"/>
  <c r="M1041" i="2"/>
  <c r="N1041" i="2" s="1"/>
  <c r="L1041" i="2"/>
  <c r="G1041" i="2"/>
  <c r="E1041" i="2"/>
  <c r="F1041" i="2" s="1"/>
  <c r="D1041" i="2"/>
  <c r="O1040" i="2"/>
  <c r="M1040" i="2"/>
  <c r="N1040" i="2" s="1"/>
  <c r="L1040" i="2"/>
  <c r="G1040" i="2"/>
  <c r="E1040" i="2"/>
  <c r="F1040" i="2" s="1"/>
  <c r="D1040" i="2"/>
  <c r="O1039" i="2"/>
  <c r="M1039" i="2"/>
  <c r="N1039" i="2" s="1"/>
  <c r="L1039" i="2"/>
  <c r="G1039" i="2"/>
  <c r="E1039" i="2"/>
  <c r="F1039" i="2" s="1"/>
  <c r="D1039" i="2"/>
  <c r="O1038" i="2"/>
  <c r="M1038" i="2"/>
  <c r="N1038" i="2" s="1"/>
  <c r="L1038" i="2"/>
  <c r="G1038" i="2"/>
  <c r="E1038" i="2"/>
  <c r="F1038" i="2" s="1"/>
  <c r="D1038" i="2"/>
  <c r="O1037" i="2"/>
  <c r="M1037" i="2"/>
  <c r="N1037" i="2" s="1"/>
  <c r="L1037" i="2"/>
  <c r="G1037" i="2"/>
  <c r="E1037" i="2"/>
  <c r="F1037" i="2" s="1"/>
  <c r="D1037" i="2"/>
  <c r="O1036" i="2"/>
  <c r="M1036" i="2"/>
  <c r="N1036" i="2" s="1"/>
  <c r="L1036" i="2"/>
  <c r="G1036" i="2"/>
  <c r="E1036" i="2"/>
  <c r="F1036" i="2" s="1"/>
  <c r="D1036" i="2"/>
  <c r="O1035" i="2"/>
  <c r="M1035" i="2"/>
  <c r="N1035" i="2" s="1"/>
  <c r="L1035" i="2"/>
  <c r="G1035" i="2"/>
  <c r="E1035" i="2"/>
  <c r="F1035" i="2" s="1"/>
  <c r="D1035" i="2"/>
  <c r="O1034" i="2"/>
  <c r="M1034" i="2"/>
  <c r="N1034" i="2" s="1"/>
  <c r="L1034" i="2"/>
  <c r="G1034" i="2"/>
  <c r="E1034" i="2"/>
  <c r="F1034" i="2" s="1"/>
  <c r="D1034" i="2"/>
  <c r="O1033" i="2"/>
  <c r="M1033" i="2"/>
  <c r="N1033" i="2" s="1"/>
  <c r="L1033" i="2"/>
  <c r="G1033" i="2"/>
  <c r="E1033" i="2"/>
  <c r="F1033" i="2" s="1"/>
  <c r="D1033" i="2"/>
  <c r="O1032" i="2"/>
  <c r="M1032" i="2"/>
  <c r="N1032" i="2" s="1"/>
  <c r="L1032" i="2"/>
  <c r="G1032" i="2"/>
  <c r="E1032" i="2"/>
  <c r="F1032" i="2" s="1"/>
  <c r="D1032" i="2"/>
  <c r="O1031" i="2"/>
  <c r="M1031" i="2"/>
  <c r="N1031" i="2" s="1"/>
  <c r="L1031" i="2"/>
  <c r="G1031" i="2"/>
  <c r="E1031" i="2"/>
  <c r="F1031" i="2" s="1"/>
  <c r="D1031" i="2"/>
  <c r="O1030" i="2"/>
  <c r="M1030" i="2"/>
  <c r="N1030" i="2" s="1"/>
  <c r="L1030" i="2"/>
  <c r="G1030" i="2"/>
  <c r="E1030" i="2"/>
  <c r="F1030" i="2" s="1"/>
  <c r="D1030" i="2"/>
  <c r="O1029" i="2"/>
  <c r="M1029" i="2"/>
  <c r="N1029" i="2" s="1"/>
  <c r="L1029" i="2"/>
  <c r="G1029" i="2"/>
  <c r="E1029" i="2"/>
  <c r="F1029" i="2" s="1"/>
  <c r="D1029" i="2"/>
  <c r="O1028" i="2"/>
  <c r="M1028" i="2"/>
  <c r="N1028" i="2" s="1"/>
  <c r="L1028" i="2"/>
  <c r="G1028" i="2"/>
  <c r="E1028" i="2"/>
  <c r="F1028" i="2" s="1"/>
  <c r="D1028" i="2"/>
  <c r="O1027" i="2"/>
  <c r="M1027" i="2"/>
  <c r="N1027" i="2" s="1"/>
  <c r="L1027" i="2"/>
  <c r="G1027" i="2"/>
  <c r="E1027" i="2"/>
  <c r="F1027" i="2" s="1"/>
  <c r="D1027" i="2"/>
  <c r="O1026" i="2"/>
  <c r="M1026" i="2"/>
  <c r="N1026" i="2" s="1"/>
  <c r="L1026" i="2"/>
  <c r="G1026" i="2"/>
  <c r="E1026" i="2"/>
  <c r="F1026" i="2" s="1"/>
  <c r="D1026" i="2"/>
  <c r="O1025" i="2"/>
  <c r="M1025" i="2"/>
  <c r="N1025" i="2" s="1"/>
  <c r="L1025" i="2"/>
  <c r="G1025" i="2"/>
  <c r="E1025" i="2"/>
  <c r="F1025" i="2" s="1"/>
  <c r="D1025" i="2"/>
  <c r="O1024" i="2"/>
  <c r="M1024" i="2"/>
  <c r="N1024" i="2" s="1"/>
  <c r="L1024" i="2"/>
  <c r="G1024" i="2"/>
  <c r="E1024" i="2"/>
  <c r="F1024" i="2" s="1"/>
  <c r="D1024" i="2"/>
  <c r="O1023" i="2"/>
  <c r="M1023" i="2"/>
  <c r="N1023" i="2" s="1"/>
  <c r="L1023" i="2"/>
  <c r="G1023" i="2"/>
  <c r="E1023" i="2"/>
  <c r="F1023" i="2" s="1"/>
  <c r="D1023" i="2"/>
  <c r="O1022" i="2"/>
  <c r="M1022" i="2"/>
  <c r="N1022" i="2" s="1"/>
  <c r="L1022" i="2"/>
  <c r="G1022" i="2"/>
  <c r="E1022" i="2"/>
  <c r="F1022" i="2" s="1"/>
  <c r="D1022" i="2"/>
  <c r="O1021" i="2"/>
  <c r="M1021" i="2"/>
  <c r="N1021" i="2" s="1"/>
  <c r="L1021" i="2"/>
  <c r="G1021" i="2"/>
  <c r="E1021" i="2"/>
  <c r="F1021" i="2" s="1"/>
  <c r="D1021" i="2"/>
  <c r="O1020" i="2"/>
  <c r="M1020" i="2"/>
  <c r="N1020" i="2" s="1"/>
  <c r="L1020" i="2"/>
  <c r="G1020" i="2"/>
  <c r="E1020" i="2"/>
  <c r="F1020" i="2" s="1"/>
  <c r="D1020" i="2"/>
  <c r="O1019" i="2"/>
  <c r="M1019" i="2"/>
  <c r="N1019" i="2" s="1"/>
  <c r="L1019" i="2"/>
  <c r="G1019" i="2"/>
  <c r="E1019" i="2"/>
  <c r="F1019" i="2" s="1"/>
  <c r="D1019" i="2"/>
  <c r="O1018" i="2"/>
  <c r="M1018" i="2"/>
  <c r="N1018" i="2" s="1"/>
  <c r="L1018" i="2"/>
  <c r="G1018" i="2"/>
  <c r="E1018" i="2"/>
  <c r="F1018" i="2" s="1"/>
  <c r="D1018" i="2"/>
  <c r="O1017" i="2"/>
  <c r="M1017" i="2"/>
  <c r="N1017" i="2" s="1"/>
  <c r="L1017" i="2"/>
  <c r="G1017" i="2"/>
  <c r="E1017" i="2"/>
  <c r="F1017" i="2" s="1"/>
  <c r="D1017" i="2"/>
  <c r="O1016" i="2"/>
  <c r="M1016" i="2"/>
  <c r="N1016" i="2" s="1"/>
  <c r="L1016" i="2"/>
  <c r="G1016" i="2"/>
  <c r="E1016" i="2"/>
  <c r="F1016" i="2" s="1"/>
  <c r="D1016" i="2"/>
  <c r="O1015" i="2"/>
  <c r="M1015" i="2"/>
  <c r="N1015" i="2" s="1"/>
  <c r="L1015" i="2"/>
  <c r="G1015" i="2"/>
  <c r="E1015" i="2"/>
  <c r="F1015" i="2" s="1"/>
  <c r="D1015" i="2"/>
  <c r="O1014" i="2"/>
  <c r="M1014" i="2"/>
  <c r="N1014" i="2" s="1"/>
  <c r="L1014" i="2"/>
  <c r="G1014" i="2"/>
  <c r="E1014" i="2"/>
  <c r="F1014" i="2" s="1"/>
  <c r="D1014" i="2"/>
  <c r="O1013" i="2"/>
  <c r="M1013" i="2"/>
  <c r="N1013" i="2" s="1"/>
  <c r="L1013" i="2"/>
  <c r="G1013" i="2"/>
  <c r="E1013" i="2"/>
  <c r="F1013" i="2" s="1"/>
  <c r="D1013" i="2"/>
  <c r="O1012" i="2"/>
  <c r="M1012" i="2"/>
  <c r="N1012" i="2" s="1"/>
  <c r="L1012" i="2"/>
  <c r="G1012" i="2"/>
  <c r="E1012" i="2"/>
  <c r="F1012" i="2" s="1"/>
  <c r="D1012" i="2"/>
  <c r="O1011" i="2"/>
  <c r="M1011" i="2"/>
  <c r="N1011" i="2" s="1"/>
  <c r="L1011" i="2"/>
  <c r="G1011" i="2"/>
  <c r="E1011" i="2"/>
  <c r="F1011" i="2" s="1"/>
  <c r="D1011" i="2"/>
  <c r="O1010" i="2"/>
  <c r="M1010" i="2"/>
  <c r="N1010" i="2" s="1"/>
  <c r="L1010" i="2"/>
  <c r="G1010" i="2"/>
  <c r="E1010" i="2"/>
  <c r="F1010" i="2" s="1"/>
  <c r="D1010" i="2"/>
  <c r="O1009" i="2"/>
  <c r="M1009" i="2"/>
  <c r="N1009" i="2" s="1"/>
  <c r="L1009" i="2"/>
  <c r="G1009" i="2"/>
  <c r="E1009" i="2"/>
  <c r="F1009" i="2" s="1"/>
  <c r="D1009" i="2"/>
  <c r="O1008" i="2"/>
  <c r="M1008" i="2"/>
  <c r="N1008" i="2" s="1"/>
  <c r="L1008" i="2"/>
  <c r="G1008" i="2"/>
  <c r="E1008" i="2"/>
  <c r="F1008" i="2" s="1"/>
  <c r="D1008" i="2"/>
  <c r="O1007" i="2"/>
  <c r="M1007" i="2"/>
  <c r="N1007" i="2" s="1"/>
  <c r="L1007" i="2"/>
  <c r="G1007" i="2"/>
  <c r="E1007" i="2"/>
  <c r="F1007" i="2" s="1"/>
  <c r="D1007" i="2"/>
  <c r="O1006" i="2"/>
  <c r="M1006" i="2"/>
  <c r="N1006" i="2" s="1"/>
  <c r="L1006" i="2"/>
  <c r="G1006" i="2"/>
  <c r="E1006" i="2"/>
  <c r="F1006" i="2" s="1"/>
  <c r="D1006" i="2"/>
  <c r="O1005" i="2"/>
  <c r="M1005" i="2"/>
  <c r="N1005" i="2" s="1"/>
  <c r="L1005" i="2"/>
  <c r="G1005" i="2"/>
  <c r="E1005" i="2"/>
  <c r="F1005" i="2" s="1"/>
  <c r="D1005" i="2"/>
  <c r="O1004" i="2"/>
  <c r="M1004" i="2"/>
  <c r="N1004" i="2" s="1"/>
  <c r="L1004" i="2"/>
  <c r="G1004" i="2"/>
  <c r="E1004" i="2"/>
  <c r="F1004" i="2" s="1"/>
  <c r="D1004" i="2"/>
  <c r="O1003" i="2"/>
  <c r="M1003" i="2"/>
  <c r="N1003" i="2" s="1"/>
  <c r="L1003" i="2"/>
  <c r="G1003" i="2"/>
  <c r="E1003" i="2"/>
  <c r="F1003" i="2" s="1"/>
  <c r="D1003" i="2"/>
  <c r="O1002" i="2"/>
  <c r="M1002" i="2"/>
  <c r="N1002" i="2" s="1"/>
  <c r="L1002" i="2"/>
  <c r="G1002" i="2"/>
  <c r="E1002" i="2"/>
  <c r="F1002" i="2" s="1"/>
  <c r="D1002" i="2"/>
  <c r="O1001" i="2"/>
  <c r="M1001" i="2"/>
  <c r="N1001" i="2" s="1"/>
  <c r="L1001" i="2"/>
  <c r="G1001" i="2"/>
  <c r="E1001" i="2"/>
  <c r="F1001" i="2" s="1"/>
  <c r="D1001" i="2"/>
  <c r="O1000" i="2"/>
  <c r="M1000" i="2"/>
  <c r="N1000" i="2" s="1"/>
  <c r="L1000" i="2"/>
  <c r="G1000" i="2"/>
  <c r="E1000" i="2"/>
  <c r="F1000" i="2" s="1"/>
  <c r="D1000" i="2"/>
  <c r="O999" i="2"/>
  <c r="M999" i="2"/>
  <c r="N999" i="2" s="1"/>
  <c r="L999" i="2"/>
  <c r="G999" i="2"/>
  <c r="E999" i="2"/>
  <c r="F999" i="2" s="1"/>
  <c r="D999" i="2"/>
  <c r="O998" i="2"/>
  <c r="M998" i="2"/>
  <c r="N998" i="2" s="1"/>
  <c r="L998" i="2"/>
  <c r="G998" i="2"/>
  <c r="E998" i="2"/>
  <c r="F998" i="2" s="1"/>
  <c r="D998" i="2"/>
  <c r="O997" i="2"/>
  <c r="M997" i="2"/>
  <c r="N997" i="2" s="1"/>
  <c r="L997" i="2"/>
  <c r="G997" i="2"/>
  <c r="E997" i="2"/>
  <c r="F997" i="2" s="1"/>
  <c r="D997" i="2"/>
  <c r="O996" i="2"/>
  <c r="M996" i="2"/>
  <c r="N996" i="2" s="1"/>
  <c r="L996" i="2"/>
  <c r="G996" i="2"/>
  <c r="E996" i="2"/>
  <c r="F996" i="2" s="1"/>
  <c r="D996" i="2"/>
  <c r="O995" i="2"/>
  <c r="M995" i="2"/>
  <c r="N995" i="2" s="1"/>
  <c r="L995" i="2"/>
  <c r="G995" i="2"/>
  <c r="E995" i="2"/>
  <c r="F995" i="2" s="1"/>
  <c r="D995" i="2"/>
  <c r="O994" i="2"/>
  <c r="M994" i="2"/>
  <c r="N994" i="2" s="1"/>
  <c r="L994" i="2"/>
  <c r="G994" i="2"/>
  <c r="E994" i="2"/>
  <c r="F994" i="2" s="1"/>
  <c r="D994" i="2"/>
  <c r="O993" i="2"/>
  <c r="M993" i="2"/>
  <c r="N993" i="2" s="1"/>
  <c r="L993" i="2"/>
  <c r="G993" i="2"/>
  <c r="E993" i="2"/>
  <c r="F993" i="2" s="1"/>
  <c r="D993" i="2"/>
  <c r="O992" i="2"/>
  <c r="M992" i="2"/>
  <c r="N992" i="2" s="1"/>
  <c r="L992" i="2"/>
  <c r="G992" i="2"/>
  <c r="E992" i="2"/>
  <c r="F992" i="2" s="1"/>
  <c r="D992" i="2"/>
  <c r="O991" i="2"/>
  <c r="M991" i="2"/>
  <c r="N991" i="2" s="1"/>
  <c r="L991" i="2"/>
  <c r="G991" i="2"/>
  <c r="E991" i="2"/>
  <c r="F991" i="2" s="1"/>
  <c r="D991" i="2"/>
  <c r="O990" i="2"/>
  <c r="M990" i="2"/>
  <c r="N990" i="2" s="1"/>
  <c r="L990" i="2"/>
  <c r="G990" i="2"/>
  <c r="E990" i="2"/>
  <c r="F990" i="2" s="1"/>
  <c r="D990" i="2"/>
  <c r="O989" i="2"/>
  <c r="M989" i="2"/>
  <c r="N989" i="2" s="1"/>
  <c r="L989" i="2"/>
  <c r="G989" i="2"/>
  <c r="E989" i="2"/>
  <c r="F989" i="2" s="1"/>
  <c r="D989" i="2"/>
  <c r="O988" i="2"/>
  <c r="M988" i="2"/>
  <c r="N988" i="2" s="1"/>
  <c r="L988" i="2"/>
  <c r="G988" i="2"/>
  <c r="E988" i="2"/>
  <c r="F988" i="2" s="1"/>
  <c r="D988" i="2"/>
  <c r="O987" i="2"/>
  <c r="M987" i="2"/>
  <c r="N987" i="2" s="1"/>
  <c r="L987" i="2"/>
  <c r="G987" i="2"/>
  <c r="E987" i="2"/>
  <c r="F987" i="2" s="1"/>
  <c r="D987" i="2"/>
  <c r="O986" i="2"/>
  <c r="M986" i="2"/>
  <c r="N986" i="2" s="1"/>
  <c r="L986" i="2"/>
  <c r="G986" i="2"/>
  <c r="E986" i="2"/>
  <c r="F986" i="2" s="1"/>
  <c r="D986" i="2"/>
  <c r="O985" i="2"/>
  <c r="M985" i="2"/>
  <c r="N985" i="2" s="1"/>
  <c r="L985" i="2"/>
  <c r="G985" i="2"/>
  <c r="E985" i="2"/>
  <c r="F985" i="2" s="1"/>
  <c r="D985" i="2"/>
  <c r="O984" i="2"/>
  <c r="M984" i="2"/>
  <c r="N984" i="2" s="1"/>
  <c r="L984" i="2"/>
  <c r="G984" i="2"/>
  <c r="E984" i="2"/>
  <c r="F984" i="2" s="1"/>
  <c r="D984" i="2"/>
  <c r="O983" i="2"/>
  <c r="M983" i="2"/>
  <c r="N983" i="2" s="1"/>
  <c r="L983" i="2"/>
  <c r="G983" i="2"/>
  <c r="E983" i="2"/>
  <c r="F983" i="2" s="1"/>
  <c r="D983" i="2"/>
  <c r="O982" i="2"/>
  <c r="M982" i="2"/>
  <c r="N982" i="2" s="1"/>
  <c r="L982" i="2"/>
  <c r="G982" i="2"/>
  <c r="E982" i="2"/>
  <c r="F982" i="2" s="1"/>
  <c r="D982" i="2"/>
  <c r="O981" i="2"/>
  <c r="M981" i="2"/>
  <c r="N981" i="2" s="1"/>
  <c r="L981" i="2"/>
  <c r="G981" i="2"/>
  <c r="E981" i="2"/>
  <c r="F981" i="2" s="1"/>
  <c r="D981" i="2"/>
  <c r="O980" i="2"/>
  <c r="M980" i="2"/>
  <c r="N980" i="2" s="1"/>
  <c r="L980" i="2"/>
  <c r="G980" i="2"/>
  <c r="E980" i="2"/>
  <c r="F980" i="2" s="1"/>
  <c r="D980" i="2"/>
  <c r="O979" i="2"/>
  <c r="M979" i="2"/>
  <c r="N979" i="2" s="1"/>
  <c r="L979" i="2"/>
  <c r="G979" i="2"/>
  <c r="E979" i="2"/>
  <c r="F979" i="2" s="1"/>
  <c r="D979" i="2"/>
  <c r="O978" i="2"/>
  <c r="M978" i="2"/>
  <c r="N978" i="2" s="1"/>
  <c r="L978" i="2"/>
  <c r="G978" i="2"/>
  <c r="E978" i="2"/>
  <c r="F978" i="2" s="1"/>
  <c r="D978" i="2"/>
  <c r="O977" i="2"/>
  <c r="M977" i="2"/>
  <c r="N977" i="2" s="1"/>
  <c r="L977" i="2"/>
  <c r="G977" i="2"/>
  <c r="E977" i="2"/>
  <c r="F977" i="2" s="1"/>
  <c r="D977" i="2"/>
  <c r="O976" i="2"/>
  <c r="M976" i="2"/>
  <c r="N976" i="2" s="1"/>
  <c r="L976" i="2"/>
  <c r="G976" i="2"/>
  <c r="E976" i="2"/>
  <c r="F976" i="2" s="1"/>
  <c r="D976" i="2"/>
  <c r="O975" i="2"/>
  <c r="M975" i="2"/>
  <c r="N975" i="2" s="1"/>
  <c r="L975" i="2"/>
  <c r="G975" i="2"/>
  <c r="E975" i="2"/>
  <c r="F975" i="2" s="1"/>
  <c r="D975" i="2"/>
  <c r="O974" i="2"/>
  <c r="M974" i="2"/>
  <c r="N974" i="2" s="1"/>
  <c r="L974" i="2"/>
  <c r="G974" i="2"/>
  <c r="E974" i="2"/>
  <c r="F974" i="2" s="1"/>
  <c r="D974" i="2"/>
  <c r="O973" i="2"/>
  <c r="M973" i="2"/>
  <c r="N973" i="2" s="1"/>
  <c r="L973" i="2"/>
  <c r="G973" i="2"/>
  <c r="E973" i="2"/>
  <c r="F973" i="2" s="1"/>
  <c r="D973" i="2"/>
  <c r="O972" i="2"/>
  <c r="M972" i="2"/>
  <c r="N972" i="2" s="1"/>
  <c r="L972" i="2"/>
  <c r="G972" i="2"/>
  <c r="E972" i="2"/>
  <c r="F972" i="2" s="1"/>
  <c r="D972" i="2"/>
  <c r="O971" i="2"/>
  <c r="M971" i="2"/>
  <c r="N971" i="2" s="1"/>
  <c r="L971" i="2"/>
  <c r="G971" i="2"/>
  <c r="E971" i="2"/>
  <c r="F971" i="2" s="1"/>
  <c r="D971" i="2"/>
  <c r="O970" i="2"/>
  <c r="M970" i="2"/>
  <c r="N970" i="2" s="1"/>
  <c r="L970" i="2"/>
  <c r="G970" i="2"/>
  <c r="E970" i="2"/>
  <c r="F970" i="2" s="1"/>
  <c r="D970" i="2"/>
  <c r="O969" i="2"/>
  <c r="M969" i="2"/>
  <c r="N969" i="2" s="1"/>
  <c r="L969" i="2"/>
  <c r="G969" i="2"/>
  <c r="E969" i="2"/>
  <c r="F969" i="2" s="1"/>
  <c r="D969" i="2"/>
  <c r="O968" i="2"/>
  <c r="M968" i="2"/>
  <c r="N968" i="2" s="1"/>
  <c r="L968" i="2"/>
  <c r="G968" i="2"/>
  <c r="E968" i="2"/>
  <c r="F968" i="2" s="1"/>
  <c r="D968" i="2"/>
  <c r="O967" i="2"/>
  <c r="M967" i="2"/>
  <c r="N967" i="2" s="1"/>
  <c r="L967" i="2"/>
  <c r="G967" i="2"/>
  <c r="E967" i="2"/>
  <c r="F967" i="2" s="1"/>
  <c r="D967" i="2"/>
  <c r="O966" i="2"/>
  <c r="M966" i="2"/>
  <c r="N966" i="2" s="1"/>
  <c r="L966" i="2"/>
  <c r="G966" i="2"/>
  <c r="E966" i="2"/>
  <c r="F966" i="2" s="1"/>
  <c r="D966" i="2"/>
  <c r="O965" i="2"/>
  <c r="M965" i="2"/>
  <c r="N965" i="2" s="1"/>
  <c r="L965" i="2"/>
  <c r="G965" i="2"/>
  <c r="E965" i="2"/>
  <c r="F965" i="2" s="1"/>
  <c r="D965" i="2"/>
  <c r="O964" i="2"/>
  <c r="M964" i="2"/>
  <c r="N964" i="2" s="1"/>
  <c r="L964" i="2"/>
  <c r="G964" i="2"/>
  <c r="E964" i="2"/>
  <c r="F964" i="2" s="1"/>
  <c r="D964" i="2"/>
  <c r="O963" i="2"/>
  <c r="M963" i="2"/>
  <c r="N963" i="2" s="1"/>
  <c r="L963" i="2"/>
  <c r="G963" i="2"/>
  <c r="E963" i="2"/>
  <c r="F963" i="2" s="1"/>
  <c r="D963" i="2"/>
  <c r="O962" i="2"/>
  <c r="M962" i="2"/>
  <c r="N962" i="2" s="1"/>
  <c r="L962" i="2"/>
  <c r="G962" i="2"/>
  <c r="E962" i="2"/>
  <c r="F962" i="2" s="1"/>
  <c r="D962" i="2"/>
  <c r="O961" i="2"/>
  <c r="M961" i="2"/>
  <c r="N961" i="2" s="1"/>
  <c r="L961" i="2"/>
  <c r="G961" i="2"/>
  <c r="E961" i="2"/>
  <c r="F961" i="2" s="1"/>
  <c r="D961" i="2"/>
  <c r="O960" i="2"/>
  <c r="M960" i="2"/>
  <c r="N960" i="2" s="1"/>
  <c r="L960" i="2"/>
  <c r="G960" i="2"/>
  <c r="E960" i="2"/>
  <c r="F960" i="2" s="1"/>
  <c r="D960" i="2"/>
  <c r="O959" i="2"/>
  <c r="M959" i="2"/>
  <c r="N959" i="2" s="1"/>
  <c r="L959" i="2"/>
  <c r="G959" i="2"/>
  <c r="E959" i="2"/>
  <c r="F959" i="2" s="1"/>
  <c r="D959" i="2"/>
  <c r="O958" i="2"/>
  <c r="M958" i="2"/>
  <c r="N958" i="2" s="1"/>
  <c r="L958" i="2"/>
  <c r="G958" i="2"/>
  <c r="E958" i="2"/>
  <c r="F958" i="2" s="1"/>
  <c r="D958" i="2"/>
  <c r="O957" i="2"/>
  <c r="M957" i="2"/>
  <c r="N957" i="2" s="1"/>
  <c r="L957" i="2"/>
  <c r="G957" i="2"/>
  <c r="E957" i="2"/>
  <c r="F957" i="2" s="1"/>
  <c r="D957" i="2"/>
  <c r="O956" i="2"/>
  <c r="M956" i="2"/>
  <c r="N956" i="2" s="1"/>
  <c r="L956" i="2"/>
  <c r="G956" i="2"/>
  <c r="E956" i="2"/>
  <c r="F956" i="2" s="1"/>
  <c r="D956" i="2"/>
  <c r="O955" i="2"/>
  <c r="M955" i="2"/>
  <c r="N955" i="2" s="1"/>
  <c r="L955" i="2"/>
  <c r="G955" i="2"/>
  <c r="E955" i="2"/>
  <c r="F955" i="2" s="1"/>
  <c r="D955" i="2"/>
  <c r="O954" i="2"/>
  <c r="M954" i="2"/>
  <c r="N954" i="2" s="1"/>
  <c r="L954" i="2"/>
  <c r="G954" i="2"/>
  <c r="E954" i="2"/>
  <c r="F954" i="2" s="1"/>
  <c r="D954" i="2"/>
  <c r="O953" i="2"/>
  <c r="M953" i="2"/>
  <c r="N953" i="2" s="1"/>
  <c r="L953" i="2"/>
  <c r="G953" i="2"/>
  <c r="E953" i="2"/>
  <c r="F953" i="2" s="1"/>
  <c r="D953" i="2"/>
  <c r="O952" i="2"/>
  <c r="M952" i="2"/>
  <c r="N952" i="2" s="1"/>
  <c r="L952" i="2"/>
  <c r="G952" i="2"/>
  <c r="E952" i="2"/>
  <c r="F952" i="2" s="1"/>
  <c r="D952" i="2"/>
  <c r="O951" i="2"/>
  <c r="M951" i="2"/>
  <c r="N951" i="2" s="1"/>
  <c r="L951" i="2"/>
  <c r="G951" i="2"/>
  <c r="E951" i="2"/>
  <c r="F951" i="2" s="1"/>
  <c r="D951" i="2"/>
  <c r="O950" i="2"/>
  <c r="M950" i="2"/>
  <c r="N950" i="2" s="1"/>
  <c r="L950" i="2"/>
  <c r="G950" i="2"/>
  <c r="E950" i="2"/>
  <c r="F950" i="2" s="1"/>
  <c r="D950" i="2"/>
  <c r="O949" i="2"/>
  <c r="M949" i="2"/>
  <c r="N949" i="2" s="1"/>
  <c r="L949" i="2"/>
  <c r="G949" i="2"/>
  <c r="E949" i="2"/>
  <c r="F949" i="2" s="1"/>
  <c r="D949" i="2"/>
  <c r="O948" i="2"/>
  <c r="M948" i="2"/>
  <c r="N948" i="2" s="1"/>
  <c r="L948" i="2"/>
  <c r="G948" i="2"/>
  <c r="E948" i="2"/>
  <c r="F948" i="2" s="1"/>
  <c r="D948" i="2"/>
  <c r="O947" i="2"/>
  <c r="M947" i="2"/>
  <c r="N947" i="2" s="1"/>
  <c r="L947" i="2"/>
  <c r="G947" i="2"/>
  <c r="E947" i="2"/>
  <c r="F947" i="2" s="1"/>
  <c r="D947" i="2"/>
  <c r="O946" i="2"/>
  <c r="M946" i="2"/>
  <c r="N946" i="2" s="1"/>
  <c r="L946" i="2"/>
  <c r="G946" i="2"/>
  <c r="E946" i="2"/>
  <c r="F946" i="2" s="1"/>
  <c r="D946" i="2"/>
  <c r="O945" i="2"/>
  <c r="N939" i="2" s="1"/>
  <c r="M945" i="2"/>
  <c r="N945" i="2" s="1"/>
  <c r="L945" i="2"/>
  <c r="G945" i="2"/>
  <c r="F939" i="2" s="1"/>
  <c r="E945" i="2"/>
  <c r="F936" i="2" s="1"/>
  <c r="D945" i="2"/>
  <c r="F938" i="2" s="1"/>
  <c r="V939" i="2"/>
  <c r="V938" i="2"/>
  <c r="N938" i="2"/>
  <c r="N936" i="2"/>
  <c r="Y6" i="1"/>
  <c r="X6" i="1"/>
  <c r="W6" i="1"/>
  <c r="V6" i="1"/>
  <c r="S6" i="1"/>
  <c r="R6" i="1"/>
  <c r="Q6" i="1"/>
  <c r="P6" i="1"/>
  <c r="M6" i="1"/>
  <c r="L6" i="1"/>
  <c r="K6" i="1"/>
  <c r="J6" i="1"/>
  <c r="Y5" i="1"/>
  <c r="X5" i="1"/>
  <c r="W5" i="1"/>
  <c r="V5" i="1"/>
  <c r="S5" i="1"/>
  <c r="R5" i="1"/>
  <c r="Q5" i="1"/>
  <c r="P5" i="1"/>
  <c r="M5" i="1"/>
  <c r="L5" i="1"/>
  <c r="K5" i="1"/>
  <c r="J5" i="1"/>
  <c r="Y4" i="1"/>
  <c r="X4" i="1"/>
  <c r="W4" i="1"/>
  <c r="V4" i="1"/>
  <c r="S4" i="1"/>
  <c r="R4" i="1"/>
  <c r="Q4" i="1"/>
  <c r="P4" i="1"/>
  <c r="M4" i="1"/>
  <c r="L4" i="1"/>
  <c r="K4" i="1"/>
  <c r="J4" i="1"/>
  <c r="Y3" i="1"/>
  <c r="X3" i="1"/>
  <c r="W3" i="1"/>
  <c r="V3" i="1"/>
  <c r="S3" i="1"/>
  <c r="R3" i="1"/>
  <c r="Q3" i="1"/>
  <c r="P3" i="1"/>
  <c r="M3" i="1"/>
  <c r="L3" i="1"/>
  <c r="K3" i="1"/>
  <c r="N934" i="15" l="1"/>
  <c r="O934" i="15" s="1"/>
  <c r="N939" i="15"/>
  <c r="V938" i="15"/>
  <c r="V943" i="15"/>
  <c r="D878" i="18"/>
  <c r="E878" i="18" s="1"/>
  <c r="O879" i="18"/>
  <c r="N879" i="18"/>
  <c r="W1052" i="18"/>
  <c r="V1052" i="18"/>
  <c r="G877" i="18"/>
  <c r="F877" i="18"/>
  <c r="L880" i="18"/>
  <c r="M880" i="18" s="1"/>
  <c r="O878" i="18"/>
  <c r="N878" i="18"/>
  <c r="T1053" i="18"/>
  <c r="U1053" i="18" s="1"/>
  <c r="W1063" i="6"/>
  <c r="W1079" i="6"/>
  <c r="W1055" i="6"/>
  <c r="W1087" i="6"/>
  <c r="V865" i="6"/>
  <c r="W1071" i="6"/>
  <c r="V1050" i="6"/>
  <c r="V1058" i="6"/>
  <c r="V1066" i="6"/>
  <c r="V1074" i="6"/>
  <c r="V1082" i="6"/>
  <c r="V1090" i="6"/>
  <c r="O943" i="6"/>
  <c r="O1082" i="6"/>
  <c r="O895" i="6"/>
  <c r="O951" i="6"/>
  <c r="O1003" i="6"/>
  <c r="O979" i="6"/>
  <c r="O1035" i="6"/>
  <c r="O999" i="6"/>
  <c r="O935" i="6"/>
  <c r="O963" i="6"/>
  <c r="O1019" i="6"/>
  <c r="O881" i="6"/>
  <c r="O927" i="6"/>
  <c r="O987" i="6"/>
  <c r="O903" i="6"/>
  <c r="N891" i="6"/>
  <c r="O919" i="6"/>
  <c r="O947" i="6"/>
  <c r="O971" i="6"/>
  <c r="N1053" i="6"/>
  <c r="N1061" i="6"/>
  <c r="N1069" i="6"/>
  <c r="O1074" i="6"/>
  <c r="O1090" i="6"/>
  <c r="O911" i="6"/>
  <c r="O1015" i="6"/>
  <c r="O1031" i="6"/>
  <c r="O1047" i="6"/>
  <c r="O1073" i="6"/>
  <c r="N1073" i="6"/>
  <c r="O967" i="6"/>
  <c r="O983" i="6"/>
  <c r="N1077" i="6"/>
  <c r="N1085" i="6"/>
  <c r="N1093" i="6"/>
  <c r="N879" i="6"/>
  <c r="O907" i="6"/>
  <c r="O923" i="6"/>
  <c r="O939" i="6"/>
  <c r="O955" i="6"/>
  <c r="N883" i="6"/>
  <c r="O889" i="6"/>
  <c r="O959" i="6"/>
  <c r="O975" i="6"/>
  <c r="O991" i="6"/>
  <c r="O1007" i="6"/>
  <c r="O1023" i="6"/>
  <c r="O1039" i="6"/>
  <c r="O1050" i="6"/>
  <c r="O1058" i="6"/>
  <c r="O1066" i="6"/>
  <c r="N887" i="6"/>
  <c r="O899" i="6"/>
  <c r="O915" i="6"/>
  <c r="O931" i="6"/>
  <c r="O995" i="6"/>
  <c r="O1011" i="6"/>
  <c r="O1027" i="6"/>
  <c r="O1043" i="6"/>
  <c r="F960" i="6"/>
  <c r="F936" i="6"/>
  <c r="F1072" i="6"/>
  <c r="F1040" i="6"/>
  <c r="F1056" i="6"/>
  <c r="F964" i="6"/>
  <c r="F1012" i="6"/>
  <c r="G1061" i="6"/>
  <c r="F896" i="6"/>
  <c r="G890" i="6"/>
  <c r="F890" i="6"/>
  <c r="G930" i="6"/>
  <c r="F930" i="6"/>
  <c r="G950" i="6"/>
  <c r="F950" i="6"/>
  <c r="G914" i="6"/>
  <c r="F914" i="6"/>
  <c r="G968" i="6"/>
  <c r="F968" i="6"/>
  <c r="G974" i="6"/>
  <c r="F974" i="6"/>
  <c r="G1018" i="6"/>
  <c r="F1018" i="6"/>
  <c r="G920" i="6"/>
  <c r="F920" i="6"/>
  <c r="G980" i="6"/>
  <c r="F980" i="6"/>
  <c r="G1004" i="6"/>
  <c r="F1004" i="6"/>
  <c r="G1024" i="6"/>
  <c r="F1024" i="6"/>
  <c r="G1034" i="6"/>
  <c r="F1034" i="6"/>
  <c r="G956" i="6"/>
  <c r="F956" i="6"/>
  <c r="G988" i="6"/>
  <c r="F988" i="6"/>
  <c r="G998" i="6"/>
  <c r="F998" i="6"/>
  <c r="F1048" i="6"/>
  <c r="G1069" i="6"/>
  <c r="F904" i="6"/>
  <c r="F908" i="6"/>
  <c r="F912" i="6"/>
  <c r="G1053" i="6"/>
  <c r="F1064" i="6"/>
  <c r="F1080" i="6"/>
  <c r="F1088" i="6"/>
  <c r="G882" i="6"/>
  <c r="F882" i="6"/>
  <c r="G916" i="6"/>
  <c r="F916" i="6"/>
  <c r="G926" i="6"/>
  <c r="F926" i="6"/>
  <c r="G996" i="6"/>
  <c r="F996" i="6"/>
  <c r="G1006" i="6"/>
  <c r="F1006" i="6"/>
  <c r="G1036" i="6"/>
  <c r="F1036" i="6"/>
  <c r="G1046" i="6"/>
  <c r="F1046" i="6"/>
  <c r="G928" i="6"/>
  <c r="F928" i="6"/>
  <c r="G948" i="6"/>
  <c r="F948" i="6"/>
  <c r="G958" i="6"/>
  <c r="F958" i="6"/>
  <c r="G972" i="6"/>
  <c r="F972" i="6"/>
  <c r="G984" i="6"/>
  <c r="F984" i="6"/>
  <c r="G1000" i="6"/>
  <c r="F1000" i="6"/>
  <c r="G1010" i="6"/>
  <c r="F1010" i="6"/>
  <c r="G1016" i="6"/>
  <c r="F1016" i="6"/>
  <c r="G1026" i="6"/>
  <c r="F1026" i="6"/>
  <c r="G932" i="6"/>
  <c r="F932" i="6"/>
  <c r="G952" i="6"/>
  <c r="F952" i="6"/>
  <c r="G976" i="6"/>
  <c r="F976" i="6"/>
  <c r="G990" i="6"/>
  <c r="F990" i="6"/>
  <c r="G1020" i="6"/>
  <c r="F1020" i="6"/>
  <c r="G1030" i="6"/>
  <c r="F1030" i="6"/>
  <c r="G946" i="6"/>
  <c r="F946" i="6"/>
  <c r="G878" i="6"/>
  <c r="F878" i="6"/>
  <c r="G894" i="6"/>
  <c r="F894" i="6"/>
  <c r="G900" i="6"/>
  <c r="F900" i="6"/>
  <c r="G922" i="6"/>
  <c r="F922" i="6"/>
  <c r="G994" i="6"/>
  <c r="F994" i="6"/>
  <c r="G1032" i="6"/>
  <c r="F1032" i="6"/>
  <c r="F886" i="6"/>
  <c r="F918" i="6"/>
  <c r="F924" i="6"/>
  <c r="F940" i="6"/>
  <c r="F944" i="6"/>
  <c r="F954" i="6"/>
  <c r="F966" i="6"/>
  <c r="F978" i="6"/>
  <c r="F992" i="6"/>
  <c r="F1002" i="6"/>
  <c r="F1008" i="6"/>
  <c r="F1022" i="6"/>
  <c r="F1028" i="6"/>
  <c r="F1044" i="6"/>
  <c r="G1077" i="6"/>
  <c r="G1085" i="6"/>
  <c r="G1093" i="6"/>
  <c r="D874" i="13"/>
  <c r="E874" i="13" s="1"/>
  <c r="G924" i="5"/>
  <c r="F924" i="5"/>
  <c r="O926" i="5"/>
  <c r="N926" i="5"/>
  <c r="G928" i="5"/>
  <c r="F928" i="5"/>
  <c r="G929" i="5"/>
  <c r="F929" i="5"/>
  <c r="G941" i="5"/>
  <c r="F941" i="5"/>
  <c r="O942" i="5"/>
  <c r="N942" i="5"/>
  <c r="N953" i="5"/>
  <c r="O953" i="5"/>
  <c r="G965" i="5"/>
  <c r="F965" i="5"/>
  <c r="G969" i="5"/>
  <c r="F969" i="5"/>
  <c r="G981" i="5"/>
  <c r="F981" i="5"/>
  <c r="G985" i="5"/>
  <c r="F985" i="5"/>
  <c r="O986" i="5"/>
  <c r="N986" i="5"/>
  <c r="G989" i="5"/>
  <c r="F989" i="5"/>
  <c r="O990" i="5"/>
  <c r="N990" i="5"/>
  <c r="G995" i="5"/>
  <c r="F995" i="5"/>
  <c r="N1011" i="5"/>
  <c r="O1011" i="5"/>
  <c r="N1015" i="5"/>
  <c r="O1015" i="5"/>
  <c r="O1016" i="5"/>
  <c r="N1016" i="5"/>
  <c r="G1023" i="5"/>
  <c r="F1023" i="5"/>
  <c r="G1035" i="5"/>
  <c r="F1035" i="5"/>
  <c r="N1037" i="5"/>
  <c r="O1037" i="5"/>
  <c r="O1038" i="5"/>
  <c r="N1038" i="5"/>
  <c r="W1048" i="5"/>
  <c r="V1048" i="5"/>
  <c r="V865" i="5"/>
  <c r="W1049" i="5"/>
  <c r="V1049" i="5"/>
  <c r="O1051" i="5"/>
  <c r="N1051" i="5"/>
  <c r="O1052" i="5"/>
  <c r="N1052" i="5"/>
  <c r="G1054" i="5"/>
  <c r="F1054" i="5"/>
  <c r="G1055" i="5"/>
  <c r="F1055" i="5"/>
  <c r="W1056" i="5"/>
  <c r="V1056" i="5"/>
  <c r="W1057" i="5"/>
  <c r="V1057" i="5"/>
  <c r="O1059" i="5"/>
  <c r="N1059" i="5"/>
  <c r="O1060" i="5"/>
  <c r="N1060" i="5"/>
  <c r="G1062" i="5"/>
  <c r="F1062" i="5"/>
  <c r="G1063" i="5"/>
  <c r="F1063" i="5"/>
  <c r="G1094" i="5"/>
  <c r="F1094" i="5"/>
  <c r="F879" i="6"/>
  <c r="G879" i="6"/>
  <c r="O890" i="6"/>
  <c r="N890" i="6"/>
  <c r="G19" i="4"/>
  <c r="F19" i="4"/>
  <c r="G27" i="4"/>
  <c r="F27" i="4"/>
  <c r="G35" i="4"/>
  <c r="F35" i="4"/>
  <c r="G43" i="4"/>
  <c r="F43" i="4"/>
  <c r="G51" i="4"/>
  <c r="F51" i="4"/>
  <c r="G59" i="4"/>
  <c r="F59" i="4"/>
  <c r="G67" i="4"/>
  <c r="F67" i="4"/>
  <c r="G75" i="4"/>
  <c r="F75" i="4"/>
  <c r="G83" i="4"/>
  <c r="F83" i="4"/>
  <c r="G91" i="4"/>
  <c r="F91" i="4"/>
  <c r="G99" i="4"/>
  <c r="F99" i="4"/>
  <c r="G107" i="4"/>
  <c r="F107" i="4"/>
  <c r="G115" i="4"/>
  <c r="F115" i="4"/>
  <c r="G123" i="4"/>
  <c r="F123" i="4"/>
  <c r="G131" i="4"/>
  <c r="F131" i="4"/>
  <c r="G139" i="4"/>
  <c r="F139" i="4"/>
  <c r="G147" i="4"/>
  <c r="F147" i="4"/>
  <c r="G155" i="4"/>
  <c r="F155" i="4"/>
  <c r="G163" i="4"/>
  <c r="F163" i="4"/>
  <c r="G171" i="4"/>
  <c r="F171" i="4"/>
  <c r="G179" i="4"/>
  <c r="F179" i="4"/>
  <c r="G187" i="4"/>
  <c r="F187" i="4"/>
  <c r="G195" i="4"/>
  <c r="F195" i="4"/>
  <c r="G203" i="4"/>
  <c r="F203" i="4"/>
  <c r="G211" i="4"/>
  <c r="F211" i="4"/>
  <c r="G219" i="4"/>
  <c r="F219" i="4"/>
  <c r="G227" i="4"/>
  <c r="F227" i="4"/>
  <c r="G876" i="5"/>
  <c r="F876" i="5"/>
  <c r="O878" i="5"/>
  <c r="N878" i="5"/>
  <c r="O882" i="5"/>
  <c r="N882" i="5"/>
  <c r="O886" i="5"/>
  <c r="N886" i="5"/>
  <c r="G892" i="5"/>
  <c r="F892" i="5"/>
  <c r="O894" i="5"/>
  <c r="N894" i="5"/>
  <c r="G900" i="5"/>
  <c r="F900" i="5"/>
  <c r="O902" i="5"/>
  <c r="N902" i="5"/>
  <c r="G908" i="5"/>
  <c r="F908" i="5"/>
  <c r="G912" i="5"/>
  <c r="F912" i="5"/>
  <c r="O914" i="5"/>
  <c r="N914" i="5"/>
  <c r="O922" i="5"/>
  <c r="N922" i="5"/>
  <c r="V937" i="2"/>
  <c r="F3" i="4"/>
  <c r="G12" i="4"/>
  <c r="G16" i="4"/>
  <c r="F16" i="4"/>
  <c r="G20" i="4"/>
  <c r="F20" i="4"/>
  <c r="G24" i="4"/>
  <c r="F24" i="4"/>
  <c r="G28" i="4"/>
  <c r="F28" i="4"/>
  <c r="G32" i="4"/>
  <c r="F32" i="4"/>
  <c r="G36" i="4"/>
  <c r="F36" i="4"/>
  <c r="G40" i="4"/>
  <c r="F40" i="4"/>
  <c r="G44" i="4"/>
  <c r="F44" i="4"/>
  <c r="G48" i="4"/>
  <c r="F48" i="4"/>
  <c r="G52" i="4"/>
  <c r="F52" i="4"/>
  <c r="G56" i="4"/>
  <c r="F56" i="4"/>
  <c r="G60" i="4"/>
  <c r="F60" i="4"/>
  <c r="G64" i="4"/>
  <c r="F64" i="4"/>
  <c r="G68" i="4"/>
  <c r="F68" i="4"/>
  <c r="G72" i="4"/>
  <c r="F72" i="4"/>
  <c r="G76" i="4"/>
  <c r="F76" i="4"/>
  <c r="G80" i="4"/>
  <c r="F80" i="4"/>
  <c r="G84" i="4"/>
  <c r="F84" i="4"/>
  <c r="G88" i="4"/>
  <c r="F88" i="4"/>
  <c r="G92" i="4"/>
  <c r="F92" i="4"/>
  <c r="G96" i="4"/>
  <c r="F96" i="4"/>
  <c r="G100" i="4"/>
  <c r="F100" i="4"/>
  <c r="G104" i="4"/>
  <c r="F104" i="4"/>
  <c r="G108" i="4"/>
  <c r="F108" i="4"/>
  <c r="G112" i="4"/>
  <c r="F112" i="4"/>
  <c r="G116" i="4"/>
  <c r="F116" i="4"/>
  <c r="G120" i="4"/>
  <c r="F120" i="4"/>
  <c r="G124" i="4"/>
  <c r="F124" i="4"/>
  <c r="G128" i="4"/>
  <c r="F128" i="4"/>
  <c r="G132" i="4"/>
  <c r="F132" i="4"/>
  <c r="G136" i="4"/>
  <c r="F136" i="4"/>
  <c r="G140" i="4"/>
  <c r="F140" i="4"/>
  <c r="G144" i="4"/>
  <c r="F144" i="4"/>
  <c r="G148" i="4"/>
  <c r="F148" i="4"/>
  <c r="G152" i="4"/>
  <c r="F152" i="4"/>
  <c r="G156" i="4"/>
  <c r="F156" i="4"/>
  <c r="G160" i="4"/>
  <c r="F160" i="4"/>
  <c r="G164" i="4"/>
  <c r="F164" i="4"/>
  <c r="G168" i="4"/>
  <c r="F168" i="4"/>
  <c r="G172" i="4"/>
  <c r="F172" i="4"/>
  <c r="G176" i="4"/>
  <c r="F176" i="4"/>
  <c r="G180" i="4"/>
  <c r="F180" i="4"/>
  <c r="G184" i="4"/>
  <c r="F184" i="4"/>
  <c r="G188" i="4"/>
  <c r="F188" i="4"/>
  <c r="G192" i="4"/>
  <c r="F192" i="4"/>
  <c r="G196" i="4"/>
  <c r="F196" i="4"/>
  <c r="G200" i="4"/>
  <c r="F200" i="4"/>
  <c r="G204" i="4"/>
  <c r="F204" i="4"/>
  <c r="G208" i="4"/>
  <c r="F208" i="4"/>
  <c r="G212" i="4"/>
  <c r="F212" i="4"/>
  <c r="G216" i="4"/>
  <c r="F216" i="4"/>
  <c r="G220" i="4"/>
  <c r="F220" i="4"/>
  <c r="G224" i="4"/>
  <c r="F224" i="4"/>
  <c r="G228" i="4"/>
  <c r="F228" i="4"/>
  <c r="G232" i="4"/>
  <c r="F232" i="4"/>
  <c r="F875" i="5"/>
  <c r="F865" i="5"/>
  <c r="G875" i="5"/>
  <c r="O877" i="5"/>
  <c r="N877" i="5"/>
  <c r="F879" i="5"/>
  <c r="G879" i="5"/>
  <c r="O881" i="5"/>
  <c r="N881" i="5"/>
  <c r="F883" i="5"/>
  <c r="G883" i="5"/>
  <c r="O885" i="5"/>
  <c r="N885" i="5"/>
  <c r="F887" i="5"/>
  <c r="G887" i="5"/>
  <c r="O889" i="5"/>
  <c r="N889" i="5"/>
  <c r="F891" i="5"/>
  <c r="G891" i="5"/>
  <c r="O893" i="5"/>
  <c r="N893" i="5"/>
  <c r="F895" i="5"/>
  <c r="G895" i="5"/>
  <c r="O897" i="5"/>
  <c r="N897" i="5"/>
  <c r="F899" i="5"/>
  <c r="G899" i="5"/>
  <c r="O901" i="5"/>
  <c r="N901" i="5"/>
  <c r="F903" i="5"/>
  <c r="G903" i="5"/>
  <c r="O905" i="5"/>
  <c r="N905" i="5"/>
  <c r="F907" i="5"/>
  <c r="G907" i="5"/>
  <c r="O909" i="5"/>
  <c r="N909" i="5"/>
  <c r="F911" i="5"/>
  <c r="G911" i="5"/>
  <c r="O913" i="5"/>
  <c r="N913" i="5"/>
  <c r="F915" i="5"/>
  <c r="G915" i="5"/>
  <c r="O917" i="5"/>
  <c r="N917" i="5"/>
  <c r="F919" i="5"/>
  <c r="G919" i="5"/>
  <c r="O921" i="5"/>
  <c r="N921" i="5"/>
  <c r="F923" i="5"/>
  <c r="G923" i="5"/>
  <c r="O925" i="5"/>
  <c r="N925" i="5"/>
  <c r="F927" i="5"/>
  <c r="G927" i="5"/>
  <c r="N929" i="5"/>
  <c r="O929" i="5"/>
  <c r="N941" i="5"/>
  <c r="O941" i="5"/>
  <c r="G951" i="5"/>
  <c r="F951" i="5"/>
  <c r="O952" i="5"/>
  <c r="N952" i="5"/>
  <c r="N965" i="5"/>
  <c r="O965" i="5"/>
  <c r="N969" i="5"/>
  <c r="O969" i="5"/>
  <c r="N981" i="5"/>
  <c r="O981" i="5"/>
  <c r="N985" i="5"/>
  <c r="O985" i="5"/>
  <c r="N989" i="5"/>
  <c r="O989" i="5"/>
  <c r="N995" i="5"/>
  <c r="O995" i="5"/>
  <c r="G1009" i="5"/>
  <c r="F1009" i="5"/>
  <c r="O1010" i="5"/>
  <c r="N1010" i="5"/>
  <c r="G1013" i="5"/>
  <c r="F1013" i="5"/>
  <c r="O1014" i="5"/>
  <c r="N1014" i="5"/>
  <c r="N1023" i="5"/>
  <c r="O1023" i="5"/>
  <c r="G1033" i="5"/>
  <c r="F1033" i="5"/>
  <c r="N1035" i="5"/>
  <c r="O1035" i="5"/>
  <c r="O1036" i="5"/>
  <c r="N1036" i="5"/>
  <c r="G1041" i="5"/>
  <c r="F1041" i="5"/>
  <c r="F1049" i="5"/>
  <c r="G1049" i="5"/>
  <c r="V1051" i="5"/>
  <c r="W1051" i="5"/>
  <c r="N1054" i="5"/>
  <c r="O1054" i="5"/>
  <c r="F1057" i="5"/>
  <c r="G1057" i="5"/>
  <c r="V1059" i="5"/>
  <c r="W1059" i="5"/>
  <c r="N1062" i="5"/>
  <c r="O1062" i="5"/>
  <c r="W1064" i="5"/>
  <c r="V1064" i="5"/>
  <c r="N1094" i="5"/>
  <c r="O1094" i="5"/>
  <c r="O886" i="6"/>
  <c r="N886" i="6"/>
  <c r="F891" i="6"/>
  <c r="G891" i="6"/>
  <c r="G15" i="4"/>
  <c r="F15" i="4"/>
  <c r="G23" i="4"/>
  <c r="F23" i="4"/>
  <c r="G31" i="4"/>
  <c r="F31" i="4"/>
  <c r="G39" i="4"/>
  <c r="F39" i="4"/>
  <c r="G47" i="4"/>
  <c r="F47" i="4"/>
  <c r="G55" i="4"/>
  <c r="F55" i="4"/>
  <c r="G63" i="4"/>
  <c r="F63" i="4"/>
  <c r="G71" i="4"/>
  <c r="F71" i="4"/>
  <c r="G79" i="4"/>
  <c r="F79" i="4"/>
  <c r="G87" i="4"/>
  <c r="F87" i="4"/>
  <c r="G95" i="4"/>
  <c r="F95" i="4"/>
  <c r="G103" i="4"/>
  <c r="F103" i="4"/>
  <c r="G111" i="4"/>
  <c r="F111" i="4"/>
  <c r="G119" i="4"/>
  <c r="F119" i="4"/>
  <c r="G127" i="4"/>
  <c r="F127" i="4"/>
  <c r="G135" i="4"/>
  <c r="F135" i="4"/>
  <c r="G143" i="4"/>
  <c r="F143" i="4"/>
  <c r="G151" i="4"/>
  <c r="F151" i="4"/>
  <c r="G159" i="4"/>
  <c r="F159" i="4"/>
  <c r="G167" i="4"/>
  <c r="F167" i="4"/>
  <c r="G175" i="4"/>
  <c r="F175" i="4"/>
  <c r="G183" i="4"/>
  <c r="F183" i="4"/>
  <c r="G191" i="4"/>
  <c r="F191" i="4"/>
  <c r="G199" i="4"/>
  <c r="F199" i="4"/>
  <c r="G207" i="4"/>
  <c r="F207" i="4"/>
  <c r="G215" i="4"/>
  <c r="F215" i="4"/>
  <c r="G223" i="4"/>
  <c r="F223" i="4"/>
  <c r="G231" i="4"/>
  <c r="F231" i="4"/>
  <c r="O874" i="5"/>
  <c r="N874" i="5"/>
  <c r="G880" i="5"/>
  <c r="F880" i="5"/>
  <c r="G884" i="5"/>
  <c r="F884" i="5"/>
  <c r="G888" i="5"/>
  <c r="F888" i="5"/>
  <c r="O890" i="5"/>
  <c r="N890" i="5"/>
  <c r="G896" i="5"/>
  <c r="F896" i="5"/>
  <c r="O898" i="5"/>
  <c r="N898" i="5"/>
  <c r="G904" i="5"/>
  <c r="F904" i="5"/>
  <c r="O906" i="5"/>
  <c r="N906" i="5"/>
  <c r="O910" i="5"/>
  <c r="N910" i="5"/>
  <c r="G916" i="5"/>
  <c r="F916" i="5"/>
  <c r="O918" i="5"/>
  <c r="N918" i="5"/>
  <c r="N937" i="2"/>
  <c r="G13" i="4"/>
  <c r="F13" i="4"/>
  <c r="G17" i="4"/>
  <c r="F17" i="4"/>
  <c r="F4" i="4" s="1"/>
  <c r="G21" i="4"/>
  <c r="F21" i="4"/>
  <c r="G25" i="4"/>
  <c r="F25" i="4"/>
  <c r="G29" i="4"/>
  <c r="F29" i="4"/>
  <c r="G33" i="4"/>
  <c r="F33" i="4"/>
  <c r="G37" i="4"/>
  <c r="F37" i="4"/>
  <c r="G41" i="4"/>
  <c r="F41" i="4"/>
  <c r="G45" i="4"/>
  <c r="F45" i="4"/>
  <c r="G49" i="4"/>
  <c r="F49" i="4"/>
  <c r="G53" i="4"/>
  <c r="F53" i="4"/>
  <c r="G57" i="4"/>
  <c r="F57" i="4"/>
  <c r="G61" i="4"/>
  <c r="F61" i="4"/>
  <c r="G65" i="4"/>
  <c r="F65" i="4"/>
  <c r="G69" i="4"/>
  <c r="F69" i="4"/>
  <c r="G73" i="4"/>
  <c r="F73" i="4"/>
  <c r="G77" i="4"/>
  <c r="F77" i="4"/>
  <c r="G81" i="4"/>
  <c r="F81" i="4"/>
  <c r="G85" i="4"/>
  <c r="F85" i="4"/>
  <c r="G89" i="4"/>
  <c r="F89" i="4"/>
  <c r="G93" i="4"/>
  <c r="F93" i="4"/>
  <c r="G97" i="4"/>
  <c r="F97" i="4"/>
  <c r="G101" i="4"/>
  <c r="F101" i="4"/>
  <c r="G105" i="4"/>
  <c r="F105" i="4"/>
  <c r="G109" i="4"/>
  <c r="F109" i="4"/>
  <c r="G113" i="4"/>
  <c r="F113" i="4"/>
  <c r="G117" i="4"/>
  <c r="F117" i="4"/>
  <c r="G121" i="4"/>
  <c r="F121" i="4"/>
  <c r="G125" i="4"/>
  <c r="F125" i="4"/>
  <c r="G129" i="4"/>
  <c r="F129" i="4"/>
  <c r="G133" i="4"/>
  <c r="F133" i="4"/>
  <c r="G137" i="4"/>
  <c r="F137" i="4"/>
  <c r="G141" i="4"/>
  <c r="F141" i="4"/>
  <c r="G145" i="4"/>
  <c r="F145" i="4"/>
  <c r="G149" i="4"/>
  <c r="F149" i="4"/>
  <c r="G153" i="4"/>
  <c r="F153" i="4"/>
  <c r="G157" i="4"/>
  <c r="F157" i="4"/>
  <c r="G161" i="4"/>
  <c r="F161" i="4"/>
  <c r="G165" i="4"/>
  <c r="F165" i="4"/>
  <c r="G169" i="4"/>
  <c r="F169" i="4"/>
  <c r="G173" i="4"/>
  <c r="F173" i="4"/>
  <c r="G177" i="4"/>
  <c r="F177" i="4"/>
  <c r="G181" i="4"/>
  <c r="F181" i="4"/>
  <c r="G185" i="4"/>
  <c r="F185" i="4"/>
  <c r="G189" i="4"/>
  <c r="F189" i="4"/>
  <c r="G193" i="4"/>
  <c r="F193" i="4"/>
  <c r="G197" i="4"/>
  <c r="F197" i="4"/>
  <c r="G201" i="4"/>
  <c r="F201" i="4"/>
  <c r="G205" i="4"/>
  <c r="F205" i="4"/>
  <c r="G209" i="4"/>
  <c r="F209" i="4"/>
  <c r="G213" i="4"/>
  <c r="F213" i="4"/>
  <c r="G217" i="4"/>
  <c r="F217" i="4"/>
  <c r="G221" i="4"/>
  <c r="F221" i="4"/>
  <c r="G225" i="4"/>
  <c r="F225" i="4"/>
  <c r="G229" i="4"/>
  <c r="F229" i="4"/>
  <c r="G874" i="5"/>
  <c r="F874" i="5"/>
  <c r="O876" i="5"/>
  <c r="N876" i="5"/>
  <c r="G878" i="5"/>
  <c r="F878" i="5"/>
  <c r="O880" i="5"/>
  <c r="N880" i="5"/>
  <c r="G882" i="5"/>
  <c r="F882" i="5"/>
  <c r="O884" i="5"/>
  <c r="N884" i="5"/>
  <c r="G886" i="5"/>
  <c r="F886" i="5"/>
  <c r="O888" i="5"/>
  <c r="N888" i="5"/>
  <c r="G890" i="5"/>
  <c r="F890" i="5"/>
  <c r="O892" i="5"/>
  <c r="N892" i="5"/>
  <c r="G894" i="5"/>
  <c r="F894" i="5"/>
  <c r="O896" i="5"/>
  <c r="N896" i="5"/>
  <c r="G898" i="5"/>
  <c r="F898" i="5"/>
  <c r="O900" i="5"/>
  <c r="N900" i="5"/>
  <c r="G902" i="5"/>
  <c r="F902" i="5"/>
  <c r="O904" i="5"/>
  <c r="N904" i="5"/>
  <c r="G906" i="5"/>
  <c r="F906" i="5"/>
  <c r="O908" i="5"/>
  <c r="N908" i="5"/>
  <c r="G910" i="5"/>
  <c r="F910" i="5"/>
  <c r="O912" i="5"/>
  <c r="N912" i="5"/>
  <c r="G914" i="5"/>
  <c r="F914" i="5"/>
  <c r="O916" i="5"/>
  <c r="N916" i="5"/>
  <c r="G918" i="5"/>
  <c r="F918" i="5"/>
  <c r="O920" i="5"/>
  <c r="N920" i="5"/>
  <c r="G922" i="5"/>
  <c r="F922" i="5"/>
  <c r="O924" i="5"/>
  <c r="N924" i="5"/>
  <c r="G926" i="5"/>
  <c r="F926" i="5"/>
  <c r="O928" i="5"/>
  <c r="N928" i="5"/>
  <c r="G943" i="5"/>
  <c r="F943" i="5"/>
  <c r="N951" i="5"/>
  <c r="O951" i="5"/>
  <c r="G957" i="5"/>
  <c r="F957" i="5"/>
  <c r="G973" i="5"/>
  <c r="F973" i="5"/>
  <c r="G977" i="5"/>
  <c r="F977" i="5"/>
  <c r="G987" i="5"/>
  <c r="F987" i="5"/>
  <c r="O988" i="5"/>
  <c r="N988" i="5"/>
  <c r="G991" i="5"/>
  <c r="F991" i="5"/>
  <c r="G1005" i="5"/>
  <c r="F1005" i="5"/>
  <c r="N1009" i="5"/>
  <c r="O1009" i="5"/>
  <c r="N1013" i="5"/>
  <c r="O1013" i="5"/>
  <c r="G1017" i="5"/>
  <c r="F1017" i="5"/>
  <c r="G1021" i="5"/>
  <c r="F1021" i="5"/>
  <c r="O1022" i="5"/>
  <c r="N1022" i="5"/>
  <c r="G1031" i="5"/>
  <c r="F1031" i="5"/>
  <c r="N1033" i="5"/>
  <c r="O1033" i="5"/>
  <c r="O1034" i="5"/>
  <c r="N1034" i="5"/>
  <c r="G1039" i="5"/>
  <c r="F1039" i="5"/>
  <c r="N1041" i="5"/>
  <c r="O1041" i="5"/>
  <c r="G1047" i="5"/>
  <c r="F1047" i="5"/>
  <c r="O1048" i="5"/>
  <c r="N1048" i="5"/>
  <c r="G1050" i="5"/>
  <c r="F1050" i="5"/>
  <c r="G1051" i="5"/>
  <c r="F1051" i="5"/>
  <c r="W1052" i="5"/>
  <c r="V1052" i="5"/>
  <c r="W1053" i="5"/>
  <c r="V1053" i="5"/>
  <c r="O1055" i="5"/>
  <c r="N1055" i="5"/>
  <c r="O1056" i="5"/>
  <c r="N1056" i="5"/>
  <c r="G1058" i="5"/>
  <c r="F1058" i="5"/>
  <c r="G1059" i="5"/>
  <c r="F1059" i="5"/>
  <c r="W1060" i="5"/>
  <c r="V1060" i="5"/>
  <c r="W1061" i="5"/>
  <c r="V1061" i="5"/>
  <c r="O1063" i="5"/>
  <c r="N1063" i="5"/>
  <c r="F1065" i="5"/>
  <c r="G1065" i="5"/>
  <c r="O882" i="6"/>
  <c r="N882" i="6"/>
  <c r="F887" i="6"/>
  <c r="G887" i="6"/>
  <c r="G920" i="5"/>
  <c r="F920" i="5"/>
  <c r="G14" i="4"/>
  <c r="F14" i="4"/>
  <c r="G18" i="4"/>
  <c r="F18" i="4"/>
  <c r="G22" i="4"/>
  <c r="F22" i="4"/>
  <c r="G26" i="4"/>
  <c r="F26" i="4"/>
  <c r="G30" i="4"/>
  <c r="F30" i="4"/>
  <c r="G34" i="4"/>
  <c r="F34" i="4"/>
  <c r="G38" i="4"/>
  <c r="F38" i="4"/>
  <c r="G42" i="4"/>
  <c r="F42" i="4"/>
  <c r="G46" i="4"/>
  <c r="F46" i="4"/>
  <c r="G50" i="4"/>
  <c r="F50" i="4"/>
  <c r="G54" i="4"/>
  <c r="F54" i="4"/>
  <c r="G58" i="4"/>
  <c r="F58" i="4"/>
  <c r="G62" i="4"/>
  <c r="F62" i="4"/>
  <c r="G66" i="4"/>
  <c r="F66" i="4"/>
  <c r="G70" i="4"/>
  <c r="F70" i="4"/>
  <c r="G74" i="4"/>
  <c r="F74" i="4"/>
  <c r="G78" i="4"/>
  <c r="F78" i="4"/>
  <c r="G82" i="4"/>
  <c r="F82" i="4"/>
  <c r="G86" i="4"/>
  <c r="F86" i="4"/>
  <c r="G90" i="4"/>
  <c r="F90" i="4"/>
  <c r="G94" i="4"/>
  <c r="F94" i="4"/>
  <c r="G98" i="4"/>
  <c r="F98" i="4"/>
  <c r="G102" i="4"/>
  <c r="F102" i="4"/>
  <c r="G106" i="4"/>
  <c r="F106" i="4"/>
  <c r="G110" i="4"/>
  <c r="F110" i="4"/>
  <c r="G114" i="4"/>
  <c r="F114" i="4"/>
  <c r="G118" i="4"/>
  <c r="F118" i="4"/>
  <c r="G122" i="4"/>
  <c r="F122" i="4"/>
  <c r="G126" i="4"/>
  <c r="F126" i="4"/>
  <c r="G130" i="4"/>
  <c r="F130" i="4"/>
  <c r="G134" i="4"/>
  <c r="F134" i="4"/>
  <c r="G138" i="4"/>
  <c r="F138" i="4"/>
  <c r="G142" i="4"/>
  <c r="F142" i="4"/>
  <c r="G146" i="4"/>
  <c r="F146" i="4"/>
  <c r="G150" i="4"/>
  <c r="F150" i="4"/>
  <c r="G154" i="4"/>
  <c r="F154" i="4"/>
  <c r="G158" i="4"/>
  <c r="F158" i="4"/>
  <c r="G162" i="4"/>
  <c r="F162" i="4"/>
  <c r="G166" i="4"/>
  <c r="F166" i="4"/>
  <c r="G170" i="4"/>
  <c r="F170" i="4"/>
  <c r="G174" i="4"/>
  <c r="F174" i="4"/>
  <c r="G178" i="4"/>
  <c r="F178" i="4"/>
  <c r="G182" i="4"/>
  <c r="F182" i="4"/>
  <c r="G186" i="4"/>
  <c r="F186" i="4"/>
  <c r="G190" i="4"/>
  <c r="F190" i="4"/>
  <c r="G194" i="4"/>
  <c r="F194" i="4"/>
  <c r="G198" i="4"/>
  <c r="F198" i="4"/>
  <c r="G202" i="4"/>
  <c r="F202" i="4"/>
  <c r="G206" i="4"/>
  <c r="F206" i="4"/>
  <c r="G210" i="4"/>
  <c r="F210" i="4"/>
  <c r="G214" i="4"/>
  <c r="F214" i="4"/>
  <c r="G218" i="4"/>
  <c r="F218" i="4"/>
  <c r="G222" i="4"/>
  <c r="F222" i="4"/>
  <c r="G226" i="4"/>
  <c r="F226" i="4"/>
  <c r="G230" i="4"/>
  <c r="F230" i="4"/>
  <c r="N865" i="5"/>
  <c r="O875" i="5"/>
  <c r="N875" i="5"/>
  <c r="F877" i="5"/>
  <c r="G877" i="5"/>
  <c r="O879" i="5"/>
  <c r="N879" i="5"/>
  <c r="F881" i="5"/>
  <c r="G881" i="5"/>
  <c r="O883" i="5"/>
  <c r="N883" i="5"/>
  <c r="F885" i="5"/>
  <c r="G885" i="5"/>
  <c r="O887" i="5"/>
  <c r="N887" i="5"/>
  <c r="F889" i="5"/>
  <c r="G889" i="5"/>
  <c r="O891" i="5"/>
  <c r="N891" i="5"/>
  <c r="F893" i="5"/>
  <c r="G893" i="5"/>
  <c r="O895" i="5"/>
  <c r="N895" i="5"/>
  <c r="F897" i="5"/>
  <c r="G897" i="5"/>
  <c r="O899" i="5"/>
  <c r="N899" i="5"/>
  <c r="F901" i="5"/>
  <c r="G901" i="5"/>
  <c r="O903" i="5"/>
  <c r="N903" i="5"/>
  <c r="F905" i="5"/>
  <c r="G905" i="5"/>
  <c r="O907" i="5"/>
  <c r="N907" i="5"/>
  <c r="F909" i="5"/>
  <c r="G909" i="5"/>
  <c r="O911" i="5"/>
  <c r="N911" i="5"/>
  <c r="F913" i="5"/>
  <c r="G913" i="5"/>
  <c r="O915" i="5"/>
  <c r="N915" i="5"/>
  <c r="F917" i="5"/>
  <c r="G917" i="5"/>
  <c r="O919" i="5"/>
  <c r="N919" i="5"/>
  <c r="F921" i="5"/>
  <c r="G921" i="5"/>
  <c r="O923" i="5"/>
  <c r="N923" i="5"/>
  <c r="F925" i="5"/>
  <c r="G925" i="5"/>
  <c r="O927" i="5"/>
  <c r="N927" i="5"/>
  <c r="N943" i="5"/>
  <c r="O943" i="5"/>
  <c r="G953" i="5"/>
  <c r="F953" i="5"/>
  <c r="N957" i="5"/>
  <c r="O957" i="5"/>
  <c r="N973" i="5"/>
  <c r="O973" i="5"/>
  <c r="N977" i="5"/>
  <c r="O977" i="5"/>
  <c r="N987" i="5"/>
  <c r="O987" i="5"/>
  <c r="N991" i="5"/>
  <c r="O991" i="5"/>
  <c r="N1005" i="5"/>
  <c r="O1005" i="5"/>
  <c r="G1011" i="5"/>
  <c r="F1011" i="5"/>
  <c r="O1012" i="5"/>
  <c r="N1012" i="5"/>
  <c r="G1015" i="5"/>
  <c r="F1015" i="5"/>
  <c r="N1017" i="5"/>
  <c r="O1017" i="5"/>
  <c r="N1021" i="5"/>
  <c r="O1021" i="5"/>
  <c r="N1031" i="5"/>
  <c r="O1031" i="5"/>
  <c r="O1032" i="5"/>
  <c r="N1032" i="5"/>
  <c r="G1037" i="5"/>
  <c r="F1037" i="5"/>
  <c r="N1039" i="5"/>
  <c r="O1039" i="5"/>
  <c r="O1040" i="5"/>
  <c r="N1040" i="5"/>
  <c r="N1047" i="5"/>
  <c r="O1047" i="5"/>
  <c r="N1050" i="5"/>
  <c r="O1050" i="5"/>
  <c r="F1053" i="5"/>
  <c r="G1053" i="5"/>
  <c r="V1055" i="5"/>
  <c r="W1055" i="5"/>
  <c r="N1058" i="5"/>
  <c r="O1058" i="5"/>
  <c r="F1061" i="5"/>
  <c r="G1061" i="5"/>
  <c r="V1063" i="5"/>
  <c r="W1063" i="5"/>
  <c r="O1064" i="5"/>
  <c r="N1064" i="5"/>
  <c r="O878" i="6"/>
  <c r="N878" i="6"/>
  <c r="F883" i="6"/>
  <c r="G883" i="6"/>
  <c r="G945" i="5"/>
  <c r="F945" i="5"/>
  <c r="G949" i="5"/>
  <c r="F949" i="5"/>
  <c r="G959" i="5"/>
  <c r="F959" i="5"/>
  <c r="G961" i="5"/>
  <c r="F961" i="5"/>
  <c r="G979" i="5"/>
  <c r="F979" i="5"/>
  <c r="G1025" i="5"/>
  <c r="F1025" i="5"/>
  <c r="G1027" i="5"/>
  <c r="F1027" i="5"/>
  <c r="G1029" i="5"/>
  <c r="F1029" i="5"/>
  <c r="G1066" i="5"/>
  <c r="F1066" i="5"/>
  <c r="O1067" i="5"/>
  <c r="N1067" i="5"/>
  <c r="W1068" i="5"/>
  <c r="V1068" i="5"/>
  <c r="G1070" i="5"/>
  <c r="F1070" i="5"/>
  <c r="O1071" i="5"/>
  <c r="N1071" i="5"/>
  <c r="W1072" i="5"/>
  <c r="V1072" i="5"/>
  <c r="G1074" i="5"/>
  <c r="F1074" i="5"/>
  <c r="O1075" i="5"/>
  <c r="N1075" i="5"/>
  <c r="W1076" i="5"/>
  <c r="V1076" i="5"/>
  <c r="G1078" i="5"/>
  <c r="F1078" i="5"/>
  <c r="O1079" i="5"/>
  <c r="N1079" i="5"/>
  <c r="W1080" i="5"/>
  <c r="V1080" i="5"/>
  <c r="G1082" i="5"/>
  <c r="F1082" i="5"/>
  <c r="O1083" i="5"/>
  <c r="N1083" i="5"/>
  <c r="W1084" i="5"/>
  <c r="V1084" i="5"/>
  <c r="G1086" i="5"/>
  <c r="F1086" i="5"/>
  <c r="O1087" i="5"/>
  <c r="N1087" i="5"/>
  <c r="W1088" i="5"/>
  <c r="V1088" i="5"/>
  <c r="G1090" i="5"/>
  <c r="F1090" i="5"/>
  <c r="O1091" i="5"/>
  <c r="N1091" i="5"/>
  <c r="W1092" i="5"/>
  <c r="V1092" i="5"/>
  <c r="O874" i="6"/>
  <c r="N874" i="6"/>
  <c r="N865" i="6"/>
  <c r="O876" i="6"/>
  <c r="N876" i="6"/>
  <c r="O884" i="6"/>
  <c r="N884" i="6"/>
  <c r="O892" i="6"/>
  <c r="N892" i="6"/>
  <c r="O894" i="6"/>
  <c r="N894" i="6"/>
  <c r="G899" i="6"/>
  <c r="F899" i="6"/>
  <c r="G903" i="6"/>
  <c r="F903" i="6"/>
  <c r="O906" i="6"/>
  <c r="N906" i="6"/>
  <c r="G911" i="6"/>
  <c r="F911" i="6"/>
  <c r="G915" i="6"/>
  <c r="F915" i="6"/>
  <c r="O918" i="6"/>
  <c r="N918" i="6"/>
  <c r="G923" i="6"/>
  <c r="F923" i="6"/>
  <c r="O926" i="6"/>
  <c r="N926" i="6"/>
  <c r="G931" i="6"/>
  <c r="F931" i="6"/>
  <c r="G935" i="6"/>
  <c r="F935" i="6"/>
  <c r="O938" i="6"/>
  <c r="N938" i="6"/>
  <c r="O942" i="6"/>
  <c r="N942" i="6"/>
  <c r="O946" i="6"/>
  <c r="N946" i="6"/>
  <c r="G951" i="6"/>
  <c r="F951" i="6"/>
  <c r="O954" i="6"/>
  <c r="N954" i="6"/>
  <c r="G959" i="6"/>
  <c r="F959" i="6"/>
  <c r="O962" i="6"/>
  <c r="N962" i="6"/>
  <c r="O966" i="6"/>
  <c r="N966" i="6"/>
  <c r="O970" i="6"/>
  <c r="N970" i="6"/>
  <c r="G975" i="6"/>
  <c r="F975" i="6"/>
  <c r="O978" i="6"/>
  <c r="N978" i="6"/>
  <c r="O982" i="6"/>
  <c r="N982" i="6"/>
  <c r="O986" i="6"/>
  <c r="N986" i="6"/>
  <c r="G991" i="6"/>
  <c r="F991" i="6"/>
  <c r="O994" i="6"/>
  <c r="N994" i="6"/>
  <c r="G999" i="6"/>
  <c r="F999" i="6"/>
  <c r="O1002" i="6"/>
  <c r="N1002" i="6"/>
  <c r="G1007" i="6"/>
  <c r="F1007" i="6"/>
  <c r="O1010" i="6"/>
  <c r="N1010" i="6"/>
  <c r="G1015" i="6"/>
  <c r="F1015" i="6"/>
  <c r="O1018" i="6"/>
  <c r="N1018" i="6"/>
  <c r="G1023" i="6"/>
  <c r="F1023" i="6"/>
  <c r="O1026" i="6"/>
  <c r="N1026" i="6"/>
  <c r="G1031" i="6"/>
  <c r="F1031" i="6"/>
  <c r="O1034" i="6"/>
  <c r="N1034" i="6"/>
  <c r="O1038" i="6"/>
  <c r="N1038" i="6"/>
  <c r="G1043" i="6"/>
  <c r="F1043" i="6"/>
  <c r="O1046" i="6"/>
  <c r="N1046" i="6"/>
  <c r="G1050" i="6"/>
  <c r="F1050" i="6"/>
  <c r="O1052" i="6"/>
  <c r="N1052" i="6"/>
  <c r="O1055" i="6"/>
  <c r="N1055" i="6"/>
  <c r="W1057" i="6"/>
  <c r="V1057" i="6"/>
  <c r="W1060" i="6"/>
  <c r="V1060" i="6"/>
  <c r="G1063" i="6"/>
  <c r="F1063" i="6"/>
  <c r="G1066" i="6"/>
  <c r="F1066" i="6"/>
  <c r="O1068" i="6"/>
  <c r="N1068" i="6"/>
  <c r="O1071" i="6"/>
  <c r="N1071" i="6"/>
  <c r="G1074" i="6"/>
  <c r="F1074" i="6"/>
  <c r="O1076" i="6"/>
  <c r="N1076" i="6"/>
  <c r="O1079" i="6"/>
  <c r="N1079" i="6"/>
  <c r="W1081" i="6"/>
  <c r="V1081" i="6"/>
  <c r="W1084" i="6"/>
  <c r="V1084" i="6"/>
  <c r="G1087" i="6"/>
  <c r="F1087" i="6"/>
  <c r="G1090" i="6"/>
  <c r="F1090" i="6"/>
  <c r="O1092" i="6"/>
  <c r="N1092" i="6"/>
  <c r="F865" i="7"/>
  <c r="G875" i="7"/>
  <c r="O875" i="7"/>
  <c r="N875" i="7"/>
  <c r="G880" i="7"/>
  <c r="F880" i="7"/>
  <c r="O883" i="7"/>
  <c r="N883" i="7"/>
  <c r="G888" i="7"/>
  <c r="F888" i="7"/>
  <c r="O891" i="7"/>
  <c r="N891" i="7"/>
  <c r="G896" i="7"/>
  <c r="F896" i="7"/>
  <c r="O899" i="7"/>
  <c r="N899" i="7"/>
  <c r="G904" i="7"/>
  <c r="F904" i="7"/>
  <c r="O907" i="7"/>
  <c r="N907" i="7"/>
  <c r="G912" i="7"/>
  <c r="F912" i="7"/>
  <c r="O915" i="7"/>
  <c r="N915" i="7"/>
  <c r="G920" i="7"/>
  <c r="F920" i="7"/>
  <c r="G924" i="7"/>
  <c r="F924" i="7"/>
  <c r="O927" i="7"/>
  <c r="N927" i="7"/>
  <c r="G932" i="7"/>
  <c r="F932" i="7"/>
  <c r="O935" i="7"/>
  <c r="N935" i="7"/>
  <c r="O939" i="7"/>
  <c r="N939" i="7"/>
  <c r="G944" i="7"/>
  <c r="F944" i="7"/>
  <c r="O947" i="7"/>
  <c r="N947" i="7"/>
  <c r="G952" i="7"/>
  <c r="F952" i="7"/>
  <c r="O955" i="7"/>
  <c r="N955" i="7"/>
  <c r="G960" i="7"/>
  <c r="F960" i="7"/>
  <c r="G964" i="7"/>
  <c r="F964" i="7"/>
  <c r="O967" i="7"/>
  <c r="N967" i="7"/>
  <c r="G972" i="7"/>
  <c r="F972" i="7"/>
  <c r="G976" i="7"/>
  <c r="F976" i="7"/>
  <c r="O979" i="7"/>
  <c r="N979" i="7"/>
  <c r="G984" i="7"/>
  <c r="F984" i="7"/>
  <c r="O987" i="7"/>
  <c r="N987" i="7"/>
  <c r="O991" i="7"/>
  <c r="N991" i="7"/>
  <c r="G996" i="7"/>
  <c r="F996" i="7"/>
  <c r="G1000" i="7"/>
  <c r="F1000" i="7"/>
  <c r="O1003" i="7"/>
  <c r="N1003" i="7"/>
  <c r="O1007" i="7"/>
  <c r="N1007" i="7"/>
  <c r="G1012" i="7"/>
  <c r="F1012" i="7"/>
  <c r="G1016" i="7"/>
  <c r="F1016" i="7"/>
  <c r="O1019" i="7"/>
  <c r="N1019" i="7"/>
  <c r="G1024" i="7"/>
  <c r="F1024" i="7"/>
  <c r="G1028" i="7"/>
  <c r="F1028" i="7"/>
  <c r="G1029" i="7"/>
  <c r="F1029" i="7"/>
  <c r="O1033" i="7"/>
  <c r="N1033" i="7"/>
  <c r="G1036" i="7"/>
  <c r="F1036" i="7"/>
  <c r="G1037" i="7"/>
  <c r="F1037" i="7"/>
  <c r="G1042" i="7"/>
  <c r="F1042" i="7"/>
  <c r="O1049" i="7"/>
  <c r="N1049" i="7"/>
  <c r="N1052" i="7"/>
  <c r="O1052" i="7"/>
  <c r="O1054" i="7"/>
  <c r="N1054" i="7"/>
  <c r="G1056" i="7"/>
  <c r="F1056" i="7"/>
  <c r="W1056" i="7"/>
  <c r="V1056" i="7"/>
  <c r="W1059" i="7"/>
  <c r="V1059" i="7"/>
  <c r="O1061" i="7"/>
  <c r="N1061" i="7"/>
  <c r="G1062" i="7"/>
  <c r="F1062" i="7"/>
  <c r="G1065" i="7"/>
  <c r="F1065" i="7"/>
  <c r="W1066" i="7"/>
  <c r="V1066" i="7"/>
  <c r="O1067" i="7"/>
  <c r="N1067" i="7"/>
  <c r="O1070" i="7"/>
  <c r="N1070" i="7"/>
  <c r="G1072" i="7"/>
  <c r="F1072" i="7"/>
  <c r="W1072" i="7"/>
  <c r="V1072" i="7"/>
  <c r="W1075" i="7"/>
  <c r="V1075" i="7"/>
  <c r="F1079" i="7"/>
  <c r="G1079" i="7"/>
  <c r="N1084" i="7"/>
  <c r="O1084" i="7"/>
  <c r="O1085" i="7"/>
  <c r="N1085" i="7"/>
  <c r="G1086" i="7"/>
  <c r="F1086" i="7"/>
  <c r="G1090" i="7"/>
  <c r="F1090" i="7"/>
  <c r="O1094" i="7"/>
  <c r="N1094" i="7"/>
  <c r="O900" i="8"/>
  <c r="N900" i="8"/>
  <c r="O902" i="8"/>
  <c r="N902" i="8"/>
  <c r="O904" i="8"/>
  <c r="N904" i="8"/>
  <c r="N907" i="8"/>
  <c r="O907" i="8"/>
  <c r="O918" i="8"/>
  <c r="N918" i="8"/>
  <c r="G920" i="8"/>
  <c r="F920" i="8"/>
  <c r="O938" i="8"/>
  <c r="N938" i="8"/>
  <c r="N941" i="8"/>
  <c r="O941" i="8"/>
  <c r="G947" i="8"/>
  <c r="F947" i="8"/>
  <c r="G949" i="8"/>
  <c r="F949" i="8"/>
  <c r="G951" i="8"/>
  <c r="F951" i="8"/>
  <c r="G953" i="8"/>
  <c r="F953" i="8"/>
  <c r="G955" i="8"/>
  <c r="F955" i="8"/>
  <c r="G957" i="8"/>
  <c r="F957" i="8"/>
  <c r="G959" i="8"/>
  <c r="F959" i="8"/>
  <c r="G961" i="8"/>
  <c r="F961" i="8"/>
  <c r="G963" i="8"/>
  <c r="F963" i="8"/>
  <c r="G965" i="8"/>
  <c r="F965" i="8"/>
  <c r="G967" i="8"/>
  <c r="F967" i="8"/>
  <c r="G969" i="8"/>
  <c r="F969" i="8"/>
  <c r="O972" i="8"/>
  <c r="N972" i="8"/>
  <c r="G974" i="8"/>
  <c r="F974" i="8"/>
  <c r="O984" i="8"/>
  <c r="N984" i="8"/>
  <c r="N987" i="8"/>
  <c r="O987" i="8"/>
  <c r="O1006" i="8"/>
  <c r="N1006" i="8"/>
  <c r="G1008" i="8"/>
  <c r="F1008" i="8"/>
  <c r="O1014" i="8"/>
  <c r="N1014" i="8"/>
  <c r="G1016" i="8"/>
  <c r="F1016" i="8"/>
  <c r="O1022" i="8"/>
  <c r="N1022" i="8"/>
  <c r="G1024" i="8"/>
  <c r="F1024" i="8"/>
  <c r="G1034" i="8"/>
  <c r="F1034" i="8"/>
  <c r="G1042" i="8"/>
  <c r="F1042" i="8"/>
  <c r="O1049" i="8"/>
  <c r="N1049" i="8"/>
  <c r="G1055" i="8"/>
  <c r="F1055" i="8"/>
  <c r="G1057" i="8"/>
  <c r="F1057" i="8"/>
  <c r="V1058" i="8"/>
  <c r="W1058" i="8"/>
  <c r="O1060" i="8"/>
  <c r="N1060" i="8"/>
  <c r="O1062" i="8"/>
  <c r="N1062" i="8"/>
  <c r="F1064" i="8"/>
  <c r="G1064" i="8"/>
  <c r="W1065" i="8"/>
  <c r="V1065" i="8"/>
  <c r="W1067" i="8"/>
  <c r="V1067" i="8"/>
  <c r="N1069" i="8"/>
  <c r="O1069" i="8"/>
  <c r="G1071" i="8"/>
  <c r="F1071" i="8"/>
  <c r="G1073" i="8"/>
  <c r="F1073" i="8"/>
  <c r="O1075" i="8"/>
  <c r="N1075" i="8"/>
  <c r="O1076" i="8"/>
  <c r="N1076" i="8"/>
  <c r="O1078" i="8"/>
  <c r="N1078" i="8"/>
  <c r="W1080" i="8"/>
  <c r="V1080" i="8"/>
  <c r="W1081" i="8"/>
  <c r="V1081" i="8"/>
  <c r="O1083" i="8"/>
  <c r="N1083" i="8"/>
  <c r="O1084" i="8"/>
  <c r="N1084" i="8"/>
  <c r="N1085" i="8"/>
  <c r="O1085" i="8"/>
  <c r="O1086" i="8"/>
  <c r="N1086" i="8"/>
  <c r="W1088" i="8"/>
  <c r="V1088" i="8"/>
  <c r="W1089" i="8"/>
  <c r="V1089" i="8"/>
  <c r="V1090" i="8"/>
  <c r="W1090" i="8"/>
  <c r="W1091" i="8"/>
  <c r="V1091" i="8"/>
  <c r="G1094" i="8"/>
  <c r="F1094" i="8"/>
  <c r="F875" i="9"/>
  <c r="F865" i="9"/>
  <c r="G875" i="9"/>
  <c r="O876" i="9"/>
  <c r="N876" i="9"/>
  <c r="G880" i="9"/>
  <c r="F880" i="9"/>
  <c r="O881" i="9"/>
  <c r="N881" i="9"/>
  <c r="F883" i="9"/>
  <c r="G883" i="9"/>
  <c r="O884" i="9"/>
  <c r="N884" i="9"/>
  <c r="G888" i="9"/>
  <c r="F888" i="9"/>
  <c r="O889" i="9"/>
  <c r="N889" i="9"/>
  <c r="F891" i="9"/>
  <c r="G891" i="9"/>
  <c r="O892" i="9"/>
  <c r="N892" i="9"/>
  <c r="G896" i="9"/>
  <c r="F896" i="9"/>
  <c r="O897" i="9"/>
  <c r="N897" i="9"/>
  <c r="F899" i="9"/>
  <c r="G899" i="9"/>
  <c r="O900" i="9"/>
  <c r="N900" i="9"/>
  <c r="G904" i="9"/>
  <c r="F904" i="9"/>
  <c r="O905" i="9"/>
  <c r="N905" i="9"/>
  <c r="F907" i="9"/>
  <c r="G907" i="9"/>
  <c r="O908" i="9"/>
  <c r="N908" i="9"/>
  <c r="G912" i="9"/>
  <c r="F912" i="9"/>
  <c r="O913" i="9"/>
  <c r="N913" i="9"/>
  <c r="F915" i="9"/>
  <c r="G915" i="9"/>
  <c r="O916" i="9"/>
  <c r="N916" i="9"/>
  <c r="G920" i="9"/>
  <c r="F920" i="9"/>
  <c r="O921" i="9"/>
  <c r="N921" i="9"/>
  <c r="F923" i="9"/>
  <c r="G923" i="9"/>
  <c r="O924" i="9"/>
  <c r="N924" i="9"/>
  <c r="O928" i="9"/>
  <c r="N928" i="9"/>
  <c r="G932" i="9"/>
  <c r="F932" i="9"/>
  <c r="O936" i="9"/>
  <c r="N936" i="9"/>
  <c r="O942" i="9"/>
  <c r="N942" i="9"/>
  <c r="F945" i="9"/>
  <c r="G945" i="9"/>
  <c r="O948" i="9"/>
  <c r="N948" i="9"/>
  <c r="F955" i="9"/>
  <c r="G955" i="9"/>
  <c r="F957" i="9"/>
  <c r="G957" i="9"/>
  <c r="F965" i="9"/>
  <c r="G965" i="9"/>
  <c r="F973" i="9"/>
  <c r="G973" i="9"/>
  <c r="F981" i="9"/>
  <c r="G981" i="9"/>
  <c r="F985" i="9"/>
  <c r="G985" i="9"/>
  <c r="O986" i="9"/>
  <c r="N986" i="9"/>
  <c r="F993" i="9"/>
  <c r="G993" i="9"/>
  <c r="F999" i="9"/>
  <c r="G999" i="9"/>
  <c r="O1002" i="9"/>
  <c r="N1002" i="9"/>
  <c r="G1006" i="9"/>
  <c r="F1006" i="9"/>
  <c r="G947" i="5"/>
  <c r="F947" i="5"/>
  <c r="G963" i="5"/>
  <c r="F963" i="5"/>
  <c r="G971" i="5"/>
  <c r="F971" i="5"/>
  <c r="G993" i="5"/>
  <c r="F993" i="5"/>
  <c r="G1007" i="5"/>
  <c r="F1007" i="5"/>
  <c r="V936" i="2"/>
  <c r="F945" i="2"/>
  <c r="F937" i="2" s="1"/>
  <c r="O931" i="5"/>
  <c r="O933" i="5"/>
  <c r="O935" i="5"/>
  <c r="O937" i="5"/>
  <c r="O939" i="5"/>
  <c r="N944" i="5"/>
  <c r="F946" i="5"/>
  <c r="N946" i="5"/>
  <c r="F948" i="5"/>
  <c r="N948" i="5"/>
  <c r="F950" i="5"/>
  <c r="O955" i="5"/>
  <c r="N958" i="5"/>
  <c r="F960" i="5"/>
  <c r="N960" i="5"/>
  <c r="F962" i="5"/>
  <c r="N962" i="5"/>
  <c r="F964" i="5"/>
  <c r="O967" i="5"/>
  <c r="N970" i="5"/>
  <c r="F972" i="5"/>
  <c r="O975" i="5"/>
  <c r="N978" i="5"/>
  <c r="F980" i="5"/>
  <c r="O983" i="5"/>
  <c r="N992" i="5"/>
  <c r="F994" i="5"/>
  <c r="O997" i="5"/>
  <c r="O999" i="5"/>
  <c r="O1001" i="5"/>
  <c r="O1003" i="5"/>
  <c r="N1006" i="5"/>
  <c r="F1008" i="5"/>
  <c r="O1019" i="5"/>
  <c r="N1024" i="5"/>
  <c r="F1026" i="5"/>
  <c r="N1026" i="5"/>
  <c r="F1028" i="5"/>
  <c r="N1028" i="5"/>
  <c r="F1030" i="5"/>
  <c r="O1043" i="5"/>
  <c r="O1045" i="5"/>
  <c r="V1065" i="5"/>
  <c r="V1066" i="5"/>
  <c r="F1067" i="5"/>
  <c r="F1068" i="5"/>
  <c r="N1068" i="5"/>
  <c r="N1069" i="5"/>
  <c r="V1069" i="5"/>
  <c r="V1070" i="5"/>
  <c r="F1071" i="5"/>
  <c r="F1072" i="5"/>
  <c r="N1072" i="5"/>
  <c r="N1073" i="5"/>
  <c r="V1073" i="5"/>
  <c r="V1074" i="5"/>
  <c r="F1075" i="5"/>
  <c r="F1076" i="5"/>
  <c r="N1076" i="5"/>
  <c r="N1077" i="5"/>
  <c r="V1077" i="5"/>
  <c r="V1078" i="5"/>
  <c r="F1079" i="5"/>
  <c r="F1080" i="5"/>
  <c r="N1080" i="5"/>
  <c r="N1081" i="5"/>
  <c r="V1081" i="5"/>
  <c r="V1082" i="5"/>
  <c r="F1083" i="5"/>
  <c r="F1084" i="5"/>
  <c r="N1084" i="5"/>
  <c r="N1085" i="5"/>
  <c r="V1085" i="5"/>
  <c r="V1086" i="5"/>
  <c r="F1087" i="5"/>
  <c r="F1088" i="5"/>
  <c r="N1088" i="5"/>
  <c r="N1089" i="5"/>
  <c r="V1089" i="5"/>
  <c r="V1090" i="5"/>
  <c r="F1091" i="5"/>
  <c r="F1092" i="5"/>
  <c r="N1092" i="5"/>
  <c r="N1093" i="5"/>
  <c r="F874" i="6"/>
  <c r="N875" i="6"/>
  <c r="F876" i="6"/>
  <c r="N877" i="6"/>
  <c r="G881" i="6"/>
  <c r="F884" i="6"/>
  <c r="N885" i="6"/>
  <c r="G889" i="6"/>
  <c r="F892" i="6"/>
  <c r="O893" i="6"/>
  <c r="O896" i="6"/>
  <c r="N896" i="6"/>
  <c r="O897" i="6"/>
  <c r="O900" i="6"/>
  <c r="N900" i="6"/>
  <c r="O901" i="6"/>
  <c r="G905" i="6"/>
  <c r="F905" i="6"/>
  <c r="F906" i="6"/>
  <c r="O908" i="6"/>
  <c r="N908" i="6"/>
  <c r="O909" i="6"/>
  <c r="G913" i="6"/>
  <c r="F913" i="6"/>
  <c r="O916" i="6"/>
  <c r="N916" i="6"/>
  <c r="O917" i="6"/>
  <c r="G921" i="6"/>
  <c r="F921" i="6"/>
  <c r="O924" i="6"/>
  <c r="N924" i="6"/>
  <c r="O925" i="6"/>
  <c r="G929" i="6"/>
  <c r="F929" i="6"/>
  <c r="O932" i="6"/>
  <c r="N932" i="6"/>
  <c r="O933" i="6"/>
  <c r="G937" i="6"/>
  <c r="F937" i="6"/>
  <c r="F938" i="6"/>
  <c r="G941" i="6"/>
  <c r="F941" i="6"/>
  <c r="F942" i="6"/>
  <c r="O944" i="6"/>
  <c r="N944" i="6"/>
  <c r="O945" i="6"/>
  <c r="G949" i="6"/>
  <c r="F949" i="6"/>
  <c r="O952" i="6"/>
  <c r="N952" i="6"/>
  <c r="O953" i="6"/>
  <c r="G957" i="6"/>
  <c r="F957" i="6"/>
  <c r="G961" i="6"/>
  <c r="F961" i="6"/>
  <c r="F962" i="6"/>
  <c r="O964" i="6"/>
  <c r="N964" i="6"/>
  <c r="O965" i="6"/>
  <c r="G969" i="6"/>
  <c r="F969" i="6"/>
  <c r="F970" i="6"/>
  <c r="G973" i="6"/>
  <c r="F973" i="6"/>
  <c r="O976" i="6"/>
  <c r="N976" i="6"/>
  <c r="O977" i="6"/>
  <c r="G981" i="6"/>
  <c r="F981" i="6"/>
  <c r="F982" i="6"/>
  <c r="G985" i="6"/>
  <c r="F985" i="6"/>
  <c r="F986" i="6"/>
  <c r="G989" i="6"/>
  <c r="F989" i="6"/>
  <c r="O992" i="6"/>
  <c r="N992" i="6"/>
  <c r="O993" i="6"/>
  <c r="G997" i="6"/>
  <c r="F997" i="6"/>
  <c r="O1000" i="6"/>
  <c r="N1000" i="6"/>
  <c r="O1001" i="6"/>
  <c r="G1005" i="6"/>
  <c r="F1005" i="6"/>
  <c r="O1008" i="6"/>
  <c r="N1008" i="6"/>
  <c r="O1009" i="6"/>
  <c r="O1012" i="6"/>
  <c r="N1012" i="6"/>
  <c r="O1013" i="6"/>
  <c r="O1016" i="6"/>
  <c r="N1016" i="6"/>
  <c r="O1017" i="6"/>
  <c r="G1021" i="6"/>
  <c r="F1021" i="6"/>
  <c r="O1024" i="6"/>
  <c r="N1024" i="6"/>
  <c r="O1025" i="6"/>
  <c r="G1029" i="6"/>
  <c r="F1029" i="6"/>
  <c r="O1032" i="6"/>
  <c r="N1032" i="6"/>
  <c r="O1033" i="6"/>
  <c r="G1037" i="6"/>
  <c r="F1037" i="6"/>
  <c r="F1038" i="6"/>
  <c r="O1040" i="6"/>
  <c r="N1040" i="6"/>
  <c r="O1041" i="6"/>
  <c r="O1044" i="6"/>
  <c r="N1044" i="6"/>
  <c r="O1045" i="6"/>
  <c r="O1048" i="6"/>
  <c r="N1048" i="6"/>
  <c r="G1049" i="6"/>
  <c r="O1051" i="6"/>
  <c r="N1051" i="6"/>
  <c r="F1052" i="6"/>
  <c r="W1053" i="6"/>
  <c r="V1053" i="6"/>
  <c r="O1054" i="6"/>
  <c r="W1056" i="6"/>
  <c r="V1056" i="6"/>
  <c r="N1057" i="6"/>
  <c r="G1059" i="6"/>
  <c r="F1059" i="6"/>
  <c r="W1059" i="6"/>
  <c r="G1062" i="6"/>
  <c r="F1062" i="6"/>
  <c r="V1062" i="6"/>
  <c r="O1064" i="6"/>
  <c r="N1064" i="6"/>
  <c r="G1065" i="6"/>
  <c r="O1067" i="6"/>
  <c r="N1067" i="6"/>
  <c r="F1068" i="6"/>
  <c r="W1069" i="6"/>
  <c r="V1069" i="6"/>
  <c r="O1070" i="6"/>
  <c r="W1072" i="6"/>
  <c r="V1072" i="6"/>
  <c r="O1075" i="6"/>
  <c r="N1075" i="6"/>
  <c r="F1076" i="6"/>
  <c r="W1077" i="6"/>
  <c r="V1077" i="6"/>
  <c r="O1078" i="6"/>
  <c r="W1080" i="6"/>
  <c r="V1080" i="6"/>
  <c r="N1081" i="6"/>
  <c r="G1083" i="6"/>
  <c r="F1083" i="6"/>
  <c r="W1083" i="6"/>
  <c r="G1086" i="6"/>
  <c r="F1086" i="6"/>
  <c r="V1086" i="6"/>
  <c r="O1088" i="6"/>
  <c r="N1088" i="6"/>
  <c r="G1089" i="6"/>
  <c r="O1091" i="6"/>
  <c r="N1091" i="6"/>
  <c r="F1092" i="6"/>
  <c r="W1093" i="6"/>
  <c r="V1093" i="6"/>
  <c r="O1094" i="6"/>
  <c r="N865" i="7"/>
  <c r="G874" i="7"/>
  <c r="F874" i="7"/>
  <c r="F875" i="7"/>
  <c r="G878" i="7"/>
  <c r="F878" i="7"/>
  <c r="O881" i="7"/>
  <c r="N881" i="7"/>
  <c r="O882" i="7"/>
  <c r="O885" i="7"/>
  <c r="N885" i="7"/>
  <c r="O886" i="7"/>
  <c r="O889" i="7"/>
  <c r="N889" i="7"/>
  <c r="O890" i="7"/>
  <c r="G894" i="7"/>
  <c r="F894" i="7"/>
  <c r="G898" i="7"/>
  <c r="F898" i="7"/>
  <c r="F899" i="7"/>
  <c r="O901" i="7"/>
  <c r="N901" i="7"/>
  <c r="O902" i="7"/>
  <c r="G906" i="7"/>
  <c r="F906" i="7"/>
  <c r="F907" i="7"/>
  <c r="O909" i="7"/>
  <c r="N909" i="7"/>
  <c r="O910" i="7"/>
  <c r="G914" i="7"/>
  <c r="F914" i="7"/>
  <c r="F915" i="7"/>
  <c r="O917" i="7"/>
  <c r="N917" i="7"/>
  <c r="O918" i="7"/>
  <c r="G922" i="7"/>
  <c r="F922" i="7"/>
  <c r="O925" i="7"/>
  <c r="N925" i="7"/>
  <c r="O926" i="7"/>
  <c r="G930" i="7"/>
  <c r="F930" i="7"/>
  <c r="O933" i="7"/>
  <c r="N933" i="7"/>
  <c r="O934" i="7"/>
  <c r="O937" i="7"/>
  <c r="N937" i="7"/>
  <c r="O938" i="7"/>
  <c r="G942" i="7"/>
  <c r="F942" i="7"/>
  <c r="O945" i="7"/>
  <c r="N945" i="7"/>
  <c r="O946" i="7"/>
  <c r="G950" i="7"/>
  <c r="F950" i="7"/>
  <c r="O953" i="7"/>
  <c r="N953" i="7"/>
  <c r="O954" i="7"/>
  <c r="O957" i="7"/>
  <c r="N957" i="7"/>
  <c r="O958" i="7"/>
  <c r="G962" i="7"/>
  <c r="F962" i="7"/>
  <c r="O965" i="7"/>
  <c r="N965" i="7"/>
  <c r="O966" i="7"/>
  <c r="G970" i="7"/>
  <c r="F970" i="7"/>
  <c r="O973" i="7"/>
  <c r="N973" i="7"/>
  <c r="O974" i="7"/>
  <c r="G978" i="7"/>
  <c r="F978" i="7"/>
  <c r="F979" i="7"/>
  <c r="O981" i="7"/>
  <c r="N981" i="7"/>
  <c r="O982" i="7"/>
  <c r="G986" i="7"/>
  <c r="F986" i="7"/>
  <c r="F987" i="7"/>
  <c r="O989" i="7"/>
  <c r="N989" i="7"/>
  <c r="O990" i="7"/>
  <c r="G994" i="7"/>
  <c r="F994" i="7"/>
  <c r="O997" i="7"/>
  <c r="N997" i="7"/>
  <c r="O998" i="7"/>
  <c r="G1002" i="7"/>
  <c r="F1002" i="7"/>
  <c r="F1003" i="7"/>
  <c r="O1005" i="7"/>
  <c r="N1005" i="7"/>
  <c r="O1006" i="7"/>
  <c r="G1010" i="7"/>
  <c r="F1010" i="7"/>
  <c r="G1014" i="7"/>
  <c r="F1014" i="7"/>
  <c r="O1017" i="7"/>
  <c r="N1017" i="7"/>
  <c r="O1018" i="7"/>
  <c r="G1022" i="7"/>
  <c r="F1022" i="7"/>
  <c r="O1025" i="7"/>
  <c r="N1025" i="7"/>
  <c r="N1026" i="7"/>
  <c r="O1026" i="7"/>
  <c r="O1027" i="7"/>
  <c r="N1027" i="7"/>
  <c r="G1030" i="7"/>
  <c r="F1030" i="7"/>
  <c r="G1031" i="7"/>
  <c r="F1031" i="7"/>
  <c r="O1035" i="7"/>
  <c r="N1035" i="7"/>
  <c r="G1038" i="7"/>
  <c r="F1038" i="7"/>
  <c r="G1039" i="7"/>
  <c r="F1039" i="7"/>
  <c r="W1050" i="7"/>
  <c r="V1050" i="7"/>
  <c r="W1055" i="7"/>
  <c r="V1055" i="7"/>
  <c r="O1057" i="7"/>
  <c r="N1057" i="7"/>
  <c r="G1058" i="7"/>
  <c r="F1058" i="7"/>
  <c r="G1061" i="7"/>
  <c r="F1061" i="7"/>
  <c r="W1062" i="7"/>
  <c r="V1062" i="7"/>
  <c r="O1063" i="7"/>
  <c r="N1063" i="7"/>
  <c r="O1066" i="7"/>
  <c r="N1066" i="7"/>
  <c r="G1068" i="7"/>
  <c r="F1068" i="7"/>
  <c r="W1068" i="7"/>
  <c r="V1068" i="7"/>
  <c r="W1071" i="7"/>
  <c r="V1071" i="7"/>
  <c r="O1073" i="7"/>
  <c r="N1073" i="7"/>
  <c r="G1074" i="7"/>
  <c r="F1074" i="7"/>
  <c r="O1077" i="7"/>
  <c r="N1077" i="7"/>
  <c r="F1083" i="7"/>
  <c r="G1083" i="7"/>
  <c r="G1085" i="7"/>
  <c r="F1085" i="7"/>
  <c r="N1088" i="7"/>
  <c r="O1088" i="7"/>
  <c r="G1094" i="7"/>
  <c r="F1094" i="7"/>
  <c r="G900" i="8"/>
  <c r="F900" i="8"/>
  <c r="G914" i="8"/>
  <c r="F914" i="8"/>
  <c r="O920" i="8"/>
  <c r="N920" i="8"/>
  <c r="G922" i="8"/>
  <c r="F922" i="8"/>
  <c r="O924" i="8"/>
  <c r="N924" i="8"/>
  <c r="N927" i="8"/>
  <c r="O927" i="8"/>
  <c r="O932" i="8"/>
  <c r="N932" i="8"/>
  <c r="N935" i="8"/>
  <c r="O935" i="8"/>
  <c r="O940" i="8"/>
  <c r="N940" i="8"/>
  <c r="N943" i="8"/>
  <c r="O943" i="8"/>
  <c r="O974" i="8"/>
  <c r="N974" i="8"/>
  <c r="G976" i="8"/>
  <c r="F976" i="8"/>
  <c r="O986" i="8"/>
  <c r="N986" i="8"/>
  <c r="N989" i="8"/>
  <c r="O989" i="8"/>
  <c r="O996" i="8"/>
  <c r="N996" i="8"/>
  <c r="N999" i="8"/>
  <c r="O999" i="8"/>
  <c r="O1008" i="8"/>
  <c r="N1008" i="8"/>
  <c r="G1010" i="8"/>
  <c r="F1010" i="8"/>
  <c r="O1016" i="8"/>
  <c r="N1016" i="8"/>
  <c r="G1018" i="8"/>
  <c r="F1018" i="8"/>
  <c r="O1024" i="8"/>
  <c r="N1024" i="8"/>
  <c r="G1026" i="8"/>
  <c r="F1026" i="8"/>
  <c r="G1032" i="8"/>
  <c r="F1032" i="8"/>
  <c r="G1040" i="8"/>
  <c r="F1040" i="8"/>
  <c r="G1048" i="8"/>
  <c r="F1048" i="8"/>
  <c r="O1053" i="8"/>
  <c r="N1053" i="8"/>
  <c r="G931" i="5"/>
  <c r="F931" i="5"/>
  <c r="G933" i="5"/>
  <c r="F933" i="5"/>
  <c r="G935" i="5"/>
  <c r="F935" i="5"/>
  <c r="G937" i="5"/>
  <c r="F937" i="5"/>
  <c r="G939" i="5"/>
  <c r="F939" i="5"/>
  <c r="G955" i="5"/>
  <c r="F955" i="5"/>
  <c r="G967" i="5"/>
  <c r="F967" i="5"/>
  <c r="G975" i="5"/>
  <c r="F975" i="5"/>
  <c r="G983" i="5"/>
  <c r="F983" i="5"/>
  <c r="G997" i="5"/>
  <c r="F997" i="5"/>
  <c r="G999" i="5"/>
  <c r="F999" i="5"/>
  <c r="G1001" i="5"/>
  <c r="F1001" i="5"/>
  <c r="G1003" i="5"/>
  <c r="F1003" i="5"/>
  <c r="G1019" i="5"/>
  <c r="F1019" i="5"/>
  <c r="G1043" i="5"/>
  <c r="F1043" i="5"/>
  <c r="G1045" i="5"/>
  <c r="F1045" i="5"/>
  <c r="F875" i="6"/>
  <c r="F865" i="6"/>
  <c r="O875" i="6"/>
  <c r="O880" i="6"/>
  <c r="N880" i="6"/>
  <c r="O888" i="6"/>
  <c r="N888" i="6"/>
  <c r="G895" i="6"/>
  <c r="F895" i="6"/>
  <c r="O898" i="6"/>
  <c r="N898" i="6"/>
  <c r="O902" i="6"/>
  <c r="N902" i="6"/>
  <c r="G907" i="6"/>
  <c r="F907" i="6"/>
  <c r="O910" i="6"/>
  <c r="N910" i="6"/>
  <c r="O914" i="6"/>
  <c r="N914" i="6"/>
  <c r="G919" i="6"/>
  <c r="F919" i="6"/>
  <c r="O922" i="6"/>
  <c r="N922" i="6"/>
  <c r="G927" i="6"/>
  <c r="F927" i="6"/>
  <c r="O930" i="6"/>
  <c r="N930" i="6"/>
  <c r="O934" i="6"/>
  <c r="N934" i="6"/>
  <c r="G939" i="6"/>
  <c r="F939" i="6"/>
  <c r="G943" i="6"/>
  <c r="F943" i="6"/>
  <c r="G947" i="6"/>
  <c r="F947" i="6"/>
  <c r="O950" i="6"/>
  <c r="N950" i="6"/>
  <c r="G955" i="6"/>
  <c r="F955" i="6"/>
  <c r="O958" i="6"/>
  <c r="N958" i="6"/>
  <c r="G963" i="6"/>
  <c r="F963" i="6"/>
  <c r="G967" i="6"/>
  <c r="F967" i="6"/>
  <c r="G971" i="6"/>
  <c r="F971" i="6"/>
  <c r="O974" i="6"/>
  <c r="N974" i="6"/>
  <c r="G979" i="6"/>
  <c r="F979" i="6"/>
  <c r="G983" i="6"/>
  <c r="F983" i="6"/>
  <c r="G987" i="6"/>
  <c r="F987" i="6"/>
  <c r="O990" i="6"/>
  <c r="N990" i="6"/>
  <c r="G995" i="6"/>
  <c r="F995" i="6"/>
  <c r="O998" i="6"/>
  <c r="N998" i="6"/>
  <c r="G1003" i="6"/>
  <c r="F1003" i="6"/>
  <c r="O1006" i="6"/>
  <c r="N1006" i="6"/>
  <c r="G1011" i="6"/>
  <c r="F1011" i="6"/>
  <c r="O1014" i="6"/>
  <c r="N1014" i="6"/>
  <c r="G1019" i="6"/>
  <c r="F1019" i="6"/>
  <c r="O1022" i="6"/>
  <c r="N1022" i="6"/>
  <c r="G1027" i="6"/>
  <c r="F1027" i="6"/>
  <c r="O1030" i="6"/>
  <c r="N1030" i="6"/>
  <c r="G1035" i="6"/>
  <c r="F1035" i="6"/>
  <c r="G1039" i="6"/>
  <c r="F1039" i="6"/>
  <c r="O1042" i="6"/>
  <c r="N1042" i="6"/>
  <c r="G1047" i="6"/>
  <c r="F1047" i="6"/>
  <c r="W1049" i="6"/>
  <c r="V1049" i="6"/>
  <c r="W1052" i="6"/>
  <c r="V1052" i="6"/>
  <c r="G1055" i="6"/>
  <c r="F1055" i="6"/>
  <c r="G1058" i="6"/>
  <c r="F1058" i="6"/>
  <c r="O1060" i="6"/>
  <c r="N1060" i="6"/>
  <c r="O1063" i="6"/>
  <c r="N1063" i="6"/>
  <c r="W1065" i="6"/>
  <c r="V1065" i="6"/>
  <c r="W1068" i="6"/>
  <c r="V1068" i="6"/>
  <c r="G1071" i="6"/>
  <c r="F1071" i="6"/>
  <c r="W1073" i="6"/>
  <c r="V1073" i="6"/>
  <c r="W1076" i="6"/>
  <c r="V1076" i="6"/>
  <c r="G1079" i="6"/>
  <c r="F1079" i="6"/>
  <c r="G1082" i="6"/>
  <c r="F1082" i="6"/>
  <c r="O1084" i="6"/>
  <c r="N1084" i="6"/>
  <c r="O1087" i="6"/>
  <c r="N1087" i="6"/>
  <c r="W1089" i="6"/>
  <c r="V1089" i="6"/>
  <c r="W1092" i="6"/>
  <c r="V1092" i="6"/>
  <c r="G876" i="7"/>
  <c r="F876" i="7"/>
  <c r="O879" i="7"/>
  <c r="N879" i="7"/>
  <c r="G884" i="7"/>
  <c r="F884" i="7"/>
  <c r="O887" i="7"/>
  <c r="N887" i="7"/>
  <c r="G892" i="7"/>
  <c r="F892" i="7"/>
  <c r="O895" i="7"/>
  <c r="N895" i="7"/>
  <c r="G900" i="7"/>
  <c r="F900" i="7"/>
  <c r="O903" i="7"/>
  <c r="N903" i="7"/>
  <c r="G908" i="7"/>
  <c r="F908" i="7"/>
  <c r="O911" i="7"/>
  <c r="N911" i="7"/>
  <c r="G916" i="7"/>
  <c r="F916" i="7"/>
  <c r="O919" i="7"/>
  <c r="N919" i="7"/>
  <c r="O923" i="7"/>
  <c r="N923" i="7"/>
  <c r="G928" i="7"/>
  <c r="F928" i="7"/>
  <c r="O931" i="7"/>
  <c r="N931" i="7"/>
  <c r="G936" i="7"/>
  <c r="F936" i="7"/>
  <c r="G940" i="7"/>
  <c r="F940" i="7"/>
  <c r="O943" i="7"/>
  <c r="N943" i="7"/>
  <c r="G948" i="7"/>
  <c r="F948" i="7"/>
  <c r="O951" i="7"/>
  <c r="N951" i="7"/>
  <c r="G956" i="7"/>
  <c r="F956" i="7"/>
  <c r="O959" i="7"/>
  <c r="N959" i="7"/>
  <c r="O963" i="7"/>
  <c r="N963" i="7"/>
  <c r="G968" i="7"/>
  <c r="F968" i="7"/>
  <c r="O971" i="7"/>
  <c r="N971" i="7"/>
  <c r="O975" i="7"/>
  <c r="N975" i="7"/>
  <c r="G980" i="7"/>
  <c r="F980" i="7"/>
  <c r="O983" i="7"/>
  <c r="N983" i="7"/>
  <c r="G988" i="7"/>
  <c r="F988" i="7"/>
  <c r="G992" i="7"/>
  <c r="F992" i="7"/>
  <c r="O995" i="7"/>
  <c r="N995" i="7"/>
  <c r="O999" i="7"/>
  <c r="N999" i="7"/>
  <c r="G1004" i="7"/>
  <c r="F1004" i="7"/>
  <c r="G1008" i="7"/>
  <c r="F1008" i="7"/>
  <c r="O1011" i="7"/>
  <c r="N1011" i="7"/>
  <c r="O1015" i="7"/>
  <c r="N1015" i="7"/>
  <c r="G1020" i="7"/>
  <c r="F1020" i="7"/>
  <c r="O1023" i="7"/>
  <c r="N1023" i="7"/>
  <c r="O1029" i="7"/>
  <c r="N1029" i="7"/>
  <c r="G1032" i="7"/>
  <c r="F1032" i="7"/>
  <c r="G1033" i="7"/>
  <c r="F1033" i="7"/>
  <c r="O1037" i="7"/>
  <c r="N1037" i="7"/>
  <c r="G1040" i="7"/>
  <c r="F1040" i="7"/>
  <c r="G1041" i="7"/>
  <c r="F1041" i="7"/>
  <c r="N1046" i="7"/>
  <c r="O1046" i="7"/>
  <c r="G1048" i="7"/>
  <c r="F1048" i="7"/>
  <c r="W1048" i="7"/>
  <c r="V1048" i="7"/>
  <c r="V865" i="7"/>
  <c r="G1057" i="7"/>
  <c r="F1057" i="7"/>
  <c r="W1058" i="7"/>
  <c r="V1058" i="7"/>
  <c r="O1059" i="7"/>
  <c r="N1059" i="7"/>
  <c r="O1062" i="7"/>
  <c r="N1062" i="7"/>
  <c r="G1064" i="7"/>
  <c r="F1064" i="7"/>
  <c r="W1064" i="7"/>
  <c r="V1064" i="7"/>
  <c r="W1067" i="7"/>
  <c r="V1067" i="7"/>
  <c r="O1069" i="7"/>
  <c r="N1069" i="7"/>
  <c r="G1070" i="7"/>
  <c r="F1070" i="7"/>
  <c r="G1073" i="7"/>
  <c r="F1073" i="7"/>
  <c r="W1074" i="7"/>
  <c r="V1074" i="7"/>
  <c r="O1075" i="7"/>
  <c r="N1075" i="7"/>
  <c r="V1081" i="7"/>
  <c r="W1081" i="7"/>
  <c r="W1086" i="7"/>
  <c r="V1086" i="7"/>
  <c r="W1092" i="7"/>
  <c r="V1092" i="7"/>
  <c r="G875" i="8"/>
  <c r="F875" i="8"/>
  <c r="F865" i="8"/>
  <c r="G877" i="8"/>
  <c r="F877" i="8"/>
  <c r="G879" i="8"/>
  <c r="F879" i="8"/>
  <c r="G881" i="8"/>
  <c r="F881" i="8"/>
  <c r="G883" i="8"/>
  <c r="F883" i="8"/>
  <c r="G885" i="8"/>
  <c r="F885" i="8"/>
  <c r="G887" i="8"/>
  <c r="F887" i="8"/>
  <c r="G889" i="8"/>
  <c r="F889" i="8"/>
  <c r="G891" i="8"/>
  <c r="F891" i="8"/>
  <c r="G893" i="8"/>
  <c r="F893" i="8"/>
  <c r="G895" i="8"/>
  <c r="F895" i="8"/>
  <c r="G897" i="8"/>
  <c r="F897" i="8"/>
  <c r="G909" i="8"/>
  <c r="F909" i="8"/>
  <c r="G911" i="8"/>
  <c r="F911" i="8"/>
  <c r="O914" i="8"/>
  <c r="N914" i="8"/>
  <c r="G916" i="8"/>
  <c r="F916" i="8"/>
  <c r="O922" i="8"/>
  <c r="N922" i="8"/>
  <c r="G924" i="8"/>
  <c r="F924" i="8"/>
  <c r="G932" i="8"/>
  <c r="F932" i="8"/>
  <c r="N937" i="8"/>
  <c r="O937" i="8"/>
  <c r="O942" i="8"/>
  <c r="N942" i="8"/>
  <c r="N945" i="8"/>
  <c r="O945" i="8"/>
  <c r="O976" i="8"/>
  <c r="N976" i="8"/>
  <c r="G978" i="8"/>
  <c r="F978" i="8"/>
  <c r="O980" i="8"/>
  <c r="N980" i="8"/>
  <c r="N983" i="8"/>
  <c r="O983" i="8"/>
  <c r="O988" i="8"/>
  <c r="N988" i="8"/>
  <c r="G996" i="8"/>
  <c r="F996" i="8"/>
  <c r="G1004" i="8"/>
  <c r="F1004" i="8"/>
  <c r="O1010" i="8"/>
  <c r="N1010" i="8"/>
  <c r="G1012" i="8"/>
  <c r="F1012" i="8"/>
  <c r="O1018" i="8"/>
  <c r="N1018" i="8"/>
  <c r="G1020" i="8"/>
  <c r="F1020" i="8"/>
  <c r="G1030" i="8"/>
  <c r="F1030" i="8"/>
  <c r="G1038" i="8"/>
  <c r="F1038" i="8"/>
  <c r="G1046" i="8"/>
  <c r="F1046" i="8"/>
  <c r="G1052" i="8"/>
  <c r="F1052" i="8"/>
  <c r="N930" i="5"/>
  <c r="N932" i="5"/>
  <c r="N934" i="5"/>
  <c r="N936" i="5"/>
  <c r="N938" i="5"/>
  <c r="O945" i="5"/>
  <c r="O947" i="5"/>
  <c r="O949" i="5"/>
  <c r="N954" i="5"/>
  <c r="O959" i="5"/>
  <c r="O961" i="5"/>
  <c r="O963" i="5"/>
  <c r="N966" i="5"/>
  <c r="O971" i="5"/>
  <c r="N974" i="5"/>
  <c r="O979" i="5"/>
  <c r="N982" i="5"/>
  <c r="O993" i="5"/>
  <c r="N996" i="5"/>
  <c r="N998" i="5"/>
  <c r="N1000" i="5"/>
  <c r="N1002" i="5"/>
  <c r="O1007" i="5"/>
  <c r="N1018" i="5"/>
  <c r="O1025" i="5"/>
  <c r="O1027" i="5"/>
  <c r="O1029" i="5"/>
  <c r="N1042" i="5"/>
  <c r="N1044" i="5"/>
  <c r="O1066" i="5"/>
  <c r="W1067" i="5"/>
  <c r="G1069" i="5"/>
  <c r="O1070" i="5"/>
  <c r="W1071" i="5"/>
  <c r="G1073" i="5"/>
  <c r="O1074" i="5"/>
  <c r="W1075" i="5"/>
  <c r="G1077" i="5"/>
  <c r="O1078" i="5"/>
  <c r="W1079" i="5"/>
  <c r="G1081" i="5"/>
  <c r="O1082" i="5"/>
  <c r="W1083" i="5"/>
  <c r="G1085" i="5"/>
  <c r="O1086" i="5"/>
  <c r="W1087" i="5"/>
  <c r="G1089" i="5"/>
  <c r="O1090" i="5"/>
  <c r="W1091" i="5"/>
  <c r="G1093" i="5"/>
  <c r="G875" i="6"/>
  <c r="G877" i="6"/>
  <c r="F880" i="6"/>
  <c r="G885" i="6"/>
  <c r="F888" i="6"/>
  <c r="G893" i="6"/>
  <c r="G897" i="6"/>
  <c r="F897" i="6"/>
  <c r="F898" i="6"/>
  <c r="G901" i="6"/>
  <c r="F901" i="6"/>
  <c r="F902" i="6"/>
  <c r="O904" i="6"/>
  <c r="N904" i="6"/>
  <c r="O905" i="6"/>
  <c r="G909" i="6"/>
  <c r="F909" i="6"/>
  <c r="F910" i="6"/>
  <c r="O912" i="6"/>
  <c r="N912" i="6"/>
  <c r="O913" i="6"/>
  <c r="G917" i="6"/>
  <c r="F917" i="6"/>
  <c r="O920" i="6"/>
  <c r="N920" i="6"/>
  <c r="O921" i="6"/>
  <c r="G925" i="6"/>
  <c r="F925" i="6"/>
  <c r="O928" i="6"/>
  <c r="N928" i="6"/>
  <c r="O929" i="6"/>
  <c r="G933" i="6"/>
  <c r="F933" i="6"/>
  <c r="F934" i="6"/>
  <c r="O936" i="6"/>
  <c r="N936" i="6"/>
  <c r="O937" i="6"/>
  <c r="O940" i="6"/>
  <c r="N940" i="6"/>
  <c r="O941" i="6"/>
  <c r="G945" i="6"/>
  <c r="F945" i="6"/>
  <c r="O948" i="6"/>
  <c r="N948" i="6"/>
  <c r="O949" i="6"/>
  <c r="G953" i="6"/>
  <c r="F953" i="6"/>
  <c r="O956" i="6"/>
  <c r="N956" i="6"/>
  <c r="O957" i="6"/>
  <c r="O960" i="6"/>
  <c r="N960" i="6"/>
  <c r="O961" i="6"/>
  <c r="G965" i="6"/>
  <c r="F965" i="6"/>
  <c r="O968" i="6"/>
  <c r="N968" i="6"/>
  <c r="O969" i="6"/>
  <c r="O972" i="6"/>
  <c r="N972" i="6"/>
  <c r="O973" i="6"/>
  <c r="G977" i="6"/>
  <c r="F977" i="6"/>
  <c r="O980" i="6"/>
  <c r="N980" i="6"/>
  <c r="O981" i="6"/>
  <c r="O984" i="6"/>
  <c r="N984" i="6"/>
  <c r="O985" i="6"/>
  <c r="O988" i="6"/>
  <c r="N988" i="6"/>
  <c r="O989" i="6"/>
  <c r="G993" i="6"/>
  <c r="F993" i="6"/>
  <c r="O996" i="6"/>
  <c r="N996" i="6"/>
  <c r="O997" i="6"/>
  <c r="G1001" i="6"/>
  <c r="F1001" i="6"/>
  <c r="O1004" i="6"/>
  <c r="N1004" i="6"/>
  <c r="O1005" i="6"/>
  <c r="G1009" i="6"/>
  <c r="F1009" i="6"/>
  <c r="G1013" i="6"/>
  <c r="F1013" i="6"/>
  <c r="F1014" i="6"/>
  <c r="G1017" i="6"/>
  <c r="F1017" i="6"/>
  <c r="O1020" i="6"/>
  <c r="N1020" i="6"/>
  <c r="O1021" i="6"/>
  <c r="G1025" i="6"/>
  <c r="F1025" i="6"/>
  <c r="O1028" i="6"/>
  <c r="N1028" i="6"/>
  <c r="O1029" i="6"/>
  <c r="G1033" i="6"/>
  <c r="F1033" i="6"/>
  <c r="O1036" i="6"/>
  <c r="N1036" i="6"/>
  <c r="O1037" i="6"/>
  <c r="G1041" i="6"/>
  <c r="F1041" i="6"/>
  <c r="F1042" i="6"/>
  <c r="G1045" i="6"/>
  <c r="F1045" i="6"/>
  <c r="W1048" i="6"/>
  <c r="V1048" i="6"/>
  <c r="N1049" i="6"/>
  <c r="G1051" i="6"/>
  <c r="F1051" i="6"/>
  <c r="W1051" i="6"/>
  <c r="G1054" i="6"/>
  <c r="F1054" i="6"/>
  <c r="V1054" i="6"/>
  <c r="O1056" i="6"/>
  <c r="N1056" i="6"/>
  <c r="G1057" i="6"/>
  <c r="O1059" i="6"/>
  <c r="N1059" i="6"/>
  <c r="F1060" i="6"/>
  <c r="W1061" i="6"/>
  <c r="V1061" i="6"/>
  <c r="O1062" i="6"/>
  <c r="W1064" i="6"/>
  <c r="V1064" i="6"/>
  <c r="N1065" i="6"/>
  <c r="G1067" i="6"/>
  <c r="F1067" i="6"/>
  <c r="W1067" i="6"/>
  <c r="G1070" i="6"/>
  <c r="F1070" i="6"/>
  <c r="V1070" i="6"/>
  <c r="O1072" i="6"/>
  <c r="N1072" i="6"/>
  <c r="G1073" i="6"/>
  <c r="G1075" i="6"/>
  <c r="F1075" i="6"/>
  <c r="W1075" i="6"/>
  <c r="G1078" i="6"/>
  <c r="F1078" i="6"/>
  <c r="V1078" i="6"/>
  <c r="O1080" i="6"/>
  <c r="N1080" i="6"/>
  <c r="G1081" i="6"/>
  <c r="O1083" i="6"/>
  <c r="N1083" i="6"/>
  <c r="F1084" i="6"/>
  <c r="W1085" i="6"/>
  <c r="V1085" i="6"/>
  <c r="O1086" i="6"/>
  <c r="W1088" i="6"/>
  <c r="V1088" i="6"/>
  <c r="N1089" i="6"/>
  <c r="G1091" i="6"/>
  <c r="F1091" i="6"/>
  <c r="W1091" i="6"/>
  <c r="G1094" i="6"/>
  <c r="F1094" i="6"/>
  <c r="V1094" i="6"/>
  <c r="O874" i="7"/>
  <c r="O877" i="7"/>
  <c r="N877" i="7"/>
  <c r="O878" i="7"/>
  <c r="G882" i="7"/>
  <c r="F882" i="7"/>
  <c r="G886" i="7"/>
  <c r="F886" i="7"/>
  <c r="F887" i="7"/>
  <c r="G890" i="7"/>
  <c r="F890" i="7"/>
  <c r="O893" i="7"/>
  <c r="N893" i="7"/>
  <c r="O894" i="7"/>
  <c r="O897" i="7"/>
  <c r="N897" i="7"/>
  <c r="O898" i="7"/>
  <c r="G902" i="7"/>
  <c r="F902" i="7"/>
  <c r="F903" i="7"/>
  <c r="O905" i="7"/>
  <c r="N905" i="7"/>
  <c r="O906" i="7"/>
  <c r="G910" i="7"/>
  <c r="F910" i="7"/>
  <c r="F911" i="7"/>
  <c r="O913" i="7"/>
  <c r="N913" i="7"/>
  <c r="O914" i="7"/>
  <c r="G918" i="7"/>
  <c r="F918" i="7"/>
  <c r="F919" i="7"/>
  <c r="O921" i="7"/>
  <c r="N921" i="7"/>
  <c r="O922" i="7"/>
  <c r="G926" i="7"/>
  <c r="F926" i="7"/>
  <c r="O929" i="7"/>
  <c r="N929" i="7"/>
  <c r="O930" i="7"/>
  <c r="G934" i="7"/>
  <c r="F934" i="7"/>
  <c r="G938" i="7"/>
  <c r="F938" i="7"/>
  <c r="O941" i="7"/>
  <c r="N941" i="7"/>
  <c r="O942" i="7"/>
  <c r="G946" i="7"/>
  <c r="F946" i="7"/>
  <c r="O949" i="7"/>
  <c r="N949" i="7"/>
  <c r="O950" i="7"/>
  <c r="G954" i="7"/>
  <c r="F954" i="7"/>
  <c r="G958" i="7"/>
  <c r="F958" i="7"/>
  <c r="F959" i="7"/>
  <c r="O961" i="7"/>
  <c r="N961" i="7"/>
  <c r="O962" i="7"/>
  <c r="G966" i="7"/>
  <c r="F966" i="7"/>
  <c r="O969" i="7"/>
  <c r="N969" i="7"/>
  <c r="O970" i="7"/>
  <c r="G974" i="7"/>
  <c r="F974" i="7"/>
  <c r="F975" i="7"/>
  <c r="O977" i="7"/>
  <c r="N977" i="7"/>
  <c r="O978" i="7"/>
  <c r="G982" i="7"/>
  <c r="F982" i="7"/>
  <c r="F983" i="7"/>
  <c r="O985" i="7"/>
  <c r="N985" i="7"/>
  <c r="O986" i="7"/>
  <c r="G990" i="7"/>
  <c r="F990" i="7"/>
  <c r="O993" i="7"/>
  <c r="N993" i="7"/>
  <c r="O994" i="7"/>
  <c r="G998" i="7"/>
  <c r="F998" i="7"/>
  <c r="F999" i="7"/>
  <c r="O1001" i="7"/>
  <c r="N1001" i="7"/>
  <c r="O1002" i="7"/>
  <c r="G1006" i="7"/>
  <c r="F1006" i="7"/>
  <c r="O1009" i="7"/>
  <c r="N1009" i="7"/>
  <c r="O1010" i="7"/>
  <c r="O1013" i="7"/>
  <c r="N1013" i="7"/>
  <c r="O1014" i="7"/>
  <c r="G1018" i="7"/>
  <c r="F1018" i="7"/>
  <c r="O1021" i="7"/>
  <c r="N1021" i="7"/>
  <c r="O1022" i="7"/>
  <c r="G1026" i="7"/>
  <c r="F1026" i="7"/>
  <c r="G1027" i="7"/>
  <c r="F1027" i="7"/>
  <c r="O1031" i="7"/>
  <c r="N1031" i="7"/>
  <c r="G1034" i="7"/>
  <c r="F1034" i="7"/>
  <c r="G1035" i="7"/>
  <c r="F1035" i="7"/>
  <c r="O1039" i="7"/>
  <c r="N1039" i="7"/>
  <c r="N1044" i="7"/>
  <c r="O1044" i="7"/>
  <c r="O1047" i="7"/>
  <c r="N1047" i="7"/>
  <c r="O1050" i="7"/>
  <c r="N1050" i="7"/>
  <c r="V1053" i="7"/>
  <c r="W1053" i="7"/>
  <c r="W1054" i="7"/>
  <c r="V1054" i="7"/>
  <c r="O1055" i="7"/>
  <c r="N1055" i="7"/>
  <c r="O1058" i="7"/>
  <c r="N1058" i="7"/>
  <c r="G1060" i="7"/>
  <c r="F1060" i="7"/>
  <c r="W1060" i="7"/>
  <c r="V1060" i="7"/>
  <c r="W1063" i="7"/>
  <c r="V1063" i="7"/>
  <c r="O1065" i="7"/>
  <c r="N1065" i="7"/>
  <c r="G1066" i="7"/>
  <c r="F1066" i="7"/>
  <c r="G1069" i="7"/>
  <c r="F1069" i="7"/>
  <c r="W1070" i="7"/>
  <c r="V1070" i="7"/>
  <c r="O1071" i="7"/>
  <c r="N1071" i="7"/>
  <c r="O1074" i="7"/>
  <c r="N1074" i="7"/>
  <c r="G1076" i="7"/>
  <c r="F1076" i="7"/>
  <c r="W1076" i="7"/>
  <c r="V1076" i="7"/>
  <c r="N1080" i="7"/>
  <c r="O1080" i="7"/>
  <c r="O1091" i="7"/>
  <c r="N1091" i="7"/>
  <c r="O916" i="8"/>
  <c r="N916" i="8"/>
  <c r="G918" i="8"/>
  <c r="F918" i="8"/>
  <c r="G929" i="8"/>
  <c r="F929" i="8"/>
  <c r="O936" i="8"/>
  <c r="N936" i="8"/>
  <c r="N939" i="8"/>
  <c r="O939" i="8"/>
  <c r="O944" i="8"/>
  <c r="N944" i="8"/>
  <c r="G972" i="8"/>
  <c r="F972" i="8"/>
  <c r="O978" i="8"/>
  <c r="N978" i="8"/>
  <c r="G980" i="8"/>
  <c r="F980" i="8"/>
  <c r="N985" i="8"/>
  <c r="O985" i="8"/>
  <c r="G991" i="8"/>
  <c r="F991" i="8"/>
  <c r="G993" i="8"/>
  <c r="F993" i="8"/>
  <c r="G1001" i="8"/>
  <c r="F1001" i="8"/>
  <c r="O1004" i="8"/>
  <c r="N1004" i="8"/>
  <c r="G1006" i="8"/>
  <c r="F1006" i="8"/>
  <c r="O1012" i="8"/>
  <c r="N1012" i="8"/>
  <c r="G1014" i="8"/>
  <c r="F1014" i="8"/>
  <c r="O1020" i="8"/>
  <c r="N1020" i="8"/>
  <c r="G1022" i="8"/>
  <c r="F1022" i="8"/>
  <c r="G1028" i="8"/>
  <c r="F1028" i="8"/>
  <c r="G1036" i="8"/>
  <c r="F1036" i="8"/>
  <c r="G1044" i="8"/>
  <c r="F1044" i="8"/>
  <c r="W1050" i="8"/>
  <c r="V1050" i="8"/>
  <c r="F1009" i="9"/>
  <c r="G1009" i="9"/>
  <c r="F1015" i="9"/>
  <c r="G1015" i="9"/>
  <c r="O1018" i="9"/>
  <c r="N1018" i="9"/>
  <c r="F1025" i="9"/>
  <c r="G1025" i="9"/>
  <c r="F1031" i="9"/>
  <c r="G1031" i="9"/>
  <c r="G1032" i="9"/>
  <c r="F1032" i="9"/>
  <c r="F1037" i="9"/>
  <c r="G1037" i="9"/>
  <c r="F1045" i="9"/>
  <c r="G1045" i="9"/>
  <c r="N1051" i="9"/>
  <c r="O1051" i="9"/>
  <c r="V1056" i="9"/>
  <c r="W1056" i="9"/>
  <c r="F1062" i="9"/>
  <c r="G1062" i="9"/>
  <c r="W1074" i="9"/>
  <c r="V1074" i="9"/>
  <c r="G1080" i="9"/>
  <c r="F1080" i="9"/>
  <c r="O1085" i="9"/>
  <c r="N1085" i="9"/>
  <c r="W1090" i="9"/>
  <c r="V1090" i="9"/>
  <c r="O1089" i="7"/>
  <c r="N1089" i="7"/>
  <c r="W1090" i="7"/>
  <c r="V1090" i="7"/>
  <c r="G1092" i="7"/>
  <c r="F1092" i="7"/>
  <c r="O1093" i="7"/>
  <c r="N1093" i="7"/>
  <c r="N875" i="8"/>
  <c r="N865" i="8"/>
  <c r="G899" i="8"/>
  <c r="F899" i="8"/>
  <c r="O906" i="8"/>
  <c r="N906" i="8"/>
  <c r="G913" i="8"/>
  <c r="F913" i="8"/>
  <c r="G915" i="8"/>
  <c r="F915" i="8"/>
  <c r="G917" i="8"/>
  <c r="F917" i="8"/>
  <c r="G919" i="8"/>
  <c r="F919" i="8"/>
  <c r="G921" i="8"/>
  <c r="F921" i="8"/>
  <c r="G923" i="8"/>
  <c r="F923" i="8"/>
  <c r="O926" i="8"/>
  <c r="N926" i="8"/>
  <c r="G931" i="8"/>
  <c r="F931" i="8"/>
  <c r="O934" i="8"/>
  <c r="N934" i="8"/>
  <c r="G971" i="8"/>
  <c r="F971" i="8"/>
  <c r="G973" i="8"/>
  <c r="F973" i="8"/>
  <c r="G975" i="8"/>
  <c r="F975" i="8"/>
  <c r="G977" i="8"/>
  <c r="F977" i="8"/>
  <c r="G979" i="8"/>
  <c r="F979" i="8"/>
  <c r="O982" i="8"/>
  <c r="N982" i="8"/>
  <c r="G995" i="8"/>
  <c r="F995" i="8"/>
  <c r="O998" i="8"/>
  <c r="N998" i="8"/>
  <c r="G1003" i="8"/>
  <c r="F1003" i="8"/>
  <c r="G1005" i="8"/>
  <c r="F1005" i="8"/>
  <c r="G1007" i="8"/>
  <c r="F1007" i="8"/>
  <c r="G1009" i="8"/>
  <c r="F1009" i="8"/>
  <c r="G1011" i="8"/>
  <c r="F1011" i="8"/>
  <c r="G1013" i="8"/>
  <c r="F1013" i="8"/>
  <c r="G1015" i="8"/>
  <c r="F1015" i="8"/>
  <c r="G1017" i="8"/>
  <c r="F1017" i="8"/>
  <c r="G1019" i="8"/>
  <c r="F1019" i="8"/>
  <c r="G1021" i="8"/>
  <c r="F1021" i="8"/>
  <c r="G1023" i="8"/>
  <c r="F1023" i="8"/>
  <c r="G1025" i="8"/>
  <c r="F1025" i="8"/>
  <c r="G1027" i="8"/>
  <c r="F1027" i="8"/>
  <c r="G1029" i="8"/>
  <c r="F1029" i="8"/>
  <c r="G1031" i="8"/>
  <c r="F1031" i="8"/>
  <c r="G1033" i="8"/>
  <c r="F1033" i="8"/>
  <c r="G1035" i="8"/>
  <c r="F1035" i="8"/>
  <c r="G1037" i="8"/>
  <c r="F1037" i="8"/>
  <c r="G1039" i="8"/>
  <c r="F1039" i="8"/>
  <c r="G1041" i="8"/>
  <c r="F1041" i="8"/>
  <c r="G1043" i="8"/>
  <c r="F1043" i="8"/>
  <c r="G1045" i="8"/>
  <c r="F1045" i="8"/>
  <c r="G1047" i="8"/>
  <c r="F1047" i="8"/>
  <c r="W1048" i="8"/>
  <c r="V865" i="8"/>
  <c r="V1048" i="8"/>
  <c r="G1050" i="8"/>
  <c r="F1050" i="8"/>
  <c r="O1051" i="8"/>
  <c r="N1051" i="8"/>
  <c r="W1052" i="8"/>
  <c r="V1052" i="8"/>
  <c r="G1054" i="8"/>
  <c r="F1054" i="8"/>
  <c r="W1055" i="8"/>
  <c r="V1055" i="8"/>
  <c r="N1057" i="8"/>
  <c r="O1057" i="8"/>
  <c r="G1059" i="8"/>
  <c r="F1059" i="8"/>
  <c r="G1061" i="8"/>
  <c r="F1061" i="8"/>
  <c r="V1062" i="8"/>
  <c r="W1062" i="8"/>
  <c r="O1064" i="8"/>
  <c r="N1064" i="8"/>
  <c r="O1066" i="8"/>
  <c r="N1066" i="8"/>
  <c r="F1068" i="8"/>
  <c r="G1068" i="8"/>
  <c r="W1069" i="8"/>
  <c r="V1069" i="8"/>
  <c r="W1071" i="8"/>
  <c r="V1071" i="8"/>
  <c r="N1073" i="8"/>
  <c r="O1073" i="8"/>
  <c r="O1074" i="8"/>
  <c r="N1074" i="8"/>
  <c r="G1077" i="8"/>
  <c r="F1077" i="8"/>
  <c r="V1078" i="8"/>
  <c r="W1078" i="8"/>
  <c r="W1079" i="8"/>
  <c r="V1079" i="8"/>
  <c r="O1082" i="8"/>
  <c r="N1082" i="8"/>
  <c r="W1084" i="8"/>
  <c r="V1084" i="8"/>
  <c r="W1085" i="8"/>
  <c r="V1085" i="8"/>
  <c r="V1086" i="8"/>
  <c r="W1086" i="8"/>
  <c r="W1087" i="8"/>
  <c r="V1087" i="8"/>
  <c r="G1090" i="8"/>
  <c r="F1090" i="8"/>
  <c r="G1091" i="8"/>
  <c r="F1091" i="8"/>
  <c r="F1092" i="8"/>
  <c r="G1092" i="8"/>
  <c r="G1093" i="8"/>
  <c r="F1093" i="8"/>
  <c r="G874" i="9"/>
  <c r="F874" i="9"/>
  <c r="N865" i="9"/>
  <c r="O875" i="9"/>
  <c r="N875" i="9"/>
  <c r="F877" i="9"/>
  <c r="G877" i="9"/>
  <c r="O878" i="9"/>
  <c r="N878" i="9"/>
  <c r="G882" i="9"/>
  <c r="F882" i="9"/>
  <c r="O883" i="9"/>
  <c r="N883" i="9"/>
  <c r="F885" i="9"/>
  <c r="G885" i="9"/>
  <c r="O886" i="9"/>
  <c r="N886" i="9"/>
  <c r="G890" i="9"/>
  <c r="F890" i="9"/>
  <c r="O891" i="9"/>
  <c r="N891" i="9"/>
  <c r="F893" i="9"/>
  <c r="G893" i="9"/>
  <c r="O894" i="9"/>
  <c r="N894" i="9"/>
  <c r="G898" i="9"/>
  <c r="F898" i="9"/>
  <c r="O899" i="9"/>
  <c r="N899" i="9"/>
  <c r="F901" i="9"/>
  <c r="G901" i="9"/>
  <c r="O902" i="9"/>
  <c r="N902" i="9"/>
  <c r="G906" i="9"/>
  <c r="F906" i="9"/>
  <c r="O907" i="9"/>
  <c r="N907" i="9"/>
  <c r="F909" i="9"/>
  <c r="G909" i="9"/>
  <c r="O910" i="9"/>
  <c r="N910" i="9"/>
  <c r="G914" i="9"/>
  <c r="F914" i="9"/>
  <c r="O915" i="9"/>
  <c r="N915" i="9"/>
  <c r="F917" i="9"/>
  <c r="G917" i="9"/>
  <c r="O918" i="9"/>
  <c r="N918" i="9"/>
  <c r="G922" i="9"/>
  <c r="F922" i="9"/>
  <c r="O923" i="9"/>
  <c r="N923" i="9"/>
  <c r="F925" i="9"/>
  <c r="G925" i="9"/>
  <c r="O926" i="9"/>
  <c r="N926" i="9"/>
  <c r="F929" i="9"/>
  <c r="G929" i="9"/>
  <c r="O930" i="9"/>
  <c r="N930" i="9"/>
  <c r="O934" i="9"/>
  <c r="N934" i="9"/>
  <c r="O940" i="9"/>
  <c r="N940" i="9"/>
  <c r="F943" i="9"/>
  <c r="G943" i="9"/>
  <c r="G944" i="9"/>
  <c r="F944" i="9"/>
  <c r="F949" i="9"/>
  <c r="G949" i="9"/>
  <c r="O952" i="9"/>
  <c r="N952" i="9"/>
  <c r="F963" i="9"/>
  <c r="G963" i="9"/>
  <c r="F971" i="9"/>
  <c r="G971" i="9"/>
  <c r="F979" i="9"/>
  <c r="G979" i="9"/>
  <c r="G984" i="9"/>
  <c r="F984" i="9"/>
  <c r="F987" i="9"/>
  <c r="G987" i="9"/>
  <c r="O990" i="9"/>
  <c r="N990" i="9"/>
  <c r="O996" i="9"/>
  <c r="N996" i="9"/>
  <c r="F1003" i="9"/>
  <c r="G1003" i="9"/>
  <c r="O1004" i="9"/>
  <c r="N1004" i="9"/>
  <c r="G1008" i="9"/>
  <c r="F1008" i="9"/>
  <c r="O1012" i="9"/>
  <c r="N1012" i="9"/>
  <c r="F1019" i="9"/>
  <c r="G1019" i="9"/>
  <c r="O1022" i="9"/>
  <c r="N1022" i="9"/>
  <c r="O1028" i="9"/>
  <c r="N1028" i="9"/>
  <c r="F1035" i="9"/>
  <c r="G1035" i="9"/>
  <c r="F1043" i="9"/>
  <c r="G1043" i="9"/>
  <c r="F1050" i="9"/>
  <c r="G1050" i="9"/>
  <c r="N1055" i="9"/>
  <c r="O1055" i="9"/>
  <c r="V1060" i="9"/>
  <c r="W1060" i="9"/>
  <c r="G1076" i="9"/>
  <c r="F1076" i="9"/>
  <c r="O1081" i="9"/>
  <c r="N1081" i="9"/>
  <c r="W1086" i="9"/>
  <c r="V1086" i="9"/>
  <c r="G1044" i="7"/>
  <c r="F1044" i="7"/>
  <c r="G1052" i="7"/>
  <c r="F1052" i="7"/>
  <c r="W1078" i="7"/>
  <c r="V1078" i="7"/>
  <c r="G1080" i="7"/>
  <c r="F1080" i="7"/>
  <c r="O1081" i="7"/>
  <c r="N1081" i="7"/>
  <c r="W1082" i="7"/>
  <c r="V1082" i="7"/>
  <c r="G1088" i="7"/>
  <c r="F1088" i="7"/>
  <c r="W1094" i="7"/>
  <c r="V1094" i="7"/>
  <c r="O874" i="8"/>
  <c r="N874" i="8"/>
  <c r="O876" i="8"/>
  <c r="N868" i="8" s="1"/>
  <c r="N876" i="8"/>
  <c r="O878" i="8"/>
  <c r="N878" i="8"/>
  <c r="O880" i="8"/>
  <c r="N880" i="8"/>
  <c r="O882" i="8"/>
  <c r="N882" i="8"/>
  <c r="O884" i="8"/>
  <c r="N884" i="8"/>
  <c r="O886" i="8"/>
  <c r="N886" i="8"/>
  <c r="O888" i="8"/>
  <c r="N888" i="8"/>
  <c r="O890" i="8"/>
  <c r="N890" i="8"/>
  <c r="O892" i="8"/>
  <c r="N892" i="8"/>
  <c r="O894" i="8"/>
  <c r="N894" i="8"/>
  <c r="O896" i="8"/>
  <c r="N896" i="8"/>
  <c r="G901" i="8"/>
  <c r="F901" i="8"/>
  <c r="G903" i="8"/>
  <c r="F903" i="8"/>
  <c r="G905" i="8"/>
  <c r="F905" i="8"/>
  <c r="O908" i="8"/>
  <c r="N908" i="8"/>
  <c r="O910" i="8"/>
  <c r="N910" i="8"/>
  <c r="G925" i="8"/>
  <c r="F925" i="8"/>
  <c r="O928" i="8"/>
  <c r="N928" i="8"/>
  <c r="G933" i="8"/>
  <c r="F933" i="8"/>
  <c r="O946" i="8"/>
  <c r="N946" i="8"/>
  <c r="O948" i="8"/>
  <c r="N948" i="8"/>
  <c r="O950" i="8"/>
  <c r="N950" i="8"/>
  <c r="O952" i="8"/>
  <c r="N952" i="8"/>
  <c r="O954" i="8"/>
  <c r="N954" i="8"/>
  <c r="O956" i="8"/>
  <c r="N956" i="8"/>
  <c r="O958" i="8"/>
  <c r="N958" i="8"/>
  <c r="O960" i="8"/>
  <c r="N960" i="8"/>
  <c r="O962" i="8"/>
  <c r="N962" i="8"/>
  <c r="O964" i="8"/>
  <c r="N964" i="8"/>
  <c r="O966" i="8"/>
  <c r="N966" i="8"/>
  <c r="O968" i="8"/>
  <c r="N968" i="8"/>
  <c r="G981" i="8"/>
  <c r="F981" i="8"/>
  <c r="O990" i="8"/>
  <c r="N990" i="8"/>
  <c r="O992" i="8"/>
  <c r="N992" i="8"/>
  <c r="G997" i="8"/>
  <c r="F997" i="8"/>
  <c r="O1000" i="8"/>
  <c r="N1000" i="8"/>
  <c r="O1054" i="8"/>
  <c r="N1054" i="8"/>
  <c r="F1056" i="8"/>
  <c r="G1056" i="8"/>
  <c r="W1057" i="8"/>
  <c r="V1057" i="8"/>
  <c r="W1059" i="8"/>
  <c r="V1059" i="8"/>
  <c r="N1061" i="8"/>
  <c r="O1061" i="8"/>
  <c r="G1063" i="8"/>
  <c r="F1063" i="8"/>
  <c r="G1065" i="8"/>
  <c r="F1065" i="8"/>
  <c r="V1066" i="8"/>
  <c r="W1066" i="8"/>
  <c r="O1068" i="8"/>
  <c r="N1068" i="8"/>
  <c r="O1070" i="8"/>
  <c r="N1070" i="8"/>
  <c r="F1072" i="8"/>
  <c r="G1072" i="8"/>
  <c r="W1073" i="8"/>
  <c r="V1073" i="8"/>
  <c r="V1074" i="8"/>
  <c r="W1074" i="8"/>
  <c r="W1075" i="8"/>
  <c r="V1075" i="8"/>
  <c r="N1077" i="8"/>
  <c r="O1077" i="8"/>
  <c r="G1079" i="8"/>
  <c r="F1079" i="8"/>
  <c r="F1080" i="8"/>
  <c r="G1080" i="8"/>
  <c r="G1081" i="8"/>
  <c r="F1081" i="8"/>
  <c r="V1082" i="8"/>
  <c r="W1082" i="8"/>
  <c r="W1083" i="8"/>
  <c r="V1083" i="8"/>
  <c r="G1086" i="8"/>
  <c r="F1086" i="8"/>
  <c r="G1087" i="8"/>
  <c r="F1087" i="8"/>
  <c r="F1088" i="8"/>
  <c r="G1088" i="8"/>
  <c r="G1089" i="8"/>
  <c r="F1089" i="8"/>
  <c r="O1091" i="8"/>
  <c r="N1091" i="8"/>
  <c r="O1092" i="8"/>
  <c r="N1092" i="8"/>
  <c r="N1093" i="8"/>
  <c r="O1093" i="8"/>
  <c r="O1094" i="8"/>
  <c r="N1094" i="8"/>
  <c r="G876" i="9"/>
  <c r="F876" i="9"/>
  <c r="O877" i="9"/>
  <c r="N877" i="9"/>
  <c r="F879" i="9"/>
  <c r="G879" i="9"/>
  <c r="O880" i="9"/>
  <c r="N880" i="9"/>
  <c r="G884" i="9"/>
  <c r="F884" i="9"/>
  <c r="O885" i="9"/>
  <c r="N885" i="9"/>
  <c r="F887" i="9"/>
  <c r="G887" i="9"/>
  <c r="O888" i="9"/>
  <c r="N888" i="9"/>
  <c r="G892" i="9"/>
  <c r="F892" i="9"/>
  <c r="O893" i="9"/>
  <c r="N893" i="9"/>
  <c r="F895" i="9"/>
  <c r="G895" i="9"/>
  <c r="O896" i="9"/>
  <c r="N896" i="9"/>
  <c r="G900" i="9"/>
  <c r="F900" i="9"/>
  <c r="O901" i="9"/>
  <c r="N901" i="9"/>
  <c r="F903" i="9"/>
  <c r="G903" i="9"/>
  <c r="O904" i="9"/>
  <c r="N904" i="9"/>
  <c r="G908" i="9"/>
  <c r="F908" i="9"/>
  <c r="O909" i="9"/>
  <c r="N909" i="9"/>
  <c r="F911" i="9"/>
  <c r="G911" i="9"/>
  <c r="O912" i="9"/>
  <c r="N912" i="9"/>
  <c r="G916" i="9"/>
  <c r="F916" i="9"/>
  <c r="O917" i="9"/>
  <c r="N917" i="9"/>
  <c r="F919" i="9"/>
  <c r="G919" i="9"/>
  <c r="O920" i="9"/>
  <c r="N920" i="9"/>
  <c r="G924" i="9"/>
  <c r="F924" i="9"/>
  <c r="O925" i="9"/>
  <c r="N925" i="9"/>
  <c r="G927" i="9"/>
  <c r="F927" i="9"/>
  <c r="F931" i="9"/>
  <c r="G931" i="9"/>
  <c r="O932" i="9"/>
  <c r="N932" i="9"/>
  <c r="G936" i="9"/>
  <c r="F936" i="9"/>
  <c r="O938" i="9"/>
  <c r="N938" i="9"/>
  <c r="F941" i="9"/>
  <c r="G941" i="9"/>
  <c r="G942" i="9"/>
  <c r="F942" i="9"/>
  <c r="F947" i="9"/>
  <c r="G947" i="9"/>
  <c r="F953" i="9"/>
  <c r="G953" i="9"/>
  <c r="F961" i="9"/>
  <c r="G961" i="9"/>
  <c r="F969" i="9"/>
  <c r="G969" i="9"/>
  <c r="F977" i="9"/>
  <c r="G977" i="9"/>
  <c r="O982" i="9"/>
  <c r="N982" i="9"/>
  <c r="G986" i="9"/>
  <c r="F986" i="9"/>
  <c r="F991" i="9"/>
  <c r="G991" i="9"/>
  <c r="O994" i="9"/>
  <c r="N994" i="9"/>
  <c r="F1001" i="9"/>
  <c r="G1001" i="9"/>
  <c r="F1005" i="9"/>
  <c r="G1005" i="9"/>
  <c r="O1006" i="9"/>
  <c r="N1006" i="9"/>
  <c r="O1010" i="9"/>
  <c r="N1010" i="9"/>
  <c r="F1017" i="9"/>
  <c r="G1017" i="9"/>
  <c r="F1023" i="9"/>
  <c r="G1023" i="9"/>
  <c r="O1026" i="9"/>
  <c r="N1026" i="9"/>
  <c r="O1032" i="9"/>
  <c r="N1032" i="9"/>
  <c r="F1041" i="9"/>
  <c r="G1041" i="9"/>
  <c r="V1048" i="9"/>
  <c r="W1048" i="9"/>
  <c r="V865" i="9"/>
  <c r="F1054" i="9"/>
  <c r="G1054" i="9"/>
  <c r="N1059" i="9"/>
  <c r="O1059" i="9"/>
  <c r="G1072" i="9"/>
  <c r="F1072" i="9"/>
  <c r="O1077" i="9"/>
  <c r="N1077" i="9"/>
  <c r="W1082" i="9"/>
  <c r="V1082" i="9"/>
  <c r="G1088" i="9"/>
  <c r="F1088" i="9"/>
  <c r="G1046" i="7"/>
  <c r="F1046" i="7"/>
  <c r="O1053" i="7"/>
  <c r="N1053" i="7"/>
  <c r="G1084" i="7"/>
  <c r="F1084" i="7"/>
  <c r="O1090" i="7"/>
  <c r="N1090" i="7"/>
  <c r="W1091" i="7"/>
  <c r="V1091" i="7"/>
  <c r="G1093" i="7"/>
  <c r="F1093" i="7"/>
  <c r="O898" i="8"/>
  <c r="N898" i="8"/>
  <c r="O899" i="8"/>
  <c r="G907" i="8"/>
  <c r="F907" i="8"/>
  <c r="F908" i="8"/>
  <c r="O912" i="8"/>
  <c r="N912" i="8"/>
  <c r="O913" i="8"/>
  <c r="O915" i="8"/>
  <c r="O917" i="8"/>
  <c r="O919" i="8"/>
  <c r="O921" i="8"/>
  <c r="O923" i="8"/>
  <c r="G927" i="8"/>
  <c r="F927" i="8"/>
  <c r="F928" i="8"/>
  <c r="O930" i="8"/>
  <c r="N930" i="8"/>
  <c r="O931" i="8"/>
  <c r="G935" i="8"/>
  <c r="F935" i="8"/>
  <c r="F936" i="8"/>
  <c r="G937" i="8"/>
  <c r="F937" i="8"/>
  <c r="F938" i="8"/>
  <c r="G939" i="8"/>
  <c r="F939" i="8"/>
  <c r="F940" i="8"/>
  <c r="G941" i="8"/>
  <c r="F941" i="8"/>
  <c r="F942" i="8"/>
  <c r="G943" i="8"/>
  <c r="F943" i="8"/>
  <c r="F944" i="8"/>
  <c r="G945" i="8"/>
  <c r="F945" i="8"/>
  <c r="F946" i="8"/>
  <c r="O970" i="8"/>
  <c r="N970" i="8"/>
  <c r="O971" i="8"/>
  <c r="O973" i="8"/>
  <c r="O975" i="8"/>
  <c r="O977" i="8"/>
  <c r="O979" i="8"/>
  <c r="G983" i="8"/>
  <c r="F983" i="8"/>
  <c r="F984" i="8"/>
  <c r="G985" i="8"/>
  <c r="F985" i="8"/>
  <c r="F986" i="8"/>
  <c r="G987" i="8"/>
  <c r="F987" i="8"/>
  <c r="F988" i="8"/>
  <c r="G989" i="8"/>
  <c r="F989" i="8"/>
  <c r="F990" i="8"/>
  <c r="O994" i="8"/>
  <c r="N994" i="8"/>
  <c r="O995" i="8"/>
  <c r="G999" i="8"/>
  <c r="F999" i="8"/>
  <c r="F1000" i="8"/>
  <c r="O1002" i="8"/>
  <c r="N1002" i="8"/>
  <c r="O1003" i="8"/>
  <c r="O1005" i="8"/>
  <c r="O1007" i="8"/>
  <c r="O1009" i="8"/>
  <c r="O1011" i="8"/>
  <c r="O1013" i="8"/>
  <c r="O1015" i="8"/>
  <c r="O1017" i="8"/>
  <c r="O1019" i="8"/>
  <c r="O1021" i="8"/>
  <c r="O1023" i="8"/>
  <c r="O1025" i="8"/>
  <c r="O1026" i="8"/>
  <c r="N1026" i="8"/>
  <c r="O1027" i="8"/>
  <c r="O1028" i="8"/>
  <c r="N1028" i="8"/>
  <c r="O1030" i="8"/>
  <c r="N1030" i="8"/>
  <c r="O1032" i="8"/>
  <c r="N1032" i="8"/>
  <c r="O1034" i="8"/>
  <c r="N1034" i="8"/>
  <c r="O1036" i="8"/>
  <c r="N1036" i="8"/>
  <c r="O1038" i="8"/>
  <c r="N1038" i="8"/>
  <c r="O1040" i="8"/>
  <c r="N1040" i="8"/>
  <c r="O1042" i="8"/>
  <c r="N1042" i="8"/>
  <c r="O1044" i="8"/>
  <c r="N1044" i="8"/>
  <c r="O1046" i="8"/>
  <c r="N1046" i="8"/>
  <c r="O1048" i="8"/>
  <c r="N1048" i="8"/>
  <c r="W1049" i="8"/>
  <c r="V1049" i="8"/>
  <c r="G1051" i="8"/>
  <c r="F1051" i="8"/>
  <c r="O1052" i="8"/>
  <c r="N1052" i="8"/>
  <c r="W1053" i="8"/>
  <c r="V1053" i="8"/>
  <c r="V1054" i="8"/>
  <c r="W1054" i="8"/>
  <c r="O1056" i="8"/>
  <c r="N1056" i="8"/>
  <c r="O1058" i="8"/>
  <c r="N1058" i="8"/>
  <c r="F1060" i="8"/>
  <c r="G1060" i="8"/>
  <c r="W1061" i="8"/>
  <c r="V1061" i="8"/>
  <c r="W1063" i="8"/>
  <c r="V1063" i="8"/>
  <c r="N1065" i="8"/>
  <c r="O1065" i="8"/>
  <c r="G1067" i="8"/>
  <c r="F1067" i="8"/>
  <c r="G1069" i="8"/>
  <c r="F1069" i="8"/>
  <c r="V1070" i="8"/>
  <c r="W1070" i="8"/>
  <c r="O1072" i="8"/>
  <c r="N1072" i="8"/>
  <c r="G1074" i="8"/>
  <c r="F1074" i="8"/>
  <c r="G1075" i="8"/>
  <c r="F1075" i="8"/>
  <c r="F1076" i="8"/>
  <c r="G1076" i="8"/>
  <c r="W1077" i="8"/>
  <c r="V1077" i="8"/>
  <c r="O1079" i="8"/>
  <c r="N1079" i="8"/>
  <c r="O1080" i="8"/>
  <c r="N1080" i="8"/>
  <c r="N1081" i="8"/>
  <c r="O1081" i="8"/>
  <c r="G1083" i="8"/>
  <c r="F1083" i="8"/>
  <c r="F1084" i="8"/>
  <c r="G1084" i="8"/>
  <c r="G1085" i="8"/>
  <c r="F1085" i="8"/>
  <c r="O1087" i="8"/>
  <c r="N1087" i="8"/>
  <c r="O1088" i="8"/>
  <c r="N1088" i="8"/>
  <c r="N1089" i="8"/>
  <c r="O1089" i="8"/>
  <c r="O1090" i="8"/>
  <c r="N1090" i="8"/>
  <c r="W1092" i="8"/>
  <c r="V1092" i="8"/>
  <c r="W1093" i="8"/>
  <c r="V1093" i="8"/>
  <c r="V1094" i="8"/>
  <c r="W1094" i="8"/>
  <c r="O874" i="9"/>
  <c r="N874" i="9"/>
  <c r="G878" i="9"/>
  <c r="F878" i="9"/>
  <c r="O879" i="9"/>
  <c r="N879" i="9"/>
  <c r="F881" i="9"/>
  <c r="G881" i="9"/>
  <c r="O882" i="9"/>
  <c r="N882" i="9"/>
  <c r="G886" i="9"/>
  <c r="F886" i="9"/>
  <c r="O887" i="9"/>
  <c r="N887" i="9"/>
  <c r="F889" i="9"/>
  <c r="G889" i="9"/>
  <c r="O890" i="9"/>
  <c r="N890" i="9"/>
  <c r="G894" i="9"/>
  <c r="F894" i="9"/>
  <c r="O895" i="9"/>
  <c r="N895" i="9"/>
  <c r="F897" i="9"/>
  <c r="G897" i="9"/>
  <c r="O898" i="9"/>
  <c r="N898" i="9"/>
  <c r="G902" i="9"/>
  <c r="F902" i="9"/>
  <c r="O903" i="9"/>
  <c r="N903" i="9"/>
  <c r="F905" i="9"/>
  <c r="G905" i="9"/>
  <c r="O906" i="9"/>
  <c r="N906" i="9"/>
  <c r="G910" i="9"/>
  <c r="F910" i="9"/>
  <c r="O911" i="9"/>
  <c r="N911" i="9"/>
  <c r="F913" i="9"/>
  <c r="G913" i="9"/>
  <c r="O914" i="9"/>
  <c r="N914" i="9"/>
  <c r="G918" i="9"/>
  <c r="F918" i="9"/>
  <c r="O919" i="9"/>
  <c r="N919" i="9"/>
  <c r="F921" i="9"/>
  <c r="G921" i="9"/>
  <c r="O922" i="9"/>
  <c r="N922" i="9"/>
  <c r="G926" i="9"/>
  <c r="F926" i="9"/>
  <c r="G930" i="9"/>
  <c r="F930" i="9"/>
  <c r="F933" i="9"/>
  <c r="G933" i="9"/>
  <c r="F939" i="9"/>
  <c r="G939" i="9"/>
  <c r="G940" i="9"/>
  <c r="F940" i="9"/>
  <c r="O944" i="9"/>
  <c r="N944" i="9"/>
  <c r="O950" i="9"/>
  <c r="N950" i="9"/>
  <c r="F959" i="9"/>
  <c r="G959" i="9"/>
  <c r="F967" i="9"/>
  <c r="G967" i="9"/>
  <c r="F975" i="9"/>
  <c r="G975" i="9"/>
  <c r="F983" i="9"/>
  <c r="G983" i="9"/>
  <c r="O984" i="9"/>
  <c r="N984" i="9"/>
  <c r="O988" i="9"/>
  <c r="N988" i="9"/>
  <c r="F995" i="9"/>
  <c r="G995" i="9"/>
  <c r="O998" i="9"/>
  <c r="N998" i="9"/>
  <c r="G1004" i="9"/>
  <c r="F1004" i="9"/>
  <c r="F1007" i="9"/>
  <c r="G1007" i="9"/>
  <c r="O1008" i="9"/>
  <c r="N1008" i="9"/>
  <c r="G1012" i="9"/>
  <c r="F1012" i="9"/>
  <c r="O1014" i="9"/>
  <c r="N1014" i="9"/>
  <c r="O1020" i="9"/>
  <c r="N1020" i="9"/>
  <c r="F1027" i="9"/>
  <c r="G1027" i="9"/>
  <c r="O1030" i="9"/>
  <c r="N1030" i="9"/>
  <c r="F1033" i="9"/>
  <c r="G1033" i="9"/>
  <c r="F1039" i="9"/>
  <c r="G1039" i="9"/>
  <c r="F1047" i="9"/>
  <c r="G1047" i="9"/>
  <c r="V1052" i="9"/>
  <c r="W1052" i="9"/>
  <c r="F1058" i="9"/>
  <c r="G1058" i="9"/>
  <c r="O1073" i="9"/>
  <c r="N1073" i="9"/>
  <c r="W1078" i="9"/>
  <c r="V1078" i="9"/>
  <c r="G1084" i="9"/>
  <c r="F1084" i="9"/>
  <c r="O1089" i="9"/>
  <c r="N1089" i="9"/>
  <c r="O946" i="9"/>
  <c r="N946" i="9"/>
  <c r="O954" i="9"/>
  <c r="N954" i="9"/>
  <c r="O983" i="9"/>
  <c r="O985" i="9"/>
  <c r="O987" i="9"/>
  <c r="F988" i="9"/>
  <c r="O995" i="9"/>
  <c r="F996" i="9"/>
  <c r="O1003" i="9"/>
  <c r="O1005" i="9"/>
  <c r="O1007" i="9"/>
  <c r="O1009" i="9"/>
  <c r="F1010" i="9"/>
  <c r="O1019" i="9"/>
  <c r="F1020" i="9"/>
  <c r="O1027" i="9"/>
  <c r="F1028" i="9"/>
  <c r="O1063" i="9"/>
  <c r="W1064" i="9"/>
  <c r="G1066" i="9"/>
  <c r="O1067" i="9"/>
  <c r="W1068" i="9"/>
  <c r="G1070" i="9"/>
  <c r="O1071" i="9"/>
  <c r="W1072" i="9"/>
  <c r="G1074" i="9"/>
  <c r="O1075" i="9"/>
  <c r="W1076" i="9"/>
  <c r="G1078" i="9"/>
  <c r="O1079" i="9"/>
  <c r="W1080" i="9"/>
  <c r="G1082" i="9"/>
  <c r="O1083" i="9"/>
  <c r="W1084" i="9"/>
  <c r="G1086" i="9"/>
  <c r="O1087" i="9"/>
  <c r="W1088" i="9"/>
  <c r="G1090" i="9"/>
  <c r="V1091" i="9"/>
  <c r="W1091" i="9"/>
  <c r="W1092" i="9"/>
  <c r="V1092" i="9"/>
  <c r="N1094" i="9"/>
  <c r="O1094" i="9"/>
  <c r="G874" i="10"/>
  <c r="F874" i="10"/>
  <c r="N876" i="10"/>
  <c r="O876" i="10"/>
  <c r="N865" i="10"/>
  <c r="G879" i="10"/>
  <c r="F879" i="10"/>
  <c r="G882" i="10"/>
  <c r="F882" i="10"/>
  <c r="N884" i="10"/>
  <c r="O884" i="10"/>
  <c r="G887" i="10"/>
  <c r="F887" i="10"/>
  <c r="G890" i="10"/>
  <c r="F890" i="10"/>
  <c r="N892" i="10"/>
  <c r="O892" i="10"/>
  <c r="G895" i="10"/>
  <c r="F895" i="10"/>
  <c r="G898" i="10"/>
  <c r="F898" i="10"/>
  <c r="N900" i="10"/>
  <c r="O900" i="10"/>
  <c r="G903" i="10"/>
  <c r="F903" i="10"/>
  <c r="G906" i="10"/>
  <c r="F906" i="10"/>
  <c r="N908" i="10"/>
  <c r="O908" i="10"/>
  <c r="G911" i="10"/>
  <c r="F911" i="10"/>
  <c r="G914" i="10"/>
  <c r="F914" i="10"/>
  <c r="N916" i="10"/>
  <c r="O916" i="10"/>
  <c r="G919" i="10"/>
  <c r="F919" i="10"/>
  <c r="G922" i="10"/>
  <c r="F922" i="10"/>
  <c r="N924" i="10"/>
  <c r="O924" i="10"/>
  <c r="G927" i="10"/>
  <c r="F927" i="10"/>
  <c r="G930" i="10"/>
  <c r="F930" i="10"/>
  <c r="N932" i="10"/>
  <c r="O932" i="10"/>
  <c r="G935" i="10"/>
  <c r="F935" i="10"/>
  <c r="G938" i="10"/>
  <c r="F938" i="10"/>
  <c r="N940" i="10"/>
  <c r="O940" i="10"/>
  <c r="G944" i="10"/>
  <c r="F944" i="10"/>
  <c r="N946" i="10"/>
  <c r="O946" i="10"/>
  <c r="G949" i="10"/>
  <c r="F949" i="10"/>
  <c r="G952" i="10"/>
  <c r="F952" i="10"/>
  <c r="N954" i="10"/>
  <c r="O954" i="10"/>
  <c r="N958" i="10"/>
  <c r="O958" i="10"/>
  <c r="N962" i="10"/>
  <c r="O962" i="10"/>
  <c r="N966" i="10"/>
  <c r="O966" i="10"/>
  <c r="N970" i="10"/>
  <c r="O970" i="10"/>
  <c r="N974" i="10"/>
  <c r="O974" i="10"/>
  <c r="N978" i="10"/>
  <c r="O978" i="10"/>
  <c r="N982" i="10"/>
  <c r="O982" i="10"/>
  <c r="N986" i="10"/>
  <c r="O986" i="10"/>
  <c r="N990" i="10"/>
  <c r="O990" i="10"/>
  <c r="N994" i="10"/>
  <c r="O994" i="10"/>
  <c r="N998" i="10"/>
  <c r="O998" i="10"/>
  <c r="N1002" i="10"/>
  <c r="O1002" i="10"/>
  <c r="N1006" i="10"/>
  <c r="O1006" i="10"/>
  <c r="N1010" i="10"/>
  <c r="O1010" i="10"/>
  <c r="N1012" i="10"/>
  <c r="O1012" i="10"/>
  <c r="G1015" i="10"/>
  <c r="F1015" i="10"/>
  <c r="N1016" i="10"/>
  <c r="O1016" i="10"/>
  <c r="G1019" i="10"/>
  <c r="F1019" i="10"/>
  <c r="N1020" i="10"/>
  <c r="O1020" i="10"/>
  <c r="G1023" i="10"/>
  <c r="F1023" i="10"/>
  <c r="N1024" i="10"/>
  <c r="O1024" i="10"/>
  <c r="G1027" i="10"/>
  <c r="F1027" i="10"/>
  <c r="N1028" i="10"/>
  <c r="O1028" i="10"/>
  <c r="G1031" i="10"/>
  <c r="F1031" i="10"/>
  <c r="N1032" i="10"/>
  <c r="O1032" i="10"/>
  <c r="G1035" i="10"/>
  <c r="F1035" i="10"/>
  <c r="N1036" i="10"/>
  <c r="O1036" i="10"/>
  <c r="G1039" i="10"/>
  <c r="F1039" i="10"/>
  <c r="N1040" i="10"/>
  <c r="O1040" i="10"/>
  <c r="N1055" i="8"/>
  <c r="V1056" i="8"/>
  <c r="F1058" i="8"/>
  <c r="N1059" i="8"/>
  <c r="V1060" i="8"/>
  <c r="F1062" i="8"/>
  <c r="N1063" i="8"/>
  <c r="V1064" i="8"/>
  <c r="F1066" i="8"/>
  <c r="N1067" i="8"/>
  <c r="V1068" i="8"/>
  <c r="F1070" i="8"/>
  <c r="N1071" i="8"/>
  <c r="V1072" i="8"/>
  <c r="V1076" i="8"/>
  <c r="F1078" i="8"/>
  <c r="F1082" i="8"/>
  <c r="N927" i="9"/>
  <c r="G935" i="9"/>
  <c r="G937" i="9"/>
  <c r="F946" i="9"/>
  <c r="N947" i="9"/>
  <c r="G951" i="9"/>
  <c r="F954" i="9"/>
  <c r="N955" i="9"/>
  <c r="O956" i="9"/>
  <c r="N956" i="9"/>
  <c r="O958" i="9"/>
  <c r="N958" i="9"/>
  <c r="O960" i="9"/>
  <c r="N960" i="9"/>
  <c r="O962" i="9"/>
  <c r="N962" i="9"/>
  <c r="O964" i="9"/>
  <c r="N964" i="9"/>
  <c r="O966" i="9"/>
  <c r="N966" i="9"/>
  <c r="O968" i="9"/>
  <c r="N968" i="9"/>
  <c r="O970" i="9"/>
  <c r="N970" i="9"/>
  <c r="O972" i="9"/>
  <c r="N972" i="9"/>
  <c r="O974" i="9"/>
  <c r="N974" i="9"/>
  <c r="O976" i="9"/>
  <c r="N976" i="9"/>
  <c r="O978" i="9"/>
  <c r="N978" i="9"/>
  <c r="O980" i="9"/>
  <c r="N980" i="9"/>
  <c r="O992" i="9"/>
  <c r="N992" i="9"/>
  <c r="O1000" i="9"/>
  <c r="N1000" i="9"/>
  <c r="O1016" i="9"/>
  <c r="N1016" i="9"/>
  <c r="O1024" i="9"/>
  <c r="N1024" i="9"/>
  <c r="O1034" i="9"/>
  <c r="N1034" i="9"/>
  <c r="O1036" i="9"/>
  <c r="N1036" i="9"/>
  <c r="O1038" i="9"/>
  <c r="N1038" i="9"/>
  <c r="O1040" i="9"/>
  <c r="N1040" i="9"/>
  <c r="O1042" i="9"/>
  <c r="N1042" i="9"/>
  <c r="O1044" i="9"/>
  <c r="N1044" i="9"/>
  <c r="O1046" i="9"/>
  <c r="N1046" i="9"/>
  <c r="O1048" i="9"/>
  <c r="N1048" i="9"/>
  <c r="W1049" i="9"/>
  <c r="V1049" i="9"/>
  <c r="G1051" i="9"/>
  <c r="F1051" i="9"/>
  <c r="O1052" i="9"/>
  <c r="N1052" i="9"/>
  <c r="W1053" i="9"/>
  <c r="V1053" i="9"/>
  <c r="G1055" i="9"/>
  <c r="F1055" i="9"/>
  <c r="O1056" i="9"/>
  <c r="N1056" i="9"/>
  <c r="W1057" i="9"/>
  <c r="V1057" i="9"/>
  <c r="G1059" i="9"/>
  <c r="F1059" i="9"/>
  <c r="O1060" i="9"/>
  <c r="N1060" i="9"/>
  <c r="W1061" i="9"/>
  <c r="V1061" i="9"/>
  <c r="G1063" i="9"/>
  <c r="F1063" i="9"/>
  <c r="O1064" i="9"/>
  <c r="N1064" i="9"/>
  <c r="W1065" i="9"/>
  <c r="V1065" i="9"/>
  <c r="G1067" i="9"/>
  <c r="F1067" i="9"/>
  <c r="O1068" i="9"/>
  <c r="N1068" i="9"/>
  <c r="W1069" i="9"/>
  <c r="V1069" i="9"/>
  <c r="G1071" i="9"/>
  <c r="F1071" i="9"/>
  <c r="G1092" i="9"/>
  <c r="F1092" i="9"/>
  <c r="F1093" i="9"/>
  <c r="G1093" i="9"/>
  <c r="W1094" i="9"/>
  <c r="V1094" i="9"/>
  <c r="N874" i="10"/>
  <c r="O874" i="10"/>
  <c r="G877" i="10"/>
  <c r="F877" i="10"/>
  <c r="G880" i="10"/>
  <c r="F880" i="10"/>
  <c r="N882" i="10"/>
  <c r="O882" i="10"/>
  <c r="G885" i="10"/>
  <c r="F885" i="10"/>
  <c r="G888" i="10"/>
  <c r="F888" i="10"/>
  <c r="N890" i="10"/>
  <c r="O890" i="10"/>
  <c r="G893" i="10"/>
  <c r="F893" i="10"/>
  <c r="G896" i="10"/>
  <c r="F896" i="10"/>
  <c r="N898" i="10"/>
  <c r="O898" i="10"/>
  <c r="G901" i="10"/>
  <c r="F901" i="10"/>
  <c r="G904" i="10"/>
  <c r="F904" i="10"/>
  <c r="N906" i="10"/>
  <c r="O906" i="10"/>
  <c r="G909" i="10"/>
  <c r="F909" i="10"/>
  <c r="G912" i="10"/>
  <c r="F912" i="10"/>
  <c r="N914" i="10"/>
  <c r="O914" i="10"/>
  <c r="G917" i="10"/>
  <c r="F917" i="10"/>
  <c r="G920" i="10"/>
  <c r="F920" i="10"/>
  <c r="N922" i="10"/>
  <c r="O922" i="10"/>
  <c r="G925" i="10"/>
  <c r="F925" i="10"/>
  <c r="G928" i="10"/>
  <c r="F928" i="10"/>
  <c r="N930" i="10"/>
  <c r="O930" i="10"/>
  <c r="G933" i="10"/>
  <c r="F933" i="10"/>
  <c r="G936" i="10"/>
  <c r="F936" i="10"/>
  <c r="N938" i="10"/>
  <c r="O938" i="10"/>
  <c r="G941" i="10"/>
  <c r="F941" i="10"/>
  <c r="N944" i="10"/>
  <c r="O944" i="10"/>
  <c r="G947" i="10"/>
  <c r="F947" i="10"/>
  <c r="G950" i="10"/>
  <c r="F950" i="10"/>
  <c r="N952" i="10"/>
  <c r="O952" i="10"/>
  <c r="G956" i="10"/>
  <c r="F956" i="10"/>
  <c r="G960" i="10"/>
  <c r="F960" i="10"/>
  <c r="G964" i="10"/>
  <c r="F964" i="10"/>
  <c r="G968" i="10"/>
  <c r="F968" i="10"/>
  <c r="G972" i="10"/>
  <c r="F972" i="10"/>
  <c r="G976" i="10"/>
  <c r="F976" i="10"/>
  <c r="G980" i="10"/>
  <c r="F980" i="10"/>
  <c r="G984" i="10"/>
  <c r="F984" i="10"/>
  <c r="G988" i="10"/>
  <c r="F988" i="10"/>
  <c r="G992" i="10"/>
  <c r="F992" i="10"/>
  <c r="G996" i="10"/>
  <c r="F996" i="10"/>
  <c r="G1000" i="10"/>
  <c r="F1000" i="10"/>
  <c r="G1004" i="10"/>
  <c r="F1004" i="10"/>
  <c r="G1008" i="10"/>
  <c r="F1008" i="10"/>
  <c r="O1011" i="10"/>
  <c r="N1011" i="10"/>
  <c r="G1014" i="10"/>
  <c r="F1014" i="10"/>
  <c r="O1015" i="10"/>
  <c r="N1015" i="10"/>
  <c r="G1018" i="10"/>
  <c r="F1018" i="10"/>
  <c r="O1019" i="10"/>
  <c r="N1019" i="10"/>
  <c r="G1022" i="10"/>
  <c r="F1022" i="10"/>
  <c r="O1023" i="10"/>
  <c r="N1023" i="10"/>
  <c r="G1026" i="10"/>
  <c r="F1026" i="10"/>
  <c r="O1027" i="10"/>
  <c r="N1027" i="10"/>
  <c r="G1030" i="10"/>
  <c r="F1030" i="10"/>
  <c r="O1031" i="10"/>
  <c r="N1031" i="10"/>
  <c r="G1034" i="10"/>
  <c r="F1034" i="10"/>
  <c r="O1035" i="10"/>
  <c r="N1035" i="10"/>
  <c r="G1038" i="10"/>
  <c r="F1038" i="10"/>
  <c r="O1039" i="10"/>
  <c r="N1039" i="10"/>
  <c r="G1042" i="10"/>
  <c r="F1042" i="10"/>
  <c r="G1045" i="10"/>
  <c r="F1045" i="10"/>
  <c r="F928" i="9"/>
  <c r="N929" i="9"/>
  <c r="N931" i="9"/>
  <c r="N933" i="9"/>
  <c r="F948" i="9"/>
  <c r="N949" i="9"/>
  <c r="F956" i="9"/>
  <c r="N957" i="9"/>
  <c r="F958" i="9"/>
  <c r="N959" i="9"/>
  <c r="F960" i="9"/>
  <c r="N961" i="9"/>
  <c r="F962" i="9"/>
  <c r="N963" i="9"/>
  <c r="F964" i="9"/>
  <c r="N965" i="9"/>
  <c r="F966" i="9"/>
  <c r="N967" i="9"/>
  <c r="F968" i="9"/>
  <c r="N969" i="9"/>
  <c r="F970" i="9"/>
  <c r="N971" i="9"/>
  <c r="F972" i="9"/>
  <c r="N973" i="9"/>
  <c r="F974" i="9"/>
  <c r="N975" i="9"/>
  <c r="F976" i="9"/>
  <c r="N977" i="9"/>
  <c r="F978" i="9"/>
  <c r="N979" i="9"/>
  <c r="F980" i="9"/>
  <c r="N981" i="9"/>
  <c r="G989" i="9"/>
  <c r="F992" i="9"/>
  <c r="N993" i="9"/>
  <c r="G997" i="9"/>
  <c r="F1000" i="9"/>
  <c r="N1001" i="9"/>
  <c r="G1011" i="9"/>
  <c r="G1013" i="9"/>
  <c r="F1016" i="9"/>
  <c r="N1017" i="9"/>
  <c r="G1021" i="9"/>
  <c r="F1024" i="9"/>
  <c r="N1025" i="9"/>
  <c r="G1029" i="9"/>
  <c r="F1034" i="9"/>
  <c r="N1035" i="9"/>
  <c r="F1036" i="9"/>
  <c r="N1037" i="9"/>
  <c r="F1038" i="9"/>
  <c r="N1039" i="9"/>
  <c r="F1040" i="9"/>
  <c r="N1041" i="9"/>
  <c r="F1042" i="9"/>
  <c r="N1043" i="9"/>
  <c r="F1044" i="9"/>
  <c r="N1045" i="9"/>
  <c r="F1046" i="9"/>
  <c r="N1047" i="9"/>
  <c r="F1048" i="9"/>
  <c r="F1049" i="9"/>
  <c r="N1049" i="9"/>
  <c r="N1050" i="9"/>
  <c r="V1050" i="9"/>
  <c r="V1051" i="9"/>
  <c r="F1052" i="9"/>
  <c r="F1053" i="9"/>
  <c r="N1053" i="9"/>
  <c r="N1054" i="9"/>
  <c r="V1054" i="9"/>
  <c r="V1055" i="9"/>
  <c r="F1056" i="9"/>
  <c r="F1057" i="9"/>
  <c r="N1057" i="9"/>
  <c r="N1058" i="9"/>
  <c r="V1058" i="9"/>
  <c r="V1059" i="9"/>
  <c r="F1060" i="9"/>
  <c r="F1061" i="9"/>
  <c r="N1061" i="9"/>
  <c r="N1062" i="9"/>
  <c r="V1062" i="9"/>
  <c r="V1063" i="9"/>
  <c r="F1064" i="9"/>
  <c r="F1065" i="9"/>
  <c r="N1065" i="9"/>
  <c r="N1066" i="9"/>
  <c r="V1066" i="9"/>
  <c r="V1067" i="9"/>
  <c r="F1068" i="9"/>
  <c r="F1069" i="9"/>
  <c r="N1069" i="9"/>
  <c r="N1070" i="9"/>
  <c r="V1070" i="9"/>
  <c r="V1071" i="9"/>
  <c r="O1072" i="9"/>
  <c r="N1072" i="9"/>
  <c r="F1073" i="9"/>
  <c r="W1073" i="9"/>
  <c r="V1073" i="9"/>
  <c r="N1074" i="9"/>
  <c r="G1075" i="9"/>
  <c r="F1075" i="9"/>
  <c r="V1075" i="9"/>
  <c r="O1076" i="9"/>
  <c r="N1076" i="9"/>
  <c r="F1077" i="9"/>
  <c r="W1077" i="9"/>
  <c r="V1077" i="9"/>
  <c r="N1078" i="9"/>
  <c r="G1079" i="9"/>
  <c r="F1079" i="9"/>
  <c r="V1079" i="9"/>
  <c r="O1080" i="9"/>
  <c r="N1080" i="9"/>
  <c r="F1081" i="9"/>
  <c r="W1081" i="9"/>
  <c r="V1081" i="9"/>
  <c r="N1082" i="9"/>
  <c r="G1083" i="9"/>
  <c r="F1083" i="9"/>
  <c r="V1083" i="9"/>
  <c r="O1084" i="9"/>
  <c r="N1084" i="9"/>
  <c r="F1085" i="9"/>
  <c r="W1085" i="9"/>
  <c r="V1085" i="9"/>
  <c r="N1086" i="9"/>
  <c r="G1087" i="9"/>
  <c r="F1087" i="9"/>
  <c r="V1087" i="9"/>
  <c r="O1088" i="9"/>
  <c r="N1088" i="9"/>
  <c r="F1089" i="9"/>
  <c r="W1089" i="9"/>
  <c r="V1089" i="9"/>
  <c r="N1090" i="9"/>
  <c r="G1091" i="9"/>
  <c r="F1091" i="9"/>
  <c r="O1093" i="9"/>
  <c r="N1093" i="9"/>
  <c r="F865" i="10"/>
  <c r="G875" i="10"/>
  <c r="F875" i="10"/>
  <c r="G878" i="10"/>
  <c r="F878" i="10"/>
  <c r="N880" i="10"/>
  <c r="O880" i="10"/>
  <c r="G883" i="10"/>
  <c r="F883" i="10"/>
  <c r="G886" i="10"/>
  <c r="F886" i="10"/>
  <c r="N888" i="10"/>
  <c r="O888" i="10"/>
  <c r="G891" i="10"/>
  <c r="F891" i="10"/>
  <c r="G894" i="10"/>
  <c r="F894" i="10"/>
  <c r="N896" i="10"/>
  <c r="O896" i="10"/>
  <c r="G899" i="10"/>
  <c r="F899" i="10"/>
  <c r="G902" i="10"/>
  <c r="F902" i="10"/>
  <c r="N904" i="10"/>
  <c r="O904" i="10"/>
  <c r="G907" i="10"/>
  <c r="F907" i="10"/>
  <c r="G910" i="10"/>
  <c r="F910" i="10"/>
  <c r="N912" i="10"/>
  <c r="O912" i="10"/>
  <c r="G915" i="10"/>
  <c r="F915" i="10"/>
  <c r="G918" i="10"/>
  <c r="F918" i="10"/>
  <c r="N920" i="10"/>
  <c r="O920" i="10"/>
  <c r="G923" i="10"/>
  <c r="F923" i="10"/>
  <c r="G926" i="10"/>
  <c r="F926" i="10"/>
  <c r="N928" i="10"/>
  <c r="O928" i="10"/>
  <c r="G931" i="10"/>
  <c r="F931" i="10"/>
  <c r="G934" i="10"/>
  <c r="F934" i="10"/>
  <c r="N936" i="10"/>
  <c r="O936" i="10"/>
  <c r="G939" i="10"/>
  <c r="F939" i="10"/>
  <c r="G942" i="10"/>
  <c r="F942" i="10"/>
  <c r="G945" i="10"/>
  <c r="F945" i="10"/>
  <c r="G948" i="10"/>
  <c r="F948" i="10"/>
  <c r="N950" i="10"/>
  <c r="O950" i="10"/>
  <c r="G953" i="10"/>
  <c r="F953" i="10"/>
  <c r="N956" i="10"/>
  <c r="O956" i="10"/>
  <c r="N960" i="10"/>
  <c r="O960" i="10"/>
  <c r="N964" i="10"/>
  <c r="O964" i="10"/>
  <c r="N968" i="10"/>
  <c r="O968" i="10"/>
  <c r="N972" i="10"/>
  <c r="O972" i="10"/>
  <c r="N976" i="10"/>
  <c r="O976" i="10"/>
  <c r="N980" i="10"/>
  <c r="O980" i="10"/>
  <c r="N984" i="10"/>
  <c r="O984" i="10"/>
  <c r="N988" i="10"/>
  <c r="O988" i="10"/>
  <c r="N992" i="10"/>
  <c r="O992" i="10"/>
  <c r="N996" i="10"/>
  <c r="O996" i="10"/>
  <c r="N1000" i="10"/>
  <c r="O1000" i="10"/>
  <c r="N1004" i="10"/>
  <c r="O1004" i="10"/>
  <c r="N1008" i="10"/>
  <c r="O1008" i="10"/>
  <c r="G1013" i="10"/>
  <c r="F1013" i="10"/>
  <c r="N1014" i="10"/>
  <c r="O1014" i="10"/>
  <c r="G1017" i="10"/>
  <c r="F1017" i="10"/>
  <c r="N1018" i="10"/>
  <c r="O1018" i="10"/>
  <c r="G1021" i="10"/>
  <c r="F1021" i="10"/>
  <c r="N1022" i="10"/>
  <c r="O1022" i="10"/>
  <c r="G1025" i="10"/>
  <c r="F1025" i="10"/>
  <c r="N1026" i="10"/>
  <c r="O1026" i="10"/>
  <c r="G1029" i="10"/>
  <c r="F1029" i="10"/>
  <c r="N1030" i="10"/>
  <c r="O1030" i="10"/>
  <c r="G1033" i="10"/>
  <c r="F1033" i="10"/>
  <c r="N1034" i="10"/>
  <c r="O1034" i="10"/>
  <c r="G1037" i="10"/>
  <c r="F1037" i="10"/>
  <c r="N1038" i="10"/>
  <c r="O1038" i="10"/>
  <c r="G1041" i="10"/>
  <c r="F1041" i="10"/>
  <c r="O1042" i="10"/>
  <c r="N1042" i="10"/>
  <c r="N1045" i="10"/>
  <c r="O1045" i="10"/>
  <c r="F934" i="9"/>
  <c r="F950" i="9"/>
  <c r="F982" i="9"/>
  <c r="F994" i="9"/>
  <c r="F1002" i="9"/>
  <c r="F1018" i="9"/>
  <c r="F1026" i="9"/>
  <c r="O1091" i="9"/>
  <c r="N1091" i="9"/>
  <c r="O1092" i="9"/>
  <c r="N1092" i="9"/>
  <c r="G1094" i="9"/>
  <c r="F1094" i="9"/>
  <c r="G876" i="10"/>
  <c r="F876" i="10"/>
  <c r="N878" i="10"/>
  <c r="O878" i="10"/>
  <c r="G881" i="10"/>
  <c r="F881" i="10"/>
  <c r="G884" i="10"/>
  <c r="F884" i="10"/>
  <c r="N886" i="10"/>
  <c r="O886" i="10"/>
  <c r="G889" i="10"/>
  <c r="F889" i="10"/>
  <c r="G892" i="10"/>
  <c r="F892" i="10"/>
  <c r="N894" i="10"/>
  <c r="O894" i="10"/>
  <c r="G897" i="10"/>
  <c r="F897" i="10"/>
  <c r="G900" i="10"/>
  <c r="F900" i="10"/>
  <c r="N902" i="10"/>
  <c r="O902" i="10"/>
  <c r="G905" i="10"/>
  <c r="F905" i="10"/>
  <c r="G908" i="10"/>
  <c r="F908" i="10"/>
  <c r="N910" i="10"/>
  <c r="O910" i="10"/>
  <c r="G913" i="10"/>
  <c r="F913" i="10"/>
  <c r="G916" i="10"/>
  <c r="F916" i="10"/>
  <c r="N918" i="10"/>
  <c r="O918" i="10"/>
  <c r="G921" i="10"/>
  <c r="F921" i="10"/>
  <c r="G924" i="10"/>
  <c r="F924" i="10"/>
  <c r="N926" i="10"/>
  <c r="O926" i="10"/>
  <c r="G929" i="10"/>
  <c r="F929" i="10"/>
  <c r="G932" i="10"/>
  <c r="F932" i="10"/>
  <c r="N934" i="10"/>
  <c r="O934" i="10"/>
  <c r="G937" i="10"/>
  <c r="F937" i="10"/>
  <c r="G940" i="10"/>
  <c r="F940" i="10"/>
  <c r="N942" i="10"/>
  <c r="O942" i="10"/>
  <c r="G946" i="10"/>
  <c r="F946" i="10"/>
  <c r="N948" i="10"/>
  <c r="O948" i="10"/>
  <c r="N868" i="10" s="1"/>
  <c r="G951" i="10"/>
  <c r="F951" i="10"/>
  <c r="G954" i="10"/>
  <c r="F954" i="10"/>
  <c r="G958" i="10"/>
  <c r="F958" i="10"/>
  <c r="G962" i="10"/>
  <c r="F962" i="10"/>
  <c r="G966" i="10"/>
  <c r="F966" i="10"/>
  <c r="G970" i="10"/>
  <c r="F970" i="10"/>
  <c r="G974" i="10"/>
  <c r="F974" i="10"/>
  <c r="G978" i="10"/>
  <c r="F978" i="10"/>
  <c r="G982" i="10"/>
  <c r="F982" i="10"/>
  <c r="G986" i="10"/>
  <c r="F986" i="10"/>
  <c r="G990" i="10"/>
  <c r="F990" i="10"/>
  <c r="G994" i="10"/>
  <c r="F994" i="10"/>
  <c r="G998" i="10"/>
  <c r="F998" i="10"/>
  <c r="G1002" i="10"/>
  <c r="F1002" i="10"/>
  <c r="G1006" i="10"/>
  <c r="F1006" i="10"/>
  <c r="G1010" i="10"/>
  <c r="F1010" i="10"/>
  <c r="G1012" i="10"/>
  <c r="F1012" i="10"/>
  <c r="O1013" i="10"/>
  <c r="N1013" i="10"/>
  <c r="G1016" i="10"/>
  <c r="F1016" i="10"/>
  <c r="O1017" i="10"/>
  <c r="N1017" i="10"/>
  <c r="G1020" i="10"/>
  <c r="F1020" i="10"/>
  <c r="O1021" i="10"/>
  <c r="N1021" i="10"/>
  <c r="G1024" i="10"/>
  <c r="F1024" i="10"/>
  <c r="O1025" i="10"/>
  <c r="N1025" i="10"/>
  <c r="G1028" i="10"/>
  <c r="F1028" i="10"/>
  <c r="O1029" i="10"/>
  <c r="N1029" i="10"/>
  <c r="G1032" i="10"/>
  <c r="F1032" i="10"/>
  <c r="O1033" i="10"/>
  <c r="N1033" i="10"/>
  <c r="G1036" i="10"/>
  <c r="F1036" i="10"/>
  <c r="O1037" i="10"/>
  <c r="N1037" i="10"/>
  <c r="G1040" i="10"/>
  <c r="F1040" i="10"/>
  <c r="O1041" i="10"/>
  <c r="N1041" i="10"/>
  <c r="G1043" i="10"/>
  <c r="F1043" i="10"/>
  <c r="G1047" i="10"/>
  <c r="F1047" i="10"/>
  <c r="W1048" i="10"/>
  <c r="V1048" i="10"/>
  <c r="G1050" i="10"/>
  <c r="F1050" i="10"/>
  <c r="O1051" i="10"/>
  <c r="N1051" i="10"/>
  <c r="W1052" i="10"/>
  <c r="V1052" i="10"/>
  <c r="G1054" i="10"/>
  <c r="F1054" i="10"/>
  <c r="O1055" i="10"/>
  <c r="N1055" i="10"/>
  <c r="W1056" i="10"/>
  <c r="V1056" i="10"/>
  <c r="G1058" i="10"/>
  <c r="F1058" i="10"/>
  <c r="O1059" i="10"/>
  <c r="N1059" i="10"/>
  <c r="W1060" i="10"/>
  <c r="V1060" i="10"/>
  <c r="G1062" i="10"/>
  <c r="F1062" i="10"/>
  <c r="O1063" i="10"/>
  <c r="N1063" i="10"/>
  <c r="W1064" i="10"/>
  <c r="V1064" i="10"/>
  <c r="G1066" i="10"/>
  <c r="F1066" i="10"/>
  <c r="O1067" i="10"/>
  <c r="N1067" i="10"/>
  <c r="W1068" i="10"/>
  <c r="V1068" i="10"/>
  <c r="G1070" i="10"/>
  <c r="F1070" i="10"/>
  <c r="O1071" i="10"/>
  <c r="N1071" i="10"/>
  <c r="W1072" i="10"/>
  <c r="V1072" i="10"/>
  <c r="G1074" i="10"/>
  <c r="F1074" i="10"/>
  <c r="O1075" i="10"/>
  <c r="N1075" i="10"/>
  <c r="W1076" i="10"/>
  <c r="V1076" i="10"/>
  <c r="W1079" i="10"/>
  <c r="V1079" i="10"/>
  <c r="O1082" i="10"/>
  <c r="N1082" i="10"/>
  <c r="G1085" i="10"/>
  <c r="F1085" i="10"/>
  <c r="O1087" i="10"/>
  <c r="N1087" i="10"/>
  <c r="O1090" i="10"/>
  <c r="N1090" i="10"/>
  <c r="W1092" i="10"/>
  <c r="V1092" i="10"/>
  <c r="D875" i="11"/>
  <c r="S1050" i="11"/>
  <c r="T1049" i="11"/>
  <c r="U1049" i="11" s="1"/>
  <c r="V1093" i="9"/>
  <c r="V865" i="10"/>
  <c r="N875" i="10"/>
  <c r="N877" i="10"/>
  <c r="N879" i="10"/>
  <c r="N881" i="10"/>
  <c r="N883" i="10"/>
  <c r="N885" i="10"/>
  <c r="N887" i="10"/>
  <c r="N889" i="10"/>
  <c r="N891" i="10"/>
  <c r="N893" i="10"/>
  <c r="N895" i="10"/>
  <c r="N897" i="10"/>
  <c r="N899" i="10"/>
  <c r="N901" i="10"/>
  <c r="N903" i="10"/>
  <c r="N905" i="10"/>
  <c r="N907" i="10"/>
  <c r="N909" i="10"/>
  <c r="N911" i="10"/>
  <c r="N913" i="10"/>
  <c r="N915" i="10"/>
  <c r="N917" i="10"/>
  <c r="N919" i="10"/>
  <c r="N921" i="10"/>
  <c r="N923" i="10"/>
  <c r="N925" i="10"/>
  <c r="N927" i="10"/>
  <c r="N929" i="10"/>
  <c r="N931" i="10"/>
  <c r="N933" i="10"/>
  <c r="N935" i="10"/>
  <c r="N937" i="10"/>
  <c r="N939" i="10"/>
  <c r="N941" i="10"/>
  <c r="N943" i="10"/>
  <c r="N945" i="10"/>
  <c r="N947" i="10"/>
  <c r="N949" i="10"/>
  <c r="N951" i="10"/>
  <c r="N953" i="10"/>
  <c r="N955" i="10"/>
  <c r="N957" i="10"/>
  <c r="N959" i="10"/>
  <c r="N961" i="10"/>
  <c r="N963" i="10"/>
  <c r="N965" i="10"/>
  <c r="N967" i="10"/>
  <c r="N969" i="10"/>
  <c r="N971" i="10"/>
  <c r="N973" i="10"/>
  <c r="N975" i="10"/>
  <c r="N977" i="10"/>
  <c r="N979" i="10"/>
  <c r="N981" i="10"/>
  <c r="N983" i="10"/>
  <c r="N985" i="10"/>
  <c r="N987" i="10"/>
  <c r="N989" i="10"/>
  <c r="N991" i="10"/>
  <c r="N993" i="10"/>
  <c r="N995" i="10"/>
  <c r="N997" i="10"/>
  <c r="N999" i="10"/>
  <c r="N1001" i="10"/>
  <c r="N1003" i="10"/>
  <c r="N1005" i="10"/>
  <c r="N1007" i="10"/>
  <c r="N1009" i="10"/>
  <c r="O1043" i="10"/>
  <c r="N1046" i="10"/>
  <c r="F1048" i="10"/>
  <c r="N1048" i="10"/>
  <c r="N1049" i="10"/>
  <c r="V1049" i="10"/>
  <c r="V1050" i="10"/>
  <c r="F1051" i="10"/>
  <c r="F1052" i="10"/>
  <c r="N1052" i="10"/>
  <c r="N1053" i="10"/>
  <c r="V1053" i="10"/>
  <c r="V1054" i="10"/>
  <c r="F1055" i="10"/>
  <c r="F1056" i="10"/>
  <c r="N1056" i="10"/>
  <c r="N1057" i="10"/>
  <c r="V1057" i="10"/>
  <c r="V1058" i="10"/>
  <c r="F1059" i="10"/>
  <c r="F1060" i="10"/>
  <c r="N1060" i="10"/>
  <c r="N1061" i="10"/>
  <c r="V1061" i="10"/>
  <c r="V1062" i="10"/>
  <c r="F1063" i="10"/>
  <c r="F1064" i="10"/>
  <c r="N1064" i="10"/>
  <c r="N1065" i="10"/>
  <c r="V1065" i="10"/>
  <c r="V1066" i="10"/>
  <c r="F1067" i="10"/>
  <c r="F1068" i="10"/>
  <c r="N1068" i="10"/>
  <c r="N1069" i="10"/>
  <c r="V1069" i="10"/>
  <c r="V1070" i="10"/>
  <c r="F1071" i="10"/>
  <c r="F1072" i="10"/>
  <c r="N1072" i="10"/>
  <c r="N1073" i="10"/>
  <c r="V1073" i="10"/>
  <c r="V1074" i="10"/>
  <c r="F1075" i="10"/>
  <c r="F1076" i="10"/>
  <c r="N1076" i="10"/>
  <c r="G1078" i="10"/>
  <c r="F1078" i="10"/>
  <c r="W1078" i="10"/>
  <c r="G1081" i="10"/>
  <c r="F1081" i="10"/>
  <c r="W1083" i="10"/>
  <c r="V1083" i="10"/>
  <c r="G1086" i="10"/>
  <c r="F1086" i="10"/>
  <c r="W1086" i="10"/>
  <c r="G1089" i="10"/>
  <c r="F1089" i="10"/>
  <c r="O1091" i="10"/>
  <c r="N1091" i="10"/>
  <c r="G1092" i="10"/>
  <c r="O1094" i="10"/>
  <c r="N1094" i="10"/>
  <c r="G874" i="11"/>
  <c r="F874" i="11"/>
  <c r="G1077" i="10"/>
  <c r="F1077" i="10"/>
  <c r="O1079" i="10"/>
  <c r="N1079" i="10"/>
  <c r="G1082" i="10"/>
  <c r="F1082" i="10"/>
  <c r="W1084" i="10"/>
  <c r="V1084" i="10"/>
  <c r="W1087" i="10"/>
  <c r="V1087" i="10"/>
  <c r="G1090" i="10"/>
  <c r="F1090" i="10"/>
  <c r="G1093" i="10"/>
  <c r="F1093" i="10"/>
  <c r="K876" i="11"/>
  <c r="L875" i="11"/>
  <c r="O1047" i="10"/>
  <c r="G1049" i="10"/>
  <c r="O1050" i="10"/>
  <c r="W1051" i="10"/>
  <c r="G1053" i="10"/>
  <c r="O1054" i="10"/>
  <c r="W1055" i="10"/>
  <c r="G1057" i="10"/>
  <c r="O1058" i="10"/>
  <c r="W1059" i="10"/>
  <c r="G1061" i="10"/>
  <c r="O1062" i="10"/>
  <c r="W1063" i="10"/>
  <c r="G1065" i="10"/>
  <c r="O1066" i="10"/>
  <c r="W1067" i="10"/>
  <c r="G1069" i="10"/>
  <c r="O1070" i="10"/>
  <c r="W1071" i="10"/>
  <c r="G1073" i="10"/>
  <c r="O1074" i="10"/>
  <c r="W1075" i="10"/>
  <c r="O1078" i="10"/>
  <c r="N1078" i="10"/>
  <c r="F1079" i="10"/>
  <c r="W1080" i="10"/>
  <c r="V1080" i="10"/>
  <c r="O1081" i="10"/>
  <c r="O1083" i="10"/>
  <c r="N1083" i="10"/>
  <c r="G1084" i="10"/>
  <c r="O1086" i="10"/>
  <c r="N1086" i="10"/>
  <c r="W1088" i="10"/>
  <c r="V1088" i="10"/>
  <c r="O1089" i="10"/>
  <c r="W1091" i="10"/>
  <c r="V1091" i="10"/>
  <c r="G1094" i="10"/>
  <c r="F1094" i="10"/>
  <c r="W1094" i="10"/>
  <c r="O874" i="11"/>
  <c r="N874" i="11"/>
  <c r="F1116" i="11"/>
  <c r="G1116" i="11"/>
  <c r="N1117" i="11"/>
  <c r="O1117" i="11"/>
  <c r="V1118" i="11"/>
  <c r="W1118" i="11"/>
  <c r="F1120" i="11"/>
  <c r="G1120" i="11"/>
  <c r="G874" i="12"/>
  <c r="F874" i="12"/>
  <c r="W1048" i="12"/>
  <c r="V1048" i="12"/>
  <c r="T1048" i="11"/>
  <c r="U1048" i="11" s="1"/>
  <c r="F1115" i="11"/>
  <c r="G1115" i="11"/>
  <c r="N1116" i="11"/>
  <c r="O1116" i="11"/>
  <c r="V1117" i="11"/>
  <c r="W1117" i="11"/>
  <c r="F1119" i="11"/>
  <c r="G1119" i="11"/>
  <c r="N1120" i="11"/>
  <c r="O1120" i="11"/>
  <c r="O874" i="12"/>
  <c r="N874" i="12"/>
  <c r="N1115" i="11"/>
  <c r="O1115" i="11"/>
  <c r="V1116" i="11"/>
  <c r="W1116" i="11"/>
  <c r="F1118" i="11"/>
  <c r="G1118" i="11"/>
  <c r="N1119" i="11"/>
  <c r="O1119" i="11"/>
  <c r="V1120" i="11"/>
  <c r="W1120" i="11"/>
  <c r="L876" i="12"/>
  <c r="M876" i="12" s="1"/>
  <c r="K877" i="12"/>
  <c r="V1115" i="11"/>
  <c r="W1115" i="11"/>
  <c r="F1117" i="11"/>
  <c r="G1117" i="11"/>
  <c r="N1118" i="11"/>
  <c r="O1118" i="11"/>
  <c r="V1119" i="11"/>
  <c r="W1119" i="11"/>
  <c r="C876" i="12"/>
  <c r="D875" i="12"/>
  <c r="S1050" i="12"/>
  <c r="T1049" i="12"/>
  <c r="U1049" i="12" s="1"/>
  <c r="G1116" i="12"/>
  <c r="F1116" i="12"/>
  <c r="O1117" i="12"/>
  <c r="N1117" i="12"/>
  <c r="W1118" i="12"/>
  <c r="V1118" i="12"/>
  <c r="G1120" i="12"/>
  <c r="F1120" i="12"/>
  <c r="L875" i="12"/>
  <c r="G1115" i="12"/>
  <c r="F1115" i="12"/>
  <c r="O1116" i="12"/>
  <c r="N1116" i="12"/>
  <c r="W1117" i="12"/>
  <c r="V1117" i="12"/>
  <c r="G1119" i="12"/>
  <c r="F1119" i="12"/>
  <c r="O1120" i="12"/>
  <c r="N1120" i="12"/>
  <c r="O1115" i="12"/>
  <c r="N1115" i="12"/>
  <c r="W1116" i="12"/>
  <c r="V1116" i="12"/>
  <c r="G1118" i="12"/>
  <c r="F1118" i="12"/>
  <c r="O1119" i="12"/>
  <c r="N1119" i="12"/>
  <c r="W1120" i="12"/>
  <c r="V1120" i="12"/>
  <c r="W1115" i="12"/>
  <c r="V1115" i="12"/>
  <c r="G1117" i="12"/>
  <c r="F1117" i="12"/>
  <c r="O1118" i="12"/>
  <c r="N1118" i="12"/>
  <c r="W1119" i="12"/>
  <c r="V1119" i="12"/>
  <c r="O879" i="14"/>
  <c r="N879" i="14"/>
  <c r="G891" i="14"/>
  <c r="F891" i="14"/>
  <c r="F892" i="14"/>
  <c r="G892" i="14"/>
  <c r="F882" i="14"/>
  <c r="G882" i="14"/>
  <c r="O887" i="14"/>
  <c r="N887" i="14"/>
  <c r="F874" i="14"/>
  <c r="G874" i="14"/>
  <c r="O885" i="14"/>
  <c r="N885" i="14"/>
  <c r="F896" i="14"/>
  <c r="G896" i="14"/>
  <c r="O897" i="14"/>
  <c r="N897" i="14"/>
  <c r="F904" i="14"/>
  <c r="G904" i="14"/>
  <c r="F968" i="14"/>
  <c r="G968" i="14"/>
  <c r="F976" i="14"/>
  <c r="G976" i="14"/>
  <c r="F988" i="14"/>
  <c r="G988" i="14"/>
  <c r="O989" i="14"/>
  <c r="N989" i="14"/>
  <c r="G993" i="14"/>
  <c r="F993" i="14"/>
  <c r="G997" i="14"/>
  <c r="F997" i="14"/>
  <c r="G875" i="14"/>
  <c r="O875" i="14"/>
  <c r="N875" i="14"/>
  <c r="N866" i="14"/>
  <c r="O883" i="14"/>
  <c r="N883" i="14"/>
  <c r="O889" i="14"/>
  <c r="N889" i="14"/>
  <c r="G893" i="14"/>
  <c r="F893" i="14"/>
  <c r="F898" i="14"/>
  <c r="G898" i="14"/>
  <c r="F906" i="14"/>
  <c r="G906" i="14"/>
  <c r="F922" i="14"/>
  <c r="G922" i="14"/>
  <c r="F930" i="14"/>
  <c r="G930" i="14"/>
  <c r="F938" i="14"/>
  <c r="G938" i="14"/>
  <c r="O961" i="14"/>
  <c r="N961" i="14"/>
  <c r="F970" i="14"/>
  <c r="G970" i="14"/>
  <c r="F986" i="14"/>
  <c r="G986" i="14"/>
  <c r="F990" i="14"/>
  <c r="G990" i="14"/>
  <c r="O995" i="14"/>
  <c r="N995" i="14"/>
  <c r="E876" i="14"/>
  <c r="F866" i="14" s="1"/>
  <c r="F868" i="14"/>
  <c r="O877" i="14"/>
  <c r="N877" i="14"/>
  <c r="O878" i="14"/>
  <c r="N878" i="14"/>
  <c r="F884" i="14"/>
  <c r="G884" i="14"/>
  <c r="O886" i="14"/>
  <c r="N886" i="14"/>
  <c r="O891" i="14"/>
  <c r="N891" i="14"/>
  <c r="G894" i="14"/>
  <c r="F900" i="14"/>
  <c r="G900" i="14"/>
  <c r="F908" i="14"/>
  <c r="G908" i="14"/>
  <c r="F940" i="14"/>
  <c r="G940" i="14"/>
  <c r="F972" i="14"/>
  <c r="G972" i="14"/>
  <c r="F984" i="14"/>
  <c r="G984" i="14"/>
  <c r="G989" i="14"/>
  <c r="F989" i="14"/>
  <c r="O993" i="14"/>
  <c r="N993" i="14"/>
  <c r="G877" i="14"/>
  <c r="F877" i="14"/>
  <c r="G880" i="14"/>
  <c r="G885" i="14"/>
  <c r="F885" i="14"/>
  <c r="G888" i="14"/>
  <c r="G889" i="14"/>
  <c r="F889" i="14"/>
  <c r="O893" i="14"/>
  <c r="N893" i="14"/>
  <c r="N898" i="14"/>
  <c r="F902" i="14"/>
  <c r="G902" i="14"/>
  <c r="O917" i="14"/>
  <c r="N917" i="14"/>
  <c r="O925" i="14"/>
  <c r="N925" i="14"/>
  <c r="O933" i="14"/>
  <c r="N933" i="14"/>
  <c r="F942" i="14"/>
  <c r="G942" i="14"/>
  <c r="F966" i="14"/>
  <c r="G966" i="14"/>
  <c r="F978" i="14"/>
  <c r="G978" i="14"/>
  <c r="F982" i="14"/>
  <c r="G982" i="14"/>
  <c r="O991" i="14"/>
  <c r="N991" i="14"/>
  <c r="G995" i="14"/>
  <c r="F995" i="14"/>
  <c r="G1039" i="14"/>
  <c r="F1039" i="14"/>
  <c r="F909" i="14"/>
  <c r="N910" i="14"/>
  <c r="F911" i="14"/>
  <c r="N912" i="14"/>
  <c r="F913" i="14"/>
  <c r="N914" i="14"/>
  <c r="F915" i="14"/>
  <c r="N916" i="14"/>
  <c r="G920" i="14"/>
  <c r="F923" i="14"/>
  <c r="N924" i="14"/>
  <c r="G928" i="14"/>
  <c r="F931" i="14"/>
  <c r="N932" i="14"/>
  <c r="G936" i="14"/>
  <c r="F943" i="14"/>
  <c r="N944" i="14"/>
  <c r="F945" i="14"/>
  <c r="N946" i="14"/>
  <c r="F947" i="14"/>
  <c r="N948" i="14"/>
  <c r="F949" i="14"/>
  <c r="N950" i="14"/>
  <c r="F951" i="14"/>
  <c r="N952" i="14"/>
  <c r="F953" i="14"/>
  <c r="N954" i="14"/>
  <c r="F955" i="14"/>
  <c r="N956" i="14"/>
  <c r="F957" i="14"/>
  <c r="N958" i="14"/>
  <c r="F959" i="14"/>
  <c r="N960" i="14"/>
  <c r="G964" i="14"/>
  <c r="F973" i="14"/>
  <c r="N974" i="14"/>
  <c r="F975" i="14"/>
  <c r="N976" i="14"/>
  <c r="F977" i="14"/>
  <c r="N978" i="14"/>
  <c r="F979" i="14"/>
  <c r="N980" i="14"/>
  <c r="F981" i="14"/>
  <c r="N982" i="14"/>
  <c r="F983" i="14"/>
  <c r="N984" i="14"/>
  <c r="F985" i="14"/>
  <c r="N986" i="14"/>
  <c r="F987" i="14"/>
  <c r="N988" i="14"/>
  <c r="N990" i="14"/>
  <c r="G998" i="14"/>
  <c r="O1001" i="14"/>
  <c r="N1001" i="14"/>
  <c r="N1002" i="14"/>
  <c r="G1005" i="14"/>
  <c r="F1005" i="14"/>
  <c r="G1006" i="14"/>
  <c r="O1009" i="14"/>
  <c r="N1009" i="14"/>
  <c r="N1010" i="14"/>
  <c r="G1013" i="14"/>
  <c r="F1013" i="14"/>
  <c r="G1014" i="14"/>
  <c r="O1017" i="14"/>
  <c r="N1017" i="14"/>
  <c r="N1018" i="14"/>
  <c r="O1019" i="14"/>
  <c r="N1019" i="14"/>
  <c r="N1020" i="14"/>
  <c r="G1023" i="14"/>
  <c r="F1023" i="14"/>
  <c r="G1024" i="14"/>
  <c r="O1027" i="14"/>
  <c r="N1027" i="14"/>
  <c r="N1028" i="14"/>
  <c r="G1031" i="14"/>
  <c r="F1031" i="14"/>
  <c r="G1032" i="14"/>
  <c r="O1035" i="14"/>
  <c r="N1035" i="14"/>
  <c r="N1036" i="14"/>
  <c r="O1040" i="14"/>
  <c r="N1040" i="14"/>
  <c r="G1044" i="14"/>
  <c r="F1044" i="14"/>
  <c r="O1045" i="14"/>
  <c r="N1045" i="14"/>
  <c r="F1047" i="14"/>
  <c r="G1047" i="14"/>
  <c r="O1048" i="14"/>
  <c r="N1048" i="14"/>
  <c r="W1050" i="14"/>
  <c r="V1050" i="14"/>
  <c r="W1051" i="14"/>
  <c r="V1051" i="14"/>
  <c r="O1053" i="14"/>
  <c r="N1053" i="14"/>
  <c r="N1055" i="14"/>
  <c r="O1055" i="14"/>
  <c r="O1056" i="14"/>
  <c r="N1056" i="14"/>
  <c r="G1057" i="14"/>
  <c r="F1057" i="14"/>
  <c r="W1058" i="14"/>
  <c r="V1058" i="14"/>
  <c r="V1060" i="14"/>
  <c r="W1060" i="14"/>
  <c r="W1061" i="14"/>
  <c r="V1061" i="14"/>
  <c r="O1062" i="14"/>
  <c r="N1062" i="14"/>
  <c r="G1064" i="14"/>
  <c r="F1064" i="14"/>
  <c r="F1066" i="14"/>
  <c r="G1066" i="14"/>
  <c r="G1067" i="14"/>
  <c r="F1067" i="14"/>
  <c r="W1067" i="14"/>
  <c r="V1067" i="14"/>
  <c r="O1069" i="14"/>
  <c r="N1069" i="14"/>
  <c r="N1071" i="14"/>
  <c r="O1071" i="14"/>
  <c r="N868" i="14"/>
  <c r="O881" i="14"/>
  <c r="N881" i="14"/>
  <c r="O895" i="14"/>
  <c r="N895" i="14"/>
  <c r="O919" i="14"/>
  <c r="N919" i="14"/>
  <c r="O927" i="14"/>
  <c r="N927" i="14"/>
  <c r="O935" i="14"/>
  <c r="N935" i="14"/>
  <c r="O963" i="14"/>
  <c r="N963" i="14"/>
  <c r="F991" i="14"/>
  <c r="G999" i="14"/>
  <c r="F999" i="14"/>
  <c r="O1003" i="14"/>
  <c r="N1003" i="14"/>
  <c r="G1007" i="14"/>
  <c r="F1007" i="14"/>
  <c r="G1008" i="14"/>
  <c r="O1011" i="14"/>
  <c r="N1011" i="14"/>
  <c r="G1015" i="14"/>
  <c r="F1015" i="14"/>
  <c r="O1021" i="14"/>
  <c r="N1021" i="14"/>
  <c r="G1025" i="14"/>
  <c r="F1025" i="14"/>
  <c r="O1029" i="14"/>
  <c r="N1029" i="14"/>
  <c r="G1033" i="14"/>
  <c r="F1033" i="14"/>
  <c r="O1037" i="14"/>
  <c r="N1037" i="14"/>
  <c r="N1038" i="14"/>
  <c r="O1039" i="14"/>
  <c r="N1039" i="14"/>
  <c r="F1041" i="14"/>
  <c r="G1041" i="14"/>
  <c r="O1042" i="14"/>
  <c r="N1042" i="14"/>
  <c r="G1046" i="14"/>
  <c r="F1046" i="14"/>
  <c r="O1047" i="14"/>
  <c r="N1047" i="14"/>
  <c r="V1048" i="14"/>
  <c r="W1048" i="14"/>
  <c r="V866" i="14"/>
  <c r="W1049" i="14"/>
  <c r="V1049" i="14"/>
  <c r="G1052" i="14"/>
  <c r="F1052" i="14"/>
  <c r="F1054" i="14"/>
  <c r="G1054" i="14"/>
  <c r="G1055" i="14"/>
  <c r="F1055" i="14"/>
  <c r="W1055" i="14"/>
  <c r="V1055" i="14"/>
  <c r="O1057" i="14"/>
  <c r="N1057" i="14"/>
  <c r="N1059" i="14"/>
  <c r="O1059" i="14"/>
  <c r="O1060" i="14"/>
  <c r="N1060" i="14"/>
  <c r="G1061" i="14"/>
  <c r="F1061" i="14"/>
  <c r="W1062" i="14"/>
  <c r="V1062" i="14"/>
  <c r="V1064" i="14"/>
  <c r="W1064" i="14"/>
  <c r="W1065" i="14"/>
  <c r="V1065" i="14"/>
  <c r="O1066" i="14"/>
  <c r="N1066" i="14"/>
  <c r="G1068" i="14"/>
  <c r="F1068" i="14"/>
  <c r="F1070" i="14"/>
  <c r="G1070" i="14"/>
  <c r="G1071" i="14"/>
  <c r="F1071" i="14"/>
  <c r="W1073" i="14"/>
  <c r="V1073" i="14"/>
  <c r="O899" i="14"/>
  <c r="N899" i="14"/>
  <c r="O901" i="14"/>
  <c r="N901" i="14"/>
  <c r="O903" i="14"/>
  <c r="N903" i="14"/>
  <c r="O905" i="14"/>
  <c r="N905" i="14"/>
  <c r="O907" i="14"/>
  <c r="N907" i="14"/>
  <c r="O921" i="14"/>
  <c r="N921" i="14"/>
  <c r="O929" i="14"/>
  <c r="N929" i="14"/>
  <c r="O937" i="14"/>
  <c r="N937" i="14"/>
  <c r="O939" i="14"/>
  <c r="N939" i="14"/>
  <c r="O941" i="14"/>
  <c r="N941" i="14"/>
  <c r="O965" i="14"/>
  <c r="N965" i="14"/>
  <c r="O967" i="14"/>
  <c r="N967" i="14"/>
  <c r="O969" i="14"/>
  <c r="N969" i="14"/>
  <c r="O971" i="14"/>
  <c r="N971" i="14"/>
  <c r="O997" i="14"/>
  <c r="N997" i="14"/>
  <c r="G1001" i="14"/>
  <c r="F1001" i="14"/>
  <c r="O1005" i="14"/>
  <c r="N1005" i="14"/>
  <c r="G1009" i="14"/>
  <c r="F1009" i="14"/>
  <c r="O1013" i="14"/>
  <c r="N1013" i="14"/>
  <c r="G1017" i="14"/>
  <c r="F1017" i="14"/>
  <c r="G1019" i="14"/>
  <c r="F1019" i="14"/>
  <c r="O1023" i="14"/>
  <c r="N1023" i="14"/>
  <c r="G1027" i="14"/>
  <c r="F1027" i="14"/>
  <c r="O1031" i="14"/>
  <c r="N1031" i="14"/>
  <c r="G1035" i="14"/>
  <c r="F1035" i="14"/>
  <c r="G1040" i="14"/>
  <c r="F1040" i="14"/>
  <c r="O1041" i="14"/>
  <c r="N1041" i="14"/>
  <c r="F1043" i="14"/>
  <c r="G1043" i="14"/>
  <c r="O1044" i="14"/>
  <c r="N1044" i="14"/>
  <c r="G1048" i="14"/>
  <c r="F1048" i="14"/>
  <c r="G1049" i="14"/>
  <c r="F1049" i="14"/>
  <c r="F1050" i="14"/>
  <c r="G1050" i="14"/>
  <c r="G1051" i="14"/>
  <c r="F1051" i="14"/>
  <c r="V1052" i="14"/>
  <c r="W1052" i="14"/>
  <c r="W1053" i="14"/>
  <c r="V1053" i="14"/>
  <c r="O1054" i="14"/>
  <c r="N1054" i="14"/>
  <c r="G1056" i="14"/>
  <c r="F1056" i="14"/>
  <c r="F1058" i="14"/>
  <c r="G1058" i="14"/>
  <c r="G1059" i="14"/>
  <c r="F1059" i="14"/>
  <c r="W1059" i="14"/>
  <c r="V1059" i="14"/>
  <c r="O1061" i="14"/>
  <c r="N1061" i="14"/>
  <c r="N1063" i="14"/>
  <c r="O1063" i="14"/>
  <c r="O1064" i="14"/>
  <c r="N1064" i="14"/>
  <c r="G1065" i="14"/>
  <c r="F1065" i="14"/>
  <c r="W1066" i="14"/>
  <c r="V1066" i="14"/>
  <c r="V1068" i="14"/>
  <c r="W1068" i="14"/>
  <c r="W1069" i="14"/>
  <c r="V1069" i="14"/>
  <c r="O1070" i="14"/>
  <c r="N1070" i="14"/>
  <c r="V1072" i="14"/>
  <c r="W1072" i="14"/>
  <c r="O909" i="14"/>
  <c r="N909" i="14"/>
  <c r="O911" i="14"/>
  <c r="N911" i="14"/>
  <c r="O913" i="14"/>
  <c r="N913" i="14"/>
  <c r="O915" i="14"/>
  <c r="N915" i="14"/>
  <c r="O923" i="14"/>
  <c r="N923" i="14"/>
  <c r="O931" i="14"/>
  <c r="N931" i="14"/>
  <c r="O943" i="14"/>
  <c r="N943" i="14"/>
  <c r="O945" i="14"/>
  <c r="N945" i="14"/>
  <c r="O947" i="14"/>
  <c r="N947" i="14"/>
  <c r="O949" i="14"/>
  <c r="N949" i="14"/>
  <c r="O951" i="14"/>
  <c r="N951" i="14"/>
  <c r="O953" i="14"/>
  <c r="N953" i="14"/>
  <c r="O955" i="14"/>
  <c r="N955" i="14"/>
  <c r="O957" i="14"/>
  <c r="N957" i="14"/>
  <c r="O959" i="14"/>
  <c r="N959" i="14"/>
  <c r="O973" i="14"/>
  <c r="N973" i="14"/>
  <c r="O975" i="14"/>
  <c r="N975" i="14"/>
  <c r="O977" i="14"/>
  <c r="N977" i="14"/>
  <c r="O979" i="14"/>
  <c r="N979" i="14"/>
  <c r="O981" i="14"/>
  <c r="N981" i="14"/>
  <c r="O983" i="14"/>
  <c r="N983" i="14"/>
  <c r="O985" i="14"/>
  <c r="N985" i="14"/>
  <c r="O987" i="14"/>
  <c r="N987" i="14"/>
  <c r="G992" i="14"/>
  <c r="G994" i="14"/>
  <c r="O999" i="14"/>
  <c r="N999" i="14"/>
  <c r="N1000" i="14"/>
  <c r="G1003" i="14"/>
  <c r="F1003" i="14"/>
  <c r="G1004" i="14"/>
  <c r="O1007" i="14"/>
  <c r="N1007" i="14"/>
  <c r="N1008" i="14"/>
  <c r="G1011" i="14"/>
  <c r="F1011" i="14"/>
  <c r="G1012" i="14"/>
  <c r="O1015" i="14"/>
  <c r="N1015" i="14"/>
  <c r="N1016" i="14"/>
  <c r="G1021" i="14"/>
  <c r="F1021" i="14"/>
  <c r="G1022" i="14"/>
  <c r="O1025" i="14"/>
  <c r="N1025" i="14"/>
  <c r="N1026" i="14"/>
  <c r="G1029" i="14"/>
  <c r="F1029" i="14"/>
  <c r="G1030" i="14"/>
  <c r="O1033" i="14"/>
  <c r="N1033" i="14"/>
  <c r="N1034" i="14"/>
  <c r="G1037" i="14"/>
  <c r="F1037" i="14"/>
  <c r="G1038" i="14"/>
  <c r="G1042" i="14"/>
  <c r="F1042" i="14"/>
  <c r="O1043" i="14"/>
  <c r="N1043" i="14"/>
  <c r="F1045" i="14"/>
  <c r="G1045" i="14"/>
  <c r="O1046" i="14"/>
  <c r="N1046" i="14"/>
  <c r="O1049" i="14"/>
  <c r="N1049" i="14"/>
  <c r="O1050" i="14"/>
  <c r="N1050" i="14"/>
  <c r="N1051" i="14"/>
  <c r="O1051" i="14"/>
  <c r="O1052" i="14"/>
  <c r="N1052" i="14"/>
  <c r="G1053" i="14"/>
  <c r="F1053" i="14"/>
  <c r="W1054" i="14"/>
  <c r="V1054" i="14"/>
  <c r="V1056" i="14"/>
  <c r="W1056" i="14"/>
  <c r="W1057" i="14"/>
  <c r="V1057" i="14"/>
  <c r="O1058" i="14"/>
  <c r="N1058" i="14"/>
  <c r="G1060" i="14"/>
  <c r="F1060" i="14"/>
  <c r="F1062" i="14"/>
  <c r="G1062" i="14"/>
  <c r="G1063" i="14"/>
  <c r="F1063" i="14"/>
  <c r="W1063" i="14"/>
  <c r="V1063" i="14"/>
  <c r="O1065" i="14"/>
  <c r="N1065" i="14"/>
  <c r="N1067" i="14"/>
  <c r="O1067" i="14"/>
  <c r="O1068" i="14"/>
  <c r="N1068" i="14"/>
  <c r="G1069" i="14"/>
  <c r="F1069" i="14"/>
  <c r="W1070" i="14"/>
  <c r="V1070" i="14"/>
  <c r="O1072" i="14"/>
  <c r="N1072" i="14"/>
  <c r="O1074" i="14"/>
  <c r="N1074" i="14"/>
  <c r="G1075" i="14"/>
  <c r="F1075" i="14"/>
  <c r="W1075" i="14"/>
  <c r="V1075" i="14"/>
  <c r="O1076" i="14"/>
  <c r="N1076" i="14"/>
  <c r="G1077" i="14"/>
  <c r="F1077" i="14"/>
  <c r="W1077" i="14"/>
  <c r="V1077" i="14"/>
  <c r="O1078" i="14"/>
  <c r="N1078" i="14"/>
  <c r="G1079" i="14"/>
  <c r="F1079" i="14"/>
  <c r="W1079" i="14"/>
  <c r="V1079" i="14"/>
  <c r="O1080" i="14"/>
  <c r="N1080" i="14"/>
  <c r="G1081" i="14"/>
  <c r="F1081" i="14"/>
  <c r="W1081" i="14"/>
  <c r="V1081" i="14"/>
  <c r="O1082" i="14"/>
  <c r="N1082" i="14"/>
  <c r="G1083" i="14"/>
  <c r="F1083" i="14"/>
  <c r="O1084" i="14"/>
  <c r="N1084" i="14"/>
  <c r="W1085" i="14"/>
  <c r="V1085" i="14"/>
  <c r="G1087" i="14"/>
  <c r="F1087" i="14"/>
  <c r="O1088" i="14"/>
  <c r="N1088" i="14"/>
  <c r="W1089" i="14"/>
  <c r="V1089" i="14"/>
  <c r="G1091" i="14"/>
  <c r="F1091" i="14"/>
  <c r="O1092" i="14"/>
  <c r="N1092" i="14"/>
  <c r="F1072" i="14"/>
  <c r="N1073" i="14"/>
  <c r="F1074" i="14"/>
  <c r="G1074" i="14"/>
  <c r="W1074" i="14"/>
  <c r="V1074" i="14"/>
  <c r="N1075" i="14"/>
  <c r="O1075" i="14"/>
  <c r="G1076" i="14"/>
  <c r="F1076" i="14"/>
  <c r="V1076" i="14"/>
  <c r="W1076" i="14"/>
  <c r="O1077" i="14"/>
  <c r="N1077" i="14"/>
  <c r="F1078" i="14"/>
  <c r="G1078" i="14"/>
  <c r="W1078" i="14"/>
  <c r="V1078" i="14"/>
  <c r="N1079" i="14"/>
  <c r="O1079" i="14"/>
  <c r="G1080" i="14"/>
  <c r="F1080" i="14"/>
  <c r="V1080" i="14"/>
  <c r="W1080" i="14"/>
  <c r="O1081" i="14"/>
  <c r="N1081" i="14"/>
  <c r="F1082" i="14"/>
  <c r="G1082" i="14"/>
  <c r="W1082" i="14"/>
  <c r="V1082" i="14"/>
  <c r="N1083" i="14"/>
  <c r="O1083" i="14"/>
  <c r="V1084" i="14"/>
  <c r="W1084" i="14"/>
  <c r="F1086" i="14"/>
  <c r="G1086" i="14"/>
  <c r="N1087" i="14"/>
  <c r="O1087" i="14"/>
  <c r="V1088" i="14"/>
  <c r="W1088" i="14"/>
  <c r="F1090" i="14"/>
  <c r="G1090" i="14"/>
  <c r="N1091" i="14"/>
  <c r="O1091" i="14"/>
  <c r="O939" i="15"/>
  <c r="P939" i="15"/>
  <c r="V1083" i="14"/>
  <c r="F1084" i="14"/>
  <c r="F1085" i="14"/>
  <c r="N1085" i="14"/>
  <c r="N1086" i="14"/>
  <c r="V1086" i="14"/>
  <c r="V1087" i="14"/>
  <c r="F1088" i="14"/>
  <c r="F1089" i="14"/>
  <c r="N1089" i="14"/>
  <c r="N1090" i="14"/>
  <c r="V1090" i="14"/>
  <c r="V1091" i="14"/>
  <c r="F1092" i="14"/>
  <c r="W933" i="15"/>
  <c r="V933" i="15"/>
  <c r="P934" i="15"/>
  <c r="C2014" i="15" s="1"/>
  <c r="O944" i="15"/>
  <c r="W1092" i="14"/>
  <c r="V1093" i="14"/>
  <c r="G1094" i="14"/>
  <c r="F1095" i="14"/>
  <c r="O1095" i="14"/>
  <c r="N1096" i="14"/>
  <c r="W1096" i="14"/>
  <c r="V1097" i="14"/>
  <c r="G1098" i="14"/>
  <c r="F1099" i="14"/>
  <c r="O1099" i="14"/>
  <c r="N1100" i="14"/>
  <c r="W1100" i="14"/>
  <c r="V1101" i="14"/>
  <c r="G1102" i="14"/>
  <c r="F1103" i="14"/>
  <c r="O1103" i="14"/>
  <c r="N1104" i="14"/>
  <c r="W1104" i="14"/>
  <c r="V1105" i="14"/>
  <c r="G1106" i="14"/>
  <c r="P944" i="15"/>
  <c r="K1090" i="13"/>
  <c r="K1066" i="13"/>
  <c r="K1034" i="13"/>
  <c r="K906" i="13"/>
  <c r="C960" i="13"/>
  <c r="K1017" i="13"/>
  <c r="C1033" i="13"/>
  <c r="C879" i="13"/>
  <c r="C1076" i="13"/>
  <c r="C1088" i="13"/>
  <c r="K992" i="13"/>
  <c r="K1056" i="13"/>
  <c r="C918" i="13"/>
  <c r="K975" i="13"/>
  <c r="C991" i="13"/>
  <c r="C949" i="13"/>
  <c r="K1093" i="13"/>
  <c r="S1052" i="13"/>
  <c r="K942" i="13"/>
  <c r="C996" i="13"/>
  <c r="C1071" i="13"/>
  <c r="K925" i="13"/>
  <c r="K885" i="13"/>
  <c r="K1087" i="13"/>
  <c r="C994" i="13"/>
  <c r="C954" i="13"/>
  <c r="C1045" i="13"/>
  <c r="K884" i="13"/>
  <c r="K1045" i="13"/>
  <c r="C1062" i="13"/>
  <c r="C1034" i="13"/>
  <c r="K1091" i="13"/>
  <c r="C1061" i="13"/>
  <c r="K1026" i="13"/>
  <c r="K898" i="13"/>
  <c r="C952" i="13"/>
  <c r="K1009" i="13"/>
  <c r="C1025" i="13"/>
  <c r="C943" i="13"/>
  <c r="K1049" i="13"/>
  <c r="K1059" i="13"/>
  <c r="K952" i="13"/>
  <c r="C1006" i="13"/>
  <c r="C878" i="13"/>
  <c r="K935" i="13"/>
  <c r="K905" i="13"/>
  <c r="C1094" i="13"/>
  <c r="S1063" i="13"/>
  <c r="K1030" i="13"/>
  <c r="K902" i="13"/>
  <c r="C956" i="13"/>
  <c r="K1013" i="13"/>
  <c r="C1029" i="13"/>
  <c r="C959" i="13"/>
  <c r="S1067" i="13"/>
  <c r="K1019" i="13"/>
  <c r="C1027" i="13"/>
  <c r="K939" i="13"/>
  <c r="K963" i="13"/>
  <c r="K900" i="13"/>
  <c r="C914" i="13"/>
  <c r="C1011" i="13"/>
  <c r="S1050" i="13"/>
  <c r="S1060" i="13"/>
  <c r="K954" i="13"/>
  <c r="C1008" i="13"/>
  <c r="C880" i="13"/>
  <c r="K937" i="13"/>
  <c r="K909" i="13"/>
  <c r="K1094" i="13"/>
  <c r="K1070" i="13"/>
  <c r="K1040" i="13"/>
  <c r="K912" i="13"/>
  <c r="C966" i="13"/>
  <c r="K1023" i="13"/>
  <c r="C1039" i="13"/>
  <c r="C891" i="13"/>
  <c r="S1074" i="13"/>
  <c r="S1087" i="13"/>
  <c r="K990" i="13"/>
  <c r="C1051" i="13"/>
  <c r="C916" i="13"/>
  <c r="K973" i="13"/>
  <c r="C989" i="13"/>
  <c r="C941" i="13"/>
  <c r="K1004" i="13"/>
  <c r="C1003" i="13"/>
  <c r="C1052" i="13"/>
  <c r="C1068" i="13"/>
  <c r="S1078" i="13"/>
  <c r="K1011" i="13"/>
  <c r="C933" i="13"/>
  <c r="K1046" i="13"/>
  <c r="K1044" i="13"/>
  <c r="K1055" i="13"/>
  <c r="K946" i="13"/>
  <c r="C1000" i="13"/>
  <c r="S1081" i="13"/>
  <c r="K929" i="13"/>
  <c r="K893" i="13"/>
  <c r="C1089" i="13"/>
  <c r="C1065" i="13"/>
  <c r="K1032" i="13"/>
  <c r="K904" i="13"/>
  <c r="C958" i="13"/>
  <c r="K1015" i="13"/>
  <c r="C1031" i="13"/>
  <c r="C967" i="13"/>
  <c r="K1069" i="13"/>
  <c r="K1079" i="13"/>
  <c r="K982" i="13"/>
  <c r="C1036" i="13"/>
  <c r="C908" i="13"/>
  <c r="K965" i="13"/>
  <c r="C981" i="13"/>
  <c r="C913" i="13"/>
  <c r="K972" i="13"/>
  <c r="C971" i="13"/>
  <c r="K1078" i="13"/>
  <c r="C1073" i="13"/>
  <c r="K1057" i="13"/>
  <c r="K915" i="13"/>
  <c r="C972" i="13"/>
  <c r="S1053" i="13"/>
  <c r="S1062" i="13"/>
  <c r="C898" i="13"/>
  <c r="C1092" i="13"/>
  <c r="S1082" i="13"/>
  <c r="C1044" i="13"/>
  <c r="K1002" i="13"/>
  <c r="C1083" i="13"/>
  <c r="C928" i="13"/>
  <c r="K985" i="13"/>
  <c r="C1001" i="13"/>
  <c r="K879" i="13"/>
  <c r="S1054" i="13"/>
  <c r="S1064" i="13"/>
  <c r="K960" i="13"/>
  <c r="C1014" i="13"/>
  <c r="C886" i="13"/>
  <c r="K943" i="13"/>
  <c r="C923" i="13"/>
  <c r="C1093" i="13"/>
  <c r="C1069" i="13"/>
  <c r="K1038" i="13"/>
  <c r="K910" i="13"/>
  <c r="C964" i="13"/>
  <c r="K1021" i="13"/>
  <c r="C1037" i="13"/>
  <c r="C887" i="13"/>
  <c r="S1090" i="13"/>
  <c r="S1065" i="13"/>
  <c r="K947" i="13"/>
  <c r="K1003" i="13"/>
  <c r="K995" i="13"/>
  <c r="K932" i="13"/>
  <c r="C978" i="13"/>
  <c r="K931" i="13"/>
  <c r="K1077" i="13"/>
  <c r="K1088" i="13"/>
  <c r="K994" i="13"/>
  <c r="S1061" i="13"/>
  <c r="C920" i="13"/>
  <c r="K977" i="13"/>
  <c r="C993" i="13"/>
  <c r="C957" i="13"/>
  <c r="S1075" i="13"/>
  <c r="C1063" i="13"/>
  <c r="K920" i="13"/>
  <c r="C974" i="13"/>
  <c r="K1031" i="13"/>
  <c r="C1059" i="13"/>
  <c r="C907" i="13"/>
  <c r="C1080" i="13"/>
  <c r="S1093" i="13"/>
  <c r="K998" i="13"/>
  <c r="K1072" i="13"/>
  <c r="C924" i="13"/>
  <c r="K981" i="13"/>
  <c r="C997" i="13"/>
  <c r="C875" i="13"/>
  <c r="K1036" i="13"/>
  <c r="C1035" i="13"/>
  <c r="C877" i="13"/>
  <c r="C919" i="13"/>
  <c r="C909" i="13"/>
  <c r="C890" i="13"/>
  <c r="K913" i="13"/>
  <c r="K1027" i="13"/>
  <c r="C1077" i="13"/>
  <c r="K1068" i="13"/>
  <c r="K922" i="13"/>
  <c r="C976" i="13"/>
  <c r="K1033" i="13"/>
  <c r="K1064" i="13"/>
  <c r="C911" i="13"/>
  <c r="K1085" i="13"/>
  <c r="C1049" i="13"/>
  <c r="K1008" i="13"/>
  <c r="K880" i="13"/>
  <c r="C934" i="13"/>
  <c r="K991" i="13"/>
  <c r="C1007" i="13"/>
  <c r="K891" i="13"/>
  <c r="K1053" i="13"/>
  <c r="K1063" i="13"/>
  <c r="K958" i="13"/>
  <c r="C1012" i="13"/>
  <c r="C884" i="13"/>
  <c r="K941" i="13"/>
  <c r="C915" i="13"/>
  <c r="S1091" i="13"/>
  <c r="K876" i="13"/>
  <c r="K883" i="13"/>
  <c r="K988" i="13"/>
  <c r="K1012" i="13"/>
  <c r="C1091" i="13"/>
  <c r="K1073" i="13"/>
  <c r="K980" i="13"/>
  <c r="S1094" i="13"/>
  <c r="S1071" i="13"/>
  <c r="C1047" i="13"/>
  <c r="K914" i="13"/>
  <c r="C968" i="13"/>
  <c r="K1025" i="13"/>
  <c r="C1041" i="13"/>
  <c r="C895" i="13"/>
  <c r="K1081" i="13"/>
  <c r="C1042" i="13"/>
  <c r="K1000" i="13"/>
  <c r="S1077" i="13"/>
  <c r="C926" i="13"/>
  <c r="K983" i="13"/>
  <c r="C999" i="13"/>
  <c r="K875" i="13"/>
  <c r="C1048" i="13"/>
  <c r="C1058" i="13"/>
  <c r="K950" i="13"/>
  <c r="C1004" i="13"/>
  <c r="C876" i="13"/>
  <c r="K933" i="13"/>
  <c r="K901" i="13"/>
  <c r="S1092" i="13"/>
  <c r="C1026" i="13"/>
  <c r="C893" i="13"/>
  <c r="K924" i="13"/>
  <c r="K948" i="13"/>
  <c r="K1067" i="13"/>
  <c r="C1057" i="13"/>
  <c r="K918" i="13"/>
  <c r="K1029" i="13"/>
  <c r="C903" i="13"/>
  <c r="C882" i="13"/>
  <c r="K1061" i="13"/>
  <c r="K1071" i="13"/>
  <c r="K970" i="13"/>
  <c r="C1024" i="13"/>
  <c r="C896" i="13"/>
  <c r="K953" i="13"/>
  <c r="C963" i="13"/>
  <c r="C889" i="13"/>
  <c r="C1081" i="13"/>
  <c r="K1084" i="13"/>
  <c r="K928" i="13"/>
  <c r="C982" i="13"/>
  <c r="K1039" i="13"/>
  <c r="K1080" i="13"/>
  <c r="C937" i="13"/>
  <c r="C1085" i="13"/>
  <c r="S1047" i="13"/>
  <c r="K1006" i="13"/>
  <c r="K878" i="13"/>
  <c r="C932" i="13"/>
  <c r="K989" i="13"/>
  <c r="C1005" i="13"/>
  <c r="K887" i="13"/>
  <c r="K1051" i="13"/>
  <c r="K923" i="13"/>
  <c r="C951" i="13"/>
  <c r="C921" i="13"/>
  <c r="C899" i="13"/>
  <c r="C986" i="13"/>
  <c r="C1019" i="13"/>
  <c r="K971" i="13"/>
  <c r="C1056" i="13"/>
  <c r="C1066" i="13"/>
  <c r="K962" i="13"/>
  <c r="C1016" i="13"/>
  <c r="C888" i="13"/>
  <c r="K945" i="13"/>
  <c r="C931" i="13"/>
  <c r="S1084" i="13"/>
  <c r="K1054" i="13"/>
  <c r="K1016" i="13"/>
  <c r="K888" i="13"/>
  <c r="C942" i="13"/>
  <c r="K999" i="13"/>
  <c r="C1015" i="13"/>
  <c r="K907" i="13"/>
  <c r="S1058" i="13"/>
  <c r="S1068" i="13"/>
  <c r="K966" i="13"/>
  <c r="C1020" i="13"/>
  <c r="C892" i="13"/>
  <c r="K949" i="13"/>
  <c r="C947" i="13"/>
  <c r="C881" i="13"/>
  <c r="K908" i="13"/>
  <c r="C883" i="13"/>
  <c r="S1073" i="13"/>
  <c r="S1056" i="13"/>
  <c r="K1062" i="13"/>
  <c r="C965" i="13"/>
  <c r="K1052" i="13"/>
  <c r="C1086" i="13"/>
  <c r="S1055" i="13"/>
  <c r="K1018" i="13"/>
  <c r="K890" i="13"/>
  <c r="C944" i="13"/>
  <c r="K1001" i="13"/>
  <c r="C1017" i="13"/>
  <c r="K911" i="13"/>
  <c r="K1065" i="13"/>
  <c r="K1075" i="13"/>
  <c r="K976" i="13"/>
  <c r="C1030" i="13"/>
  <c r="C902" i="13"/>
  <c r="K959" i="13"/>
  <c r="C975" i="13"/>
  <c r="C901" i="13"/>
  <c r="S1079" i="13"/>
  <c r="C1079" i="13"/>
  <c r="K926" i="13"/>
  <c r="C980" i="13"/>
  <c r="K1037" i="13"/>
  <c r="C1075" i="13"/>
  <c r="C929" i="13"/>
  <c r="C1084" i="13"/>
  <c r="C930" i="13"/>
  <c r="C1043" i="13"/>
  <c r="C946" i="13"/>
  <c r="C938" i="13"/>
  <c r="K996" i="13"/>
  <c r="K956" i="13"/>
  <c r="C906" i="13"/>
  <c r="S1085" i="13"/>
  <c r="K1050" i="13"/>
  <c r="K1010" i="13"/>
  <c r="K882" i="13"/>
  <c r="C936" i="13"/>
  <c r="K993" i="13"/>
  <c r="C1009" i="13"/>
  <c r="K895" i="13"/>
  <c r="C1060" i="13"/>
  <c r="C1070" i="13"/>
  <c r="K968" i="13"/>
  <c r="C1022" i="13"/>
  <c r="C894" i="13"/>
  <c r="K951" i="13"/>
  <c r="C955" i="13"/>
  <c r="C885" i="13"/>
  <c r="K1074" i="13"/>
  <c r="S1057" i="13"/>
  <c r="K874" i="13"/>
  <c r="C1087" i="13"/>
  <c r="C1050" i="13"/>
  <c r="K938" i="13"/>
  <c r="C992" i="13"/>
  <c r="K1060" i="13"/>
  <c r="K921" i="13"/>
  <c r="K877" i="13"/>
  <c r="C1090" i="13"/>
  <c r="S1059" i="13"/>
  <c r="K1024" i="13"/>
  <c r="K896" i="13"/>
  <c r="C950" i="13"/>
  <c r="K1007" i="13"/>
  <c r="C1023" i="13"/>
  <c r="C935" i="13"/>
  <c r="C1064" i="13"/>
  <c r="C1074" i="13"/>
  <c r="K974" i="13"/>
  <c r="C1028" i="13"/>
  <c r="C900" i="13"/>
  <c r="K957" i="13"/>
  <c r="C973" i="13"/>
  <c r="C897" i="13"/>
  <c r="K940" i="13"/>
  <c r="K881" i="13"/>
  <c r="K1083" i="13"/>
  <c r="C1078" i="13"/>
  <c r="S1083" i="13"/>
  <c r="C939" i="13"/>
  <c r="S1051" i="13"/>
  <c r="K899" i="13"/>
  <c r="K1082" i="13"/>
  <c r="K1043" i="13"/>
  <c r="K930" i="13"/>
  <c r="C984" i="13"/>
  <c r="K1041" i="13"/>
  <c r="K1089" i="13"/>
  <c r="C945" i="13"/>
  <c r="S1070" i="13"/>
  <c r="S1080" i="13"/>
  <c r="K984" i="13"/>
  <c r="C1038" i="13"/>
  <c r="C910" i="13"/>
  <c r="K967" i="13"/>
  <c r="C983" i="13"/>
  <c r="C917" i="13"/>
  <c r="K1086" i="13"/>
  <c r="K1047" i="13"/>
  <c r="K934" i="13"/>
  <c r="C988" i="13"/>
  <c r="S1049" i="13"/>
  <c r="K917" i="13"/>
  <c r="C961" i="13"/>
  <c r="S1089" i="13"/>
  <c r="C962" i="13"/>
  <c r="C922" i="13"/>
  <c r="C1010" i="13"/>
  <c r="C1002" i="13"/>
  <c r="K1028" i="13"/>
  <c r="K1020" i="13"/>
  <c r="C970" i="13"/>
  <c r="C1072" i="13"/>
  <c r="C1082" i="13"/>
  <c r="K986" i="13"/>
  <c r="C1040" i="13"/>
  <c r="C912" i="13"/>
  <c r="K969" i="13"/>
  <c r="C985" i="13"/>
  <c r="C925" i="13"/>
  <c r="K1042" i="13"/>
  <c r="C1054" i="13"/>
  <c r="K944" i="13"/>
  <c r="C998" i="13"/>
  <c r="K1076" i="13"/>
  <c r="K927" i="13"/>
  <c r="K889" i="13"/>
  <c r="S1088" i="13"/>
  <c r="K1058" i="13"/>
  <c r="K1022" i="13"/>
  <c r="K894" i="13"/>
  <c r="C948" i="13"/>
  <c r="K1005" i="13"/>
  <c r="C1021" i="13"/>
  <c r="C927" i="13"/>
  <c r="C1046" i="13"/>
  <c r="K987" i="13"/>
  <c r="C995" i="13"/>
  <c r="S1069" i="13"/>
  <c r="K1048" i="13"/>
  <c r="C1067" i="13"/>
  <c r="K1035" i="13"/>
  <c r="K897" i="13"/>
  <c r="S1066" i="13"/>
  <c r="S1076" i="13"/>
  <c r="K978" i="13"/>
  <c r="C1032" i="13"/>
  <c r="C904" i="13"/>
  <c r="K961" i="13"/>
  <c r="C977" i="13"/>
  <c r="C905" i="13"/>
  <c r="S1086" i="13"/>
  <c r="S1048" i="13"/>
  <c r="K936" i="13"/>
  <c r="C990" i="13"/>
  <c r="C1055" i="13"/>
  <c r="K919" i="13"/>
  <c r="C969" i="13"/>
  <c r="K1092" i="13"/>
  <c r="C1053" i="13"/>
  <c r="K1014" i="13"/>
  <c r="K886" i="13"/>
  <c r="C940" i="13"/>
  <c r="K997" i="13"/>
  <c r="C1013" i="13"/>
  <c r="K903" i="13"/>
  <c r="S1072" i="13"/>
  <c r="K955" i="13"/>
  <c r="C953" i="13"/>
  <c r="C987" i="13"/>
  <c r="C979" i="13"/>
  <c r="C1018" i="13"/>
  <c r="K916" i="13"/>
  <c r="K979" i="13"/>
  <c r="K964" i="13"/>
  <c r="K892" i="13"/>
  <c r="L892" i="13" l="1"/>
  <c r="M892" i="13" s="1"/>
  <c r="L964" i="13"/>
  <c r="M964" i="13" s="1"/>
  <c r="L979" i="13"/>
  <c r="M979" i="13" s="1"/>
  <c r="L916" i="13"/>
  <c r="M916" i="13" s="1"/>
  <c r="D1018" i="13"/>
  <c r="E1018" i="13" s="1"/>
  <c r="D979" i="13"/>
  <c r="E979" i="13" s="1"/>
  <c r="D987" i="13"/>
  <c r="E987" i="13" s="1"/>
  <c r="D953" i="13"/>
  <c r="E953" i="13" s="1"/>
  <c r="L955" i="13"/>
  <c r="M955" i="13" s="1"/>
  <c r="T1072" i="13"/>
  <c r="U1072" i="13" s="1"/>
  <c r="L903" i="13"/>
  <c r="M903" i="13" s="1"/>
  <c r="D1013" i="13"/>
  <c r="E1013" i="13" s="1"/>
  <c r="L997" i="13"/>
  <c r="M997" i="13" s="1"/>
  <c r="D940" i="13"/>
  <c r="E940" i="13" s="1"/>
  <c r="L886" i="13"/>
  <c r="M886" i="13" s="1"/>
  <c r="L1014" i="13"/>
  <c r="M1014" i="13" s="1"/>
  <c r="D1053" i="13"/>
  <c r="E1053" i="13" s="1"/>
  <c r="L1092" i="13"/>
  <c r="M1092" i="13" s="1"/>
  <c r="D969" i="13"/>
  <c r="E969" i="13" s="1"/>
  <c r="L919" i="13"/>
  <c r="M919" i="13" s="1"/>
  <c r="D1055" i="13"/>
  <c r="E1055" i="13" s="1"/>
  <c r="D990" i="13"/>
  <c r="E990" i="13" s="1"/>
  <c r="L936" i="13"/>
  <c r="M936" i="13" s="1"/>
  <c r="T1048" i="13"/>
  <c r="U1048" i="13" s="1"/>
  <c r="T1086" i="13"/>
  <c r="U1086" i="13" s="1"/>
  <c r="D905" i="13"/>
  <c r="E905" i="13" s="1"/>
  <c r="D977" i="13"/>
  <c r="E977" i="13" s="1"/>
  <c r="L961" i="13"/>
  <c r="M961" i="13" s="1"/>
  <c r="D904" i="13"/>
  <c r="E904" i="13" s="1"/>
  <c r="D1032" i="13"/>
  <c r="E1032" i="13" s="1"/>
  <c r="L978" i="13"/>
  <c r="M978" i="13" s="1"/>
  <c r="T1076" i="13"/>
  <c r="U1076" i="13" s="1"/>
  <c r="T1066" i="13"/>
  <c r="U1066" i="13" s="1"/>
  <c r="L897" i="13"/>
  <c r="M897" i="13" s="1"/>
  <c r="L1035" i="13"/>
  <c r="M1035" i="13" s="1"/>
  <c r="D1067" i="13"/>
  <c r="E1067" i="13" s="1"/>
  <c r="L1048" i="13"/>
  <c r="M1048" i="13" s="1"/>
  <c r="T1069" i="13"/>
  <c r="U1069" i="13" s="1"/>
  <c r="D995" i="13"/>
  <c r="E995" i="13" s="1"/>
  <c r="L987" i="13"/>
  <c r="M987" i="13" s="1"/>
  <c r="D1046" i="13"/>
  <c r="E1046" i="13" s="1"/>
  <c r="D927" i="13"/>
  <c r="E927" i="13" s="1"/>
  <c r="D1021" i="13"/>
  <c r="E1021" i="13" s="1"/>
  <c r="L1005" i="13"/>
  <c r="M1005" i="13" s="1"/>
  <c r="D948" i="13"/>
  <c r="E948" i="13" s="1"/>
  <c r="L894" i="13"/>
  <c r="M894" i="13" s="1"/>
  <c r="L1022" i="13"/>
  <c r="M1022" i="13" s="1"/>
  <c r="L1058" i="13"/>
  <c r="M1058" i="13" s="1"/>
  <c r="T1088" i="13"/>
  <c r="U1088" i="13" s="1"/>
  <c r="L889" i="13"/>
  <c r="M889" i="13" s="1"/>
  <c r="L927" i="13"/>
  <c r="M927" i="13" s="1"/>
  <c r="L1076" i="13"/>
  <c r="M1076" i="13" s="1"/>
  <c r="D998" i="13"/>
  <c r="E998" i="13" s="1"/>
  <c r="L944" i="13"/>
  <c r="M944" i="13" s="1"/>
  <c r="D1054" i="13"/>
  <c r="E1054" i="13" s="1"/>
  <c r="L1042" i="13"/>
  <c r="M1042" i="13" s="1"/>
  <c r="D925" i="13"/>
  <c r="E925" i="13" s="1"/>
  <c r="D985" i="13"/>
  <c r="E985" i="13" s="1"/>
  <c r="L969" i="13"/>
  <c r="M969" i="13" s="1"/>
  <c r="D912" i="13"/>
  <c r="E912" i="13" s="1"/>
  <c r="D1040" i="13"/>
  <c r="E1040" i="13" s="1"/>
  <c r="L986" i="13"/>
  <c r="M986" i="13" s="1"/>
  <c r="D1082" i="13"/>
  <c r="E1082" i="13" s="1"/>
  <c r="D1072" i="13"/>
  <c r="E1072" i="13" s="1"/>
  <c r="D970" i="13"/>
  <c r="E970" i="13" s="1"/>
  <c r="L1020" i="13"/>
  <c r="M1020" i="13" s="1"/>
  <c r="L1028" i="13"/>
  <c r="M1028" i="13" s="1"/>
  <c r="D1002" i="13"/>
  <c r="E1002" i="13" s="1"/>
  <c r="D1010" i="13"/>
  <c r="E1010" i="13" s="1"/>
  <c r="D922" i="13"/>
  <c r="E922" i="13" s="1"/>
  <c r="D962" i="13"/>
  <c r="E962" i="13" s="1"/>
  <c r="T1089" i="13"/>
  <c r="U1089" i="13" s="1"/>
  <c r="D961" i="13"/>
  <c r="E961" i="13" s="1"/>
  <c r="L917" i="13"/>
  <c r="M917" i="13" s="1"/>
  <c r="T1049" i="13"/>
  <c r="U1049" i="13" s="1"/>
  <c r="D988" i="13"/>
  <c r="E988" i="13" s="1"/>
  <c r="L934" i="13"/>
  <c r="M934" i="13" s="1"/>
  <c r="L1047" i="13"/>
  <c r="M1047" i="13" s="1"/>
  <c r="L1086" i="13"/>
  <c r="M1086" i="13" s="1"/>
  <c r="D917" i="13"/>
  <c r="E917" i="13" s="1"/>
  <c r="D983" i="13"/>
  <c r="E983" i="13" s="1"/>
  <c r="L967" i="13"/>
  <c r="M967" i="13" s="1"/>
  <c r="D910" i="13"/>
  <c r="E910" i="13" s="1"/>
  <c r="D1038" i="13"/>
  <c r="E1038" i="13" s="1"/>
  <c r="L984" i="13"/>
  <c r="M984" i="13" s="1"/>
  <c r="T1080" i="13"/>
  <c r="U1080" i="13" s="1"/>
  <c r="T1070" i="13"/>
  <c r="U1070" i="13" s="1"/>
  <c r="D945" i="13"/>
  <c r="E945" i="13" s="1"/>
  <c r="L1089" i="13"/>
  <c r="M1089" i="13" s="1"/>
  <c r="L1041" i="13"/>
  <c r="M1041" i="13" s="1"/>
  <c r="D984" i="13"/>
  <c r="E984" i="13" s="1"/>
  <c r="L930" i="13"/>
  <c r="M930" i="13" s="1"/>
  <c r="L1043" i="13"/>
  <c r="M1043" i="13" s="1"/>
  <c r="L1082" i="13"/>
  <c r="M1082" i="13" s="1"/>
  <c r="L899" i="13"/>
  <c r="M899" i="13" s="1"/>
  <c r="T1051" i="13"/>
  <c r="U1051" i="13" s="1"/>
  <c r="D939" i="13"/>
  <c r="E939" i="13" s="1"/>
  <c r="T1083" i="13"/>
  <c r="U1083" i="13" s="1"/>
  <c r="D1078" i="13"/>
  <c r="E1078" i="13" s="1"/>
  <c r="L1083" i="13"/>
  <c r="M1083" i="13" s="1"/>
  <c r="L881" i="13"/>
  <c r="M881" i="13" s="1"/>
  <c r="L940" i="13"/>
  <c r="M940" i="13" s="1"/>
  <c r="D897" i="13"/>
  <c r="E897" i="13" s="1"/>
  <c r="D973" i="13"/>
  <c r="E973" i="13" s="1"/>
  <c r="L957" i="13"/>
  <c r="M957" i="13" s="1"/>
  <c r="D900" i="13"/>
  <c r="E900" i="13" s="1"/>
  <c r="D1028" i="13"/>
  <c r="E1028" i="13" s="1"/>
  <c r="L974" i="13"/>
  <c r="M974" i="13" s="1"/>
  <c r="D1074" i="13"/>
  <c r="E1074" i="13" s="1"/>
  <c r="D1064" i="13"/>
  <c r="E1064" i="13" s="1"/>
  <c r="D935" i="13"/>
  <c r="E935" i="13" s="1"/>
  <c r="D1023" i="13"/>
  <c r="E1023" i="13" s="1"/>
  <c r="L1007" i="13"/>
  <c r="M1007" i="13" s="1"/>
  <c r="D950" i="13"/>
  <c r="E950" i="13" s="1"/>
  <c r="L896" i="13"/>
  <c r="M896" i="13" s="1"/>
  <c r="L1024" i="13"/>
  <c r="M1024" i="13" s="1"/>
  <c r="T1059" i="13"/>
  <c r="U1059" i="13" s="1"/>
  <c r="D1090" i="13"/>
  <c r="E1090" i="13" s="1"/>
  <c r="L877" i="13"/>
  <c r="M877" i="13" s="1"/>
  <c r="L921" i="13"/>
  <c r="M921" i="13" s="1"/>
  <c r="L1060" i="13"/>
  <c r="M1060" i="13" s="1"/>
  <c r="D992" i="13"/>
  <c r="E992" i="13" s="1"/>
  <c r="L938" i="13"/>
  <c r="M938" i="13" s="1"/>
  <c r="D1050" i="13"/>
  <c r="E1050" i="13" s="1"/>
  <c r="D1087" i="13"/>
  <c r="E1087" i="13" s="1"/>
  <c r="L874" i="13"/>
  <c r="M874" i="13" s="1"/>
  <c r="T1057" i="13"/>
  <c r="U1057" i="13" s="1"/>
  <c r="L1074" i="13"/>
  <c r="M1074" i="13" s="1"/>
  <c r="D885" i="13"/>
  <c r="E885" i="13" s="1"/>
  <c r="D955" i="13"/>
  <c r="E955" i="13" s="1"/>
  <c r="L951" i="13"/>
  <c r="M951" i="13" s="1"/>
  <c r="D894" i="13"/>
  <c r="E894" i="13" s="1"/>
  <c r="D1022" i="13"/>
  <c r="E1022" i="13" s="1"/>
  <c r="L968" i="13"/>
  <c r="M968" i="13" s="1"/>
  <c r="D1070" i="13"/>
  <c r="E1070" i="13" s="1"/>
  <c r="D1060" i="13"/>
  <c r="E1060" i="13" s="1"/>
  <c r="L895" i="13"/>
  <c r="M895" i="13" s="1"/>
  <c r="D1009" i="13"/>
  <c r="E1009" i="13" s="1"/>
  <c r="L993" i="13"/>
  <c r="M993" i="13" s="1"/>
  <c r="D936" i="13"/>
  <c r="E936" i="13" s="1"/>
  <c r="L882" i="13"/>
  <c r="M882" i="13" s="1"/>
  <c r="L1010" i="13"/>
  <c r="M1010" i="13" s="1"/>
  <c r="L1050" i="13"/>
  <c r="M1050" i="13" s="1"/>
  <c r="T1085" i="13"/>
  <c r="U1085" i="13" s="1"/>
  <c r="D906" i="13"/>
  <c r="E906" i="13" s="1"/>
  <c r="L956" i="13"/>
  <c r="M956" i="13" s="1"/>
  <c r="L996" i="13"/>
  <c r="M996" i="13" s="1"/>
  <c r="D938" i="13"/>
  <c r="E938" i="13" s="1"/>
  <c r="D946" i="13"/>
  <c r="E946" i="13" s="1"/>
  <c r="D1043" i="13"/>
  <c r="E1043" i="13" s="1"/>
  <c r="D930" i="13"/>
  <c r="E930" i="13" s="1"/>
  <c r="D1084" i="13"/>
  <c r="E1084" i="13" s="1"/>
  <c r="D929" i="13"/>
  <c r="E929" i="13" s="1"/>
  <c r="D1075" i="13"/>
  <c r="E1075" i="13" s="1"/>
  <c r="L1037" i="13"/>
  <c r="M1037" i="13" s="1"/>
  <c r="D980" i="13"/>
  <c r="E980" i="13" s="1"/>
  <c r="L926" i="13"/>
  <c r="M926" i="13" s="1"/>
  <c r="D1079" i="13"/>
  <c r="E1079" i="13" s="1"/>
  <c r="T1079" i="13"/>
  <c r="U1079" i="13" s="1"/>
  <c r="D901" i="13"/>
  <c r="E901" i="13" s="1"/>
  <c r="D975" i="13"/>
  <c r="E975" i="13" s="1"/>
  <c r="L959" i="13"/>
  <c r="M959" i="13" s="1"/>
  <c r="D902" i="13"/>
  <c r="E902" i="13" s="1"/>
  <c r="D1030" i="13"/>
  <c r="E1030" i="13" s="1"/>
  <c r="L976" i="13"/>
  <c r="M976" i="13" s="1"/>
  <c r="L1075" i="13"/>
  <c r="M1075" i="13" s="1"/>
  <c r="L1065" i="13"/>
  <c r="M1065" i="13" s="1"/>
  <c r="L911" i="13"/>
  <c r="M911" i="13" s="1"/>
  <c r="D1017" i="13"/>
  <c r="E1017" i="13" s="1"/>
  <c r="L1001" i="13"/>
  <c r="M1001" i="13" s="1"/>
  <c r="D944" i="13"/>
  <c r="E944" i="13" s="1"/>
  <c r="L890" i="13"/>
  <c r="M890" i="13" s="1"/>
  <c r="L1018" i="13"/>
  <c r="M1018" i="13" s="1"/>
  <c r="T1055" i="13"/>
  <c r="U1055" i="13" s="1"/>
  <c r="D1086" i="13"/>
  <c r="E1086" i="13" s="1"/>
  <c r="L1052" i="13"/>
  <c r="M1052" i="13" s="1"/>
  <c r="D965" i="13"/>
  <c r="E965" i="13" s="1"/>
  <c r="L1062" i="13"/>
  <c r="M1062" i="13" s="1"/>
  <c r="T1056" i="13"/>
  <c r="U1056" i="13" s="1"/>
  <c r="T1073" i="13"/>
  <c r="U1073" i="13" s="1"/>
  <c r="D883" i="13"/>
  <c r="E883" i="13" s="1"/>
  <c r="L908" i="13"/>
  <c r="M908" i="13" s="1"/>
  <c r="D881" i="13"/>
  <c r="E881" i="13" s="1"/>
  <c r="D947" i="13"/>
  <c r="E947" i="13" s="1"/>
  <c r="L949" i="13"/>
  <c r="M949" i="13" s="1"/>
  <c r="D892" i="13"/>
  <c r="E892" i="13" s="1"/>
  <c r="D1020" i="13"/>
  <c r="E1020" i="13" s="1"/>
  <c r="L966" i="13"/>
  <c r="M966" i="13" s="1"/>
  <c r="T1068" i="13"/>
  <c r="U1068" i="13" s="1"/>
  <c r="T1058" i="13"/>
  <c r="U1058" i="13" s="1"/>
  <c r="L907" i="13"/>
  <c r="M907" i="13" s="1"/>
  <c r="D1015" i="13"/>
  <c r="E1015" i="13" s="1"/>
  <c r="L999" i="13"/>
  <c r="M999" i="13" s="1"/>
  <c r="D942" i="13"/>
  <c r="E942" i="13" s="1"/>
  <c r="L888" i="13"/>
  <c r="M888" i="13" s="1"/>
  <c r="L1016" i="13"/>
  <c r="M1016" i="13" s="1"/>
  <c r="L1054" i="13"/>
  <c r="M1054" i="13" s="1"/>
  <c r="T1084" i="13"/>
  <c r="U1084" i="13" s="1"/>
  <c r="D931" i="13"/>
  <c r="E931" i="13" s="1"/>
  <c r="L945" i="13"/>
  <c r="M945" i="13" s="1"/>
  <c r="D888" i="13"/>
  <c r="E888" i="13" s="1"/>
  <c r="D1016" i="13"/>
  <c r="E1016" i="13" s="1"/>
  <c r="L962" i="13"/>
  <c r="M962" i="13" s="1"/>
  <c r="D1066" i="13"/>
  <c r="E1066" i="13" s="1"/>
  <c r="D1056" i="13"/>
  <c r="E1056" i="13" s="1"/>
  <c r="L971" i="13"/>
  <c r="M971" i="13" s="1"/>
  <c r="D1019" i="13"/>
  <c r="E1019" i="13" s="1"/>
  <c r="D986" i="13"/>
  <c r="E986" i="13" s="1"/>
  <c r="D899" i="13"/>
  <c r="E899" i="13" s="1"/>
  <c r="D921" i="13"/>
  <c r="E921" i="13" s="1"/>
  <c r="D951" i="13"/>
  <c r="E951" i="13" s="1"/>
  <c r="L923" i="13"/>
  <c r="M923" i="13" s="1"/>
  <c r="L1051" i="13"/>
  <c r="M1051" i="13" s="1"/>
  <c r="L887" i="13"/>
  <c r="M887" i="13" s="1"/>
  <c r="D1005" i="13"/>
  <c r="E1005" i="13" s="1"/>
  <c r="L989" i="13"/>
  <c r="M989" i="13" s="1"/>
  <c r="D932" i="13"/>
  <c r="E932" i="13" s="1"/>
  <c r="L878" i="13"/>
  <c r="M878" i="13" s="1"/>
  <c r="L1006" i="13"/>
  <c r="M1006" i="13" s="1"/>
  <c r="T1047" i="13"/>
  <c r="U1047" i="13" s="1"/>
  <c r="D1085" i="13"/>
  <c r="E1085" i="13" s="1"/>
  <c r="D937" i="13"/>
  <c r="E937" i="13" s="1"/>
  <c r="L1080" i="13"/>
  <c r="M1080" i="13" s="1"/>
  <c r="L1039" i="13"/>
  <c r="M1039" i="13" s="1"/>
  <c r="D982" i="13"/>
  <c r="E982" i="13" s="1"/>
  <c r="L928" i="13"/>
  <c r="M928" i="13" s="1"/>
  <c r="L1084" i="13"/>
  <c r="M1084" i="13" s="1"/>
  <c r="D1081" i="13"/>
  <c r="E1081" i="13" s="1"/>
  <c r="D889" i="13"/>
  <c r="E889" i="13" s="1"/>
  <c r="D963" i="13"/>
  <c r="E963" i="13" s="1"/>
  <c r="L953" i="13"/>
  <c r="M953" i="13" s="1"/>
  <c r="D896" i="13"/>
  <c r="E896" i="13" s="1"/>
  <c r="D1024" i="13"/>
  <c r="E1024" i="13" s="1"/>
  <c r="L970" i="13"/>
  <c r="M970" i="13" s="1"/>
  <c r="L1071" i="13"/>
  <c r="M1071" i="13" s="1"/>
  <c r="L1061" i="13"/>
  <c r="M1061" i="13" s="1"/>
  <c r="D882" i="13"/>
  <c r="E882" i="13" s="1"/>
  <c r="D903" i="13"/>
  <c r="E903" i="13" s="1"/>
  <c r="L1029" i="13"/>
  <c r="M1029" i="13" s="1"/>
  <c r="L918" i="13"/>
  <c r="M918" i="13" s="1"/>
  <c r="D1057" i="13"/>
  <c r="E1057" i="13" s="1"/>
  <c r="L1067" i="13"/>
  <c r="M1067" i="13" s="1"/>
  <c r="L948" i="13"/>
  <c r="M948" i="13" s="1"/>
  <c r="L924" i="13"/>
  <c r="M924" i="13" s="1"/>
  <c r="D893" i="13"/>
  <c r="E893" i="13" s="1"/>
  <c r="D1026" i="13"/>
  <c r="E1026" i="13" s="1"/>
  <c r="T1092" i="13"/>
  <c r="U1092" i="13" s="1"/>
  <c r="L901" i="13"/>
  <c r="M901" i="13" s="1"/>
  <c r="L933" i="13"/>
  <c r="M933" i="13" s="1"/>
  <c r="D876" i="13"/>
  <c r="E876" i="13" s="1"/>
  <c r="D1004" i="13"/>
  <c r="E1004" i="13" s="1"/>
  <c r="L950" i="13"/>
  <c r="M950" i="13" s="1"/>
  <c r="D1058" i="13"/>
  <c r="E1058" i="13" s="1"/>
  <c r="D1048" i="13"/>
  <c r="E1048" i="13" s="1"/>
  <c r="L875" i="13"/>
  <c r="M875" i="13" s="1"/>
  <c r="D999" i="13"/>
  <c r="E999" i="13" s="1"/>
  <c r="L983" i="13"/>
  <c r="M983" i="13" s="1"/>
  <c r="D926" i="13"/>
  <c r="E926" i="13" s="1"/>
  <c r="T1077" i="13"/>
  <c r="U1077" i="13" s="1"/>
  <c r="L1000" i="13"/>
  <c r="M1000" i="13" s="1"/>
  <c r="D1042" i="13"/>
  <c r="E1042" i="13" s="1"/>
  <c r="L1081" i="13"/>
  <c r="M1081" i="13" s="1"/>
  <c r="D895" i="13"/>
  <c r="E895" i="13" s="1"/>
  <c r="D1041" i="13"/>
  <c r="E1041" i="13" s="1"/>
  <c r="L1025" i="13"/>
  <c r="M1025" i="13" s="1"/>
  <c r="D968" i="13"/>
  <c r="E968" i="13" s="1"/>
  <c r="L914" i="13"/>
  <c r="M914" i="13" s="1"/>
  <c r="D1047" i="13"/>
  <c r="E1047" i="13" s="1"/>
  <c r="T1071" i="13"/>
  <c r="U1071" i="13" s="1"/>
  <c r="T1094" i="13"/>
  <c r="U1094" i="13" s="1"/>
  <c r="L980" i="13"/>
  <c r="M980" i="13" s="1"/>
  <c r="L1073" i="13"/>
  <c r="M1073" i="13" s="1"/>
  <c r="D1091" i="13"/>
  <c r="E1091" i="13" s="1"/>
  <c r="L1012" i="13"/>
  <c r="M1012" i="13" s="1"/>
  <c r="L988" i="13"/>
  <c r="M988" i="13" s="1"/>
  <c r="L883" i="13"/>
  <c r="M883" i="13" s="1"/>
  <c r="L876" i="13"/>
  <c r="M876" i="13" s="1"/>
  <c r="T1091" i="13"/>
  <c r="U1091" i="13" s="1"/>
  <c r="D915" i="13"/>
  <c r="E915" i="13" s="1"/>
  <c r="L941" i="13"/>
  <c r="M941" i="13" s="1"/>
  <c r="D884" i="13"/>
  <c r="E884" i="13" s="1"/>
  <c r="D1012" i="13"/>
  <c r="E1012" i="13" s="1"/>
  <c r="L958" i="13"/>
  <c r="M958" i="13" s="1"/>
  <c r="L1063" i="13"/>
  <c r="M1063" i="13" s="1"/>
  <c r="L1053" i="13"/>
  <c r="M1053" i="13" s="1"/>
  <c r="L891" i="13"/>
  <c r="M891" i="13" s="1"/>
  <c r="D1007" i="13"/>
  <c r="E1007" i="13" s="1"/>
  <c r="L991" i="13"/>
  <c r="M991" i="13" s="1"/>
  <c r="D934" i="13"/>
  <c r="E934" i="13" s="1"/>
  <c r="L880" i="13"/>
  <c r="M880" i="13" s="1"/>
  <c r="L1008" i="13"/>
  <c r="M1008" i="13" s="1"/>
  <c r="D1049" i="13"/>
  <c r="E1049" i="13" s="1"/>
  <c r="L1085" i="13"/>
  <c r="M1085" i="13" s="1"/>
  <c r="D911" i="13"/>
  <c r="E911" i="13" s="1"/>
  <c r="L1064" i="13"/>
  <c r="M1064" i="13" s="1"/>
  <c r="L1033" i="13"/>
  <c r="M1033" i="13" s="1"/>
  <c r="D976" i="13"/>
  <c r="E976" i="13" s="1"/>
  <c r="L922" i="13"/>
  <c r="M922" i="13" s="1"/>
  <c r="L1068" i="13"/>
  <c r="M1068" i="13" s="1"/>
  <c r="D1077" i="13"/>
  <c r="E1077" i="13" s="1"/>
  <c r="L1027" i="13"/>
  <c r="M1027" i="13" s="1"/>
  <c r="L913" i="13"/>
  <c r="M913" i="13" s="1"/>
  <c r="D890" i="13"/>
  <c r="E890" i="13" s="1"/>
  <c r="D909" i="13"/>
  <c r="E909" i="13" s="1"/>
  <c r="D919" i="13"/>
  <c r="E919" i="13" s="1"/>
  <c r="D877" i="13"/>
  <c r="E877" i="13" s="1"/>
  <c r="D1035" i="13"/>
  <c r="E1035" i="13" s="1"/>
  <c r="L1036" i="13"/>
  <c r="M1036" i="13" s="1"/>
  <c r="D875" i="13"/>
  <c r="E875" i="13" s="1"/>
  <c r="D997" i="13"/>
  <c r="E997" i="13" s="1"/>
  <c r="L981" i="13"/>
  <c r="M981" i="13" s="1"/>
  <c r="D924" i="13"/>
  <c r="E924" i="13" s="1"/>
  <c r="L1072" i="13"/>
  <c r="M1072" i="13" s="1"/>
  <c r="L998" i="13"/>
  <c r="M998" i="13" s="1"/>
  <c r="T1093" i="13"/>
  <c r="U1093" i="13" s="1"/>
  <c r="D1080" i="13"/>
  <c r="E1080" i="13" s="1"/>
  <c r="D907" i="13"/>
  <c r="E907" i="13" s="1"/>
  <c r="D1059" i="13"/>
  <c r="E1059" i="13" s="1"/>
  <c r="L1031" i="13"/>
  <c r="M1031" i="13" s="1"/>
  <c r="D974" i="13"/>
  <c r="E974" i="13" s="1"/>
  <c r="L920" i="13"/>
  <c r="M920" i="13" s="1"/>
  <c r="D1063" i="13"/>
  <c r="E1063" i="13" s="1"/>
  <c r="T1075" i="13"/>
  <c r="U1075" i="13" s="1"/>
  <c r="D957" i="13"/>
  <c r="E957" i="13" s="1"/>
  <c r="D993" i="13"/>
  <c r="E993" i="13" s="1"/>
  <c r="L977" i="13"/>
  <c r="M977" i="13" s="1"/>
  <c r="D920" i="13"/>
  <c r="E920" i="13" s="1"/>
  <c r="T1061" i="13"/>
  <c r="U1061" i="13" s="1"/>
  <c r="L994" i="13"/>
  <c r="M994" i="13" s="1"/>
  <c r="L1088" i="13"/>
  <c r="M1088" i="13" s="1"/>
  <c r="L1077" i="13"/>
  <c r="M1077" i="13" s="1"/>
  <c r="L931" i="13"/>
  <c r="M931" i="13" s="1"/>
  <c r="D978" i="13"/>
  <c r="E978" i="13" s="1"/>
  <c r="L932" i="13"/>
  <c r="M932" i="13" s="1"/>
  <c r="L995" i="13"/>
  <c r="M995" i="13" s="1"/>
  <c r="L1003" i="13"/>
  <c r="M1003" i="13" s="1"/>
  <c r="L947" i="13"/>
  <c r="M947" i="13" s="1"/>
  <c r="T1065" i="13"/>
  <c r="U1065" i="13" s="1"/>
  <c r="T1090" i="13"/>
  <c r="U1090" i="13" s="1"/>
  <c r="D887" i="13"/>
  <c r="E887" i="13" s="1"/>
  <c r="D1037" i="13"/>
  <c r="E1037" i="13" s="1"/>
  <c r="L1021" i="13"/>
  <c r="M1021" i="13" s="1"/>
  <c r="D964" i="13"/>
  <c r="E964" i="13" s="1"/>
  <c r="L910" i="13"/>
  <c r="M910" i="13" s="1"/>
  <c r="L1038" i="13"/>
  <c r="M1038" i="13" s="1"/>
  <c r="D1069" i="13"/>
  <c r="E1069" i="13" s="1"/>
  <c r="D1093" i="13"/>
  <c r="E1093" i="13" s="1"/>
  <c r="D923" i="13"/>
  <c r="E923" i="13" s="1"/>
  <c r="L943" i="13"/>
  <c r="M943" i="13" s="1"/>
  <c r="D886" i="13"/>
  <c r="E886" i="13" s="1"/>
  <c r="D1014" i="13"/>
  <c r="E1014" i="13" s="1"/>
  <c r="L960" i="13"/>
  <c r="M960" i="13" s="1"/>
  <c r="T1064" i="13"/>
  <c r="U1064" i="13" s="1"/>
  <c r="T1054" i="13"/>
  <c r="U1054" i="13" s="1"/>
  <c r="L879" i="13"/>
  <c r="M879" i="13" s="1"/>
  <c r="D1001" i="13"/>
  <c r="E1001" i="13" s="1"/>
  <c r="L985" i="13"/>
  <c r="M985" i="13" s="1"/>
  <c r="D928" i="13"/>
  <c r="E928" i="13" s="1"/>
  <c r="D1083" i="13"/>
  <c r="E1083" i="13" s="1"/>
  <c r="L1002" i="13"/>
  <c r="M1002" i="13" s="1"/>
  <c r="D1044" i="13"/>
  <c r="E1044" i="13" s="1"/>
  <c r="T1082" i="13"/>
  <c r="U1082" i="13" s="1"/>
  <c r="D1092" i="13"/>
  <c r="E1092" i="13" s="1"/>
  <c r="D898" i="13"/>
  <c r="E898" i="13" s="1"/>
  <c r="T1062" i="13"/>
  <c r="U1062" i="13" s="1"/>
  <c r="T1053" i="13"/>
  <c r="U1053" i="13" s="1"/>
  <c r="D972" i="13"/>
  <c r="E972" i="13" s="1"/>
  <c r="L915" i="13"/>
  <c r="M915" i="13" s="1"/>
  <c r="L1057" i="13"/>
  <c r="M1057" i="13" s="1"/>
  <c r="D1073" i="13"/>
  <c r="E1073" i="13" s="1"/>
  <c r="L1078" i="13"/>
  <c r="M1078" i="13" s="1"/>
  <c r="D971" i="13"/>
  <c r="E971" i="13" s="1"/>
  <c r="L972" i="13"/>
  <c r="M972" i="13" s="1"/>
  <c r="D913" i="13"/>
  <c r="E913" i="13" s="1"/>
  <c r="D981" i="13"/>
  <c r="E981" i="13" s="1"/>
  <c r="L965" i="13"/>
  <c r="M965" i="13" s="1"/>
  <c r="D908" i="13"/>
  <c r="E908" i="13" s="1"/>
  <c r="D1036" i="13"/>
  <c r="E1036" i="13" s="1"/>
  <c r="L982" i="13"/>
  <c r="M982" i="13" s="1"/>
  <c r="L1079" i="13"/>
  <c r="M1079" i="13" s="1"/>
  <c r="L1069" i="13"/>
  <c r="M1069" i="13" s="1"/>
  <c r="D967" i="13"/>
  <c r="E967" i="13" s="1"/>
  <c r="D1031" i="13"/>
  <c r="E1031" i="13" s="1"/>
  <c r="L1015" i="13"/>
  <c r="M1015" i="13" s="1"/>
  <c r="D958" i="13"/>
  <c r="E958" i="13" s="1"/>
  <c r="L904" i="13"/>
  <c r="M904" i="13" s="1"/>
  <c r="L1032" i="13"/>
  <c r="M1032" i="13" s="1"/>
  <c r="D1065" i="13"/>
  <c r="E1065" i="13" s="1"/>
  <c r="D1089" i="13"/>
  <c r="E1089" i="13" s="1"/>
  <c r="L893" i="13"/>
  <c r="M893" i="13" s="1"/>
  <c r="L929" i="13"/>
  <c r="M929" i="13" s="1"/>
  <c r="T1081" i="13"/>
  <c r="U1081" i="13" s="1"/>
  <c r="D1000" i="13"/>
  <c r="E1000" i="13" s="1"/>
  <c r="L946" i="13"/>
  <c r="M946" i="13" s="1"/>
  <c r="L1055" i="13"/>
  <c r="M1055" i="13" s="1"/>
  <c r="L1044" i="13"/>
  <c r="M1044" i="13" s="1"/>
  <c r="L1046" i="13"/>
  <c r="M1046" i="13" s="1"/>
  <c r="D933" i="13"/>
  <c r="E933" i="13" s="1"/>
  <c r="L1011" i="13"/>
  <c r="M1011" i="13" s="1"/>
  <c r="T1078" i="13"/>
  <c r="U1078" i="13" s="1"/>
  <c r="D1068" i="13"/>
  <c r="E1068" i="13" s="1"/>
  <c r="D1052" i="13"/>
  <c r="E1052" i="13" s="1"/>
  <c r="D1003" i="13"/>
  <c r="E1003" i="13" s="1"/>
  <c r="L1004" i="13"/>
  <c r="M1004" i="13" s="1"/>
  <c r="D941" i="13"/>
  <c r="E941" i="13" s="1"/>
  <c r="D989" i="13"/>
  <c r="E989" i="13" s="1"/>
  <c r="L973" i="13"/>
  <c r="M973" i="13" s="1"/>
  <c r="D916" i="13"/>
  <c r="E916" i="13" s="1"/>
  <c r="D1051" i="13"/>
  <c r="E1051" i="13" s="1"/>
  <c r="L990" i="13"/>
  <c r="M990" i="13" s="1"/>
  <c r="T1087" i="13"/>
  <c r="U1087" i="13" s="1"/>
  <c r="T1074" i="13"/>
  <c r="U1074" i="13" s="1"/>
  <c r="D891" i="13"/>
  <c r="E891" i="13" s="1"/>
  <c r="D1039" i="13"/>
  <c r="E1039" i="13" s="1"/>
  <c r="L1023" i="13"/>
  <c r="M1023" i="13" s="1"/>
  <c r="D966" i="13"/>
  <c r="E966" i="13" s="1"/>
  <c r="L912" i="13"/>
  <c r="M912" i="13" s="1"/>
  <c r="L1040" i="13"/>
  <c r="M1040" i="13" s="1"/>
  <c r="L1070" i="13"/>
  <c r="M1070" i="13" s="1"/>
  <c r="L1094" i="13"/>
  <c r="M1094" i="13" s="1"/>
  <c r="L909" i="13"/>
  <c r="M909" i="13" s="1"/>
  <c r="L937" i="13"/>
  <c r="M937" i="13" s="1"/>
  <c r="D880" i="13"/>
  <c r="E880" i="13" s="1"/>
  <c r="D1008" i="13"/>
  <c r="E1008" i="13" s="1"/>
  <c r="L954" i="13"/>
  <c r="M954" i="13" s="1"/>
  <c r="T1060" i="13"/>
  <c r="U1060" i="13" s="1"/>
  <c r="T1050" i="13"/>
  <c r="U1050" i="13" s="1"/>
  <c r="D1011" i="13"/>
  <c r="E1011" i="13" s="1"/>
  <c r="D914" i="13"/>
  <c r="E914" i="13" s="1"/>
  <c r="L900" i="13"/>
  <c r="M900" i="13" s="1"/>
  <c r="L963" i="13"/>
  <c r="M963" i="13" s="1"/>
  <c r="L939" i="13"/>
  <c r="M939" i="13" s="1"/>
  <c r="D1027" i="13"/>
  <c r="E1027" i="13" s="1"/>
  <c r="L1019" i="13"/>
  <c r="M1019" i="13" s="1"/>
  <c r="T1067" i="13"/>
  <c r="U1067" i="13" s="1"/>
  <c r="D959" i="13"/>
  <c r="E959" i="13" s="1"/>
  <c r="D1029" i="13"/>
  <c r="E1029" i="13" s="1"/>
  <c r="L1013" i="13"/>
  <c r="M1013" i="13" s="1"/>
  <c r="D956" i="13"/>
  <c r="E956" i="13" s="1"/>
  <c r="L902" i="13"/>
  <c r="M902" i="13" s="1"/>
  <c r="L1030" i="13"/>
  <c r="M1030" i="13" s="1"/>
  <c r="O1030" i="13" s="1"/>
  <c r="T1063" i="13"/>
  <c r="U1063" i="13" s="1"/>
  <c r="D1094" i="13"/>
  <c r="E1094" i="13" s="1"/>
  <c r="L905" i="13"/>
  <c r="M905" i="13" s="1"/>
  <c r="L935" i="13"/>
  <c r="M935" i="13" s="1"/>
  <c r="D878" i="13"/>
  <c r="E878" i="13" s="1"/>
  <c r="D1006" i="13"/>
  <c r="E1006" i="13" s="1"/>
  <c r="L952" i="13"/>
  <c r="M952" i="13" s="1"/>
  <c r="L1059" i="13"/>
  <c r="M1059" i="13" s="1"/>
  <c r="L1049" i="13"/>
  <c r="M1049" i="13" s="1"/>
  <c r="D943" i="13"/>
  <c r="E943" i="13" s="1"/>
  <c r="D1025" i="13"/>
  <c r="E1025" i="13" s="1"/>
  <c r="L1009" i="13"/>
  <c r="M1009" i="13" s="1"/>
  <c r="D952" i="13"/>
  <c r="E952" i="13" s="1"/>
  <c r="L898" i="13"/>
  <c r="M898" i="13" s="1"/>
  <c r="L1026" i="13"/>
  <c r="M1026" i="13" s="1"/>
  <c r="D1061" i="13"/>
  <c r="E1061" i="13" s="1"/>
  <c r="L1091" i="13"/>
  <c r="M1091" i="13" s="1"/>
  <c r="D1034" i="13"/>
  <c r="E1034" i="13" s="1"/>
  <c r="D1062" i="13"/>
  <c r="E1062" i="13" s="1"/>
  <c r="L1045" i="13"/>
  <c r="M1045" i="13" s="1"/>
  <c r="L884" i="13"/>
  <c r="M884" i="13" s="1"/>
  <c r="D1045" i="13"/>
  <c r="E1045" i="13" s="1"/>
  <c r="D954" i="13"/>
  <c r="E954" i="13" s="1"/>
  <c r="D994" i="13"/>
  <c r="E994" i="13" s="1"/>
  <c r="L1087" i="13"/>
  <c r="M1087" i="13" s="1"/>
  <c r="L885" i="13"/>
  <c r="M885" i="13" s="1"/>
  <c r="L925" i="13"/>
  <c r="M925" i="13" s="1"/>
  <c r="D1071" i="13"/>
  <c r="E1071" i="13" s="1"/>
  <c r="D996" i="13"/>
  <c r="E996" i="13" s="1"/>
  <c r="L942" i="13"/>
  <c r="M942" i="13" s="1"/>
  <c r="T1052" i="13"/>
  <c r="U1052" i="13" s="1"/>
  <c r="L1093" i="13"/>
  <c r="M1093" i="13" s="1"/>
  <c r="N1093" i="13" s="1"/>
  <c r="D949" i="13"/>
  <c r="E949" i="13" s="1"/>
  <c r="D991" i="13"/>
  <c r="E991" i="13" s="1"/>
  <c r="L975" i="13"/>
  <c r="M975" i="13" s="1"/>
  <c r="D918" i="13"/>
  <c r="E918" i="13" s="1"/>
  <c r="L1056" i="13"/>
  <c r="M1056" i="13" s="1"/>
  <c r="L992" i="13"/>
  <c r="M992" i="13" s="1"/>
  <c r="D1088" i="13"/>
  <c r="E1088" i="13" s="1"/>
  <c r="D1076" i="13"/>
  <c r="E1076" i="13" s="1"/>
  <c r="D879" i="13"/>
  <c r="E879" i="13" s="1"/>
  <c r="D1033" i="13"/>
  <c r="E1033" i="13" s="1"/>
  <c r="L1017" i="13"/>
  <c r="M1017" i="13" s="1"/>
  <c r="D960" i="13"/>
  <c r="E960" i="13" s="1"/>
  <c r="L906" i="13"/>
  <c r="M906" i="13" s="1"/>
  <c r="L1034" i="13"/>
  <c r="M1034" i="13" s="1"/>
  <c r="L1066" i="13"/>
  <c r="M1066" i="13" s="1"/>
  <c r="L1090" i="13"/>
  <c r="M1090" i="13" s="1"/>
  <c r="V1053" i="18"/>
  <c r="W1053" i="18"/>
  <c r="T1054" i="18"/>
  <c r="U1054" i="18" s="1"/>
  <c r="O880" i="18"/>
  <c r="N880" i="18"/>
  <c r="L881" i="18"/>
  <c r="M881" i="18" s="1"/>
  <c r="F878" i="18"/>
  <c r="G878" i="18"/>
  <c r="D879" i="18"/>
  <c r="C934" i="15"/>
  <c r="C1196" i="15"/>
  <c r="C1228" i="15"/>
  <c r="C1260" i="15"/>
  <c r="C1292" i="15"/>
  <c r="C1324" i="15"/>
  <c r="C949" i="15"/>
  <c r="C957" i="15"/>
  <c r="C965" i="15"/>
  <c r="C973" i="15"/>
  <c r="C981" i="15"/>
  <c r="C989" i="15"/>
  <c r="C997" i="15"/>
  <c r="C1005" i="15"/>
  <c r="C1013" i="15"/>
  <c r="C1021" i="15"/>
  <c r="C1029" i="15"/>
  <c r="C1037" i="15"/>
  <c r="C1045" i="15"/>
  <c r="C1053" i="15"/>
  <c r="C1061" i="15"/>
  <c r="C1069" i="15"/>
  <c r="C1077" i="15"/>
  <c r="C1085" i="15"/>
  <c r="C1093" i="15"/>
  <c r="C1101" i="15"/>
  <c r="C1109" i="15"/>
  <c r="C1117" i="15"/>
  <c r="C1125" i="15"/>
  <c r="C1133" i="15"/>
  <c r="C1141" i="15"/>
  <c r="C1149" i="15"/>
  <c r="C1157" i="15"/>
  <c r="C1165" i="15"/>
  <c r="C1178" i="15"/>
  <c r="C1198" i="15"/>
  <c r="C1230" i="15"/>
  <c r="C1262" i="15"/>
  <c r="C1294" i="15"/>
  <c r="C1326" i="15"/>
  <c r="C943" i="15"/>
  <c r="C1208" i="15"/>
  <c r="C1240" i="15"/>
  <c r="C1272" i="15"/>
  <c r="C1304" i="15"/>
  <c r="C1336" i="15"/>
  <c r="C948" i="15"/>
  <c r="C956" i="15"/>
  <c r="C964" i="15"/>
  <c r="C972" i="15"/>
  <c r="C980" i="15"/>
  <c r="C988" i="15"/>
  <c r="C996" i="15"/>
  <c r="C1004" i="15"/>
  <c r="C1012" i="15"/>
  <c r="C1020" i="15"/>
  <c r="C1028" i="15"/>
  <c r="C1036" i="15"/>
  <c r="C1044" i="15"/>
  <c r="C1052" i="15"/>
  <c r="C1060" i="15"/>
  <c r="C1068" i="15"/>
  <c r="C1076" i="15"/>
  <c r="C1084" i="15"/>
  <c r="C1092" i="15"/>
  <c r="C1100" i="15"/>
  <c r="C1108" i="15"/>
  <c r="C1116" i="15"/>
  <c r="C1124" i="15"/>
  <c r="C1132" i="15"/>
  <c r="C1140" i="15"/>
  <c r="C1148" i="15"/>
  <c r="C1156" i="15"/>
  <c r="C1164" i="15"/>
  <c r="C1176" i="15"/>
  <c r="C1194" i="15"/>
  <c r="C1226" i="15"/>
  <c r="C1258" i="15"/>
  <c r="C1290" i="15"/>
  <c r="C1322" i="15"/>
  <c r="C1342" i="15"/>
  <c r="C1350" i="15"/>
  <c r="C1358" i="15"/>
  <c r="C1366" i="15"/>
  <c r="C1374" i="15"/>
  <c r="C1382" i="15"/>
  <c r="C1390" i="15"/>
  <c r="C1398" i="15"/>
  <c r="C1406" i="15"/>
  <c r="C1414" i="15"/>
  <c r="C1422" i="15"/>
  <c r="C1430" i="15"/>
  <c r="C1438" i="15"/>
  <c r="C1446" i="15"/>
  <c r="C1454" i="15"/>
  <c r="C1462" i="15"/>
  <c r="C1470" i="15"/>
  <c r="C1478" i="15"/>
  <c r="C1486" i="15"/>
  <c r="C1494" i="15"/>
  <c r="C1502" i="15"/>
  <c r="C1171" i="15"/>
  <c r="C1179" i="15"/>
  <c r="C1187" i="15"/>
  <c r="C1195" i="15"/>
  <c r="C1203" i="15"/>
  <c r="C1211" i="15"/>
  <c r="C1219" i="15"/>
  <c r="C1227" i="15"/>
  <c r="C1235" i="15"/>
  <c r="C1243" i="15"/>
  <c r="C1251" i="15"/>
  <c r="C1259" i="15"/>
  <c r="C1267" i="15"/>
  <c r="C1275" i="15"/>
  <c r="C1283" i="15"/>
  <c r="C1291" i="15"/>
  <c r="C1299" i="15"/>
  <c r="C1307" i="15"/>
  <c r="C1315" i="15"/>
  <c r="C1323" i="15"/>
  <c r="C1331" i="15"/>
  <c r="C1339" i="15"/>
  <c r="C1347" i="15"/>
  <c r="C1355" i="15"/>
  <c r="C1363" i="15"/>
  <c r="C1371" i="15"/>
  <c r="C1379" i="15"/>
  <c r="C1387" i="15"/>
  <c r="C1395" i="15"/>
  <c r="C1403" i="15"/>
  <c r="C1411" i="15"/>
  <c r="C1419" i="15"/>
  <c r="C1427" i="15"/>
  <c r="C1435" i="15"/>
  <c r="C1443" i="15"/>
  <c r="C1451" i="15"/>
  <c r="C1459" i="15"/>
  <c r="C1467" i="15"/>
  <c r="C1475" i="15"/>
  <c r="C1483" i="15"/>
  <c r="C1491" i="15"/>
  <c r="C1499" i="15"/>
  <c r="C1506" i="15"/>
  <c r="C1514" i="15"/>
  <c r="C1522" i="15"/>
  <c r="C1530" i="15"/>
  <c r="C1538" i="15"/>
  <c r="C1546" i="15"/>
  <c r="C1554" i="15"/>
  <c r="C1562" i="15"/>
  <c r="C1570" i="15"/>
  <c r="C1578" i="15"/>
  <c r="C1586" i="15"/>
  <c r="C1594" i="15"/>
  <c r="C1602" i="15"/>
  <c r="C1610" i="15"/>
  <c r="C1618" i="15"/>
  <c r="C1626" i="15"/>
  <c r="C1634" i="15"/>
  <c r="C1642" i="15"/>
  <c r="C1650" i="15"/>
  <c r="C1658" i="15"/>
  <c r="C1666" i="15"/>
  <c r="C1674" i="15"/>
  <c r="C1509" i="15"/>
  <c r="C1517" i="15"/>
  <c r="C1525" i="15"/>
  <c r="C1533" i="15"/>
  <c r="C1541" i="15"/>
  <c r="C1549" i="15"/>
  <c r="C1557" i="15"/>
  <c r="C1565" i="15"/>
  <c r="C1573" i="15"/>
  <c r="C1581" i="15"/>
  <c r="C1589" i="15"/>
  <c r="C1597" i="15"/>
  <c r="C1605" i="15"/>
  <c r="C1613" i="15"/>
  <c r="C1621" i="15"/>
  <c r="C1629" i="15"/>
  <c r="C1637" i="15"/>
  <c r="C1645" i="15"/>
  <c r="C1653" i="15"/>
  <c r="C1661" i="15"/>
  <c r="C1669" i="15"/>
  <c r="C1677" i="15"/>
  <c r="C1790" i="15"/>
  <c r="C1806" i="15"/>
  <c r="C1822" i="15"/>
  <c r="C1685" i="15"/>
  <c r="C1693" i="15"/>
  <c r="C1701" i="15"/>
  <c r="C1709" i="15"/>
  <c r="C1717" i="15"/>
  <c r="C1725" i="15"/>
  <c r="C1733" i="15"/>
  <c r="C1741" i="15"/>
  <c r="C1749" i="15"/>
  <c r="C1757" i="15"/>
  <c r="C1765" i="15"/>
  <c r="C1773" i="15"/>
  <c r="C1781" i="15"/>
  <c r="C1793" i="15"/>
  <c r="C1809" i="15"/>
  <c r="C1825" i="15"/>
  <c r="C1800" i="15"/>
  <c r="C1816" i="15"/>
  <c r="C1682" i="15"/>
  <c r="C1690" i="15"/>
  <c r="C1698" i="15"/>
  <c r="C1706" i="15"/>
  <c r="C1714" i="15"/>
  <c r="C1722" i="15"/>
  <c r="C1730" i="15"/>
  <c r="C1738" i="15"/>
  <c r="C1746" i="15"/>
  <c r="C1754" i="15"/>
  <c r="C1762" i="15"/>
  <c r="C1770" i="15"/>
  <c r="C1778" i="15"/>
  <c r="C1787" i="15"/>
  <c r="C1803" i="15"/>
  <c r="C1819" i="15"/>
  <c r="C1837" i="15"/>
  <c r="C1853" i="15"/>
  <c r="C1869" i="15"/>
  <c r="C1885" i="15"/>
  <c r="C1901" i="15"/>
  <c r="C1945" i="15"/>
  <c r="C2009" i="15"/>
  <c r="C1844" i="15"/>
  <c r="C1860" i="15"/>
  <c r="C1876" i="15"/>
  <c r="C1892" i="15"/>
  <c r="C1908" i="15"/>
  <c r="C1973" i="15"/>
  <c r="C1831" i="15"/>
  <c r="C1847" i="15"/>
  <c r="C1863" i="15"/>
  <c r="C1879" i="15"/>
  <c r="C1895" i="15"/>
  <c r="C1911" i="15"/>
  <c r="C1953" i="15"/>
  <c r="C2017" i="15"/>
  <c r="C1842" i="15"/>
  <c r="C1858" i="15"/>
  <c r="C1874" i="15"/>
  <c r="C1890" i="15"/>
  <c r="C1906" i="15"/>
  <c r="C1933" i="15"/>
  <c r="C1997" i="15"/>
  <c r="C1920" i="15"/>
  <c r="C1936" i="15"/>
  <c r="C1952" i="15"/>
  <c r="C1968" i="15"/>
  <c r="C1984" i="15"/>
  <c r="C2000" i="15"/>
  <c r="C2016" i="15"/>
  <c r="C1919" i="15"/>
  <c r="C1935" i="15"/>
  <c r="C1951" i="15"/>
  <c r="C1967" i="15"/>
  <c r="C1983" i="15"/>
  <c r="C1999" i="15"/>
  <c r="C2015" i="15"/>
  <c r="C1922" i="15"/>
  <c r="C1938" i="15"/>
  <c r="C1954" i="15"/>
  <c r="C1970" i="15"/>
  <c r="C1986" i="15"/>
  <c r="C2002" i="15"/>
  <c r="C2018" i="15"/>
  <c r="S1051" i="12"/>
  <c r="T1050" i="12"/>
  <c r="U1050" i="12" s="1"/>
  <c r="O876" i="12"/>
  <c r="N876" i="12"/>
  <c r="M875" i="11"/>
  <c r="N866" i="10"/>
  <c r="N867" i="10" s="1"/>
  <c r="T1050" i="11"/>
  <c r="U1050" i="11" s="1"/>
  <c r="S1051" i="11"/>
  <c r="F866" i="10"/>
  <c r="F867" i="10" s="1"/>
  <c r="V866" i="9"/>
  <c r="V867" i="9" s="1"/>
  <c r="N868" i="6"/>
  <c r="F868" i="9"/>
  <c r="N868" i="7"/>
  <c r="F6" i="4"/>
  <c r="F868" i="5"/>
  <c r="V866" i="5"/>
  <c r="V867" i="5" s="1"/>
  <c r="G1093" i="13"/>
  <c r="F1093" i="13"/>
  <c r="G1094" i="13"/>
  <c r="F1094" i="13"/>
  <c r="W1088" i="13"/>
  <c r="V1088" i="13"/>
  <c r="O1092" i="13"/>
  <c r="N1092" i="13"/>
  <c r="F1085" i="13"/>
  <c r="G1085" i="13"/>
  <c r="G1080" i="13"/>
  <c r="F1080" i="13"/>
  <c r="W1074" i="13"/>
  <c r="V1074" i="13"/>
  <c r="O1069" i="13"/>
  <c r="N1069" i="13"/>
  <c r="G1064" i="13"/>
  <c r="F1064" i="13"/>
  <c r="W1058" i="13"/>
  <c r="V1058" i="13"/>
  <c r="O1053" i="13"/>
  <c r="N1053" i="13"/>
  <c r="G1048" i="13"/>
  <c r="F1048" i="13"/>
  <c r="O1093" i="13"/>
  <c r="N1086" i="13"/>
  <c r="O1086" i="13"/>
  <c r="W1079" i="13"/>
  <c r="V1079" i="13"/>
  <c r="O1074" i="13"/>
  <c r="N1074" i="13"/>
  <c r="G1069" i="13"/>
  <c r="F1069" i="13"/>
  <c r="W1063" i="13"/>
  <c r="V1063" i="13"/>
  <c r="O1058" i="13"/>
  <c r="N1058" i="13"/>
  <c r="G1053" i="13"/>
  <c r="F1053" i="13"/>
  <c r="W1047" i="13"/>
  <c r="V1047" i="13"/>
  <c r="U867" i="13"/>
  <c r="W1093" i="13"/>
  <c r="V1093" i="13"/>
  <c r="V1087" i="13"/>
  <c r="W1087" i="13"/>
  <c r="O1079" i="13"/>
  <c r="N1079" i="13"/>
  <c r="G1074" i="13"/>
  <c r="F1074" i="13"/>
  <c r="W1068" i="13"/>
  <c r="V1068" i="13"/>
  <c r="O1063" i="13"/>
  <c r="N1063" i="13"/>
  <c r="G1058" i="13"/>
  <c r="F1058" i="13"/>
  <c r="W1052" i="13"/>
  <c r="V1052" i="13"/>
  <c r="O1047" i="13"/>
  <c r="N1047" i="13"/>
  <c r="F1079" i="13"/>
  <c r="G1079" i="13"/>
  <c r="V1057" i="13"/>
  <c r="W1057" i="13"/>
  <c r="O1038" i="13"/>
  <c r="N1038" i="13"/>
  <c r="N1030" i="13"/>
  <c r="O1022" i="13"/>
  <c r="N1022" i="13"/>
  <c r="O1014" i="13"/>
  <c r="N1014" i="13"/>
  <c r="O1006" i="13"/>
  <c r="N1006" i="13"/>
  <c r="O998" i="13"/>
  <c r="N998" i="13"/>
  <c r="O990" i="13"/>
  <c r="N990" i="13"/>
  <c r="O982" i="13"/>
  <c r="N982" i="13"/>
  <c r="O974" i="13"/>
  <c r="N974" i="13"/>
  <c r="O966" i="13"/>
  <c r="N966" i="13"/>
  <c r="O958" i="13"/>
  <c r="N958" i="13"/>
  <c r="O950" i="13"/>
  <c r="N950" i="13"/>
  <c r="O942" i="13"/>
  <c r="N942" i="13"/>
  <c r="O934" i="13"/>
  <c r="N934" i="13"/>
  <c r="O926" i="13"/>
  <c r="N926" i="13"/>
  <c r="O918" i="13"/>
  <c r="N918" i="13"/>
  <c r="O910" i="13"/>
  <c r="N910" i="13"/>
  <c r="O902" i="13"/>
  <c r="N902" i="13"/>
  <c r="O894" i="13"/>
  <c r="N894" i="13"/>
  <c r="O886" i="13"/>
  <c r="N886" i="13"/>
  <c r="O878" i="13"/>
  <c r="N878" i="13"/>
  <c r="N1072" i="13"/>
  <c r="O1072" i="13"/>
  <c r="F1051" i="13"/>
  <c r="G1051" i="13"/>
  <c r="G1036" i="13"/>
  <c r="F1036" i="13"/>
  <c r="G1028" i="13"/>
  <c r="F1028" i="13"/>
  <c r="G1020" i="13"/>
  <c r="F1020" i="13"/>
  <c r="G1012" i="13"/>
  <c r="F1012" i="13"/>
  <c r="G1004" i="13"/>
  <c r="F1004" i="13"/>
  <c r="G996" i="13"/>
  <c r="F996" i="13"/>
  <c r="G988" i="13"/>
  <c r="F988" i="13"/>
  <c r="G980" i="13"/>
  <c r="F980" i="13"/>
  <c r="G972" i="13"/>
  <c r="F972" i="13"/>
  <c r="G964" i="13"/>
  <c r="F964" i="13"/>
  <c r="G956" i="13"/>
  <c r="F956" i="13"/>
  <c r="G948" i="13"/>
  <c r="F948" i="13"/>
  <c r="G940" i="13"/>
  <c r="F940" i="13"/>
  <c r="G932" i="13"/>
  <c r="F932" i="13"/>
  <c r="G924" i="13"/>
  <c r="F924" i="13"/>
  <c r="G916" i="13"/>
  <c r="F916" i="13"/>
  <c r="G908" i="13"/>
  <c r="F908" i="13"/>
  <c r="G900" i="13"/>
  <c r="F900" i="13"/>
  <c r="G892" i="13"/>
  <c r="F892" i="13"/>
  <c r="G884" i="13"/>
  <c r="F884" i="13"/>
  <c r="G876" i="13"/>
  <c r="F876" i="13"/>
  <c r="F1071" i="13"/>
  <c r="G1071" i="13"/>
  <c r="V1049" i="13"/>
  <c r="W1049" i="13"/>
  <c r="O1037" i="13"/>
  <c r="N1037" i="13"/>
  <c r="O1029" i="13"/>
  <c r="N1029" i="13"/>
  <c r="O1021" i="13"/>
  <c r="N1021" i="13"/>
  <c r="O1013" i="13"/>
  <c r="N1013" i="13"/>
  <c r="O1005" i="13"/>
  <c r="N1005" i="13"/>
  <c r="O997" i="13"/>
  <c r="N997" i="13"/>
  <c r="O989" i="13"/>
  <c r="N989" i="13"/>
  <c r="O981" i="13"/>
  <c r="N981" i="13"/>
  <c r="O973" i="13"/>
  <c r="N973" i="13"/>
  <c r="O965" i="13"/>
  <c r="N965" i="13"/>
  <c r="O957" i="13"/>
  <c r="N957" i="13"/>
  <c r="O949" i="13"/>
  <c r="N949" i="13"/>
  <c r="O941" i="13"/>
  <c r="N941" i="13"/>
  <c r="O933" i="13"/>
  <c r="N933" i="13"/>
  <c r="O925" i="13"/>
  <c r="N925" i="13"/>
  <c r="O917" i="13"/>
  <c r="N917" i="13"/>
  <c r="F1075" i="13"/>
  <c r="G1075" i="13"/>
  <c r="V1053" i="13"/>
  <c r="W1053" i="13"/>
  <c r="F1037" i="13"/>
  <c r="G1037" i="13"/>
  <c r="F1029" i="13"/>
  <c r="G1029" i="13"/>
  <c r="F1021" i="13"/>
  <c r="G1021" i="13"/>
  <c r="F1013" i="13"/>
  <c r="G1013" i="13"/>
  <c r="F1005" i="13"/>
  <c r="G1005" i="13"/>
  <c r="F997" i="13"/>
  <c r="G997" i="13"/>
  <c r="F989" i="13"/>
  <c r="G989" i="13"/>
  <c r="F981" i="13"/>
  <c r="G981" i="13"/>
  <c r="F973" i="13"/>
  <c r="G973" i="13"/>
  <c r="F947" i="13"/>
  <c r="G947" i="13"/>
  <c r="F915" i="13"/>
  <c r="G915" i="13"/>
  <c r="O901" i="13"/>
  <c r="N901" i="13"/>
  <c r="O885" i="13"/>
  <c r="N885" i="13"/>
  <c r="F969" i="13"/>
  <c r="G969" i="13"/>
  <c r="F937" i="13"/>
  <c r="G937" i="13"/>
  <c r="F907" i="13"/>
  <c r="G907" i="13"/>
  <c r="F891" i="13"/>
  <c r="G891" i="13"/>
  <c r="F967" i="13"/>
  <c r="G967" i="13"/>
  <c r="F935" i="13"/>
  <c r="G935" i="13"/>
  <c r="O907" i="13"/>
  <c r="N907" i="13"/>
  <c r="O891" i="13"/>
  <c r="N891" i="13"/>
  <c r="O875" i="13"/>
  <c r="N875" i="13"/>
  <c r="F949" i="13"/>
  <c r="G949" i="13"/>
  <c r="F917" i="13"/>
  <c r="G917" i="13"/>
  <c r="F901" i="13"/>
  <c r="G901" i="13"/>
  <c r="F885" i="13"/>
  <c r="G885" i="13"/>
  <c r="E2023" i="15"/>
  <c r="E2019" i="15"/>
  <c r="E2015" i="15"/>
  <c r="E2011" i="15"/>
  <c r="E2007" i="15"/>
  <c r="E2003" i="15"/>
  <c r="E1999" i="15"/>
  <c r="E1995" i="15"/>
  <c r="E1991" i="15"/>
  <c r="E1987" i="15"/>
  <c r="E1983" i="15"/>
  <c r="E1979" i="15"/>
  <c r="E1975" i="15"/>
  <c r="E1971" i="15"/>
  <c r="E1967" i="15"/>
  <c r="E1963" i="15"/>
  <c r="E1959" i="15"/>
  <c r="E1955" i="15"/>
  <c r="E1951" i="15"/>
  <c r="E1947" i="15"/>
  <c r="E1943" i="15"/>
  <c r="E1939" i="15"/>
  <c r="E1935" i="15"/>
  <c r="E1931" i="15"/>
  <c r="E1927" i="15"/>
  <c r="E1923" i="15"/>
  <c r="E1919" i="15"/>
  <c r="E2024" i="15"/>
  <c r="E2020" i="15"/>
  <c r="E2016" i="15"/>
  <c r="E2012" i="15"/>
  <c r="E2008" i="15"/>
  <c r="E2004" i="15"/>
  <c r="E2000" i="15"/>
  <c r="E1996" i="15"/>
  <c r="E1992" i="15"/>
  <c r="E1988" i="15"/>
  <c r="E1984" i="15"/>
  <c r="E1980" i="15"/>
  <c r="E1976" i="15"/>
  <c r="E1972" i="15"/>
  <c r="E1968" i="15"/>
  <c r="E1964" i="15"/>
  <c r="E1960" i="15"/>
  <c r="E1956" i="15"/>
  <c r="E1952" i="15"/>
  <c r="E1948" i="15"/>
  <c r="E1944" i="15"/>
  <c r="E1940" i="15"/>
  <c r="E1936" i="15"/>
  <c r="E1932" i="15"/>
  <c r="E1928" i="15"/>
  <c r="E1924" i="15"/>
  <c r="E1920" i="15"/>
  <c r="E1916" i="15"/>
  <c r="E1912" i="15"/>
  <c r="E2021" i="15"/>
  <c r="E2017" i="15"/>
  <c r="E2013" i="15"/>
  <c r="E2009" i="15"/>
  <c r="E2005" i="15"/>
  <c r="E2001" i="15"/>
  <c r="E1997" i="15"/>
  <c r="E1993" i="15"/>
  <c r="E1989" i="15"/>
  <c r="E1985" i="15"/>
  <c r="E1981" i="15"/>
  <c r="E1977" i="15"/>
  <c r="E1973" i="15"/>
  <c r="E1969" i="15"/>
  <c r="E1965" i="15"/>
  <c r="E1961" i="15"/>
  <c r="E1957" i="15"/>
  <c r="E1953" i="15"/>
  <c r="E1949" i="15"/>
  <c r="E1945" i="15"/>
  <c r="E1941" i="15"/>
  <c r="E1937" i="15"/>
  <c r="E1933" i="15"/>
  <c r="E1929" i="15"/>
  <c r="E1925" i="15"/>
  <c r="E1921" i="15"/>
  <c r="E1917" i="15"/>
  <c r="E1913" i="15"/>
  <c r="E2018" i="15"/>
  <c r="E2002" i="15"/>
  <c r="E1986" i="15"/>
  <c r="E1970" i="15"/>
  <c r="E1954" i="15"/>
  <c r="E1938" i="15"/>
  <c r="E1922" i="15"/>
  <c r="E1911" i="15"/>
  <c r="E1907" i="15"/>
  <c r="E1903" i="15"/>
  <c r="E1899" i="15"/>
  <c r="E1895" i="15"/>
  <c r="E1891" i="15"/>
  <c r="E1887" i="15"/>
  <c r="E1883" i="15"/>
  <c r="E1879" i="15"/>
  <c r="E1875" i="15"/>
  <c r="E1871" i="15"/>
  <c r="E1867" i="15"/>
  <c r="E1863" i="15"/>
  <c r="E1859" i="15"/>
  <c r="E1855" i="15"/>
  <c r="E1851" i="15"/>
  <c r="E1847" i="15"/>
  <c r="E1843" i="15"/>
  <c r="E1839" i="15"/>
  <c r="E1835" i="15"/>
  <c r="E1831" i="15"/>
  <c r="E2022" i="15"/>
  <c r="E2006" i="15"/>
  <c r="E1990" i="15"/>
  <c r="E1974" i="15"/>
  <c r="E1958" i="15"/>
  <c r="E1942" i="15"/>
  <c r="E1926" i="15"/>
  <c r="E1908" i="15"/>
  <c r="E1904" i="15"/>
  <c r="E1900" i="15"/>
  <c r="E1896" i="15"/>
  <c r="E1892" i="15"/>
  <c r="E1888" i="15"/>
  <c r="E1884" i="15"/>
  <c r="E1880" i="15"/>
  <c r="E1876" i="15"/>
  <c r="E1872" i="15"/>
  <c r="E1868" i="15"/>
  <c r="E1864" i="15"/>
  <c r="E1860" i="15"/>
  <c r="E1856" i="15"/>
  <c r="E1852" i="15"/>
  <c r="E1848" i="15"/>
  <c r="E1844" i="15"/>
  <c r="E1840" i="15"/>
  <c r="E1836" i="15"/>
  <c r="E1832" i="15"/>
  <c r="E2010" i="15"/>
  <c r="E1994" i="15"/>
  <c r="E1978" i="15"/>
  <c r="E1962" i="15"/>
  <c r="E1946" i="15"/>
  <c r="E1930" i="15"/>
  <c r="E1915" i="15"/>
  <c r="E1909" i="15"/>
  <c r="E1905" i="15"/>
  <c r="E1901" i="15"/>
  <c r="E1897" i="15"/>
  <c r="E1893" i="15"/>
  <c r="E1889" i="15"/>
  <c r="E1885" i="15"/>
  <c r="E1881" i="15"/>
  <c r="E1877" i="15"/>
  <c r="E1873" i="15"/>
  <c r="E1869" i="15"/>
  <c r="E1865" i="15"/>
  <c r="E1861" i="15"/>
  <c r="E1857" i="15"/>
  <c r="E1853" i="15"/>
  <c r="E1849" i="15"/>
  <c r="E1845" i="15"/>
  <c r="E1841" i="15"/>
  <c r="E1837" i="15"/>
  <c r="E1833" i="15"/>
  <c r="E1829" i="15"/>
  <c r="E2014" i="15"/>
  <c r="E1998" i="15"/>
  <c r="E1982" i="15"/>
  <c r="E1966" i="15"/>
  <c r="E1950" i="15"/>
  <c r="E1934" i="15"/>
  <c r="E1918" i="15"/>
  <c r="E1914" i="15"/>
  <c r="E1910" i="15"/>
  <c r="E1906" i="15"/>
  <c r="E1902" i="15"/>
  <c r="E1898" i="15"/>
  <c r="E1894" i="15"/>
  <c r="E1890" i="15"/>
  <c r="E1886" i="15"/>
  <c r="E1882" i="15"/>
  <c r="E1878" i="15"/>
  <c r="E1874" i="15"/>
  <c r="E1870" i="15"/>
  <c r="E1866" i="15"/>
  <c r="E1862" i="15"/>
  <c r="E1858" i="15"/>
  <c r="E1854" i="15"/>
  <c r="E1850" i="15"/>
  <c r="E1846" i="15"/>
  <c r="E1842" i="15"/>
  <c r="E1838" i="15"/>
  <c r="E1834" i="15"/>
  <c r="E1828" i="15"/>
  <c r="E1824" i="15"/>
  <c r="E1820" i="15"/>
  <c r="E1816" i="15"/>
  <c r="E1812" i="15"/>
  <c r="E1808" i="15"/>
  <c r="E1804" i="15"/>
  <c r="E1800" i="15"/>
  <c r="E1796" i="15"/>
  <c r="E1792" i="15"/>
  <c r="E1788" i="15"/>
  <c r="E1830" i="15"/>
  <c r="E1825" i="15"/>
  <c r="E1821" i="15"/>
  <c r="E1817" i="15"/>
  <c r="E1813" i="15"/>
  <c r="E1809" i="15"/>
  <c r="E1805" i="15"/>
  <c r="E1801" i="15"/>
  <c r="E1797" i="15"/>
  <c r="E1793" i="15"/>
  <c r="E1789" i="15"/>
  <c r="E1785" i="15"/>
  <c r="E1783" i="15"/>
  <c r="E1781" i="15"/>
  <c r="E1779" i="15"/>
  <c r="E1777" i="15"/>
  <c r="E1775" i="15"/>
  <c r="E1773" i="15"/>
  <c r="E1771" i="15"/>
  <c r="E1769" i="15"/>
  <c r="E1767" i="15"/>
  <c r="E1765" i="15"/>
  <c r="E1763" i="15"/>
  <c r="E1761" i="15"/>
  <c r="E1759" i="15"/>
  <c r="E1757" i="15"/>
  <c r="E1755" i="15"/>
  <c r="E1753" i="15"/>
  <c r="E1751" i="15"/>
  <c r="E1749" i="15"/>
  <c r="E1747" i="15"/>
  <c r="E1745" i="15"/>
  <c r="E1743" i="15"/>
  <c r="E1741" i="15"/>
  <c r="E1739" i="15"/>
  <c r="E1737" i="15"/>
  <c r="E1735" i="15"/>
  <c r="E1733" i="15"/>
  <c r="E1731" i="15"/>
  <c r="E1729" i="15"/>
  <c r="E1727" i="15"/>
  <c r="E1725" i="15"/>
  <c r="E1723" i="15"/>
  <c r="E1721" i="15"/>
  <c r="E1719" i="15"/>
  <c r="E1717" i="15"/>
  <c r="E1715" i="15"/>
  <c r="E1713" i="15"/>
  <c r="E1711" i="15"/>
  <c r="E1709" i="15"/>
  <c r="E1707" i="15"/>
  <c r="E1705" i="15"/>
  <c r="E1703" i="15"/>
  <c r="E1701" i="15"/>
  <c r="E1699" i="15"/>
  <c r="E1697" i="15"/>
  <c r="E1695" i="15"/>
  <c r="E1693" i="15"/>
  <c r="E1691" i="15"/>
  <c r="E1689" i="15"/>
  <c r="E1687" i="15"/>
  <c r="E1685" i="15"/>
  <c r="E1683" i="15"/>
  <c r="E1681" i="15"/>
  <c r="E1826" i="15"/>
  <c r="E1822" i="15"/>
  <c r="E1818" i="15"/>
  <c r="E1814" i="15"/>
  <c r="E1810" i="15"/>
  <c r="E1806" i="15"/>
  <c r="E1802" i="15"/>
  <c r="E1798" i="15"/>
  <c r="E1794" i="15"/>
  <c r="E1790" i="15"/>
  <c r="E1786" i="15"/>
  <c r="E1827" i="15"/>
  <c r="E1823" i="15"/>
  <c r="E1819" i="15"/>
  <c r="E1815" i="15"/>
  <c r="E1811" i="15"/>
  <c r="E1807" i="15"/>
  <c r="E1803" i="15"/>
  <c r="E1799" i="15"/>
  <c r="E1795" i="15"/>
  <c r="E1791" i="15"/>
  <c r="E1787" i="15"/>
  <c r="E1784" i="15"/>
  <c r="E1782" i="15"/>
  <c r="E1780" i="15"/>
  <c r="E1778" i="15"/>
  <c r="E1776" i="15"/>
  <c r="E1774" i="15"/>
  <c r="E1772" i="15"/>
  <c r="E1770" i="15"/>
  <c r="E1768" i="15"/>
  <c r="E1766" i="15"/>
  <c r="E1764" i="15"/>
  <c r="E1762" i="15"/>
  <c r="E1760" i="15"/>
  <c r="E1758" i="15"/>
  <c r="E1756" i="15"/>
  <c r="E1754" i="15"/>
  <c r="E1752" i="15"/>
  <c r="E1750" i="15"/>
  <c r="E1748" i="15"/>
  <c r="E1746" i="15"/>
  <c r="E1744" i="15"/>
  <c r="E1742" i="15"/>
  <c r="E1740" i="15"/>
  <c r="E1738" i="15"/>
  <c r="E1736" i="15"/>
  <c r="E1734" i="15"/>
  <c r="E1732" i="15"/>
  <c r="E1730" i="15"/>
  <c r="E1728" i="15"/>
  <c r="E1726" i="15"/>
  <c r="E1724" i="15"/>
  <c r="E1722" i="15"/>
  <c r="E1720" i="15"/>
  <c r="E1718" i="15"/>
  <c r="E1716" i="15"/>
  <c r="E1714" i="15"/>
  <c r="E1712" i="15"/>
  <c r="E1710" i="15"/>
  <c r="E1708" i="15"/>
  <c r="E1706" i="15"/>
  <c r="E1704" i="15"/>
  <c r="E1702" i="15"/>
  <c r="E1700" i="15"/>
  <c r="E1698" i="15"/>
  <c r="E1696" i="15"/>
  <c r="E1694" i="15"/>
  <c r="E1692" i="15"/>
  <c r="E1690" i="15"/>
  <c r="E1688" i="15"/>
  <c r="E1686" i="15"/>
  <c r="E1684" i="15"/>
  <c r="E1682" i="15"/>
  <c r="E1680" i="15"/>
  <c r="E1678" i="15"/>
  <c r="E1676" i="15"/>
  <c r="E1674" i="15"/>
  <c r="E1672" i="15"/>
  <c r="E1670" i="15"/>
  <c r="E1668" i="15"/>
  <c r="E1666" i="15"/>
  <c r="E1664" i="15"/>
  <c r="E1662" i="15"/>
  <c r="E1660" i="15"/>
  <c r="E1658" i="15"/>
  <c r="E1656" i="15"/>
  <c r="E1654" i="15"/>
  <c r="E1652" i="15"/>
  <c r="E1650" i="15"/>
  <c r="E1648" i="15"/>
  <c r="E1646" i="15"/>
  <c r="E1644" i="15"/>
  <c r="E1642" i="15"/>
  <c r="E1640" i="15"/>
  <c r="E1638" i="15"/>
  <c r="E1636" i="15"/>
  <c r="E1634" i="15"/>
  <c r="E1632" i="15"/>
  <c r="E1630" i="15"/>
  <c r="E1628" i="15"/>
  <c r="E1626" i="15"/>
  <c r="E1624" i="15"/>
  <c r="E1622" i="15"/>
  <c r="E1620" i="15"/>
  <c r="E1618" i="15"/>
  <c r="E1616" i="15"/>
  <c r="E1614" i="15"/>
  <c r="E1612" i="15"/>
  <c r="E1610" i="15"/>
  <c r="E1608" i="15"/>
  <c r="E1606" i="15"/>
  <c r="E1604" i="15"/>
  <c r="E1602" i="15"/>
  <c r="E1600" i="15"/>
  <c r="E1598" i="15"/>
  <c r="E1596" i="15"/>
  <c r="E1594" i="15"/>
  <c r="E1592" i="15"/>
  <c r="E1590" i="15"/>
  <c r="E1588" i="15"/>
  <c r="E1586" i="15"/>
  <c r="E1584" i="15"/>
  <c r="E1582" i="15"/>
  <c r="E1580" i="15"/>
  <c r="E1578" i="15"/>
  <c r="E1576" i="15"/>
  <c r="E1574" i="15"/>
  <c r="E1572" i="15"/>
  <c r="E1570" i="15"/>
  <c r="E1568" i="15"/>
  <c r="E1566" i="15"/>
  <c r="E1564" i="15"/>
  <c r="E1562" i="15"/>
  <c r="E1560" i="15"/>
  <c r="E1558" i="15"/>
  <c r="E1556" i="15"/>
  <c r="E1554" i="15"/>
  <c r="E1552" i="15"/>
  <c r="E1550" i="15"/>
  <c r="E1548" i="15"/>
  <c r="E1546" i="15"/>
  <c r="E1544" i="15"/>
  <c r="E1542" i="15"/>
  <c r="E1540" i="15"/>
  <c r="E1538" i="15"/>
  <c r="E1536" i="15"/>
  <c r="E1534" i="15"/>
  <c r="E1532" i="15"/>
  <c r="E1530" i="15"/>
  <c r="E1528" i="15"/>
  <c r="E1526" i="15"/>
  <c r="E1524" i="15"/>
  <c r="E1522" i="15"/>
  <c r="E1520" i="15"/>
  <c r="E1518" i="15"/>
  <c r="E1516" i="15"/>
  <c r="E1514" i="15"/>
  <c r="E1512" i="15"/>
  <c r="E1510" i="15"/>
  <c r="E1679" i="15"/>
  <c r="E1677" i="15"/>
  <c r="E1675" i="15"/>
  <c r="E1673" i="15"/>
  <c r="E1671" i="15"/>
  <c r="E1669" i="15"/>
  <c r="E1667" i="15"/>
  <c r="E1665" i="15"/>
  <c r="E1663" i="15"/>
  <c r="E1661" i="15"/>
  <c r="E1659" i="15"/>
  <c r="E1657" i="15"/>
  <c r="E1655" i="15"/>
  <c r="E1653" i="15"/>
  <c r="E1651" i="15"/>
  <c r="E1649" i="15"/>
  <c r="E1647" i="15"/>
  <c r="E1645" i="15"/>
  <c r="E1643" i="15"/>
  <c r="E1641" i="15"/>
  <c r="E1639" i="15"/>
  <c r="E1637" i="15"/>
  <c r="E1635" i="15"/>
  <c r="E1633" i="15"/>
  <c r="E1631" i="15"/>
  <c r="E1629" i="15"/>
  <c r="E1627" i="15"/>
  <c r="E1625" i="15"/>
  <c r="E1623" i="15"/>
  <c r="E1621" i="15"/>
  <c r="E1619" i="15"/>
  <c r="E1617" i="15"/>
  <c r="E1615" i="15"/>
  <c r="E1613" i="15"/>
  <c r="E1611" i="15"/>
  <c r="E1609" i="15"/>
  <c r="E1607" i="15"/>
  <c r="E1605" i="15"/>
  <c r="E1603" i="15"/>
  <c r="E1601" i="15"/>
  <c r="E1599" i="15"/>
  <c r="E1597" i="15"/>
  <c r="E1595" i="15"/>
  <c r="E1593" i="15"/>
  <c r="E1591" i="15"/>
  <c r="E1589" i="15"/>
  <c r="E1587" i="15"/>
  <c r="E1585" i="15"/>
  <c r="E1583" i="15"/>
  <c r="E1581" i="15"/>
  <c r="E1579" i="15"/>
  <c r="E1577" i="15"/>
  <c r="E1575" i="15"/>
  <c r="E1573" i="15"/>
  <c r="E1571" i="15"/>
  <c r="E1569" i="15"/>
  <c r="E1567" i="15"/>
  <c r="E1565" i="15"/>
  <c r="E1563" i="15"/>
  <c r="E1561" i="15"/>
  <c r="E1559" i="15"/>
  <c r="E1557" i="15"/>
  <c r="E1555" i="15"/>
  <c r="E1553" i="15"/>
  <c r="E1551" i="15"/>
  <c r="E1549" i="15"/>
  <c r="E1547" i="15"/>
  <c r="E1545" i="15"/>
  <c r="E1543" i="15"/>
  <c r="E1541" i="15"/>
  <c r="E1539" i="15"/>
  <c r="E1537" i="15"/>
  <c r="E1535" i="15"/>
  <c r="E1533" i="15"/>
  <c r="E1531" i="15"/>
  <c r="E1529" i="15"/>
  <c r="E1527" i="15"/>
  <c r="E1525" i="15"/>
  <c r="E1523" i="15"/>
  <c r="E1521" i="15"/>
  <c r="E1519" i="15"/>
  <c r="E1517" i="15"/>
  <c r="E1515" i="15"/>
  <c r="E1513" i="15"/>
  <c r="E1511" i="15"/>
  <c r="E1509" i="15"/>
  <c r="E1506" i="15"/>
  <c r="E1503" i="15"/>
  <c r="E1501" i="15"/>
  <c r="E1499" i="15"/>
  <c r="E1497" i="15"/>
  <c r="E1495" i="15"/>
  <c r="E1493" i="15"/>
  <c r="E1491" i="15"/>
  <c r="E1489" i="15"/>
  <c r="E1487" i="15"/>
  <c r="E1485" i="15"/>
  <c r="E1483" i="15"/>
  <c r="E1481" i="15"/>
  <c r="E1479" i="15"/>
  <c r="E1477" i="15"/>
  <c r="E1475" i="15"/>
  <c r="E1473" i="15"/>
  <c r="E1471" i="15"/>
  <c r="E1469" i="15"/>
  <c r="E1467" i="15"/>
  <c r="E1465" i="15"/>
  <c r="E1463" i="15"/>
  <c r="E1461" i="15"/>
  <c r="E1459" i="15"/>
  <c r="E1457" i="15"/>
  <c r="E1455" i="15"/>
  <c r="E1453" i="15"/>
  <c r="E1451" i="15"/>
  <c r="E1449" i="15"/>
  <c r="E1447" i="15"/>
  <c r="E1445" i="15"/>
  <c r="E1443" i="15"/>
  <c r="E1441" i="15"/>
  <c r="E1439" i="15"/>
  <c r="E1437" i="15"/>
  <c r="E1435" i="15"/>
  <c r="E1433" i="15"/>
  <c r="E1431" i="15"/>
  <c r="E1429" i="15"/>
  <c r="E1427" i="15"/>
  <c r="E1425" i="15"/>
  <c r="E1423" i="15"/>
  <c r="E1421" i="15"/>
  <c r="E1419" i="15"/>
  <c r="E1417" i="15"/>
  <c r="E1415" i="15"/>
  <c r="E1413" i="15"/>
  <c r="E1411" i="15"/>
  <c r="E1409" i="15"/>
  <c r="E1407" i="15"/>
  <c r="E1405" i="15"/>
  <c r="E1403" i="15"/>
  <c r="E1401" i="15"/>
  <c r="E1399" i="15"/>
  <c r="E1397" i="15"/>
  <c r="E1395" i="15"/>
  <c r="E1393" i="15"/>
  <c r="E1391" i="15"/>
  <c r="E1389" i="15"/>
  <c r="E1387" i="15"/>
  <c r="E1385" i="15"/>
  <c r="E1383" i="15"/>
  <c r="E1381" i="15"/>
  <c r="E1379" i="15"/>
  <c r="E1377" i="15"/>
  <c r="E1375" i="15"/>
  <c r="E1373" i="15"/>
  <c r="E1371" i="15"/>
  <c r="E1369" i="15"/>
  <c r="E1367" i="15"/>
  <c r="E1365" i="15"/>
  <c r="E1363" i="15"/>
  <c r="E1361" i="15"/>
  <c r="E1359" i="15"/>
  <c r="E1357" i="15"/>
  <c r="E1355" i="15"/>
  <c r="E1353" i="15"/>
  <c r="E1351" i="15"/>
  <c r="E1349" i="15"/>
  <c r="E1347" i="15"/>
  <c r="E1345" i="15"/>
  <c r="E1343" i="15"/>
  <c r="E1341" i="15"/>
  <c r="E1339" i="15"/>
  <c r="E1337" i="15"/>
  <c r="E1335" i="15"/>
  <c r="E1333" i="15"/>
  <c r="E1331" i="15"/>
  <c r="E1329" i="15"/>
  <c r="E1327" i="15"/>
  <c r="E1325" i="15"/>
  <c r="E1323" i="15"/>
  <c r="E1321" i="15"/>
  <c r="E1319" i="15"/>
  <c r="E1317" i="15"/>
  <c r="E1315" i="15"/>
  <c r="E1313" i="15"/>
  <c r="E1311" i="15"/>
  <c r="E1309" i="15"/>
  <c r="E1307" i="15"/>
  <c r="E1305" i="15"/>
  <c r="E1303" i="15"/>
  <c r="E1301" i="15"/>
  <c r="E1299" i="15"/>
  <c r="E1297" i="15"/>
  <c r="E1295" i="15"/>
  <c r="E1293" i="15"/>
  <c r="E1291" i="15"/>
  <c r="E1289" i="15"/>
  <c r="E1287" i="15"/>
  <c r="E1285" i="15"/>
  <c r="E1283" i="15"/>
  <c r="E1281" i="15"/>
  <c r="E1279" i="15"/>
  <c r="E1277" i="15"/>
  <c r="E1275" i="15"/>
  <c r="E1273" i="15"/>
  <c r="E1271" i="15"/>
  <c r="E1269" i="15"/>
  <c r="E1267" i="15"/>
  <c r="E1265" i="15"/>
  <c r="E1263" i="15"/>
  <c r="E1261" i="15"/>
  <c r="E1259" i="15"/>
  <c r="E1257" i="15"/>
  <c r="E1255" i="15"/>
  <c r="E1253" i="15"/>
  <c r="E1251" i="15"/>
  <c r="E1249" i="15"/>
  <c r="E1247" i="15"/>
  <c r="E1245" i="15"/>
  <c r="E1243" i="15"/>
  <c r="E1241" i="15"/>
  <c r="E1239" i="15"/>
  <c r="E1237" i="15"/>
  <c r="E1235" i="15"/>
  <c r="E1233" i="15"/>
  <c r="E1231" i="15"/>
  <c r="E1229" i="15"/>
  <c r="E1227" i="15"/>
  <c r="E1225" i="15"/>
  <c r="E1223" i="15"/>
  <c r="E1221" i="15"/>
  <c r="E1219" i="15"/>
  <c r="E1217" i="15"/>
  <c r="E1215" i="15"/>
  <c r="E1213" i="15"/>
  <c r="E1211" i="15"/>
  <c r="E1209" i="15"/>
  <c r="E1207" i="15"/>
  <c r="E1205" i="15"/>
  <c r="E1203" i="15"/>
  <c r="E1201" i="15"/>
  <c r="E1199" i="15"/>
  <c r="E1197" i="15"/>
  <c r="E1195" i="15"/>
  <c r="E1193" i="15"/>
  <c r="E1191" i="15"/>
  <c r="E1508" i="15"/>
  <c r="E1505" i="15"/>
  <c r="E1507" i="15"/>
  <c r="E1502" i="15"/>
  <c r="E1500" i="15"/>
  <c r="E1498" i="15"/>
  <c r="E1496" i="15"/>
  <c r="E1494" i="15"/>
  <c r="E1492" i="15"/>
  <c r="E1490" i="15"/>
  <c r="E1488" i="15"/>
  <c r="E1486" i="15"/>
  <c r="E1484" i="15"/>
  <c r="E1482" i="15"/>
  <c r="E1480" i="15"/>
  <c r="E1478" i="15"/>
  <c r="E1476" i="15"/>
  <c r="E1474" i="15"/>
  <c r="E1472" i="15"/>
  <c r="E1470" i="15"/>
  <c r="E1468" i="15"/>
  <c r="E1466" i="15"/>
  <c r="E1464" i="15"/>
  <c r="E1462" i="15"/>
  <c r="E1460" i="15"/>
  <c r="E1458" i="15"/>
  <c r="E1456" i="15"/>
  <c r="E1454" i="15"/>
  <c r="E1452" i="15"/>
  <c r="E1450" i="15"/>
  <c r="E1448" i="15"/>
  <c r="E1446" i="15"/>
  <c r="E1444" i="15"/>
  <c r="E1442" i="15"/>
  <c r="E1440" i="15"/>
  <c r="E1438" i="15"/>
  <c r="E1436" i="15"/>
  <c r="E1434" i="15"/>
  <c r="E1432" i="15"/>
  <c r="E1430" i="15"/>
  <c r="E1428" i="15"/>
  <c r="E1426" i="15"/>
  <c r="E1424" i="15"/>
  <c r="E1422" i="15"/>
  <c r="E1420" i="15"/>
  <c r="E1418" i="15"/>
  <c r="E1416" i="15"/>
  <c r="E1414" i="15"/>
  <c r="E1412" i="15"/>
  <c r="E1410" i="15"/>
  <c r="E1408" i="15"/>
  <c r="E1406" i="15"/>
  <c r="E1404" i="15"/>
  <c r="E1402" i="15"/>
  <c r="E1400" i="15"/>
  <c r="E1398" i="15"/>
  <c r="E1396" i="15"/>
  <c r="E1394" i="15"/>
  <c r="E1392" i="15"/>
  <c r="E1390" i="15"/>
  <c r="E1388" i="15"/>
  <c r="E1386" i="15"/>
  <c r="E1384" i="15"/>
  <c r="E1382" i="15"/>
  <c r="E1380" i="15"/>
  <c r="E1378" i="15"/>
  <c r="E1376" i="15"/>
  <c r="E1374" i="15"/>
  <c r="E1372" i="15"/>
  <c r="E1370" i="15"/>
  <c r="E1368" i="15"/>
  <c r="E1366" i="15"/>
  <c r="E1364" i="15"/>
  <c r="E1362" i="15"/>
  <c r="E1360" i="15"/>
  <c r="E1358" i="15"/>
  <c r="E1356" i="15"/>
  <c r="E1354" i="15"/>
  <c r="E1352" i="15"/>
  <c r="E1350" i="15"/>
  <c r="E1348" i="15"/>
  <c r="E1346" i="15"/>
  <c r="E1344" i="15"/>
  <c r="E1342" i="15"/>
  <c r="E1340" i="15"/>
  <c r="E1338" i="15"/>
  <c r="E1336" i="15"/>
  <c r="E1334" i="15"/>
  <c r="E1332" i="15"/>
  <c r="E1330" i="15"/>
  <c r="E1328" i="15"/>
  <c r="E1326" i="15"/>
  <c r="E1324" i="15"/>
  <c r="E1322" i="15"/>
  <c r="E1320" i="15"/>
  <c r="E1318" i="15"/>
  <c r="E1316" i="15"/>
  <c r="E1314" i="15"/>
  <c r="E1312" i="15"/>
  <c r="E1310" i="15"/>
  <c r="E1308" i="15"/>
  <c r="E1306" i="15"/>
  <c r="E1304" i="15"/>
  <c r="E1302" i="15"/>
  <c r="E1300" i="15"/>
  <c r="E1298" i="15"/>
  <c r="E1296" i="15"/>
  <c r="E1294" i="15"/>
  <c r="E1292" i="15"/>
  <c r="E1290" i="15"/>
  <c r="E1288" i="15"/>
  <c r="E1286" i="15"/>
  <c r="E1284" i="15"/>
  <c r="E1282" i="15"/>
  <c r="E1280" i="15"/>
  <c r="E1278" i="15"/>
  <c r="E1276" i="15"/>
  <c r="E1274" i="15"/>
  <c r="E1272" i="15"/>
  <c r="E1270" i="15"/>
  <c r="E1268" i="15"/>
  <c r="E1266" i="15"/>
  <c r="E1264" i="15"/>
  <c r="E1262" i="15"/>
  <c r="E1260" i="15"/>
  <c r="E1258" i="15"/>
  <c r="E1256" i="15"/>
  <c r="E1254" i="15"/>
  <c r="E1252" i="15"/>
  <c r="E1250" i="15"/>
  <c r="E1248" i="15"/>
  <c r="E1246" i="15"/>
  <c r="E1244" i="15"/>
  <c r="E1242" i="15"/>
  <c r="E1240" i="15"/>
  <c r="E1238" i="15"/>
  <c r="E1236" i="15"/>
  <c r="E1234" i="15"/>
  <c r="E1232" i="15"/>
  <c r="E1230" i="15"/>
  <c r="E1228" i="15"/>
  <c r="E1226" i="15"/>
  <c r="E1224" i="15"/>
  <c r="E1222" i="15"/>
  <c r="E1220" i="15"/>
  <c r="E1218" i="15"/>
  <c r="E1216" i="15"/>
  <c r="E1214" i="15"/>
  <c r="E1212" i="15"/>
  <c r="E1210" i="15"/>
  <c r="E1208" i="15"/>
  <c r="E1206" i="15"/>
  <c r="E1204" i="15"/>
  <c r="E1202" i="15"/>
  <c r="E1200" i="15"/>
  <c r="E1198" i="15"/>
  <c r="E1196" i="15"/>
  <c r="E1194" i="15"/>
  <c r="E1192" i="15"/>
  <c r="E1190" i="15"/>
  <c r="E1188" i="15"/>
  <c r="E1186" i="15"/>
  <c r="E1184" i="15"/>
  <c r="E1182" i="15"/>
  <c r="E1180" i="15"/>
  <c r="E1178" i="15"/>
  <c r="E1176" i="15"/>
  <c r="E1174" i="15"/>
  <c r="E1172" i="15"/>
  <c r="E1170" i="15"/>
  <c r="E1168" i="15"/>
  <c r="E1504" i="15"/>
  <c r="E944" i="15"/>
  <c r="E943" i="15"/>
  <c r="E941" i="15"/>
  <c r="E1187" i="15"/>
  <c r="E1183" i="15"/>
  <c r="E1179" i="15"/>
  <c r="E1175" i="15"/>
  <c r="E1171" i="15"/>
  <c r="E1167" i="15"/>
  <c r="E1165" i="15"/>
  <c r="E1163" i="15"/>
  <c r="E1161" i="15"/>
  <c r="E1159" i="15"/>
  <c r="E1157" i="15"/>
  <c r="E1155" i="15"/>
  <c r="E1153" i="15"/>
  <c r="E1151" i="15"/>
  <c r="E1149" i="15"/>
  <c r="E1147" i="15"/>
  <c r="E1145" i="15"/>
  <c r="E1143" i="15"/>
  <c r="E1141" i="15"/>
  <c r="E1139" i="15"/>
  <c r="E1137" i="15"/>
  <c r="E1135" i="15"/>
  <c r="E1133" i="15"/>
  <c r="E1131" i="15"/>
  <c r="E1129" i="15"/>
  <c r="E1127" i="15"/>
  <c r="E1125" i="15"/>
  <c r="E1123" i="15"/>
  <c r="E1121" i="15"/>
  <c r="E1119" i="15"/>
  <c r="E1117" i="15"/>
  <c r="E1115" i="15"/>
  <c r="E1113" i="15"/>
  <c r="E1111" i="15"/>
  <c r="E1109" i="15"/>
  <c r="E1107" i="15"/>
  <c r="E1105" i="15"/>
  <c r="E1103" i="15"/>
  <c r="E1101" i="15"/>
  <c r="E1099" i="15"/>
  <c r="E1097" i="15"/>
  <c r="E1095" i="15"/>
  <c r="E1093" i="15"/>
  <c r="E1091" i="15"/>
  <c r="E1089" i="15"/>
  <c r="E1087" i="15"/>
  <c r="E1085" i="15"/>
  <c r="E1083" i="15"/>
  <c r="E1081" i="15"/>
  <c r="E1079" i="15"/>
  <c r="E1077" i="15"/>
  <c r="E1075" i="15"/>
  <c r="E1073" i="15"/>
  <c r="E1071" i="15"/>
  <c r="E1069" i="15"/>
  <c r="E1067" i="15"/>
  <c r="E1065" i="15"/>
  <c r="E1063" i="15"/>
  <c r="E1061" i="15"/>
  <c r="E1059" i="15"/>
  <c r="E1057" i="15"/>
  <c r="E1055" i="15"/>
  <c r="E1053" i="15"/>
  <c r="E1051" i="15"/>
  <c r="E1049" i="15"/>
  <c r="E1047" i="15"/>
  <c r="E1045" i="15"/>
  <c r="E1043" i="15"/>
  <c r="E1041" i="15"/>
  <c r="E1039" i="15"/>
  <c r="E1037" i="15"/>
  <c r="E1035" i="15"/>
  <c r="E1033" i="15"/>
  <c r="E1031" i="15"/>
  <c r="E1029" i="15"/>
  <c r="E1027" i="15"/>
  <c r="E1025" i="15"/>
  <c r="E1023" i="15"/>
  <c r="E1021" i="15"/>
  <c r="E1019" i="15"/>
  <c r="E1017" i="15"/>
  <c r="E1015" i="15"/>
  <c r="E1013" i="15"/>
  <c r="E1011" i="15"/>
  <c r="E1009" i="15"/>
  <c r="E1007" i="15"/>
  <c r="E1005" i="15"/>
  <c r="E1003" i="15"/>
  <c r="E1001" i="15"/>
  <c r="E999" i="15"/>
  <c r="E997" i="15"/>
  <c r="E995" i="15"/>
  <c r="E993" i="15"/>
  <c r="E991" i="15"/>
  <c r="E989" i="15"/>
  <c r="E987" i="15"/>
  <c r="E985" i="15"/>
  <c r="E983" i="15"/>
  <c r="E981" i="15"/>
  <c r="E979" i="15"/>
  <c r="E977" i="15"/>
  <c r="E975" i="15"/>
  <c r="E973" i="15"/>
  <c r="E971" i="15"/>
  <c r="E969" i="15"/>
  <c r="E967" i="15"/>
  <c r="E965" i="15"/>
  <c r="E963" i="15"/>
  <c r="E961" i="15"/>
  <c r="E959" i="15"/>
  <c r="E957" i="15"/>
  <c r="E955" i="15"/>
  <c r="E953" i="15"/>
  <c r="E951" i="15"/>
  <c r="E949" i="15"/>
  <c r="E947" i="15"/>
  <c r="E945" i="15"/>
  <c r="E939" i="15"/>
  <c r="E938" i="15"/>
  <c r="E936" i="15"/>
  <c r="E1189" i="15"/>
  <c r="E1185" i="15"/>
  <c r="E1181" i="15"/>
  <c r="E1177" i="15"/>
  <c r="E1173" i="15"/>
  <c r="E1169" i="15"/>
  <c r="E1166" i="15"/>
  <c r="E1164" i="15"/>
  <c r="E1162" i="15"/>
  <c r="E1160" i="15"/>
  <c r="E1158" i="15"/>
  <c r="E1156" i="15"/>
  <c r="E1154" i="15"/>
  <c r="E1152" i="15"/>
  <c r="E1150" i="15"/>
  <c r="E1148" i="15"/>
  <c r="E1146" i="15"/>
  <c r="E1144" i="15"/>
  <c r="E1142" i="15"/>
  <c r="E1140" i="15"/>
  <c r="E1138" i="15"/>
  <c r="E1136" i="15"/>
  <c r="E1134" i="15"/>
  <c r="E1132" i="15"/>
  <c r="E1130" i="15"/>
  <c r="E1128" i="15"/>
  <c r="E1126" i="15"/>
  <c r="E1124" i="15"/>
  <c r="E1122" i="15"/>
  <c r="E1120" i="15"/>
  <c r="E1118" i="15"/>
  <c r="E1116" i="15"/>
  <c r="E1114" i="15"/>
  <c r="E1112" i="15"/>
  <c r="E1110" i="15"/>
  <c r="E1108" i="15"/>
  <c r="E1106" i="15"/>
  <c r="E1104" i="15"/>
  <c r="E1102" i="15"/>
  <c r="E1100" i="15"/>
  <c r="E1098" i="15"/>
  <c r="E1096" i="15"/>
  <c r="E1094" i="15"/>
  <c r="E1092" i="15"/>
  <c r="E1090" i="15"/>
  <c r="E1088" i="15"/>
  <c r="E1086" i="15"/>
  <c r="E1084" i="15"/>
  <c r="E1082" i="15"/>
  <c r="E1080" i="15"/>
  <c r="E1078" i="15"/>
  <c r="E1076" i="15"/>
  <c r="E1074" i="15"/>
  <c r="E1072" i="15"/>
  <c r="E1070" i="15"/>
  <c r="E1068" i="15"/>
  <c r="E1066" i="15"/>
  <c r="E1064" i="15"/>
  <c r="E1062" i="15"/>
  <c r="E1060" i="15"/>
  <c r="E1058" i="15"/>
  <c r="E1056" i="15"/>
  <c r="E1054" i="15"/>
  <c r="E1052" i="15"/>
  <c r="E1050" i="15"/>
  <c r="E1048" i="15"/>
  <c r="E1046" i="15"/>
  <c r="E1044" i="15"/>
  <c r="E1042" i="15"/>
  <c r="E1040" i="15"/>
  <c r="E1038" i="15"/>
  <c r="E1036" i="15"/>
  <c r="E1034" i="15"/>
  <c r="E1032" i="15"/>
  <c r="E1030" i="15"/>
  <c r="E1028" i="15"/>
  <c r="E1026" i="15"/>
  <c r="E1024" i="15"/>
  <c r="E1022" i="15"/>
  <c r="E1020" i="15"/>
  <c r="E1018" i="15"/>
  <c r="E1016" i="15"/>
  <c r="E1014" i="15"/>
  <c r="E1012" i="15"/>
  <c r="E1010" i="15"/>
  <c r="E1008" i="15"/>
  <c r="E1006" i="15"/>
  <c r="E1004" i="15"/>
  <c r="E1002" i="15"/>
  <c r="E1000" i="15"/>
  <c r="E998" i="15"/>
  <c r="E996" i="15"/>
  <c r="E994" i="15"/>
  <c r="E992" i="15"/>
  <c r="E990" i="15"/>
  <c r="E988" i="15"/>
  <c r="E986" i="15"/>
  <c r="E984" i="15"/>
  <c r="E982" i="15"/>
  <c r="E980" i="15"/>
  <c r="E978" i="15"/>
  <c r="E976" i="15"/>
  <c r="E974" i="15"/>
  <c r="E972" i="15"/>
  <c r="E970" i="15"/>
  <c r="E968" i="15"/>
  <c r="E966" i="15"/>
  <c r="E964" i="15"/>
  <c r="E962" i="15"/>
  <c r="E960" i="15"/>
  <c r="E958" i="15"/>
  <c r="E956" i="15"/>
  <c r="E954" i="15"/>
  <c r="E952" i="15"/>
  <c r="E950" i="15"/>
  <c r="E948" i="15"/>
  <c r="E946" i="15"/>
  <c r="E940" i="15"/>
  <c r="E937" i="15"/>
  <c r="E933" i="15"/>
  <c r="E935" i="15"/>
  <c r="E942" i="15"/>
  <c r="E934" i="15"/>
  <c r="E932" i="15"/>
  <c r="R938" i="15" s="1"/>
  <c r="V869" i="14"/>
  <c r="C938" i="15"/>
  <c r="C939" i="15"/>
  <c r="C1204" i="15"/>
  <c r="C1236" i="15"/>
  <c r="C1268" i="15"/>
  <c r="C1300" i="15"/>
  <c r="C1332" i="15"/>
  <c r="C951" i="15"/>
  <c r="C959" i="15"/>
  <c r="C967" i="15"/>
  <c r="C975" i="15"/>
  <c r="C983" i="15"/>
  <c r="C991" i="15"/>
  <c r="C999" i="15"/>
  <c r="C1007" i="15"/>
  <c r="C1015" i="15"/>
  <c r="C1023" i="15"/>
  <c r="C1031" i="15"/>
  <c r="C1039" i="15"/>
  <c r="C1047" i="15"/>
  <c r="C1055" i="15"/>
  <c r="C1063" i="15"/>
  <c r="C1071" i="15"/>
  <c r="C1079" i="15"/>
  <c r="C1087" i="15"/>
  <c r="C1095" i="15"/>
  <c r="C1103" i="15"/>
  <c r="C1111" i="15"/>
  <c r="C1119" i="15"/>
  <c r="C1127" i="15"/>
  <c r="C1135" i="15"/>
  <c r="C1143" i="15"/>
  <c r="C1151" i="15"/>
  <c r="C1159" i="15"/>
  <c r="C1167" i="15"/>
  <c r="C1182" i="15"/>
  <c r="C1206" i="15"/>
  <c r="C1238" i="15"/>
  <c r="C1270" i="15"/>
  <c r="C1302" i="15"/>
  <c r="C1334" i="15"/>
  <c r="C944" i="15"/>
  <c r="C1216" i="15"/>
  <c r="C1248" i="15"/>
  <c r="C1280" i="15"/>
  <c r="C1312" i="15"/>
  <c r="C935" i="15"/>
  <c r="C950" i="15"/>
  <c r="C958" i="15"/>
  <c r="C966" i="15"/>
  <c r="C974" i="15"/>
  <c r="C982" i="15"/>
  <c r="C990" i="15"/>
  <c r="C998" i="15"/>
  <c r="C1006" i="15"/>
  <c r="C1014" i="15"/>
  <c r="C1022" i="15"/>
  <c r="C1030" i="15"/>
  <c r="C1038" i="15"/>
  <c r="C1046" i="15"/>
  <c r="C1054" i="15"/>
  <c r="C1062" i="15"/>
  <c r="C1070" i="15"/>
  <c r="C1078" i="15"/>
  <c r="C1086" i="15"/>
  <c r="C1094" i="15"/>
  <c r="C1102" i="15"/>
  <c r="C1110" i="15"/>
  <c r="C1118" i="15"/>
  <c r="C1126" i="15"/>
  <c r="C1134" i="15"/>
  <c r="C1142" i="15"/>
  <c r="C1150" i="15"/>
  <c r="C1158" i="15"/>
  <c r="C1166" i="15"/>
  <c r="C1180" i="15"/>
  <c r="C1202" i="15"/>
  <c r="C1234" i="15"/>
  <c r="C1266" i="15"/>
  <c r="C1298" i="15"/>
  <c r="C1330" i="15"/>
  <c r="C1344" i="15"/>
  <c r="C1352" i="15"/>
  <c r="C1360" i="15"/>
  <c r="C1368" i="15"/>
  <c r="C1376" i="15"/>
  <c r="C1384" i="15"/>
  <c r="C1392" i="15"/>
  <c r="C1400" i="15"/>
  <c r="C1408" i="15"/>
  <c r="C1416" i="15"/>
  <c r="C1424" i="15"/>
  <c r="C1432" i="15"/>
  <c r="C1440" i="15"/>
  <c r="C1448" i="15"/>
  <c r="C1456" i="15"/>
  <c r="C1464" i="15"/>
  <c r="C1472" i="15"/>
  <c r="C1480" i="15"/>
  <c r="C1488" i="15"/>
  <c r="C1496" i="15"/>
  <c r="C1507" i="15"/>
  <c r="C1173" i="15"/>
  <c r="C1181" i="15"/>
  <c r="C1189" i="15"/>
  <c r="C1197" i="15"/>
  <c r="C1205" i="15"/>
  <c r="C1213" i="15"/>
  <c r="C1221" i="15"/>
  <c r="C1229" i="15"/>
  <c r="C1237" i="15"/>
  <c r="C1245" i="15"/>
  <c r="C1253" i="15"/>
  <c r="C1261" i="15"/>
  <c r="C1269" i="15"/>
  <c r="C1277" i="15"/>
  <c r="C1285" i="15"/>
  <c r="C1293" i="15"/>
  <c r="C1301" i="15"/>
  <c r="C1309" i="15"/>
  <c r="C1317" i="15"/>
  <c r="C1325" i="15"/>
  <c r="C1333" i="15"/>
  <c r="C1341" i="15"/>
  <c r="C1349" i="15"/>
  <c r="C1357" i="15"/>
  <c r="C1365" i="15"/>
  <c r="C1373" i="15"/>
  <c r="C1381" i="15"/>
  <c r="C1389" i="15"/>
  <c r="C1397" i="15"/>
  <c r="C1405" i="15"/>
  <c r="C1413" i="15"/>
  <c r="C1421" i="15"/>
  <c r="C1429" i="15"/>
  <c r="C1437" i="15"/>
  <c r="C1445" i="15"/>
  <c r="C1453" i="15"/>
  <c r="C1461" i="15"/>
  <c r="C1469" i="15"/>
  <c r="C1477" i="15"/>
  <c r="C1485" i="15"/>
  <c r="C1493" i="15"/>
  <c r="C1501" i="15"/>
  <c r="C1508" i="15"/>
  <c r="C1516" i="15"/>
  <c r="C1524" i="15"/>
  <c r="C1532" i="15"/>
  <c r="C1540" i="15"/>
  <c r="C1548" i="15"/>
  <c r="C1556" i="15"/>
  <c r="C1564" i="15"/>
  <c r="C1572" i="15"/>
  <c r="C1580" i="15"/>
  <c r="C1588" i="15"/>
  <c r="C1596" i="15"/>
  <c r="C1604" i="15"/>
  <c r="C1612" i="15"/>
  <c r="C1620" i="15"/>
  <c r="C1628" i="15"/>
  <c r="C1636" i="15"/>
  <c r="C1644" i="15"/>
  <c r="C1652" i="15"/>
  <c r="C1660" i="15"/>
  <c r="C1668" i="15"/>
  <c r="C1676" i="15"/>
  <c r="C1511" i="15"/>
  <c r="C1519" i="15"/>
  <c r="C1527" i="15"/>
  <c r="C1535" i="15"/>
  <c r="C1543" i="15"/>
  <c r="C1551" i="15"/>
  <c r="C1559" i="15"/>
  <c r="C1567" i="15"/>
  <c r="C1575" i="15"/>
  <c r="C1583" i="15"/>
  <c r="C1591" i="15"/>
  <c r="C1599" i="15"/>
  <c r="C1607" i="15"/>
  <c r="C1615" i="15"/>
  <c r="C1623" i="15"/>
  <c r="C1631" i="15"/>
  <c r="C1639" i="15"/>
  <c r="C1647" i="15"/>
  <c r="C1655" i="15"/>
  <c r="C1663" i="15"/>
  <c r="C1671" i="15"/>
  <c r="C1679" i="15"/>
  <c r="C1794" i="15"/>
  <c r="C1810" i="15"/>
  <c r="C1826" i="15"/>
  <c r="C1687" i="15"/>
  <c r="C1695" i="15"/>
  <c r="C1703" i="15"/>
  <c r="C1711" i="15"/>
  <c r="C1719" i="15"/>
  <c r="C1727" i="15"/>
  <c r="C1735" i="15"/>
  <c r="C1743" i="15"/>
  <c r="C1751" i="15"/>
  <c r="C1759" i="15"/>
  <c r="C1767" i="15"/>
  <c r="C1775" i="15"/>
  <c r="C1783" i="15"/>
  <c r="C1797" i="15"/>
  <c r="C1813" i="15"/>
  <c r="C1788" i="15"/>
  <c r="C1804" i="15"/>
  <c r="C1820" i="15"/>
  <c r="C1684" i="15"/>
  <c r="C1692" i="15"/>
  <c r="C1700" i="15"/>
  <c r="C1708" i="15"/>
  <c r="C1716" i="15"/>
  <c r="C1724" i="15"/>
  <c r="C1732" i="15"/>
  <c r="C1740" i="15"/>
  <c r="C1748" i="15"/>
  <c r="C1756" i="15"/>
  <c r="C1764" i="15"/>
  <c r="C1772" i="15"/>
  <c r="C1780" i="15"/>
  <c r="C1791" i="15"/>
  <c r="C1807" i="15"/>
  <c r="C1823" i="15"/>
  <c r="C1841" i="15"/>
  <c r="C1857" i="15"/>
  <c r="C1873" i="15"/>
  <c r="C1889" i="15"/>
  <c r="C1905" i="15"/>
  <c r="C1961" i="15"/>
  <c r="C1832" i="15"/>
  <c r="C1848" i="15"/>
  <c r="C1864" i="15"/>
  <c r="C1880" i="15"/>
  <c r="C1896" i="15"/>
  <c r="C1925" i="15"/>
  <c r="C1989" i="15"/>
  <c r="C1835" i="15"/>
  <c r="C1851" i="15"/>
  <c r="C1867" i="15"/>
  <c r="C1883" i="15"/>
  <c r="C1899" i="15"/>
  <c r="C1913" i="15"/>
  <c r="C1969" i="15"/>
  <c r="C1830" i="15"/>
  <c r="C1846" i="15"/>
  <c r="C1862" i="15"/>
  <c r="C1878" i="15"/>
  <c r="C1894" i="15"/>
  <c r="C1910" i="15"/>
  <c r="C1949" i="15"/>
  <c r="C2013" i="15"/>
  <c r="C1924" i="15"/>
  <c r="C1940" i="15"/>
  <c r="C1956" i="15"/>
  <c r="C1972" i="15"/>
  <c r="C1988" i="15"/>
  <c r="C2004" i="15"/>
  <c r="C2020" i="15"/>
  <c r="C1923" i="15"/>
  <c r="C1939" i="15"/>
  <c r="C1955" i="15"/>
  <c r="C1971" i="15"/>
  <c r="C1987" i="15"/>
  <c r="C2003" i="15"/>
  <c r="C2019" i="15"/>
  <c r="C1926" i="15"/>
  <c r="C1942" i="15"/>
  <c r="C1958" i="15"/>
  <c r="C1974" i="15"/>
  <c r="C1990" i="15"/>
  <c r="C2006" i="15"/>
  <c r="C2022" i="15"/>
  <c r="F876" i="14"/>
  <c r="F867" i="14" s="1"/>
  <c r="G876" i="14"/>
  <c r="F869" i="14"/>
  <c r="E875" i="12"/>
  <c r="K877" i="11"/>
  <c r="L876" i="11"/>
  <c r="M876" i="11" s="1"/>
  <c r="E875" i="11"/>
  <c r="V866" i="10"/>
  <c r="V867" i="10" s="1"/>
  <c r="F868" i="10"/>
  <c r="V868" i="8"/>
  <c r="V866" i="6"/>
  <c r="V867" i="6" s="1"/>
  <c r="F868" i="6"/>
  <c r="F866" i="8"/>
  <c r="F867" i="8" s="1"/>
  <c r="F868" i="7"/>
  <c r="F5" i="4"/>
  <c r="V868" i="5"/>
  <c r="W1091" i="13"/>
  <c r="V1091" i="13"/>
  <c r="W1092" i="13"/>
  <c r="V1092" i="13"/>
  <c r="O1087" i="13"/>
  <c r="N1087" i="13"/>
  <c r="W1089" i="13"/>
  <c r="V1089" i="13"/>
  <c r="G1084" i="13"/>
  <c r="F1084" i="13"/>
  <c r="W1078" i="13"/>
  <c r="V1078" i="13"/>
  <c r="O1073" i="13"/>
  <c r="N1073" i="13"/>
  <c r="G1068" i="13"/>
  <c r="F1068" i="13"/>
  <c r="W1062" i="13"/>
  <c r="V1062" i="13"/>
  <c r="O1057" i="13"/>
  <c r="N1057" i="13"/>
  <c r="G1052" i="13"/>
  <c r="F1052" i="13"/>
  <c r="O1046" i="13"/>
  <c r="N1046" i="13"/>
  <c r="V1090" i="13"/>
  <c r="W1090" i="13"/>
  <c r="W1083" i="13"/>
  <c r="V1083" i="13"/>
  <c r="O1078" i="13"/>
  <c r="N1078" i="13"/>
  <c r="G1073" i="13"/>
  <c r="F1073" i="13"/>
  <c r="W1067" i="13"/>
  <c r="V1067" i="13"/>
  <c r="O1062" i="13"/>
  <c r="N1062" i="13"/>
  <c r="G1057" i="13"/>
  <c r="F1057" i="13"/>
  <c r="W1051" i="13"/>
  <c r="V1051" i="13"/>
  <c r="G1046" i="13"/>
  <c r="F1046" i="13"/>
  <c r="G1091" i="13"/>
  <c r="F1091" i="13"/>
  <c r="O1083" i="13"/>
  <c r="N1083" i="13"/>
  <c r="G1078" i="13"/>
  <c r="F1078" i="13"/>
  <c r="W1072" i="13"/>
  <c r="V1072" i="13"/>
  <c r="O1067" i="13"/>
  <c r="N1067" i="13"/>
  <c r="G1062" i="13"/>
  <c r="F1062" i="13"/>
  <c r="W1056" i="13"/>
  <c r="V1056" i="13"/>
  <c r="O1051" i="13"/>
  <c r="N1051" i="13"/>
  <c r="O1045" i="13"/>
  <c r="N1045" i="13"/>
  <c r="V1073" i="13"/>
  <c r="W1073" i="13"/>
  <c r="N1052" i="13"/>
  <c r="O1052" i="13"/>
  <c r="O1036" i="13"/>
  <c r="N1036" i="13"/>
  <c r="O1028" i="13"/>
  <c r="N1028" i="13"/>
  <c r="O1020" i="13"/>
  <c r="N1020" i="13"/>
  <c r="O1012" i="13"/>
  <c r="N1012" i="13"/>
  <c r="O1004" i="13"/>
  <c r="N1004" i="13"/>
  <c r="O996" i="13"/>
  <c r="N996" i="13"/>
  <c r="O988" i="13"/>
  <c r="N988" i="13"/>
  <c r="O980" i="13"/>
  <c r="N980" i="13"/>
  <c r="O972" i="13"/>
  <c r="N972" i="13"/>
  <c r="O964" i="13"/>
  <c r="N964" i="13"/>
  <c r="O956" i="13"/>
  <c r="N956" i="13"/>
  <c r="O948" i="13"/>
  <c r="N948" i="13"/>
  <c r="O940" i="13"/>
  <c r="N940" i="13"/>
  <c r="O932" i="13"/>
  <c r="N932" i="13"/>
  <c r="O924" i="13"/>
  <c r="N924" i="13"/>
  <c r="O916" i="13"/>
  <c r="N916" i="13"/>
  <c r="O908" i="13"/>
  <c r="N908" i="13"/>
  <c r="O900" i="13"/>
  <c r="N900" i="13"/>
  <c r="O892" i="13"/>
  <c r="N892" i="13"/>
  <c r="O884" i="13"/>
  <c r="N884" i="13"/>
  <c r="O876" i="13"/>
  <c r="N876" i="13"/>
  <c r="F1067" i="13"/>
  <c r="G1067" i="13"/>
  <c r="F1045" i="13"/>
  <c r="G1045" i="13"/>
  <c r="G1034" i="13"/>
  <c r="F1034" i="13"/>
  <c r="G1026" i="13"/>
  <c r="F1026" i="13"/>
  <c r="G1018" i="13"/>
  <c r="F1018" i="13"/>
  <c r="G1010" i="13"/>
  <c r="F1010" i="13"/>
  <c r="G1002" i="13"/>
  <c r="F1002" i="13"/>
  <c r="G994" i="13"/>
  <c r="F994" i="13"/>
  <c r="G986" i="13"/>
  <c r="F986" i="13"/>
  <c r="G978" i="13"/>
  <c r="F978" i="13"/>
  <c r="G970" i="13"/>
  <c r="F970" i="13"/>
  <c r="G962" i="13"/>
  <c r="F962" i="13"/>
  <c r="G954" i="13"/>
  <c r="F954" i="13"/>
  <c r="G946" i="13"/>
  <c r="F946" i="13"/>
  <c r="G938" i="13"/>
  <c r="F938" i="13"/>
  <c r="G930" i="13"/>
  <c r="F930" i="13"/>
  <c r="G922" i="13"/>
  <c r="F922" i="13"/>
  <c r="G914" i="13"/>
  <c r="F914" i="13"/>
  <c r="G906" i="13"/>
  <c r="F906" i="13"/>
  <c r="G898" i="13"/>
  <c r="F898" i="13"/>
  <c r="G890" i="13"/>
  <c r="F890" i="13"/>
  <c r="G882" i="13"/>
  <c r="F882" i="13"/>
  <c r="F1092" i="13"/>
  <c r="G1092" i="13"/>
  <c r="V1065" i="13"/>
  <c r="W1065" i="13"/>
  <c r="F1043" i="13"/>
  <c r="G1043" i="13"/>
  <c r="O1035" i="13"/>
  <c r="N1035" i="13"/>
  <c r="O1027" i="13"/>
  <c r="N1027" i="13"/>
  <c r="O1019" i="13"/>
  <c r="N1019" i="13"/>
  <c r="O1011" i="13"/>
  <c r="N1011" i="13"/>
  <c r="O1003" i="13"/>
  <c r="N1003" i="13"/>
  <c r="O995" i="13"/>
  <c r="N995" i="13"/>
  <c r="O987" i="13"/>
  <c r="N987" i="13"/>
  <c r="O979" i="13"/>
  <c r="N979" i="13"/>
  <c r="O971" i="13"/>
  <c r="N971" i="13"/>
  <c r="O963" i="13"/>
  <c r="N963" i="13"/>
  <c r="O955" i="13"/>
  <c r="N955" i="13"/>
  <c r="O947" i="13"/>
  <c r="N947" i="13"/>
  <c r="O939" i="13"/>
  <c r="N939" i="13"/>
  <c r="O931" i="13"/>
  <c r="N931" i="13"/>
  <c r="O923" i="13"/>
  <c r="N923" i="13"/>
  <c r="O915" i="13"/>
  <c r="N915" i="13"/>
  <c r="V1069" i="13"/>
  <c r="W1069" i="13"/>
  <c r="N1048" i="13"/>
  <c r="O1048" i="13"/>
  <c r="F1035" i="13"/>
  <c r="G1035" i="13"/>
  <c r="F1027" i="13"/>
  <c r="G1027" i="13"/>
  <c r="F1019" i="13"/>
  <c r="G1019" i="13"/>
  <c r="F1011" i="13"/>
  <c r="G1011" i="13"/>
  <c r="F1003" i="13"/>
  <c r="G1003" i="13"/>
  <c r="F995" i="13"/>
  <c r="G995" i="13"/>
  <c r="F987" i="13"/>
  <c r="G987" i="13"/>
  <c r="F979" i="13"/>
  <c r="G979" i="13"/>
  <c r="F971" i="13"/>
  <c r="G971" i="13"/>
  <c r="F939" i="13"/>
  <c r="G939" i="13"/>
  <c r="O913" i="13"/>
  <c r="N913" i="13"/>
  <c r="O897" i="13"/>
  <c r="N897" i="13"/>
  <c r="O881" i="13"/>
  <c r="N881" i="13"/>
  <c r="F961" i="13"/>
  <c r="G961" i="13"/>
  <c r="F929" i="13"/>
  <c r="G929" i="13"/>
  <c r="F903" i="13"/>
  <c r="G903" i="13"/>
  <c r="F887" i="13"/>
  <c r="G887" i="13"/>
  <c r="F959" i="13"/>
  <c r="G959" i="13"/>
  <c r="F927" i="13"/>
  <c r="G927" i="13"/>
  <c r="O903" i="13"/>
  <c r="N903" i="13"/>
  <c r="O887" i="13"/>
  <c r="N887" i="13"/>
  <c r="F875" i="13"/>
  <c r="G875" i="13"/>
  <c r="F941" i="13"/>
  <c r="G941" i="13"/>
  <c r="F913" i="13"/>
  <c r="G913" i="13"/>
  <c r="F897" i="13"/>
  <c r="G897" i="13"/>
  <c r="F881" i="13"/>
  <c r="G881" i="13"/>
  <c r="G2024" i="15"/>
  <c r="G2020" i="15"/>
  <c r="G2016" i="15"/>
  <c r="G2012" i="15"/>
  <c r="G2008" i="15"/>
  <c r="G2004" i="15"/>
  <c r="G2000" i="15"/>
  <c r="G1996" i="15"/>
  <c r="G1992" i="15"/>
  <c r="G1988" i="15"/>
  <c r="G1984" i="15"/>
  <c r="G1980" i="15"/>
  <c r="G1976" i="15"/>
  <c r="G1972" i="15"/>
  <c r="G1968" i="15"/>
  <c r="G1964" i="15"/>
  <c r="G1960" i="15"/>
  <c r="G1956" i="15"/>
  <c r="G1952" i="15"/>
  <c r="G1948" i="15"/>
  <c r="G1944" i="15"/>
  <c r="G1940" i="15"/>
  <c r="G1936" i="15"/>
  <c r="G1932" i="15"/>
  <c r="G1928" i="15"/>
  <c r="G1924" i="15"/>
  <c r="G1920" i="15"/>
  <c r="G1916" i="15"/>
  <c r="G2021" i="15"/>
  <c r="G2017" i="15"/>
  <c r="G2013" i="15"/>
  <c r="G2009" i="15"/>
  <c r="G2005" i="15"/>
  <c r="G2001" i="15"/>
  <c r="G1997" i="15"/>
  <c r="G1993" i="15"/>
  <c r="G1989" i="15"/>
  <c r="G1985" i="15"/>
  <c r="G1981" i="15"/>
  <c r="G1977" i="15"/>
  <c r="G1973" i="15"/>
  <c r="G1969" i="15"/>
  <c r="G1965" i="15"/>
  <c r="G1961" i="15"/>
  <c r="G1957" i="15"/>
  <c r="G1953" i="15"/>
  <c r="G1949" i="15"/>
  <c r="G1945" i="15"/>
  <c r="G1941" i="15"/>
  <c r="G1937" i="15"/>
  <c r="G1933" i="15"/>
  <c r="G1929" i="15"/>
  <c r="G1925" i="15"/>
  <c r="G1921" i="15"/>
  <c r="G1917" i="15"/>
  <c r="G1913" i="15"/>
  <c r="G2022" i="15"/>
  <c r="G2018" i="15"/>
  <c r="G2014" i="15"/>
  <c r="G2010" i="15"/>
  <c r="G2006" i="15"/>
  <c r="G2002" i="15"/>
  <c r="G1998" i="15"/>
  <c r="G1994" i="15"/>
  <c r="G1990" i="15"/>
  <c r="G1986" i="15"/>
  <c r="G1982" i="15"/>
  <c r="G1978" i="15"/>
  <c r="G1974" i="15"/>
  <c r="G1970" i="15"/>
  <c r="G1966" i="15"/>
  <c r="G1962" i="15"/>
  <c r="G1958" i="15"/>
  <c r="G1954" i="15"/>
  <c r="G1950" i="15"/>
  <c r="G1946" i="15"/>
  <c r="G1942" i="15"/>
  <c r="G1938" i="15"/>
  <c r="G1934" i="15"/>
  <c r="G1930" i="15"/>
  <c r="G1926" i="15"/>
  <c r="G1922" i="15"/>
  <c r="G1918" i="15"/>
  <c r="G1914" i="15"/>
  <c r="G2023" i="15"/>
  <c r="G2007" i="15"/>
  <c r="G1991" i="15"/>
  <c r="G1975" i="15"/>
  <c r="G1959" i="15"/>
  <c r="G1943" i="15"/>
  <c r="G1927" i="15"/>
  <c r="G1908" i="15"/>
  <c r="G1904" i="15"/>
  <c r="G1900" i="15"/>
  <c r="G1896" i="15"/>
  <c r="G1892" i="15"/>
  <c r="G1888" i="15"/>
  <c r="G1884" i="15"/>
  <c r="G1880" i="15"/>
  <c r="G1876" i="15"/>
  <c r="G1872" i="15"/>
  <c r="G1868" i="15"/>
  <c r="G1864" i="15"/>
  <c r="G1860" i="15"/>
  <c r="G1856" i="15"/>
  <c r="G1852" i="15"/>
  <c r="G1848" i="15"/>
  <c r="G1844" i="15"/>
  <c r="G1840" i="15"/>
  <c r="G1836" i="15"/>
  <c r="G1832" i="15"/>
  <c r="G1828" i="15"/>
  <c r="G2011" i="15"/>
  <c r="G1995" i="15"/>
  <c r="G1979" i="15"/>
  <c r="G1963" i="15"/>
  <c r="G1947" i="15"/>
  <c r="G1931" i="15"/>
  <c r="G1915" i="15"/>
  <c r="G1909" i="15"/>
  <c r="G1905" i="15"/>
  <c r="G1901" i="15"/>
  <c r="G1897" i="15"/>
  <c r="G1893" i="15"/>
  <c r="G1889" i="15"/>
  <c r="G1885" i="15"/>
  <c r="G1881" i="15"/>
  <c r="G1877" i="15"/>
  <c r="G1873" i="15"/>
  <c r="G1869" i="15"/>
  <c r="G1865" i="15"/>
  <c r="G1861" i="15"/>
  <c r="G1857" i="15"/>
  <c r="G1853" i="15"/>
  <c r="G1849" i="15"/>
  <c r="G1845" i="15"/>
  <c r="G1841" i="15"/>
  <c r="G1837" i="15"/>
  <c r="G1833" i="15"/>
  <c r="G2015" i="15"/>
  <c r="G1999" i="15"/>
  <c r="G1983" i="15"/>
  <c r="G1967" i="15"/>
  <c r="G1951" i="15"/>
  <c r="G1935" i="15"/>
  <c r="G1919" i="15"/>
  <c r="G1912" i="15"/>
  <c r="G1910" i="15"/>
  <c r="G1906" i="15"/>
  <c r="G1902" i="15"/>
  <c r="G1898" i="15"/>
  <c r="G1894" i="15"/>
  <c r="G1890" i="15"/>
  <c r="G1886" i="15"/>
  <c r="G1882" i="15"/>
  <c r="G1878" i="15"/>
  <c r="G1874" i="15"/>
  <c r="G1870" i="15"/>
  <c r="G1866" i="15"/>
  <c r="G1862" i="15"/>
  <c r="G1858" i="15"/>
  <c r="G1854" i="15"/>
  <c r="G1850" i="15"/>
  <c r="G1846" i="15"/>
  <c r="G1842" i="15"/>
  <c r="G1838" i="15"/>
  <c r="G1834" i="15"/>
  <c r="G1830" i="15"/>
  <c r="G2019" i="15"/>
  <c r="G2003" i="15"/>
  <c r="G1987" i="15"/>
  <c r="G1971" i="15"/>
  <c r="G1955" i="15"/>
  <c r="G1939" i="15"/>
  <c r="G1923" i="15"/>
  <c r="G1911" i="15"/>
  <c r="G1907" i="15"/>
  <c r="G1903" i="15"/>
  <c r="G1899" i="15"/>
  <c r="G1895" i="15"/>
  <c r="G1891" i="15"/>
  <c r="G1887" i="15"/>
  <c r="G1883" i="15"/>
  <c r="G1879" i="15"/>
  <c r="G1875" i="15"/>
  <c r="G1871" i="15"/>
  <c r="G1867" i="15"/>
  <c r="G1863" i="15"/>
  <c r="G1859" i="15"/>
  <c r="G1855" i="15"/>
  <c r="G1851" i="15"/>
  <c r="G1847" i="15"/>
  <c r="G1843" i="15"/>
  <c r="G1839" i="15"/>
  <c r="G1835" i="15"/>
  <c r="G1831" i="15"/>
  <c r="G1825" i="15"/>
  <c r="G1821" i="15"/>
  <c r="G1817" i="15"/>
  <c r="G1813" i="15"/>
  <c r="G1809" i="15"/>
  <c r="G1805" i="15"/>
  <c r="G1801" i="15"/>
  <c r="G1797" i="15"/>
  <c r="G1793" i="15"/>
  <c r="G1789" i="15"/>
  <c r="G1785" i="15"/>
  <c r="G1826" i="15"/>
  <c r="G1822" i="15"/>
  <c r="G1818" i="15"/>
  <c r="G1814" i="15"/>
  <c r="G1810" i="15"/>
  <c r="G1806" i="15"/>
  <c r="G1802" i="15"/>
  <c r="G1798" i="15"/>
  <c r="G1794" i="15"/>
  <c r="G1790" i="15"/>
  <c r="G1786" i="15"/>
  <c r="G1829" i="15"/>
  <c r="G1827" i="15"/>
  <c r="G1823" i="15"/>
  <c r="G1819" i="15"/>
  <c r="G1815" i="15"/>
  <c r="G1811" i="15"/>
  <c r="G1807" i="15"/>
  <c r="G1803" i="15"/>
  <c r="G1799" i="15"/>
  <c r="G1795" i="15"/>
  <c r="G1791" i="15"/>
  <c r="G1787" i="15"/>
  <c r="G1824" i="15"/>
  <c r="G1820" i="15"/>
  <c r="G1816" i="15"/>
  <c r="G1812" i="15"/>
  <c r="G1808" i="15"/>
  <c r="G1804" i="15"/>
  <c r="G1800" i="15"/>
  <c r="G1796" i="15"/>
  <c r="G1792" i="15"/>
  <c r="G1788" i="15"/>
  <c r="V867" i="14"/>
  <c r="V868" i="14" s="1"/>
  <c r="C933" i="15"/>
  <c r="C940" i="15"/>
  <c r="C1212" i="15"/>
  <c r="C1244" i="15"/>
  <c r="C1276" i="15"/>
  <c r="C1308" i="15"/>
  <c r="C945" i="15"/>
  <c r="C953" i="15"/>
  <c r="C961" i="15"/>
  <c r="C969" i="15"/>
  <c r="C977" i="15"/>
  <c r="C985" i="15"/>
  <c r="C993" i="15"/>
  <c r="C1001" i="15"/>
  <c r="C1009" i="15"/>
  <c r="C1017" i="15"/>
  <c r="C1025" i="15"/>
  <c r="C1033" i="15"/>
  <c r="C1041" i="15"/>
  <c r="C1049" i="15"/>
  <c r="C1057" i="15"/>
  <c r="C1065" i="15"/>
  <c r="C1073" i="15"/>
  <c r="C1081" i="15"/>
  <c r="C1089" i="15"/>
  <c r="C1097" i="15"/>
  <c r="C1105" i="15"/>
  <c r="C1113" i="15"/>
  <c r="C1121" i="15"/>
  <c r="C1129" i="15"/>
  <c r="C1137" i="15"/>
  <c r="C1145" i="15"/>
  <c r="C1153" i="15"/>
  <c r="C1161" i="15"/>
  <c r="C1170" i="15"/>
  <c r="C1186" i="15"/>
  <c r="C1214" i="15"/>
  <c r="C1246" i="15"/>
  <c r="C1278" i="15"/>
  <c r="C1310" i="15"/>
  <c r="C932" i="15"/>
  <c r="C1192" i="15"/>
  <c r="C1224" i="15"/>
  <c r="C1256" i="15"/>
  <c r="C1288" i="15"/>
  <c r="C1320" i="15"/>
  <c r="C937" i="15"/>
  <c r="C952" i="15"/>
  <c r="C960" i="15"/>
  <c r="C968" i="15"/>
  <c r="C976" i="15"/>
  <c r="C984" i="15"/>
  <c r="C992" i="15"/>
  <c r="C1000" i="15"/>
  <c r="C1008" i="15"/>
  <c r="C1016" i="15"/>
  <c r="C1024" i="15"/>
  <c r="C1032" i="15"/>
  <c r="C1040" i="15"/>
  <c r="C1048" i="15"/>
  <c r="C1056" i="15"/>
  <c r="C1064" i="15"/>
  <c r="C1072" i="15"/>
  <c r="C1080" i="15"/>
  <c r="C1088" i="15"/>
  <c r="C1096" i="15"/>
  <c r="C1104" i="15"/>
  <c r="C1112" i="15"/>
  <c r="C1120" i="15"/>
  <c r="C1128" i="15"/>
  <c r="C1136" i="15"/>
  <c r="C1144" i="15"/>
  <c r="C1152" i="15"/>
  <c r="C1160" i="15"/>
  <c r="C1168" i="15"/>
  <c r="C1184" i="15"/>
  <c r="C1210" i="15"/>
  <c r="C1242" i="15"/>
  <c r="C1274" i="15"/>
  <c r="C1306" i="15"/>
  <c r="C1338" i="15"/>
  <c r="C1346" i="15"/>
  <c r="C1354" i="15"/>
  <c r="C1362" i="15"/>
  <c r="C1370" i="15"/>
  <c r="C1378" i="15"/>
  <c r="C1386" i="15"/>
  <c r="C1394" i="15"/>
  <c r="C1402" i="15"/>
  <c r="C1410" i="15"/>
  <c r="C1418" i="15"/>
  <c r="C1426" i="15"/>
  <c r="C1434" i="15"/>
  <c r="C1442" i="15"/>
  <c r="C1450" i="15"/>
  <c r="C1458" i="15"/>
  <c r="C1466" i="15"/>
  <c r="C1474" i="15"/>
  <c r="C1482" i="15"/>
  <c r="C1490" i="15"/>
  <c r="C1498" i="15"/>
  <c r="C1505" i="15"/>
  <c r="C1175" i="15"/>
  <c r="C1183" i="15"/>
  <c r="C1191" i="15"/>
  <c r="C1199" i="15"/>
  <c r="C1207" i="15"/>
  <c r="C1215" i="15"/>
  <c r="C1223" i="15"/>
  <c r="C1231" i="15"/>
  <c r="C1239" i="15"/>
  <c r="C1247" i="15"/>
  <c r="C1255" i="15"/>
  <c r="C1263" i="15"/>
  <c r="C1271" i="15"/>
  <c r="C1279" i="15"/>
  <c r="C1287" i="15"/>
  <c r="C1295" i="15"/>
  <c r="C1303" i="15"/>
  <c r="C1311" i="15"/>
  <c r="C1319" i="15"/>
  <c r="C1327" i="15"/>
  <c r="C1335" i="15"/>
  <c r="C1343" i="15"/>
  <c r="C1351" i="15"/>
  <c r="C1359" i="15"/>
  <c r="C1367" i="15"/>
  <c r="C1375" i="15"/>
  <c r="C1383" i="15"/>
  <c r="C1391" i="15"/>
  <c r="C1399" i="15"/>
  <c r="C1407" i="15"/>
  <c r="C1415" i="15"/>
  <c r="C1423" i="15"/>
  <c r="C1431" i="15"/>
  <c r="C1439" i="15"/>
  <c r="C1447" i="15"/>
  <c r="C1455" i="15"/>
  <c r="C1463" i="15"/>
  <c r="C1471" i="15"/>
  <c r="C1479" i="15"/>
  <c r="C1487" i="15"/>
  <c r="C1495" i="15"/>
  <c r="C1503" i="15"/>
  <c r="C1510" i="15"/>
  <c r="C1518" i="15"/>
  <c r="C1526" i="15"/>
  <c r="C1534" i="15"/>
  <c r="C1542" i="15"/>
  <c r="C1550" i="15"/>
  <c r="C1558" i="15"/>
  <c r="C1566" i="15"/>
  <c r="C1574" i="15"/>
  <c r="C1582" i="15"/>
  <c r="C1590" i="15"/>
  <c r="C1598" i="15"/>
  <c r="C1606" i="15"/>
  <c r="C1614" i="15"/>
  <c r="C1622" i="15"/>
  <c r="C1630" i="15"/>
  <c r="C1638" i="15"/>
  <c r="C1646" i="15"/>
  <c r="C1654" i="15"/>
  <c r="C1662" i="15"/>
  <c r="C1670" i="15"/>
  <c r="C1678" i="15"/>
  <c r="C1513" i="15"/>
  <c r="C1521" i="15"/>
  <c r="C1529" i="15"/>
  <c r="C1537" i="15"/>
  <c r="C1545" i="15"/>
  <c r="C1553" i="15"/>
  <c r="C1561" i="15"/>
  <c r="C1569" i="15"/>
  <c r="C1577" i="15"/>
  <c r="C1585" i="15"/>
  <c r="C1593" i="15"/>
  <c r="C1601" i="15"/>
  <c r="C1609" i="15"/>
  <c r="C1617" i="15"/>
  <c r="C1625" i="15"/>
  <c r="C1633" i="15"/>
  <c r="C1641" i="15"/>
  <c r="C1649" i="15"/>
  <c r="C1657" i="15"/>
  <c r="C1665" i="15"/>
  <c r="C1673" i="15"/>
  <c r="C1681" i="15"/>
  <c r="C1798" i="15"/>
  <c r="C1814" i="15"/>
  <c r="C1829" i="15"/>
  <c r="C1689" i="15"/>
  <c r="C1697" i="15"/>
  <c r="C1705" i="15"/>
  <c r="C1713" i="15"/>
  <c r="C1721" i="15"/>
  <c r="C1729" i="15"/>
  <c r="C1737" i="15"/>
  <c r="C1745" i="15"/>
  <c r="C1753" i="15"/>
  <c r="C1761" i="15"/>
  <c r="C1769" i="15"/>
  <c r="C1777" i="15"/>
  <c r="C1785" i="15"/>
  <c r="C1801" i="15"/>
  <c r="C1817" i="15"/>
  <c r="C1792" i="15"/>
  <c r="C1808" i="15"/>
  <c r="C1824" i="15"/>
  <c r="C1686" i="15"/>
  <c r="C1694" i="15"/>
  <c r="C1702" i="15"/>
  <c r="C1710" i="15"/>
  <c r="C1718" i="15"/>
  <c r="C1726" i="15"/>
  <c r="C1734" i="15"/>
  <c r="C1742" i="15"/>
  <c r="C1750" i="15"/>
  <c r="C1758" i="15"/>
  <c r="C1766" i="15"/>
  <c r="C1774" i="15"/>
  <c r="C1782" i="15"/>
  <c r="C1795" i="15"/>
  <c r="C1811" i="15"/>
  <c r="C1827" i="15"/>
  <c r="C1845" i="15"/>
  <c r="C1861" i="15"/>
  <c r="C1877" i="15"/>
  <c r="C1893" i="15"/>
  <c r="C1909" i="15"/>
  <c r="C1977" i="15"/>
  <c r="C1836" i="15"/>
  <c r="C1852" i="15"/>
  <c r="C1868" i="15"/>
  <c r="C1884" i="15"/>
  <c r="C1900" i="15"/>
  <c r="C1941" i="15"/>
  <c r="C2005" i="15"/>
  <c r="C1839" i="15"/>
  <c r="C1855" i="15"/>
  <c r="C1871" i="15"/>
  <c r="C1887" i="15"/>
  <c r="C1903" i="15"/>
  <c r="C1921" i="15"/>
  <c r="C1985" i="15"/>
  <c r="C1834" i="15"/>
  <c r="C1850" i="15"/>
  <c r="C1866" i="15"/>
  <c r="C1882" i="15"/>
  <c r="C1898" i="15"/>
  <c r="C1914" i="15"/>
  <c r="C1965" i="15"/>
  <c r="C1912" i="15"/>
  <c r="C1928" i="15"/>
  <c r="C1944" i="15"/>
  <c r="C1960" i="15"/>
  <c r="C1976" i="15"/>
  <c r="C1992" i="15"/>
  <c r="C2008" i="15"/>
  <c r="C2024" i="15"/>
  <c r="C1927" i="15"/>
  <c r="C1943" i="15"/>
  <c r="C1959" i="15"/>
  <c r="C1975" i="15"/>
  <c r="C1991" i="15"/>
  <c r="C2007" i="15"/>
  <c r="C2023" i="15"/>
  <c r="C1930" i="15"/>
  <c r="C1946" i="15"/>
  <c r="C1962" i="15"/>
  <c r="C1978" i="15"/>
  <c r="C1994" i="15"/>
  <c r="C2010" i="15"/>
  <c r="N867" i="14"/>
  <c r="M875" i="12"/>
  <c r="C877" i="12"/>
  <c r="D876" i="12"/>
  <c r="E876" i="12" s="1"/>
  <c r="D876" i="11"/>
  <c r="E876" i="11" s="1"/>
  <c r="V868" i="10"/>
  <c r="N866" i="9"/>
  <c r="N867" i="9" s="1"/>
  <c r="V868" i="6"/>
  <c r="F868" i="8"/>
  <c r="V866" i="7"/>
  <c r="V867" i="7" s="1"/>
  <c r="F866" i="6"/>
  <c r="F867" i="6" s="1"/>
  <c r="F866" i="7"/>
  <c r="F867" i="7" s="1"/>
  <c r="N866" i="6"/>
  <c r="N867" i="6" s="1"/>
  <c r="F866" i="9"/>
  <c r="F867" i="9" s="1"/>
  <c r="N866" i="5"/>
  <c r="N867" i="5" s="1"/>
  <c r="F866" i="5"/>
  <c r="F867" i="5" s="1"/>
  <c r="W1094" i="13"/>
  <c r="V1094" i="13"/>
  <c r="O1090" i="13"/>
  <c r="N1090" i="13"/>
  <c r="O1091" i="13"/>
  <c r="N1091" i="13"/>
  <c r="G1086" i="13"/>
  <c r="F1086" i="13"/>
  <c r="W1085" i="13"/>
  <c r="V1085" i="13"/>
  <c r="W1082" i="13"/>
  <c r="V1082" i="13"/>
  <c r="O1077" i="13"/>
  <c r="N1077" i="13"/>
  <c r="G1072" i="13"/>
  <c r="F1072" i="13"/>
  <c r="W1066" i="13"/>
  <c r="V1066" i="13"/>
  <c r="O1061" i="13"/>
  <c r="N1061" i="13"/>
  <c r="G1056" i="13"/>
  <c r="F1056" i="13"/>
  <c r="W1050" i="13"/>
  <c r="V1050" i="13"/>
  <c r="O1044" i="13"/>
  <c r="N1044" i="13"/>
  <c r="G1087" i="13"/>
  <c r="F1087" i="13"/>
  <c r="O1082" i="13"/>
  <c r="N1082" i="13"/>
  <c r="G1077" i="13"/>
  <c r="F1077" i="13"/>
  <c r="W1071" i="13"/>
  <c r="V1071" i="13"/>
  <c r="O1066" i="13"/>
  <c r="N1066" i="13"/>
  <c r="G1061" i="13"/>
  <c r="F1061" i="13"/>
  <c r="W1055" i="13"/>
  <c r="V1055" i="13"/>
  <c r="O1050" i="13"/>
  <c r="N1050" i="13"/>
  <c r="G1044" i="13"/>
  <c r="F1044" i="13"/>
  <c r="O1088" i="13"/>
  <c r="N1088" i="13"/>
  <c r="G1082" i="13"/>
  <c r="F1082" i="13"/>
  <c r="W1076" i="13"/>
  <c r="V1076" i="13"/>
  <c r="O1071" i="13"/>
  <c r="N1071" i="13"/>
  <c r="G1066" i="13"/>
  <c r="F1066" i="13"/>
  <c r="W1060" i="13"/>
  <c r="V1060" i="13"/>
  <c r="O1055" i="13"/>
  <c r="N1055" i="13"/>
  <c r="G1050" i="13"/>
  <c r="F1050" i="13"/>
  <c r="O1043" i="13"/>
  <c r="N1043" i="13"/>
  <c r="N1068" i="13"/>
  <c r="O1068" i="13"/>
  <c r="F1047" i="13"/>
  <c r="G1047" i="13"/>
  <c r="O1034" i="13"/>
  <c r="N1034" i="13"/>
  <c r="O1026" i="13"/>
  <c r="N1026" i="13"/>
  <c r="O1018" i="13"/>
  <c r="N1018" i="13"/>
  <c r="O1010" i="13"/>
  <c r="N1010" i="13"/>
  <c r="O1002" i="13"/>
  <c r="N1002" i="13"/>
  <c r="O994" i="13"/>
  <c r="N994" i="13"/>
  <c r="O986" i="13"/>
  <c r="N986" i="13"/>
  <c r="O978" i="13"/>
  <c r="N978" i="13"/>
  <c r="O970" i="13"/>
  <c r="N970" i="13"/>
  <c r="O962" i="13"/>
  <c r="N962" i="13"/>
  <c r="O954" i="13"/>
  <c r="N954" i="13"/>
  <c r="O946" i="13"/>
  <c r="N946" i="13"/>
  <c r="O938" i="13"/>
  <c r="N938" i="13"/>
  <c r="O930" i="13"/>
  <c r="N930" i="13"/>
  <c r="O922" i="13"/>
  <c r="N922" i="13"/>
  <c r="O914" i="13"/>
  <c r="N914" i="13"/>
  <c r="O906" i="13"/>
  <c r="N906" i="13"/>
  <c r="O898" i="13"/>
  <c r="N898" i="13"/>
  <c r="O890" i="13"/>
  <c r="N890" i="13"/>
  <c r="O882" i="13"/>
  <c r="N882" i="13"/>
  <c r="F1083" i="13"/>
  <c r="G1083" i="13"/>
  <c r="V1061" i="13"/>
  <c r="W1061" i="13"/>
  <c r="G1040" i="13"/>
  <c r="F1040" i="13"/>
  <c r="G1032" i="13"/>
  <c r="F1032" i="13"/>
  <c r="G1024" i="13"/>
  <c r="F1024" i="13"/>
  <c r="G1016" i="13"/>
  <c r="F1016" i="13"/>
  <c r="G1008" i="13"/>
  <c r="F1008" i="13"/>
  <c r="G1000" i="13"/>
  <c r="F1000" i="13"/>
  <c r="G992" i="13"/>
  <c r="F992" i="13"/>
  <c r="G984" i="13"/>
  <c r="F984" i="13"/>
  <c r="G976" i="13"/>
  <c r="F976" i="13"/>
  <c r="G968" i="13"/>
  <c r="F968" i="13"/>
  <c r="G960" i="13"/>
  <c r="F960" i="13"/>
  <c r="G952" i="13"/>
  <c r="F952" i="13"/>
  <c r="G944" i="13"/>
  <c r="F944" i="13"/>
  <c r="G936" i="13"/>
  <c r="F936" i="13"/>
  <c r="G928" i="13"/>
  <c r="F928" i="13"/>
  <c r="G920" i="13"/>
  <c r="F920" i="13"/>
  <c r="G912" i="13"/>
  <c r="F912" i="13"/>
  <c r="G904" i="13"/>
  <c r="F904" i="13"/>
  <c r="G896" i="13"/>
  <c r="F896" i="13"/>
  <c r="G888" i="13"/>
  <c r="F888" i="13"/>
  <c r="G880" i="13"/>
  <c r="F880" i="13"/>
  <c r="V1081" i="13"/>
  <c r="W1081" i="13"/>
  <c r="N1060" i="13"/>
  <c r="O1060" i="13"/>
  <c r="O1041" i="13"/>
  <c r="N1041" i="13"/>
  <c r="O1033" i="13"/>
  <c r="N1033" i="13"/>
  <c r="O1025" i="13"/>
  <c r="N1025" i="13"/>
  <c r="O1017" i="13"/>
  <c r="N1017" i="13"/>
  <c r="O1009" i="13"/>
  <c r="N1009" i="13"/>
  <c r="O1001" i="13"/>
  <c r="N1001" i="13"/>
  <c r="O993" i="13"/>
  <c r="N993" i="13"/>
  <c r="O985" i="13"/>
  <c r="N985" i="13"/>
  <c r="O977" i="13"/>
  <c r="N977" i="13"/>
  <c r="O969" i="13"/>
  <c r="N969" i="13"/>
  <c r="O961" i="13"/>
  <c r="N961" i="13"/>
  <c r="O953" i="13"/>
  <c r="N953" i="13"/>
  <c r="O945" i="13"/>
  <c r="N945" i="13"/>
  <c r="O937" i="13"/>
  <c r="N937" i="13"/>
  <c r="O929" i="13"/>
  <c r="N929" i="13"/>
  <c r="O921" i="13"/>
  <c r="N921" i="13"/>
  <c r="N1089" i="13"/>
  <c r="O1089" i="13"/>
  <c r="N1064" i="13"/>
  <c r="O1064" i="13"/>
  <c r="F1041" i="13"/>
  <c r="G1041" i="13"/>
  <c r="F1033" i="13"/>
  <c r="G1033" i="13"/>
  <c r="F1025" i="13"/>
  <c r="G1025" i="13"/>
  <c r="F1017" i="13"/>
  <c r="G1017" i="13"/>
  <c r="F1009" i="13"/>
  <c r="G1009" i="13"/>
  <c r="F1001" i="13"/>
  <c r="G1001" i="13"/>
  <c r="F993" i="13"/>
  <c r="G993" i="13"/>
  <c r="F985" i="13"/>
  <c r="G985" i="13"/>
  <c r="F977" i="13"/>
  <c r="G977" i="13"/>
  <c r="F963" i="13"/>
  <c r="G963" i="13"/>
  <c r="F931" i="13"/>
  <c r="G931" i="13"/>
  <c r="O909" i="13"/>
  <c r="N909" i="13"/>
  <c r="O893" i="13"/>
  <c r="N893" i="13"/>
  <c r="O877" i="13"/>
  <c r="N877" i="13"/>
  <c r="F953" i="13"/>
  <c r="G953" i="13"/>
  <c r="F921" i="13"/>
  <c r="G921" i="13"/>
  <c r="F899" i="13"/>
  <c r="G899" i="13"/>
  <c r="F883" i="13"/>
  <c r="G883" i="13"/>
  <c r="F951" i="13"/>
  <c r="G951" i="13"/>
  <c r="F919" i="13"/>
  <c r="G919" i="13"/>
  <c r="O899" i="13"/>
  <c r="N899" i="13"/>
  <c r="O883" i="13"/>
  <c r="N883" i="13"/>
  <c r="F965" i="13"/>
  <c r="G965" i="13"/>
  <c r="F933" i="13"/>
  <c r="G933" i="13"/>
  <c r="F909" i="13"/>
  <c r="G909" i="13"/>
  <c r="F893" i="13"/>
  <c r="G893" i="13"/>
  <c r="F877" i="13"/>
  <c r="G877" i="13"/>
  <c r="C936" i="15"/>
  <c r="C942" i="15"/>
  <c r="C1220" i="15"/>
  <c r="C1252" i="15"/>
  <c r="C1284" i="15"/>
  <c r="C1316" i="15"/>
  <c r="C947" i="15"/>
  <c r="C955" i="15"/>
  <c r="C963" i="15"/>
  <c r="C971" i="15"/>
  <c r="C979" i="15"/>
  <c r="C987" i="15"/>
  <c r="C995" i="15"/>
  <c r="C1003" i="15"/>
  <c r="C1011" i="15"/>
  <c r="C1019" i="15"/>
  <c r="C1027" i="15"/>
  <c r="C1035" i="15"/>
  <c r="C1043" i="15"/>
  <c r="C1051" i="15"/>
  <c r="C1059" i="15"/>
  <c r="C1067" i="15"/>
  <c r="C1075" i="15"/>
  <c r="C1083" i="15"/>
  <c r="C1091" i="15"/>
  <c r="C1099" i="15"/>
  <c r="C1107" i="15"/>
  <c r="C1115" i="15"/>
  <c r="C1123" i="15"/>
  <c r="C1131" i="15"/>
  <c r="C1139" i="15"/>
  <c r="C1147" i="15"/>
  <c r="C1155" i="15"/>
  <c r="C1163" i="15"/>
  <c r="C1174" i="15"/>
  <c r="C1190" i="15"/>
  <c r="C1222" i="15"/>
  <c r="C1254" i="15"/>
  <c r="C1286" i="15"/>
  <c r="C1318" i="15"/>
  <c r="C941" i="15"/>
  <c r="C1200" i="15"/>
  <c r="C1232" i="15"/>
  <c r="C1264" i="15"/>
  <c r="C1296" i="15"/>
  <c r="C1328" i="15"/>
  <c r="C946" i="15"/>
  <c r="C954" i="15"/>
  <c r="C962" i="15"/>
  <c r="C970" i="15"/>
  <c r="C978" i="15"/>
  <c r="C986" i="15"/>
  <c r="C994" i="15"/>
  <c r="C1002" i="15"/>
  <c r="C1010" i="15"/>
  <c r="C1018" i="15"/>
  <c r="C1026" i="15"/>
  <c r="C1034" i="15"/>
  <c r="C1042" i="15"/>
  <c r="C1050" i="15"/>
  <c r="C1058" i="15"/>
  <c r="C1066" i="15"/>
  <c r="C1074" i="15"/>
  <c r="C1082" i="15"/>
  <c r="C1090" i="15"/>
  <c r="C1098" i="15"/>
  <c r="C1106" i="15"/>
  <c r="C1114" i="15"/>
  <c r="C1122" i="15"/>
  <c r="C1130" i="15"/>
  <c r="C1138" i="15"/>
  <c r="C1146" i="15"/>
  <c r="C1154" i="15"/>
  <c r="C1162" i="15"/>
  <c r="C1172" i="15"/>
  <c r="C1188" i="15"/>
  <c r="C1218" i="15"/>
  <c r="C1250" i="15"/>
  <c r="C1282" i="15"/>
  <c r="C1314" i="15"/>
  <c r="C1340" i="15"/>
  <c r="C1348" i="15"/>
  <c r="C1356" i="15"/>
  <c r="C1364" i="15"/>
  <c r="C1372" i="15"/>
  <c r="C1380" i="15"/>
  <c r="C1388" i="15"/>
  <c r="C1396" i="15"/>
  <c r="C1404" i="15"/>
  <c r="C1412" i="15"/>
  <c r="C1420" i="15"/>
  <c r="C1428" i="15"/>
  <c r="C1436" i="15"/>
  <c r="C1444" i="15"/>
  <c r="C1452" i="15"/>
  <c r="C1460" i="15"/>
  <c r="C1468" i="15"/>
  <c r="C1476" i="15"/>
  <c r="C1484" i="15"/>
  <c r="C1492" i="15"/>
  <c r="C1500" i="15"/>
  <c r="C1169" i="15"/>
  <c r="C1177" i="15"/>
  <c r="C1185" i="15"/>
  <c r="C1193" i="15"/>
  <c r="C1201" i="15"/>
  <c r="C1209" i="15"/>
  <c r="C1217" i="15"/>
  <c r="C1225" i="15"/>
  <c r="C1233" i="15"/>
  <c r="C1241" i="15"/>
  <c r="C1249" i="15"/>
  <c r="C1257" i="15"/>
  <c r="C1265" i="15"/>
  <c r="C1273" i="15"/>
  <c r="C1281" i="15"/>
  <c r="C1289" i="15"/>
  <c r="C1297" i="15"/>
  <c r="C1305" i="15"/>
  <c r="C1313" i="15"/>
  <c r="C1321" i="15"/>
  <c r="C1329" i="15"/>
  <c r="C1337" i="15"/>
  <c r="C1345" i="15"/>
  <c r="C1353" i="15"/>
  <c r="C1361" i="15"/>
  <c r="C1369" i="15"/>
  <c r="C1377" i="15"/>
  <c r="C1385" i="15"/>
  <c r="C1393" i="15"/>
  <c r="C1401" i="15"/>
  <c r="C1409" i="15"/>
  <c r="C1417" i="15"/>
  <c r="C1425" i="15"/>
  <c r="C1433" i="15"/>
  <c r="C1441" i="15"/>
  <c r="C1449" i="15"/>
  <c r="C1457" i="15"/>
  <c r="C1465" i="15"/>
  <c r="C1473" i="15"/>
  <c r="C1481" i="15"/>
  <c r="C1489" i="15"/>
  <c r="C1497" i="15"/>
  <c r="C1504" i="15"/>
  <c r="C1512" i="15"/>
  <c r="C1520" i="15"/>
  <c r="C1528" i="15"/>
  <c r="C1536" i="15"/>
  <c r="C1544" i="15"/>
  <c r="C1552" i="15"/>
  <c r="C1560" i="15"/>
  <c r="C1568" i="15"/>
  <c r="C1576" i="15"/>
  <c r="C1584" i="15"/>
  <c r="C1592" i="15"/>
  <c r="C1600" i="15"/>
  <c r="C1608" i="15"/>
  <c r="C1616" i="15"/>
  <c r="C1624" i="15"/>
  <c r="C1632" i="15"/>
  <c r="C1640" i="15"/>
  <c r="C1648" i="15"/>
  <c r="C1656" i="15"/>
  <c r="C1664" i="15"/>
  <c r="C1672" i="15"/>
  <c r="C1680" i="15"/>
  <c r="C1515" i="15"/>
  <c r="C1523" i="15"/>
  <c r="C1531" i="15"/>
  <c r="C1539" i="15"/>
  <c r="C1547" i="15"/>
  <c r="C1555" i="15"/>
  <c r="C1563" i="15"/>
  <c r="C1571" i="15"/>
  <c r="C1579" i="15"/>
  <c r="C1587" i="15"/>
  <c r="C1595" i="15"/>
  <c r="C1603" i="15"/>
  <c r="C1611" i="15"/>
  <c r="C1619" i="15"/>
  <c r="C1627" i="15"/>
  <c r="C1635" i="15"/>
  <c r="C1643" i="15"/>
  <c r="C1651" i="15"/>
  <c r="C1659" i="15"/>
  <c r="C1667" i="15"/>
  <c r="C1675" i="15"/>
  <c r="C1786" i="15"/>
  <c r="C1802" i="15"/>
  <c r="C1818" i="15"/>
  <c r="C1683" i="15"/>
  <c r="C1691" i="15"/>
  <c r="C1699" i="15"/>
  <c r="C1707" i="15"/>
  <c r="C1715" i="15"/>
  <c r="C1723" i="15"/>
  <c r="C1731" i="15"/>
  <c r="C1739" i="15"/>
  <c r="C1747" i="15"/>
  <c r="C1755" i="15"/>
  <c r="C1763" i="15"/>
  <c r="C1771" i="15"/>
  <c r="C1779" i="15"/>
  <c r="C1789" i="15"/>
  <c r="C1805" i="15"/>
  <c r="C1821" i="15"/>
  <c r="C1796" i="15"/>
  <c r="C1812" i="15"/>
  <c r="C1828" i="15"/>
  <c r="C1688" i="15"/>
  <c r="C1696" i="15"/>
  <c r="C1704" i="15"/>
  <c r="C1712" i="15"/>
  <c r="C1720" i="15"/>
  <c r="C1728" i="15"/>
  <c r="C1736" i="15"/>
  <c r="C1744" i="15"/>
  <c r="C1752" i="15"/>
  <c r="C1760" i="15"/>
  <c r="C1768" i="15"/>
  <c r="C1776" i="15"/>
  <c r="C1784" i="15"/>
  <c r="C1799" i="15"/>
  <c r="C1815" i="15"/>
  <c r="C1833" i="15"/>
  <c r="C1849" i="15"/>
  <c r="C1865" i="15"/>
  <c r="C1881" i="15"/>
  <c r="C1897" i="15"/>
  <c r="C1929" i="15"/>
  <c r="C1993" i="15"/>
  <c r="C1840" i="15"/>
  <c r="C1856" i="15"/>
  <c r="C1872" i="15"/>
  <c r="C1888" i="15"/>
  <c r="C1904" i="15"/>
  <c r="C1957" i="15"/>
  <c r="C2021" i="15"/>
  <c r="C1843" i="15"/>
  <c r="C1859" i="15"/>
  <c r="C1875" i="15"/>
  <c r="C1891" i="15"/>
  <c r="C1907" i="15"/>
  <c r="C1937" i="15"/>
  <c r="C2001" i="15"/>
  <c r="C1838" i="15"/>
  <c r="C1854" i="15"/>
  <c r="C1870" i="15"/>
  <c r="C1886" i="15"/>
  <c r="C1902" i="15"/>
  <c r="C1917" i="15"/>
  <c r="C1981" i="15"/>
  <c r="C1916" i="15"/>
  <c r="C1932" i="15"/>
  <c r="C1948" i="15"/>
  <c r="C1964" i="15"/>
  <c r="C1980" i="15"/>
  <c r="C1996" i="15"/>
  <c r="C2012" i="15"/>
  <c r="C1915" i="15"/>
  <c r="C1931" i="15"/>
  <c r="C1947" i="15"/>
  <c r="C1963" i="15"/>
  <c r="C1979" i="15"/>
  <c r="C1995" i="15"/>
  <c r="C2011" i="15"/>
  <c r="C1918" i="15"/>
  <c r="C1934" i="15"/>
  <c r="C1950" i="15"/>
  <c r="C1966" i="15"/>
  <c r="C1982" i="15"/>
  <c r="C1998" i="15"/>
  <c r="N869" i="14"/>
  <c r="W1049" i="12"/>
  <c r="V1049" i="12"/>
  <c r="K878" i="12"/>
  <c r="L877" i="12"/>
  <c r="M877" i="12" s="1"/>
  <c r="V1048" i="11"/>
  <c r="W1048" i="11"/>
  <c r="W1049" i="11"/>
  <c r="V1049" i="11"/>
  <c r="V868" i="9"/>
  <c r="N868" i="9"/>
  <c r="V866" i="8"/>
  <c r="V867" i="8" s="1"/>
  <c r="N866" i="8"/>
  <c r="N867" i="8" s="1"/>
  <c r="V868" i="7"/>
  <c r="N866" i="7"/>
  <c r="N867" i="7" s="1"/>
  <c r="N868" i="5"/>
  <c r="O1094" i="13"/>
  <c r="N1094" i="13"/>
  <c r="G1089" i="13"/>
  <c r="F1089" i="13"/>
  <c r="G1090" i="13"/>
  <c r="F1090" i="13"/>
  <c r="W1084" i="13"/>
  <c r="V1084" i="13"/>
  <c r="O1085" i="13"/>
  <c r="N1085" i="13"/>
  <c r="O1081" i="13"/>
  <c r="N1081" i="13"/>
  <c r="G1076" i="13"/>
  <c r="F1076" i="13"/>
  <c r="W1070" i="13"/>
  <c r="V1070" i="13"/>
  <c r="O1065" i="13"/>
  <c r="N1065" i="13"/>
  <c r="G1060" i="13"/>
  <c r="F1060" i="13"/>
  <c r="W1054" i="13"/>
  <c r="V1054" i="13"/>
  <c r="O1049" i="13"/>
  <c r="N1049" i="13"/>
  <c r="O1042" i="13"/>
  <c r="N1042" i="13"/>
  <c r="W1086" i="13"/>
  <c r="V1086" i="13"/>
  <c r="G1081" i="13"/>
  <c r="F1081" i="13"/>
  <c r="W1075" i="13"/>
  <c r="V1075" i="13"/>
  <c r="O1070" i="13"/>
  <c r="N1070" i="13"/>
  <c r="G1065" i="13"/>
  <c r="F1065" i="13"/>
  <c r="W1059" i="13"/>
  <c r="V1059" i="13"/>
  <c r="O1054" i="13"/>
  <c r="N1054" i="13"/>
  <c r="G1049" i="13"/>
  <c r="F1049" i="13"/>
  <c r="G1042" i="13"/>
  <c r="F1042" i="13"/>
  <c r="F1088" i="13"/>
  <c r="G1088" i="13"/>
  <c r="W1080" i="13"/>
  <c r="V1080" i="13"/>
  <c r="O1075" i="13"/>
  <c r="N1075" i="13"/>
  <c r="G1070" i="13"/>
  <c r="F1070" i="13"/>
  <c r="W1064" i="13"/>
  <c r="V1064" i="13"/>
  <c r="O1059" i="13"/>
  <c r="N1059" i="13"/>
  <c r="G1054" i="13"/>
  <c r="F1054" i="13"/>
  <c r="W1048" i="13"/>
  <c r="V1048" i="13"/>
  <c r="O1084" i="13"/>
  <c r="N1084" i="13"/>
  <c r="F1063" i="13"/>
  <c r="G1063" i="13"/>
  <c r="O1040" i="13"/>
  <c r="N1040" i="13"/>
  <c r="O1032" i="13"/>
  <c r="N1032" i="13"/>
  <c r="O1024" i="13"/>
  <c r="N1024" i="13"/>
  <c r="O1016" i="13"/>
  <c r="N1016" i="13"/>
  <c r="O1008" i="13"/>
  <c r="N1008" i="13"/>
  <c r="O1000" i="13"/>
  <c r="N1000" i="13"/>
  <c r="O992" i="13"/>
  <c r="N992" i="13"/>
  <c r="O984" i="13"/>
  <c r="N984" i="13"/>
  <c r="O976" i="13"/>
  <c r="N976" i="13"/>
  <c r="O968" i="13"/>
  <c r="N968" i="13"/>
  <c r="O960" i="13"/>
  <c r="N960" i="13"/>
  <c r="O952" i="13"/>
  <c r="N952" i="13"/>
  <c r="O944" i="13"/>
  <c r="N944" i="13"/>
  <c r="O936" i="13"/>
  <c r="N936" i="13"/>
  <c r="O928" i="13"/>
  <c r="N928" i="13"/>
  <c r="O920" i="13"/>
  <c r="N920" i="13"/>
  <c r="O912" i="13"/>
  <c r="N912" i="13"/>
  <c r="O904" i="13"/>
  <c r="N904" i="13"/>
  <c r="O896" i="13"/>
  <c r="N896" i="13"/>
  <c r="O888" i="13"/>
  <c r="N888" i="13"/>
  <c r="O880" i="13"/>
  <c r="N880" i="13"/>
  <c r="V1077" i="13"/>
  <c r="W1077" i="13"/>
  <c r="N1056" i="13"/>
  <c r="O1056" i="13"/>
  <c r="G1038" i="13"/>
  <c r="F1038" i="13"/>
  <c r="G1030" i="13"/>
  <c r="F1030" i="13"/>
  <c r="G1022" i="13"/>
  <c r="F1022" i="13"/>
  <c r="G1014" i="13"/>
  <c r="F1014" i="13"/>
  <c r="G1006" i="13"/>
  <c r="F1006" i="13"/>
  <c r="G998" i="13"/>
  <c r="F998" i="13"/>
  <c r="G990" i="13"/>
  <c r="F990" i="13"/>
  <c r="G982" i="13"/>
  <c r="F982" i="13"/>
  <c r="G974" i="13"/>
  <c r="F974" i="13"/>
  <c r="G966" i="13"/>
  <c r="F966" i="13"/>
  <c r="G958" i="13"/>
  <c r="F958" i="13"/>
  <c r="G950" i="13"/>
  <c r="F950" i="13"/>
  <c r="G942" i="13"/>
  <c r="F942" i="13"/>
  <c r="G934" i="13"/>
  <c r="F934" i="13"/>
  <c r="G926" i="13"/>
  <c r="F926" i="13"/>
  <c r="G918" i="13"/>
  <c r="F918" i="13"/>
  <c r="G910" i="13"/>
  <c r="F910" i="13"/>
  <c r="G902" i="13"/>
  <c r="F902" i="13"/>
  <c r="G894" i="13"/>
  <c r="F894" i="13"/>
  <c r="G886" i="13"/>
  <c r="F886" i="13"/>
  <c r="G878" i="13"/>
  <c r="F878" i="13"/>
  <c r="N1076" i="13"/>
  <c r="O1076" i="13"/>
  <c r="F1055" i="13"/>
  <c r="G1055" i="13"/>
  <c r="O1039" i="13"/>
  <c r="N1039" i="13"/>
  <c r="O1031" i="13"/>
  <c r="N1031" i="13"/>
  <c r="O1023" i="13"/>
  <c r="N1023" i="13"/>
  <c r="O1015" i="13"/>
  <c r="N1015" i="13"/>
  <c r="O1007" i="13"/>
  <c r="N1007" i="13"/>
  <c r="O999" i="13"/>
  <c r="N999" i="13"/>
  <c r="O991" i="13"/>
  <c r="N991" i="13"/>
  <c r="O983" i="13"/>
  <c r="N983" i="13"/>
  <c r="O975" i="13"/>
  <c r="N975" i="13"/>
  <c r="O967" i="13"/>
  <c r="N967" i="13"/>
  <c r="O959" i="13"/>
  <c r="N959" i="13"/>
  <c r="O951" i="13"/>
  <c r="N951" i="13"/>
  <c r="O943" i="13"/>
  <c r="N943" i="13"/>
  <c r="O935" i="13"/>
  <c r="N935" i="13"/>
  <c r="O927" i="13"/>
  <c r="N927" i="13"/>
  <c r="O919" i="13"/>
  <c r="N919" i="13"/>
  <c r="N1080" i="13"/>
  <c r="O1080" i="13"/>
  <c r="F1059" i="13"/>
  <c r="G1059" i="13"/>
  <c r="F1039" i="13"/>
  <c r="G1039" i="13"/>
  <c r="F1031" i="13"/>
  <c r="G1031" i="13"/>
  <c r="F1023" i="13"/>
  <c r="G1023" i="13"/>
  <c r="F1015" i="13"/>
  <c r="G1015" i="13"/>
  <c r="F1007" i="13"/>
  <c r="G1007" i="13"/>
  <c r="F999" i="13"/>
  <c r="G999" i="13"/>
  <c r="F991" i="13"/>
  <c r="G991" i="13"/>
  <c r="F983" i="13"/>
  <c r="G983" i="13"/>
  <c r="F975" i="13"/>
  <c r="G975" i="13"/>
  <c r="F955" i="13"/>
  <c r="G955" i="13"/>
  <c r="F923" i="13"/>
  <c r="G923" i="13"/>
  <c r="O905" i="13"/>
  <c r="N905" i="13"/>
  <c r="O889" i="13"/>
  <c r="N889" i="13"/>
  <c r="G874" i="13"/>
  <c r="F874" i="13"/>
  <c r="F945" i="13"/>
  <c r="F868" i="13" s="1"/>
  <c r="F869" i="13" s="1"/>
  <c r="G945" i="13"/>
  <c r="F867" i="13"/>
  <c r="F911" i="13"/>
  <c r="G911" i="13"/>
  <c r="F895" i="13"/>
  <c r="G895" i="13"/>
  <c r="F879" i="13"/>
  <c r="G879" i="13"/>
  <c r="F943" i="13"/>
  <c r="G943" i="13"/>
  <c r="O911" i="13"/>
  <c r="N911" i="13"/>
  <c r="O895" i="13"/>
  <c r="N895" i="13"/>
  <c r="O879" i="13"/>
  <c r="N879" i="13"/>
  <c r="F957" i="13"/>
  <c r="G957" i="13"/>
  <c r="F925" i="13"/>
  <c r="G925" i="13"/>
  <c r="F905" i="13"/>
  <c r="G905" i="13"/>
  <c r="F889" i="13"/>
  <c r="G889" i="13"/>
  <c r="N874" i="13"/>
  <c r="O874" i="13"/>
  <c r="O881" i="18" l="1"/>
  <c r="N881" i="18"/>
  <c r="L882" i="18"/>
  <c r="M882" i="18" s="1"/>
  <c r="D880" i="18"/>
  <c r="E880" i="18" s="1"/>
  <c r="W1054" i="18"/>
  <c r="V1054" i="18"/>
  <c r="E879" i="18"/>
  <c r="T1055" i="18"/>
  <c r="U1055" i="18" s="1"/>
  <c r="N877" i="12"/>
  <c r="O877" i="12"/>
  <c r="G876" i="11"/>
  <c r="F876" i="11"/>
  <c r="O876" i="11"/>
  <c r="N876" i="11"/>
  <c r="T1051" i="11"/>
  <c r="U1051" i="11" s="1"/>
  <c r="S1052" i="11"/>
  <c r="O875" i="11"/>
  <c r="N875" i="11"/>
  <c r="W1050" i="12"/>
  <c r="V1050" i="12"/>
  <c r="F870" i="13"/>
  <c r="L878" i="12"/>
  <c r="M878" i="12" s="1"/>
  <c r="K879" i="12"/>
  <c r="N875" i="12"/>
  <c r="O875" i="12"/>
  <c r="K878" i="11"/>
  <c r="L877" i="11"/>
  <c r="M877" i="11" s="1"/>
  <c r="W1050" i="11"/>
  <c r="V1050" i="11"/>
  <c r="T1051" i="12"/>
  <c r="U1051" i="12" s="1"/>
  <c r="S1052" i="12"/>
  <c r="G876" i="12"/>
  <c r="F876" i="12"/>
  <c r="R943" i="15"/>
  <c r="G875" i="12"/>
  <c r="F875" i="12"/>
  <c r="U868" i="13"/>
  <c r="U869" i="13" s="1"/>
  <c r="D877" i="11"/>
  <c r="E877" i="11" s="1"/>
  <c r="C878" i="12"/>
  <c r="D877" i="12"/>
  <c r="E877" i="12" s="1"/>
  <c r="R933" i="15"/>
  <c r="F875" i="11"/>
  <c r="G875" i="11"/>
  <c r="U870" i="13"/>
  <c r="T1056" i="18" l="1"/>
  <c r="U1056" i="18" s="1"/>
  <c r="G879" i="18"/>
  <c r="F879" i="18"/>
  <c r="F880" i="18"/>
  <c r="G880" i="18"/>
  <c r="W1055" i="18"/>
  <c r="V1055" i="18"/>
  <c r="D881" i="18"/>
  <c r="O882" i="18"/>
  <c r="N882" i="18"/>
  <c r="L883" i="18"/>
  <c r="M883" i="18" s="1"/>
  <c r="F877" i="11"/>
  <c r="G877" i="11"/>
  <c r="D878" i="11"/>
  <c r="E878" i="11" s="1"/>
  <c r="C879" i="11"/>
  <c r="G877" i="12"/>
  <c r="F877" i="12"/>
  <c r="T1052" i="12"/>
  <c r="U1052" i="12" s="1"/>
  <c r="S1053" i="12"/>
  <c r="O877" i="11"/>
  <c r="N877" i="11"/>
  <c r="C879" i="12"/>
  <c r="D878" i="12"/>
  <c r="W1051" i="12"/>
  <c r="V1051" i="12"/>
  <c r="K879" i="11"/>
  <c r="L878" i="11"/>
  <c r="K880" i="12"/>
  <c r="L879" i="12"/>
  <c r="M879" i="12" s="1"/>
  <c r="S1053" i="11"/>
  <c r="T1052" i="11"/>
  <c r="U1052" i="11" s="1"/>
  <c r="O878" i="12"/>
  <c r="N878" i="12"/>
  <c r="W1051" i="11"/>
  <c r="V1051" i="11"/>
  <c r="D882" i="18" l="1"/>
  <c r="E882" i="18" s="1"/>
  <c r="E881" i="18"/>
  <c r="T1057" i="18"/>
  <c r="U1057" i="18" s="1"/>
  <c r="O883" i="18"/>
  <c r="N883" i="18"/>
  <c r="L884" i="18"/>
  <c r="M884" i="18" s="1"/>
  <c r="W1056" i="18"/>
  <c r="V1056" i="18"/>
  <c r="V1052" i="11"/>
  <c r="W1052" i="11"/>
  <c r="M878" i="11"/>
  <c r="S1054" i="12"/>
  <c r="T1053" i="12"/>
  <c r="U1053" i="12" s="1"/>
  <c r="L880" i="12"/>
  <c r="M880" i="12" s="1"/>
  <c r="K881" i="12"/>
  <c r="S1054" i="11"/>
  <c r="T1053" i="11"/>
  <c r="U1053" i="11" s="1"/>
  <c r="K880" i="11"/>
  <c r="L879" i="11"/>
  <c r="M879" i="11" s="1"/>
  <c r="E878" i="12"/>
  <c r="W1052" i="12"/>
  <c r="V1052" i="12"/>
  <c r="N879" i="12"/>
  <c r="O879" i="12"/>
  <c r="C880" i="12"/>
  <c r="D879" i="12"/>
  <c r="E879" i="12" s="1"/>
  <c r="C880" i="11"/>
  <c r="D879" i="11"/>
  <c r="E879" i="11" s="1"/>
  <c r="G878" i="11"/>
  <c r="F878" i="11"/>
  <c r="L885" i="18" l="1"/>
  <c r="M885" i="18" s="1"/>
  <c r="F882" i="18"/>
  <c r="G882" i="18"/>
  <c r="T1058" i="18"/>
  <c r="U1058" i="18" s="1"/>
  <c r="D883" i="18"/>
  <c r="E883" i="18" s="1"/>
  <c r="O884" i="18"/>
  <c r="N884" i="18"/>
  <c r="V1057" i="18"/>
  <c r="W1057" i="18"/>
  <c r="G881" i="18"/>
  <c r="F881" i="18"/>
  <c r="C881" i="12"/>
  <c r="D880" i="12"/>
  <c r="E880" i="12" s="1"/>
  <c r="G878" i="12"/>
  <c r="F878" i="12"/>
  <c r="T1054" i="11"/>
  <c r="U1054" i="11" s="1"/>
  <c r="S1055" i="11"/>
  <c r="O878" i="11"/>
  <c r="N878" i="11"/>
  <c r="F879" i="11"/>
  <c r="G879" i="11"/>
  <c r="O879" i="11"/>
  <c r="N879" i="11"/>
  <c r="V1053" i="12"/>
  <c r="W1053" i="12"/>
  <c r="D880" i="11"/>
  <c r="E880" i="11" s="1"/>
  <c r="C881" i="11"/>
  <c r="K881" i="11"/>
  <c r="L880" i="11"/>
  <c r="M880" i="11" s="1"/>
  <c r="K882" i="12"/>
  <c r="L881" i="12"/>
  <c r="S1055" i="12"/>
  <c r="T1054" i="12"/>
  <c r="U1054" i="12" s="1"/>
  <c r="G879" i="12"/>
  <c r="F879" i="12"/>
  <c r="W1053" i="11"/>
  <c r="V1053" i="11"/>
  <c r="O880" i="12"/>
  <c r="N880" i="12"/>
  <c r="D884" i="18" l="1"/>
  <c r="E884" i="18" s="1"/>
  <c r="W1058" i="18"/>
  <c r="V1058" i="18"/>
  <c r="O885" i="18"/>
  <c r="N885" i="18"/>
  <c r="G883" i="18"/>
  <c r="F883" i="18"/>
  <c r="T1059" i="18"/>
  <c r="U1059" i="18" s="1"/>
  <c r="L886" i="18"/>
  <c r="M886" i="18" s="1"/>
  <c r="C882" i="11"/>
  <c r="D881" i="11"/>
  <c r="E881" i="11" s="1"/>
  <c r="L882" i="12"/>
  <c r="M882" i="12" s="1"/>
  <c r="K883" i="12"/>
  <c r="G880" i="11"/>
  <c r="F880" i="11"/>
  <c r="O880" i="11"/>
  <c r="N880" i="11"/>
  <c r="T1055" i="11"/>
  <c r="U1055" i="11" s="1"/>
  <c r="S1056" i="11"/>
  <c r="W1054" i="12"/>
  <c r="V1054" i="12"/>
  <c r="T1055" i="12"/>
  <c r="U1055" i="12" s="1"/>
  <c r="S1056" i="12"/>
  <c r="K882" i="11"/>
  <c r="L881" i="11"/>
  <c r="M881" i="11" s="1"/>
  <c r="W1054" i="11"/>
  <c r="V1054" i="11"/>
  <c r="G880" i="12"/>
  <c r="F880" i="12"/>
  <c r="M881" i="12"/>
  <c r="C882" i="12"/>
  <c r="D881" i="12"/>
  <c r="O886" i="18" l="1"/>
  <c r="N886" i="18"/>
  <c r="L887" i="18"/>
  <c r="M887" i="18" s="1"/>
  <c r="T1060" i="18"/>
  <c r="U1060" i="18" s="1"/>
  <c r="F884" i="18"/>
  <c r="G884" i="18"/>
  <c r="W1059" i="18"/>
  <c r="V1059" i="18"/>
  <c r="D885" i="18"/>
  <c r="E885" i="18" s="1"/>
  <c r="E881" i="12"/>
  <c r="N881" i="12"/>
  <c r="O881" i="12"/>
  <c r="T1056" i="12"/>
  <c r="U1056" i="12" s="1"/>
  <c r="S1057" i="12"/>
  <c r="C883" i="12"/>
  <c r="D882" i="12"/>
  <c r="E882" i="12" s="1"/>
  <c r="W1055" i="12"/>
  <c r="V1055" i="12"/>
  <c r="S1057" i="11"/>
  <c r="T1056" i="11"/>
  <c r="U1056" i="11" s="1"/>
  <c r="K884" i="12"/>
  <c r="L883" i="12"/>
  <c r="M883" i="12" s="1"/>
  <c r="F881" i="11"/>
  <c r="G881" i="11"/>
  <c r="O881" i="11"/>
  <c r="N881" i="11"/>
  <c r="W1055" i="11"/>
  <c r="V1055" i="11"/>
  <c r="O882" i="12"/>
  <c r="N882" i="12"/>
  <c r="D882" i="11"/>
  <c r="E882" i="11" s="1"/>
  <c r="C883" i="11"/>
  <c r="K883" i="11"/>
  <c r="L882" i="11"/>
  <c r="M882" i="11" s="1"/>
  <c r="G885" i="18" l="1"/>
  <c r="F885" i="18"/>
  <c r="O887" i="18"/>
  <c r="N887" i="18"/>
  <c r="L888" i="18"/>
  <c r="M888" i="18" s="1"/>
  <c r="T1061" i="18"/>
  <c r="U1061" i="18" s="1"/>
  <c r="D886" i="18"/>
  <c r="E886" i="18" s="1"/>
  <c r="W1060" i="18"/>
  <c r="V1060" i="18"/>
  <c r="C884" i="11"/>
  <c r="D883" i="11"/>
  <c r="E883" i="11" s="1"/>
  <c r="G882" i="11"/>
  <c r="F882" i="11"/>
  <c r="L884" i="12"/>
  <c r="M884" i="12" s="1"/>
  <c r="K885" i="12"/>
  <c r="W1056" i="12"/>
  <c r="V1056" i="12"/>
  <c r="O882" i="11"/>
  <c r="N882" i="11"/>
  <c r="V1056" i="11"/>
  <c r="W1056" i="11"/>
  <c r="G882" i="12"/>
  <c r="F882" i="12"/>
  <c r="G881" i="12"/>
  <c r="F881" i="12"/>
  <c r="K884" i="11"/>
  <c r="L883" i="11"/>
  <c r="M883" i="11" s="1"/>
  <c r="S1058" i="11"/>
  <c r="T1057" i="11"/>
  <c r="U1057" i="11" s="1"/>
  <c r="C884" i="12"/>
  <c r="D883" i="12"/>
  <c r="E883" i="12" s="1"/>
  <c r="N883" i="12"/>
  <c r="O883" i="12"/>
  <c r="S1058" i="12"/>
  <c r="T1057" i="12"/>
  <c r="U1057" i="12" s="1"/>
  <c r="V1061" i="18" l="1"/>
  <c r="W1061" i="18"/>
  <c r="T1062" i="18"/>
  <c r="U1062" i="18" s="1"/>
  <c r="F886" i="18"/>
  <c r="G886" i="18"/>
  <c r="O888" i="18"/>
  <c r="N888" i="18"/>
  <c r="D887" i="18"/>
  <c r="E887" i="18" s="1"/>
  <c r="L889" i="18"/>
  <c r="M889" i="18" s="1"/>
  <c r="W1057" i="11"/>
  <c r="V1057" i="11"/>
  <c r="K886" i="12"/>
  <c r="L885" i="12"/>
  <c r="M885" i="12" s="1"/>
  <c r="T1058" i="11"/>
  <c r="U1058" i="11" s="1"/>
  <c r="S1059" i="11"/>
  <c r="O884" i="12"/>
  <c r="N884" i="12"/>
  <c r="F883" i="11"/>
  <c r="G883" i="11"/>
  <c r="V1057" i="12"/>
  <c r="W1057" i="12"/>
  <c r="G883" i="12"/>
  <c r="F883" i="12"/>
  <c r="O883" i="11"/>
  <c r="N883" i="11"/>
  <c r="D884" i="11"/>
  <c r="E884" i="11" s="1"/>
  <c r="C885" i="11"/>
  <c r="S1059" i="12"/>
  <c r="T1058" i="12"/>
  <c r="U1058" i="12" s="1"/>
  <c r="C885" i="12"/>
  <c r="D884" i="12"/>
  <c r="E884" i="12" s="1"/>
  <c r="K885" i="11"/>
  <c r="L884" i="11"/>
  <c r="M884" i="11" s="1"/>
  <c r="O889" i="18" l="1"/>
  <c r="N889" i="18"/>
  <c r="T1063" i="18"/>
  <c r="U1063" i="18" s="1"/>
  <c r="L890" i="18"/>
  <c r="M890" i="18" s="1"/>
  <c r="D888" i="18"/>
  <c r="E888" i="18" s="1"/>
  <c r="W1062" i="18"/>
  <c r="V1062" i="18"/>
  <c r="G887" i="18"/>
  <c r="F887" i="18"/>
  <c r="T1059" i="12"/>
  <c r="U1059" i="12" s="1"/>
  <c r="S1060" i="12"/>
  <c r="G884" i="12"/>
  <c r="F884" i="12"/>
  <c r="C886" i="11"/>
  <c r="D885" i="11"/>
  <c r="E885" i="11" s="1"/>
  <c r="T1059" i="11"/>
  <c r="U1059" i="11" s="1"/>
  <c r="S1060" i="11"/>
  <c r="G884" i="11"/>
  <c r="F884" i="11"/>
  <c r="W1058" i="11"/>
  <c r="V1058" i="11"/>
  <c r="C886" i="12"/>
  <c r="D885" i="12"/>
  <c r="E885" i="12" s="1"/>
  <c r="O884" i="11"/>
  <c r="N884" i="11"/>
  <c r="W1058" i="12"/>
  <c r="V1058" i="12"/>
  <c r="N885" i="12"/>
  <c r="O885" i="12"/>
  <c r="K886" i="11"/>
  <c r="L885" i="11"/>
  <c r="M885" i="11" s="1"/>
  <c r="L886" i="12"/>
  <c r="M886" i="12" s="1"/>
  <c r="K887" i="12"/>
  <c r="T1064" i="18" l="1"/>
  <c r="U1064" i="18" s="1"/>
  <c r="D889" i="18"/>
  <c r="E889" i="18" s="1"/>
  <c r="W1063" i="18"/>
  <c r="V1063" i="18"/>
  <c r="F888" i="18"/>
  <c r="G888" i="18"/>
  <c r="O890" i="18"/>
  <c r="N890" i="18"/>
  <c r="L891" i="18"/>
  <c r="M891" i="18" s="1"/>
  <c r="K888" i="12"/>
  <c r="L887" i="12"/>
  <c r="M887" i="12" s="1"/>
  <c r="S1061" i="11"/>
  <c r="T1060" i="11"/>
  <c r="U1060" i="11" s="1"/>
  <c r="O886" i="12"/>
  <c r="N886" i="12"/>
  <c r="W1059" i="11"/>
  <c r="V1059" i="11"/>
  <c r="O885" i="11"/>
  <c r="N885" i="11"/>
  <c r="G885" i="12"/>
  <c r="F885" i="12"/>
  <c r="F885" i="11"/>
  <c r="G885" i="11"/>
  <c r="T1060" i="12"/>
  <c r="U1060" i="12" s="1"/>
  <c r="S1061" i="12"/>
  <c r="K887" i="11"/>
  <c r="L886" i="11"/>
  <c r="M886" i="11" s="1"/>
  <c r="C887" i="12"/>
  <c r="D886" i="12"/>
  <c r="E886" i="12" s="1"/>
  <c r="D886" i="11"/>
  <c r="E886" i="11" s="1"/>
  <c r="C887" i="11"/>
  <c r="W1059" i="12"/>
  <c r="V1059" i="12"/>
  <c r="O891" i="18" l="1"/>
  <c r="N891" i="18"/>
  <c r="D890" i="18"/>
  <c r="E890" i="18" s="1"/>
  <c r="L892" i="18"/>
  <c r="M892" i="18" s="1"/>
  <c r="G889" i="18"/>
  <c r="F889" i="18"/>
  <c r="T1065" i="18"/>
  <c r="U1065" i="18" s="1"/>
  <c r="W1064" i="18"/>
  <c r="V1064" i="18"/>
  <c r="G886" i="11"/>
  <c r="F886" i="11"/>
  <c r="G886" i="12"/>
  <c r="F886" i="12"/>
  <c r="S1062" i="12"/>
  <c r="T1061" i="12"/>
  <c r="U1061" i="12" s="1"/>
  <c r="V1060" i="11"/>
  <c r="W1060" i="11"/>
  <c r="C888" i="12"/>
  <c r="D887" i="12"/>
  <c r="E887" i="12" s="1"/>
  <c r="T1061" i="11"/>
  <c r="U1061" i="11" s="1"/>
  <c r="S1062" i="11"/>
  <c r="W1060" i="12"/>
  <c r="V1060" i="12"/>
  <c r="C888" i="11"/>
  <c r="D887" i="11"/>
  <c r="E887" i="11" s="1"/>
  <c r="O886" i="11"/>
  <c r="N886" i="11"/>
  <c r="N887" i="12"/>
  <c r="O887" i="12"/>
  <c r="K888" i="11"/>
  <c r="L887" i="11"/>
  <c r="M887" i="11" s="1"/>
  <c r="L888" i="12"/>
  <c r="M888" i="12" s="1"/>
  <c r="K889" i="12"/>
  <c r="F890" i="18" l="1"/>
  <c r="G890" i="18"/>
  <c r="D891" i="18"/>
  <c r="E891" i="18" s="1"/>
  <c r="V1065" i="18"/>
  <c r="W1065" i="18"/>
  <c r="O892" i="18"/>
  <c r="N892" i="18"/>
  <c r="T1066" i="18"/>
  <c r="U1066" i="18" s="1"/>
  <c r="L893" i="18"/>
  <c r="M893" i="18" s="1"/>
  <c r="K890" i="12"/>
  <c r="L889" i="12"/>
  <c r="M889" i="12" s="1"/>
  <c r="F887" i="11"/>
  <c r="G887" i="11"/>
  <c r="S1063" i="11"/>
  <c r="T1062" i="11"/>
  <c r="U1062" i="11" s="1"/>
  <c r="O887" i="11"/>
  <c r="N887" i="11"/>
  <c r="G887" i="12"/>
  <c r="F887" i="12"/>
  <c r="O888" i="12"/>
  <c r="N888" i="12"/>
  <c r="D888" i="11"/>
  <c r="E888" i="11" s="1"/>
  <c r="C889" i="11"/>
  <c r="W1061" i="11"/>
  <c r="V1061" i="11"/>
  <c r="V1061" i="12"/>
  <c r="W1061" i="12"/>
  <c r="K889" i="11"/>
  <c r="L888" i="11"/>
  <c r="M888" i="11" s="1"/>
  <c r="C889" i="12"/>
  <c r="D888" i="12"/>
  <c r="E888" i="12" s="1"/>
  <c r="S1063" i="12"/>
  <c r="T1062" i="12"/>
  <c r="U1062" i="12" s="1"/>
  <c r="O893" i="18" l="1"/>
  <c r="N893" i="18"/>
  <c r="D892" i="18"/>
  <c r="E892" i="18" s="1"/>
  <c r="L894" i="18"/>
  <c r="M894" i="18" s="1"/>
  <c r="G891" i="18"/>
  <c r="F891" i="18"/>
  <c r="W1066" i="18"/>
  <c r="V1066" i="18"/>
  <c r="T1067" i="18"/>
  <c r="U1067" i="18" s="1"/>
  <c r="W1062" i="12"/>
  <c r="V1062" i="12"/>
  <c r="O888" i="11"/>
  <c r="N888" i="11"/>
  <c r="T1063" i="12"/>
  <c r="U1063" i="12" s="1"/>
  <c r="S1064" i="12"/>
  <c r="K890" i="11"/>
  <c r="L889" i="11"/>
  <c r="M889" i="11" s="1"/>
  <c r="G888" i="12"/>
  <c r="F888" i="12"/>
  <c r="C890" i="11"/>
  <c r="D889" i="11"/>
  <c r="E889" i="11" s="1"/>
  <c r="V1062" i="11"/>
  <c r="W1062" i="11"/>
  <c r="N889" i="12"/>
  <c r="O889" i="12"/>
  <c r="C890" i="12"/>
  <c r="D889" i="12"/>
  <c r="E889" i="12" s="1"/>
  <c r="G888" i="11"/>
  <c r="F888" i="11"/>
  <c r="T1063" i="11"/>
  <c r="U1063" i="11" s="1"/>
  <c r="S1064" i="11"/>
  <c r="L890" i="12"/>
  <c r="M890" i="12" s="1"/>
  <c r="K891" i="12"/>
  <c r="W1067" i="18" l="1"/>
  <c r="V1067" i="18"/>
  <c r="F892" i="18"/>
  <c r="G892" i="18"/>
  <c r="T1068" i="18"/>
  <c r="U1068" i="18" s="1"/>
  <c r="D893" i="18"/>
  <c r="E893" i="18" s="1"/>
  <c r="O894" i="18"/>
  <c r="N894" i="18"/>
  <c r="L895" i="18"/>
  <c r="M895" i="18" s="1"/>
  <c r="W1063" i="11"/>
  <c r="V1063" i="11"/>
  <c r="K892" i="12"/>
  <c r="L891" i="12"/>
  <c r="M891" i="12" s="1"/>
  <c r="F889" i="11"/>
  <c r="G889" i="11"/>
  <c r="O889" i="11"/>
  <c r="N889" i="11"/>
  <c r="O890" i="12"/>
  <c r="N890" i="12"/>
  <c r="D890" i="11"/>
  <c r="E890" i="11" s="1"/>
  <c r="C891" i="11"/>
  <c r="K891" i="11"/>
  <c r="L890" i="11"/>
  <c r="M890" i="11" s="1"/>
  <c r="T1064" i="11"/>
  <c r="U1064" i="11" s="1"/>
  <c r="S1065" i="11"/>
  <c r="G889" i="12"/>
  <c r="F889" i="12"/>
  <c r="T1064" i="12"/>
  <c r="U1064" i="12" s="1"/>
  <c r="S1065" i="12"/>
  <c r="C891" i="12"/>
  <c r="D890" i="12"/>
  <c r="E890" i="12" s="1"/>
  <c r="W1063" i="12"/>
  <c r="V1063" i="12"/>
  <c r="L896" i="18" l="1"/>
  <c r="M896" i="18" s="1"/>
  <c r="G893" i="18"/>
  <c r="F893" i="18"/>
  <c r="D894" i="18"/>
  <c r="E894" i="18" s="1"/>
  <c r="T1069" i="18"/>
  <c r="U1069" i="18" s="1"/>
  <c r="O895" i="18"/>
  <c r="N895" i="18"/>
  <c r="W1068" i="18"/>
  <c r="V1068" i="18"/>
  <c r="C892" i="12"/>
  <c r="D891" i="12"/>
  <c r="E891" i="12" s="1"/>
  <c r="S1066" i="12"/>
  <c r="T1065" i="12"/>
  <c r="U1065" i="12" s="1"/>
  <c r="T1065" i="11"/>
  <c r="U1065" i="11" s="1"/>
  <c r="S1066" i="11"/>
  <c r="C892" i="11"/>
  <c r="D891" i="11"/>
  <c r="E891" i="11" s="1"/>
  <c r="N891" i="12"/>
  <c r="O891" i="12"/>
  <c r="G890" i="11"/>
  <c r="F890" i="11"/>
  <c r="L892" i="12"/>
  <c r="M892" i="12" s="1"/>
  <c r="K893" i="12"/>
  <c r="W1064" i="12"/>
  <c r="V1064" i="12"/>
  <c r="V1064" i="11"/>
  <c r="W1064" i="11"/>
  <c r="G890" i="12"/>
  <c r="F890" i="12"/>
  <c r="O890" i="11"/>
  <c r="N890" i="11"/>
  <c r="K892" i="11"/>
  <c r="L891" i="11"/>
  <c r="M891" i="11" s="1"/>
  <c r="T1070" i="18" l="1"/>
  <c r="U1070" i="18" s="1"/>
  <c r="W1069" i="18"/>
  <c r="V1069" i="18"/>
  <c r="F894" i="18"/>
  <c r="G894" i="18"/>
  <c r="O896" i="18"/>
  <c r="N896" i="18"/>
  <c r="D895" i="18"/>
  <c r="E895" i="18" s="1"/>
  <c r="L897" i="18"/>
  <c r="M897" i="18" s="1"/>
  <c r="W1065" i="11"/>
  <c r="V1065" i="11"/>
  <c r="O891" i="11"/>
  <c r="N891" i="11"/>
  <c r="F891" i="11"/>
  <c r="G891" i="11"/>
  <c r="V1065" i="12"/>
  <c r="W1065" i="12"/>
  <c r="T1066" i="12"/>
  <c r="U1066" i="12" s="1"/>
  <c r="S1067" i="12"/>
  <c r="K893" i="11"/>
  <c r="L892" i="11"/>
  <c r="M892" i="11" s="1"/>
  <c r="D892" i="11"/>
  <c r="E892" i="11" s="1"/>
  <c r="C893" i="11"/>
  <c r="K894" i="12"/>
  <c r="L893" i="12"/>
  <c r="M893" i="12" s="1"/>
  <c r="S1067" i="11"/>
  <c r="T1066" i="11"/>
  <c r="U1066" i="11" s="1"/>
  <c r="G891" i="12"/>
  <c r="F891" i="12"/>
  <c r="O892" i="12"/>
  <c r="N892" i="12"/>
  <c r="C893" i="12"/>
  <c r="D892" i="12"/>
  <c r="E892" i="12" s="1"/>
  <c r="L898" i="18" l="1"/>
  <c r="M898" i="18" s="1"/>
  <c r="O897" i="18"/>
  <c r="N897" i="18"/>
  <c r="D896" i="18"/>
  <c r="E896" i="18" s="1"/>
  <c r="W1070" i="18"/>
  <c r="V1070" i="18"/>
  <c r="G895" i="18"/>
  <c r="F895" i="18"/>
  <c r="T1071" i="18"/>
  <c r="U1071" i="18" s="1"/>
  <c r="S1068" i="11"/>
  <c r="T1067" i="11"/>
  <c r="U1067" i="11" s="1"/>
  <c r="W1066" i="12"/>
  <c r="V1066" i="12"/>
  <c r="G892" i="12"/>
  <c r="F892" i="12"/>
  <c r="N893" i="12"/>
  <c r="O893" i="12"/>
  <c r="O892" i="11"/>
  <c r="N892" i="11"/>
  <c r="L894" i="12"/>
  <c r="M894" i="12" s="1"/>
  <c r="K895" i="12"/>
  <c r="C894" i="12"/>
  <c r="D893" i="12"/>
  <c r="E893" i="12" s="1"/>
  <c r="K894" i="11"/>
  <c r="L893" i="11"/>
  <c r="M893" i="11" s="1"/>
  <c r="V1066" i="11"/>
  <c r="W1066" i="11"/>
  <c r="C894" i="11"/>
  <c r="D893" i="11"/>
  <c r="E893" i="11" s="1"/>
  <c r="T1067" i="12"/>
  <c r="U1067" i="12" s="1"/>
  <c r="S1068" i="12"/>
  <c r="G892" i="11"/>
  <c r="F892" i="11"/>
  <c r="V1071" i="18" l="1"/>
  <c r="W1071" i="18"/>
  <c r="O898" i="18"/>
  <c r="N898" i="18"/>
  <c r="T1072" i="18"/>
  <c r="U1072" i="18" s="1"/>
  <c r="F896" i="18"/>
  <c r="G896" i="18"/>
  <c r="D897" i="18"/>
  <c r="E897" i="18" s="1"/>
  <c r="L899" i="18"/>
  <c r="M899" i="18" s="1"/>
  <c r="C895" i="12"/>
  <c r="D894" i="12"/>
  <c r="E894" i="12" s="1"/>
  <c r="F893" i="11"/>
  <c r="G893" i="11"/>
  <c r="O893" i="11"/>
  <c r="N893" i="11"/>
  <c r="K896" i="12"/>
  <c r="L895" i="12"/>
  <c r="M895" i="12" s="1"/>
  <c r="K895" i="11"/>
  <c r="L894" i="11"/>
  <c r="M894" i="11" s="1"/>
  <c r="D894" i="11"/>
  <c r="E894" i="11" s="1"/>
  <c r="C895" i="11"/>
  <c r="O894" i="12"/>
  <c r="N894" i="12"/>
  <c r="S1069" i="12"/>
  <c r="T1068" i="12"/>
  <c r="U1068" i="12" s="1"/>
  <c r="G893" i="12"/>
  <c r="F893" i="12"/>
  <c r="W1067" i="11"/>
  <c r="V1067" i="11"/>
  <c r="W1067" i="12"/>
  <c r="V1067" i="12"/>
  <c r="T1068" i="11"/>
  <c r="U1068" i="11" s="1"/>
  <c r="S1069" i="11"/>
  <c r="O899" i="18" l="1"/>
  <c r="N899" i="18"/>
  <c r="L900" i="18"/>
  <c r="M900" i="18" s="1"/>
  <c r="G897" i="18"/>
  <c r="F897" i="18"/>
  <c r="D898" i="18"/>
  <c r="E898" i="18" s="1"/>
  <c r="T1073" i="18"/>
  <c r="U1073" i="18" s="1"/>
  <c r="W1072" i="18"/>
  <c r="V1072" i="18"/>
  <c r="K896" i="11"/>
  <c r="L895" i="11"/>
  <c r="M895" i="11" s="1"/>
  <c r="T1069" i="11"/>
  <c r="U1069" i="11" s="1"/>
  <c r="S1070" i="11"/>
  <c r="V1068" i="12"/>
  <c r="W1068" i="12"/>
  <c r="C896" i="11"/>
  <c r="D895" i="11"/>
  <c r="E895" i="11" s="1"/>
  <c r="N895" i="12"/>
  <c r="O895" i="12"/>
  <c r="W1068" i="11"/>
  <c r="V1068" i="11"/>
  <c r="G894" i="11"/>
  <c r="F894" i="11"/>
  <c r="S1070" i="12"/>
  <c r="T1069" i="12"/>
  <c r="U1069" i="12" s="1"/>
  <c r="L896" i="12"/>
  <c r="M896" i="12" s="1"/>
  <c r="K897" i="12"/>
  <c r="O894" i="11"/>
  <c r="N894" i="11"/>
  <c r="G894" i="12"/>
  <c r="F894" i="12"/>
  <c r="C896" i="12"/>
  <c r="D895" i="12"/>
  <c r="E895" i="12" s="1"/>
  <c r="F898" i="18" l="1"/>
  <c r="G898" i="18"/>
  <c r="O900" i="18"/>
  <c r="N900" i="18"/>
  <c r="D899" i="18"/>
  <c r="E899" i="18" s="1"/>
  <c r="L901" i="18"/>
  <c r="M901" i="18" s="1"/>
  <c r="T1074" i="18"/>
  <c r="U1074" i="18" s="1"/>
  <c r="V1073" i="18"/>
  <c r="W1073" i="18"/>
  <c r="O896" i="12"/>
  <c r="N896" i="12"/>
  <c r="G895" i="12"/>
  <c r="F895" i="12"/>
  <c r="W1069" i="12"/>
  <c r="V1069" i="12"/>
  <c r="F895" i="11"/>
  <c r="G895" i="11"/>
  <c r="S1071" i="11"/>
  <c r="T1070" i="11"/>
  <c r="U1070" i="11" s="1"/>
  <c r="W1069" i="11"/>
  <c r="V1069" i="11"/>
  <c r="C897" i="12"/>
  <c r="D896" i="12"/>
  <c r="E896" i="12" s="1"/>
  <c r="T1070" i="12"/>
  <c r="U1070" i="12" s="1"/>
  <c r="S1071" i="12"/>
  <c r="D896" i="11"/>
  <c r="E896" i="11" s="1"/>
  <c r="C897" i="11"/>
  <c r="K898" i="12"/>
  <c r="L897" i="12"/>
  <c r="M897" i="12" s="1"/>
  <c r="O895" i="11"/>
  <c r="N895" i="11"/>
  <c r="K897" i="11"/>
  <c r="L896" i="11"/>
  <c r="M896" i="11" s="1"/>
  <c r="T1075" i="18" l="1"/>
  <c r="U1075" i="18" s="1"/>
  <c r="O901" i="18"/>
  <c r="N901" i="18"/>
  <c r="L902" i="18"/>
  <c r="M902" i="18" s="1"/>
  <c r="G899" i="18"/>
  <c r="F899" i="18"/>
  <c r="W1074" i="18"/>
  <c r="V1074" i="18"/>
  <c r="D900" i="18"/>
  <c r="E900" i="18" s="1"/>
  <c r="O896" i="11"/>
  <c r="N896" i="11"/>
  <c r="N897" i="12"/>
  <c r="O897" i="12"/>
  <c r="T1071" i="12"/>
  <c r="U1071" i="12" s="1"/>
  <c r="S1072" i="12"/>
  <c r="K898" i="11"/>
  <c r="L897" i="11"/>
  <c r="M897" i="11" s="1"/>
  <c r="L898" i="12"/>
  <c r="M898" i="12" s="1"/>
  <c r="K899" i="12"/>
  <c r="W1070" i="12"/>
  <c r="V1070" i="12"/>
  <c r="C898" i="11"/>
  <c r="D897" i="11"/>
  <c r="E897" i="11" s="1"/>
  <c r="G896" i="12"/>
  <c r="F896" i="12"/>
  <c r="V1070" i="11"/>
  <c r="W1070" i="11"/>
  <c r="G896" i="11"/>
  <c r="F896" i="11"/>
  <c r="C898" i="12"/>
  <c r="D897" i="12"/>
  <c r="E897" i="12" s="1"/>
  <c r="S1072" i="11"/>
  <c r="T1071" i="11"/>
  <c r="U1071" i="11" s="1"/>
  <c r="F900" i="18" l="1"/>
  <c r="G900" i="18"/>
  <c r="D901" i="18"/>
  <c r="E901" i="18" s="1"/>
  <c r="O902" i="18"/>
  <c r="N902" i="18"/>
  <c r="V1075" i="18"/>
  <c r="W1075" i="18"/>
  <c r="L903" i="18"/>
  <c r="M903" i="18" s="1"/>
  <c r="T1076" i="18"/>
  <c r="U1076" i="18" s="1"/>
  <c r="D898" i="11"/>
  <c r="E898" i="11" s="1"/>
  <c r="C899" i="11"/>
  <c r="W1071" i="11"/>
  <c r="V1071" i="11"/>
  <c r="O897" i="11"/>
  <c r="N897" i="11"/>
  <c r="K899" i="11"/>
  <c r="L898" i="11"/>
  <c r="M898" i="11" s="1"/>
  <c r="T1072" i="11"/>
  <c r="U1072" i="11" s="1"/>
  <c r="S1073" i="11"/>
  <c r="G897" i="12"/>
  <c r="F897" i="12"/>
  <c r="F897" i="11"/>
  <c r="G897" i="11"/>
  <c r="K900" i="12"/>
  <c r="L899" i="12"/>
  <c r="M899" i="12" s="1"/>
  <c r="S1073" i="12"/>
  <c r="T1072" i="12"/>
  <c r="U1072" i="12" s="1"/>
  <c r="C899" i="12"/>
  <c r="D898" i="12"/>
  <c r="E898" i="12" s="1"/>
  <c r="O898" i="12"/>
  <c r="N898" i="12"/>
  <c r="W1071" i="12"/>
  <c r="V1071" i="12"/>
  <c r="D902" i="18" l="1"/>
  <c r="E902" i="18" s="1"/>
  <c r="W1076" i="18"/>
  <c r="V1076" i="18"/>
  <c r="G901" i="18"/>
  <c r="F901" i="18"/>
  <c r="T1077" i="18"/>
  <c r="U1077" i="18" s="1"/>
  <c r="O903" i="18"/>
  <c r="N903" i="18"/>
  <c r="L904" i="18"/>
  <c r="M904" i="18" s="1"/>
  <c r="W1072" i="11"/>
  <c r="V1072" i="11"/>
  <c r="G898" i="12"/>
  <c r="F898" i="12"/>
  <c r="N899" i="12"/>
  <c r="O899" i="12"/>
  <c r="O898" i="11"/>
  <c r="N898" i="11"/>
  <c r="C900" i="12"/>
  <c r="D899" i="12"/>
  <c r="E899" i="12" s="1"/>
  <c r="L900" i="12"/>
  <c r="M900" i="12" s="1"/>
  <c r="K901" i="12"/>
  <c r="K900" i="11"/>
  <c r="L899" i="11"/>
  <c r="M899" i="11" s="1"/>
  <c r="V1072" i="12"/>
  <c r="W1072" i="12"/>
  <c r="T1073" i="11"/>
  <c r="U1073" i="11" s="1"/>
  <c r="S1074" i="11"/>
  <c r="C900" i="11"/>
  <c r="D899" i="11"/>
  <c r="E899" i="11" s="1"/>
  <c r="S1074" i="12"/>
  <c r="T1073" i="12"/>
  <c r="U1073" i="12" s="1"/>
  <c r="G898" i="11"/>
  <c r="F898" i="11"/>
  <c r="T1078" i="18" l="1"/>
  <c r="U1078" i="18" s="1"/>
  <c r="L905" i="18"/>
  <c r="M905" i="18" s="1"/>
  <c r="O904" i="18"/>
  <c r="N904" i="18"/>
  <c r="W1077" i="18"/>
  <c r="V1077" i="18"/>
  <c r="F902" i="18"/>
  <c r="G902" i="18"/>
  <c r="D903" i="18"/>
  <c r="E903" i="18" s="1"/>
  <c r="T1074" i="12"/>
  <c r="U1074" i="12" s="1"/>
  <c r="S1075" i="12"/>
  <c r="K901" i="11"/>
  <c r="L900" i="11"/>
  <c r="M900" i="11" s="1"/>
  <c r="F899" i="11"/>
  <c r="G899" i="11"/>
  <c r="K902" i="12"/>
  <c r="L901" i="12"/>
  <c r="M901" i="12" s="1"/>
  <c r="O900" i="12"/>
  <c r="N900" i="12"/>
  <c r="D900" i="11"/>
  <c r="E900" i="11" s="1"/>
  <c r="C901" i="11"/>
  <c r="W1073" i="12"/>
  <c r="V1073" i="12"/>
  <c r="S1075" i="11"/>
  <c r="T1074" i="11"/>
  <c r="U1074" i="11" s="1"/>
  <c r="O899" i="11"/>
  <c r="N899" i="11"/>
  <c r="G899" i="12"/>
  <c r="F899" i="12"/>
  <c r="W1073" i="11"/>
  <c r="V1073" i="11"/>
  <c r="C901" i="12"/>
  <c r="D900" i="12"/>
  <c r="E900" i="12" s="1"/>
  <c r="O905" i="18" l="1"/>
  <c r="N905" i="18"/>
  <c r="G903" i="18"/>
  <c r="F903" i="18"/>
  <c r="L906" i="18"/>
  <c r="M906" i="18" s="1"/>
  <c r="D904" i="18"/>
  <c r="E904" i="18" s="1"/>
  <c r="T1079" i="18"/>
  <c r="U1079" i="18" s="1"/>
  <c r="V1078" i="18"/>
  <c r="W1078" i="18"/>
  <c r="G900" i="12"/>
  <c r="F900" i="12"/>
  <c r="V1074" i="11"/>
  <c r="W1074" i="11"/>
  <c r="C902" i="11"/>
  <c r="D901" i="11"/>
  <c r="E901" i="11" s="1"/>
  <c r="N901" i="12"/>
  <c r="O901" i="12"/>
  <c r="O900" i="11"/>
  <c r="N900" i="11"/>
  <c r="G900" i="11"/>
  <c r="F900" i="11"/>
  <c r="K902" i="11"/>
  <c r="L901" i="11"/>
  <c r="M901" i="11" s="1"/>
  <c r="C902" i="12"/>
  <c r="D901" i="12"/>
  <c r="E901" i="12" s="1"/>
  <c r="S1076" i="11"/>
  <c r="T1075" i="11"/>
  <c r="U1075" i="11" s="1"/>
  <c r="L902" i="12"/>
  <c r="M902" i="12" s="1"/>
  <c r="K903" i="12"/>
  <c r="T1075" i="12"/>
  <c r="U1075" i="12" s="1"/>
  <c r="S1076" i="12"/>
  <c r="W1074" i="12"/>
  <c r="V1074" i="12"/>
  <c r="F904" i="18" l="1"/>
  <c r="G904" i="18"/>
  <c r="D905" i="18"/>
  <c r="E905" i="18" s="1"/>
  <c r="V1079" i="18"/>
  <c r="W1079" i="18"/>
  <c r="N906" i="18"/>
  <c r="O906" i="18"/>
  <c r="T1080" i="18"/>
  <c r="U1080" i="18" s="1"/>
  <c r="L907" i="18"/>
  <c r="M907" i="18" s="1"/>
  <c r="W1075" i="12"/>
  <c r="V1075" i="12"/>
  <c r="K903" i="11"/>
  <c r="L902" i="11"/>
  <c r="M902" i="11" s="1"/>
  <c r="K904" i="12"/>
  <c r="L903" i="12"/>
  <c r="M903" i="12" s="1"/>
  <c r="G901" i="12"/>
  <c r="F901" i="12"/>
  <c r="C903" i="12"/>
  <c r="D902" i="12"/>
  <c r="E902" i="12" s="1"/>
  <c r="O902" i="12"/>
  <c r="N902" i="12"/>
  <c r="S1077" i="12"/>
  <c r="T1076" i="12"/>
  <c r="U1076" i="12" s="1"/>
  <c r="W1075" i="11"/>
  <c r="V1075" i="11"/>
  <c r="O901" i="11"/>
  <c r="N901" i="11"/>
  <c r="F901" i="11"/>
  <c r="G901" i="11"/>
  <c r="T1076" i="11"/>
  <c r="U1076" i="11" s="1"/>
  <c r="S1077" i="11"/>
  <c r="D902" i="11"/>
  <c r="E902" i="11" s="1"/>
  <c r="C903" i="11"/>
  <c r="D906" i="18" l="1"/>
  <c r="E906" i="18" s="1"/>
  <c r="L908" i="18"/>
  <c r="M908" i="18" s="1"/>
  <c r="G905" i="18"/>
  <c r="F905" i="18"/>
  <c r="W1080" i="18"/>
  <c r="V1080" i="18"/>
  <c r="O907" i="18"/>
  <c r="N907" i="18"/>
  <c r="T1081" i="18"/>
  <c r="U1081" i="18" s="1"/>
  <c r="W1076" i="11"/>
  <c r="V1076" i="11"/>
  <c r="C904" i="12"/>
  <c r="D903" i="12"/>
  <c r="E903" i="12" s="1"/>
  <c r="L904" i="12"/>
  <c r="M904" i="12" s="1"/>
  <c r="K905" i="12"/>
  <c r="C904" i="11"/>
  <c r="D903" i="11"/>
  <c r="E903" i="11" s="1"/>
  <c r="O902" i="11"/>
  <c r="N902" i="11"/>
  <c r="K904" i="11"/>
  <c r="L903" i="11"/>
  <c r="M903" i="11" s="1"/>
  <c r="G902" i="11"/>
  <c r="F902" i="11"/>
  <c r="T1077" i="11"/>
  <c r="U1077" i="11" s="1"/>
  <c r="S1078" i="11"/>
  <c r="V1076" i="12"/>
  <c r="W1076" i="12"/>
  <c r="G902" i="12"/>
  <c r="F902" i="12"/>
  <c r="N903" i="12"/>
  <c r="O903" i="12"/>
  <c r="S1078" i="12"/>
  <c r="T1077" i="12"/>
  <c r="U1077" i="12" s="1"/>
  <c r="L909" i="18" l="1"/>
  <c r="M909" i="18" s="1"/>
  <c r="T1082" i="18"/>
  <c r="U1082" i="18" s="1"/>
  <c r="W1081" i="18"/>
  <c r="V1081" i="18"/>
  <c r="F906" i="18"/>
  <c r="G906" i="18"/>
  <c r="N908" i="18"/>
  <c r="O908" i="18"/>
  <c r="D907" i="18"/>
  <c r="E907" i="18" s="1"/>
  <c r="W1077" i="12"/>
  <c r="V1077" i="12"/>
  <c r="S1079" i="11"/>
  <c r="T1078" i="11"/>
  <c r="U1078" i="11" s="1"/>
  <c r="O903" i="11"/>
  <c r="N903" i="11"/>
  <c r="F903" i="11"/>
  <c r="G903" i="11"/>
  <c r="G903" i="12"/>
  <c r="F903" i="12"/>
  <c r="T1078" i="12"/>
  <c r="U1078" i="12" s="1"/>
  <c r="S1079" i="12"/>
  <c r="W1077" i="11"/>
  <c r="V1077" i="11"/>
  <c r="D904" i="11"/>
  <c r="E904" i="11" s="1"/>
  <c r="C905" i="11"/>
  <c r="C905" i="12"/>
  <c r="D904" i="12"/>
  <c r="E904" i="12" s="1"/>
  <c r="K905" i="11"/>
  <c r="L904" i="11"/>
  <c r="M904" i="11" s="1"/>
  <c r="K906" i="12"/>
  <c r="L905" i="12"/>
  <c r="M905" i="12" s="1"/>
  <c r="O904" i="12"/>
  <c r="N904" i="12"/>
  <c r="D908" i="18" l="1"/>
  <c r="E908" i="18" s="1"/>
  <c r="T1083" i="18"/>
  <c r="U1083" i="18" s="1"/>
  <c r="G907" i="18"/>
  <c r="F907" i="18"/>
  <c r="W1082" i="18"/>
  <c r="V1082" i="18"/>
  <c r="O909" i="18"/>
  <c r="N909" i="18"/>
  <c r="L910" i="18"/>
  <c r="M910" i="18" s="1"/>
  <c r="O904" i="11"/>
  <c r="N904" i="11"/>
  <c r="C906" i="11"/>
  <c r="D905" i="11"/>
  <c r="E905" i="11" s="1"/>
  <c r="T1079" i="12"/>
  <c r="U1079" i="12" s="1"/>
  <c r="S1080" i="12"/>
  <c r="V1078" i="11"/>
  <c r="W1078" i="11"/>
  <c r="K906" i="11"/>
  <c r="L905" i="11"/>
  <c r="M905" i="11" s="1"/>
  <c r="S1080" i="11"/>
  <c r="T1079" i="11"/>
  <c r="U1079" i="11" s="1"/>
  <c r="L906" i="12"/>
  <c r="M906" i="12" s="1"/>
  <c r="K907" i="12"/>
  <c r="G904" i="11"/>
  <c r="F904" i="11"/>
  <c r="W1078" i="12"/>
  <c r="V1078" i="12"/>
  <c r="N905" i="12"/>
  <c r="O905" i="12"/>
  <c r="G904" i="12"/>
  <c r="F904" i="12"/>
  <c r="C906" i="12"/>
  <c r="D905" i="12"/>
  <c r="E905" i="12" s="1"/>
  <c r="V1083" i="18" l="1"/>
  <c r="W1083" i="18"/>
  <c r="T1084" i="18"/>
  <c r="U1084" i="18" s="1"/>
  <c r="N910" i="18"/>
  <c r="O910" i="18"/>
  <c r="L911" i="18"/>
  <c r="M911" i="18" s="1"/>
  <c r="F908" i="18"/>
  <c r="G908" i="18"/>
  <c r="D909" i="18"/>
  <c r="E909" i="18" s="1"/>
  <c r="G905" i="12"/>
  <c r="F905" i="12"/>
  <c r="W1079" i="11"/>
  <c r="V1079" i="11"/>
  <c r="F905" i="11"/>
  <c r="G905" i="11"/>
  <c r="C907" i="12"/>
  <c r="D906" i="12"/>
  <c r="E906" i="12" s="1"/>
  <c r="T1080" i="11"/>
  <c r="U1080" i="11" s="1"/>
  <c r="S1081" i="11"/>
  <c r="D906" i="11"/>
  <c r="E906" i="11" s="1"/>
  <c r="C907" i="11"/>
  <c r="K908" i="12"/>
  <c r="L907" i="12"/>
  <c r="M907" i="12" s="1"/>
  <c r="O905" i="11"/>
  <c r="N905" i="11"/>
  <c r="S1081" i="12"/>
  <c r="T1080" i="12"/>
  <c r="U1080" i="12" s="1"/>
  <c r="O906" i="12"/>
  <c r="N906" i="12"/>
  <c r="K907" i="11"/>
  <c r="L906" i="11"/>
  <c r="M906" i="11" s="1"/>
  <c r="W1079" i="12"/>
  <c r="V1079" i="12"/>
  <c r="T1085" i="18" l="1"/>
  <c r="U1085" i="18" s="1"/>
  <c r="W1084" i="18"/>
  <c r="V1084" i="18"/>
  <c r="O911" i="18"/>
  <c r="N911" i="18"/>
  <c r="L912" i="18"/>
  <c r="M912" i="18" s="1"/>
  <c r="D910" i="18"/>
  <c r="E910" i="18" s="1"/>
  <c r="G909" i="18"/>
  <c r="F909" i="18"/>
  <c r="C908" i="11"/>
  <c r="D907" i="11"/>
  <c r="E907" i="11" s="1"/>
  <c r="G906" i="12"/>
  <c r="F906" i="12"/>
  <c r="G906" i="11"/>
  <c r="F906" i="11"/>
  <c r="C908" i="12"/>
  <c r="D907" i="12"/>
  <c r="E907" i="12" s="1"/>
  <c r="O906" i="11"/>
  <c r="N906" i="11"/>
  <c r="V1080" i="12"/>
  <c r="W1080" i="12"/>
  <c r="N907" i="12"/>
  <c r="O907" i="12"/>
  <c r="T1081" i="11"/>
  <c r="U1081" i="11" s="1"/>
  <c r="S1082" i="11"/>
  <c r="K908" i="11"/>
  <c r="L907" i="11"/>
  <c r="M907" i="11" s="1"/>
  <c r="S1082" i="12"/>
  <c r="T1081" i="12"/>
  <c r="U1081" i="12" s="1"/>
  <c r="L908" i="12"/>
  <c r="M908" i="12" s="1"/>
  <c r="K909" i="12"/>
  <c r="W1080" i="11"/>
  <c r="V1080" i="11"/>
  <c r="O912" i="18" l="1"/>
  <c r="N912" i="18"/>
  <c r="L913" i="18"/>
  <c r="M913" i="18" s="1"/>
  <c r="F910" i="18"/>
  <c r="G910" i="18"/>
  <c r="T1086" i="18"/>
  <c r="U1086" i="18" s="1"/>
  <c r="D911" i="18"/>
  <c r="E911" i="18" s="1"/>
  <c r="W1085" i="18"/>
  <c r="V1085" i="18"/>
  <c r="K909" i="11"/>
  <c r="L908" i="11"/>
  <c r="M908" i="11" s="1"/>
  <c r="D908" i="11"/>
  <c r="E908" i="11" s="1"/>
  <c r="C909" i="11"/>
  <c r="W1081" i="12"/>
  <c r="V1081" i="12"/>
  <c r="S1083" i="11"/>
  <c r="T1082" i="11"/>
  <c r="U1082" i="11" s="1"/>
  <c r="G907" i="12"/>
  <c r="F907" i="12"/>
  <c r="O908" i="12"/>
  <c r="N908" i="12"/>
  <c r="T1082" i="12"/>
  <c r="U1082" i="12" s="1"/>
  <c r="S1083" i="12"/>
  <c r="W1081" i="11"/>
  <c r="V1081" i="11"/>
  <c r="C909" i="12"/>
  <c r="D908" i="12"/>
  <c r="E908" i="12" s="1"/>
  <c r="K910" i="12"/>
  <c r="L909" i="12"/>
  <c r="M909" i="12" s="1"/>
  <c r="O907" i="11"/>
  <c r="N907" i="11"/>
  <c r="F907" i="11"/>
  <c r="G907" i="11"/>
  <c r="L914" i="18" l="1"/>
  <c r="M914" i="18" s="1"/>
  <c r="V1086" i="18"/>
  <c r="W1086" i="18"/>
  <c r="T1087" i="18"/>
  <c r="U1087" i="18" s="1"/>
  <c r="D912" i="18"/>
  <c r="E912" i="18" s="1"/>
  <c r="O913" i="18"/>
  <c r="N913" i="18"/>
  <c r="G911" i="18"/>
  <c r="F911" i="18"/>
  <c r="C910" i="12"/>
  <c r="D909" i="12"/>
  <c r="E909" i="12" s="1"/>
  <c r="N909" i="12"/>
  <c r="O909" i="12"/>
  <c r="V1082" i="11"/>
  <c r="W1082" i="11"/>
  <c r="C910" i="11"/>
  <c r="D909" i="11"/>
  <c r="E909" i="11" s="1"/>
  <c r="S1084" i="11"/>
  <c r="T1083" i="11"/>
  <c r="U1083" i="11" s="1"/>
  <c r="G908" i="11"/>
  <c r="F908" i="11"/>
  <c r="L910" i="12"/>
  <c r="M910" i="12" s="1"/>
  <c r="K911" i="12"/>
  <c r="G908" i="12"/>
  <c r="F908" i="12"/>
  <c r="T1083" i="12"/>
  <c r="U1083" i="12" s="1"/>
  <c r="S1084" i="12"/>
  <c r="O908" i="11"/>
  <c r="N908" i="11"/>
  <c r="W1082" i="12"/>
  <c r="V1082" i="12"/>
  <c r="K910" i="11"/>
  <c r="L909" i="11"/>
  <c r="M909" i="11" s="1"/>
  <c r="D913" i="18" l="1"/>
  <c r="E913" i="18" s="1"/>
  <c r="F912" i="18"/>
  <c r="G912" i="18"/>
  <c r="W1087" i="18"/>
  <c r="V1087" i="18"/>
  <c r="O914" i="18"/>
  <c r="N914" i="18"/>
  <c r="T1088" i="18"/>
  <c r="U1088" i="18" s="1"/>
  <c r="L915" i="18"/>
  <c r="M915" i="18" s="1"/>
  <c r="W1083" i="12"/>
  <c r="V1083" i="12"/>
  <c r="T1084" i="11"/>
  <c r="U1084" i="11" s="1"/>
  <c r="S1085" i="11"/>
  <c r="O909" i="11"/>
  <c r="N909" i="11"/>
  <c r="F909" i="11"/>
  <c r="G909" i="11"/>
  <c r="K911" i="11"/>
  <c r="L910" i="11"/>
  <c r="M910" i="11" s="1"/>
  <c r="D910" i="11"/>
  <c r="E910" i="11" s="1"/>
  <c r="C911" i="11"/>
  <c r="S1085" i="12"/>
  <c r="T1084" i="12"/>
  <c r="U1084" i="12" s="1"/>
  <c r="K912" i="12"/>
  <c r="L911" i="12"/>
  <c r="M911" i="12" s="1"/>
  <c r="W1083" i="11"/>
  <c r="V1083" i="11"/>
  <c r="G909" i="12"/>
  <c r="F909" i="12"/>
  <c r="O910" i="12"/>
  <c r="N910" i="12"/>
  <c r="C911" i="12"/>
  <c r="D910" i="12"/>
  <c r="E910" i="12" s="1"/>
  <c r="T1089" i="18" l="1"/>
  <c r="U1089" i="18" s="1"/>
  <c r="D914" i="18"/>
  <c r="E914" i="18" s="1"/>
  <c r="L916" i="18"/>
  <c r="M916" i="18" s="1"/>
  <c r="O915" i="18"/>
  <c r="N915" i="18"/>
  <c r="W1088" i="18"/>
  <c r="V1088" i="18"/>
  <c r="G913" i="18"/>
  <c r="F913" i="18"/>
  <c r="S1086" i="12"/>
  <c r="T1085" i="12"/>
  <c r="U1085" i="12" s="1"/>
  <c r="K912" i="11"/>
  <c r="L911" i="11"/>
  <c r="M911" i="11" s="1"/>
  <c r="G910" i="12"/>
  <c r="F910" i="12"/>
  <c r="N911" i="12"/>
  <c r="O911" i="12"/>
  <c r="C912" i="11"/>
  <c r="D911" i="11"/>
  <c r="E911" i="11" s="1"/>
  <c r="T1085" i="11"/>
  <c r="U1085" i="11" s="1"/>
  <c r="S1086" i="11"/>
  <c r="L912" i="12"/>
  <c r="M912" i="12" s="1"/>
  <c r="K913" i="12"/>
  <c r="W1084" i="11"/>
  <c r="V1084" i="11"/>
  <c r="C912" i="12"/>
  <c r="D911" i="12"/>
  <c r="E911" i="12" s="1"/>
  <c r="G910" i="11"/>
  <c r="F910" i="11"/>
  <c r="V1084" i="12"/>
  <c r="W1084" i="12"/>
  <c r="O910" i="11"/>
  <c r="N910" i="11"/>
  <c r="F914" i="18" l="1"/>
  <c r="G914" i="18"/>
  <c r="D915" i="18"/>
  <c r="E915" i="18" s="1"/>
  <c r="O916" i="18"/>
  <c r="N916" i="18"/>
  <c r="T1090" i="18"/>
  <c r="U1090" i="18" s="1"/>
  <c r="L917" i="18"/>
  <c r="M917" i="18" s="1"/>
  <c r="W1089" i="18"/>
  <c r="V1089" i="18"/>
  <c r="C913" i="12"/>
  <c r="D912" i="12"/>
  <c r="E912" i="12" s="1"/>
  <c r="O912" i="12"/>
  <c r="N912" i="12"/>
  <c r="S1087" i="11"/>
  <c r="T1086" i="11"/>
  <c r="U1086" i="11" s="1"/>
  <c r="O911" i="11"/>
  <c r="N911" i="11"/>
  <c r="K913" i="11"/>
  <c r="L912" i="11"/>
  <c r="M912" i="11" s="1"/>
  <c r="W1085" i="11"/>
  <c r="V1085" i="11"/>
  <c r="G911" i="12"/>
  <c r="F911" i="12"/>
  <c r="K914" i="12"/>
  <c r="L913" i="12"/>
  <c r="M913" i="12" s="1"/>
  <c r="F911" i="11"/>
  <c r="G911" i="11"/>
  <c r="W1085" i="12"/>
  <c r="V1085" i="12"/>
  <c r="D912" i="11"/>
  <c r="E912" i="11" s="1"/>
  <c r="C913" i="11"/>
  <c r="T1086" i="12"/>
  <c r="U1086" i="12" s="1"/>
  <c r="S1087" i="12"/>
  <c r="T1091" i="18" l="1"/>
  <c r="U1091" i="18" s="1"/>
  <c r="G915" i="18"/>
  <c r="F915" i="18"/>
  <c r="V1090" i="18"/>
  <c r="W1090" i="18"/>
  <c r="O917" i="18"/>
  <c r="N917" i="18"/>
  <c r="D916" i="18"/>
  <c r="E916" i="18" s="1"/>
  <c r="L918" i="18"/>
  <c r="M918" i="18" s="1"/>
  <c r="S1088" i="11"/>
  <c r="T1087" i="11"/>
  <c r="U1087" i="11" s="1"/>
  <c r="T1087" i="12"/>
  <c r="U1087" i="12" s="1"/>
  <c r="S1088" i="12"/>
  <c r="N913" i="12"/>
  <c r="O913" i="12"/>
  <c r="W1086" i="12"/>
  <c r="V1086" i="12"/>
  <c r="L914" i="12"/>
  <c r="M914" i="12" s="1"/>
  <c r="K915" i="12"/>
  <c r="C914" i="11"/>
  <c r="D913" i="11"/>
  <c r="E913" i="11" s="1"/>
  <c r="O912" i="11"/>
  <c r="N912" i="11"/>
  <c r="V1086" i="11"/>
  <c r="W1086" i="11"/>
  <c r="G912" i="12"/>
  <c r="F912" i="12"/>
  <c r="G912" i="11"/>
  <c r="F912" i="11"/>
  <c r="K914" i="11"/>
  <c r="L913" i="11"/>
  <c r="M913" i="11" s="1"/>
  <c r="C914" i="12"/>
  <c r="D913" i="12"/>
  <c r="E913" i="12" s="1"/>
  <c r="L919" i="18" l="1"/>
  <c r="M919" i="18" s="1"/>
  <c r="F916" i="18"/>
  <c r="G916" i="18"/>
  <c r="W1091" i="18"/>
  <c r="V1091" i="18"/>
  <c r="N918" i="18"/>
  <c r="O918" i="18"/>
  <c r="D917" i="18"/>
  <c r="E917" i="18" s="1"/>
  <c r="T1092" i="18"/>
  <c r="U1092" i="18" s="1"/>
  <c r="K915" i="11"/>
  <c r="L914" i="11"/>
  <c r="M914" i="11" s="1"/>
  <c r="G913" i="12"/>
  <c r="F913" i="12"/>
  <c r="F913" i="11"/>
  <c r="G913" i="11"/>
  <c r="S1089" i="12"/>
  <c r="T1088" i="12"/>
  <c r="U1088" i="12" s="1"/>
  <c r="C915" i="12"/>
  <c r="D914" i="12"/>
  <c r="E914" i="12" s="1"/>
  <c r="W1087" i="12"/>
  <c r="V1087" i="12"/>
  <c r="D914" i="11"/>
  <c r="E914" i="11" s="1"/>
  <c r="C915" i="11"/>
  <c r="O913" i="11"/>
  <c r="N913" i="11"/>
  <c r="K916" i="12"/>
  <c r="L915" i="12"/>
  <c r="M915" i="12" s="1"/>
  <c r="W1087" i="11"/>
  <c r="V1087" i="11"/>
  <c r="O914" i="12"/>
  <c r="N914" i="12"/>
  <c r="T1088" i="11"/>
  <c r="U1088" i="11" s="1"/>
  <c r="S1089" i="11"/>
  <c r="T1093" i="18" l="1"/>
  <c r="U1093" i="18" s="1"/>
  <c r="W1092" i="18"/>
  <c r="V1092" i="18"/>
  <c r="D918" i="18"/>
  <c r="E918" i="18" s="1"/>
  <c r="O919" i="18"/>
  <c r="N919" i="18"/>
  <c r="G917" i="18"/>
  <c r="F917" i="18"/>
  <c r="L920" i="18"/>
  <c r="M920" i="18" s="1"/>
  <c r="L916" i="12"/>
  <c r="M916" i="12" s="1"/>
  <c r="K917" i="12"/>
  <c r="C916" i="12"/>
  <c r="D915" i="12"/>
  <c r="E915" i="12" s="1"/>
  <c r="T1089" i="11"/>
  <c r="U1089" i="11" s="1"/>
  <c r="S1090" i="11"/>
  <c r="V1088" i="12"/>
  <c r="W1088" i="12"/>
  <c r="S1090" i="12"/>
  <c r="T1089" i="12"/>
  <c r="U1089" i="12" s="1"/>
  <c r="W1088" i="11"/>
  <c r="V1088" i="11"/>
  <c r="N915" i="12"/>
  <c r="O915" i="12"/>
  <c r="C916" i="11"/>
  <c r="D915" i="11"/>
  <c r="E915" i="11" s="1"/>
  <c r="G914" i="12"/>
  <c r="F914" i="12"/>
  <c r="O914" i="11"/>
  <c r="N914" i="11"/>
  <c r="G914" i="11"/>
  <c r="F914" i="11"/>
  <c r="K916" i="11"/>
  <c r="L915" i="11"/>
  <c r="M915" i="11" s="1"/>
  <c r="O920" i="18" l="1"/>
  <c r="N920" i="18"/>
  <c r="L921" i="18"/>
  <c r="M921" i="18" s="1"/>
  <c r="T1094" i="18"/>
  <c r="U1094" i="18" s="1"/>
  <c r="F918" i="18"/>
  <c r="G918" i="18"/>
  <c r="D919" i="18"/>
  <c r="E919" i="18" s="1"/>
  <c r="W1093" i="18"/>
  <c r="V1093" i="18"/>
  <c r="W1089" i="11"/>
  <c r="V1089" i="11"/>
  <c r="O915" i="11"/>
  <c r="N915" i="11"/>
  <c r="F915" i="11"/>
  <c r="G915" i="11"/>
  <c r="G915" i="12"/>
  <c r="F915" i="12"/>
  <c r="D916" i="11"/>
  <c r="E916" i="11" s="1"/>
  <c r="C917" i="11"/>
  <c r="C917" i="12"/>
  <c r="D916" i="12"/>
  <c r="E916" i="12" s="1"/>
  <c r="K917" i="11"/>
  <c r="L916" i="11"/>
  <c r="M916" i="11" s="1"/>
  <c r="W1089" i="12"/>
  <c r="V1089" i="12"/>
  <c r="S1091" i="11"/>
  <c r="T1090" i="11"/>
  <c r="U1090" i="11" s="1"/>
  <c r="K918" i="12"/>
  <c r="L917" i="12"/>
  <c r="M917" i="12" s="1"/>
  <c r="T1090" i="12"/>
  <c r="U1090" i="12" s="1"/>
  <c r="S1091" i="12"/>
  <c r="O916" i="12"/>
  <c r="N916" i="12"/>
  <c r="V1094" i="18" l="1"/>
  <c r="V867" i="18" s="1"/>
  <c r="V868" i="18" s="1"/>
  <c r="W1094" i="18"/>
  <c r="V869" i="18" s="1"/>
  <c r="V866" i="18"/>
  <c r="G919" i="18"/>
  <c r="F919" i="18"/>
  <c r="O921" i="18"/>
  <c r="N921" i="18"/>
  <c r="D920" i="18"/>
  <c r="E920" i="18" s="1"/>
  <c r="T1095" i="18"/>
  <c r="U1095" i="18" s="1"/>
  <c r="L922" i="18"/>
  <c r="M922" i="18" s="1"/>
  <c r="N917" i="12"/>
  <c r="O917" i="12"/>
  <c r="G916" i="12"/>
  <c r="F916" i="12"/>
  <c r="L918" i="12"/>
  <c r="M918" i="12" s="1"/>
  <c r="K919" i="12"/>
  <c r="C918" i="12"/>
  <c r="D917" i="12"/>
  <c r="E917" i="12" s="1"/>
  <c r="T1091" i="12"/>
  <c r="U1091" i="12" s="1"/>
  <c r="S1092" i="12"/>
  <c r="V1090" i="11"/>
  <c r="W1090" i="11"/>
  <c r="O916" i="11"/>
  <c r="N916" i="11"/>
  <c r="C918" i="11"/>
  <c r="D917" i="11"/>
  <c r="E917" i="11" s="1"/>
  <c r="W1090" i="12"/>
  <c r="V1090" i="12"/>
  <c r="S1092" i="11"/>
  <c r="T1091" i="11"/>
  <c r="U1091" i="11" s="1"/>
  <c r="K918" i="11"/>
  <c r="L917" i="11"/>
  <c r="M917" i="11" s="1"/>
  <c r="G916" i="11"/>
  <c r="F916" i="11"/>
  <c r="N922" i="18" l="1"/>
  <c r="O922" i="18"/>
  <c r="F920" i="18"/>
  <c r="G920" i="18"/>
  <c r="L923" i="18"/>
  <c r="M923" i="18" s="1"/>
  <c r="D921" i="18"/>
  <c r="E921" i="18" s="1"/>
  <c r="W1095" i="18"/>
  <c r="V1095" i="18"/>
  <c r="T1096" i="18"/>
  <c r="U1096" i="18" s="1"/>
  <c r="K919" i="11"/>
  <c r="L918" i="11"/>
  <c r="M918" i="11" s="1"/>
  <c r="W1091" i="12"/>
  <c r="V1091" i="12"/>
  <c r="W1091" i="11"/>
  <c r="V1091" i="11"/>
  <c r="F917" i="11"/>
  <c r="G917" i="11"/>
  <c r="G917" i="12"/>
  <c r="F917" i="12"/>
  <c r="T1092" i="11"/>
  <c r="U1092" i="11" s="1"/>
  <c r="S1093" i="11"/>
  <c r="C919" i="12"/>
  <c r="D918" i="12"/>
  <c r="E918" i="12" s="1"/>
  <c r="D918" i="11"/>
  <c r="E918" i="11" s="1"/>
  <c r="C919" i="11"/>
  <c r="O917" i="11"/>
  <c r="N917" i="11"/>
  <c r="S1093" i="12"/>
  <c r="T1092" i="12"/>
  <c r="U1092" i="12" s="1"/>
  <c r="K920" i="12"/>
  <c r="L919" i="12"/>
  <c r="M919" i="12" s="1"/>
  <c r="O918" i="12"/>
  <c r="N918" i="12"/>
  <c r="T1097" i="18" l="1"/>
  <c r="U1097" i="18" s="1"/>
  <c r="D922" i="18"/>
  <c r="E922" i="18" s="1"/>
  <c r="W1096" i="18"/>
  <c r="V1096" i="18"/>
  <c r="G921" i="18"/>
  <c r="F921" i="18"/>
  <c r="O923" i="18"/>
  <c r="N923" i="18"/>
  <c r="L924" i="18"/>
  <c r="M924" i="18" s="1"/>
  <c r="L920" i="12"/>
  <c r="M920" i="12" s="1"/>
  <c r="K921" i="12"/>
  <c r="V1092" i="12"/>
  <c r="W1092" i="12"/>
  <c r="C920" i="11"/>
  <c r="D919" i="11"/>
  <c r="E919" i="11" s="1"/>
  <c r="T1093" i="11"/>
  <c r="U1093" i="11" s="1"/>
  <c r="S1094" i="11"/>
  <c r="G918" i="11"/>
  <c r="F918" i="11"/>
  <c r="S1094" i="12"/>
  <c r="T1093" i="12"/>
  <c r="U1093" i="12" s="1"/>
  <c r="W1092" i="11"/>
  <c r="V1092" i="11"/>
  <c r="N919" i="12"/>
  <c r="O919" i="12"/>
  <c r="G918" i="12"/>
  <c r="F918" i="12"/>
  <c r="O918" i="11"/>
  <c r="N918" i="11"/>
  <c r="C920" i="12"/>
  <c r="D919" i="12"/>
  <c r="E919" i="12" s="1"/>
  <c r="K920" i="11"/>
  <c r="L919" i="11"/>
  <c r="M919" i="11" s="1"/>
  <c r="O924" i="18" l="1"/>
  <c r="N924" i="18"/>
  <c r="F922" i="18"/>
  <c r="G922" i="18"/>
  <c r="L925" i="18"/>
  <c r="M925" i="18" s="1"/>
  <c r="D923" i="18"/>
  <c r="E923" i="18" s="1"/>
  <c r="V1097" i="18"/>
  <c r="W1097" i="18"/>
  <c r="T1098" i="18"/>
  <c r="U1098" i="18" s="1"/>
  <c r="D920" i="11"/>
  <c r="E920" i="11" s="1"/>
  <c r="C921" i="11"/>
  <c r="O919" i="11"/>
  <c r="N919" i="11"/>
  <c r="W1093" i="12"/>
  <c r="V1093" i="12"/>
  <c r="S1095" i="11"/>
  <c r="T1094" i="11"/>
  <c r="U1094" i="11" s="1"/>
  <c r="W1093" i="11"/>
  <c r="V1093" i="11"/>
  <c r="K921" i="11"/>
  <c r="L920" i="11"/>
  <c r="M920" i="11" s="1"/>
  <c r="T1094" i="12"/>
  <c r="U1094" i="12" s="1"/>
  <c r="S1095" i="12"/>
  <c r="G919" i="12"/>
  <c r="F919" i="12"/>
  <c r="F919" i="11"/>
  <c r="G919" i="11"/>
  <c r="K922" i="12"/>
  <c r="L921" i="12"/>
  <c r="M921" i="12" s="1"/>
  <c r="C921" i="12"/>
  <c r="D920" i="12"/>
  <c r="E920" i="12" s="1"/>
  <c r="O920" i="12"/>
  <c r="N920" i="12"/>
  <c r="W1098" i="18" l="1"/>
  <c r="V1098" i="18"/>
  <c r="D924" i="18"/>
  <c r="E924" i="18" s="1"/>
  <c r="T1099" i="18"/>
  <c r="U1099" i="18" s="1"/>
  <c r="G923" i="18"/>
  <c r="F923" i="18"/>
  <c r="O925" i="18"/>
  <c r="N925" i="18"/>
  <c r="L926" i="18"/>
  <c r="M926" i="18" s="1"/>
  <c r="W1094" i="12"/>
  <c r="V869" i="12" s="1"/>
  <c r="V1094" i="12"/>
  <c r="V867" i="12" s="1"/>
  <c r="V868" i="12" s="1"/>
  <c r="V866" i="12"/>
  <c r="N921" i="12"/>
  <c r="O921" i="12"/>
  <c r="O920" i="11"/>
  <c r="N920" i="11"/>
  <c r="V1094" i="11"/>
  <c r="V867" i="11" s="1"/>
  <c r="V868" i="11" s="1"/>
  <c r="W1094" i="11"/>
  <c r="V869" i="11" s="1"/>
  <c r="V866" i="11"/>
  <c r="K922" i="11"/>
  <c r="L921" i="11"/>
  <c r="M921" i="11" s="1"/>
  <c r="L922" i="12"/>
  <c r="M922" i="12" s="1"/>
  <c r="K923" i="12"/>
  <c r="S1096" i="11"/>
  <c r="T1095" i="11"/>
  <c r="U1095" i="11" s="1"/>
  <c r="G920" i="12"/>
  <c r="F920" i="12"/>
  <c r="T1095" i="12"/>
  <c r="U1095" i="12" s="1"/>
  <c r="S1096" i="12"/>
  <c r="C922" i="11"/>
  <c r="D921" i="11"/>
  <c r="E921" i="11" s="1"/>
  <c r="C922" i="12"/>
  <c r="D921" i="12"/>
  <c r="E921" i="12" s="1"/>
  <c r="G920" i="11"/>
  <c r="F920" i="11"/>
  <c r="O926" i="18" l="1"/>
  <c r="N926" i="18"/>
  <c r="F924" i="18"/>
  <c r="G924" i="18"/>
  <c r="L927" i="18"/>
  <c r="M927" i="18" s="1"/>
  <c r="D925" i="18"/>
  <c r="E925" i="18" s="1"/>
  <c r="T1100" i="18"/>
  <c r="U1100" i="18" s="1"/>
  <c r="W1099" i="18"/>
  <c r="V1099" i="18"/>
  <c r="D922" i="11"/>
  <c r="E922" i="11" s="1"/>
  <c r="C923" i="11"/>
  <c r="O922" i="12"/>
  <c r="N922" i="12"/>
  <c r="G921" i="12"/>
  <c r="F921" i="12"/>
  <c r="S1097" i="12"/>
  <c r="T1096" i="12"/>
  <c r="U1096" i="12" s="1"/>
  <c r="W1095" i="11"/>
  <c r="V1095" i="11"/>
  <c r="O921" i="11"/>
  <c r="N921" i="11"/>
  <c r="W1095" i="12"/>
  <c r="V1095" i="12"/>
  <c r="T1096" i="11"/>
  <c r="U1096" i="11" s="1"/>
  <c r="S1097" i="11"/>
  <c r="K923" i="11"/>
  <c r="L922" i="11"/>
  <c r="M922" i="11" s="1"/>
  <c r="C923" i="12"/>
  <c r="D922" i="12"/>
  <c r="E922" i="12" s="1"/>
  <c r="F921" i="11"/>
  <c r="G921" i="11"/>
  <c r="K924" i="12"/>
  <c r="L923" i="12"/>
  <c r="M923" i="12" s="1"/>
  <c r="D926" i="18" l="1"/>
  <c r="E926" i="18" s="1"/>
  <c r="G925" i="18"/>
  <c r="F925" i="18"/>
  <c r="T1101" i="18"/>
  <c r="U1101" i="18" s="1"/>
  <c r="L928" i="18"/>
  <c r="M928" i="18" s="1"/>
  <c r="W1100" i="18"/>
  <c r="V1100" i="18"/>
  <c r="O927" i="18"/>
  <c r="N927" i="18"/>
  <c r="G922" i="12"/>
  <c r="F922" i="12"/>
  <c r="T1097" i="11"/>
  <c r="U1097" i="11" s="1"/>
  <c r="S1098" i="11"/>
  <c r="V1096" i="12"/>
  <c r="W1096" i="12"/>
  <c r="C924" i="12"/>
  <c r="D923" i="12"/>
  <c r="E923" i="12" s="1"/>
  <c r="W1096" i="11"/>
  <c r="V1096" i="11"/>
  <c r="S1098" i="12"/>
  <c r="T1097" i="12"/>
  <c r="U1097" i="12" s="1"/>
  <c r="N923" i="12"/>
  <c r="O923" i="12"/>
  <c r="O922" i="11"/>
  <c r="N922" i="11"/>
  <c r="C924" i="11"/>
  <c r="D923" i="11"/>
  <c r="E923" i="11" s="1"/>
  <c r="L924" i="12"/>
  <c r="M924" i="12" s="1"/>
  <c r="K925" i="12"/>
  <c r="K924" i="11"/>
  <c r="L923" i="11"/>
  <c r="M923" i="11" s="1"/>
  <c r="G922" i="11"/>
  <c r="F922" i="11"/>
  <c r="T1102" i="18" l="1"/>
  <c r="U1102" i="18" s="1"/>
  <c r="D927" i="18"/>
  <c r="E927" i="18" s="1"/>
  <c r="O928" i="18"/>
  <c r="N928" i="18"/>
  <c r="L929" i="18"/>
  <c r="M929" i="18" s="1"/>
  <c r="V1101" i="18"/>
  <c r="W1101" i="18"/>
  <c r="F926" i="18"/>
  <c r="G926" i="18"/>
  <c r="D924" i="11"/>
  <c r="E924" i="11" s="1"/>
  <c r="C925" i="11"/>
  <c r="K926" i="12"/>
  <c r="L925" i="12"/>
  <c r="M925" i="12" s="1"/>
  <c r="W1097" i="12"/>
  <c r="V1097" i="12"/>
  <c r="G923" i="12"/>
  <c r="F923" i="12"/>
  <c r="S1099" i="11"/>
  <c r="T1098" i="11"/>
  <c r="U1098" i="11" s="1"/>
  <c r="O924" i="12"/>
  <c r="N924" i="12"/>
  <c r="C925" i="12"/>
  <c r="D924" i="12"/>
  <c r="E924" i="12" s="1"/>
  <c r="W1097" i="11"/>
  <c r="V1097" i="11"/>
  <c r="T1098" i="12"/>
  <c r="U1098" i="12" s="1"/>
  <c r="S1099" i="12"/>
  <c r="O923" i="11"/>
  <c r="N923" i="11"/>
  <c r="F923" i="11"/>
  <c r="G923" i="11"/>
  <c r="K925" i="11"/>
  <c r="L924" i="11"/>
  <c r="M924" i="11" s="1"/>
  <c r="W1102" i="18" l="1"/>
  <c r="V1102" i="18"/>
  <c r="O929" i="18"/>
  <c r="N929" i="18"/>
  <c r="D928" i="18"/>
  <c r="E928" i="18" s="1"/>
  <c r="L930" i="18"/>
  <c r="M930" i="18" s="1"/>
  <c r="G927" i="18"/>
  <c r="F927" i="18"/>
  <c r="T1103" i="18"/>
  <c r="U1103" i="18" s="1"/>
  <c r="W1098" i="12"/>
  <c r="V1098" i="12"/>
  <c r="S1100" i="11"/>
  <c r="T1099" i="11"/>
  <c r="U1099" i="11" s="1"/>
  <c r="O924" i="11"/>
  <c r="N924" i="11"/>
  <c r="N925" i="12"/>
  <c r="O925" i="12"/>
  <c r="L926" i="12"/>
  <c r="M926" i="12" s="1"/>
  <c r="K927" i="12"/>
  <c r="K926" i="11"/>
  <c r="L925" i="11"/>
  <c r="M925" i="11" s="1"/>
  <c r="T1099" i="12"/>
  <c r="U1099" i="12" s="1"/>
  <c r="S1100" i="12"/>
  <c r="G924" i="12"/>
  <c r="F924" i="12"/>
  <c r="V1098" i="11"/>
  <c r="W1098" i="11"/>
  <c r="C926" i="11"/>
  <c r="D925" i="11"/>
  <c r="E925" i="11" s="1"/>
  <c r="C926" i="12"/>
  <c r="D925" i="12"/>
  <c r="E925" i="12" s="1"/>
  <c r="G924" i="11"/>
  <c r="F924" i="11"/>
  <c r="T1104" i="18" l="1"/>
  <c r="U1104" i="18" s="1"/>
  <c r="W1103" i="18"/>
  <c r="V1103" i="18"/>
  <c r="L931" i="18"/>
  <c r="M931" i="18" s="1"/>
  <c r="F928" i="18"/>
  <c r="G928" i="18"/>
  <c r="N930" i="18"/>
  <c r="O930" i="18"/>
  <c r="D929" i="18"/>
  <c r="E929" i="18" s="1"/>
  <c r="C927" i="12"/>
  <c r="D926" i="12"/>
  <c r="E926" i="12" s="1"/>
  <c r="O926" i="12"/>
  <c r="N926" i="12"/>
  <c r="F925" i="11"/>
  <c r="G925" i="11"/>
  <c r="O925" i="11"/>
  <c r="N925" i="11"/>
  <c r="W1099" i="11"/>
  <c r="V1099" i="11"/>
  <c r="D926" i="11"/>
  <c r="E926" i="11" s="1"/>
  <c r="C927" i="11"/>
  <c r="T1100" i="11"/>
  <c r="U1100" i="11" s="1"/>
  <c r="S1101" i="11"/>
  <c r="K927" i="11"/>
  <c r="L926" i="11"/>
  <c r="M926" i="11" s="1"/>
  <c r="G925" i="12"/>
  <c r="F925" i="12"/>
  <c r="S1101" i="12"/>
  <c r="T1100" i="12"/>
  <c r="U1100" i="12" s="1"/>
  <c r="K928" i="12"/>
  <c r="L927" i="12"/>
  <c r="M927" i="12" s="1"/>
  <c r="W1099" i="12"/>
  <c r="V1099" i="12"/>
  <c r="D930" i="18" l="1"/>
  <c r="E930" i="18" s="1"/>
  <c r="G929" i="18"/>
  <c r="F929" i="18"/>
  <c r="O931" i="18"/>
  <c r="N931" i="18"/>
  <c r="T1105" i="18"/>
  <c r="U1105" i="18" s="1"/>
  <c r="L932" i="18"/>
  <c r="M932" i="18" s="1"/>
  <c r="W1104" i="18"/>
  <c r="V1104" i="18"/>
  <c r="L928" i="12"/>
  <c r="M928" i="12" s="1"/>
  <c r="K929" i="12"/>
  <c r="V1100" i="12"/>
  <c r="W1100" i="12"/>
  <c r="O926" i="11"/>
  <c r="N926" i="11"/>
  <c r="C928" i="11"/>
  <c r="D927" i="11"/>
  <c r="E927" i="11" s="1"/>
  <c r="S1102" i="12"/>
  <c r="T1101" i="12"/>
  <c r="U1101" i="12" s="1"/>
  <c r="G926" i="11"/>
  <c r="F926" i="11"/>
  <c r="K928" i="11"/>
  <c r="L927" i="11"/>
  <c r="M927" i="11" s="1"/>
  <c r="N927" i="12"/>
  <c r="O927" i="12"/>
  <c r="T1101" i="11"/>
  <c r="U1101" i="11" s="1"/>
  <c r="S1102" i="11"/>
  <c r="G926" i="12"/>
  <c r="F926" i="12"/>
  <c r="W1100" i="11"/>
  <c r="V1100" i="11"/>
  <c r="C928" i="12"/>
  <c r="D927" i="12"/>
  <c r="E927" i="12" s="1"/>
  <c r="V1105" i="18" l="1"/>
  <c r="W1105" i="18"/>
  <c r="T1106" i="18"/>
  <c r="U1106" i="18" s="1"/>
  <c r="F930" i="18"/>
  <c r="G930" i="18"/>
  <c r="O932" i="18"/>
  <c r="N932" i="18"/>
  <c r="L933" i="18"/>
  <c r="M933" i="18" s="1"/>
  <c r="D931" i="18"/>
  <c r="E931" i="18" s="1"/>
  <c r="T1102" i="12"/>
  <c r="U1102" i="12" s="1"/>
  <c r="S1103" i="12"/>
  <c r="G927" i="12"/>
  <c r="F927" i="12"/>
  <c r="F927" i="11"/>
  <c r="G927" i="11"/>
  <c r="D928" i="11"/>
  <c r="E928" i="11" s="1"/>
  <c r="C929" i="11"/>
  <c r="C929" i="12"/>
  <c r="D928" i="12"/>
  <c r="E928" i="12" s="1"/>
  <c r="S1103" i="11"/>
  <c r="T1102" i="11"/>
  <c r="U1102" i="11" s="1"/>
  <c r="O927" i="11"/>
  <c r="N927" i="11"/>
  <c r="W1101" i="12"/>
  <c r="V1101" i="12"/>
  <c r="K930" i="12"/>
  <c r="L929" i="12"/>
  <c r="M929" i="12" s="1"/>
  <c r="W1101" i="11"/>
  <c r="V1101" i="11"/>
  <c r="K929" i="11"/>
  <c r="L928" i="11"/>
  <c r="M928" i="11" s="1"/>
  <c r="O928" i="12"/>
  <c r="N928" i="12"/>
  <c r="T1107" i="18" l="1"/>
  <c r="U1107" i="18" s="1"/>
  <c r="D932" i="18"/>
  <c r="E932" i="18" s="1"/>
  <c r="G931" i="18"/>
  <c r="F931" i="18"/>
  <c r="O933" i="18"/>
  <c r="N933" i="18"/>
  <c r="W1106" i="18"/>
  <c r="V1106" i="18"/>
  <c r="L934" i="18"/>
  <c r="M934" i="18" s="1"/>
  <c r="L930" i="12"/>
  <c r="M930" i="12" s="1"/>
  <c r="K931" i="12"/>
  <c r="C930" i="12"/>
  <c r="D929" i="12"/>
  <c r="E929" i="12" s="1"/>
  <c r="V1102" i="11"/>
  <c r="W1102" i="11"/>
  <c r="C930" i="11"/>
  <c r="D929" i="11"/>
  <c r="E929" i="11" s="1"/>
  <c r="G928" i="11"/>
  <c r="F928" i="11"/>
  <c r="S1104" i="11"/>
  <c r="T1103" i="11"/>
  <c r="U1103" i="11" s="1"/>
  <c r="O928" i="11"/>
  <c r="N928" i="11"/>
  <c r="N929" i="12"/>
  <c r="O929" i="12"/>
  <c r="G928" i="12"/>
  <c r="F928" i="12"/>
  <c r="T1103" i="12"/>
  <c r="U1103" i="12" s="1"/>
  <c r="S1104" i="12"/>
  <c r="K930" i="11"/>
  <c r="L929" i="11"/>
  <c r="M929" i="11" s="1"/>
  <c r="W1102" i="12"/>
  <c r="V1102" i="12"/>
  <c r="O934" i="18" l="1"/>
  <c r="N934" i="18"/>
  <c r="D933" i="18"/>
  <c r="E933" i="18" s="1"/>
  <c r="F932" i="18"/>
  <c r="G932" i="18"/>
  <c r="T1108" i="18"/>
  <c r="U1108" i="18" s="1"/>
  <c r="L935" i="18"/>
  <c r="M935" i="18" s="1"/>
  <c r="W1107" i="18"/>
  <c r="V1107" i="18"/>
  <c r="K931" i="11"/>
  <c r="L930" i="11"/>
  <c r="M930" i="11" s="1"/>
  <c r="S1105" i="12"/>
  <c r="T1104" i="12"/>
  <c r="U1104" i="12" s="1"/>
  <c r="W1103" i="11"/>
  <c r="V1103" i="11"/>
  <c r="F929" i="11"/>
  <c r="G929" i="11"/>
  <c r="G929" i="12"/>
  <c r="F929" i="12"/>
  <c r="T1104" i="11"/>
  <c r="U1104" i="11" s="1"/>
  <c r="S1105" i="11"/>
  <c r="D930" i="11"/>
  <c r="E930" i="11" s="1"/>
  <c r="C931" i="11"/>
  <c r="C931" i="12"/>
  <c r="D930" i="12"/>
  <c r="E930" i="12" s="1"/>
  <c r="W1103" i="12"/>
  <c r="V1103" i="12"/>
  <c r="O929" i="11"/>
  <c r="N929" i="11"/>
  <c r="K932" i="12"/>
  <c r="L931" i="12"/>
  <c r="M931" i="12" s="1"/>
  <c r="O930" i="12"/>
  <c r="N930" i="12"/>
  <c r="T1109" i="18" l="1"/>
  <c r="U1109" i="18" s="1"/>
  <c r="D934" i="18"/>
  <c r="E934" i="18" s="1"/>
  <c r="W1108" i="18"/>
  <c r="V1108" i="18"/>
  <c r="G933" i="18"/>
  <c r="F933" i="18"/>
  <c r="L936" i="18"/>
  <c r="M936" i="18" s="1"/>
  <c r="O935" i="18"/>
  <c r="N935" i="18"/>
  <c r="L932" i="12"/>
  <c r="M932" i="12" s="1"/>
  <c r="K933" i="12"/>
  <c r="G930" i="11"/>
  <c r="F930" i="11"/>
  <c r="K932" i="11"/>
  <c r="L931" i="11"/>
  <c r="M931" i="11" s="1"/>
  <c r="G930" i="12"/>
  <c r="F930" i="12"/>
  <c r="T1105" i="11"/>
  <c r="U1105" i="11" s="1"/>
  <c r="S1106" i="11"/>
  <c r="V1104" i="12"/>
  <c r="W1104" i="12"/>
  <c r="C932" i="12"/>
  <c r="D931" i="12"/>
  <c r="E931" i="12" s="1"/>
  <c r="W1104" i="11"/>
  <c r="V1104" i="11"/>
  <c r="S1106" i="12"/>
  <c r="T1105" i="12"/>
  <c r="U1105" i="12" s="1"/>
  <c r="N931" i="12"/>
  <c r="O931" i="12"/>
  <c r="C932" i="11"/>
  <c r="D931" i="11"/>
  <c r="E931" i="11" s="1"/>
  <c r="O930" i="11"/>
  <c r="N930" i="11"/>
  <c r="F934" i="18" l="1"/>
  <c r="G934" i="18"/>
  <c r="D935" i="18"/>
  <c r="E935" i="18" s="1"/>
  <c r="O936" i="18"/>
  <c r="N936" i="18"/>
  <c r="V1109" i="18"/>
  <c r="W1109" i="18"/>
  <c r="L937" i="18"/>
  <c r="M937" i="18" s="1"/>
  <c r="T1110" i="18"/>
  <c r="U1110" i="18" s="1"/>
  <c r="D932" i="11"/>
  <c r="E932" i="11" s="1"/>
  <c r="C933" i="11"/>
  <c r="C933" i="12"/>
  <c r="D932" i="12"/>
  <c r="E932" i="12" s="1"/>
  <c r="F931" i="11"/>
  <c r="G931" i="11"/>
  <c r="W1105" i="12"/>
  <c r="V1105" i="12"/>
  <c r="G931" i="12"/>
  <c r="F931" i="12"/>
  <c r="S1107" i="11"/>
  <c r="T1106" i="11"/>
  <c r="U1106" i="11" s="1"/>
  <c r="O931" i="11"/>
  <c r="N931" i="11"/>
  <c r="K934" i="12"/>
  <c r="L933" i="12"/>
  <c r="M933" i="12" s="1"/>
  <c r="T1106" i="12"/>
  <c r="U1106" i="12" s="1"/>
  <c r="S1107" i="12"/>
  <c r="W1105" i="11"/>
  <c r="V1105" i="11"/>
  <c r="K933" i="11"/>
  <c r="L932" i="11"/>
  <c r="M932" i="11" s="1"/>
  <c r="O932" i="12"/>
  <c r="N932" i="12"/>
  <c r="D936" i="18" l="1"/>
  <c r="E936" i="18" s="1"/>
  <c r="T1111" i="18"/>
  <c r="U1111" i="18" s="1"/>
  <c r="G935" i="18"/>
  <c r="F935" i="18"/>
  <c r="O937" i="18"/>
  <c r="N937" i="18"/>
  <c r="W1110" i="18"/>
  <c r="V1110" i="18"/>
  <c r="L938" i="18"/>
  <c r="M938" i="18" s="1"/>
  <c r="K934" i="11"/>
  <c r="L933" i="11"/>
  <c r="M933" i="11" s="1"/>
  <c r="N933" i="12"/>
  <c r="O933" i="12"/>
  <c r="V1106" i="11"/>
  <c r="W1106" i="11"/>
  <c r="G932" i="12"/>
  <c r="F932" i="12"/>
  <c r="S1108" i="11"/>
  <c r="T1107" i="11"/>
  <c r="U1107" i="11" s="1"/>
  <c r="C934" i="12"/>
  <c r="D933" i="12"/>
  <c r="E933" i="12" s="1"/>
  <c r="L934" i="12"/>
  <c r="M934" i="12" s="1"/>
  <c r="K935" i="12"/>
  <c r="O932" i="11"/>
  <c r="N932" i="11"/>
  <c r="T1107" i="12"/>
  <c r="U1107" i="12" s="1"/>
  <c r="S1108" i="12"/>
  <c r="C934" i="11"/>
  <c r="D933" i="11"/>
  <c r="E933" i="11" s="1"/>
  <c r="W1106" i="12"/>
  <c r="V1106" i="12"/>
  <c r="G932" i="11"/>
  <c r="F932" i="11"/>
  <c r="N938" i="18" l="1"/>
  <c r="O938" i="18"/>
  <c r="T1112" i="18"/>
  <c r="U1112" i="18" s="1"/>
  <c r="L939" i="18"/>
  <c r="M939" i="18" s="1"/>
  <c r="W1111" i="18"/>
  <c r="V1111" i="18"/>
  <c r="F936" i="18"/>
  <c r="G936" i="18"/>
  <c r="D937" i="18"/>
  <c r="E937" i="18" s="1"/>
  <c r="F933" i="11"/>
  <c r="G933" i="11"/>
  <c r="G933" i="12"/>
  <c r="F933" i="12"/>
  <c r="D934" i="11"/>
  <c r="E934" i="11" s="1"/>
  <c r="C935" i="11"/>
  <c r="C935" i="12"/>
  <c r="D934" i="12"/>
  <c r="E934" i="12" s="1"/>
  <c r="S1109" i="12"/>
  <c r="T1108" i="12"/>
  <c r="U1108" i="12" s="1"/>
  <c r="K936" i="12"/>
  <c r="L935" i="12"/>
  <c r="M935" i="12" s="1"/>
  <c r="W1107" i="11"/>
  <c r="V1107" i="11"/>
  <c r="O933" i="11"/>
  <c r="N933" i="11"/>
  <c r="W1107" i="12"/>
  <c r="V1107" i="12"/>
  <c r="O934" i="12"/>
  <c r="N934" i="12"/>
  <c r="T1108" i="11"/>
  <c r="U1108" i="11" s="1"/>
  <c r="S1109" i="11"/>
  <c r="K935" i="11"/>
  <c r="L934" i="11"/>
  <c r="M934" i="11" s="1"/>
  <c r="D938" i="18" l="1"/>
  <c r="E938" i="18" s="1"/>
  <c r="T1114" i="18"/>
  <c r="U1114" i="18" s="1"/>
  <c r="T1113" i="18"/>
  <c r="U1113" i="18" s="1"/>
  <c r="W1112" i="18"/>
  <c r="V1112" i="18"/>
  <c r="O939" i="18"/>
  <c r="N939" i="18"/>
  <c r="G937" i="18"/>
  <c r="F937" i="18"/>
  <c r="L940" i="18"/>
  <c r="M940" i="18" s="1"/>
  <c r="W1108" i="11"/>
  <c r="V1108" i="11"/>
  <c r="O934" i="11"/>
  <c r="N934" i="11"/>
  <c r="N935" i="12"/>
  <c r="O935" i="12"/>
  <c r="G934" i="12"/>
  <c r="F934" i="12"/>
  <c r="L936" i="12"/>
  <c r="M936" i="12" s="1"/>
  <c r="K937" i="12"/>
  <c r="C936" i="12"/>
  <c r="D935" i="12"/>
  <c r="E935" i="12" s="1"/>
  <c r="K936" i="11"/>
  <c r="L935" i="11"/>
  <c r="M935" i="11" s="1"/>
  <c r="T1109" i="11"/>
  <c r="U1109" i="11" s="1"/>
  <c r="S1110" i="11"/>
  <c r="V1108" i="12"/>
  <c r="W1108" i="12"/>
  <c r="C936" i="11"/>
  <c r="D935" i="11"/>
  <c r="E935" i="11" s="1"/>
  <c r="S1110" i="12"/>
  <c r="T1109" i="12"/>
  <c r="U1109" i="12" s="1"/>
  <c r="G934" i="11"/>
  <c r="F934" i="11"/>
  <c r="D939" i="18" l="1"/>
  <c r="E939" i="18" s="1"/>
  <c r="O940" i="18"/>
  <c r="N940" i="18"/>
  <c r="V1113" i="18"/>
  <c r="W1113" i="18"/>
  <c r="L941" i="18"/>
  <c r="M941" i="18" s="1"/>
  <c r="W1114" i="18"/>
  <c r="V1114" i="18"/>
  <c r="F938" i="18"/>
  <c r="G938" i="18"/>
  <c r="T1110" i="12"/>
  <c r="U1110" i="12" s="1"/>
  <c r="S1111" i="12"/>
  <c r="K937" i="11"/>
  <c r="L936" i="11"/>
  <c r="M936" i="11" s="1"/>
  <c r="O936" i="12"/>
  <c r="N936" i="12"/>
  <c r="F935" i="11"/>
  <c r="G935" i="11"/>
  <c r="S1111" i="11"/>
  <c r="T1110" i="11"/>
  <c r="U1110" i="11" s="1"/>
  <c r="G935" i="12"/>
  <c r="F935" i="12"/>
  <c r="D936" i="11"/>
  <c r="E936" i="11" s="1"/>
  <c r="C937" i="11"/>
  <c r="W1109" i="11"/>
  <c r="V1109" i="11"/>
  <c r="C937" i="12"/>
  <c r="D936" i="12"/>
  <c r="E936" i="12" s="1"/>
  <c r="W1109" i="12"/>
  <c r="V1109" i="12"/>
  <c r="O935" i="11"/>
  <c r="N935" i="11"/>
  <c r="K938" i="12"/>
  <c r="L937" i="12"/>
  <c r="M937" i="12" s="1"/>
  <c r="O941" i="18" l="1"/>
  <c r="N941" i="18"/>
  <c r="L942" i="18"/>
  <c r="M942" i="18" s="1"/>
  <c r="D940" i="18"/>
  <c r="E940" i="18" s="1"/>
  <c r="G939" i="18"/>
  <c r="F939" i="18"/>
  <c r="C938" i="12"/>
  <c r="D937" i="12"/>
  <c r="E937" i="12" s="1"/>
  <c r="N937" i="12"/>
  <c r="O937" i="12"/>
  <c r="O936" i="11"/>
  <c r="N936" i="11"/>
  <c r="K938" i="11"/>
  <c r="L937" i="11"/>
  <c r="M937" i="11" s="1"/>
  <c r="L938" i="12"/>
  <c r="M938" i="12" s="1"/>
  <c r="K939" i="12"/>
  <c r="G936" i="12"/>
  <c r="F936" i="12"/>
  <c r="C938" i="11"/>
  <c r="D937" i="11"/>
  <c r="E937" i="11" s="1"/>
  <c r="V1110" i="11"/>
  <c r="W1110" i="11"/>
  <c r="T1111" i="12"/>
  <c r="U1111" i="12" s="1"/>
  <c r="S1112" i="12"/>
  <c r="G936" i="11"/>
  <c r="F936" i="11"/>
  <c r="S1112" i="11"/>
  <c r="T1111" i="11"/>
  <c r="U1111" i="11" s="1"/>
  <c r="W1110" i="12"/>
  <c r="V1110" i="12"/>
  <c r="O942" i="18" l="1"/>
  <c r="N942" i="18"/>
  <c r="L943" i="18"/>
  <c r="M943" i="18" s="1"/>
  <c r="F940" i="18"/>
  <c r="G940" i="18"/>
  <c r="D941" i="18"/>
  <c r="E941" i="18" s="1"/>
  <c r="T1112" i="11"/>
  <c r="U1112" i="11" s="1"/>
  <c r="S1113" i="11"/>
  <c r="W1111" i="12"/>
  <c r="V1111" i="12"/>
  <c r="D938" i="11"/>
  <c r="E938" i="11" s="1"/>
  <c r="C939" i="11"/>
  <c r="O938" i="12"/>
  <c r="N938" i="12"/>
  <c r="C939" i="12"/>
  <c r="D938" i="12"/>
  <c r="E938" i="12" s="1"/>
  <c r="O937" i="11"/>
  <c r="N937" i="11"/>
  <c r="K939" i="11"/>
  <c r="L938" i="11"/>
  <c r="M938" i="11" s="1"/>
  <c r="W1111" i="11"/>
  <c r="V1111" i="11"/>
  <c r="S1113" i="12"/>
  <c r="T1112" i="12"/>
  <c r="U1112" i="12" s="1"/>
  <c r="F937" i="11"/>
  <c r="G937" i="11"/>
  <c r="K940" i="12"/>
  <c r="L939" i="12"/>
  <c r="M939" i="12" s="1"/>
  <c r="G937" i="12"/>
  <c r="F937" i="12"/>
  <c r="L944" i="18" l="1"/>
  <c r="M944" i="18" s="1"/>
  <c r="G941" i="18"/>
  <c r="F941" i="18"/>
  <c r="O943" i="18"/>
  <c r="N943" i="18"/>
  <c r="D942" i="18"/>
  <c r="E942" i="18" s="1"/>
  <c r="L940" i="12"/>
  <c r="M940" i="12" s="1"/>
  <c r="K941" i="12"/>
  <c r="S1114" i="12"/>
  <c r="T1114" i="12" s="1"/>
  <c r="U1114" i="12" s="1"/>
  <c r="T1113" i="12"/>
  <c r="U1113" i="12" s="1"/>
  <c r="C940" i="12"/>
  <c r="D939" i="12"/>
  <c r="E939" i="12" s="1"/>
  <c r="N939" i="12"/>
  <c r="O939" i="12"/>
  <c r="V1112" i="12"/>
  <c r="W1112" i="12"/>
  <c r="O938" i="11"/>
  <c r="N938" i="11"/>
  <c r="G938" i="12"/>
  <c r="F938" i="12"/>
  <c r="C940" i="11"/>
  <c r="D939" i="11"/>
  <c r="E939" i="11" s="1"/>
  <c r="T1113" i="11"/>
  <c r="U1113" i="11" s="1"/>
  <c r="S1114" i="11"/>
  <c r="T1114" i="11" s="1"/>
  <c r="U1114" i="11" s="1"/>
  <c r="K940" i="11"/>
  <c r="L939" i="11"/>
  <c r="M939" i="11" s="1"/>
  <c r="G938" i="11"/>
  <c r="F938" i="11"/>
  <c r="W1112" i="11"/>
  <c r="V1112" i="11"/>
  <c r="D943" i="18" l="1"/>
  <c r="E943" i="18" s="1"/>
  <c r="O944" i="18"/>
  <c r="N944" i="18"/>
  <c r="F942" i="18"/>
  <c r="G942" i="18"/>
  <c r="L945" i="18"/>
  <c r="M945" i="18" s="1"/>
  <c r="O939" i="11"/>
  <c r="N939" i="11"/>
  <c r="F939" i="11"/>
  <c r="G939" i="11"/>
  <c r="W1113" i="12"/>
  <c r="V1113" i="12"/>
  <c r="K941" i="11"/>
  <c r="L940" i="11"/>
  <c r="M940" i="11" s="1"/>
  <c r="D940" i="11"/>
  <c r="E940" i="11" s="1"/>
  <c r="C941" i="11"/>
  <c r="W1114" i="12"/>
  <c r="V1114" i="12"/>
  <c r="G939" i="12"/>
  <c r="F939" i="12"/>
  <c r="K942" i="12"/>
  <c r="L941" i="12"/>
  <c r="M941" i="12" s="1"/>
  <c r="V1114" i="11"/>
  <c r="W1114" i="11"/>
  <c r="W1113" i="11"/>
  <c r="V1113" i="11"/>
  <c r="C941" i="12"/>
  <c r="D940" i="12"/>
  <c r="E940" i="12" s="1"/>
  <c r="O940" i="12"/>
  <c r="N940" i="12"/>
  <c r="D944" i="18" l="1"/>
  <c r="E944" i="18" s="1"/>
  <c r="O945" i="18"/>
  <c r="N945" i="18"/>
  <c r="L946" i="18"/>
  <c r="M946" i="18" s="1"/>
  <c r="G943" i="18"/>
  <c r="F943" i="18"/>
  <c r="N941" i="12"/>
  <c r="O941" i="12"/>
  <c r="O940" i="11"/>
  <c r="N940" i="11"/>
  <c r="L942" i="12"/>
  <c r="M942" i="12" s="1"/>
  <c r="K943" i="12"/>
  <c r="K942" i="11"/>
  <c r="L941" i="11"/>
  <c r="M941" i="11" s="1"/>
  <c r="G940" i="12"/>
  <c r="F940" i="12"/>
  <c r="C942" i="11"/>
  <c r="D941" i="11"/>
  <c r="E941" i="11" s="1"/>
  <c r="C942" i="12"/>
  <c r="D941" i="12"/>
  <c r="E941" i="12" s="1"/>
  <c r="G940" i="11"/>
  <c r="F940" i="11"/>
  <c r="F944" i="18" l="1"/>
  <c r="G944" i="18"/>
  <c r="N946" i="18"/>
  <c r="O946" i="18"/>
  <c r="L947" i="18"/>
  <c r="M947" i="18" s="1"/>
  <c r="D945" i="18"/>
  <c r="E945" i="18" s="1"/>
  <c r="F941" i="11"/>
  <c r="G941" i="11"/>
  <c r="O941" i="11"/>
  <c r="N941" i="11"/>
  <c r="K943" i="11"/>
  <c r="L942" i="11"/>
  <c r="M942" i="11" s="1"/>
  <c r="G941" i="12"/>
  <c r="F941" i="12"/>
  <c r="K944" i="12"/>
  <c r="L943" i="12"/>
  <c r="M943" i="12" s="1"/>
  <c r="D942" i="11"/>
  <c r="E942" i="11" s="1"/>
  <c r="C943" i="11"/>
  <c r="C943" i="12"/>
  <c r="D942" i="12"/>
  <c r="E942" i="12" s="1"/>
  <c r="O942" i="12"/>
  <c r="N942" i="12"/>
  <c r="L948" i="18" l="1"/>
  <c r="M948" i="18" s="1"/>
  <c r="D946" i="18"/>
  <c r="E946" i="18" s="1"/>
  <c r="G945" i="18"/>
  <c r="F945" i="18"/>
  <c r="O947" i="18"/>
  <c r="N947" i="18"/>
  <c r="C944" i="11"/>
  <c r="D943" i="11"/>
  <c r="E943" i="11" s="1"/>
  <c r="G942" i="11"/>
  <c r="F942" i="11"/>
  <c r="G942" i="12"/>
  <c r="F942" i="12"/>
  <c r="N943" i="12"/>
  <c r="O943" i="12"/>
  <c r="O942" i="11"/>
  <c r="N942" i="11"/>
  <c r="C944" i="12"/>
  <c r="D943" i="12"/>
  <c r="E943" i="12" s="1"/>
  <c r="L944" i="12"/>
  <c r="M944" i="12" s="1"/>
  <c r="K945" i="12"/>
  <c r="K944" i="11"/>
  <c r="L943" i="11"/>
  <c r="M943" i="11" s="1"/>
  <c r="F946" i="18" l="1"/>
  <c r="G946" i="18"/>
  <c r="D947" i="18"/>
  <c r="E947" i="18" s="1"/>
  <c r="O948" i="18"/>
  <c r="N948" i="18"/>
  <c r="L949" i="18"/>
  <c r="M949" i="18" s="1"/>
  <c r="O943" i="11"/>
  <c r="N943" i="11"/>
  <c r="G943" i="12"/>
  <c r="F943" i="12"/>
  <c r="K945" i="11"/>
  <c r="L944" i="11"/>
  <c r="M944" i="11" s="1"/>
  <c r="C945" i="12"/>
  <c r="D944" i="12"/>
  <c r="E944" i="12" s="1"/>
  <c r="K946" i="12"/>
  <c r="L945" i="12"/>
  <c r="M945" i="12" s="1"/>
  <c r="F943" i="11"/>
  <c r="G943" i="11"/>
  <c r="O944" i="12"/>
  <c r="N944" i="12"/>
  <c r="D944" i="11"/>
  <c r="E944" i="11" s="1"/>
  <c r="C945" i="11"/>
  <c r="O949" i="18" l="1"/>
  <c r="N949" i="18"/>
  <c r="D948" i="18"/>
  <c r="E948" i="18" s="1"/>
  <c r="L950" i="18"/>
  <c r="M950" i="18" s="1"/>
  <c r="G947" i="18"/>
  <c r="F947" i="18"/>
  <c r="C946" i="11"/>
  <c r="D945" i="11"/>
  <c r="E945" i="11" s="1"/>
  <c r="G944" i="12"/>
  <c r="F944" i="12"/>
  <c r="G944" i="11"/>
  <c r="F944" i="11"/>
  <c r="C946" i="12"/>
  <c r="D945" i="12"/>
  <c r="E945" i="12" s="1"/>
  <c r="N945" i="12"/>
  <c r="O945" i="12"/>
  <c r="O944" i="11"/>
  <c r="N944" i="11"/>
  <c r="L946" i="12"/>
  <c r="M946" i="12" s="1"/>
  <c r="K947" i="12"/>
  <c r="K946" i="11"/>
  <c r="L945" i="11"/>
  <c r="M945" i="11" s="1"/>
  <c r="F948" i="18" l="1"/>
  <c r="G948" i="18"/>
  <c r="D949" i="18"/>
  <c r="E949" i="18" s="1"/>
  <c r="O950" i="18"/>
  <c r="N950" i="18"/>
  <c r="L951" i="18"/>
  <c r="M951" i="18" s="1"/>
  <c r="O945" i="11"/>
  <c r="N945" i="11"/>
  <c r="G945" i="12"/>
  <c r="F945" i="12"/>
  <c r="K947" i="11"/>
  <c r="L946" i="11"/>
  <c r="M946" i="11" s="1"/>
  <c r="C947" i="12"/>
  <c r="D946" i="12"/>
  <c r="E946" i="12" s="1"/>
  <c r="K948" i="12"/>
  <c r="L947" i="12"/>
  <c r="M947" i="12" s="1"/>
  <c r="F945" i="11"/>
  <c r="G945" i="11"/>
  <c r="O946" i="12"/>
  <c r="N946" i="12"/>
  <c r="D946" i="11"/>
  <c r="E946" i="11" s="1"/>
  <c r="C947" i="11"/>
  <c r="D950" i="18" l="1"/>
  <c r="E950" i="18" s="1"/>
  <c r="G949" i="18"/>
  <c r="F949" i="18"/>
  <c r="L952" i="18"/>
  <c r="M952" i="18" s="1"/>
  <c r="O951" i="18"/>
  <c r="N951" i="18"/>
  <c r="C948" i="11"/>
  <c r="D947" i="11"/>
  <c r="E947" i="11" s="1"/>
  <c r="G946" i="12"/>
  <c r="F946" i="12"/>
  <c r="G946" i="11"/>
  <c r="F946" i="11"/>
  <c r="C948" i="12"/>
  <c r="D947" i="12"/>
  <c r="E947" i="12" s="1"/>
  <c r="N947" i="12"/>
  <c r="O947" i="12"/>
  <c r="O946" i="11"/>
  <c r="N946" i="11"/>
  <c r="L948" i="12"/>
  <c r="M948" i="12" s="1"/>
  <c r="K949" i="12"/>
  <c r="K948" i="11"/>
  <c r="L947" i="11"/>
  <c r="M947" i="11" s="1"/>
  <c r="O952" i="18" l="1"/>
  <c r="N952" i="18"/>
  <c r="F950" i="18"/>
  <c r="G950" i="18"/>
  <c r="L953" i="18"/>
  <c r="M953" i="18" s="1"/>
  <c r="D951" i="18"/>
  <c r="E951" i="18" s="1"/>
  <c r="O947" i="11"/>
  <c r="N947" i="11"/>
  <c r="G947" i="12"/>
  <c r="F947" i="12"/>
  <c r="C949" i="12"/>
  <c r="D948" i="12"/>
  <c r="E948" i="12" s="1"/>
  <c r="K950" i="12"/>
  <c r="L949" i="12"/>
  <c r="M949" i="12" s="1"/>
  <c r="F947" i="11"/>
  <c r="G947" i="11"/>
  <c r="K949" i="11"/>
  <c r="L948" i="11"/>
  <c r="M948" i="11" s="1"/>
  <c r="O948" i="12"/>
  <c r="N948" i="12"/>
  <c r="D948" i="11"/>
  <c r="E948" i="11" s="1"/>
  <c r="C949" i="11"/>
  <c r="G951" i="18" l="1"/>
  <c r="F951" i="18"/>
  <c r="D952" i="18"/>
  <c r="E952" i="18" s="1"/>
  <c r="O953" i="18"/>
  <c r="N953" i="18"/>
  <c r="L954" i="18"/>
  <c r="M954" i="18" s="1"/>
  <c r="C950" i="11"/>
  <c r="D949" i="11"/>
  <c r="E949" i="11" s="1"/>
  <c r="O948" i="11"/>
  <c r="N948" i="11"/>
  <c r="N949" i="12"/>
  <c r="O949" i="12"/>
  <c r="G948" i="11"/>
  <c r="F948" i="11"/>
  <c r="L950" i="12"/>
  <c r="M950" i="12" s="1"/>
  <c r="K951" i="12"/>
  <c r="G948" i="12"/>
  <c r="F948" i="12"/>
  <c r="K950" i="11"/>
  <c r="L949" i="11"/>
  <c r="M949" i="11" s="1"/>
  <c r="C950" i="12"/>
  <c r="D949" i="12"/>
  <c r="E949" i="12" s="1"/>
  <c r="O954" i="18" l="1"/>
  <c r="N954" i="18"/>
  <c r="D953" i="18"/>
  <c r="E953" i="18" s="1"/>
  <c r="F952" i="18"/>
  <c r="G952" i="18"/>
  <c r="L955" i="18"/>
  <c r="M955" i="18" s="1"/>
  <c r="O950" i="12"/>
  <c r="N950" i="12"/>
  <c r="G949" i="12"/>
  <c r="F949" i="12"/>
  <c r="C951" i="12"/>
  <c r="D950" i="12"/>
  <c r="E950" i="12" s="1"/>
  <c r="O949" i="11"/>
  <c r="N949" i="11"/>
  <c r="K952" i="12"/>
  <c r="L951" i="12"/>
  <c r="M951" i="12" s="1"/>
  <c r="F949" i="11"/>
  <c r="G949" i="11"/>
  <c r="K951" i="11"/>
  <c r="L950" i="11"/>
  <c r="M950" i="11" s="1"/>
  <c r="D950" i="11"/>
  <c r="E950" i="11" s="1"/>
  <c r="C951" i="11"/>
  <c r="D954" i="18" l="1"/>
  <c r="E954" i="18" s="1"/>
  <c r="G953" i="18"/>
  <c r="F953" i="18"/>
  <c r="L956" i="18"/>
  <c r="M956" i="18" s="1"/>
  <c r="O955" i="18"/>
  <c r="N955" i="18"/>
  <c r="C952" i="11"/>
  <c r="D951" i="11"/>
  <c r="E951" i="11" s="1"/>
  <c r="G950" i="11"/>
  <c r="F950" i="11"/>
  <c r="O950" i="11"/>
  <c r="N950" i="11"/>
  <c r="N951" i="12"/>
  <c r="O951" i="12"/>
  <c r="G950" i="12"/>
  <c r="F950" i="12"/>
  <c r="K952" i="11"/>
  <c r="L951" i="11"/>
  <c r="M951" i="11" s="1"/>
  <c r="L952" i="12"/>
  <c r="M952" i="12" s="1"/>
  <c r="K953" i="12"/>
  <c r="C952" i="12"/>
  <c r="D951" i="12"/>
  <c r="E951" i="12" s="1"/>
  <c r="F954" i="18" l="1"/>
  <c r="G954" i="18"/>
  <c r="O956" i="18"/>
  <c r="N956" i="18"/>
  <c r="L957" i="18"/>
  <c r="M957" i="18" s="1"/>
  <c r="D955" i="18"/>
  <c r="E955" i="18" s="1"/>
  <c r="G951" i="12"/>
  <c r="F951" i="12"/>
  <c r="O951" i="11"/>
  <c r="N951" i="11"/>
  <c r="K953" i="11"/>
  <c r="L952" i="11"/>
  <c r="M952" i="11" s="1"/>
  <c r="K954" i="12"/>
  <c r="L953" i="12"/>
  <c r="M953" i="12" s="1"/>
  <c r="F951" i="11"/>
  <c r="G951" i="11"/>
  <c r="C953" i="12"/>
  <c r="D952" i="12"/>
  <c r="E952" i="12" s="1"/>
  <c r="O952" i="12"/>
  <c r="N952" i="12"/>
  <c r="D952" i="11"/>
  <c r="E952" i="11" s="1"/>
  <c r="C953" i="11"/>
  <c r="G955" i="18" l="1"/>
  <c r="F955" i="18"/>
  <c r="D956" i="18"/>
  <c r="E956" i="18" s="1"/>
  <c r="O957" i="18"/>
  <c r="N957" i="18"/>
  <c r="L958" i="18"/>
  <c r="M958" i="18" s="1"/>
  <c r="C954" i="11"/>
  <c r="D953" i="11"/>
  <c r="E953" i="11" s="1"/>
  <c r="G952" i="12"/>
  <c r="F952" i="12"/>
  <c r="N953" i="12"/>
  <c r="O953" i="12"/>
  <c r="G952" i="11"/>
  <c r="F952" i="11"/>
  <c r="C954" i="12"/>
  <c r="D953" i="12"/>
  <c r="E953" i="12" s="1"/>
  <c r="L954" i="12"/>
  <c r="M954" i="12" s="1"/>
  <c r="K955" i="12"/>
  <c r="O952" i="11"/>
  <c r="N952" i="11"/>
  <c r="K954" i="11"/>
  <c r="L953" i="11"/>
  <c r="M953" i="11" s="1"/>
  <c r="F956" i="18" l="1"/>
  <c r="G956" i="18"/>
  <c r="D957" i="18"/>
  <c r="E957" i="18" s="1"/>
  <c r="N958" i="18"/>
  <c r="O958" i="18"/>
  <c r="L959" i="18"/>
  <c r="M959" i="18" s="1"/>
  <c r="C955" i="12"/>
  <c r="D954" i="12"/>
  <c r="E954" i="12" s="1"/>
  <c r="O953" i="11"/>
  <c r="N953" i="11"/>
  <c r="K956" i="12"/>
  <c r="L955" i="12"/>
  <c r="M955" i="12" s="1"/>
  <c r="K955" i="11"/>
  <c r="L954" i="11"/>
  <c r="M954" i="11" s="1"/>
  <c r="O954" i="12"/>
  <c r="N954" i="12"/>
  <c r="G953" i="12"/>
  <c r="F953" i="12"/>
  <c r="F953" i="11"/>
  <c r="G953" i="11"/>
  <c r="D954" i="11"/>
  <c r="E954" i="11" s="1"/>
  <c r="C955" i="11"/>
  <c r="L960" i="18" l="1"/>
  <c r="M960" i="18" s="1"/>
  <c r="D958" i="18"/>
  <c r="E958" i="18" s="1"/>
  <c r="G957" i="18"/>
  <c r="F957" i="18"/>
  <c r="O959" i="18"/>
  <c r="N959" i="18"/>
  <c r="C956" i="11"/>
  <c r="D955" i="11"/>
  <c r="E955" i="11" s="1"/>
  <c r="O954" i="11"/>
  <c r="N954" i="11"/>
  <c r="G954" i="11"/>
  <c r="F954" i="11"/>
  <c r="K956" i="11"/>
  <c r="L955" i="11"/>
  <c r="M955" i="11" s="1"/>
  <c r="N955" i="12"/>
  <c r="O955" i="12"/>
  <c r="G954" i="12"/>
  <c r="F954" i="12"/>
  <c r="L956" i="12"/>
  <c r="M956" i="12" s="1"/>
  <c r="K957" i="12"/>
  <c r="C956" i="12"/>
  <c r="D955" i="12"/>
  <c r="E955" i="12" s="1"/>
  <c r="F958" i="18" l="1"/>
  <c r="G958" i="18"/>
  <c r="D959" i="18"/>
  <c r="E959" i="18" s="1"/>
  <c r="O960" i="18"/>
  <c r="N960" i="18"/>
  <c r="L961" i="18"/>
  <c r="M961" i="18" s="1"/>
  <c r="G955" i="12"/>
  <c r="F955" i="12"/>
  <c r="O955" i="11"/>
  <c r="N955" i="11"/>
  <c r="K957" i="11"/>
  <c r="L956" i="11"/>
  <c r="M956" i="11" s="1"/>
  <c r="K958" i="12"/>
  <c r="L957" i="12"/>
  <c r="M957" i="12" s="1"/>
  <c r="F955" i="11"/>
  <c r="G955" i="11"/>
  <c r="C957" i="12"/>
  <c r="D956" i="12"/>
  <c r="E956" i="12" s="1"/>
  <c r="O956" i="12"/>
  <c r="N956" i="12"/>
  <c r="D956" i="11"/>
  <c r="E956" i="11" s="1"/>
  <c r="C957" i="11"/>
  <c r="O961" i="18" l="1"/>
  <c r="N961" i="18"/>
  <c r="D960" i="18"/>
  <c r="E960" i="18" s="1"/>
  <c r="L962" i="18"/>
  <c r="M962" i="18" s="1"/>
  <c r="G959" i="18"/>
  <c r="F959" i="18"/>
  <c r="K958" i="11"/>
  <c r="L957" i="11"/>
  <c r="M957" i="11" s="1"/>
  <c r="C958" i="11"/>
  <c r="D957" i="11"/>
  <c r="E957" i="11" s="1"/>
  <c r="G956" i="12"/>
  <c r="F956" i="12"/>
  <c r="N957" i="12"/>
  <c r="O957" i="12"/>
  <c r="G956" i="11"/>
  <c r="F956" i="11"/>
  <c r="C958" i="12"/>
  <c r="D957" i="12"/>
  <c r="E957" i="12" s="1"/>
  <c r="L958" i="12"/>
  <c r="M958" i="12" s="1"/>
  <c r="K959" i="12"/>
  <c r="O956" i="11"/>
  <c r="N956" i="11"/>
  <c r="F960" i="18" l="1"/>
  <c r="G960" i="18"/>
  <c r="D961" i="18"/>
  <c r="E961" i="18" s="1"/>
  <c r="N962" i="18"/>
  <c r="O962" i="18"/>
  <c r="L963" i="18"/>
  <c r="M963" i="18" s="1"/>
  <c r="G957" i="12"/>
  <c r="F957" i="12"/>
  <c r="F957" i="11"/>
  <c r="G957" i="11"/>
  <c r="C959" i="12"/>
  <c r="D958" i="12"/>
  <c r="E958" i="12" s="1"/>
  <c r="D958" i="11"/>
  <c r="E958" i="11" s="1"/>
  <c r="C959" i="11"/>
  <c r="O958" i="12"/>
  <c r="N958" i="12"/>
  <c r="K960" i="12"/>
  <c r="L959" i="12"/>
  <c r="M959" i="12" s="1"/>
  <c r="O957" i="11"/>
  <c r="N957" i="11"/>
  <c r="K959" i="11"/>
  <c r="L958" i="11"/>
  <c r="M958" i="11" s="1"/>
  <c r="L964" i="18" l="1"/>
  <c r="M964" i="18" s="1"/>
  <c r="D962" i="18"/>
  <c r="E962" i="18" s="1"/>
  <c r="O963" i="18"/>
  <c r="N963" i="18"/>
  <c r="G961" i="18"/>
  <c r="F961" i="18"/>
  <c r="O958" i="11"/>
  <c r="N958" i="11"/>
  <c r="C960" i="11"/>
  <c r="D959" i="11"/>
  <c r="E959" i="11" s="1"/>
  <c r="L960" i="12"/>
  <c r="M960" i="12" s="1"/>
  <c r="K961" i="12"/>
  <c r="G958" i="11"/>
  <c r="F958" i="11"/>
  <c r="N959" i="12"/>
  <c r="O959" i="12"/>
  <c r="G958" i="12"/>
  <c r="F958" i="12"/>
  <c r="K960" i="11"/>
  <c r="L959" i="11"/>
  <c r="M959" i="11" s="1"/>
  <c r="C960" i="12"/>
  <c r="D959" i="12"/>
  <c r="E959" i="12" s="1"/>
  <c r="F962" i="18" l="1"/>
  <c r="G962" i="18"/>
  <c r="D963" i="18"/>
  <c r="E963" i="18" s="1"/>
  <c r="O964" i="18"/>
  <c r="N964" i="18"/>
  <c r="L965" i="18"/>
  <c r="M965" i="18" s="1"/>
  <c r="C961" i="12"/>
  <c r="D960" i="12"/>
  <c r="E960" i="12" s="1"/>
  <c r="G959" i="12"/>
  <c r="F959" i="12"/>
  <c r="F959" i="11"/>
  <c r="G959" i="11"/>
  <c r="D960" i="11"/>
  <c r="E960" i="11" s="1"/>
  <c r="C961" i="11"/>
  <c r="O959" i="11"/>
  <c r="N959" i="11"/>
  <c r="K962" i="12"/>
  <c r="L961" i="12"/>
  <c r="M961" i="12" s="1"/>
  <c r="K961" i="11"/>
  <c r="L960" i="11"/>
  <c r="M960" i="11" s="1"/>
  <c r="O960" i="12"/>
  <c r="N960" i="12"/>
  <c r="O965" i="18" l="1"/>
  <c r="N965" i="18"/>
  <c r="D964" i="18"/>
  <c r="E964" i="18" s="1"/>
  <c r="L966" i="18"/>
  <c r="M966" i="18" s="1"/>
  <c r="G963" i="18"/>
  <c r="F963" i="18"/>
  <c r="K962" i="11"/>
  <c r="L961" i="11"/>
  <c r="M961" i="11" s="1"/>
  <c r="N961" i="12"/>
  <c r="O961" i="12"/>
  <c r="C962" i="11"/>
  <c r="D961" i="11"/>
  <c r="E961" i="11" s="1"/>
  <c r="G960" i="11"/>
  <c r="F960" i="11"/>
  <c r="L962" i="12"/>
  <c r="M962" i="12" s="1"/>
  <c r="K963" i="12"/>
  <c r="O960" i="11"/>
  <c r="N960" i="11"/>
  <c r="G960" i="12"/>
  <c r="F960" i="12"/>
  <c r="C962" i="12"/>
  <c r="D961" i="12"/>
  <c r="E961" i="12" s="1"/>
  <c r="L967" i="18" l="1"/>
  <c r="M967" i="18" s="1"/>
  <c r="F964" i="18"/>
  <c r="G964" i="18"/>
  <c r="D965" i="18"/>
  <c r="E965" i="18" s="1"/>
  <c r="N966" i="18"/>
  <c r="O966" i="18"/>
  <c r="O962" i="12"/>
  <c r="N962" i="12"/>
  <c r="G961" i="12"/>
  <c r="F961" i="12"/>
  <c r="C963" i="12"/>
  <c r="D962" i="12"/>
  <c r="E962" i="12" s="1"/>
  <c r="K964" i="12"/>
  <c r="L963" i="12"/>
  <c r="M963" i="12" s="1"/>
  <c r="F961" i="11"/>
  <c r="G961" i="11"/>
  <c r="O961" i="11"/>
  <c r="N961" i="11"/>
  <c r="D962" i="11"/>
  <c r="E962" i="11" s="1"/>
  <c r="C963" i="11"/>
  <c r="K963" i="11"/>
  <c r="L962" i="11"/>
  <c r="M962" i="11" s="1"/>
  <c r="D966" i="18" l="1"/>
  <c r="E966" i="18" s="1"/>
  <c r="L968" i="18"/>
  <c r="M968" i="18" s="1"/>
  <c r="G965" i="18"/>
  <c r="F965" i="18"/>
  <c r="O967" i="18"/>
  <c r="N967" i="18"/>
  <c r="G962" i="11"/>
  <c r="F962" i="11"/>
  <c r="C964" i="12"/>
  <c r="D963" i="12"/>
  <c r="E963" i="12" s="1"/>
  <c r="O962" i="11"/>
  <c r="N962" i="11"/>
  <c r="N963" i="12"/>
  <c r="O963" i="12"/>
  <c r="K964" i="11"/>
  <c r="L963" i="11"/>
  <c r="M963" i="11" s="1"/>
  <c r="L964" i="12"/>
  <c r="M964" i="12" s="1"/>
  <c r="K965" i="12"/>
  <c r="C964" i="11"/>
  <c r="D963" i="11"/>
  <c r="E963" i="11" s="1"/>
  <c r="G962" i="12"/>
  <c r="F962" i="12"/>
  <c r="O968" i="18" l="1"/>
  <c r="N968" i="18"/>
  <c r="L969" i="18"/>
  <c r="M969" i="18" s="1"/>
  <c r="F966" i="18"/>
  <c r="G966" i="18"/>
  <c r="D967" i="18"/>
  <c r="E967" i="18" s="1"/>
  <c r="D964" i="11"/>
  <c r="E964" i="11" s="1"/>
  <c r="C965" i="11"/>
  <c r="K966" i="12"/>
  <c r="L965" i="12"/>
  <c r="M965" i="12" s="1"/>
  <c r="G963" i="12"/>
  <c r="F963" i="12"/>
  <c r="K965" i="11"/>
  <c r="L964" i="11"/>
  <c r="M964" i="11" s="1"/>
  <c r="O964" i="12"/>
  <c r="N964" i="12"/>
  <c r="C965" i="12"/>
  <c r="D964" i="12"/>
  <c r="E964" i="12" s="1"/>
  <c r="F963" i="11"/>
  <c r="G963" i="11"/>
  <c r="O963" i="11"/>
  <c r="N963" i="11"/>
  <c r="L970" i="18" l="1"/>
  <c r="M970" i="18" s="1"/>
  <c r="D968" i="18"/>
  <c r="E968" i="18" s="1"/>
  <c r="O969" i="18"/>
  <c r="N969" i="18"/>
  <c r="G967" i="18"/>
  <c r="F967" i="18"/>
  <c r="G964" i="12"/>
  <c r="F964" i="12"/>
  <c r="O964" i="11"/>
  <c r="N964" i="11"/>
  <c r="N965" i="12"/>
  <c r="O965" i="12"/>
  <c r="L966" i="12"/>
  <c r="M966" i="12" s="1"/>
  <c r="K967" i="12"/>
  <c r="C966" i="12"/>
  <c r="D965" i="12"/>
  <c r="E965" i="12" s="1"/>
  <c r="K966" i="11"/>
  <c r="L965" i="11"/>
  <c r="M965" i="11" s="1"/>
  <c r="C966" i="11"/>
  <c r="D965" i="11"/>
  <c r="E965" i="11" s="1"/>
  <c r="G964" i="11"/>
  <c r="F964" i="11"/>
  <c r="D969" i="18" l="1"/>
  <c r="E969" i="18" s="1"/>
  <c r="O970" i="18"/>
  <c r="N970" i="18"/>
  <c r="F968" i="18"/>
  <c r="G968" i="18"/>
  <c r="L971" i="18"/>
  <c r="M971" i="18" s="1"/>
  <c r="O965" i="11"/>
  <c r="N965" i="11"/>
  <c r="K968" i="12"/>
  <c r="L967" i="12"/>
  <c r="M967" i="12" s="1"/>
  <c r="O966" i="12"/>
  <c r="N966" i="12"/>
  <c r="K967" i="11"/>
  <c r="L966" i="11"/>
  <c r="M966" i="11" s="1"/>
  <c r="G965" i="12"/>
  <c r="F965" i="12"/>
  <c r="F965" i="11"/>
  <c r="G965" i="11"/>
  <c r="D966" i="11"/>
  <c r="E966" i="11" s="1"/>
  <c r="C967" i="11"/>
  <c r="C967" i="12"/>
  <c r="D966" i="12"/>
  <c r="E966" i="12" s="1"/>
  <c r="D970" i="18" l="1"/>
  <c r="E970" i="18" s="1"/>
  <c r="O971" i="18"/>
  <c r="N971" i="18"/>
  <c r="L972" i="18"/>
  <c r="M972" i="18" s="1"/>
  <c r="G969" i="18"/>
  <c r="F969" i="18"/>
  <c r="G966" i="12"/>
  <c r="F966" i="12"/>
  <c r="O966" i="11"/>
  <c r="N966" i="11"/>
  <c r="N967" i="12"/>
  <c r="O967" i="12"/>
  <c r="C968" i="12"/>
  <c r="D967" i="12"/>
  <c r="E967" i="12" s="1"/>
  <c r="L968" i="12"/>
  <c r="M968" i="12" s="1"/>
  <c r="K969" i="12"/>
  <c r="K968" i="11"/>
  <c r="L967" i="11"/>
  <c r="M967" i="11" s="1"/>
  <c r="C968" i="11"/>
  <c r="D967" i="11"/>
  <c r="E967" i="11" s="1"/>
  <c r="G966" i="11"/>
  <c r="F966" i="11"/>
  <c r="F970" i="18" l="1"/>
  <c r="G970" i="18"/>
  <c r="O972" i="18"/>
  <c r="N972" i="18"/>
  <c r="L973" i="18"/>
  <c r="M973" i="18" s="1"/>
  <c r="D971" i="18"/>
  <c r="E971" i="18" s="1"/>
  <c r="O968" i="12"/>
  <c r="N968" i="12"/>
  <c r="O967" i="11"/>
  <c r="N967" i="11"/>
  <c r="G967" i="12"/>
  <c r="F967" i="12"/>
  <c r="K969" i="11"/>
  <c r="L968" i="11"/>
  <c r="M968" i="11" s="1"/>
  <c r="C969" i="12"/>
  <c r="D968" i="12"/>
  <c r="E968" i="12" s="1"/>
  <c r="F967" i="11"/>
  <c r="G967" i="11"/>
  <c r="K970" i="12"/>
  <c r="L969" i="12"/>
  <c r="M969" i="12" s="1"/>
  <c r="D968" i="11"/>
  <c r="E968" i="11" s="1"/>
  <c r="C969" i="11"/>
  <c r="D972" i="18" l="1"/>
  <c r="E972" i="18" s="1"/>
  <c r="O973" i="18"/>
  <c r="N973" i="18"/>
  <c r="G971" i="18"/>
  <c r="F971" i="18"/>
  <c r="L974" i="18"/>
  <c r="M974" i="18" s="1"/>
  <c r="C970" i="11"/>
  <c r="D969" i="11"/>
  <c r="E969" i="11" s="1"/>
  <c r="O968" i="11"/>
  <c r="N968" i="11"/>
  <c r="G968" i="11"/>
  <c r="F968" i="11"/>
  <c r="K970" i="11"/>
  <c r="L969" i="11"/>
  <c r="M969" i="11" s="1"/>
  <c r="N969" i="12"/>
  <c r="O969" i="12"/>
  <c r="G968" i="12"/>
  <c r="F968" i="12"/>
  <c r="L970" i="12"/>
  <c r="M970" i="12" s="1"/>
  <c r="K971" i="12"/>
  <c r="C970" i="12"/>
  <c r="D969" i="12"/>
  <c r="E969" i="12" s="1"/>
  <c r="D973" i="18" l="1"/>
  <c r="E973" i="18" s="1"/>
  <c r="O974" i="18"/>
  <c r="N974" i="18"/>
  <c r="L975" i="18"/>
  <c r="M975" i="18" s="1"/>
  <c r="F972" i="18"/>
  <c r="G972" i="18"/>
  <c r="C971" i="12"/>
  <c r="D970" i="12"/>
  <c r="E970" i="12" s="1"/>
  <c r="G969" i="12"/>
  <c r="F969" i="12"/>
  <c r="O969" i="11"/>
  <c r="N969" i="11"/>
  <c r="K971" i="11"/>
  <c r="L970" i="11"/>
  <c r="M970" i="11" s="1"/>
  <c r="K972" i="12"/>
  <c r="L971" i="12"/>
  <c r="M971" i="12" s="1"/>
  <c r="F969" i="11"/>
  <c r="G969" i="11"/>
  <c r="O970" i="12"/>
  <c r="N970" i="12"/>
  <c r="D970" i="11"/>
  <c r="E970" i="11" s="1"/>
  <c r="C971" i="11"/>
  <c r="O975" i="18" l="1"/>
  <c r="N975" i="18"/>
  <c r="D974" i="18"/>
  <c r="E974" i="18" s="1"/>
  <c r="L976" i="18"/>
  <c r="M976" i="18" s="1"/>
  <c r="G973" i="18"/>
  <c r="F973" i="18"/>
  <c r="L972" i="12"/>
  <c r="M972" i="12" s="1"/>
  <c r="K973" i="12"/>
  <c r="C972" i="11"/>
  <c r="D971" i="11"/>
  <c r="E971" i="11" s="1"/>
  <c r="O970" i="11"/>
  <c r="N970" i="11"/>
  <c r="K972" i="11"/>
  <c r="L971" i="11"/>
  <c r="M971" i="11" s="1"/>
  <c r="G970" i="11"/>
  <c r="F970" i="11"/>
  <c r="N971" i="12"/>
  <c r="O971" i="12"/>
  <c r="G970" i="12"/>
  <c r="F970" i="12"/>
  <c r="C972" i="12"/>
  <c r="D971" i="12"/>
  <c r="E971" i="12" s="1"/>
  <c r="F974" i="18" l="1"/>
  <c r="G974" i="18"/>
  <c r="D975" i="18"/>
  <c r="E975" i="18" s="1"/>
  <c r="O976" i="18"/>
  <c r="N976" i="18"/>
  <c r="L977" i="18"/>
  <c r="M977" i="18" s="1"/>
  <c r="G971" i="12"/>
  <c r="F971" i="12"/>
  <c r="O971" i="11"/>
  <c r="N971" i="11"/>
  <c r="F971" i="11"/>
  <c r="G971" i="11"/>
  <c r="C973" i="12"/>
  <c r="D972" i="12"/>
  <c r="E972" i="12" s="1"/>
  <c r="K973" i="11"/>
  <c r="L972" i="11"/>
  <c r="M972" i="11" s="1"/>
  <c r="D972" i="11"/>
  <c r="E972" i="11" s="1"/>
  <c r="C973" i="11"/>
  <c r="O972" i="12"/>
  <c r="N972" i="12"/>
  <c r="K974" i="12"/>
  <c r="L973" i="12"/>
  <c r="M973" i="12" s="1"/>
  <c r="O977" i="18" l="1"/>
  <c r="N977" i="18"/>
  <c r="D976" i="18"/>
  <c r="E976" i="18" s="1"/>
  <c r="G975" i="18"/>
  <c r="F975" i="18"/>
  <c r="L978" i="18"/>
  <c r="M978" i="18" s="1"/>
  <c r="N973" i="12"/>
  <c r="O973" i="12"/>
  <c r="C974" i="11"/>
  <c r="D973" i="11"/>
  <c r="E973" i="11" s="1"/>
  <c r="G972" i="12"/>
  <c r="F972" i="12"/>
  <c r="G972" i="11"/>
  <c r="F972" i="11"/>
  <c r="C974" i="12"/>
  <c r="D973" i="12"/>
  <c r="E973" i="12" s="1"/>
  <c r="O972" i="11"/>
  <c r="N972" i="11"/>
  <c r="L974" i="12"/>
  <c r="M974" i="12" s="1"/>
  <c r="K975" i="12"/>
  <c r="K974" i="11"/>
  <c r="L973" i="11"/>
  <c r="M973" i="11" s="1"/>
  <c r="F976" i="18" l="1"/>
  <c r="G976" i="18"/>
  <c r="D977" i="18"/>
  <c r="E977" i="18" s="1"/>
  <c r="O978" i="18"/>
  <c r="N978" i="18"/>
  <c r="L979" i="18"/>
  <c r="M979" i="18" s="1"/>
  <c r="O973" i="11"/>
  <c r="N973" i="11"/>
  <c r="F973" i="11"/>
  <c r="G973" i="11"/>
  <c r="K975" i="11"/>
  <c r="L974" i="11"/>
  <c r="M974" i="11" s="1"/>
  <c r="D974" i="11"/>
  <c r="E974" i="11" s="1"/>
  <c r="C975" i="11"/>
  <c r="K976" i="12"/>
  <c r="L975" i="12"/>
  <c r="M975" i="12" s="1"/>
  <c r="G973" i="12"/>
  <c r="F973" i="12"/>
  <c r="O974" i="12"/>
  <c r="N974" i="12"/>
  <c r="C975" i="12"/>
  <c r="D974" i="12"/>
  <c r="E974" i="12" s="1"/>
  <c r="D978" i="18" l="1"/>
  <c r="E978" i="18" s="1"/>
  <c r="G977" i="18"/>
  <c r="F977" i="18"/>
  <c r="O979" i="18"/>
  <c r="N979" i="18"/>
  <c r="L980" i="18"/>
  <c r="M980" i="18" s="1"/>
  <c r="L976" i="12"/>
  <c r="M976" i="12" s="1"/>
  <c r="K977" i="12"/>
  <c r="K976" i="11"/>
  <c r="L975" i="11"/>
  <c r="M975" i="11" s="1"/>
  <c r="G974" i="12"/>
  <c r="F974" i="12"/>
  <c r="C976" i="11"/>
  <c r="D975" i="11"/>
  <c r="E975" i="11" s="1"/>
  <c r="C976" i="12"/>
  <c r="D975" i="12"/>
  <c r="E975" i="12" s="1"/>
  <c r="G974" i="11"/>
  <c r="F974" i="11"/>
  <c r="N975" i="12"/>
  <c r="O975" i="12"/>
  <c r="O974" i="11"/>
  <c r="N974" i="11"/>
  <c r="O980" i="18" l="1"/>
  <c r="N980" i="18"/>
  <c r="L981" i="18"/>
  <c r="M981" i="18" s="1"/>
  <c r="F978" i="18"/>
  <c r="G978" i="18"/>
  <c r="D979" i="18"/>
  <c r="E979" i="18" s="1"/>
  <c r="C977" i="12"/>
  <c r="D976" i="12"/>
  <c r="E976" i="12" s="1"/>
  <c r="F975" i="11"/>
  <c r="G975" i="11"/>
  <c r="O975" i="11"/>
  <c r="N975" i="11"/>
  <c r="K977" i="11"/>
  <c r="L976" i="11"/>
  <c r="M976" i="11" s="1"/>
  <c r="D976" i="11"/>
  <c r="E976" i="11" s="1"/>
  <c r="C977" i="11"/>
  <c r="G975" i="12"/>
  <c r="F975" i="12"/>
  <c r="K978" i="12"/>
  <c r="L977" i="12"/>
  <c r="M977" i="12" s="1"/>
  <c r="O976" i="12"/>
  <c r="N976" i="12"/>
  <c r="O981" i="18" l="1"/>
  <c r="N981" i="18"/>
  <c r="L982" i="18"/>
  <c r="M982" i="18" s="1"/>
  <c r="D980" i="18"/>
  <c r="E980" i="18" s="1"/>
  <c r="G979" i="18"/>
  <c r="F979" i="18"/>
  <c r="L978" i="12"/>
  <c r="M978" i="12" s="1"/>
  <c r="K979" i="12"/>
  <c r="G976" i="11"/>
  <c r="F976" i="11"/>
  <c r="O976" i="11"/>
  <c r="N976" i="11"/>
  <c r="K978" i="11"/>
  <c r="L977" i="11"/>
  <c r="M977" i="11" s="1"/>
  <c r="N977" i="12"/>
  <c r="O977" i="12"/>
  <c r="C978" i="11"/>
  <c r="D977" i="11"/>
  <c r="E977" i="11" s="1"/>
  <c r="G976" i="12"/>
  <c r="F976" i="12"/>
  <c r="C978" i="12"/>
  <c r="D977" i="12"/>
  <c r="E977" i="12" s="1"/>
  <c r="O982" i="18" l="1"/>
  <c r="N982" i="18"/>
  <c r="L983" i="18"/>
  <c r="M983" i="18" s="1"/>
  <c r="F980" i="18"/>
  <c r="G980" i="18"/>
  <c r="D981" i="18"/>
  <c r="E981" i="18" s="1"/>
  <c r="G977" i="12"/>
  <c r="F977" i="12"/>
  <c r="F977" i="11"/>
  <c r="G977" i="11"/>
  <c r="O977" i="11"/>
  <c r="N977" i="11"/>
  <c r="D978" i="11"/>
  <c r="E978" i="11" s="1"/>
  <c r="C979" i="11"/>
  <c r="C979" i="12"/>
  <c r="D978" i="12"/>
  <c r="E978" i="12" s="1"/>
  <c r="K979" i="11"/>
  <c r="L978" i="11"/>
  <c r="M978" i="11" s="1"/>
  <c r="K980" i="12"/>
  <c r="L979" i="12"/>
  <c r="M979" i="12" s="1"/>
  <c r="O978" i="12"/>
  <c r="N978" i="12"/>
  <c r="L984" i="18" l="1"/>
  <c r="M984" i="18" s="1"/>
  <c r="O983" i="18"/>
  <c r="N983" i="18"/>
  <c r="D982" i="18"/>
  <c r="E982" i="18" s="1"/>
  <c r="G981" i="18"/>
  <c r="F981" i="18"/>
  <c r="O978" i="11"/>
  <c r="N978" i="11"/>
  <c r="C980" i="11"/>
  <c r="D979" i="11"/>
  <c r="E979" i="11" s="1"/>
  <c r="G978" i="11"/>
  <c r="F978" i="11"/>
  <c r="K980" i="11"/>
  <c r="L979" i="11"/>
  <c r="M979" i="11" s="1"/>
  <c r="N979" i="12"/>
  <c r="O979" i="12"/>
  <c r="G978" i="12"/>
  <c r="F978" i="12"/>
  <c r="L980" i="12"/>
  <c r="M980" i="12" s="1"/>
  <c r="K981" i="12"/>
  <c r="C980" i="12"/>
  <c r="D979" i="12"/>
  <c r="E979" i="12" s="1"/>
  <c r="O984" i="18" l="1"/>
  <c r="N984" i="18"/>
  <c r="F982" i="18"/>
  <c r="G982" i="18"/>
  <c r="D983" i="18"/>
  <c r="E983" i="18" s="1"/>
  <c r="L985" i="18"/>
  <c r="M985" i="18" s="1"/>
  <c r="O980" i="12"/>
  <c r="N980" i="12"/>
  <c r="G979" i="12"/>
  <c r="F979" i="12"/>
  <c r="O979" i="11"/>
  <c r="N979" i="11"/>
  <c r="F979" i="11"/>
  <c r="G979" i="11"/>
  <c r="K981" i="11"/>
  <c r="L980" i="11"/>
  <c r="M980" i="11" s="1"/>
  <c r="C981" i="12"/>
  <c r="D980" i="12"/>
  <c r="E980" i="12" s="1"/>
  <c r="D980" i="11"/>
  <c r="E980" i="11" s="1"/>
  <c r="C981" i="11"/>
  <c r="K982" i="12"/>
  <c r="L981" i="12"/>
  <c r="M981" i="12" s="1"/>
  <c r="O985" i="18" l="1"/>
  <c r="N985" i="18"/>
  <c r="L986" i="18"/>
  <c r="M986" i="18" s="1"/>
  <c r="D984" i="18"/>
  <c r="E984" i="18" s="1"/>
  <c r="G983" i="18"/>
  <c r="F983" i="18"/>
  <c r="K982" i="11"/>
  <c r="L981" i="11"/>
  <c r="M981" i="11" s="1"/>
  <c r="N981" i="12"/>
  <c r="O981" i="12"/>
  <c r="G980" i="12"/>
  <c r="F980" i="12"/>
  <c r="L982" i="12"/>
  <c r="M982" i="12" s="1"/>
  <c r="K983" i="12"/>
  <c r="C982" i="12"/>
  <c r="D981" i="12"/>
  <c r="E981" i="12" s="1"/>
  <c r="C982" i="11"/>
  <c r="D981" i="11"/>
  <c r="E981" i="11" s="1"/>
  <c r="O980" i="11"/>
  <c r="N980" i="11"/>
  <c r="G980" i="11"/>
  <c r="F980" i="11"/>
  <c r="D985" i="18" l="1"/>
  <c r="E985" i="18" s="1"/>
  <c r="O986" i="18"/>
  <c r="N986" i="18"/>
  <c r="L987" i="18"/>
  <c r="M987" i="18" s="1"/>
  <c r="F984" i="18"/>
  <c r="G984" i="18"/>
  <c r="C983" i="12"/>
  <c r="D982" i="12"/>
  <c r="E982" i="12" s="1"/>
  <c r="F981" i="11"/>
  <c r="G981" i="11"/>
  <c r="K984" i="12"/>
  <c r="L983" i="12"/>
  <c r="M983" i="12" s="1"/>
  <c r="D982" i="11"/>
  <c r="E982" i="11" s="1"/>
  <c r="C983" i="11"/>
  <c r="O982" i="12"/>
  <c r="N982" i="12"/>
  <c r="G981" i="12"/>
  <c r="F981" i="12"/>
  <c r="O981" i="11"/>
  <c r="N981" i="11"/>
  <c r="K983" i="11"/>
  <c r="L982" i="11"/>
  <c r="M982" i="11" s="1"/>
  <c r="L988" i="18" l="1"/>
  <c r="M988" i="18" s="1"/>
  <c r="G985" i="18"/>
  <c r="F985" i="18"/>
  <c r="O987" i="18"/>
  <c r="N987" i="18"/>
  <c r="D986" i="18"/>
  <c r="E986" i="18" s="1"/>
  <c r="L984" i="12"/>
  <c r="M984" i="12" s="1"/>
  <c r="K985" i="12"/>
  <c r="O982" i="11"/>
  <c r="N982" i="11"/>
  <c r="C984" i="11"/>
  <c r="D983" i="11"/>
  <c r="E983" i="11" s="1"/>
  <c r="K984" i="11"/>
  <c r="L983" i="11"/>
  <c r="M983" i="11" s="1"/>
  <c r="G982" i="11"/>
  <c r="F982" i="11"/>
  <c r="N983" i="12"/>
  <c r="O983" i="12"/>
  <c r="G982" i="12"/>
  <c r="F982" i="12"/>
  <c r="C984" i="12"/>
  <c r="D983" i="12"/>
  <c r="E983" i="12" s="1"/>
  <c r="F986" i="18" l="1"/>
  <c r="G986" i="18"/>
  <c r="D987" i="18"/>
  <c r="E987" i="18" s="1"/>
  <c r="O988" i="18"/>
  <c r="N988" i="18"/>
  <c r="L989" i="18"/>
  <c r="M989" i="18" s="1"/>
  <c r="D984" i="11"/>
  <c r="E984" i="11" s="1"/>
  <c r="C985" i="11"/>
  <c r="G983" i="12"/>
  <c r="F983" i="12"/>
  <c r="O983" i="11"/>
  <c r="N983" i="11"/>
  <c r="C985" i="12"/>
  <c r="D984" i="12"/>
  <c r="E984" i="12" s="1"/>
  <c r="K985" i="11"/>
  <c r="L984" i="11"/>
  <c r="M984" i="11" s="1"/>
  <c r="F983" i="11"/>
  <c r="G983" i="11"/>
  <c r="K986" i="12"/>
  <c r="L985" i="12"/>
  <c r="M985" i="12" s="1"/>
  <c r="O984" i="12"/>
  <c r="N984" i="12"/>
  <c r="O989" i="18" l="1"/>
  <c r="N989" i="18"/>
  <c r="D988" i="18"/>
  <c r="E988" i="18" s="1"/>
  <c r="L990" i="18"/>
  <c r="M990" i="18" s="1"/>
  <c r="G987" i="18"/>
  <c r="F987" i="18"/>
  <c r="L986" i="12"/>
  <c r="M986" i="12" s="1"/>
  <c r="K987" i="12"/>
  <c r="K986" i="11"/>
  <c r="L985" i="11"/>
  <c r="M985" i="11" s="1"/>
  <c r="G984" i="12"/>
  <c r="F984" i="12"/>
  <c r="C986" i="12"/>
  <c r="D985" i="12"/>
  <c r="E985" i="12" s="1"/>
  <c r="N985" i="12"/>
  <c r="O985" i="12"/>
  <c r="O984" i="11"/>
  <c r="N984" i="11"/>
  <c r="C986" i="11"/>
  <c r="D985" i="11"/>
  <c r="E985" i="11" s="1"/>
  <c r="G984" i="11"/>
  <c r="F984" i="11"/>
  <c r="L991" i="18" l="1"/>
  <c r="M991" i="18" s="1"/>
  <c r="F988" i="18"/>
  <c r="G988" i="18"/>
  <c r="D989" i="18"/>
  <c r="E989" i="18" s="1"/>
  <c r="O990" i="18"/>
  <c r="N990" i="18"/>
  <c r="D986" i="11"/>
  <c r="E986" i="11" s="1"/>
  <c r="C987" i="11"/>
  <c r="G985" i="12"/>
  <c r="F985" i="12"/>
  <c r="O985" i="11"/>
  <c r="N985" i="11"/>
  <c r="K987" i="11"/>
  <c r="L986" i="11"/>
  <c r="M986" i="11" s="1"/>
  <c r="C987" i="12"/>
  <c r="D986" i="12"/>
  <c r="E986" i="12" s="1"/>
  <c r="F985" i="11"/>
  <c r="G985" i="11"/>
  <c r="K988" i="12"/>
  <c r="L987" i="12"/>
  <c r="M987" i="12" s="1"/>
  <c r="O986" i="12"/>
  <c r="N986" i="12"/>
  <c r="G989" i="18" l="1"/>
  <c r="F989" i="18"/>
  <c r="D990" i="18"/>
  <c r="E990" i="18" s="1"/>
  <c r="O991" i="18"/>
  <c r="N991" i="18"/>
  <c r="L992" i="18"/>
  <c r="M992" i="18" s="1"/>
  <c r="C988" i="12"/>
  <c r="D987" i="12"/>
  <c r="E987" i="12" s="1"/>
  <c r="G986" i="11"/>
  <c r="F986" i="11"/>
  <c r="O986" i="11"/>
  <c r="N986" i="11"/>
  <c r="K988" i="11"/>
  <c r="L987" i="11"/>
  <c r="M987" i="11" s="1"/>
  <c r="L988" i="12"/>
  <c r="M988" i="12" s="1"/>
  <c r="K989" i="12"/>
  <c r="N987" i="12"/>
  <c r="O987" i="12"/>
  <c r="G986" i="12"/>
  <c r="F986" i="12"/>
  <c r="C988" i="11"/>
  <c r="D987" i="11"/>
  <c r="E987" i="11" s="1"/>
  <c r="F990" i="18" l="1"/>
  <c r="G990" i="18"/>
  <c r="D991" i="18"/>
  <c r="E991" i="18" s="1"/>
  <c r="O992" i="18"/>
  <c r="N992" i="18"/>
  <c r="L993" i="18"/>
  <c r="M993" i="18" s="1"/>
  <c r="O987" i="11"/>
  <c r="N987" i="11"/>
  <c r="D988" i="11"/>
  <c r="E988" i="11" s="1"/>
  <c r="C989" i="11"/>
  <c r="K989" i="11"/>
  <c r="L988" i="11"/>
  <c r="M988" i="11" s="1"/>
  <c r="K990" i="12"/>
  <c r="L989" i="12"/>
  <c r="M989" i="12" s="1"/>
  <c r="G987" i="12"/>
  <c r="F987" i="12"/>
  <c r="F987" i="11"/>
  <c r="G987" i="11"/>
  <c r="O988" i="12"/>
  <c r="N988" i="12"/>
  <c r="C989" i="12"/>
  <c r="D988" i="12"/>
  <c r="E988" i="12" s="1"/>
  <c r="L994" i="18" l="1"/>
  <c r="M994" i="18" s="1"/>
  <c r="G991" i="18"/>
  <c r="F991" i="18"/>
  <c r="O993" i="18"/>
  <c r="N993" i="18"/>
  <c r="D992" i="18"/>
  <c r="E992" i="18" s="1"/>
  <c r="N989" i="12"/>
  <c r="O989" i="12"/>
  <c r="C990" i="11"/>
  <c r="D989" i="11"/>
  <c r="E989" i="11" s="1"/>
  <c r="L990" i="12"/>
  <c r="M990" i="12" s="1"/>
  <c r="K991" i="12"/>
  <c r="G988" i="11"/>
  <c r="F988" i="11"/>
  <c r="C990" i="12"/>
  <c r="D989" i="12"/>
  <c r="E989" i="12" s="1"/>
  <c r="O988" i="11"/>
  <c r="N988" i="11"/>
  <c r="G988" i="12"/>
  <c r="F988" i="12"/>
  <c r="K990" i="11"/>
  <c r="L989" i="11"/>
  <c r="M989" i="11" s="1"/>
  <c r="D993" i="18" l="1"/>
  <c r="E993" i="18" s="1"/>
  <c r="O994" i="18"/>
  <c r="N994" i="18"/>
  <c r="F992" i="18"/>
  <c r="G992" i="18"/>
  <c r="L995" i="18"/>
  <c r="M995" i="18" s="1"/>
  <c r="O989" i="11"/>
  <c r="N989" i="11"/>
  <c r="F989" i="11"/>
  <c r="G989" i="11"/>
  <c r="D990" i="11"/>
  <c r="E990" i="11" s="1"/>
  <c r="C991" i="11"/>
  <c r="G989" i="12"/>
  <c r="F989" i="12"/>
  <c r="K992" i="12"/>
  <c r="L991" i="12"/>
  <c r="M991" i="12" s="1"/>
  <c r="K991" i="11"/>
  <c r="L990" i="11"/>
  <c r="M990" i="11" s="1"/>
  <c r="C991" i="12"/>
  <c r="D990" i="12"/>
  <c r="E990" i="12" s="1"/>
  <c r="O990" i="12"/>
  <c r="N990" i="12"/>
  <c r="O995" i="18" l="1"/>
  <c r="N995" i="18"/>
  <c r="D994" i="18"/>
  <c r="E994" i="18" s="1"/>
  <c r="L996" i="18"/>
  <c r="M996" i="18" s="1"/>
  <c r="G993" i="18"/>
  <c r="F993" i="18"/>
  <c r="O990" i="11"/>
  <c r="N990" i="11"/>
  <c r="K992" i="11"/>
  <c r="L991" i="11"/>
  <c r="M991" i="11" s="1"/>
  <c r="N991" i="12"/>
  <c r="O991" i="12"/>
  <c r="C992" i="11"/>
  <c r="D991" i="11"/>
  <c r="E991" i="11" s="1"/>
  <c r="G990" i="12"/>
  <c r="F990" i="12"/>
  <c r="C992" i="12"/>
  <c r="D991" i="12"/>
  <c r="E991" i="12" s="1"/>
  <c r="L992" i="12"/>
  <c r="M992" i="12" s="1"/>
  <c r="K993" i="12"/>
  <c r="G990" i="11"/>
  <c r="F990" i="11"/>
  <c r="D995" i="18" l="1"/>
  <c r="E995" i="18" s="1"/>
  <c r="F994" i="18"/>
  <c r="G994" i="18"/>
  <c r="O996" i="18"/>
  <c r="N996" i="18"/>
  <c r="L997" i="18"/>
  <c r="M997" i="18" s="1"/>
  <c r="G991" i="12"/>
  <c r="F991" i="12"/>
  <c r="F991" i="11"/>
  <c r="G991" i="11"/>
  <c r="O991" i="11"/>
  <c r="N991" i="11"/>
  <c r="K993" i="11"/>
  <c r="L992" i="11"/>
  <c r="M992" i="11" s="1"/>
  <c r="C993" i="12"/>
  <c r="D992" i="12"/>
  <c r="E992" i="12" s="1"/>
  <c r="K994" i="12"/>
  <c r="L993" i="12"/>
  <c r="M993" i="12" s="1"/>
  <c r="D992" i="11"/>
  <c r="E992" i="11" s="1"/>
  <c r="C993" i="11"/>
  <c r="O992" i="12"/>
  <c r="N992" i="12"/>
  <c r="D996" i="18" l="1"/>
  <c r="E996" i="18" s="1"/>
  <c r="O997" i="18"/>
  <c r="N997" i="18"/>
  <c r="L998" i="18"/>
  <c r="M998" i="18" s="1"/>
  <c r="G995" i="18"/>
  <c r="F995" i="18"/>
  <c r="N993" i="12"/>
  <c r="O993" i="12"/>
  <c r="O992" i="11"/>
  <c r="N992" i="11"/>
  <c r="L994" i="12"/>
  <c r="M994" i="12" s="1"/>
  <c r="K995" i="12"/>
  <c r="K994" i="11"/>
  <c r="L993" i="11"/>
  <c r="M993" i="11" s="1"/>
  <c r="C994" i="11"/>
  <c r="D993" i="11"/>
  <c r="E993" i="11" s="1"/>
  <c r="G992" i="12"/>
  <c r="F992" i="12"/>
  <c r="G992" i="11"/>
  <c r="F992" i="11"/>
  <c r="C994" i="12"/>
  <c r="D993" i="12"/>
  <c r="E993" i="12" s="1"/>
  <c r="O998" i="18" l="1"/>
  <c r="N998" i="18"/>
  <c r="F996" i="18"/>
  <c r="G996" i="18"/>
  <c r="L999" i="18"/>
  <c r="M999" i="18" s="1"/>
  <c r="D997" i="18"/>
  <c r="E997" i="18" s="1"/>
  <c r="G993" i="12"/>
  <c r="F993" i="12"/>
  <c r="O993" i="11"/>
  <c r="N993" i="11"/>
  <c r="K995" i="11"/>
  <c r="L994" i="11"/>
  <c r="M994" i="11" s="1"/>
  <c r="F993" i="11"/>
  <c r="G993" i="11"/>
  <c r="K996" i="12"/>
  <c r="L995" i="12"/>
  <c r="M995" i="12" s="1"/>
  <c r="C995" i="12"/>
  <c r="D994" i="12"/>
  <c r="E994" i="12" s="1"/>
  <c r="D994" i="11"/>
  <c r="E994" i="11" s="1"/>
  <c r="C995" i="11"/>
  <c r="O994" i="12"/>
  <c r="N994" i="12"/>
  <c r="D998" i="18" l="1"/>
  <c r="E998" i="18" s="1"/>
  <c r="G997" i="18"/>
  <c r="F997" i="18"/>
  <c r="O999" i="18"/>
  <c r="N999" i="18"/>
  <c r="L1000" i="18"/>
  <c r="M1000" i="18" s="1"/>
  <c r="G994" i="12"/>
  <c r="F994" i="12"/>
  <c r="C996" i="12"/>
  <c r="D995" i="12"/>
  <c r="E995" i="12" s="1"/>
  <c r="C996" i="11"/>
  <c r="D995" i="11"/>
  <c r="E995" i="11" s="1"/>
  <c r="N995" i="12"/>
  <c r="O995" i="12"/>
  <c r="O994" i="11"/>
  <c r="N994" i="11"/>
  <c r="G994" i="11"/>
  <c r="F994" i="11"/>
  <c r="L996" i="12"/>
  <c r="M996" i="12" s="1"/>
  <c r="K997" i="12"/>
  <c r="K996" i="11"/>
  <c r="L995" i="11"/>
  <c r="M995" i="11" s="1"/>
  <c r="O1000" i="18" l="1"/>
  <c r="N1000" i="18"/>
  <c r="L1001" i="18"/>
  <c r="M1001" i="18" s="1"/>
  <c r="F998" i="18"/>
  <c r="G998" i="18"/>
  <c r="D999" i="18"/>
  <c r="E999" i="18" s="1"/>
  <c r="O996" i="12"/>
  <c r="N996" i="12"/>
  <c r="D996" i="11"/>
  <c r="E996" i="11" s="1"/>
  <c r="C997" i="11"/>
  <c r="O995" i="11"/>
  <c r="N995" i="11"/>
  <c r="G995" i="12"/>
  <c r="F995" i="12"/>
  <c r="C997" i="12"/>
  <c r="D996" i="12"/>
  <c r="E996" i="12" s="1"/>
  <c r="K997" i="11"/>
  <c r="L996" i="11"/>
  <c r="M996" i="11" s="1"/>
  <c r="K998" i="12"/>
  <c r="L997" i="12"/>
  <c r="M997" i="12" s="1"/>
  <c r="F995" i="11"/>
  <c r="G995" i="11"/>
  <c r="D1000" i="18" l="1"/>
  <c r="E1000" i="18" s="1"/>
  <c r="O1001" i="18"/>
  <c r="N1001" i="18"/>
  <c r="G999" i="18"/>
  <c r="F999" i="18"/>
  <c r="L1002" i="18"/>
  <c r="M1002" i="18" s="1"/>
  <c r="C998" i="12"/>
  <c r="D997" i="12"/>
  <c r="E997" i="12" s="1"/>
  <c r="O996" i="11"/>
  <c r="N996" i="11"/>
  <c r="C998" i="11"/>
  <c r="D997" i="11"/>
  <c r="E997" i="11" s="1"/>
  <c r="L998" i="12"/>
  <c r="M998" i="12" s="1"/>
  <c r="K999" i="12"/>
  <c r="K998" i="11"/>
  <c r="L997" i="11"/>
  <c r="M997" i="11" s="1"/>
  <c r="G996" i="11"/>
  <c r="F996" i="11"/>
  <c r="N997" i="12"/>
  <c r="O997" i="12"/>
  <c r="G996" i="12"/>
  <c r="F996" i="12"/>
  <c r="O1002" i="18" l="1"/>
  <c r="N1002" i="18"/>
  <c r="F1000" i="18"/>
  <c r="G1000" i="18"/>
  <c r="L1003" i="18"/>
  <c r="M1003" i="18" s="1"/>
  <c r="D1001" i="18"/>
  <c r="E1001" i="18" s="1"/>
  <c r="K1000" i="12"/>
  <c r="L999" i="12"/>
  <c r="M999" i="12" s="1"/>
  <c r="O998" i="12"/>
  <c r="N998" i="12"/>
  <c r="O997" i="11"/>
  <c r="N997" i="11"/>
  <c r="F997" i="11"/>
  <c r="G997" i="11"/>
  <c r="G997" i="12"/>
  <c r="F997" i="12"/>
  <c r="K999" i="11"/>
  <c r="L998" i="11"/>
  <c r="M998" i="11" s="1"/>
  <c r="D998" i="11"/>
  <c r="E998" i="11" s="1"/>
  <c r="C999" i="11"/>
  <c r="C999" i="12"/>
  <c r="D998" i="12"/>
  <c r="E998" i="12" s="1"/>
  <c r="D1002" i="18" l="1"/>
  <c r="E1002" i="18" s="1"/>
  <c r="G1001" i="18"/>
  <c r="F1001" i="18"/>
  <c r="O1003" i="18"/>
  <c r="N1003" i="18"/>
  <c r="L1004" i="18"/>
  <c r="M1004" i="18" s="1"/>
  <c r="G998" i="12"/>
  <c r="F998" i="12"/>
  <c r="O998" i="11"/>
  <c r="N998" i="11"/>
  <c r="K1000" i="11"/>
  <c r="L999" i="11"/>
  <c r="M999" i="11" s="1"/>
  <c r="C1000" i="12"/>
  <c r="D999" i="12"/>
  <c r="E999" i="12" s="1"/>
  <c r="C1000" i="11"/>
  <c r="D999" i="11"/>
  <c r="E999" i="11" s="1"/>
  <c r="N999" i="12"/>
  <c r="O999" i="12"/>
  <c r="G998" i="11"/>
  <c r="F998" i="11"/>
  <c r="L1000" i="12"/>
  <c r="M1000" i="12" s="1"/>
  <c r="K1001" i="12"/>
  <c r="O1004" i="18" l="1"/>
  <c r="N1004" i="18"/>
  <c r="L1005" i="18"/>
  <c r="M1005" i="18" s="1"/>
  <c r="F1002" i="18"/>
  <c r="G1002" i="18"/>
  <c r="D1003" i="18"/>
  <c r="E1003" i="18" s="1"/>
  <c r="D1000" i="11"/>
  <c r="E1000" i="11" s="1"/>
  <c r="C1001" i="11"/>
  <c r="K1002" i="12"/>
  <c r="L1001" i="12"/>
  <c r="M1001" i="12" s="1"/>
  <c r="G999" i="12"/>
  <c r="F999" i="12"/>
  <c r="O1000" i="12"/>
  <c r="N1000" i="12"/>
  <c r="C1001" i="12"/>
  <c r="D1000" i="12"/>
  <c r="E1000" i="12" s="1"/>
  <c r="F999" i="11"/>
  <c r="G999" i="11"/>
  <c r="O999" i="11"/>
  <c r="N999" i="11"/>
  <c r="K1001" i="11"/>
  <c r="L1000" i="11"/>
  <c r="M1000" i="11" s="1"/>
  <c r="O1005" i="18" l="1"/>
  <c r="N1005" i="18"/>
  <c r="L1006" i="18"/>
  <c r="M1006" i="18" s="1"/>
  <c r="D1004" i="18"/>
  <c r="E1004" i="18" s="1"/>
  <c r="G1003" i="18"/>
  <c r="F1003" i="18"/>
  <c r="C1002" i="12"/>
  <c r="D1001" i="12"/>
  <c r="E1001" i="12" s="1"/>
  <c r="O1000" i="11"/>
  <c r="N1000" i="11"/>
  <c r="N1001" i="12"/>
  <c r="O1001" i="12"/>
  <c r="L1002" i="12"/>
  <c r="M1002" i="12" s="1"/>
  <c r="K1003" i="12"/>
  <c r="K1002" i="11"/>
  <c r="L1001" i="11"/>
  <c r="M1001" i="11" s="1"/>
  <c r="G1000" i="12"/>
  <c r="F1000" i="12"/>
  <c r="C1002" i="11"/>
  <c r="D1001" i="11"/>
  <c r="E1001" i="11" s="1"/>
  <c r="G1000" i="11"/>
  <c r="F1000" i="11"/>
  <c r="O1006" i="18" l="1"/>
  <c r="N1006" i="18"/>
  <c r="L1007" i="18"/>
  <c r="M1007" i="18" s="1"/>
  <c r="F1004" i="18"/>
  <c r="G1004" i="18"/>
  <c r="D1005" i="18"/>
  <c r="E1005" i="18" s="1"/>
  <c r="D1002" i="11"/>
  <c r="E1002" i="11" s="1"/>
  <c r="C1003" i="11"/>
  <c r="K1003" i="11"/>
  <c r="L1002" i="11"/>
  <c r="M1002" i="11" s="1"/>
  <c r="C1003" i="12"/>
  <c r="D1002" i="12"/>
  <c r="E1002" i="12" s="1"/>
  <c r="K1004" i="12"/>
  <c r="L1003" i="12"/>
  <c r="M1003" i="12" s="1"/>
  <c r="O1002" i="12"/>
  <c r="N1002" i="12"/>
  <c r="F1001" i="11"/>
  <c r="G1001" i="11"/>
  <c r="O1001" i="11"/>
  <c r="N1001" i="11"/>
  <c r="G1001" i="12"/>
  <c r="F1001" i="12"/>
  <c r="O1007" i="18" l="1"/>
  <c r="N1007" i="18"/>
  <c r="L1008" i="18"/>
  <c r="M1008" i="18" s="1"/>
  <c r="D1006" i="18"/>
  <c r="E1006" i="18" s="1"/>
  <c r="G1005" i="18"/>
  <c r="F1005" i="18"/>
  <c r="C1004" i="12"/>
  <c r="D1003" i="12"/>
  <c r="E1003" i="12" s="1"/>
  <c r="N1003" i="12"/>
  <c r="O1003" i="12"/>
  <c r="O1002" i="11"/>
  <c r="N1002" i="11"/>
  <c r="L1004" i="12"/>
  <c r="M1004" i="12" s="1"/>
  <c r="K1005" i="12"/>
  <c r="K1004" i="11"/>
  <c r="L1003" i="11"/>
  <c r="M1003" i="11" s="1"/>
  <c r="G1002" i="12"/>
  <c r="F1002" i="12"/>
  <c r="C1004" i="11"/>
  <c r="D1003" i="11"/>
  <c r="E1003" i="11" s="1"/>
  <c r="G1002" i="11"/>
  <c r="F1002" i="11"/>
  <c r="O1008" i="18" l="1"/>
  <c r="N1008" i="18"/>
  <c r="L1009" i="18"/>
  <c r="M1009" i="18" s="1"/>
  <c r="F1006" i="18"/>
  <c r="G1006" i="18"/>
  <c r="D1007" i="18"/>
  <c r="E1007" i="18" s="1"/>
  <c r="K1005" i="11"/>
  <c r="L1004" i="11"/>
  <c r="M1004" i="11" s="1"/>
  <c r="K1006" i="12"/>
  <c r="L1005" i="12"/>
  <c r="M1005" i="12" s="1"/>
  <c r="O1004" i="12"/>
  <c r="N1004" i="12"/>
  <c r="F1003" i="11"/>
  <c r="G1003" i="11"/>
  <c r="O1003" i="11"/>
  <c r="N1003" i="11"/>
  <c r="G1003" i="12"/>
  <c r="F1003" i="12"/>
  <c r="D1004" i="11"/>
  <c r="E1004" i="11" s="1"/>
  <c r="C1005" i="11"/>
  <c r="C1005" i="12"/>
  <c r="D1004" i="12"/>
  <c r="E1004" i="12" s="1"/>
  <c r="D1008" i="18" l="1"/>
  <c r="E1008" i="18" s="1"/>
  <c r="G1007" i="18"/>
  <c r="F1007" i="18"/>
  <c r="O1009" i="18"/>
  <c r="N1009" i="18"/>
  <c r="L1010" i="18"/>
  <c r="M1010" i="18" s="1"/>
  <c r="G1004" i="11"/>
  <c r="F1004" i="11"/>
  <c r="G1004" i="12"/>
  <c r="F1004" i="12"/>
  <c r="N1005" i="12"/>
  <c r="O1005" i="12"/>
  <c r="L1006" i="12"/>
  <c r="M1006" i="12" s="1"/>
  <c r="K1007" i="12"/>
  <c r="C1006" i="12"/>
  <c r="D1005" i="12"/>
  <c r="E1005" i="12" s="1"/>
  <c r="C1006" i="11"/>
  <c r="D1005" i="11"/>
  <c r="E1005" i="11" s="1"/>
  <c r="O1004" i="11"/>
  <c r="N1004" i="11"/>
  <c r="K1006" i="11"/>
  <c r="L1005" i="11"/>
  <c r="M1005" i="11" s="1"/>
  <c r="O1010" i="18" l="1"/>
  <c r="N1010" i="18"/>
  <c r="L1011" i="18"/>
  <c r="M1011" i="18" s="1"/>
  <c r="F1008" i="18"/>
  <c r="G1008" i="18"/>
  <c r="D1009" i="18"/>
  <c r="E1009" i="18" s="1"/>
  <c r="C1007" i="12"/>
  <c r="D1006" i="12"/>
  <c r="E1006" i="12" s="1"/>
  <c r="O1005" i="11"/>
  <c r="N1005" i="11"/>
  <c r="F1005" i="11"/>
  <c r="G1005" i="11"/>
  <c r="K1008" i="12"/>
  <c r="L1007" i="12"/>
  <c r="M1007" i="12" s="1"/>
  <c r="D1006" i="11"/>
  <c r="E1006" i="11" s="1"/>
  <c r="C1007" i="11"/>
  <c r="K1007" i="11"/>
  <c r="L1006" i="11"/>
  <c r="M1006" i="11" s="1"/>
  <c r="O1006" i="12"/>
  <c r="N1006" i="12"/>
  <c r="G1005" i="12"/>
  <c r="F1005" i="12"/>
  <c r="D1010" i="18" l="1"/>
  <c r="E1010" i="18" s="1"/>
  <c r="G1009" i="18"/>
  <c r="F1009" i="18"/>
  <c r="L1012" i="18"/>
  <c r="M1012" i="18" s="1"/>
  <c r="O1011" i="18"/>
  <c r="N1011" i="18"/>
  <c r="O1006" i="11"/>
  <c r="N1006" i="11"/>
  <c r="N1007" i="12"/>
  <c r="O1007" i="12"/>
  <c r="K1008" i="11"/>
  <c r="L1007" i="11"/>
  <c r="M1007" i="11" s="1"/>
  <c r="L1008" i="12"/>
  <c r="M1008" i="12" s="1"/>
  <c r="K1009" i="12"/>
  <c r="C1008" i="11"/>
  <c r="D1007" i="11"/>
  <c r="E1007" i="11" s="1"/>
  <c r="G1006" i="12"/>
  <c r="F1006" i="12"/>
  <c r="G1006" i="11"/>
  <c r="F1006" i="11"/>
  <c r="C1008" i="12"/>
  <c r="D1007" i="12"/>
  <c r="E1007" i="12" s="1"/>
  <c r="O1012" i="18" l="1"/>
  <c r="N1012" i="18"/>
  <c r="F1010" i="18"/>
  <c r="G1010" i="18"/>
  <c r="L1013" i="18"/>
  <c r="M1013" i="18" s="1"/>
  <c r="D1011" i="18"/>
  <c r="E1011" i="18" s="1"/>
  <c r="G1007" i="12"/>
  <c r="F1007" i="12"/>
  <c r="K1010" i="12"/>
  <c r="L1009" i="12"/>
  <c r="M1009" i="12" s="1"/>
  <c r="C1009" i="12"/>
  <c r="D1008" i="12"/>
  <c r="E1008" i="12" s="1"/>
  <c r="O1008" i="12"/>
  <c r="N1008" i="12"/>
  <c r="F1007" i="11"/>
  <c r="G1007" i="11"/>
  <c r="O1007" i="11"/>
  <c r="N1007" i="11"/>
  <c r="D1008" i="11"/>
  <c r="E1008" i="11" s="1"/>
  <c r="C1009" i="11"/>
  <c r="K1009" i="11"/>
  <c r="L1008" i="11"/>
  <c r="M1008" i="11" s="1"/>
  <c r="D1012" i="18" l="1"/>
  <c r="E1012" i="18" s="1"/>
  <c r="O1013" i="18"/>
  <c r="N1013" i="18"/>
  <c r="G1011" i="18"/>
  <c r="F1011" i="18"/>
  <c r="L1014" i="18"/>
  <c r="M1014" i="18" s="1"/>
  <c r="O1008" i="11"/>
  <c r="N1008" i="11"/>
  <c r="N1009" i="12"/>
  <c r="O1009" i="12"/>
  <c r="L1010" i="12"/>
  <c r="M1010" i="12" s="1"/>
  <c r="K1011" i="12"/>
  <c r="C1010" i="11"/>
  <c r="D1009" i="11"/>
  <c r="E1009" i="11" s="1"/>
  <c r="G1008" i="12"/>
  <c r="F1008" i="12"/>
  <c r="K1010" i="11"/>
  <c r="L1009" i="11"/>
  <c r="M1009" i="11" s="1"/>
  <c r="G1008" i="11"/>
  <c r="F1008" i="11"/>
  <c r="C1010" i="12"/>
  <c r="D1009" i="12"/>
  <c r="E1009" i="12" s="1"/>
  <c r="O1014" i="18" l="1"/>
  <c r="N1014" i="18"/>
  <c r="L1015" i="18"/>
  <c r="M1015" i="18" s="1"/>
  <c r="F1012" i="18"/>
  <c r="G1012" i="18"/>
  <c r="D1013" i="18"/>
  <c r="E1013" i="18" s="1"/>
  <c r="O1010" i="12"/>
  <c r="N1010" i="12"/>
  <c r="G1009" i="12"/>
  <c r="F1009" i="12"/>
  <c r="O1009" i="11"/>
  <c r="N1009" i="11"/>
  <c r="F1009" i="11"/>
  <c r="G1009" i="11"/>
  <c r="C1011" i="12"/>
  <c r="D1010" i="12"/>
  <c r="E1010" i="12" s="1"/>
  <c r="K1011" i="11"/>
  <c r="L1010" i="11"/>
  <c r="M1010" i="11" s="1"/>
  <c r="D1010" i="11"/>
  <c r="E1010" i="11" s="1"/>
  <c r="C1011" i="11"/>
  <c r="K1012" i="12"/>
  <c r="L1011" i="12"/>
  <c r="M1011" i="12" s="1"/>
  <c r="O1015" i="18" l="1"/>
  <c r="N1015" i="18"/>
  <c r="L1016" i="18"/>
  <c r="M1016" i="18" s="1"/>
  <c r="D1014" i="18"/>
  <c r="E1014" i="18" s="1"/>
  <c r="G1013" i="18"/>
  <c r="F1013" i="18"/>
  <c r="C1012" i="12"/>
  <c r="D1011" i="12"/>
  <c r="E1011" i="12" s="1"/>
  <c r="N1011" i="12"/>
  <c r="O1011" i="12"/>
  <c r="O1010" i="11"/>
  <c r="N1010" i="11"/>
  <c r="K1012" i="11"/>
  <c r="L1011" i="11"/>
  <c r="M1011" i="11" s="1"/>
  <c r="L1012" i="12"/>
  <c r="M1012" i="12" s="1"/>
  <c r="K1013" i="12"/>
  <c r="C1012" i="11"/>
  <c r="D1011" i="11"/>
  <c r="E1011" i="11" s="1"/>
  <c r="G1010" i="12"/>
  <c r="F1010" i="12"/>
  <c r="G1010" i="11"/>
  <c r="F1010" i="11"/>
  <c r="O1016" i="18" l="1"/>
  <c r="N1016" i="18"/>
  <c r="L1017" i="18"/>
  <c r="M1017" i="18" s="1"/>
  <c r="F1014" i="18"/>
  <c r="G1014" i="18"/>
  <c r="D1015" i="18"/>
  <c r="E1015" i="18" s="1"/>
  <c r="O1012" i="12"/>
  <c r="N1012" i="12"/>
  <c r="F1011" i="11"/>
  <c r="G1011" i="11"/>
  <c r="O1011" i="11"/>
  <c r="N1011" i="11"/>
  <c r="D1012" i="11"/>
  <c r="E1012" i="11" s="1"/>
  <c r="C1013" i="11"/>
  <c r="K1013" i="11"/>
  <c r="L1012" i="11"/>
  <c r="M1012" i="11" s="1"/>
  <c r="K1014" i="12"/>
  <c r="L1013" i="12"/>
  <c r="M1013" i="12" s="1"/>
  <c r="G1011" i="12"/>
  <c r="F1011" i="12"/>
  <c r="C1013" i="12"/>
  <c r="D1012" i="12"/>
  <c r="E1012" i="12" s="1"/>
  <c r="D1016" i="18" l="1"/>
  <c r="E1016" i="18" s="1"/>
  <c r="O1017" i="18"/>
  <c r="N1017" i="18"/>
  <c r="G1015" i="18"/>
  <c r="F1015" i="18"/>
  <c r="L1018" i="18"/>
  <c r="M1018" i="18" s="1"/>
  <c r="G1012" i="12"/>
  <c r="F1012" i="12"/>
  <c r="N1013" i="12"/>
  <c r="O1013" i="12"/>
  <c r="C1014" i="11"/>
  <c r="D1013" i="11"/>
  <c r="E1013" i="11" s="1"/>
  <c r="G1012" i="11"/>
  <c r="F1012" i="11"/>
  <c r="C1014" i="12"/>
  <c r="D1013" i="12"/>
  <c r="E1013" i="12" s="1"/>
  <c r="L1014" i="12"/>
  <c r="M1014" i="12" s="1"/>
  <c r="K1015" i="12"/>
  <c r="O1012" i="11"/>
  <c r="N1012" i="11"/>
  <c r="K1014" i="11"/>
  <c r="L1013" i="11"/>
  <c r="M1013" i="11" s="1"/>
  <c r="O1018" i="18" l="1"/>
  <c r="N1018" i="18"/>
  <c r="F1016" i="18"/>
  <c r="G1016" i="18"/>
  <c r="L1019" i="18"/>
  <c r="M1019" i="18" s="1"/>
  <c r="D1017" i="18"/>
  <c r="E1017" i="18" s="1"/>
  <c r="O1013" i="11"/>
  <c r="N1013" i="11"/>
  <c r="K1016" i="12"/>
  <c r="L1015" i="12"/>
  <c r="M1015" i="12" s="1"/>
  <c r="O1014" i="12"/>
  <c r="N1014" i="12"/>
  <c r="K1015" i="11"/>
  <c r="L1014" i="11"/>
  <c r="M1014" i="11" s="1"/>
  <c r="G1013" i="12"/>
  <c r="F1013" i="12"/>
  <c r="F1013" i="11"/>
  <c r="G1013" i="11"/>
  <c r="C1015" i="12"/>
  <c r="D1014" i="12"/>
  <c r="E1014" i="12" s="1"/>
  <c r="D1014" i="11"/>
  <c r="E1014" i="11" s="1"/>
  <c r="C1015" i="11"/>
  <c r="D1018" i="18" l="1"/>
  <c r="E1018" i="18" s="1"/>
  <c r="G1017" i="18"/>
  <c r="F1017" i="18"/>
  <c r="L1020" i="18"/>
  <c r="M1020" i="18" s="1"/>
  <c r="O1019" i="18"/>
  <c r="N1019" i="18"/>
  <c r="C1016" i="11"/>
  <c r="D1015" i="11"/>
  <c r="E1015" i="11" s="1"/>
  <c r="O1014" i="11"/>
  <c r="N1014" i="11"/>
  <c r="N1015" i="12"/>
  <c r="O1015" i="12"/>
  <c r="K1016" i="11"/>
  <c r="L1015" i="11"/>
  <c r="M1015" i="11" s="1"/>
  <c r="C1016" i="12"/>
  <c r="D1015" i="12"/>
  <c r="E1015" i="12" s="1"/>
  <c r="G1014" i="11"/>
  <c r="F1014" i="11"/>
  <c r="L1016" i="12"/>
  <c r="M1016" i="12" s="1"/>
  <c r="K1017" i="12"/>
  <c r="G1014" i="12"/>
  <c r="F1014" i="12"/>
  <c r="O1020" i="18" l="1"/>
  <c r="N1020" i="18"/>
  <c r="F1018" i="18"/>
  <c r="G1018" i="18"/>
  <c r="L1021" i="18"/>
  <c r="M1021" i="18" s="1"/>
  <c r="D1019" i="18"/>
  <c r="E1019" i="18" s="1"/>
  <c r="O1015" i="11"/>
  <c r="N1015" i="11"/>
  <c r="K1017" i="11"/>
  <c r="L1016" i="11"/>
  <c r="M1016" i="11" s="1"/>
  <c r="K1018" i="12"/>
  <c r="L1017" i="12"/>
  <c r="M1017" i="12" s="1"/>
  <c r="F1015" i="11"/>
  <c r="G1015" i="11"/>
  <c r="G1015" i="12"/>
  <c r="F1015" i="12"/>
  <c r="O1016" i="12"/>
  <c r="N1016" i="12"/>
  <c r="C1017" i="12"/>
  <c r="D1016" i="12"/>
  <c r="E1016" i="12" s="1"/>
  <c r="D1016" i="11"/>
  <c r="E1016" i="11" s="1"/>
  <c r="C1017" i="11"/>
  <c r="L1022" i="18" l="1"/>
  <c r="M1022" i="18" s="1"/>
  <c r="D1020" i="18"/>
  <c r="E1020" i="18" s="1"/>
  <c r="G1019" i="18"/>
  <c r="F1019" i="18"/>
  <c r="O1021" i="18"/>
  <c r="N1021" i="18"/>
  <c r="C1018" i="11"/>
  <c r="D1017" i="11"/>
  <c r="E1017" i="11" s="1"/>
  <c r="O1016" i="11"/>
  <c r="N1016" i="11"/>
  <c r="K1018" i="11"/>
  <c r="L1017" i="11"/>
  <c r="M1017" i="11" s="1"/>
  <c r="G1016" i="12"/>
  <c r="F1016" i="12"/>
  <c r="N1017" i="12"/>
  <c r="O1017" i="12"/>
  <c r="G1016" i="11"/>
  <c r="F1016" i="11"/>
  <c r="C1018" i="12"/>
  <c r="D1017" i="12"/>
  <c r="E1017" i="12" s="1"/>
  <c r="L1018" i="12"/>
  <c r="M1018" i="12" s="1"/>
  <c r="K1019" i="12"/>
  <c r="F1020" i="18" l="1"/>
  <c r="G1020" i="18"/>
  <c r="D1021" i="18"/>
  <c r="E1021" i="18" s="1"/>
  <c r="O1022" i="18"/>
  <c r="N1022" i="18"/>
  <c r="L1023" i="18"/>
  <c r="M1023" i="18" s="1"/>
  <c r="K1020" i="12"/>
  <c r="L1019" i="12"/>
  <c r="M1019" i="12" s="1"/>
  <c r="G1017" i="12"/>
  <c r="F1017" i="12"/>
  <c r="O1017" i="11"/>
  <c r="N1017" i="11"/>
  <c r="F1017" i="11"/>
  <c r="G1017" i="11"/>
  <c r="O1018" i="12"/>
  <c r="N1018" i="12"/>
  <c r="C1019" i="12"/>
  <c r="D1018" i="12"/>
  <c r="E1018" i="12" s="1"/>
  <c r="K1019" i="11"/>
  <c r="L1018" i="11"/>
  <c r="M1018" i="11" s="1"/>
  <c r="D1018" i="11"/>
  <c r="E1018" i="11" s="1"/>
  <c r="C1019" i="11"/>
  <c r="L1024" i="18" l="1"/>
  <c r="M1024" i="18" s="1"/>
  <c r="G1021" i="18"/>
  <c r="F1021" i="18"/>
  <c r="O1023" i="18"/>
  <c r="N1023" i="18"/>
  <c r="D1022" i="18"/>
  <c r="E1022" i="18" s="1"/>
  <c r="C1020" i="11"/>
  <c r="D1019" i="11"/>
  <c r="E1019" i="11" s="1"/>
  <c r="G1018" i="12"/>
  <c r="F1018" i="12"/>
  <c r="G1018" i="11"/>
  <c r="F1018" i="11"/>
  <c r="C1020" i="12"/>
  <c r="D1019" i="12"/>
  <c r="E1019" i="12" s="1"/>
  <c r="O1018" i="11"/>
  <c r="N1018" i="11"/>
  <c r="N1019" i="12"/>
  <c r="O1019" i="12"/>
  <c r="K1020" i="11"/>
  <c r="L1019" i="11"/>
  <c r="M1019" i="11" s="1"/>
  <c r="L1020" i="12"/>
  <c r="M1020" i="12" s="1"/>
  <c r="K1021" i="12"/>
  <c r="D1023" i="18" l="1"/>
  <c r="E1023" i="18" s="1"/>
  <c r="O1024" i="18"/>
  <c r="N1024" i="18"/>
  <c r="F1022" i="18"/>
  <c r="G1022" i="18"/>
  <c r="L1025" i="18"/>
  <c r="M1025" i="18" s="1"/>
  <c r="G1019" i="12"/>
  <c r="F1019" i="12"/>
  <c r="C1021" i="12"/>
  <c r="D1020" i="12"/>
  <c r="E1020" i="12" s="1"/>
  <c r="K1022" i="12"/>
  <c r="L1021" i="12"/>
  <c r="M1021" i="12" s="1"/>
  <c r="O1019" i="11"/>
  <c r="N1019" i="11"/>
  <c r="F1019" i="11"/>
  <c r="G1019" i="11"/>
  <c r="O1020" i="12"/>
  <c r="N1020" i="12"/>
  <c r="K1021" i="11"/>
  <c r="L1020" i="11"/>
  <c r="M1020" i="11" s="1"/>
  <c r="D1020" i="11"/>
  <c r="E1020" i="11" s="1"/>
  <c r="C1021" i="11"/>
  <c r="L1026" i="18" l="1"/>
  <c r="M1026" i="18" s="1"/>
  <c r="D1024" i="18"/>
  <c r="E1024" i="18" s="1"/>
  <c r="O1025" i="18"/>
  <c r="N1025" i="18"/>
  <c r="G1023" i="18"/>
  <c r="F1023" i="18"/>
  <c r="K1022" i="11"/>
  <c r="L1021" i="11"/>
  <c r="M1021" i="11" s="1"/>
  <c r="L1022" i="12"/>
  <c r="M1022" i="12" s="1"/>
  <c r="K1023" i="12"/>
  <c r="C1022" i="11"/>
  <c r="D1021" i="11"/>
  <c r="E1021" i="11" s="1"/>
  <c r="G1020" i="12"/>
  <c r="F1020" i="12"/>
  <c r="C1022" i="12"/>
  <c r="D1021" i="12"/>
  <c r="E1021" i="12" s="1"/>
  <c r="G1020" i="11"/>
  <c r="F1020" i="11"/>
  <c r="O1020" i="11"/>
  <c r="N1020" i="11"/>
  <c r="N1021" i="12"/>
  <c r="O1021" i="12"/>
  <c r="F1024" i="18" l="1"/>
  <c r="G1024" i="18"/>
  <c r="O1026" i="18"/>
  <c r="N1026" i="18"/>
  <c r="D1025" i="18"/>
  <c r="E1025" i="18" s="1"/>
  <c r="L1027" i="18"/>
  <c r="M1027" i="18" s="1"/>
  <c r="D1022" i="11"/>
  <c r="E1022" i="11" s="1"/>
  <c r="C1023" i="11"/>
  <c r="K1024" i="12"/>
  <c r="L1023" i="12"/>
  <c r="M1023" i="12" s="1"/>
  <c r="O1022" i="12"/>
  <c r="N1022" i="12"/>
  <c r="C1023" i="12"/>
  <c r="D1022" i="12"/>
  <c r="E1022" i="12" s="1"/>
  <c r="G1021" i="12"/>
  <c r="F1021" i="12"/>
  <c r="F1021" i="11"/>
  <c r="G1021" i="11"/>
  <c r="O1021" i="11"/>
  <c r="N1021" i="11"/>
  <c r="K1023" i="11"/>
  <c r="L1022" i="11"/>
  <c r="M1022" i="11" s="1"/>
  <c r="L1028" i="18" l="1"/>
  <c r="M1028" i="18" s="1"/>
  <c r="O1027" i="18"/>
  <c r="N1027" i="18"/>
  <c r="D1026" i="18"/>
  <c r="E1026" i="18" s="1"/>
  <c r="G1025" i="18"/>
  <c r="F1025" i="18"/>
  <c r="O1022" i="11"/>
  <c r="N1022" i="11"/>
  <c r="G1022" i="12"/>
  <c r="F1022" i="12"/>
  <c r="N1023" i="12"/>
  <c r="O1023" i="12"/>
  <c r="C1024" i="12"/>
  <c r="D1023" i="12"/>
  <c r="E1023" i="12" s="1"/>
  <c r="L1024" i="12"/>
  <c r="M1024" i="12" s="1"/>
  <c r="K1025" i="12"/>
  <c r="C1024" i="11"/>
  <c r="D1023" i="11"/>
  <c r="E1023" i="11" s="1"/>
  <c r="K1024" i="11"/>
  <c r="L1023" i="11"/>
  <c r="M1023" i="11" s="1"/>
  <c r="G1022" i="11"/>
  <c r="F1022" i="11"/>
  <c r="D1027" i="18" l="1"/>
  <c r="E1027" i="18" s="1"/>
  <c r="L1029" i="18"/>
  <c r="M1029" i="18" s="1"/>
  <c r="F1026" i="18"/>
  <c r="G1026" i="18"/>
  <c r="O1028" i="18"/>
  <c r="N1028" i="18"/>
  <c r="K1025" i="11"/>
  <c r="L1024" i="11"/>
  <c r="M1024" i="11" s="1"/>
  <c r="F1023" i="11"/>
  <c r="G1023" i="11"/>
  <c r="G1023" i="12"/>
  <c r="F1023" i="12"/>
  <c r="C1025" i="12"/>
  <c r="D1024" i="12"/>
  <c r="E1024" i="12" s="1"/>
  <c r="D1024" i="11"/>
  <c r="E1024" i="11" s="1"/>
  <c r="C1025" i="11"/>
  <c r="O1023" i="11"/>
  <c r="N1023" i="11"/>
  <c r="K1026" i="12"/>
  <c r="L1025" i="12"/>
  <c r="M1025" i="12" s="1"/>
  <c r="O1024" i="12"/>
  <c r="N1024" i="12"/>
  <c r="O1029" i="18" l="1"/>
  <c r="N1029" i="18"/>
  <c r="L1030" i="18"/>
  <c r="M1030" i="18" s="1"/>
  <c r="D1028" i="18"/>
  <c r="E1028" i="18" s="1"/>
  <c r="G1027" i="18"/>
  <c r="F1027" i="18"/>
  <c r="G1024" i="12"/>
  <c r="F1024" i="12"/>
  <c r="C1026" i="12"/>
  <c r="D1025" i="12"/>
  <c r="E1025" i="12" s="1"/>
  <c r="C1026" i="11"/>
  <c r="D1025" i="11"/>
  <c r="E1025" i="11" s="1"/>
  <c r="O1024" i="11"/>
  <c r="N1024" i="11"/>
  <c r="N1025" i="12"/>
  <c r="O1025" i="12"/>
  <c r="L1026" i="12"/>
  <c r="M1026" i="12" s="1"/>
  <c r="K1027" i="12"/>
  <c r="G1024" i="11"/>
  <c r="F1024" i="11"/>
  <c r="K1026" i="11"/>
  <c r="L1025" i="11"/>
  <c r="M1025" i="11" s="1"/>
  <c r="O1030" i="18" l="1"/>
  <c r="N1030" i="18"/>
  <c r="L1031" i="18"/>
  <c r="M1031" i="18" s="1"/>
  <c r="F1028" i="18"/>
  <c r="G1028" i="18"/>
  <c r="D1029" i="18"/>
  <c r="E1029" i="18" s="1"/>
  <c r="K1028" i="12"/>
  <c r="L1027" i="12"/>
  <c r="M1027" i="12" s="1"/>
  <c r="G1025" i="12"/>
  <c r="F1025" i="12"/>
  <c r="K1027" i="11"/>
  <c r="L1026" i="11"/>
  <c r="M1026" i="11" s="1"/>
  <c r="C1027" i="12"/>
  <c r="D1026" i="12"/>
  <c r="E1026" i="12" s="1"/>
  <c r="O1025" i="11"/>
  <c r="N1025" i="11"/>
  <c r="F1025" i="11"/>
  <c r="G1025" i="11"/>
  <c r="O1026" i="12"/>
  <c r="N1026" i="12"/>
  <c r="D1026" i="11"/>
  <c r="E1026" i="11" s="1"/>
  <c r="C1027" i="11"/>
  <c r="D1030" i="18" l="1"/>
  <c r="E1030" i="18" s="1"/>
  <c r="O1031" i="18"/>
  <c r="N1031" i="18"/>
  <c r="L1032" i="18"/>
  <c r="M1032" i="18" s="1"/>
  <c r="G1029" i="18"/>
  <c r="F1029" i="18"/>
  <c r="K1028" i="11"/>
  <c r="L1027" i="11"/>
  <c r="M1027" i="11" s="1"/>
  <c r="L1028" i="12"/>
  <c r="M1028" i="12" s="1"/>
  <c r="K1029" i="12"/>
  <c r="C1028" i="11"/>
  <c r="D1027" i="11"/>
  <c r="E1027" i="11" s="1"/>
  <c r="G1026" i="12"/>
  <c r="F1026" i="12"/>
  <c r="G1026" i="11"/>
  <c r="F1026" i="11"/>
  <c r="C1028" i="12"/>
  <c r="D1027" i="12"/>
  <c r="E1027" i="12" s="1"/>
  <c r="O1026" i="11"/>
  <c r="N1026" i="11"/>
  <c r="N1027" i="12"/>
  <c r="O1027" i="12"/>
  <c r="O1032" i="18" l="1"/>
  <c r="N1032" i="18"/>
  <c r="F1030" i="18"/>
  <c r="G1030" i="18"/>
  <c r="L1033" i="18"/>
  <c r="M1033" i="18" s="1"/>
  <c r="D1031" i="18"/>
  <c r="E1031" i="18" s="1"/>
  <c r="G1027" i="12"/>
  <c r="F1027" i="12"/>
  <c r="K1030" i="12"/>
  <c r="L1029" i="12"/>
  <c r="M1029" i="12" s="1"/>
  <c r="O1028" i="12"/>
  <c r="N1028" i="12"/>
  <c r="C1029" i="12"/>
  <c r="D1028" i="12"/>
  <c r="E1028" i="12" s="1"/>
  <c r="F1027" i="11"/>
  <c r="G1027" i="11"/>
  <c r="O1027" i="11"/>
  <c r="N1027" i="11"/>
  <c r="D1028" i="11"/>
  <c r="E1028" i="11" s="1"/>
  <c r="C1029" i="11"/>
  <c r="K1029" i="11"/>
  <c r="L1028" i="11"/>
  <c r="M1028" i="11" s="1"/>
  <c r="D1032" i="18" l="1"/>
  <c r="E1032" i="18" s="1"/>
  <c r="G1031" i="18"/>
  <c r="F1031" i="18"/>
  <c r="O1033" i="18"/>
  <c r="N1033" i="18"/>
  <c r="L1034" i="18"/>
  <c r="M1034" i="18" s="1"/>
  <c r="G1028" i="11"/>
  <c r="F1028" i="11"/>
  <c r="O1028" i="11"/>
  <c r="N1028" i="11"/>
  <c r="G1028" i="12"/>
  <c r="F1028" i="12"/>
  <c r="N1029" i="12"/>
  <c r="O1029" i="12"/>
  <c r="C1030" i="12"/>
  <c r="D1029" i="12"/>
  <c r="E1029" i="12" s="1"/>
  <c r="K1030" i="11"/>
  <c r="L1029" i="11"/>
  <c r="M1029" i="11" s="1"/>
  <c r="L1030" i="12"/>
  <c r="M1030" i="12" s="1"/>
  <c r="K1031" i="12"/>
  <c r="C1030" i="11"/>
  <c r="D1029" i="11"/>
  <c r="E1029" i="11" s="1"/>
  <c r="L1035" i="18" l="1"/>
  <c r="M1035" i="18" s="1"/>
  <c r="O1034" i="18"/>
  <c r="N1034" i="18"/>
  <c r="F1032" i="18"/>
  <c r="G1032" i="18"/>
  <c r="D1033" i="18"/>
  <c r="E1033" i="18" s="1"/>
  <c r="C1031" i="12"/>
  <c r="D1030" i="12"/>
  <c r="E1030" i="12" s="1"/>
  <c r="F1029" i="11"/>
  <c r="G1029" i="11"/>
  <c r="O1029" i="11"/>
  <c r="N1029" i="11"/>
  <c r="D1030" i="11"/>
  <c r="E1030" i="11" s="1"/>
  <c r="C1031" i="11"/>
  <c r="K1031" i="11"/>
  <c r="L1030" i="11"/>
  <c r="M1030" i="11" s="1"/>
  <c r="K1032" i="12"/>
  <c r="L1031" i="12"/>
  <c r="M1031" i="12" s="1"/>
  <c r="G1029" i="12"/>
  <c r="F1029" i="12"/>
  <c r="O1030" i="12"/>
  <c r="N1030" i="12"/>
  <c r="D1034" i="18" l="1"/>
  <c r="E1034" i="18" s="1"/>
  <c r="G1033" i="18"/>
  <c r="F1033" i="18"/>
  <c r="O1035" i="18"/>
  <c r="N1035" i="18"/>
  <c r="L1036" i="18"/>
  <c r="M1036" i="18" s="1"/>
  <c r="K1032" i="11"/>
  <c r="L1031" i="11"/>
  <c r="M1031" i="11" s="1"/>
  <c r="N1031" i="12"/>
  <c r="O1031" i="12"/>
  <c r="C1032" i="11"/>
  <c r="D1031" i="11"/>
  <c r="E1031" i="11" s="1"/>
  <c r="L1032" i="12"/>
  <c r="M1032" i="12" s="1"/>
  <c r="K1033" i="12"/>
  <c r="G1030" i="11"/>
  <c r="F1030" i="11"/>
  <c r="O1030" i="11"/>
  <c r="N1030" i="11"/>
  <c r="G1030" i="12"/>
  <c r="F1030" i="12"/>
  <c r="C1032" i="12"/>
  <c r="D1031" i="12"/>
  <c r="E1031" i="12" s="1"/>
  <c r="L1037" i="18" l="1"/>
  <c r="M1037" i="18" s="1"/>
  <c r="O1036" i="18"/>
  <c r="N1036" i="18"/>
  <c r="F1034" i="18"/>
  <c r="G1034" i="18"/>
  <c r="D1035" i="18"/>
  <c r="E1035" i="18" s="1"/>
  <c r="D1032" i="11"/>
  <c r="E1032" i="11" s="1"/>
  <c r="C1033" i="11"/>
  <c r="G1031" i="12"/>
  <c r="F1031" i="12"/>
  <c r="K1034" i="12"/>
  <c r="L1033" i="12"/>
  <c r="M1033" i="12" s="1"/>
  <c r="C1033" i="12"/>
  <c r="D1032" i="12"/>
  <c r="E1032" i="12" s="1"/>
  <c r="O1032" i="12"/>
  <c r="N1032" i="12"/>
  <c r="F1031" i="11"/>
  <c r="G1031" i="11"/>
  <c r="O1031" i="11"/>
  <c r="N1031" i="11"/>
  <c r="K1033" i="11"/>
  <c r="L1032" i="11"/>
  <c r="M1032" i="11" s="1"/>
  <c r="D1036" i="18" l="1"/>
  <c r="E1036" i="18" s="1"/>
  <c r="O1037" i="18"/>
  <c r="N1037" i="18"/>
  <c r="G1035" i="18"/>
  <c r="F1035" i="18"/>
  <c r="L1038" i="18"/>
  <c r="M1038" i="18" s="1"/>
  <c r="L1034" i="12"/>
  <c r="M1034" i="12" s="1"/>
  <c r="K1035" i="12"/>
  <c r="O1032" i="11"/>
  <c r="N1032" i="11"/>
  <c r="G1032" i="12"/>
  <c r="F1032" i="12"/>
  <c r="C1034" i="12"/>
  <c r="D1033" i="12"/>
  <c r="E1033" i="12" s="1"/>
  <c r="K1034" i="11"/>
  <c r="L1033" i="11"/>
  <c r="M1033" i="11" s="1"/>
  <c r="N1033" i="12"/>
  <c r="O1033" i="12"/>
  <c r="C1034" i="11"/>
  <c r="D1033" i="11"/>
  <c r="E1033" i="11" s="1"/>
  <c r="G1032" i="11"/>
  <c r="F1032" i="11"/>
  <c r="L1039" i="18" l="1"/>
  <c r="M1039" i="18" s="1"/>
  <c r="F1036" i="18"/>
  <c r="G1036" i="18"/>
  <c r="O1038" i="18"/>
  <c r="N1038" i="18"/>
  <c r="D1037" i="18"/>
  <c r="E1037" i="18" s="1"/>
  <c r="F1033" i="11"/>
  <c r="G1033" i="11"/>
  <c r="K1035" i="11"/>
  <c r="L1034" i="11"/>
  <c r="M1034" i="11" s="1"/>
  <c r="G1033" i="12"/>
  <c r="F1033" i="12"/>
  <c r="C1035" i="12"/>
  <c r="D1034" i="12"/>
  <c r="E1034" i="12" s="1"/>
  <c r="O1033" i="11"/>
  <c r="N1033" i="11"/>
  <c r="K1036" i="12"/>
  <c r="L1035" i="12"/>
  <c r="M1035" i="12" s="1"/>
  <c r="D1034" i="11"/>
  <c r="E1034" i="11" s="1"/>
  <c r="C1035" i="11"/>
  <c r="O1034" i="12"/>
  <c r="N1034" i="12"/>
  <c r="G1037" i="18" l="1"/>
  <c r="F1037" i="18"/>
  <c r="O1039" i="18"/>
  <c r="N1039" i="18"/>
  <c r="D1038" i="18"/>
  <c r="E1038" i="18" s="1"/>
  <c r="L1040" i="18"/>
  <c r="M1040" i="18" s="1"/>
  <c r="G1034" i="11"/>
  <c r="F1034" i="11"/>
  <c r="N1035" i="12"/>
  <c r="O1035" i="12"/>
  <c r="G1034" i="12"/>
  <c r="F1034" i="12"/>
  <c r="O1034" i="11"/>
  <c r="N1034" i="11"/>
  <c r="C1036" i="12"/>
  <c r="D1035" i="12"/>
  <c r="E1035" i="12" s="1"/>
  <c r="L1036" i="12"/>
  <c r="M1036" i="12" s="1"/>
  <c r="K1037" i="12"/>
  <c r="K1036" i="11"/>
  <c r="L1035" i="11"/>
  <c r="M1035" i="11" s="1"/>
  <c r="C1036" i="11"/>
  <c r="D1035" i="11"/>
  <c r="E1035" i="11" s="1"/>
  <c r="O1040" i="18" l="1"/>
  <c r="N1040" i="18"/>
  <c r="F1038" i="18"/>
  <c r="G1038" i="18"/>
  <c r="L1041" i="18"/>
  <c r="M1041" i="18" s="1"/>
  <c r="D1039" i="18"/>
  <c r="E1039" i="18" s="1"/>
  <c r="K1037" i="11"/>
  <c r="L1036" i="11"/>
  <c r="M1036" i="11" s="1"/>
  <c r="C1037" i="12"/>
  <c r="D1036" i="12"/>
  <c r="E1036" i="12" s="1"/>
  <c r="F1035" i="11"/>
  <c r="G1035" i="11"/>
  <c r="K1038" i="12"/>
  <c r="L1037" i="12"/>
  <c r="M1037" i="12" s="1"/>
  <c r="D1036" i="11"/>
  <c r="E1036" i="11" s="1"/>
  <c r="C1037" i="11"/>
  <c r="O1036" i="12"/>
  <c r="N1036" i="12"/>
  <c r="O1035" i="11"/>
  <c r="N1035" i="11"/>
  <c r="G1035" i="12"/>
  <c r="F1035" i="12"/>
  <c r="G1039" i="18" l="1"/>
  <c r="F1039" i="18"/>
  <c r="O1041" i="18"/>
  <c r="N1041" i="18"/>
  <c r="D1040" i="18"/>
  <c r="E1040" i="18" s="1"/>
  <c r="L1042" i="18"/>
  <c r="M1042" i="18" s="1"/>
  <c r="N1037" i="12"/>
  <c r="O1037" i="12"/>
  <c r="G1036" i="12"/>
  <c r="F1036" i="12"/>
  <c r="L1038" i="12"/>
  <c r="M1038" i="12" s="1"/>
  <c r="K1039" i="12"/>
  <c r="C1038" i="12"/>
  <c r="D1037" i="12"/>
  <c r="E1037" i="12" s="1"/>
  <c r="C1038" i="11"/>
  <c r="D1037" i="11"/>
  <c r="E1037" i="11" s="1"/>
  <c r="O1036" i="11"/>
  <c r="N1036" i="11"/>
  <c r="G1036" i="11"/>
  <c r="F1036" i="11"/>
  <c r="K1038" i="11"/>
  <c r="L1037" i="11"/>
  <c r="M1037" i="11" s="1"/>
  <c r="L1043" i="18" l="1"/>
  <c r="M1043" i="18" s="1"/>
  <c r="O1042" i="18"/>
  <c r="N1042" i="18"/>
  <c r="F1040" i="18"/>
  <c r="G1040" i="18"/>
  <c r="D1041" i="18"/>
  <c r="E1041" i="18" s="1"/>
  <c r="O1037" i="11"/>
  <c r="N1037" i="11"/>
  <c r="G1037" i="12"/>
  <c r="F1037" i="12"/>
  <c r="C1039" i="12"/>
  <c r="D1038" i="12"/>
  <c r="E1038" i="12" s="1"/>
  <c r="F1037" i="11"/>
  <c r="G1037" i="11"/>
  <c r="K1040" i="12"/>
  <c r="L1039" i="12"/>
  <c r="M1039" i="12" s="1"/>
  <c r="K1039" i="11"/>
  <c r="L1038" i="11"/>
  <c r="M1038" i="11" s="1"/>
  <c r="D1038" i="11"/>
  <c r="E1038" i="11" s="1"/>
  <c r="C1039" i="11"/>
  <c r="O1038" i="12"/>
  <c r="N1038" i="12"/>
  <c r="D1042" i="18" l="1"/>
  <c r="E1042" i="18" s="1"/>
  <c r="G1041" i="18"/>
  <c r="F1041" i="18"/>
  <c r="O1043" i="18"/>
  <c r="N1043" i="18"/>
  <c r="L1044" i="18"/>
  <c r="M1044" i="18" s="1"/>
  <c r="G1038" i="11"/>
  <c r="F1038" i="11"/>
  <c r="O1038" i="11"/>
  <c r="N1038" i="11"/>
  <c r="K1040" i="11"/>
  <c r="L1039" i="11"/>
  <c r="M1039" i="11" s="1"/>
  <c r="C1040" i="11"/>
  <c r="D1039" i="11"/>
  <c r="E1039" i="11" s="1"/>
  <c r="N1039" i="12"/>
  <c r="O1039" i="12"/>
  <c r="G1038" i="12"/>
  <c r="F1038" i="12"/>
  <c r="L1040" i="12"/>
  <c r="M1040" i="12" s="1"/>
  <c r="K1041" i="12"/>
  <c r="C1040" i="12"/>
  <c r="D1039" i="12"/>
  <c r="E1039" i="12" s="1"/>
  <c r="O1044" i="18" l="1"/>
  <c r="N1044" i="18"/>
  <c r="L1045" i="18"/>
  <c r="M1045" i="18" s="1"/>
  <c r="F1042" i="18"/>
  <c r="G1042" i="18"/>
  <c r="D1043" i="18"/>
  <c r="E1043" i="18" s="1"/>
  <c r="O1040" i="12"/>
  <c r="N1040" i="12"/>
  <c r="K1041" i="11"/>
  <c r="L1040" i="11"/>
  <c r="M1040" i="11" s="1"/>
  <c r="G1039" i="12"/>
  <c r="F1039" i="12"/>
  <c r="F1039" i="11"/>
  <c r="G1039" i="11"/>
  <c r="C1041" i="12"/>
  <c r="D1040" i="12"/>
  <c r="E1040" i="12" s="1"/>
  <c r="D1040" i="11"/>
  <c r="E1040" i="11" s="1"/>
  <c r="C1041" i="11"/>
  <c r="K1042" i="12"/>
  <c r="L1041" i="12"/>
  <c r="M1041" i="12" s="1"/>
  <c r="O1039" i="11"/>
  <c r="N1039" i="11"/>
  <c r="D1044" i="18" l="1"/>
  <c r="E1044" i="18" s="1"/>
  <c r="L1046" i="18"/>
  <c r="M1046" i="18" s="1"/>
  <c r="G1043" i="18"/>
  <c r="F1043" i="18"/>
  <c r="O1045" i="18"/>
  <c r="N1045" i="18"/>
  <c r="C1042" i="11"/>
  <c r="D1041" i="11"/>
  <c r="E1041" i="11" s="1"/>
  <c r="O1040" i="11"/>
  <c r="N1040" i="11"/>
  <c r="G1040" i="11"/>
  <c r="F1040" i="11"/>
  <c r="K1042" i="11"/>
  <c r="L1041" i="11"/>
  <c r="M1041" i="11" s="1"/>
  <c r="N1041" i="12"/>
  <c r="O1041" i="12"/>
  <c r="G1040" i="12"/>
  <c r="F1040" i="12"/>
  <c r="L1042" i="12"/>
  <c r="M1042" i="12" s="1"/>
  <c r="K1043" i="12"/>
  <c r="C1042" i="12"/>
  <c r="D1041" i="12"/>
  <c r="E1041" i="12" s="1"/>
  <c r="N1046" i="18" l="1"/>
  <c r="O1046" i="18"/>
  <c r="L1047" i="18"/>
  <c r="M1047" i="18" s="1"/>
  <c r="F1044" i="18"/>
  <c r="G1044" i="18"/>
  <c r="D1045" i="18"/>
  <c r="E1045" i="18" s="1"/>
  <c r="O1042" i="12"/>
  <c r="N1042" i="12"/>
  <c r="G1041" i="12"/>
  <c r="F1041" i="12"/>
  <c r="O1041" i="11"/>
  <c r="N1041" i="11"/>
  <c r="C1043" i="12"/>
  <c r="D1042" i="12"/>
  <c r="E1042" i="12" s="1"/>
  <c r="K1043" i="11"/>
  <c r="L1042" i="11"/>
  <c r="M1042" i="11" s="1"/>
  <c r="K1044" i="12"/>
  <c r="L1043" i="12"/>
  <c r="M1043" i="12" s="1"/>
  <c r="F1041" i="11"/>
  <c r="G1041" i="11"/>
  <c r="D1042" i="11"/>
  <c r="E1042" i="11" s="1"/>
  <c r="C1043" i="11"/>
  <c r="D1046" i="18" l="1"/>
  <c r="E1046" i="18" s="1"/>
  <c r="O1047" i="18"/>
  <c r="N1047" i="18"/>
  <c r="G1045" i="18"/>
  <c r="F1045" i="18"/>
  <c r="L1048" i="18"/>
  <c r="M1048" i="18" s="1"/>
  <c r="C1044" i="11"/>
  <c r="D1043" i="11"/>
  <c r="E1043" i="11" s="1"/>
  <c r="N1043" i="12"/>
  <c r="O1043" i="12"/>
  <c r="G1042" i="12"/>
  <c r="F1042" i="12"/>
  <c r="G1042" i="11"/>
  <c r="F1042" i="11"/>
  <c r="C1044" i="12"/>
  <c r="D1043" i="12"/>
  <c r="E1043" i="12" s="1"/>
  <c r="L1044" i="12"/>
  <c r="M1044" i="12" s="1"/>
  <c r="K1045" i="12"/>
  <c r="O1042" i="11"/>
  <c r="N1042" i="11"/>
  <c r="K1044" i="11"/>
  <c r="L1043" i="11"/>
  <c r="M1043" i="11" s="1"/>
  <c r="N1048" i="18" l="1"/>
  <c r="O1048" i="18"/>
  <c r="L1049" i="18"/>
  <c r="M1049" i="18" s="1"/>
  <c r="D1047" i="18"/>
  <c r="E1047" i="18" s="1"/>
  <c r="F1046" i="18"/>
  <c r="G1046" i="18"/>
  <c r="D1044" i="11"/>
  <c r="E1044" i="11" s="1"/>
  <c r="C1045" i="11"/>
  <c r="O1043" i="11"/>
  <c r="N1043" i="11"/>
  <c r="K1046" i="12"/>
  <c r="L1045" i="12"/>
  <c r="M1045" i="12" s="1"/>
  <c r="K1045" i="11"/>
  <c r="L1044" i="11"/>
  <c r="M1044" i="11" s="1"/>
  <c r="O1044" i="12"/>
  <c r="N1044" i="12"/>
  <c r="G1043" i="12"/>
  <c r="F1043" i="12"/>
  <c r="F1043" i="11"/>
  <c r="G1043" i="11"/>
  <c r="C1045" i="12"/>
  <c r="D1044" i="12"/>
  <c r="E1044" i="12" s="1"/>
  <c r="D1048" i="18" l="1"/>
  <c r="E1048" i="18" s="1"/>
  <c r="O1049" i="18"/>
  <c r="N1049" i="18"/>
  <c r="L1050" i="18"/>
  <c r="M1050" i="18" s="1"/>
  <c r="F1047" i="18"/>
  <c r="G1047" i="18"/>
  <c r="L1046" i="12"/>
  <c r="M1046" i="12" s="1"/>
  <c r="K1047" i="12"/>
  <c r="G1044" i="12"/>
  <c r="F1044" i="12"/>
  <c r="O1044" i="11"/>
  <c r="N1044" i="11"/>
  <c r="C1046" i="12"/>
  <c r="D1045" i="12"/>
  <c r="E1045" i="12" s="1"/>
  <c r="K1046" i="11"/>
  <c r="L1045" i="11"/>
  <c r="M1045" i="11" s="1"/>
  <c r="N1045" i="12"/>
  <c r="O1045" i="12"/>
  <c r="C1046" i="11"/>
  <c r="D1045" i="11"/>
  <c r="E1045" i="11" s="1"/>
  <c r="G1044" i="11"/>
  <c r="F1044" i="11"/>
  <c r="O1050" i="18" l="1"/>
  <c r="N1050" i="18"/>
  <c r="D1049" i="18"/>
  <c r="E1049" i="18" s="1"/>
  <c r="L1051" i="18"/>
  <c r="M1051" i="18" s="1"/>
  <c r="G1048" i="18"/>
  <c r="F1048" i="18"/>
  <c r="K1047" i="11"/>
  <c r="L1046" i="11"/>
  <c r="M1046" i="11" s="1"/>
  <c r="O1046" i="12"/>
  <c r="N1046" i="12"/>
  <c r="G1045" i="12"/>
  <c r="F1045" i="12"/>
  <c r="C1047" i="12"/>
  <c r="D1046" i="12"/>
  <c r="E1046" i="12" s="1"/>
  <c r="D1046" i="11"/>
  <c r="E1046" i="11" s="1"/>
  <c r="C1047" i="11"/>
  <c r="F1045" i="11"/>
  <c r="G1045" i="11"/>
  <c r="O1045" i="11"/>
  <c r="N1045" i="11"/>
  <c r="K1048" i="12"/>
  <c r="L1047" i="12"/>
  <c r="M1047" i="12" s="1"/>
  <c r="D1050" i="18" l="1"/>
  <c r="E1050" i="18" s="1"/>
  <c r="G1049" i="18"/>
  <c r="F1049" i="18"/>
  <c r="O1051" i="18"/>
  <c r="N1051" i="18"/>
  <c r="L1052" i="18"/>
  <c r="M1052" i="18" s="1"/>
  <c r="G1046" i="11"/>
  <c r="F1046" i="11"/>
  <c r="N1047" i="12"/>
  <c r="O1047" i="12"/>
  <c r="G1046" i="12"/>
  <c r="F1046" i="12"/>
  <c r="C1048" i="12"/>
  <c r="D1047" i="12"/>
  <c r="E1047" i="12" s="1"/>
  <c r="L1048" i="12"/>
  <c r="M1048" i="12" s="1"/>
  <c r="K1049" i="12"/>
  <c r="C1048" i="11"/>
  <c r="D1047" i="11"/>
  <c r="E1047" i="11" s="1"/>
  <c r="O1046" i="11"/>
  <c r="N1046" i="11"/>
  <c r="K1048" i="11"/>
  <c r="L1047" i="11"/>
  <c r="M1047" i="11" s="1"/>
  <c r="N1052" i="18" l="1"/>
  <c r="O1052" i="18"/>
  <c r="L1053" i="18"/>
  <c r="M1053" i="18" s="1"/>
  <c r="D1051" i="18"/>
  <c r="E1051" i="18" s="1"/>
  <c r="G1050" i="18"/>
  <c r="F1050" i="18"/>
  <c r="O1048" i="12"/>
  <c r="N1048" i="12"/>
  <c r="O1047" i="11"/>
  <c r="N1047" i="11"/>
  <c r="F1047" i="11"/>
  <c r="G1047" i="11"/>
  <c r="G1047" i="12"/>
  <c r="F1047" i="12"/>
  <c r="K1049" i="11"/>
  <c r="L1048" i="11"/>
  <c r="M1048" i="11" s="1"/>
  <c r="D1048" i="11"/>
  <c r="E1048" i="11" s="1"/>
  <c r="C1049" i="11"/>
  <c r="D1048" i="12"/>
  <c r="E1048" i="12" s="1"/>
  <c r="C1049" i="12"/>
  <c r="K1050" i="12"/>
  <c r="L1049" i="12"/>
  <c r="M1049" i="12" s="1"/>
  <c r="O1053" i="18" l="1"/>
  <c r="N1053" i="18"/>
  <c r="L1054" i="18"/>
  <c r="M1054" i="18" s="1"/>
  <c r="F1051" i="18"/>
  <c r="G1051" i="18"/>
  <c r="D1052" i="18"/>
  <c r="E1052" i="18" s="1"/>
  <c r="G1048" i="12"/>
  <c r="F1048" i="12"/>
  <c r="L1049" i="11"/>
  <c r="M1049" i="11" s="1"/>
  <c r="K1050" i="11"/>
  <c r="O1049" i="12"/>
  <c r="N1049" i="12"/>
  <c r="D1049" i="11"/>
  <c r="E1049" i="11" s="1"/>
  <c r="C1050" i="11"/>
  <c r="L1050" i="12"/>
  <c r="M1050" i="12" s="1"/>
  <c r="K1051" i="12"/>
  <c r="G1048" i="11"/>
  <c r="F1048" i="11"/>
  <c r="C1050" i="12"/>
  <c r="D1049" i="12"/>
  <c r="E1049" i="12" s="1"/>
  <c r="O1048" i="11"/>
  <c r="N1048" i="11"/>
  <c r="L1055" i="18" l="1"/>
  <c r="M1055" i="18" s="1"/>
  <c r="O1054" i="18"/>
  <c r="N1054" i="18"/>
  <c r="G1052" i="18"/>
  <c r="F1052" i="18"/>
  <c r="D1053" i="18"/>
  <c r="E1053" i="18" s="1"/>
  <c r="C1051" i="12"/>
  <c r="D1050" i="12"/>
  <c r="E1050" i="12" s="1"/>
  <c r="O1050" i="12"/>
  <c r="N1050" i="12"/>
  <c r="C1051" i="11"/>
  <c r="D1050" i="11"/>
  <c r="E1050" i="11" s="1"/>
  <c r="L1050" i="11"/>
  <c r="M1050" i="11" s="1"/>
  <c r="K1051" i="11"/>
  <c r="G1049" i="11"/>
  <c r="F1049" i="11"/>
  <c r="O1049" i="11"/>
  <c r="N1049" i="11"/>
  <c r="F1049" i="12"/>
  <c r="G1049" i="12"/>
  <c r="L1051" i="12"/>
  <c r="M1051" i="12" s="1"/>
  <c r="K1052" i="12"/>
  <c r="D1054" i="18" l="1"/>
  <c r="E1054" i="18" s="1"/>
  <c r="L1056" i="18"/>
  <c r="M1056" i="18" s="1"/>
  <c r="G1053" i="18"/>
  <c r="F1053" i="18"/>
  <c r="O1055" i="18"/>
  <c r="N1055" i="18"/>
  <c r="C1052" i="12"/>
  <c r="D1051" i="12"/>
  <c r="E1051" i="12" s="1"/>
  <c r="K1053" i="12"/>
  <c r="L1052" i="12"/>
  <c r="M1052" i="12" s="1"/>
  <c r="K1052" i="11"/>
  <c r="L1051" i="11"/>
  <c r="M1051" i="11" s="1"/>
  <c r="O1051" i="12"/>
  <c r="N1051" i="12"/>
  <c r="O1050" i="11"/>
  <c r="N1050" i="11"/>
  <c r="F1050" i="11"/>
  <c r="G1050" i="11"/>
  <c r="G1050" i="12"/>
  <c r="F1050" i="12"/>
  <c r="C1052" i="11"/>
  <c r="D1051" i="11"/>
  <c r="E1051" i="11" s="1"/>
  <c r="L1057" i="18" l="1"/>
  <c r="M1057" i="18" s="1"/>
  <c r="N1056" i="18"/>
  <c r="O1056" i="18"/>
  <c r="D1055" i="18"/>
  <c r="E1055" i="18" s="1"/>
  <c r="G1054" i="18"/>
  <c r="F1054" i="18"/>
  <c r="K1053" i="11"/>
  <c r="L1052" i="11"/>
  <c r="M1052" i="11" s="1"/>
  <c r="C1053" i="12"/>
  <c r="D1052" i="12"/>
  <c r="E1052" i="12" s="1"/>
  <c r="G1051" i="11"/>
  <c r="F1051" i="11"/>
  <c r="N1052" i="12"/>
  <c r="O1052" i="12"/>
  <c r="D1052" i="11"/>
  <c r="E1052" i="11" s="1"/>
  <c r="C1053" i="11"/>
  <c r="K1054" i="12"/>
  <c r="L1053" i="12"/>
  <c r="M1053" i="12" s="1"/>
  <c r="N1051" i="11"/>
  <c r="O1051" i="11"/>
  <c r="F1051" i="12"/>
  <c r="G1051" i="12"/>
  <c r="F1055" i="18" l="1"/>
  <c r="G1055" i="18"/>
  <c r="O1057" i="18"/>
  <c r="N1057" i="18"/>
  <c r="D1056" i="18"/>
  <c r="E1056" i="18" s="1"/>
  <c r="L1058" i="18"/>
  <c r="M1058" i="18" s="1"/>
  <c r="G1052" i="11"/>
  <c r="F1052" i="11"/>
  <c r="L1053" i="11"/>
  <c r="M1053" i="11" s="1"/>
  <c r="K1054" i="11"/>
  <c r="O1053" i="12"/>
  <c r="N1053" i="12"/>
  <c r="G1052" i="12"/>
  <c r="F1052" i="12"/>
  <c r="L1054" i="12"/>
  <c r="M1054" i="12" s="1"/>
  <c r="K1055" i="12"/>
  <c r="D1053" i="12"/>
  <c r="E1053" i="12" s="1"/>
  <c r="C1054" i="12"/>
  <c r="D1053" i="11"/>
  <c r="E1053" i="11" s="1"/>
  <c r="C1054" i="11"/>
  <c r="O1052" i="11"/>
  <c r="N1052" i="11"/>
  <c r="O1058" i="18" l="1"/>
  <c r="N1058" i="18"/>
  <c r="G1056" i="18"/>
  <c r="F1056" i="18"/>
  <c r="L1059" i="18"/>
  <c r="M1059" i="18" s="1"/>
  <c r="D1057" i="18"/>
  <c r="E1057" i="18" s="1"/>
  <c r="O1054" i="12"/>
  <c r="N1054" i="12"/>
  <c r="D1054" i="12"/>
  <c r="E1054" i="12" s="1"/>
  <c r="C1055" i="12"/>
  <c r="L1054" i="11"/>
  <c r="M1054" i="11" s="1"/>
  <c r="K1055" i="11"/>
  <c r="O1053" i="11"/>
  <c r="N1053" i="11"/>
  <c r="G1053" i="12"/>
  <c r="F1053" i="12"/>
  <c r="C1055" i="11"/>
  <c r="D1054" i="11"/>
  <c r="E1054" i="11" s="1"/>
  <c r="L1055" i="12"/>
  <c r="M1055" i="12" s="1"/>
  <c r="K1056" i="12"/>
  <c r="G1053" i="11"/>
  <c r="F1053" i="11"/>
  <c r="D1058" i="18" l="1"/>
  <c r="E1058" i="18" s="1"/>
  <c r="G1057" i="18"/>
  <c r="F1057" i="18"/>
  <c r="L1060" i="18"/>
  <c r="M1060" i="18" s="1"/>
  <c r="O1059" i="18"/>
  <c r="N1059" i="18"/>
  <c r="O1055" i="12"/>
  <c r="N1055" i="12"/>
  <c r="F1054" i="11"/>
  <c r="G1054" i="11"/>
  <c r="C1056" i="12"/>
  <c r="D1055" i="12"/>
  <c r="E1055" i="12" s="1"/>
  <c r="C1056" i="11"/>
  <c r="D1055" i="11"/>
  <c r="E1055" i="11" s="1"/>
  <c r="G1054" i="12"/>
  <c r="F1054" i="12"/>
  <c r="K1057" i="12"/>
  <c r="L1056" i="12"/>
  <c r="M1056" i="12" s="1"/>
  <c r="K1056" i="11"/>
  <c r="L1055" i="11"/>
  <c r="M1055" i="11" s="1"/>
  <c r="O1054" i="11"/>
  <c r="N1054" i="11"/>
  <c r="N1060" i="18" l="1"/>
  <c r="O1060" i="18"/>
  <c r="D1059" i="18"/>
  <c r="E1059" i="18" s="1"/>
  <c r="L1061" i="18"/>
  <c r="M1061" i="18" s="1"/>
  <c r="G1058" i="18"/>
  <c r="F1058" i="18"/>
  <c r="K1057" i="11"/>
  <c r="L1056" i="11"/>
  <c r="M1056" i="11" s="1"/>
  <c r="C1057" i="12"/>
  <c r="D1056" i="12"/>
  <c r="E1056" i="12" s="1"/>
  <c r="N1056" i="12"/>
  <c r="O1056" i="12"/>
  <c r="G1055" i="11"/>
  <c r="F1055" i="11"/>
  <c r="K1058" i="12"/>
  <c r="L1057" i="12"/>
  <c r="M1057" i="12" s="1"/>
  <c r="D1056" i="11"/>
  <c r="E1056" i="11" s="1"/>
  <c r="C1057" i="11"/>
  <c r="N1055" i="11"/>
  <c r="O1055" i="11"/>
  <c r="F1055" i="12"/>
  <c r="G1055" i="12"/>
  <c r="F1059" i="18" l="1"/>
  <c r="G1059" i="18"/>
  <c r="D1060" i="18"/>
  <c r="E1060" i="18" s="1"/>
  <c r="O1061" i="18"/>
  <c r="N1061" i="18"/>
  <c r="L1062" i="18"/>
  <c r="M1062" i="18" s="1"/>
  <c r="L1058" i="12"/>
  <c r="M1058" i="12" s="1"/>
  <c r="K1059" i="12"/>
  <c r="D1057" i="11"/>
  <c r="E1057" i="11" s="1"/>
  <c r="C1058" i="11"/>
  <c r="G1056" i="12"/>
  <c r="F1056" i="12"/>
  <c r="D1057" i="12"/>
  <c r="E1057" i="12" s="1"/>
  <c r="C1058" i="12"/>
  <c r="G1056" i="11"/>
  <c r="F1056" i="11"/>
  <c r="O1057" i="12"/>
  <c r="N1057" i="12"/>
  <c r="O1056" i="11"/>
  <c r="N1056" i="11"/>
  <c r="L1057" i="11"/>
  <c r="M1057" i="11" s="1"/>
  <c r="K1058" i="11"/>
  <c r="G1060" i="18" l="1"/>
  <c r="F1060" i="18"/>
  <c r="O1062" i="18"/>
  <c r="N1062" i="18"/>
  <c r="D1061" i="18"/>
  <c r="E1061" i="18" s="1"/>
  <c r="L1063" i="18"/>
  <c r="M1063" i="18" s="1"/>
  <c r="L1058" i="11"/>
  <c r="M1058" i="11" s="1"/>
  <c r="K1059" i="11"/>
  <c r="D1058" i="12"/>
  <c r="E1058" i="12" s="1"/>
  <c r="C1059" i="12"/>
  <c r="C1059" i="11"/>
  <c r="D1058" i="11"/>
  <c r="E1058" i="11" s="1"/>
  <c r="G1057" i="12"/>
  <c r="F1057" i="12"/>
  <c r="O1057" i="11"/>
  <c r="N1057" i="11"/>
  <c r="G1057" i="11"/>
  <c r="F1057" i="11"/>
  <c r="L1059" i="12"/>
  <c r="M1059" i="12" s="1"/>
  <c r="K1060" i="12"/>
  <c r="O1058" i="12"/>
  <c r="N1058" i="12"/>
  <c r="L1064" i="18" l="1"/>
  <c r="M1064" i="18" s="1"/>
  <c r="O1063" i="18"/>
  <c r="N1063" i="18"/>
  <c r="D1062" i="18"/>
  <c r="E1062" i="18" s="1"/>
  <c r="G1061" i="18"/>
  <c r="F1061" i="18"/>
  <c r="O1059" i="12"/>
  <c r="N1059" i="12"/>
  <c r="C1060" i="11"/>
  <c r="D1059" i="11"/>
  <c r="E1059" i="11" s="1"/>
  <c r="C1060" i="12"/>
  <c r="D1059" i="12"/>
  <c r="E1059" i="12" s="1"/>
  <c r="G1058" i="12"/>
  <c r="F1058" i="12"/>
  <c r="K1061" i="12"/>
  <c r="L1060" i="12"/>
  <c r="M1060" i="12" s="1"/>
  <c r="F1058" i="11"/>
  <c r="G1058" i="11"/>
  <c r="K1060" i="11"/>
  <c r="L1059" i="11"/>
  <c r="M1059" i="11" s="1"/>
  <c r="O1058" i="11"/>
  <c r="N1058" i="11"/>
  <c r="D1063" i="18" l="1"/>
  <c r="E1063" i="18" s="1"/>
  <c r="N1064" i="18"/>
  <c r="O1064" i="18"/>
  <c r="G1062" i="18"/>
  <c r="F1062" i="18"/>
  <c r="L1065" i="18"/>
  <c r="M1065" i="18" s="1"/>
  <c r="K1061" i="11"/>
  <c r="L1060" i="11"/>
  <c r="M1060" i="11" s="1"/>
  <c r="K1062" i="12"/>
  <c r="L1061" i="12"/>
  <c r="M1061" i="12" s="1"/>
  <c r="C1061" i="12"/>
  <c r="D1060" i="12"/>
  <c r="E1060" i="12" s="1"/>
  <c r="G1059" i="11"/>
  <c r="F1059" i="11"/>
  <c r="D1060" i="11"/>
  <c r="E1060" i="11" s="1"/>
  <c r="C1061" i="11"/>
  <c r="N1059" i="11"/>
  <c r="O1059" i="11"/>
  <c r="N1060" i="12"/>
  <c r="O1060" i="12"/>
  <c r="F1059" i="12"/>
  <c r="G1059" i="12"/>
  <c r="D1064" i="18" l="1"/>
  <c r="E1064" i="18" s="1"/>
  <c r="O1065" i="18"/>
  <c r="N1065" i="18"/>
  <c r="L1066" i="18"/>
  <c r="M1066" i="18" s="1"/>
  <c r="F1063" i="18"/>
  <c r="G1063" i="18"/>
  <c r="G1060" i="11"/>
  <c r="F1060" i="11"/>
  <c r="D1061" i="12"/>
  <c r="E1061" i="12" s="1"/>
  <c r="C1062" i="12"/>
  <c r="O1061" i="12"/>
  <c r="N1061" i="12"/>
  <c r="L1062" i="12"/>
  <c r="M1062" i="12" s="1"/>
  <c r="K1063" i="12"/>
  <c r="D1061" i="11"/>
  <c r="E1061" i="11" s="1"/>
  <c r="C1062" i="11"/>
  <c r="G1060" i="12"/>
  <c r="F1060" i="12"/>
  <c r="O1060" i="11"/>
  <c r="N1060" i="11"/>
  <c r="K1062" i="11"/>
  <c r="L1061" i="11"/>
  <c r="M1061" i="11" s="1"/>
  <c r="O1066" i="18" l="1"/>
  <c r="N1066" i="18"/>
  <c r="G1064" i="18"/>
  <c r="F1064" i="18"/>
  <c r="L1067" i="18"/>
  <c r="M1067" i="18" s="1"/>
  <c r="D1065" i="18"/>
  <c r="E1065" i="18" s="1"/>
  <c r="G1061" i="11"/>
  <c r="F1061" i="11"/>
  <c r="N1061" i="11"/>
  <c r="O1061" i="11"/>
  <c r="L1063" i="12"/>
  <c r="M1063" i="12" s="1"/>
  <c r="K1064" i="12"/>
  <c r="D1062" i="12"/>
  <c r="E1062" i="12" s="1"/>
  <c r="C1063" i="12"/>
  <c r="K1063" i="11"/>
  <c r="L1062" i="11"/>
  <c r="M1062" i="11" s="1"/>
  <c r="O1062" i="12"/>
  <c r="N1062" i="12"/>
  <c r="G1061" i="12"/>
  <c r="F1061" i="12"/>
  <c r="D1062" i="11"/>
  <c r="E1062" i="11" s="1"/>
  <c r="C1063" i="11"/>
  <c r="G1065" i="18" l="1"/>
  <c r="F1065" i="18"/>
  <c r="L1068" i="18"/>
  <c r="M1068" i="18" s="1"/>
  <c r="D1066" i="18"/>
  <c r="E1066" i="18" s="1"/>
  <c r="O1067" i="18"/>
  <c r="N1067" i="18"/>
  <c r="L1063" i="11"/>
  <c r="M1063" i="11" s="1"/>
  <c r="K1064" i="11"/>
  <c r="O1063" i="12"/>
  <c r="N1063" i="12"/>
  <c r="D1063" i="11"/>
  <c r="E1063" i="11" s="1"/>
  <c r="C1064" i="11"/>
  <c r="C1064" i="12"/>
  <c r="D1063" i="12"/>
  <c r="E1063" i="12" s="1"/>
  <c r="F1062" i="11"/>
  <c r="G1062" i="11"/>
  <c r="G1062" i="12"/>
  <c r="F1062" i="12"/>
  <c r="O1062" i="11"/>
  <c r="N1062" i="11"/>
  <c r="K1065" i="12"/>
  <c r="L1064" i="12"/>
  <c r="M1064" i="12" s="1"/>
  <c r="N1068" i="18" l="1"/>
  <c r="O1068" i="18"/>
  <c r="L1069" i="18"/>
  <c r="M1069" i="18" s="1"/>
  <c r="D1067" i="18"/>
  <c r="E1067" i="18" s="1"/>
  <c r="G1066" i="18"/>
  <c r="F1066" i="18"/>
  <c r="K1066" i="12"/>
  <c r="L1065" i="12"/>
  <c r="M1065" i="12" s="1"/>
  <c r="N1063" i="11"/>
  <c r="O1063" i="11"/>
  <c r="N1064" i="12"/>
  <c r="O1064" i="12"/>
  <c r="F1063" i="12"/>
  <c r="G1063" i="12"/>
  <c r="C1065" i="12"/>
  <c r="D1064" i="12"/>
  <c r="E1064" i="12" s="1"/>
  <c r="C1065" i="11"/>
  <c r="D1064" i="11"/>
  <c r="E1064" i="11" s="1"/>
  <c r="L1064" i="11"/>
  <c r="M1064" i="11" s="1"/>
  <c r="K1065" i="11"/>
  <c r="G1063" i="11"/>
  <c r="F1063" i="11"/>
  <c r="O1069" i="18" l="1"/>
  <c r="N1069" i="18"/>
  <c r="L1070" i="18"/>
  <c r="M1070" i="18" s="1"/>
  <c r="F1067" i="18"/>
  <c r="G1067" i="18"/>
  <c r="D1068" i="18"/>
  <c r="E1068" i="18" s="1"/>
  <c r="O1064" i="11"/>
  <c r="N1064" i="11"/>
  <c r="F1064" i="11"/>
  <c r="G1064" i="11"/>
  <c r="C1066" i="11"/>
  <c r="D1065" i="11"/>
  <c r="E1065" i="11" s="1"/>
  <c r="K1066" i="11"/>
  <c r="L1065" i="11"/>
  <c r="M1065" i="11" s="1"/>
  <c r="G1064" i="12"/>
  <c r="F1064" i="12"/>
  <c r="O1065" i="12"/>
  <c r="N1065" i="12"/>
  <c r="D1065" i="12"/>
  <c r="E1065" i="12" s="1"/>
  <c r="C1066" i="12"/>
  <c r="L1066" i="12"/>
  <c r="M1066" i="12" s="1"/>
  <c r="K1067" i="12"/>
  <c r="N1070" i="18" l="1"/>
  <c r="O1070" i="18"/>
  <c r="L1071" i="18"/>
  <c r="M1071" i="18" s="1"/>
  <c r="D1069" i="18"/>
  <c r="E1069" i="18" s="1"/>
  <c r="G1068" i="18"/>
  <c r="F1068" i="18"/>
  <c r="D1066" i="11"/>
  <c r="E1066" i="11" s="1"/>
  <c r="C1067" i="11"/>
  <c r="K1068" i="12"/>
  <c r="L1067" i="12"/>
  <c r="M1067" i="12" s="1"/>
  <c r="N1065" i="11"/>
  <c r="O1065" i="11"/>
  <c r="O1066" i="12"/>
  <c r="N1066" i="12"/>
  <c r="L1066" i="11"/>
  <c r="M1066" i="11" s="1"/>
  <c r="K1067" i="11"/>
  <c r="C1067" i="12"/>
  <c r="D1066" i="12"/>
  <c r="E1066" i="12" s="1"/>
  <c r="G1065" i="11"/>
  <c r="F1065" i="11"/>
  <c r="G1065" i="12"/>
  <c r="F1065" i="12"/>
  <c r="L1072" i="18" l="1"/>
  <c r="M1072" i="18" s="1"/>
  <c r="O1071" i="18"/>
  <c r="N1071" i="18"/>
  <c r="F1069" i="18"/>
  <c r="G1069" i="18"/>
  <c r="D1070" i="18"/>
  <c r="E1070" i="18" s="1"/>
  <c r="O1066" i="11"/>
  <c r="N1066" i="11"/>
  <c r="F1066" i="11"/>
  <c r="G1066" i="11"/>
  <c r="F1066" i="12"/>
  <c r="G1066" i="12"/>
  <c r="N1067" i="12"/>
  <c r="O1067" i="12"/>
  <c r="C1068" i="12"/>
  <c r="D1067" i="12"/>
  <c r="E1067" i="12" s="1"/>
  <c r="K1069" i="12"/>
  <c r="L1068" i="12"/>
  <c r="M1068" i="12" s="1"/>
  <c r="L1067" i="11"/>
  <c r="M1067" i="11" s="1"/>
  <c r="K1068" i="11"/>
  <c r="D1067" i="11"/>
  <c r="E1067" i="11" s="1"/>
  <c r="C1068" i="11"/>
  <c r="G1070" i="18" l="1"/>
  <c r="F1070" i="18"/>
  <c r="D1071" i="18"/>
  <c r="E1071" i="18" s="1"/>
  <c r="L1073" i="18"/>
  <c r="M1073" i="18" s="1"/>
  <c r="O1072" i="18"/>
  <c r="N1072" i="18"/>
  <c r="D1068" i="12"/>
  <c r="E1068" i="12" s="1"/>
  <c r="C1069" i="12"/>
  <c r="C1069" i="11"/>
  <c r="D1068" i="11"/>
  <c r="E1068" i="11" s="1"/>
  <c r="O1068" i="12"/>
  <c r="N1068" i="12"/>
  <c r="L1069" i="12"/>
  <c r="M1069" i="12" s="1"/>
  <c r="K1070" i="12"/>
  <c r="G1067" i="11"/>
  <c r="F1067" i="11"/>
  <c r="L1068" i="11"/>
  <c r="M1068" i="11" s="1"/>
  <c r="K1069" i="11"/>
  <c r="G1067" i="12"/>
  <c r="F1067" i="12"/>
  <c r="O1067" i="11"/>
  <c r="N1067" i="11"/>
  <c r="D1072" i="18" l="1"/>
  <c r="E1072" i="18" s="1"/>
  <c r="G1071" i="18"/>
  <c r="F1071" i="18"/>
  <c r="L1074" i="18"/>
  <c r="M1074" i="18" s="1"/>
  <c r="N1073" i="18"/>
  <c r="O1073" i="18"/>
  <c r="G1068" i="12"/>
  <c r="F1068" i="12"/>
  <c r="K1070" i="11"/>
  <c r="L1069" i="11"/>
  <c r="M1069" i="11" s="1"/>
  <c r="L1070" i="12"/>
  <c r="M1070" i="12" s="1"/>
  <c r="K1071" i="12"/>
  <c r="F1068" i="11"/>
  <c r="G1068" i="11"/>
  <c r="O1068" i="11"/>
  <c r="N1068" i="11"/>
  <c r="O1069" i="12"/>
  <c r="N1069" i="12"/>
  <c r="C1070" i="11"/>
  <c r="D1069" i="11"/>
  <c r="E1069" i="11" s="1"/>
  <c r="D1069" i="12"/>
  <c r="E1069" i="12" s="1"/>
  <c r="C1070" i="12"/>
  <c r="N1074" i="18" l="1"/>
  <c r="O1074" i="18"/>
  <c r="D1073" i="18"/>
  <c r="E1073" i="18" s="1"/>
  <c r="L1075" i="18"/>
  <c r="M1075" i="18" s="1"/>
  <c r="G1072" i="18"/>
  <c r="F1072" i="18"/>
  <c r="D1070" i="11"/>
  <c r="E1070" i="11" s="1"/>
  <c r="C1071" i="11"/>
  <c r="O1070" i="12"/>
  <c r="N1070" i="12"/>
  <c r="C1071" i="12"/>
  <c r="D1070" i="12"/>
  <c r="E1070" i="12" s="1"/>
  <c r="N1069" i="11"/>
  <c r="O1069" i="11"/>
  <c r="K1071" i="11"/>
  <c r="L1070" i="11"/>
  <c r="M1070" i="11" s="1"/>
  <c r="G1069" i="12"/>
  <c r="F1069" i="12"/>
  <c r="G1069" i="11"/>
  <c r="F1069" i="11"/>
  <c r="K1072" i="12"/>
  <c r="L1071" i="12"/>
  <c r="M1071" i="12" s="1"/>
  <c r="F1073" i="18" l="1"/>
  <c r="G1073" i="18"/>
  <c r="D1074" i="18"/>
  <c r="E1074" i="18" s="1"/>
  <c r="O1075" i="18"/>
  <c r="N1075" i="18"/>
  <c r="L1076" i="18"/>
  <c r="M1076" i="18" s="1"/>
  <c r="L1071" i="11"/>
  <c r="M1071" i="11" s="1"/>
  <c r="K1072" i="11"/>
  <c r="C1072" i="12"/>
  <c r="D1071" i="12"/>
  <c r="E1071" i="12" s="1"/>
  <c r="N1071" i="12"/>
  <c r="O1071" i="12"/>
  <c r="K1073" i="12"/>
  <c r="L1072" i="12"/>
  <c r="M1072" i="12" s="1"/>
  <c r="O1070" i="11"/>
  <c r="N1070" i="11"/>
  <c r="F1070" i="12"/>
  <c r="G1070" i="12"/>
  <c r="D1071" i="11"/>
  <c r="E1071" i="11" s="1"/>
  <c r="C1072" i="11"/>
  <c r="G1070" i="11"/>
  <c r="F1070" i="11"/>
  <c r="L1077" i="18" l="1"/>
  <c r="M1077" i="18" s="1"/>
  <c r="G1074" i="18"/>
  <c r="F1074" i="18"/>
  <c r="O1076" i="18"/>
  <c r="N1076" i="18"/>
  <c r="D1075" i="18"/>
  <c r="E1075" i="18" s="1"/>
  <c r="G1071" i="11"/>
  <c r="F1071" i="11"/>
  <c r="O1072" i="12"/>
  <c r="N1072" i="12"/>
  <c r="G1071" i="12"/>
  <c r="F1071" i="12"/>
  <c r="D1072" i="12"/>
  <c r="E1072" i="12" s="1"/>
  <c r="C1073" i="12"/>
  <c r="L1073" i="12"/>
  <c r="M1073" i="12" s="1"/>
  <c r="K1074" i="12"/>
  <c r="C1073" i="11"/>
  <c r="D1072" i="11"/>
  <c r="E1072" i="11" s="1"/>
  <c r="L1072" i="11"/>
  <c r="M1072" i="11" s="1"/>
  <c r="K1073" i="11"/>
  <c r="O1071" i="11"/>
  <c r="N1071" i="11"/>
  <c r="O1077" i="18" l="1"/>
  <c r="N1077" i="18"/>
  <c r="D1076" i="18"/>
  <c r="E1076" i="18" s="1"/>
  <c r="G1075" i="18"/>
  <c r="F1075" i="18"/>
  <c r="L1078" i="18"/>
  <c r="M1078" i="18" s="1"/>
  <c r="O1073" i="12"/>
  <c r="N1073" i="12"/>
  <c r="F1072" i="11"/>
  <c r="G1072" i="11"/>
  <c r="D1073" i="12"/>
  <c r="E1073" i="12" s="1"/>
  <c r="C1074" i="12"/>
  <c r="C1074" i="11"/>
  <c r="D1073" i="11"/>
  <c r="E1073" i="11" s="1"/>
  <c r="G1072" i="12"/>
  <c r="F1072" i="12"/>
  <c r="K1074" i="11"/>
  <c r="L1073" i="11"/>
  <c r="M1073" i="11" s="1"/>
  <c r="L1074" i="12"/>
  <c r="M1074" i="12" s="1"/>
  <c r="K1075" i="12"/>
  <c r="O1072" i="11"/>
  <c r="N1072" i="11"/>
  <c r="N1078" i="18" l="1"/>
  <c r="O1078" i="18"/>
  <c r="G1076" i="18"/>
  <c r="F1076" i="18"/>
  <c r="L1079" i="18"/>
  <c r="M1079" i="18" s="1"/>
  <c r="D1077" i="18"/>
  <c r="E1077" i="18" s="1"/>
  <c r="O1074" i="12"/>
  <c r="N1074" i="12"/>
  <c r="G1073" i="12"/>
  <c r="F1073" i="12"/>
  <c r="N1073" i="11"/>
  <c r="O1073" i="11"/>
  <c r="G1073" i="11"/>
  <c r="F1073" i="11"/>
  <c r="D1074" i="11"/>
  <c r="E1074" i="11" s="1"/>
  <c r="C1075" i="11"/>
  <c r="K1075" i="11"/>
  <c r="L1074" i="11"/>
  <c r="M1074" i="11" s="1"/>
  <c r="K1076" i="12"/>
  <c r="L1075" i="12"/>
  <c r="M1075" i="12" s="1"/>
  <c r="C1075" i="12"/>
  <c r="D1074" i="12"/>
  <c r="E1074" i="12" s="1"/>
  <c r="O1079" i="18" l="1"/>
  <c r="N1079" i="18"/>
  <c r="F1077" i="18"/>
  <c r="G1077" i="18"/>
  <c r="D1078" i="18"/>
  <c r="E1078" i="18" s="1"/>
  <c r="L1080" i="18"/>
  <c r="M1080" i="18" s="1"/>
  <c r="K1077" i="12"/>
  <c r="L1076" i="12"/>
  <c r="M1076" i="12" s="1"/>
  <c r="G1074" i="11"/>
  <c r="F1074" i="11"/>
  <c r="F1074" i="12"/>
  <c r="G1074" i="12"/>
  <c r="O1074" i="11"/>
  <c r="N1074" i="11"/>
  <c r="C1076" i="12"/>
  <c r="D1075" i="12"/>
  <c r="E1075" i="12" s="1"/>
  <c r="L1075" i="11"/>
  <c r="M1075" i="11" s="1"/>
  <c r="K1076" i="11"/>
  <c r="N1075" i="12"/>
  <c r="O1075" i="12"/>
  <c r="D1075" i="11"/>
  <c r="E1075" i="11" s="1"/>
  <c r="C1076" i="11"/>
  <c r="L1081" i="18" l="1"/>
  <c r="M1081" i="18" s="1"/>
  <c r="O1080" i="18"/>
  <c r="N1080" i="18"/>
  <c r="D1079" i="18"/>
  <c r="E1079" i="18" s="1"/>
  <c r="G1078" i="18"/>
  <c r="F1078" i="18"/>
  <c r="D1076" i="12"/>
  <c r="E1076" i="12" s="1"/>
  <c r="C1077" i="12"/>
  <c r="L1077" i="12"/>
  <c r="M1077" i="12" s="1"/>
  <c r="K1078" i="12"/>
  <c r="C1077" i="11"/>
  <c r="D1076" i="11"/>
  <c r="E1076" i="11" s="1"/>
  <c r="L1076" i="11"/>
  <c r="M1076" i="11" s="1"/>
  <c r="K1077" i="11"/>
  <c r="G1075" i="11"/>
  <c r="F1075" i="11"/>
  <c r="O1075" i="11"/>
  <c r="N1075" i="11"/>
  <c r="G1075" i="12"/>
  <c r="F1075" i="12"/>
  <c r="O1076" i="12"/>
  <c r="N1076" i="12"/>
  <c r="D1080" i="18" l="1"/>
  <c r="E1080" i="18" s="1"/>
  <c r="O1081" i="18"/>
  <c r="N1081" i="18"/>
  <c r="F1079" i="18"/>
  <c r="G1079" i="18"/>
  <c r="L1082" i="18"/>
  <c r="M1082" i="18" s="1"/>
  <c r="G1076" i="12"/>
  <c r="F1076" i="12"/>
  <c r="K1078" i="11"/>
  <c r="L1077" i="11"/>
  <c r="M1077" i="11" s="1"/>
  <c r="L1078" i="12"/>
  <c r="M1078" i="12" s="1"/>
  <c r="K1079" i="12"/>
  <c r="O1076" i="11"/>
  <c r="N1076" i="11"/>
  <c r="O1077" i="12"/>
  <c r="N1077" i="12"/>
  <c r="F1076" i="11"/>
  <c r="G1076" i="11"/>
  <c r="D1077" i="12"/>
  <c r="E1077" i="12" s="1"/>
  <c r="C1078" i="12"/>
  <c r="C1078" i="11"/>
  <c r="D1077" i="11"/>
  <c r="E1077" i="11" s="1"/>
  <c r="L1083" i="18" l="1"/>
  <c r="M1083" i="18" s="1"/>
  <c r="G1080" i="18"/>
  <c r="F1080" i="18"/>
  <c r="N1082" i="18"/>
  <c r="O1082" i="18"/>
  <c r="D1081" i="18"/>
  <c r="E1081" i="18" s="1"/>
  <c r="O1078" i="12"/>
  <c r="N1078" i="12"/>
  <c r="G1077" i="11"/>
  <c r="F1077" i="11"/>
  <c r="N1077" i="11"/>
  <c r="O1077" i="11"/>
  <c r="D1078" i="11"/>
  <c r="E1078" i="11" s="1"/>
  <c r="C1079" i="11"/>
  <c r="K1079" i="11"/>
  <c r="L1078" i="11"/>
  <c r="M1078" i="11" s="1"/>
  <c r="C1079" i="12"/>
  <c r="D1078" i="12"/>
  <c r="E1078" i="12" s="1"/>
  <c r="K1080" i="12"/>
  <c r="L1079" i="12"/>
  <c r="M1079" i="12" s="1"/>
  <c r="G1077" i="12"/>
  <c r="F1077" i="12"/>
  <c r="D1082" i="18" l="1"/>
  <c r="E1082" i="18" s="1"/>
  <c r="L1084" i="18"/>
  <c r="M1084" i="18" s="1"/>
  <c r="F1081" i="18"/>
  <c r="G1081" i="18"/>
  <c r="O1083" i="18"/>
  <c r="N1083" i="18"/>
  <c r="K1081" i="12"/>
  <c r="L1080" i="12"/>
  <c r="M1080" i="12" s="1"/>
  <c r="L1079" i="11"/>
  <c r="M1079" i="11" s="1"/>
  <c r="K1080" i="11"/>
  <c r="F1078" i="12"/>
  <c r="G1078" i="12"/>
  <c r="D1079" i="11"/>
  <c r="E1079" i="11" s="1"/>
  <c r="C1080" i="11"/>
  <c r="C1080" i="12"/>
  <c r="D1079" i="12"/>
  <c r="E1079" i="12" s="1"/>
  <c r="G1078" i="11"/>
  <c r="F1078" i="11"/>
  <c r="N1079" i="12"/>
  <c r="O1079" i="12"/>
  <c r="O1078" i="11"/>
  <c r="N1078" i="11"/>
  <c r="O1084" i="18" l="1"/>
  <c r="N1084" i="18"/>
  <c r="L1085" i="18"/>
  <c r="M1085" i="18" s="1"/>
  <c r="D1083" i="18"/>
  <c r="E1083" i="18" s="1"/>
  <c r="G1082" i="18"/>
  <c r="F1082" i="18"/>
  <c r="D1080" i="12"/>
  <c r="E1080" i="12" s="1"/>
  <c r="C1081" i="12"/>
  <c r="L1081" i="12"/>
  <c r="M1081" i="12" s="1"/>
  <c r="K1082" i="12"/>
  <c r="C1081" i="11"/>
  <c r="D1080" i="11"/>
  <c r="E1080" i="11" s="1"/>
  <c r="L1080" i="11"/>
  <c r="M1080" i="11" s="1"/>
  <c r="K1081" i="11"/>
  <c r="G1079" i="11"/>
  <c r="F1079" i="11"/>
  <c r="O1079" i="11"/>
  <c r="N1079" i="11"/>
  <c r="G1079" i="12"/>
  <c r="F1079" i="12"/>
  <c r="O1080" i="12"/>
  <c r="N1080" i="12"/>
  <c r="N1085" i="18" l="1"/>
  <c r="O1085" i="18"/>
  <c r="D1084" i="18"/>
  <c r="E1084" i="18" s="1"/>
  <c r="L1086" i="18"/>
  <c r="M1086" i="18" s="1"/>
  <c r="G1083" i="18"/>
  <c r="F1083" i="18"/>
  <c r="C1082" i="11"/>
  <c r="D1081" i="11"/>
  <c r="E1081" i="11" s="1"/>
  <c r="K1082" i="11"/>
  <c r="L1081" i="11"/>
  <c r="M1081" i="11" s="1"/>
  <c r="L1082" i="12"/>
  <c r="M1082" i="12" s="1"/>
  <c r="K1083" i="12"/>
  <c r="O1081" i="12"/>
  <c r="N1081" i="12"/>
  <c r="O1080" i="11"/>
  <c r="N1080" i="11"/>
  <c r="F1080" i="11"/>
  <c r="G1080" i="11"/>
  <c r="D1081" i="12"/>
  <c r="E1081" i="12" s="1"/>
  <c r="C1082" i="12"/>
  <c r="G1080" i="12"/>
  <c r="F1080" i="12"/>
  <c r="F1084" i="18" l="1"/>
  <c r="G1084" i="18"/>
  <c r="D1085" i="18"/>
  <c r="E1085" i="18" s="1"/>
  <c r="O1086" i="18"/>
  <c r="N1086" i="18"/>
  <c r="L1087" i="18"/>
  <c r="M1087" i="18" s="1"/>
  <c r="G1081" i="12"/>
  <c r="F1081" i="12"/>
  <c r="D1082" i="11"/>
  <c r="E1082" i="11" s="1"/>
  <c r="C1083" i="11"/>
  <c r="N1081" i="11"/>
  <c r="O1081" i="11"/>
  <c r="K1083" i="11"/>
  <c r="L1082" i="11"/>
  <c r="M1082" i="11" s="1"/>
  <c r="C1083" i="12"/>
  <c r="D1082" i="12"/>
  <c r="E1082" i="12" s="1"/>
  <c r="K1084" i="12"/>
  <c r="L1083" i="12"/>
  <c r="M1083" i="12" s="1"/>
  <c r="G1081" i="11"/>
  <c r="F1081" i="11"/>
  <c r="O1082" i="12"/>
  <c r="N1082" i="12"/>
  <c r="G1085" i="18" l="1"/>
  <c r="F1085" i="18"/>
  <c r="O1087" i="18"/>
  <c r="N1087" i="18"/>
  <c r="D1086" i="18"/>
  <c r="E1086" i="18" s="1"/>
  <c r="L1088" i="18"/>
  <c r="M1088" i="18" s="1"/>
  <c r="N1083" i="12"/>
  <c r="O1083" i="12"/>
  <c r="O1082" i="11"/>
  <c r="N1082" i="11"/>
  <c r="D1083" i="11"/>
  <c r="E1083" i="11" s="1"/>
  <c r="C1084" i="11"/>
  <c r="G1082" i="11"/>
  <c r="F1082" i="11"/>
  <c r="K1085" i="12"/>
  <c r="L1084" i="12"/>
  <c r="M1084" i="12" s="1"/>
  <c r="L1083" i="11"/>
  <c r="M1083" i="11" s="1"/>
  <c r="K1084" i="11"/>
  <c r="F1082" i="12"/>
  <c r="G1082" i="12"/>
  <c r="C1084" i="12"/>
  <c r="D1083" i="12"/>
  <c r="E1083" i="12" s="1"/>
  <c r="G1086" i="18" l="1"/>
  <c r="F1086" i="18"/>
  <c r="L1089" i="18"/>
  <c r="M1089" i="18" s="1"/>
  <c r="O1088" i="18"/>
  <c r="N1088" i="18"/>
  <c r="D1087" i="18"/>
  <c r="E1087" i="18" s="1"/>
  <c r="G1083" i="12"/>
  <c r="F1083" i="12"/>
  <c r="L1084" i="11"/>
  <c r="M1084" i="11" s="1"/>
  <c r="K1085" i="11"/>
  <c r="D1084" i="12"/>
  <c r="E1084" i="12" s="1"/>
  <c r="C1085" i="12"/>
  <c r="O1083" i="11"/>
  <c r="N1083" i="11"/>
  <c r="O1084" i="12"/>
  <c r="N1084" i="12"/>
  <c r="C1085" i="11"/>
  <c r="D1084" i="11"/>
  <c r="E1084" i="11" s="1"/>
  <c r="L1085" i="12"/>
  <c r="M1085" i="12" s="1"/>
  <c r="K1086" i="12"/>
  <c r="G1083" i="11"/>
  <c r="F1083" i="11"/>
  <c r="D1088" i="18" l="1"/>
  <c r="E1088" i="18" s="1"/>
  <c r="N1089" i="18"/>
  <c r="O1089" i="18"/>
  <c r="G1087" i="18"/>
  <c r="F1087" i="18"/>
  <c r="L1090" i="18"/>
  <c r="M1090" i="18" s="1"/>
  <c r="F1084" i="11"/>
  <c r="G1084" i="11"/>
  <c r="K1086" i="11"/>
  <c r="L1085" i="11"/>
  <c r="M1085" i="11" s="1"/>
  <c r="O1084" i="11"/>
  <c r="N1084" i="11"/>
  <c r="L1086" i="12"/>
  <c r="M1086" i="12" s="1"/>
  <c r="K1087" i="12"/>
  <c r="D1085" i="12"/>
  <c r="E1085" i="12" s="1"/>
  <c r="C1086" i="12"/>
  <c r="C1086" i="11"/>
  <c r="D1085" i="11"/>
  <c r="E1085" i="11" s="1"/>
  <c r="O1085" i="12"/>
  <c r="N1085" i="12"/>
  <c r="G1084" i="12"/>
  <c r="F1084" i="12"/>
  <c r="D1089" i="18" l="1"/>
  <c r="E1089" i="18" s="1"/>
  <c r="O1090" i="18"/>
  <c r="N1090" i="18"/>
  <c r="L1091" i="18"/>
  <c r="M1091" i="18" s="1"/>
  <c r="F1088" i="18"/>
  <c r="G1088" i="18"/>
  <c r="G1085" i="11"/>
  <c r="F1085" i="11"/>
  <c r="K1088" i="12"/>
  <c r="L1087" i="12"/>
  <c r="M1087" i="12" s="1"/>
  <c r="N1085" i="11"/>
  <c r="O1085" i="11"/>
  <c r="D1086" i="11"/>
  <c r="E1086" i="11" s="1"/>
  <c r="C1087" i="11"/>
  <c r="K1087" i="11"/>
  <c r="L1086" i="11"/>
  <c r="M1086" i="11" s="1"/>
  <c r="O1086" i="12"/>
  <c r="N1086" i="12"/>
  <c r="C1087" i="12"/>
  <c r="D1086" i="12"/>
  <c r="E1086" i="12" s="1"/>
  <c r="G1085" i="12"/>
  <c r="F1085" i="12"/>
  <c r="D1090" i="18" l="1"/>
  <c r="E1090" i="18" s="1"/>
  <c r="L1092" i="18"/>
  <c r="M1092" i="18" s="1"/>
  <c r="G1089" i="18"/>
  <c r="F1089" i="18"/>
  <c r="O1091" i="18"/>
  <c r="N1091" i="18"/>
  <c r="D1087" i="11"/>
  <c r="E1087" i="11" s="1"/>
  <c r="C1088" i="11"/>
  <c r="N1087" i="12"/>
  <c r="O1087" i="12"/>
  <c r="G1086" i="11"/>
  <c r="F1086" i="11"/>
  <c r="K1089" i="12"/>
  <c r="L1088" i="12"/>
  <c r="M1088" i="12" s="1"/>
  <c r="O1086" i="11"/>
  <c r="N1086" i="11"/>
  <c r="F1086" i="12"/>
  <c r="G1086" i="12"/>
  <c r="C1088" i="12"/>
  <c r="D1087" i="12"/>
  <c r="E1087" i="12" s="1"/>
  <c r="L1087" i="11"/>
  <c r="M1087" i="11" s="1"/>
  <c r="K1088" i="11"/>
  <c r="L1093" i="18" l="1"/>
  <c r="M1093" i="18" s="1"/>
  <c r="O1092" i="18"/>
  <c r="N1092" i="18"/>
  <c r="D1091" i="18"/>
  <c r="E1091" i="18" s="1"/>
  <c r="G1090" i="18"/>
  <c r="F1090" i="18"/>
  <c r="L1088" i="11"/>
  <c r="M1088" i="11" s="1"/>
  <c r="K1089" i="11"/>
  <c r="O1088" i="12"/>
  <c r="N1088" i="12"/>
  <c r="L1089" i="12"/>
  <c r="M1089" i="12" s="1"/>
  <c r="K1090" i="12"/>
  <c r="O1087" i="11"/>
  <c r="N1087" i="11"/>
  <c r="G1087" i="12"/>
  <c r="F1087" i="12"/>
  <c r="C1089" i="11"/>
  <c r="D1088" i="11"/>
  <c r="E1088" i="11" s="1"/>
  <c r="D1088" i="12"/>
  <c r="E1088" i="12" s="1"/>
  <c r="C1089" i="12"/>
  <c r="G1087" i="11"/>
  <c r="F1087" i="11"/>
  <c r="D1092" i="18" l="1"/>
  <c r="E1092" i="18" s="1"/>
  <c r="N1093" i="18"/>
  <c r="O1093" i="18"/>
  <c r="G1091" i="18"/>
  <c r="F1091" i="18"/>
  <c r="L1094" i="18"/>
  <c r="G1088" i="12"/>
  <c r="F1088" i="12"/>
  <c r="O1089" i="12"/>
  <c r="N1089" i="12"/>
  <c r="F1088" i="11"/>
  <c r="G1088" i="11"/>
  <c r="C1090" i="11"/>
  <c r="D1089" i="11"/>
  <c r="E1089" i="11" s="1"/>
  <c r="D1089" i="12"/>
  <c r="E1089" i="12" s="1"/>
  <c r="C1090" i="12"/>
  <c r="L1090" i="12"/>
  <c r="M1090" i="12" s="1"/>
  <c r="K1091" i="12"/>
  <c r="K1090" i="11"/>
  <c r="L1089" i="11"/>
  <c r="M1089" i="11" s="1"/>
  <c r="O1088" i="11"/>
  <c r="N1088" i="11"/>
  <c r="M1094" i="18" l="1"/>
  <c r="N868" i="18"/>
  <c r="L1095" i="18"/>
  <c r="M1095" i="18" s="1"/>
  <c r="F1092" i="18"/>
  <c r="G1092" i="18"/>
  <c r="D1093" i="18"/>
  <c r="E1093" i="18" s="1"/>
  <c r="G1089" i="12"/>
  <c r="F1089" i="12"/>
  <c r="K1092" i="12"/>
  <c r="L1091" i="12"/>
  <c r="M1091" i="12" s="1"/>
  <c r="G1089" i="11"/>
  <c r="F1089" i="11"/>
  <c r="D1090" i="11"/>
  <c r="E1090" i="11" s="1"/>
  <c r="C1091" i="11"/>
  <c r="O1090" i="12"/>
  <c r="N1090" i="12"/>
  <c r="N1089" i="11"/>
  <c r="O1089" i="11"/>
  <c r="C1091" i="12"/>
  <c r="D1090" i="12"/>
  <c r="E1090" i="12" s="1"/>
  <c r="K1091" i="11"/>
  <c r="L1090" i="11"/>
  <c r="M1090" i="11" s="1"/>
  <c r="L1096" i="18" l="1"/>
  <c r="M1096" i="18" s="1"/>
  <c r="G1093" i="18"/>
  <c r="F1093" i="18"/>
  <c r="D1094" i="18"/>
  <c r="O1095" i="18"/>
  <c r="N1095" i="18"/>
  <c r="O1094" i="18"/>
  <c r="N869" i="18" s="1"/>
  <c r="N1094" i="18"/>
  <c r="N867" i="18" s="1"/>
  <c r="N866" i="18"/>
  <c r="D1091" i="11"/>
  <c r="E1091" i="11" s="1"/>
  <c r="C1092" i="11"/>
  <c r="N1091" i="12"/>
  <c r="O1091" i="12"/>
  <c r="G1090" i="11"/>
  <c r="F1090" i="11"/>
  <c r="K1093" i="12"/>
  <c r="L1092" i="12"/>
  <c r="M1092" i="12" s="1"/>
  <c r="O1090" i="11"/>
  <c r="N1090" i="11"/>
  <c r="F1090" i="12"/>
  <c r="G1090" i="12"/>
  <c r="L1091" i="11"/>
  <c r="M1091" i="11" s="1"/>
  <c r="K1092" i="11"/>
  <c r="C1092" i="12"/>
  <c r="D1091" i="12"/>
  <c r="E1091" i="12" s="1"/>
  <c r="D1095" i="18" l="1"/>
  <c r="E1095" i="18" s="1"/>
  <c r="O1096" i="18"/>
  <c r="N1096" i="18"/>
  <c r="E1094" i="18"/>
  <c r="F868" i="18"/>
  <c r="L1097" i="18"/>
  <c r="M1097" i="18" s="1"/>
  <c r="O1091" i="11"/>
  <c r="N1091" i="11"/>
  <c r="G1091" i="12"/>
  <c r="F1091" i="12"/>
  <c r="O1092" i="12"/>
  <c r="N1092" i="12"/>
  <c r="L1093" i="12"/>
  <c r="M1093" i="12" s="1"/>
  <c r="K1094" i="12"/>
  <c r="D1092" i="12"/>
  <c r="E1092" i="12" s="1"/>
  <c r="C1093" i="12"/>
  <c r="L1092" i="11"/>
  <c r="M1092" i="11" s="1"/>
  <c r="K1093" i="11"/>
  <c r="C1093" i="11"/>
  <c r="D1092" i="11"/>
  <c r="E1092" i="11" s="1"/>
  <c r="G1091" i="11"/>
  <c r="F1091" i="11"/>
  <c r="O1097" i="18" l="1"/>
  <c r="N1097" i="18"/>
  <c r="L1098" i="18"/>
  <c r="M1098" i="18" s="1"/>
  <c r="D1096" i="18"/>
  <c r="E1096" i="18" s="1"/>
  <c r="G1094" i="18"/>
  <c r="F869" i="18" s="1"/>
  <c r="F1094" i="18"/>
  <c r="F867" i="18" s="1"/>
  <c r="F866" i="18"/>
  <c r="G1095" i="18"/>
  <c r="F1095" i="18"/>
  <c r="C1094" i="11"/>
  <c r="D1093" i="11"/>
  <c r="E1093" i="11" s="1"/>
  <c r="G1092" i="12"/>
  <c r="F1092" i="12"/>
  <c r="K1094" i="11"/>
  <c r="L1093" i="11"/>
  <c r="M1093" i="11" s="1"/>
  <c r="L1094" i="12"/>
  <c r="K1095" i="12"/>
  <c r="O1093" i="12"/>
  <c r="N1093" i="12"/>
  <c r="O1092" i="11"/>
  <c r="N1092" i="11"/>
  <c r="F1092" i="11"/>
  <c r="G1092" i="11"/>
  <c r="D1093" i="12"/>
  <c r="E1093" i="12" s="1"/>
  <c r="C1094" i="12"/>
  <c r="O1098" i="18" l="1"/>
  <c r="N1098" i="18"/>
  <c r="F1096" i="18"/>
  <c r="G1096" i="18"/>
  <c r="L1099" i="18"/>
  <c r="M1099" i="18" s="1"/>
  <c r="D1097" i="18"/>
  <c r="E1097" i="18" s="1"/>
  <c r="K1095" i="11"/>
  <c r="L1094" i="11"/>
  <c r="C1095" i="12"/>
  <c r="D1094" i="12"/>
  <c r="K1096" i="12"/>
  <c r="L1095" i="12"/>
  <c r="M1095" i="12" s="1"/>
  <c r="G1093" i="12"/>
  <c r="F1093" i="12"/>
  <c r="M1094" i="12"/>
  <c r="N868" i="12"/>
  <c r="N1093" i="11"/>
  <c r="O1093" i="11"/>
  <c r="G1093" i="11"/>
  <c r="F1093" i="11"/>
  <c r="D1094" i="11"/>
  <c r="C1095" i="11"/>
  <c r="D1098" i="18" l="1"/>
  <c r="E1098" i="18" s="1"/>
  <c r="G1097" i="18"/>
  <c r="F1097" i="18"/>
  <c r="L1100" i="18"/>
  <c r="M1100" i="18" s="1"/>
  <c r="O1099" i="18"/>
  <c r="N1099" i="18"/>
  <c r="O1094" i="12"/>
  <c r="N869" i="12" s="1"/>
  <c r="N1094" i="12"/>
  <c r="N867" i="12" s="1"/>
  <c r="N866" i="12"/>
  <c r="K1097" i="12"/>
  <c r="L1096" i="12"/>
  <c r="M1096" i="12" s="1"/>
  <c r="D1095" i="11"/>
  <c r="E1095" i="11" s="1"/>
  <c r="C1096" i="11"/>
  <c r="E1094" i="12"/>
  <c r="F868" i="12"/>
  <c r="C1096" i="12"/>
  <c r="D1095" i="12"/>
  <c r="E1095" i="12" s="1"/>
  <c r="N1095" i="12"/>
  <c r="O1095" i="12"/>
  <c r="M1094" i="11"/>
  <c r="N868" i="11"/>
  <c r="E1094" i="11"/>
  <c r="F868" i="11"/>
  <c r="L1095" i="11"/>
  <c r="M1095" i="11" s="1"/>
  <c r="K1096" i="11"/>
  <c r="L1101" i="18" l="1"/>
  <c r="M1101" i="18" s="1"/>
  <c r="G1098" i="18"/>
  <c r="F1098" i="18"/>
  <c r="N1100" i="18"/>
  <c r="O1100" i="18"/>
  <c r="D1099" i="18"/>
  <c r="E1099" i="18" s="1"/>
  <c r="O1096" i="12"/>
  <c r="N1096" i="12"/>
  <c r="G1094" i="11"/>
  <c r="F869" i="11" s="1"/>
  <c r="F1094" i="11"/>
  <c r="F867" i="11" s="1"/>
  <c r="F866" i="11"/>
  <c r="F1094" i="12"/>
  <c r="F867" i="12" s="1"/>
  <c r="G1094" i="12"/>
  <c r="F869" i="12" s="1"/>
  <c r="F866" i="12"/>
  <c r="L1097" i="12"/>
  <c r="M1097" i="12" s="1"/>
  <c r="K1098" i="12"/>
  <c r="G1095" i="12"/>
  <c r="F1095" i="12"/>
  <c r="C1097" i="11"/>
  <c r="D1096" i="11"/>
  <c r="E1096" i="11" s="1"/>
  <c r="L1096" i="11"/>
  <c r="M1096" i="11" s="1"/>
  <c r="K1097" i="11"/>
  <c r="O1094" i="11"/>
  <c r="N869" i="11" s="1"/>
  <c r="N1094" i="11"/>
  <c r="N867" i="11" s="1"/>
  <c r="N866" i="11"/>
  <c r="D1096" i="12"/>
  <c r="E1096" i="12" s="1"/>
  <c r="C1097" i="12"/>
  <c r="G1095" i="11"/>
  <c r="F1095" i="11"/>
  <c r="O1095" i="11"/>
  <c r="N1095" i="11"/>
  <c r="L1102" i="18" l="1"/>
  <c r="M1102" i="18" s="1"/>
  <c r="F1099" i="18"/>
  <c r="G1099" i="18"/>
  <c r="D1100" i="18"/>
  <c r="E1100" i="18" s="1"/>
  <c r="O1101" i="18"/>
  <c r="N1101" i="18"/>
  <c r="O1096" i="11"/>
  <c r="N1096" i="11"/>
  <c r="F1096" i="11"/>
  <c r="G1096" i="11"/>
  <c r="L1098" i="12"/>
  <c r="M1098" i="12" s="1"/>
  <c r="K1099" i="12"/>
  <c r="G1096" i="12"/>
  <c r="F1096" i="12"/>
  <c r="K1098" i="11"/>
  <c r="L1097" i="11"/>
  <c r="M1097" i="11" s="1"/>
  <c r="D1097" i="12"/>
  <c r="E1097" i="12" s="1"/>
  <c r="C1098" i="12"/>
  <c r="C1098" i="11"/>
  <c r="D1097" i="11"/>
  <c r="E1097" i="11" s="1"/>
  <c r="O1097" i="12"/>
  <c r="N1097" i="12"/>
  <c r="D1101" i="18" l="1"/>
  <c r="E1101" i="18" s="1"/>
  <c r="O1102" i="18"/>
  <c r="N1102" i="18"/>
  <c r="G1100" i="18"/>
  <c r="F1100" i="18"/>
  <c r="L1103" i="18"/>
  <c r="M1103" i="18" s="1"/>
  <c r="D1098" i="11"/>
  <c r="E1098" i="11" s="1"/>
  <c r="C1099" i="11"/>
  <c r="O1098" i="12"/>
  <c r="N1098" i="12"/>
  <c r="C1099" i="12"/>
  <c r="D1098" i="12"/>
  <c r="E1098" i="12" s="1"/>
  <c r="G1097" i="12"/>
  <c r="F1097" i="12"/>
  <c r="G1097" i="11"/>
  <c r="F1097" i="11"/>
  <c r="N1097" i="11"/>
  <c r="O1097" i="11"/>
  <c r="K1100" i="12"/>
  <c r="L1099" i="12"/>
  <c r="M1099" i="12" s="1"/>
  <c r="K1099" i="11"/>
  <c r="L1098" i="11"/>
  <c r="M1098" i="11" s="1"/>
  <c r="G1101" i="18" l="1"/>
  <c r="F1101" i="18"/>
  <c r="L1104" i="18"/>
  <c r="M1104" i="18" s="1"/>
  <c r="O1103" i="18"/>
  <c r="N1103" i="18"/>
  <c r="D1102" i="18"/>
  <c r="E1102" i="18" s="1"/>
  <c r="O1098" i="11"/>
  <c r="N1098" i="11"/>
  <c r="L1099" i="11"/>
  <c r="M1099" i="11" s="1"/>
  <c r="K1100" i="11"/>
  <c r="N1099" i="12"/>
  <c r="O1099" i="12"/>
  <c r="F1098" i="12"/>
  <c r="G1098" i="12"/>
  <c r="D1099" i="11"/>
  <c r="E1099" i="11" s="1"/>
  <c r="C1100" i="11"/>
  <c r="K1101" i="12"/>
  <c r="L1100" i="12"/>
  <c r="M1100" i="12" s="1"/>
  <c r="C1100" i="12"/>
  <c r="D1099" i="12"/>
  <c r="E1099" i="12" s="1"/>
  <c r="G1098" i="11"/>
  <c r="F1098" i="11"/>
  <c r="D1103" i="18" l="1"/>
  <c r="E1103" i="18" s="1"/>
  <c r="N1104" i="18"/>
  <c r="O1104" i="18"/>
  <c r="G1102" i="18"/>
  <c r="F1102" i="18"/>
  <c r="L1105" i="18"/>
  <c r="M1105" i="18" s="1"/>
  <c r="D1100" i="12"/>
  <c r="E1100" i="12" s="1"/>
  <c r="C1101" i="12"/>
  <c r="G1099" i="11"/>
  <c r="F1099" i="11"/>
  <c r="O1100" i="12"/>
  <c r="N1100" i="12"/>
  <c r="L1100" i="11"/>
  <c r="M1100" i="11" s="1"/>
  <c r="K1101" i="11"/>
  <c r="O1099" i="11"/>
  <c r="N1099" i="11"/>
  <c r="L1101" i="12"/>
  <c r="M1101" i="12" s="1"/>
  <c r="K1102" i="12"/>
  <c r="G1099" i="12"/>
  <c r="F1099" i="12"/>
  <c r="C1101" i="11"/>
  <c r="D1100" i="11"/>
  <c r="E1100" i="11" s="1"/>
  <c r="O1105" i="18" l="1"/>
  <c r="N1105" i="18"/>
  <c r="L1106" i="18"/>
  <c r="M1106" i="18" s="1"/>
  <c r="F1103" i="18"/>
  <c r="G1103" i="18"/>
  <c r="D1104" i="18"/>
  <c r="E1104" i="18" s="1"/>
  <c r="F1100" i="11"/>
  <c r="G1100" i="11"/>
  <c r="L1102" i="12"/>
  <c r="M1102" i="12" s="1"/>
  <c r="K1103" i="12"/>
  <c r="K1102" i="11"/>
  <c r="L1101" i="11"/>
  <c r="M1101" i="11" s="1"/>
  <c r="O1100" i="11"/>
  <c r="N1100" i="11"/>
  <c r="C1102" i="11"/>
  <c r="D1101" i="11"/>
  <c r="E1101" i="11" s="1"/>
  <c r="O1101" i="12"/>
  <c r="N1101" i="12"/>
  <c r="D1101" i="12"/>
  <c r="E1101" i="12" s="1"/>
  <c r="C1102" i="12"/>
  <c r="G1100" i="12"/>
  <c r="F1100" i="12"/>
  <c r="G1104" i="18" l="1"/>
  <c r="F1104" i="18"/>
  <c r="D1105" i="18"/>
  <c r="E1105" i="18" s="1"/>
  <c r="O1106" i="18"/>
  <c r="N1106" i="18"/>
  <c r="L1107" i="18"/>
  <c r="M1107" i="18" s="1"/>
  <c r="G1101" i="12"/>
  <c r="F1101" i="12"/>
  <c r="K1103" i="11"/>
  <c r="L1102" i="11"/>
  <c r="M1102" i="11" s="1"/>
  <c r="K1104" i="12"/>
  <c r="L1103" i="12"/>
  <c r="M1103" i="12" s="1"/>
  <c r="O1102" i="12"/>
  <c r="N1102" i="12"/>
  <c r="C1103" i="12"/>
  <c r="D1102" i="12"/>
  <c r="E1102" i="12" s="1"/>
  <c r="G1101" i="11"/>
  <c r="F1101" i="11"/>
  <c r="N1101" i="11"/>
  <c r="O1101" i="11"/>
  <c r="D1102" i="11"/>
  <c r="E1102" i="11" s="1"/>
  <c r="C1103" i="11"/>
  <c r="D1106" i="18" l="1"/>
  <c r="E1106" i="18" s="1"/>
  <c r="G1105" i="18"/>
  <c r="F1105" i="18"/>
  <c r="L1108" i="18"/>
  <c r="M1108" i="18" s="1"/>
  <c r="O1107" i="18"/>
  <c r="N1107" i="18"/>
  <c r="C1104" i="12"/>
  <c r="D1103" i="12"/>
  <c r="E1103" i="12" s="1"/>
  <c r="K1105" i="12"/>
  <c r="L1104" i="12"/>
  <c r="M1104" i="12" s="1"/>
  <c r="D1103" i="11"/>
  <c r="E1103" i="11" s="1"/>
  <c r="C1104" i="11"/>
  <c r="O1102" i="11"/>
  <c r="N1102" i="11"/>
  <c r="G1102" i="11"/>
  <c r="F1102" i="11"/>
  <c r="L1103" i="11"/>
  <c r="M1103" i="11" s="1"/>
  <c r="K1104" i="11"/>
  <c r="F1102" i="12"/>
  <c r="G1102" i="12"/>
  <c r="N1103" i="12"/>
  <c r="O1103" i="12"/>
  <c r="D1107" i="18" l="1"/>
  <c r="E1107" i="18" s="1"/>
  <c r="N1108" i="18"/>
  <c r="O1108" i="18"/>
  <c r="L1109" i="18"/>
  <c r="M1109" i="18" s="1"/>
  <c r="G1106" i="18"/>
  <c r="F1106" i="18"/>
  <c r="D1104" i="12"/>
  <c r="E1104" i="12" s="1"/>
  <c r="C1105" i="12"/>
  <c r="L1104" i="11"/>
  <c r="M1104" i="11" s="1"/>
  <c r="K1105" i="11"/>
  <c r="O1104" i="12"/>
  <c r="N1104" i="12"/>
  <c r="O1103" i="11"/>
  <c r="N1103" i="11"/>
  <c r="L1105" i="12"/>
  <c r="M1105" i="12" s="1"/>
  <c r="K1106" i="12"/>
  <c r="C1105" i="11"/>
  <c r="D1104" i="11"/>
  <c r="E1104" i="11" s="1"/>
  <c r="G1103" i="12"/>
  <c r="F1103" i="12"/>
  <c r="G1103" i="11"/>
  <c r="F1103" i="11"/>
  <c r="F1107" i="18" l="1"/>
  <c r="G1107" i="18"/>
  <c r="O1109" i="18"/>
  <c r="N1109" i="18"/>
  <c r="L1110" i="18"/>
  <c r="M1110" i="18" s="1"/>
  <c r="D1108" i="18"/>
  <c r="E1108" i="18" s="1"/>
  <c r="O1105" i="12"/>
  <c r="N1105" i="12"/>
  <c r="F1104" i="11"/>
  <c r="G1104" i="11"/>
  <c r="K1106" i="11"/>
  <c r="L1105" i="11"/>
  <c r="M1105" i="11" s="1"/>
  <c r="C1106" i="11"/>
  <c r="D1105" i="11"/>
  <c r="E1105" i="11" s="1"/>
  <c r="O1104" i="11"/>
  <c r="N1104" i="11"/>
  <c r="L1106" i="12"/>
  <c r="M1106" i="12" s="1"/>
  <c r="K1107" i="12"/>
  <c r="D1105" i="12"/>
  <c r="E1105" i="12" s="1"/>
  <c r="C1106" i="12"/>
  <c r="G1104" i="12"/>
  <c r="F1104" i="12"/>
  <c r="G1108" i="18" l="1"/>
  <c r="F1108" i="18"/>
  <c r="D1109" i="18"/>
  <c r="E1109" i="18" s="1"/>
  <c r="L1111" i="18"/>
  <c r="M1111" i="18" s="1"/>
  <c r="O1110" i="18"/>
  <c r="N1110" i="18"/>
  <c r="K1108" i="12"/>
  <c r="L1107" i="12"/>
  <c r="M1107" i="12" s="1"/>
  <c r="G1105" i="11"/>
  <c r="F1105" i="11"/>
  <c r="O1106" i="12"/>
  <c r="N1106" i="12"/>
  <c r="D1106" i="11"/>
  <c r="E1106" i="11" s="1"/>
  <c r="C1107" i="11"/>
  <c r="C1107" i="12"/>
  <c r="D1106" i="12"/>
  <c r="E1106" i="12" s="1"/>
  <c r="N1105" i="11"/>
  <c r="O1105" i="11"/>
  <c r="G1105" i="12"/>
  <c r="F1105" i="12"/>
  <c r="K1107" i="11"/>
  <c r="L1106" i="11"/>
  <c r="M1106" i="11" s="1"/>
  <c r="D1110" i="18" l="1"/>
  <c r="E1110" i="18" s="1"/>
  <c r="G1109" i="18"/>
  <c r="F1109" i="18"/>
  <c r="L1112" i="18"/>
  <c r="M1112" i="18" s="1"/>
  <c r="O1111" i="18"/>
  <c r="N1111" i="18"/>
  <c r="O1106" i="11"/>
  <c r="N1106" i="11"/>
  <c r="D1107" i="11"/>
  <c r="E1107" i="11" s="1"/>
  <c r="C1108" i="11"/>
  <c r="G1106" i="11"/>
  <c r="F1106" i="11"/>
  <c r="L1107" i="11"/>
  <c r="M1107" i="11" s="1"/>
  <c r="K1108" i="11"/>
  <c r="F1106" i="12"/>
  <c r="G1106" i="12"/>
  <c r="N1107" i="12"/>
  <c r="O1107" i="12"/>
  <c r="C1108" i="12"/>
  <c r="D1107" i="12"/>
  <c r="E1107" i="12" s="1"/>
  <c r="K1109" i="12"/>
  <c r="L1108" i="12"/>
  <c r="M1108" i="12" s="1"/>
  <c r="N1112" i="18" l="1"/>
  <c r="O1112" i="18"/>
  <c r="D1111" i="18"/>
  <c r="E1111" i="18" s="1"/>
  <c r="L1114" i="18"/>
  <c r="M1114" i="18" s="1"/>
  <c r="L1113" i="18"/>
  <c r="M1113" i="18" s="1"/>
  <c r="G1110" i="18"/>
  <c r="F1110" i="18"/>
  <c r="L1108" i="11"/>
  <c r="M1108" i="11" s="1"/>
  <c r="K1109" i="11"/>
  <c r="C1109" i="11"/>
  <c r="D1108" i="11"/>
  <c r="E1108" i="11" s="1"/>
  <c r="O1107" i="11"/>
  <c r="N1107" i="11"/>
  <c r="G1107" i="11"/>
  <c r="F1107" i="11"/>
  <c r="O1108" i="12"/>
  <c r="N1108" i="12"/>
  <c r="G1107" i="12"/>
  <c r="F1107" i="12"/>
  <c r="L1109" i="12"/>
  <c r="M1109" i="12" s="1"/>
  <c r="K1110" i="12"/>
  <c r="D1108" i="12"/>
  <c r="E1108" i="12" s="1"/>
  <c r="C1109" i="12"/>
  <c r="F1111" i="18" l="1"/>
  <c r="G1111" i="18"/>
  <c r="D1112" i="18"/>
  <c r="E1112" i="18" s="1"/>
  <c r="O1113" i="18"/>
  <c r="N1113" i="18"/>
  <c r="O1114" i="18"/>
  <c r="N1114" i="18"/>
  <c r="O1109" i="12"/>
  <c r="N1109" i="12"/>
  <c r="D1109" i="12"/>
  <c r="E1109" i="12" s="1"/>
  <c r="C1110" i="12"/>
  <c r="F1108" i="11"/>
  <c r="G1108" i="11"/>
  <c r="C1110" i="11"/>
  <c r="D1109" i="11"/>
  <c r="E1109" i="11" s="1"/>
  <c r="G1108" i="12"/>
  <c r="F1108" i="12"/>
  <c r="L1110" i="12"/>
  <c r="M1110" i="12" s="1"/>
  <c r="K1111" i="12"/>
  <c r="K1110" i="11"/>
  <c r="L1109" i="11"/>
  <c r="M1109" i="11" s="1"/>
  <c r="O1108" i="11"/>
  <c r="N1108" i="11"/>
  <c r="G1112" i="18" l="1"/>
  <c r="F1112" i="18"/>
  <c r="D1113" i="18"/>
  <c r="E1113" i="18" s="1"/>
  <c r="D1114" i="18"/>
  <c r="E1114" i="18" s="1"/>
  <c r="K1111" i="11"/>
  <c r="L1110" i="11"/>
  <c r="M1110" i="11" s="1"/>
  <c r="K1112" i="12"/>
  <c r="L1111" i="12"/>
  <c r="M1111" i="12" s="1"/>
  <c r="G1109" i="11"/>
  <c r="F1109" i="11"/>
  <c r="C1111" i="12"/>
  <c r="D1110" i="12"/>
  <c r="E1110" i="12" s="1"/>
  <c r="G1109" i="12"/>
  <c r="F1109" i="12"/>
  <c r="O1110" i="12"/>
  <c r="N1110" i="12"/>
  <c r="D1110" i="11"/>
  <c r="E1110" i="11" s="1"/>
  <c r="C1111" i="11"/>
  <c r="N1109" i="11"/>
  <c r="O1109" i="11"/>
  <c r="G1114" i="18" l="1"/>
  <c r="F1114" i="18"/>
  <c r="G1113" i="18"/>
  <c r="F1113" i="18"/>
  <c r="F1110" i="12"/>
  <c r="G1110" i="12"/>
  <c r="N1111" i="12"/>
  <c r="O1111" i="12"/>
  <c r="C1112" i="12"/>
  <c r="D1111" i="12"/>
  <c r="E1111" i="12" s="1"/>
  <c r="K1113" i="12"/>
  <c r="L1112" i="12"/>
  <c r="M1112" i="12" s="1"/>
  <c r="D1111" i="11"/>
  <c r="E1111" i="11" s="1"/>
  <c r="C1112" i="11"/>
  <c r="O1110" i="11"/>
  <c r="N1110" i="11"/>
  <c r="G1110" i="11"/>
  <c r="F1110" i="11"/>
  <c r="L1111" i="11"/>
  <c r="M1111" i="11" s="1"/>
  <c r="K1112" i="11"/>
  <c r="L1112" i="11" l="1"/>
  <c r="M1112" i="11" s="1"/>
  <c r="K1113" i="11"/>
  <c r="O1112" i="12"/>
  <c r="N1112" i="12"/>
  <c r="L1113" i="12"/>
  <c r="M1113" i="12" s="1"/>
  <c r="K1114" i="12"/>
  <c r="L1114" i="12" s="1"/>
  <c r="M1114" i="12" s="1"/>
  <c r="O1111" i="11"/>
  <c r="N1111" i="11"/>
  <c r="C1113" i="11"/>
  <c r="D1112" i="11"/>
  <c r="E1112" i="11" s="1"/>
  <c r="G1111" i="12"/>
  <c r="F1111" i="12"/>
  <c r="G1111" i="11"/>
  <c r="F1111" i="11"/>
  <c r="D1112" i="12"/>
  <c r="E1112" i="12" s="1"/>
  <c r="C1113" i="12"/>
  <c r="F1112" i="11" l="1"/>
  <c r="G1112" i="11"/>
  <c r="D1113" i="12"/>
  <c r="E1113" i="12" s="1"/>
  <c r="C1114" i="12"/>
  <c r="D1114" i="12" s="1"/>
  <c r="E1114" i="12" s="1"/>
  <c r="G1112" i="12"/>
  <c r="F1112" i="12"/>
  <c r="O1114" i="12"/>
  <c r="N1114" i="12"/>
  <c r="K1114" i="11"/>
  <c r="L1114" i="11" s="1"/>
  <c r="M1114" i="11" s="1"/>
  <c r="L1113" i="11"/>
  <c r="M1113" i="11" s="1"/>
  <c r="C1114" i="11"/>
  <c r="D1114" i="11" s="1"/>
  <c r="E1114" i="11" s="1"/>
  <c r="D1113" i="11"/>
  <c r="E1113" i="11" s="1"/>
  <c r="O1113" i="12"/>
  <c r="N1113" i="12"/>
  <c r="O1112" i="11"/>
  <c r="N1112" i="11"/>
  <c r="G1113" i="11" l="1"/>
  <c r="F1113" i="11"/>
  <c r="F1114" i="12"/>
  <c r="G1114" i="12"/>
  <c r="G1113" i="12"/>
  <c r="F1113" i="12"/>
  <c r="G1114" i="11"/>
  <c r="F1114" i="11"/>
  <c r="N1113" i="11"/>
  <c r="O1113" i="11"/>
  <c r="O1114" i="11"/>
  <c r="N111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tc={87C801EA-DFBC-47F7-8B51-8F7F748D90F3}</author>
    <author>tc={D63025B5-31DB-4D39-8496-4FB0CC9D6776}</author>
    <author>tc={F548C50E-10D4-4A2B-A63E-81830FCB68C6}</author>
    <author>tc={5F9BA7E9-1AD0-47FD-8658-631830AD3FDB}</author>
    <author>tc={0A7749D1-BEF8-47BA-87F5-4A9E17C03C4F}</author>
    <author>tc={15769C82-418A-4195-B973-F1AD852FE689}</author>
  </authors>
  <commentList>
    <comment ref="D123" authorId="0" shapeId="0" xr:uid="{87C801EA-DFBC-47F7-8B51-8F7F748D90F3}">
      <text>
        <t>[Threaded comment]
Your version of Excel allows you to read this threaded comment; however, any edits to it will get removed if the file is opened in a newer version of Excel. Learn more: https://go.microsoft.com/fwlink/?linkid=870924
Comment:
    Pumpkins - Can not spread further - Procurement need to open window for stores lessons learned next year.</t>
      </text>
    </comment>
    <comment ref="D132" authorId="1" shapeId="0" xr:uid="{D63025B5-31DB-4D39-8496-4FB0CC9D6776}">
      <text>
        <t>[Threaded comment]
Your version of Excel allows you to read this threaded comment; however, any edits to it will get removed if the file is opened in a newer version of Excel. Learn more: https://go.microsoft.com/fwlink/?linkid=870924
Comment:
    Whse 206 = Power Outage = No Milk only Meat</t>
      </text>
    </comment>
    <comment ref="D133" authorId="2" shapeId="0" xr:uid="{F548C50E-10D4-4A2B-A63E-81830FCB68C6}">
      <text>
        <t>[Threaded comment]
Your version of Excel allows you to read this threaded comment; however, any edits to it will get removed if the file is opened in a newer version of Excel. Learn more: https://go.microsoft.com/fwlink/?linkid=870924
Comment:
    Whse 206 = Add in +25 Shipemts</t>
      </text>
    </comment>
    <comment ref="D134" authorId="3" shapeId="0" xr:uid="{5F9BA7E9-1AD0-47FD-8658-631830AD3FDB}">
      <text>
        <t>[Threaded comment]
Your version of Excel allows you to read this threaded comment; however, any edits to it will get removed if the file is opened in a newer version of Excel. Learn more: https://go.microsoft.com/fwlink/?linkid=870924
Comment:
    Whse 206 = Add in +10 Shipments</t>
      </text>
    </comment>
    <comment ref="D135" authorId="4" shapeId="0" xr:uid="{0A7749D1-BEF8-47BA-87F5-4A9E17C03C4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NCT Stores being Service out of 203 Vs. 703 for the Recovery Transition. Sat 9/21 thru Thu 9/26 Est.</t>
      </text>
    </comment>
    <comment ref="D337" authorId="5" shapeId="0" xr:uid="{15769C82-418A-4195-B973-F1AD852FE689}">
      <text>
        <t>[Threaded comment]
Your version of Excel allows you to read this threaded comment; however, any edits to it will get removed if the file is opened in a newer version of Excel. Learn more: https://go.microsoft.com/fwlink/?linkid=870924
Comment:
    Easter Closed</t>
      </text>
    </comment>
  </commentList>
</comments>
</file>

<file path=xl/sharedStrings.xml><?xml version="1.0" encoding="utf-8"?>
<sst xmlns="http://schemas.openxmlformats.org/spreadsheetml/2006/main" count="2665" uniqueCount="217">
  <si>
    <t>HOUSTON Naïve vs Forecast</t>
  </si>
  <si>
    <t>SA Naïve vs Forecast</t>
  </si>
  <si>
    <t>Super Naïve vs Forecast</t>
  </si>
  <si>
    <t>Naïve</t>
  </si>
  <si>
    <t>ETS</t>
  </si>
  <si>
    <t>ES</t>
  </si>
  <si>
    <t>7Day</t>
  </si>
  <si>
    <t>HOU</t>
  </si>
  <si>
    <t>SA</t>
  </si>
  <si>
    <t>SUPER</t>
  </si>
  <si>
    <t>MAD</t>
  </si>
  <si>
    <t>MSE</t>
  </si>
  <si>
    <t>RMSE</t>
  </si>
  <si>
    <t>MAPE</t>
  </si>
  <si>
    <t>7D</t>
  </si>
  <si>
    <t>7 DW</t>
  </si>
  <si>
    <t>Exponential Smoothing and Dampening with Optimization</t>
  </si>
  <si>
    <t>CPT Score</t>
  </si>
  <si>
    <t>Row Labels</t>
  </si>
  <si>
    <t>Houston</t>
  </si>
  <si>
    <t>San Antonio</t>
  </si>
  <si>
    <t>Super Regional</t>
  </si>
  <si>
    <t>Score</t>
  </si>
  <si>
    <t>H Error</t>
  </si>
  <si>
    <t>H ABS Error</t>
  </si>
  <si>
    <t>E^2</t>
  </si>
  <si>
    <t>H ABS %E</t>
  </si>
  <si>
    <t>Error</t>
  </si>
  <si>
    <t>ABS Error</t>
  </si>
  <si>
    <t>ABS %E</t>
  </si>
  <si>
    <t>Total</t>
  </si>
  <si>
    <t>Y2019</t>
  </si>
  <si>
    <t xml:space="preserve">P8 </t>
  </si>
  <si>
    <t>W1</t>
  </si>
  <si>
    <t>W2</t>
  </si>
  <si>
    <t>W3</t>
  </si>
  <si>
    <t>W4</t>
  </si>
  <si>
    <t xml:space="preserve">P9 </t>
  </si>
  <si>
    <t>P10</t>
  </si>
  <si>
    <t>P11</t>
  </si>
  <si>
    <t>P12</t>
  </si>
  <si>
    <t>P13</t>
  </si>
  <si>
    <t>Y2020</t>
  </si>
  <si>
    <t>P1</t>
  </si>
  <si>
    <t>P2</t>
  </si>
  <si>
    <t>P3</t>
  </si>
  <si>
    <t xml:space="preserve">P4 </t>
  </si>
  <si>
    <t xml:space="preserve">P5 </t>
  </si>
  <si>
    <t xml:space="preserve">P6 </t>
  </si>
  <si>
    <t xml:space="preserve">P7 </t>
  </si>
  <si>
    <t>Date</t>
  </si>
  <si>
    <t>Actuals</t>
  </si>
  <si>
    <t>Forecast</t>
  </si>
  <si>
    <t>Weights</t>
  </si>
  <si>
    <t>Day 1</t>
  </si>
  <si>
    <t>Day 2</t>
  </si>
  <si>
    <t>Day 3</t>
  </si>
  <si>
    <t>Day 4</t>
  </si>
  <si>
    <t>Day 5</t>
  </si>
  <si>
    <t>Hou Score</t>
  </si>
  <si>
    <t>SA Score</t>
  </si>
  <si>
    <t>SUPER Score</t>
  </si>
  <si>
    <t>Day 6</t>
  </si>
  <si>
    <t>Day 7</t>
  </si>
  <si>
    <t>Alpha=</t>
  </si>
  <si>
    <t>Actual Forecast</t>
  </si>
  <si>
    <t xml:space="preserve">Date </t>
  </si>
  <si>
    <t>Forcast</t>
  </si>
  <si>
    <t>Date1</t>
  </si>
  <si>
    <t>H Outlier</t>
  </si>
  <si>
    <t>SA Outlier</t>
  </si>
  <si>
    <t>Super Outlier</t>
  </si>
  <si>
    <t>AVG</t>
  </si>
  <si>
    <t>STD</t>
  </si>
  <si>
    <t>Outlier count</t>
  </si>
  <si>
    <t>Count</t>
  </si>
  <si>
    <t>Q1</t>
  </si>
  <si>
    <t>Q3</t>
  </si>
  <si>
    <t>IQR</t>
  </si>
  <si>
    <t>Lower Bound</t>
  </si>
  <si>
    <t>Upper Bound</t>
  </si>
  <si>
    <t>Super</t>
  </si>
  <si>
    <t>Is blank filled in by AVG</t>
  </si>
  <si>
    <t>Nieve CPT Score</t>
  </si>
  <si>
    <t>Naive CPT Score</t>
  </si>
  <si>
    <t>7 Day lag</t>
  </si>
  <si>
    <t>Day 8</t>
  </si>
  <si>
    <t>Day 9</t>
  </si>
  <si>
    <t>Day 10</t>
  </si>
  <si>
    <t>Day 11</t>
  </si>
  <si>
    <t>Day 12</t>
  </si>
  <si>
    <t>Day 13</t>
  </si>
  <si>
    <t>Day 14</t>
  </si>
  <si>
    <t>14 Day Weighted Moving Average With Optimization</t>
  </si>
  <si>
    <t>Day 15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</si>
  <si>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</si>
  <si>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</si>
  <si>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</si>
  <si>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</si>
  <si>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</si>
  <si>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</si>
  <si>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</si>
  <si>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</si>
  <si>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</si>
  <si>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</si>
  <si>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Day 26</t>
  </si>
  <si>
    <t>Day 27</t>
  </si>
  <si>
    <t>Day 28</t>
  </si>
  <si>
    <t>W14Day</t>
  </si>
  <si>
    <t>Optimized for MAD</t>
  </si>
  <si>
    <t>7 Day Moving Average with Optimization</t>
  </si>
  <si>
    <t>7 Day Lag</t>
  </si>
  <si>
    <t xml:space="preserve">State Space (ETS) </t>
  </si>
  <si>
    <t>LONG MEMORY</t>
  </si>
  <si>
    <t>SHORT MEMORY</t>
  </si>
  <si>
    <t>Fully Automated</t>
  </si>
  <si>
    <t>PMIX</t>
  </si>
  <si>
    <t>CHEP</t>
  </si>
  <si>
    <t>DGPS</t>
  </si>
  <si>
    <t>DPEC</t>
  </si>
  <si>
    <t>IGPS</t>
  </si>
  <si>
    <t>OA</t>
  </si>
  <si>
    <t>OC</t>
  </si>
  <si>
    <t>OGPS</t>
  </si>
  <si>
    <t>OPEC</t>
  </si>
  <si>
    <t>PECO</t>
  </si>
  <si>
    <t>PPDC</t>
  </si>
  <si>
    <t>WOOD</t>
  </si>
  <si>
    <t>CHEP ALL</t>
  </si>
  <si>
    <t>PECO ALL</t>
  </si>
  <si>
    <t>IGPS ALL</t>
  </si>
  <si>
    <t>WOOD ALL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</si>
  <si>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</si>
  <si>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</si>
  <si>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</si>
  <si>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</si>
  <si>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</si>
  <si>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</si>
  <si>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</si>
  <si>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</si>
  <si>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</si>
  <si>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</si>
  <si>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</si>
  <si>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</si>
  <si>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</si>
  <si>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</si>
  <si>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</si>
  <si>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</si>
  <si>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</si>
  <si>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</si>
  <si>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</si>
  <si>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</si>
  <si>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</si>
  <si>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</si>
  <si>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</si>
  <si>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</si>
  <si>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</si>
  <si>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PMIX</t>
  </si>
  <si>
    <t>Residuals</t>
  </si>
  <si>
    <t>PROBABILITY OUTPUT</t>
  </si>
  <si>
    <t>Percentile</t>
  </si>
  <si>
    <t xml:space="preserve">CHEP </t>
  </si>
  <si>
    <t xml:space="preserve">PECO </t>
  </si>
  <si>
    <t xml:space="preserve">IGPS </t>
  </si>
  <si>
    <t xml:space="preserve">WOOD </t>
  </si>
  <si>
    <t>HOUSTON</t>
  </si>
  <si>
    <t>SA Main</t>
  </si>
  <si>
    <t>ds</t>
  </si>
  <si>
    <t>yhat</t>
  </si>
  <si>
    <t>trend</t>
  </si>
  <si>
    <t>additive_terms</t>
  </si>
  <si>
    <t>additive_terms_lower</t>
  </si>
  <si>
    <t>additive_terms_upper</t>
  </si>
  <si>
    <t>daily</t>
  </si>
  <si>
    <t>daily_lower</t>
  </si>
  <si>
    <t>daily_upper</t>
  </si>
  <si>
    <t>weekly</t>
  </si>
  <si>
    <t>weekly_lower</t>
  </si>
  <si>
    <t>weekly_upper</t>
  </si>
  <si>
    <t>yearly</t>
  </si>
  <si>
    <t>yearly_lower</t>
  </si>
  <si>
    <t>yearly_upper</t>
  </si>
  <si>
    <t>multiplicative_terms</t>
  </si>
  <si>
    <t>multiplicative_terms_lower</t>
  </si>
  <si>
    <t>multiplicative_terms_upper</t>
  </si>
  <si>
    <t>yhat_lower</t>
  </si>
  <si>
    <t>yhat_upper</t>
  </si>
  <si>
    <t>trend_lower</t>
  </si>
  <si>
    <t>trend_upper</t>
  </si>
  <si>
    <t>Prophet Score</t>
  </si>
  <si>
    <t>NA</t>
  </si>
  <si>
    <t>Projections</t>
  </si>
  <si>
    <t>Projection</t>
  </si>
  <si>
    <t>Overall Hou Score</t>
  </si>
  <si>
    <t>Overall SA Score</t>
  </si>
  <si>
    <t>Overall SUPER Score</t>
  </si>
  <si>
    <t>Actual Hou Score</t>
  </si>
  <si>
    <t>Actual SA Score</t>
  </si>
  <si>
    <t>Actual SUPER Score</t>
  </si>
  <si>
    <t>PPDCM</t>
  </si>
  <si>
    <t>2017-2020</t>
  </si>
  <si>
    <t>PPDC/PDCM</t>
  </si>
  <si>
    <t>Volume out</t>
  </si>
  <si>
    <t>All Time</t>
  </si>
  <si>
    <t>PDCM</t>
  </si>
  <si>
    <t>Redwood All</t>
  </si>
  <si>
    <t>WES PMIX</t>
  </si>
  <si>
    <t>Main</t>
  </si>
  <si>
    <t>SR</t>
  </si>
  <si>
    <t>REDWOOD</t>
  </si>
  <si>
    <t>3 or 4</t>
  </si>
  <si>
    <t xml:space="preserve">5 to 8 </t>
  </si>
  <si>
    <t xml:space="preserve">HOUSTON PMIX BREAKDOWN FY2020 </t>
  </si>
  <si>
    <t>SA PMIX BREAKDOWN with OUTSIDE TERMNALS FY2020</t>
  </si>
  <si>
    <t>WES (2018)</t>
  </si>
  <si>
    <t xml:space="preserve">SUPER PMIX BREAKDOWN FY2020 </t>
  </si>
  <si>
    <t>Weekly Wes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</si>
</sst>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%"/>
    <numFmt numFmtId="165" formatCode="0.0"/>
    <numFmt numFmtId="166" formatCode="0.0000"/>
    <numFmt numFmtId="167" formatCode="_(* #,##0.0_);_(* \(#,##0.0\);_(* &quot;-&quot;??_);_(@_)"/>
    <numFmt numFmtId="168" formatCode="yyyy\-mm\-dd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5">
    <xf numFmtId="0" fontId="0" fillId="0" borderId="0" xfId="0"/>
    <xf numFmtId="0" fontId="3" fillId="0" borderId="0" xfId="0" applyFont="1"/>
    <xf numFmtId="2" fontId="3" fillId="0" borderId="1" xfId="0" applyNumberFormat="1" applyFont="1" applyBorder="1"/>
    <xf numFmtId="2" fontId="3" fillId="0" borderId="0" xfId="0" applyNumberFormat="1" applyFont="1"/>
    <xf numFmtId="2" fontId="3" fillId="0" borderId="8" xfId="0" applyNumberFormat="1" applyFont="1" applyBorder="1"/>
    <xf numFmtId="0" fontId="4" fillId="0" borderId="0" xfId="0" applyFont="1"/>
    <xf numFmtId="2" fontId="3" fillId="0" borderId="6" xfId="0" applyNumberFormat="1" applyFont="1" applyBorder="1"/>
    <xf numFmtId="0" fontId="3" fillId="5" borderId="0" xfId="0" applyFont="1" applyFill="1"/>
    <xf numFmtId="0" fontId="0" fillId="0" borderId="10" xfId="0" applyBorder="1"/>
    <xf numFmtId="2" fontId="0" fillId="0" borderId="11" xfId="0" applyNumberFormat="1" applyBorder="1"/>
    <xf numFmtId="43" fontId="0" fillId="0" borderId="11" xfId="1" applyFont="1" applyBorder="1"/>
    <xf numFmtId="0" fontId="0" fillId="0" borderId="5" xfId="0" applyBorder="1"/>
    <xf numFmtId="164" fontId="0" fillId="0" borderId="7" xfId="2" applyNumberFormat="1" applyFont="1" applyBorder="1"/>
    <xf numFmtId="14" fontId="0" fillId="0" borderId="0" xfId="0" applyNumberFormat="1"/>
    <xf numFmtId="0" fontId="0" fillId="8" borderId="0" xfId="0" applyFill="1"/>
    <xf numFmtId="0" fontId="5" fillId="0" borderId="0" xfId="0" applyFont="1" applyAlignment="1">
      <alignment vertical="center"/>
    </xf>
    <xf numFmtId="0" fontId="0" fillId="0" borderId="11" xfId="0" applyBorder="1"/>
    <xf numFmtId="2" fontId="0" fillId="0" borderId="0" xfId="0" applyNumberFormat="1"/>
    <xf numFmtId="43" fontId="0" fillId="0" borderId="0" xfId="1" applyFont="1" applyBorder="1"/>
    <xf numFmtId="164" fontId="0" fillId="0" borderId="0" xfId="1" applyNumberFormat="1" applyFont="1" applyBorder="1"/>
    <xf numFmtId="9" fontId="0" fillId="0" borderId="0" xfId="2" applyFont="1"/>
    <xf numFmtId="14" fontId="0" fillId="0" borderId="16" xfId="0" applyNumberFormat="1" applyBorder="1"/>
    <xf numFmtId="0" fontId="0" fillId="0" borderId="16" xfId="0" applyBorder="1"/>
    <xf numFmtId="2" fontId="0" fillId="0" borderId="16" xfId="0" applyNumberFormat="1" applyBorder="1"/>
    <xf numFmtId="9" fontId="0" fillId="0" borderId="16" xfId="2" applyFont="1" applyBorder="1"/>
    <xf numFmtId="165" fontId="0" fillId="0" borderId="0" xfId="0" applyNumberFormat="1"/>
    <xf numFmtId="0" fontId="2" fillId="9" borderId="1" xfId="0" applyFont="1" applyFill="1" applyBorder="1" applyAlignment="1">
      <alignment horizontal="center"/>
    </xf>
    <xf numFmtId="14" fontId="6" fillId="9" borderId="1" xfId="0" applyNumberFormat="1" applyFont="1" applyFill="1" applyBorder="1" applyAlignment="1">
      <alignment horizontal="center"/>
    </xf>
    <xf numFmtId="0" fontId="7" fillId="9" borderId="17" xfId="0" applyFont="1" applyFill="1" applyBorder="1" applyAlignment="1">
      <alignment horizontal="center"/>
    </xf>
    <xf numFmtId="0" fontId="2" fillId="9" borderId="19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1" fontId="12" fillId="6" borderId="20" xfId="0" applyNumberFormat="1" applyFont="1" applyFill="1" applyBorder="1" applyAlignment="1">
      <alignment horizontal="center"/>
    </xf>
    <xf numFmtId="0" fontId="11" fillId="0" borderId="0" xfId="0" applyFont="1"/>
    <xf numFmtId="0" fontId="15" fillId="0" borderId="1" xfId="0" applyFont="1" applyBorder="1" applyAlignment="1">
      <alignment horizontal="center"/>
    </xf>
    <xf numFmtId="0" fontId="13" fillId="0" borderId="0" xfId="0" applyFont="1"/>
    <xf numFmtId="0" fontId="8" fillId="6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14" fontId="10" fillId="0" borderId="0" xfId="0" applyNumberFormat="1" applyFont="1"/>
    <xf numFmtId="166" fontId="0" fillId="0" borderId="0" xfId="0" applyNumberFormat="1"/>
    <xf numFmtId="10" fontId="0" fillId="0" borderId="0" xfId="2" applyNumberFormat="1" applyFont="1" applyBorder="1"/>
    <xf numFmtId="10" fontId="0" fillId="0" borderId="0" xfId="2" applyNumberFormat="1" applyFont="1"/>
    <xf numFmtId="0" fontId="0" fillId="14" borderId="0" xfId="0" applyFill="1"/>
    <xf numFmtId="0" fontId="0" fillId="0" borderId="1" xfId="0" applyBorder="1"/>
    <xf numFmtId="0" fontId="0" fillId="0" borderId="21" xfId="0" applyBorder="1"/>
    <xf numFmtId="10" fontId="0" fillId="0" borderId="16" xfId="2" applyNumberFormat="1" applyFont="1" applyBorder="1"/>
    <xf numFmtId="14" fontId="0" fillId="0" borderId="16" xfId="0" applyNumberFormat="1" applyBorder="1" applyAlignment="1">
      <alignment horizontal="left"/>
    </xf>
    <xf numFmtId="0" fontId="0" fillId="15" borderId="0" xfId="0" applyFill="1"/>
    <xf numFmtId="14" fontId="0" fillId="0" borderId="0" xfId="0" applyNumberFormat="1" applyAlignment="1">
      <alignment horizontal="left"/>
    </xf>
    <xf numFmtId="9" fontId="0" fillId="0" borderId="1" xfId="0" applyNumberFormat="1" applyBorder="1"/>
    <xf numFmtId="165" fontId="0" fillId="0" borderId="1" xfId="0" applyNumberFormat="1" applyBorder="1"/>
    <xf numFmtId="1" fontId="0" fillId="0" borderId="1" xfId="0" applyNumberFormat="1" applyBorder="1"/>
    <xf numFmtId="2" fontId="0" fillId="0" borderId="1" xfId="0" applyNumberFormat="1" applyBorder="1"/>
    <xf numFmtId="164" fontId="0" fillId="0" borderId="1" xfId="2" applyNumberFormat="1" applyFont="1" applyBorder="1"/>
    <xf numFmtId="2" fontId="3" fillId="0" borderId="0" xfId="0" applyNumberFormat="1" applyFont="1" applyFill="1"/>
    <xf numFmtId="0" fontId="0" fillId="10" borderId="0" xfId="0" applyFill="1"/>
    <xf numFmtId="0" fontId="5" fillId="0" borderId="0" xfId="0" applyFont="1"/>
    <xf numFmtId="0" fontId="5" fillId="0" borderId="28" xfId="0" applyFont="1" applyBorder="1"/>
    <xf numFmtId="0" fontId="5" fillId="0" borderId="2" xfId="0" applyFont="1" applyBorder="1"/>
    <xf numFmtId="2" fontId="5" fillId="0" borderId="3" xfId="0" applyNumberFormat="1" applyFont="1" applyBorder="1"/>
    <xf numFmtId="0" fontId="5" fillId="0" borderId="3" xfId="0" applyFont="1" applyBorder="1"/>
    <xf numFmtId="2" fontId="5" fillId="0" borderId="4" xfId="0" applyNumberFormat="1" applyFont="1" applyBorder="1"/>
    <xf numFmtId="0" fontId="5" fillId="0" borderId="20" xfId="0" applyFont="1" applyBorder="1"/>
    <xf numFmtId="0" fontId="5" fillId="0" borderId="10" xfId="0" applyFont="1" applyBorder="1"/>
    <xf numFmtId="43" fontId="5" fillId="0" borderId="1" xfId="1" applyFont="1" applyBorder="1"/>
    <xf numFmtId="0" fontId="5" fillId="0" borderId="1" xfId="0" applyFont="1" applyBorder="1"/>
    <xf numFmtId="2" fontId="5" fillId="0" borderId="11" xfId="0" applyNumberFormat="1" applyFont="1" applyBorder="1"/>
    <xf numFmtId="0" fontId="5" fillId="0" borderId="29" xfId="0" applyFont="1" applyBorder="1"/>
    <xf numFmtId="0" fontId="5" fillId="0" borderId="5" xfId="0" applyFont="1" applyBorder="1"/>
    <xf numFmtId="164" fontId="5" fillId="0" borderId="6" xfId="2" applyNumberFormat="1" applyFont="1" applyBorder="1"/>
    <xf numFmtId="0" fontId="5" fillId="0" borderId="6" xfId="0" applyFont="1" applyBorder="1"/>
    <xf numFmtId="164" fontId="5" fillId="0" borderId="7" xfId="2" applyNumberFormat="1" applyFont="1" applyBorder="1"/>
    <xf numFmtId="2" fontId="5" fillId="0" borderId="0" xfId="0" applyNumberFormat="1" applyFont="1"/>
    <xf numFmtId="2" fontId="5" fillId="0" borderId="1" xfId="0" applyNumberFormat="1" applyFont="1" applyBorder="1"/>
    <xf numFmtId="2" fontId="5" fillId="0" borderId="6" xfId="0" applyNumberFormat="1" applyFont="1" applyBorder="1"/>
    <xf numFmtId="164" fontId="5" fillId="0" borderId="6" xfId="2" applyNumberFormat="1" applyFont="1" applyFill="1" applyBorder="1"/>
    <xf numFmtId="2" fontId="5" fillId="0" borderId="8" xfId="0" applyNumberFormat="1" applyFont="1" applyBorder="1"/>
    <xf numFmtId="0" fontId="5" fillId="0" borderId="8" xfId="0" applyFont="1" applyBorder="1"/>
    <xf numFmtId="2" fontId="5" fillId="0" borderId="9" xfId="0" applyNumberFormat="1" applyFont="1" applyBorder="1"/>
    <xf numFmtId="164" fontId="5" fillId="0" borderId="7" xfId="2" applyNumberFormat="1" applyFont="1" applyFill="1" applyBorder="1"/>
    <xf numFmtId="0" fontId="5" fillId="0" borderId="0" xfId="0" applyFont="1" applyBorder="1" applyAlignment="1">
      <alignment horizontal="center"/>
    </xf>
    <xf numFmtId="0" fontId="5" fillId="0" borderId="4" xfId="0" applyFont="1" applyBorder="1"/>
    <xf numFmtId="0" fontId="5" fillId="0" borderId="0" xfId="0" applyFont="1" applyBorder="1"/>
    <xf numFmtId="2" fontId="5" fillId="0" borderId="10" xfId="0" applyNumberFormat="1" applyFont="1" applyBorder="1"/>
    <xf numFmtId="2" fontId="5" fillId="0" borderId="1" xfId="0" applyNumberFormat="1" applyFont="1" applyFill="1" applyBorder="1"/>
    <xf numFmtId="2" fontId="5" fillId="3" borderId="11" xfId="0" applyNumberFormat="1" applyFont="1" applyFill="1" applyBorder="1"/>
    <xf numFmtId="2" fontId="5" fillId="0" borderId="0" xfId="0" applyNumberFormat="1" applyFont="1" applyFill="1" applyBorder="1"/>
    <xf numFmtId="2" fontId="5" fillId="0" borderId="0" xfId="0" applyNumberFormat="1" applyFont="1" applyBorder="1"/>
    <xf numFmtId="2" fontId="5" fillId="0" borderId="10" xfId="0" applyNumberFormat="1" applyFont="1" applyFill="1" applyBorder="1"/>
    <xf numFmtId="2" fontId="5" fillId="3" borderId="1" xfId="0" applyNumberFormat="1" applyFont="1" applyFill="1" applyBorder="1"/>
    <xf numFmtId="2" fontId="5" fillId="0" borderId="11" xfId="0" applyNumberFormat="1" applyFont="1" applyFill="1" applyBorder="1"/>
    <xf numFmtId="164" fontId="5" fillId="3" borderId="5" xfId="2" applyNumberFormat="1" applyFont="1" applyFill="1" applyBorder="1"/>
    <xf numFmtId="164" fontId="5" fillId="0" borderId="0" xfId="2" applyNumberFormat="1" applyFont="1" applyFill="1" applyBorder="1"/>
    <xf numFmtId="164" fontId="5" fillId="0" borderId="5" xfId="2" applyNumberFormat="1" applyFont="1" applyFill="1" applyBorder="1"/>
    <xf numFmtId="164" fontId="5" fillId="3" borderId="6" xfId="2" applyNumberFormat="1" applyFont="1" applyFill="1" applyBorder="1"/>
    <xf numFmtId="164" fontId="5" fillId="3" borderId="7" xfId="2" applyNumberFormat="1" applyFont="1" applyFill="1" applyBorder="1"/>
    <xf numFmtId="164" fontId="5" fillId="0" borderId="5" xfId="2" applyNumberFormat="1" applyFont="1" applyBorder="1"/>
    <xf numFmtId="0" fontId="5" fillId="0" borderId="33" xfId="0" applyFont="1" applyBorder="1"/>
    <xf numFmtId="0" fontId="5" fillId="0" borderId="18" xfId="0" applyFont="1" applyBorder="1"/>
    <xf numFmtId="0" fontId="5" fillId="0" borderId="34" xfId="0" applyFont="1" applyBorder="1"/>
    <xf numFmtId="0" fontId="5" fillId="0" borderId="35" xfId="0" applyFont="1" applyBorder="1"/>
    <xf numFmtId="0" fontId="0" fillId="3" borderId="0" xfId="0" applyFill="1"/>
    <xf numFmtId="0" fontId="0" fillId="6" borderId="0" xfId="0" applyFill="1"/>
    <xf numFmtId="43" fontId="0" fillId="6" borderId="0" xfId="1" applyFont="1" applyFill="1"/>
    <xf numFmtId="0" fontId="0" fillId="0" borderId="0" xfId="0" applyFill="1" applyBorder="1" applyAlignment="1"/>
    <xf numFmtId="0" fontId="0" fillId="0" borderId="16" xfId="0" applyFill="1" applyBorder="1" applyAlignment="1"/>
    <xf numFmtId="0" fontId="19" fillId="0" borderId="41" xfId="0" applyFont="1" applyFill="1" applyBorder="1" applyAlignment="1">
      <alignment horizontal="center"/>
    </xf>
    <xf numFmtId="0" fontId="19" fillId="0" borderId="41" xfId="0" applyFont="1" applyFill="1" applyBorder="1" applyAlignment="1">
      <alignment horizontal="centerContinuous"/>
    </xf>
    <xf numFmtId="0" fontId="0" fillId="0" borderId="12" xfId="0" applyBorder="1"/>
    <xf numFmtId="0" fontId="0" fillId="0" borderId="40" xfId="0" applyBorder="1"/>
    <xf numFmtId="0" fontId="0" fillId="0" borderId="13" xfId="0" applyBorder="1"/>
    <xf numFmtId="0" fontId="0" fillId="0" borderId="30" xfId="0" applyBorder="1"/>
    <xf numFmtId="0" fontId="0" fillId="0" borderId="0" xfId="0" applyBorder="1"/>
    <xf numFmtId="9" fontId="0" fillId="0" borderId="42" xfId="2" applyFont="1" applyBorder="1"/>
    <xf numFmtId="0" fontId="0" fillId="0" borderId="0" xfId="0" applyFill="1" applyBorder="1"/>
    <xf numFmtId="0" fontId="0" fillId="0" borderId="43" xfId="0" applyBorder="1"/>
    <xf numFmtId="0" fontId="0" fillId="0" borderId="44" xfId="0" applyBorder="1"/>
    <xf numFmtId="0" fontId="20" fillId="0" borderId="30" xfId="0" applyFont="1" applyBorder="1"/>
    <xf numFmtId="9" fontId="0" fillId="0" borderId="0" xfId="2" applyFont="1" applyBorder="1"/>
    <xf numFmtId="0" fontId="0" fillId="0" borderId="40" xfId="0" applyFill="1" applyBorder="1"/>
    <xf numFmtId="43" fontId="0" fillId="0" borderId="0" xfId="1" applyFont="1" applyFill="1" applyBorder="1" applyAlignment="1"/>
    <xf numFmtId="43" fontId="0" fillId="0" borderId="16" xfId="1" applyFont="1" applyFill="1" applyBorder="1" applyAlignment="1"/>
    <xf numFmtId="9" fontId="0" fillId="0" borderId="0" xfId="2" applyFont="1" applyFill="1" applyBorder="1" applyAlignment="1"/>
    <xf numFmtId="9" fontId="0" fillId="0" borderId="16" xfId="2" applyFont="1" applyFill="1" applyBorder="1" applyAlignment="1"/>
    <xf numFmtId="9" fontId="0" fillId="0" borderId="1" xfId="2" applyFont="1" applyBorder="1"/>
    <xf numFmtId="9" fontId="0" fillId="0" borderId="5" xfId="2" applyFont="1" applyBorder="1"/>
    <xf numFmtId="9" fontId="0" fillId="0" borderId="6" xfId="2" applyFont="1" applyBorder="1"/>
    <xf numFmtId="9" fontId="0" fillId="0" borderId="7" xfId="2" applyFont="1" applyBorder="1"/>
    <xf numFmtId="1" fontId="0" fillId="0" borderId="0" xfId="0" applyNumberFormat="1"/>
    <xf numFmtId="167" fontId="0" fillId="0" borderId="1" xfId="1" applyNumberFormat="1" applyFont="1" applyBorder="1"/>
    <xf numFmtId="14" fontId="0" fillId="0" borderId="10" xfId="0" applyNumberFormat="1" applyBorder="1"/>
    <xf numFmtId="167" fontId="0" fillId="0" borderId="11" xfId="1" applyNumberFormat="1" applyFont="1" applyBorder="1"/>
    <xf numFmtId="14" fontId="0" fillId="0" borderId="5" xfId="0" applyNumberFormat="1" applyBorder="1"/>
    <xf numFmtId="14" fontId="0" fillId="0" borderId="48" xfId="0" applyNumberFormat="1" applyBorder="1"/>
    <xf numFmtId="167" fontId="0" fillId="0" borderId="8" xfId="1" applyNumberFormat="1" applyFont="1" applyBorder="1"/>
    <xf numFmtId="167" fontId="0" fillId="0" borderId="9" xfId="1" applyNumberFormat="1" applyFont="1" applyBorder="1"/>
    <xf numFmtId="2" fontId="0" fillId="0" borderId="0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56" xfId="0" applyBorder="1"/>
    <xf numFmtId="165" fontId="0" fillId="0" borderId="48" xfId="0" applyNumberFormat="1" applyBorder="1"/>
    <xf numFmtId="165" fontId="0" fillId="0" borderId="8" xfId="0" applyNumberFormat="1" applyBorder="1"/>
    <xf numFmtId="165" fontId="0" fillId="0" borderId="9" xfId="0" applyNumberFormat="1" applyBorder="1"/>
    <xf numFmtId="165" fontId="0" fillId="0" borderId="10" xfId="0" applyNumberFormat="1" applyBorder="1"/>
    <xf numFmtId="165" fontId="0" fillId="0" borderId="52" xfId="0" applyNumberFormat="1" applyBorder="1"/>
    <xf numFmtId="14" fontId="0" fillId="0" borderId="14" xfId="0" applyNumberFormat="1" applyBorder="1"/>
    <xf numFmtId="14" fontId="0" fillId="0" borderId="58" xfId="0" applyNumberFormat="1" applyBorder="1"/>
    <xf numFmtId="14" fontId="0" fillId="0" borderId="59" xfId="0" applyNumberFormat="1" applyBorder="1"/>
    <xf numFmtId="165" fontId="0" fillId="0" borderId="2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165" fontId="0" fillId="0" borderId="11" xfId="0" applyNumberFormat="1" applyBorder="1"/>
    <xf numFmtId="165" fontId="0" fillId="0" borderId="21" xfId="0" applyNumberFormat="1" applyBorder="1"/>
    <xf numFmtId="165" fontId="0" fillId="0" borderId="27" xfId="0" applyNumberFormat="1" applyBorder="1"/>
    <xf numFmtId="167" fontId="0" fillId="0" borderId="53" xfId="1" applyNumberFormat="1" applyFont="1" applyBorder="1"/>
    <xf numFmtId="167" fontId="0" fillId="0" borderId="54" xfId="1" applyNumberFormat="1" applyFont="1" applyBorder="1"/>
    <xf numFmtId="165" fontId="0" fillId="0" borderId="53" xfId="0" applyNumberFormat="1" applyBorder="1"/>
    <xf numFmtId="165" fontId="0" fillId="0" borderId="54" xfId="0" applyNumberFormat="1" applyBorder="1"/>
    <xf numFmtId="165" fontId="0" fillId="0" borderId="45" xfId="0" applyNumberFormat="1" applyBorder="1"/>
    <xf numFmtId="165" fontId="0" fillId="0" borderId="58" xfId="0" applyNumberFormat="1" applyBorder="1"/>
    <xf numFmtId="165" fontId="0" fillId="0" borderId="60" xfId="0" applyNumberFormat="1" applyBorder="1"/>
    <xf numFmtId="0" fontId="0" fillId="0" borderId="61" xfId="0" applyBorder="1"/>
    <xf numFmtId="0" fontId="0" fillId="0" borderId="62" xfId="0" applyBorder="1"/>
    <xf numFmtId="0" fontId="0" fillId="0" borderId="63" xfId="0" applyBorder="1"/>
    <xf numFmtId="165" fontId="0" fillId="0" borderId="14" xfId="0" applyNumberFormat="1" applyBorder="1"/>
    <xf numFmtId="165" fontId="0" fillId="0" borderId="57" xfId="0" applyNumberFormat="1" applyBorder="1"/>
    <xf numFmtId="167" fontId="0" fillId="0" borderId="48" xfId="1" applyNumberFormat="1" applyFont="1" applyBorder="1"/>
    <xf numFmtId="167" fontId="0" fillId="0" borderId="10" xfId="1" applyNumberFormat="1" applyFont="1" applyBorder="1"/>
    <xf numFmtId="167" fontId="0" fillId="0" borderId="52" xfId="1" applyNumberFormat="1" applyFont="1" applyBorder="1"/>
    <xf numFmtId="167" fontId="0" fillId="0" borderId="55" xfId="1" applyNumberFormat="1" applyFont="1" applyBorder="1"/>
    <xf numFmtId="167" fontId="0" fillId="0" borderId="64" xfId="1" applyNumberFormat="1" applyFont="1" applyBorder="1"/>
    <xf numFmtId="167" fontId="0" fillId="0" borderId="65" xfId="1" applyNumberFormat="1" applyFont="1" applyBorder="1"/>
    <xf numFmtId="0" fontId="0" fillId="0" borderId="47" xfId="0" applyBorder="1"/>
    <xf numFmtId="14" fontId="0" fillId="0" borderId="66" xfId="0" applyNumberFormat="1" applyBorder="1"/>
    <xf numFmtId="14" fontId="0" fillId="0" borderId="20" xfId="0" applyNumberFormat="1" applyBorder="1"/>
    <xf numFmtId="14" fontId="0" fillId="0" borderId="29" xfId="0" applyNumberFormat="1" applyBorder="1"/>
    <xf numFmtId="167" fontId="0" fillId="16" borderId="55" xfId="1" applyNumberFormat="1" applyFont="1" applyFill="1" applyBorder="1"/>
    <xf numFmtId="167" fontId="0" fillId="16" borderId="64" xfId="1" applyNumberFormat="1" applyFont="1" applyFill="1" applyBorder="1"/>
    <xf numFmtId="167" fontId="0" fillId="16" borderId="65" xfId="1" applyNumberFormat="1" applyFont="1" applyFill="1" applyBorder="1"/>
    <xf numFmtId="0" fontId="0" fillId="16" borderId="16" xfId="0" applyFill="1" applyBorder="1"/>
    <xf numFmtId="0" fontId="0" fillId="16" borderId="43" xfId="0" applyFill="1" applyBorder="1"/>
    <xf numFmtId="165" fontId="0" fillId="16" borderId="14" xfId="0" applyNumberFormat="1" applyFill="1" applyBorder="1"/>
    <xf numFmtId="165" fontId="0" fillId="16" borderId="30" xfId="0" applyNumberFormat="1" applyFill="1" applyBorder="1"/>
    <xf numFmtId="0" fontId="0" fillId="16" borderId="30" xfId="0" applyFill="1" applyBorder="1"/>
    <xf numFmtId="165" fontId="0" fillId="16" borderId="45" xfId="0" applyNumberFormat="1" applyFill="1" applyBorder="1"/>
    <xf numFmtId="165" fontId="0" fillId="16" borderId="58" xfId="0" applyNumberFormat="1" applyFill="1" applyBorder="1"/>
    <xf numFmtId="165" fontId="0" fillId="16" borderId="60" xfId="0" applyNumberFormat="1" applyFill="1" applyBorder="1"/>
    <xf numFmtId="0" fontId="0" fillId="15" borderId="47" xfId="0" applyFill="1" applyBorder="1"/>
    <xf numFmtId="167" fontId="0" fillId="15" borderId="50" xfId="0" applyNumberFormat="1" applyFill="1" applyBorder="1"/>
    <xf numFmtId="43" fontId="0" fillId="15" borderId="24" xfId="0" applyNumberFormat="1" applyFill="1" applyBorder="1"/>
    <xf numFmtId="43" fontId="0" fillId="15" borderId="25" xfId="0" applyNumberFormat="1" applyFill="1" applyBorder="1"/>
    <xf numFmtId="43" fontId="0" fillId="15" borderId="26" xfId="0" applyNumberFormat="1" applyFill="1" applyBorder="1"/>
    <xf numFmtId="0" fontId="0" fillId="15" borderId="49" xfId="0" applyFill="1" applyBorder="1"/>
    <xf numFmtId="165" fontId="0" fillId="15" borderId="49" xfId="0" applyNumberFormat="1" applyFill="1" applyBorder="1"/>
    <xf numFmtId="165" fontId="0" fillId="15" borderId="24" xfId="0" applyNumberFormat="1" applyFill="1" applyBorder="1"/>
    <xf numFmtId="165" fontId="0" fillId="15" borderId="25" xfId="0" applyNumberFormat="1" applyFill="1" applyBorder="1"/>
    <xf numFmtId="165" fontId="0" fillId="15" borderId="26" xfId="0" applyNumberFormat="1" applyFill="1" applyBorder="1"/>
    <xf numFmtId="1" fontId="0" fillId="0" borderId="64" xfId="0" applyNumberFormat="1" applyBorder="1" applyAlignment="1">
      <alignment horizontal="center"/>
    </xf>
    <xf numFmtId="168" fontId="9" fillId="0" borderId="1" xfId="0" applyNumberFormat="1" applyFont="1" applyBorder="1" applyAlignment="1">
      <alignment horizontal="center"/>
    </xf>
    <xf numFmtId="168" fontId="9" fillId="5" borderId="1" xfId="0" applyNumberFormat="1" applyFont="1" applyFill="1" applyBorder="1" applyAlignment="1">
      <alignment horizontal="center"/>
    </xf>
    <xf numFmtId="168" fontId="10" fillId="0" borderId="1" xfId="0" applyNumberFormat="1" applyFont="1" applyBorder="1" applyAlignment="1">
      <alignment horizontal="center"/>
    </xf>
    <xf numFmtId="168" fontId="10" fillId="5" borderId="1" xfId="0" applyNumberFormat="1" applyFont="1" applyFill="1" applyBorder="1" applyAlignment="1">
      <alignment horizontal="center"/>
    </xf>
    <xf numFmtId="168" fontId="14" fillId="0" borderId="1" xfId="0" applyNumberFormat="1" applyFont="1" applyBorder="1" applyAlignment="1">
      <alignment horizontal="center"/>
    </xf>
    <xf numFmtId="168" fontId="16" fillId="0" borderId="1" xfId="0" applyNumberFormat="1" applyFont="1" applyBorder="1" applyAlignment="1">
      <alignment horizontal="center"/>
    </xf>
    <xf numFmtId="168" fontId="10" fillId="11" borderId="1" xfId="0" applyNumberFormat="1" applyFont="1" applyFill="1" applyBorder="1" applyAlignment="1">
      <alignment horizontal="center"/>
    </xf>
    <xf numFmtId="168" fontId="10" fillId="6" borderId="1" xfId="0" applyNumberFormat="1" applyFont="1" applyFill="1" applyBorder="1" applyAlignment="1">
      <alignment horizontal="center"/>
    </xf>
    <xf numFmtId="168" fontId="10" fillId="8" borderId="1" xfId="0" applyNumberFormat="1" applyFont="1" applyFill="1" applyBorder="1" applyAlignment="1">
      <alignment horizontal="center"/>
    </xf>
    <xf numFmtId="168" fontId="10" fillId="12" borderId="1" xfId="0" applyNumberFormat="1" applyFont="1" applyFill="1" applyBorder="1" applyAlignment="1">
      <alignment horizontal="center"/>
    </xf>
    <xf numFmtId="14" fontId="0" fillId="17" borderId="0" xfId="0" applyNumberFormat="1" applyFill="1"/>
    <xf numFmtId="0" fontId="0" fillId="17" borderId="0" xfId="0" applyFill="1"/>
    <xf numFmtId="2" fontId="0" fillId="17" borderId="0" xfId="0" applyNumberFormat="1" applyFill="1"/>
    <xf numFmtId="10" fontId="0" fillId="17" borderId="0" xfId="2" applyNumberFormat="1" applyFont="1" applyFill="1"/>
    <xf numFmtId="14" fontId="0" fillId="0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2" applyNumberFormat="1" applyFont="1" applyFill="1"/>
    <xf numFmtId="9" fontId="0" fillId="0" borderId="42" xfId="2" applyNumberFormat="1" applyFont="1" applyBorder="1"/>
    <xf numFmtId="9" fontId="0" fillId="0" borderId="42" xfId="2" applyNumberFormat="1" applyFont="1" applyFill="1" applyBorder="1"/>
    <xf numFmtId="0" fontId="0" fillId="0" borderId="12" xfId="0" applyFont="1" applyBorder="1" applyAlignment="1">
      <alignment horizontal="left"/>
    </xf>
    <xf numFmtId="16" fontId="0" fillId="0" borderId="0" xfId="0" applyNumberFormat="1"/>
    <xf numFmtId="0" fontId="2" fillId="0" borderId="42" xfId="0" applyFont="1" applyBorder="1"/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0" fillId="0" borderId="45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49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5" fillId="0" borderId="24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6" xfId="0" applyFont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6" borderId="31" xfId="0" applyFont="1" applyFill="1" applyBorder="1" applyAlignment="1">
      <alignment horizontal="center"/>
    </xf>
    <xf numFmtId="0" fontId="5" fillId="6" borderId="25" xfId="0" applyFont="1" applyFill="1" applyBorder="1" applyAlignment="1">
      <alignment horizontal="center"/>
    </xf>
    <xf numFmtId="0" fontId="5" fillId="6" borderId="26" xfId="0" applyFont="1" applyFill="1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3" borderId="35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18" fillId="0" borderId="37" xfId="0" applyFont="1" applyBorder="1" applyAlignment="1">
      <alignment horizontal="center" vertical="center" textRotation="90"/>
    </xf>
    <xf numFmtId="0" fontId="18" fillId="0" borderId="38" xfId="0" applyFont="1" applyBorder="1" applyAlignment="1">
      <alignment horizontal="center" vertical="center" textRotation="90"/>
    </xf>
    <xf numFmtId="0" fontId="18" fillId="0" borderId="39" xfId="0" applyFont="1" applyBorder="1" applyAlignment="1">
      <alignment horizontal="center" vertical="center" textRotation="90"/>
    </xf>
    <xf numFmtId="0" fontId="5" fillId="7" borderId="30" xfId="0" applyFont="1" applyFill="1" applyBorder="1" applyAlignment="1">
      <alignment horizontal="center"/>
    </xf>
    <xf numFmtId="0" fontId="5" fillId="7" borderId="0" xfId="0" applyFont="1" applyFill="1" applyBorder="1" applyAlignment="1">
      <alignment horizontal="center"/>
    </xf>
    <xf numFmtId="0" fontId="5" fillId="0" borderId="37" xfId="0" applyFont="1" applyBorder="1" applyAlignment="1">
      <alignment horizontal="center" vertical="center" textRotation="90"/>
    </xf>
    <xf numFmtId="0" fontId="5" fillId="0" borderId="38" xfId="0" applyFont="1" applyBorder="1" applyAlignment="1">
      <alignment horizontal="center" vertical="center" textRotation="90"/>
    </xf>
    <xf numFmtId="0" fontId="5" fillId="0" borderId="39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/>
    </xf>
    <xf numFmtId="0" fontId="5" fillId="7" borderId="31" xfId="0" applyFont="1" applyFill="1" applyBorder="1" applyAlignment="1">
      <alignment horizontal="center"/>
    </xf>
    <xf numFmtId="0" fontId="5" fillId="7" borderId="25" xfId="0" applyFont="1" applyFill="1" applyBorder="1" applyAlignment="1">
      <alignment horizontal="center"/>
    </xf>
    <xf numFmtId="0" fontId="5" fillId="7" borderId="26" xfId="0" applyFont="1" applyFill="1" applyBorder="1" applyAlignment="1">
      <alignment horizontal="center"/>
    </xf>
    <xf numFmtId="0" fontId="5" fillId="0" borderId="36" xfId="0" applyFont="1" applyBorder="1" applyAlignment="1">
      <alignment horizontal="center"/>
    </xf>
    <xf numFmtId="0" fontId="5" fillId="0" borderId="21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3" borderId="49" xfId="0" applyFill="1" applyBorder="1" applyAlignment="1">
      <alignment horizontal="center"/>
    </xf>
    <xf numFmtId="0" fontId="0" fillId="3" borderId="50" xfId="0" applyFill="1" applyBorder="1" applyAlignment="1">
      <alignment horizontal="center"/>
    </xf>
    <xf numFmtId="0" fontId="0" fillId="3" borderId="51" xfId="0" applyFill="1" applyBorder="1" applyAlignment="1">
      <alignment horizontal="center"/>
    </xf>
    <xf numFmtId="0" fontId="0" fillId="13" borderId="49" xfId="0" applyFill="1" applyBorder="1" applyAlignment="1">
      <alignment horizontal="center"/>
    </xf>
    <xf numFmtId="0" fontId="0" fillId="13" borderId="50" xfId="0" applyFill="1" applyBorder="1" applyAlignment="1">
      <alignment horizontal="center"/>
    </xf>
    <xf numFmtId="0" fontId="0" fillId="13" borderId="5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7" borderId="49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7" borderId="51" xfId="0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 Houston'!$X$30:$X$1136</c:f>
              <c:numCache>
                <c:formatCode>General</c:formatCode>
                <c:ptCount val="1107"/>
                <c:pt idx="0">
                  <c:v>4.5167118337850046E-2</c:v>
                </c:pt>
                <c:pt idx="1">
                  <c:v>0.13550135501355015</c:v>
                </c:pt>
                <c:pt idx="2">
                  <c:v>0.22583559168925021</c:v>
                </c:pt>
                <c:pt idx="3">
                  <c:v>0.31616982836495033</c:v>
                </c:pt>
                <c:pt idx="4">
                  <c:v>0.4065040650406504</c:v>
                </c:pt>
                <c:pt idx="5">
                  <c:v>0.49683830171635046</c:v>
                </c:pt>
                <c:pt idx="6">
                  <c:v>0.58717253839205064</c:v>
                </c:pt>
                <c:pt idx="7">
                  <c:v>0.6775067750677507</c:v>
                </c:pt>
                <c:pt idx="8">
                  <c:v>0.76784101174345076</c:v>
                </c:pt>
                <c:pt idx="9">
                  <c:v>0.85817524841915083</c:v>
                </c:pt>
                <c:pt idx="10">
                  <c:v>0.94850948509485089</c:v>
                </c:pt>
                <c:pt idx="11">
                  <c:v>1.0388437217705511</c:v>
                </c:pt>
                <c:pt idx="12">
                  <c:v>1.1291779584462514</c:v>
                </c:pt>
                <c:pt idx="13">
                  <c:v>1.2195121951219514</c:v>
                </c:pt>
                <c:pt idx="14">
                  <c:v>1.3098464317976515</c:v>
                </c:pt>
                <c:pt idx="15">
                  <c:v>1.4001806684733515</c:v>
                </c:pt>
                <c:pt idx="16">
                  <c:v>1.4905149051490516</c:v>
                </c:pt>
                <c:pt idx="17">
                  <c:v>1.5808491418247517</c:v>
                </c:pt>
                <c:pt idx="18">
                  <c:v>1.6711833785004517</c:v>
                </c:pt>
                <c:pt idx="19">
                  <c:v>1.7615176151761518</c:v>
                </c:pt>
                <c:pt idx="20">
                  <c:v>1.8518518518518519</c:v>
                </c:pt>
                <c:pt idx="21">
                  <c:v>1.9421860885275521</c:v>
                </c:pt>
                <c:pt idx="22">
                  <c:v>2.0325203252032522</c:v>
                </c:pt>
                <c:pt idx="23">
                  <c:v>2.1228545618789521</c:v>
                </c:pt>
                <c:pt idx="24">
                  <c:v>2.2131887985546523</c:v>
                </c:pt>
                <c:pt idx="25">
                  <c:v>2.3035230352303522</c:v>
                </c:pt>
                <c:pt idx="26">
                  <c:v>2.3938572719060525</c:v>
                </c:pt>
                <c:pt idx="27">
                  <c:v>2.4841915085817523</c:v>
                </c:pt>
                <c:pt idx="28">
                  <c:v>2.5745257452574526</c:v>
                </c:pt>
                <c:pt idx="29">
                  <c:v>2.6648599819331524</c:v>
                </c:pt>
                <c:pt idx="30">
                  <c:v>2.7551942186088527</c:v>
                </c:pt>
                <c:pt idx="31">
                  <c:v>2.8455284552845526</c:v>
                </c:pt>
                <c:pt idx="32">
                  <c:v>2.9358626919602528</c:v>
                </c:pt>
                <c:pt idx="33">
                  <c:v>3.0261969286359531</c:v>
                </c:pt>
                <c:pt idx="34">
                  <c:v>3.116531165311653</c:v>
                </c:pt>
                <c:pt idx="35">
                  <c:v>3.2068654019873533</c:v>
                </c:pt>
                <c:pt idx="36">
                  <c:v>3.2971996386630531</c:v>
                </c:pt>
                <c:pt idx="37">
                  <c:v>3.3875338753387534</c:v>
                </c:pt>
                <c:pt idx="38">
                  <c:v>3.4778681120144532</c:v>
                </c:pt>
                <c:pt idx="39">
                  <c:v>3.5682023486901535</c:v>
                </c:pt>
                <c:pt idx="40">
                  <c:v>3.6585365853658534</c:v>
                </c:pt>
                <c:pt idx="41">
                  <c:v>3.7488708220415536</c:v>
                </c:pt>
                <c:pt idx="42">
                  <c:v>3.8392050587172539</c:v>
                </c:pt>
                <c:pt idx="43">
                  <c:v>3.9295392953929538</c:v>
                </c:pt>
                <c:pt idx="44">
                  <c:v>4.0198735320686545</c:v>
                </c:pt>
                <c:pt idx="45">
                  <c:v>4.1102077687443543</c:v>
                </c:pt>
                <c:pt idx="46">
                  <c:v>4.2005420054200542</c:v>
                </c:pt>
                <c:pt idx="47">
                  <c:v>4.290876242095754</c:v>
                </c:pt>
                <c:pt idx="48">
                  <c:v>4.3812104787714548</c:v>
                </c:pt>
                <c:pt idx="49">
                  <c:v>4.4715447154471546</c:v>
                </c:pt>
                <c:pt idx="50">
                  <c:v>4.5618789521228544</c:v>
                </c:pt>
                <c:pt idx="51">
                  <c:v>4.6522131887985543</c:v>
                </c:pt>
                <c:pt idx="52">
                  <c:v>4.742547425474255</c:v>
                </c:pt>
                <c:pt idx="53">
                  <c:v>4.8328816621499548</c:v>
                </c:pt>
                <c:pt idx="54">
                  <c:v>4.9232158988256547</c:v>
                </c:pt>
                <c:pt idx="55">
                  <c:v>5.0135501355013545</c:v>
                </c:pt>
                <c:pt idx="56">
                  <c:v>5.1038843721770553</c:v>
                </c:pt>
                <c:pt idx="57">
                  <c:v>5.1942186088527551</c:v>
                </c:pt>
                <c:pt idx="58">
                  <c:v>5.2845528455284549</c:v>
                </c:pt>
                <c:pt idx="59">
                  <c:v>5.3748870822041557</c:v>
                </c:pt>
                <c:pt idx="60">
                  <c:v>5.4652213188798555</c:v>
                </c:pt>
                <c:pt idx="61">
                  <c:v>5.5555555555555554</c:v>
                </c:pt>
                <c:pt idx="62">
                  <c:v>5.6458897922312552</c:v>
                </c:pt>
                <c:pt idx="63">
                  <c:v>5.7362240289069559</c:v>
                </c:pt>
                <c:pt idx="64">
                  <c:v>5.8265582655826558</c:v>
                </c:pt>
                <c:pt idx="65">
                  <c:v>5.9168925022583556</c:v>
                </c:pt>
                <c:pt idx="66">
                  <c:v>6.0072267389340563</c:v>
                </c:pt>
                <c:pt idx="67">
                  <c:v>6.0975609756097562</c:v>
                </c:pt>
                <c:pt idx="68">
                  <c:v>6.187895212285456</c:v>
                </c:pt>
                <c:pt idx="69">
                  <c:v>6.2782294489611559</c:v>
                </c:pt>
                <c:pt idx="70">
                  <c:v>6.3685636856368566</c:v>
                </c:pt>
                <c:pt idx="71">
                  <c:v>6.4588979223125564</c:v>
                </c:pt>
                <c:pt idx="72">
                  <c:v>6.5492321589882563</c:v>
                </c:pt>
                <c:pt idx="73">
                  <c:v>6.639566395663957</c:v>
                </c:pt>
                <c:pt idx="74">
                  <c:v>6.7299006323396569</c:v>
                </c:pt>
                <c:pt idx="75">
                  <c:v>6.8202348690153567</c:v>
                </c:pt>
                <c:pt idx="76">
                  <c:v>6.9105691056910565</c:v>
                </c:pt>
                <c:pt idx="77">
                  <c:v>7.0009033423667573</c:v>
                </c:pt>
                <c:pt idx="78">
                  <c:v>7.0912375790424571</c:v>
                </c:pt>
                <c:pt idx="79">
                  <c:v>7.1815718157181569</c:v>
                </c:pt>
                <c:pt idx="80">
                  <c:v>7.2719060523938568</c:v>
                </c:pt>
                <c:pt idx="81">
                  <c:v>7.3622402890695575</c:v>
                </c:pt>
                <c:pt idx="82">
                  <c:v>7.4525745257452574</c:v>
                </c:pt>
                <c:pt idx="83">
                  <c:v>7.5429087624209572</c:v>
                </c:pt>
                <c:pt idx="84">
                  <c:v>7.6332429990966579</c:v>
                </c:pt>
                <c:pt idx="85">
                  <c:v>7.7235772357723578</c:v>
                </c:pt>
                <c:pt idx="86">
                  <c:v>7.8139114724480576</c:v>
                </c:pt>
                <c:pt idx="87">
                  <c:v>7.9042457091237575</c:v>
                </c:pt>
                <c:pt idx="88">
                  <c:v>7.9945799457994582</c:v>
                </c:pt>
                <c:pt idx="89">
                  <c:v>8.0849141824751598</c:v>
                </c:pt>
                <c:pt idx="90">
                  <c:v>8.1752484191508596</c:v>
                </c:pt>
                <c:pt idx="91">
                  <c:v>8.2655826558265595</c:v>
                </c:pt>
                <c:pt idx="92">
                  <c:v>8.3559168925022593</c:v>
                </c:pt>
                <c:pt idx="93">
                  <c:v>8.4462511291779592</c:v>
                </c:pt>
                <c:pt idx="94">
                  <c:v>8.536585365853659</c:v>
                </c:pt>
                <c:pt idx="95">
                  <c:v>8.6269196025293589</c:v>
                </c:pt>
                <c:pt idx="96">
                  <c:v>8.7172538392050605</c:v>
                </c:pt>
                <c:pt idx="97">
                  <c:v>8.8075880758807603</c:v>
                </c:pt>
                <c:pt idx="98">
                  <c:v>8.8979223125564602</c:v>
                </c:pt>
                <c:pt idx="99">
                  <c:v>8.98825654923216</c:v>
                </c:pt>
                <c:pt idx="100">
                  <c:v>9.0785907859078598</c:v>
                </c:pt>
                <c:pt idx="101">
                  <c:v>9.1689250225835597</c:v>
                </c:pt>
                <c:pt idx="102">
                  <c:v>9.2592592592592595</c:v>
                </c:pt>
                <c:pt idx="103">
                  <c:v>9.3495934959349594</c:v>
                </c:pt>
                <c:pt idx="104">
                  <c:v>9.439927732610661</c:v>
                </c:pt>
                <c:pt idx="105">
                  <c:v>9.5302619692863608</c:v>
                </c:pt>
                <c:pt idx="106">
                  <c:v>9.6205962059620607</c:v>
                </c:pt>
                <c:pt idx="107">
                  <c:v>9.7109304426377605</c:v>
                </c:pt>
                <c:pt idx="108">
                  <c:v>9.8012646793134603</c:v>
                </c:pt>
                <c:pt idx="109">
                  <c:v>9.8915989159891602</c:v>
                </c:pt>
                <c:pt idx="110">
                  <c:v>9.98193315266486</c:v>
                </c:pt>
                <c:pt idx="111">
                  <c:v>10.072267389340562</c:v>
                </c:pt>
                <c:pt idx="112">
                  <c:v>10.162601626016261</c:v>
                </c:pt>
                <c:pt idx="113">
                  <c:v>10.252935862691961</c:v>
                </c:pt>
                <c:pt idx="114">
                  <c:v>10.343270099367661</c:v>
                </c:pt>
                <c:pt idx="115">
                  <c:v>10.433604336043361</c:v>
                </c:pt>
                <c:pt idx="116">
                  <c:v>10.523938572719061</c:v>
                </c:pt>
                <c:pt idx="117">
                  <c:v>10.614272809394761</c:v>
                </c:pt>
                <c:pt idx="118">
                  <c:v>10.704607046070462</c:v>
                </c:pt>
                <c:pt idx="119">
                  <c:v>10.794941282746162</c:v>
                </c:pt>
                <c:pt idx="120">
                  <c:v>10.885275519421862</c:v>
                </c:pt>
                <c:pt idx="121">
                  <c:v>10.975609756097562</c:v>
                </c:pt>
                <c:pt idx="122">
                  <c:v>11.065943992773262</c:v>
                </c:pt>
                <c:pt idx="123">
                  <c:v>11.156278229448962</c:v>
                </c:pt>
                <c:pt idx="124">
                  <c:v>11.246612466124661</c:v>
                </c:pt>
                <c:pt idx="125">
                  <c:v>11.336946702800363</c:v>
                </c:pt>
                <c:pt idx="126">
                  <c:v>11.427280939476063</c:v>
                </c:pt>
                <c:pt idx="127">
                  <c:v>11.517615176151763</c:v>
                </c:pt>
                <c:pt idx="128">
                  <c:v>11.607949412827463</c:v>
                </c:pt>
                <c:pt idx="129">
                  <c:v>11.698283649503162</c:v>
                </c:pt>
                <c:pt idx="130">
                  <c:v>11.788617886178862</c:v>
                </c:pt>
                <c:pt idx="131">
                  <c:v>11.878952122854562</c:v>
                </c:pt>
                <c:pt idx="132">
                  <c:v>11.969286359530264</c:v>
                </c:pt>
                <c:pt idx="133">
                  <c:v>12.059620596205963</c:v>
                </c:pt>
                <c:pt idx="134">
                  <c:v>12.149954832881663</c:v>
                </c:pt>
                <c:pt idx="135">
                  <c:v>12.240289069557363</c:v>
                </c:pt>
                <c:pt idx="136">
                  <c:v>12.330623306233063</c:v>
                </c:pt>
                <c:pt idx="137">
                  <c:v>12.420957542908763</c:v>
                </c:pt>
                <c:pt idx="138">
                  <c:v>12.511291779584463</c:v>
                </c:pt>
                <c:pt idx="139">
                  <c:v>12.601626016260164</c:v>
                </c:pt>
                <c:pt idx="140">
                  <c:v>12.691960252935864</c:v>
                </c:pt>
                <c:pt idx="141">
                  <c:v>12.782294489611564</c:v>
                </c:pt>
                <c:pt idx="142">
                  <c:v>12.872628726287264</c:v>
                </c:pt>
                <c:pt idx="143">
                  <c:v>12.962962962962964</c:v>
                </c:pt>
                <c:pt idx="144">
                  <c:v>13.053297199638664</c:v>
                </c:pt>
                <c:pt idx="145">
                  <c:v>13.143631436314363</c:v>
                </c:pt>
                <c:pt idx="146">
                  <c:v>13.233965672990065</c:v>
                </c:pt>
                <c:pt idx="147">
                  <c:v>13.324299909665765</c:v>
                </c:pt>
                <c:pt idx="148">
                  <c:v>13.414634146341465</c:v>
                </c:pt>
                <c:pt idx="149">
                  <c:v>13.504968383017165</c:v>
                </c:pt>
                <c:pt idx="150">
                  <c:v>13.595302619692864</c:v>
                </c:pt>
                <c:pt idx="151">
                  <c:v>13.685636856368564</c:v>
                </c:pt>
                <c:pt idx="152">
                  <c:v>13.775971093044264</c:v>
                </c:pt>
                <c:pt idx="153">
                  <c:v>13.866305329719966</c:v>
                </c:pt>
                <c:pt idx="154">
                  <c:v>13.956639566395665</c:v>
                </c:pt>
                <c:pt idx="155">
                  <c:v>14.046973803071365</c:v>
                </c:pt>
                <c:pt idx="156">
                  <c:v>14.137308039747065</c:v>
                </c:pt>
                <c:pt idx="157">
                  <c:v>14.227642276422765</c:v>
                </c:pt>
                <c:pt idx="158">
                  <c:v>14.317976513098465</c:v>
                </c:pt>
                <c:pt idx="159">
                  <c:v>14.408310749774165</c:v>
                </c:pt>
                <c:pt idx="160">
                  <c:v>14.498644986449865</c:v>
                </c:pt>
                <c:pt idx="161">
                  <c:v>14.588979223125566</c:v>
                </c:pt>
                <c:pt idx="162">
                  <c:v>14.679313459801266</c:v>
                </c:pt>
                <c:pt idx="163">
                  <c:v>14.769647696476966</c:v>
                </c:pt>
                <c:pt idx="164">
                  <c:v>14.859981933152666</c:v>
                </c:pt>
                <c:pt idx="165">
                  <c:v>14.950316169828366</c:v>
                </c:pt>
                <c:pt idx="166">
                  <c:v>15.040650406504065</c:v>
                </c:pt>
                <c:pt idx="167">
                  <c:v>15.130984643179765</c:v>
                </c:pt>
                <c:pt idx="168">
                  <c:v>15.221318879855467</c:v>
                </c:pt>
                <c:pt idx="169">
                  <c:v>15.311653116531167</c:v>
                </c:pt>
                <c:pt idx="170">
                  <c:v>15.401987353206867</c:v>
                </c:pt>
                <c:pt idx="171">
                  <c:v>15.492321589882566</c:v>
                </c:pt>
                <c:pt idx="172">
                  <c:v>15.582655826558266</c:v>
                </c:pt>
                <c:pt idx="173">
                  <c:v>15.672990063233966</c:v>
                </c:pt>
                <c:pt idx="174">
                  <c:v>15.763324299909666</c:v>
                </c:pt>
                <c:pt idx="175">
                  <c:v>15.853658536585368</c:v>
                </c:pt>
                <c:pt idx="176">
                  <c:v>15.943992773261067</c:v>
                </c:pt>
                <c:pt idx="177">
                  <c:v>16.034327009936767</c:v>
                </c:pt>
                <c:pt idx="178">
                  <c:v>16.124661246612469</c:v>
                </c:pt>
                <c:pt idx="179">
                  <c:v>16.214995483288167</c:v>
                </c:pt>
                <c:pt idx="180">
                  <c:v>16.305329719963868</c:v>
                </c:pt>
                <c:pt idx="181">
                  <c:v>16.395663956639567</c:v>
                </c:pt>
                <c:pt idx="182">
                  <c:v>16.485998193315268</c:v>
                </c:pt>
                <c:pt idx="183">
                  <c:v>16.576332429990966</c:v>
                </c:pt>
                <c:pt idx="184">
                  <c:v>16.666666666666668</c:v>
                </c:pt>
                <c:pt idx="185">
                  <c:v>16.757000903342369</c:v>
                </c:pt>
                <c:pt idx="186">
                  <c:v>16.847335140018068</c:v>
                </c:pt>
                <c:pt idx="187">
                  <c:v>16.937669376693769</c:v>
                </c:pt>
                <c:pt idx="188">
                  <c:v>17.028003613369467</c:v>
                </c:pt>
                <c:pt idx="189">
                  <c:v>17.118337850045169</c:v>
                </c:pt>
                <c:pt idx="190">
                  <c:v>17.208672086720867</c:v>
                </c:pt>
                <c:pt idx="191">
                  <c:v>17.299006323396569</c:v>
                </c:pt>
                <c:pt idx="192">
                  <c:v>17.38934056007227</c:v>
                </c:pt>
                <c:pt idx="193">
                  <c:v>17.479674796747968</c:v>
                </c:pt>
                <c:pt idx="194">
                  <c:v>17.57000903342367</c:v>
                </c:pt>
                <c:pt idx="195">
                  <c:v>17.660343270099368</c:v>
                </c:pt>
                <c:pt idx="196">
                  <c:v>17.75067750677507</c:v>
                </c:pt>
                <c:pt idx="197">
                  <c:v>17.841011743450768</c:v>
                </c:pt>
                <c:pt idx="198">
                  <c:v>17.931345980126469</c:v>
                </c:pt>
                <c:pt idx="199">
                  <c:v>18.021680216802167</c:v>
                </c:pt>
                <c:pt idx="200">
                  <c:v>18.112014453477869</c:v>
                </c:pt>
                <c:pt idx="201">
                  <c:v>18.20234869015357</c:v>
                </c:pt>
                <c:pt idx="202">
                  <c:v>18.292682926829269</c:v>
                </c:pt>
                <c:pt idx="203">
                  <c:v>18.38301716350497</c:v>
                </c:pt>
                <c:pt idx="204">
                  <c:v>18.473351400180668</c:v>
                </c:pt>
                <c:pt idx="205">
                  <c:v>18.56368563685637</c:v>
                </c:pt>
                <c:pt idx="206">
                  <c:v>18.654019873532068</c:v>
                </c:pt>
                <c:pt idx="207">
                  <c:v>18.74435411020777</c:v>
                </c:pt>
                <c:pt idx="208">
                  <c:v>18.834688346883471</c:v>
                </c:pt>
                <c:pt idx="209">
                  <c:v>18.925022583559169</c:v>
                </c:pt>
                <c:pt idx="210">
                  <c:v>19.015356820234871</c:v>
                </c:pt>
                <c:pt idx="211">
                  <c:v>19.105691056910569</c:v>
                </c:pt>
                <c:pt idx="212">
                  <c:v>19.196025293586271</c:v>
                </c:pt>
                <c:pt idx="213">
                  <c:v>19.286359530261969</c:v>
                </c:pt>
                <c:pt idx="214">
                  <c:v>19.37669376693767</c:v>
                </c:pt>
                <c:pt idx="215">
                  <c:v>19.467028003613372</c:v>
                </c:pt>
                <c:pt idx="216">
                  <c:v>19.55736224028907</c:v>
                </c:pt>
                <c:pt idx="217">
                  <c:v>19.647696476964772</c:v>
                </c:pt>
                <c:pt idx="218">
                  <c:v>19.73803071364047</c:v>
                </c:pt>
                <c:pt idx="219">
                  <c:v>19.828364950316171</c:v>
                </c:pt>
                <c:pt idx="220">
                  <c:v>19.918699186991869</c:v>
                </c:pt>
                <c:pt idx="221">
                  <c:v>20.009033423667571</c:v>
                </c:pt>
                <c:pt idx="222">
                  <c:v>20.099367660343272</c:v>
                </c:pt>
                <c:pt idx="223">
                  <c:v>20.189701897018971</c:v>
                </c:pt>
                <c:pt idx="224">
                  <c:v>20.280036133694672</c:v>
                </c:pt>
                <c:pt idx="225">
                  <c:v>20.37037037037037</c:v>
                </c:pt>
                <c:pt idx="226">
                  <c:v>20.460704607046072</c:v>
                </c:pt>
                <c:pt idx="227">
                  <c:v>20.55103884372177</c:v>
                </c:pt>
                <c:pt idx="228">
                  <c:v>20.641373080397472</c:v>
                </c:pt>
                <c:pt idx="229">
                  <c:v>20.731707317073173</c:v>
                </c:pt>
                <c:pt idx="230">
                  <c:v>20.822041553748871</c:v>
                </c:pt>
                <c:pt idx="231">
                  <c:v>20.912375790424573</c:v>
                </c:pt>
                <c:pt idx="232">
                  <c:v>21.002710027100271</c:v>
                </c:pt>
                <c:pt idx="233">
                  <c:v>21.093044263775973</c:v>
                </c:pt>
                <c:pt idx="234">
                  <c:v>21.183378500451671</c:v>
                </c:pt>
                <c:pt idx="235">
                  <c:v>21.273712737127372</c:v>
                </c:pt>
                <c:pt idx="236">
                  <c:v>21.364046973803074</c:v>
                </c:pt>
                <c:pt idx="237">
                  <c:v>21.454381210478772</c:v>
                </c:pt>
                <c:pt idx="238">
                  <c:v>21.544715447154474</c:v>
                </c:pt>
                <c:pt idx="239">
                  <c:v>21.635049683830172</c:v>
                </c:pt>
                <c:pt idx="240">
                  <c:v>21.725383920505873</c:v>
                </c:pt>
                <c:pt idx="241">
                  <c:v>21.815718157181571</c:v>
                </c:pt>
                <c:pt idx="242">
                  <c:v>21.906052393857273</c:v>
                </c:pt>
                <c:pt idx="243">
                  <c:v>21.996386630532974</c:v>
                </c:pt>
                <c:pt idx="244">
                  <c:v>22.086720867208673</c:v>
                </c:pt>
                <c:pt idx="245">
                  <c:v>22.177055103884374</c:v>
                </c:pt>
                <c:pt idx="246">
                  <c:v>22.267389340560072</c:v>
                </c:pt>
                <c:pt idx="247">
                  <c:v>22.357723577235774</c:v>
                </c:pt>
                <c:pt idx="248">
                  <c:v>22.448057813911472</c:v>
                </c:pt>
                <c:pt idx="249">
                  <c:v>22.538392050587174</c:v>
                </c:pt>
                <c:pt idx="250">
                  <c:v>22.628726287262875</c:v>
                </c:pt>
                <c:pt idx="251">
                  <c:v>22.719060523938573</c:v>
                </c:pt>
                <c:pt idx="252">
                  <c:v>22.809394760614275</c:v>
                </c:pt>
                <c:pt idx="253">
                  <c:v>22.899728997289973</c:v>
                </c:pt>
                <c:pt idx="254">
                  <c:v>22.990063233965675</c:v>
                </c:pt>
                <c:pt idx="255">
                  <c:v>23.080397470641373</c:v>
                </c:pt>
                <c:pt idx="256">
                  <c:v>23.170731707317074</c:v>
                </c:pt>
                <c:pt idx="257">
                  <c:v>23.261065943992776</c:v>
                </c:pt>
                <c:pt idx="258">
                  <c:v>23.351400180668474</c:v>
                </c:pt>
                <c:pt idx="259">
                  <c:v>23.441734417344176</c:v>
                </c:pt>
                <c:pt idx="260">
                  <c:v>23.532068654019874</c:v>
                </c:pt>
                <c:pt idx="261">
                  <c:v>23.622402890695575</c:v>
                </c:pt>
                <c:pt idx="262">
                  <c:v>23.712737127371273</c:v>
                </c:pt>
                <c:pt idx="263">
                  <c:v>23.803071364046975</c:v>
                </c:pt>
                <c:pt idx="264">
                  <c:v>23.893405600722676</c:v>
                </c:pt>
                <c:pt idx="265">
                  <c:v>23.983739837398375</c:v>
                </c:pt>
                <c:pt idx="266">
                  <c:v>24.074074074074076</c:v>
                </c:pt>
                <c:pt idx="267">
                  <c:v>24.164408310749774</c:v>
                </c:pt>
                <c:pt idx="268">
                  <c:v>24.254742547425476</c:v>
                </c:pt>
                <c:pt idx="269">
                  <c:v>24.345076784101174</c:v>
                </c:pt>
                <c:pt idx="270">
                  <c:v>24.435411020776876</c:v>
                </c:pt>
                <c:pt idx="271">
                  <c:v>24.525745257452577</c:v>
                </c:pt>
                <c:pt idx="272">
                  <c:v>24.616079494128275</c:v>
                </c:pt>
                <c:pt idx="273">
                  <c:v>24.706413730803977</c:v>
                </c:pt>
                <c:pt idx="274">
                  <c:v>24.796747967479675</c:v>
                </c:pt>
                <c:pt idx="275">
                  <c:v>24.887082204155377</c:v>
                </c:pt>
                <c:pt idx="276">
                  <c:v>24.977416440831075</c:v>
                </c:pt>
                <c:pt idx="277">
                  <c:v>25.067750677506776</c:v>
                </c:pt>
                <c:pt idx="278">
                  <c:v>25.158084914182478</c:v>
                </c:pt>
                <c:pt idx="279">
                  <c:v>25.248419150858176</c:v>
                </c:pt>
                <c:pt idx="280">
                  <c:v>25.338753387533878</c:v>
                </c:pt>
                <c:pt idx="281">
                  <c:v>25.429087624209576</c:v>
                </c:pt>
                <c:pt idx="282">
                  <c:v>25.519421860885277</c:v>
                </c:pt>
                <c:pt idx="283">
                  <c:v>25.609756097560975</c:v>
                </c:pt>
                <c:pt idx="284">
                  <c:v>25.700090334236677</c:v>
                </c:pt>
                <c:pt idx="285">
                  <c:v>25.790424570912378</c:v>
                </c:pt>
                <c:pt idx="286">
                  <c:v>25.880758807588077</c:v>
                </c:pt>
                <c:pt idx="287">
                  <c:v>25.971093044263778</c:v>
                </c:pt>
                <c:pt idx="288">
                  <c:v>26.061427280939476</c:v>
                </c:pt>
                <c:pt idx="289">
                  <c:v>26.151761517615178</c:v>
                </c:pt>
                <c:pt idx="290">
                  <c:v>26.242095754290876</c:v>
                </c:pt>
                <c:pt idx="291">
                  <c:v>26.332429990966578</c:v>
                </c:pt>
                <c:pt idx="292">
                  <c:v>26.422764227642279</c:v>
                </c:pt>
                <c:pt idx="293">
                  <c:v>26.513098464317977</c:v>
                </c:pt>
                <c:pt idx="294">
                  <c:v>26.603432700993679</c:v>
                </c:pt>
                <c:pt idx="295">
                  <c:v>26.693766937669377</c:v>
                </c:pt>
                <c:pt idx="296">
                  <c:v>26.784101174345079</c:v>
                </c:pt>
                <c:pt idx="297">
                  <c:v>26.874435411020777</c:v>
                </c:pt>
                <c:pt idx="298">
                  <c:v>26.964769647696478</c:v>
                </c:pt>
                <c:pt idx="299">
                  <c:v>27.05510388437218</c:v>
                </c:pt>
                <c:pt idx="300">
                  <c:v>27.145438121047878</c:v>
                </c:pt>
                <c:pt idx="301">
                  <c:v>27.23577235772358</c:v>
                </c:pt>
                <c:pt idx="302">
                  <c:v>27.326106594399278</c:v>
                </c:pt>
                <c:pt idx="303">
                  <c:v>27.416440831074979</c:v>
                </c:pt>
                <c:pt idx="304">
                  <c:v>27.506775067750677</c:v>
                </c:pt>
                <c:pt idx="305">
                  <c:v>27.597109304426379</c:v>
                </c:pt>
                <c:pt idx="306">
                  <c:v>27.687443541102081</c:v>
                </c:pt>
                <c:pt idx="307">
                  <c:v>27.777777777777779</c:v>
                </c:pt>
                <c:pt idx="308">
                  <c:v>27.86811201445348</c:v>
                </c:pt>
                <c:pt idx="309">
                  <c:v>27.958446251129178</c:v>
                </c:pt>
                <c:pt idx="310">
                  <c:v>28.04878048780488</c:v>
                </c:pt>
                <c:pt idx="311">
                  <c:v>28.139114724480578</c:v>
                </c:pt>
                <c:pt idx="312">
                  <c:v>28.22944896115628</c:v>
                </c:pt>
                <c:pt idx="313">
                  <c:v>28.319783197831981</c:v>
                </c:pt>
                <c:pt idx="314">
                  <c:v>28.410117434507679</c:v>
                </c:pt>
                <c:pt idx="315">
                  <c:v>28.500451671183381</c:v>
                </c:pt>
                <c:pt idx="316">
                  <c:v>28.590785907859079</c:v>
                </c:pt>
                <c:pt idx="317">
                  <c:v>28.681120144534781</c:v>
                </c:pt>
                <c:pt idx="318">
                  <c:v>28.771454381210479</c:v>
                </c:pt>
                <c:pt idx="319">
                  <c:v>28.86178861788618</c:v>
                </c:pt>
                <c:pt idx="320">
                  <c:v>28.952122854561878</c:v>
                </c:pt>
                <c:pt idx="321">
                  <c:v>29.04245709123758</c:v>
                </c:pt>
                <c:pt idx="322">
                  <c:v>29.132791327913282</c:v>
                </c:pt>
                <c:pt idx="323">
                  <c:v>29.22312556458898</c:v>
                </c:pt>
                <c:pt idx="324">
                  <c:v>29.313459801264681</c:v>
                </c:pt>
                <c:pt idx="325">
                  <c:v>29.403794037940379</c:v>
                </c:pt>
                <c:pt idx="326">
                  <c:v>29.494128274616081</c:v>
                </c:pt>
                <c:pt idx="327">
                  <c:v>29.584462511291779</c:v>
                </c:pt>
                <c:pt idx="328">
                  <c:v>29.674796747967481</c:v>
                </c:pt>
                <c:pt idx="329">
                  <c:v>29.765130984643182</c:v>
                </c:pt>
                <c:pt idx="330">
                  <c:v>29.85546522131888</c:v>
                </c:pt>
                <c:pt idx="331">
                  <c:v>29.945799457994582</c:v>
                </c:pt>
                <c:pt idx="332">
                  <c:v>30.03613369467028</c:v>
                </c:pt>
                <c:pt idx="333">
                  <c:v>30.126467931345982</c:v>
                </c:pt>
                <c:pt idx="334">
                  <c:v>30.21680216802168</c:v>
                </c:pt>
                <c:pt idx="335">
                  <c:v>30.307136404697381</c:v>
                </c:pt>
                <c:pt idx="336">
                  <c:v>30.397470641373083</c:v>
                </c:pt>
                <c:pt idx="337">
                  <c:v>30.487804878048781</c:v>
                </c:pt>
                <c:pt idx="338">
                  <c:v>30.578139114724483</c:v>
                </c:pt>
                <c:pt idx="339">
                  <c:v>30.668473351400181</c:v>
                </c:pt>
                <c:pt idx="340">
                  <c:v>30.758807588075882</c:v>
                </c:pt>
                <c:pt idx="341">
                  <c:v>30.84914182475158</c:v>
                </c:pt>
                <c:pt idx="342">
                  <c:v>30.939476061427282</c:v>
                </c:pt>
                <c:pt idx="343">
                  <c:v>31.029810298102984</c:v>
                </c:pt>
                <c:pt idx="344">
                  <c:v>31.120144534778682</c:v>
                </c:pt>
                <c:pt idx="345">
                  <c:v>31.210478771454383</c:v>
                </c:pt>
                <c:pt idx="346">
                  <c:v>31.300813008130081</c:v>
                </c:pt>
                <c:pt idx="347">
                  <c:v>31.391147244805783</c:v>
                </c:pt>
                <c:pt idx="348">
                  <c:v>31.481481481481481</c:v>
                </c:pt>
                <c:pt idx="349">
                  <c:v>31.571815718157183</c:v>
                </c:pt>
                <c:pt idx="350">
                  <c:v>31.662149954832884</c:v>
                </c:pt>
                <c:pt idx="351">
                  <c:v>31.752484191508582</c:v>
                </c:pt>
                <c:pt idx="352">
                  <c:v>31.842818428184284</c:v>
                </c:pt>
                <c:pt idx="353">
                  <c:v>31.933152664859982</c:v>
                </c:pt>
                <c:pt idx="354">
                  <c:v>32.023486901535684</c:v>
                </c:pt>
                <c:pt idx="355">
                  <c:v>32.113821138211385</c:v>
                </c:pt>
                <c:pt idx="356">
                  <c:v>32.204155374887087</c:v>
                </c:pt>
                <c:pt idx="357">
                  <c:v>32.294489611562781</c:v>
                </c:pt>
                <c:pt idx="358">
                  <c:v>32.384823848238483</c:v>
                </c:pt>
                <c:pt idx="359">
                  <c:v>32.475158084914185</c:v>
                </c:pt>
                <c:pt idx="360">
                  <c:v>32.565492321589886</c:v>
                </c:pt>
                <c:pt idx="361">
                  <c:v>32.655826558265581</c:v>
                </c:pt>
                <c:pt idx="362">
                  <c:v>32.746160794941282</c:v>
                </c:pt>
                <c:pt idx="363">
                  <c:v>32.836495031616984</c:v>
                </c:pt>
                <c:pt idx="364">
                  <c:v>32.926829268292686</c:v>
                </c:pt>
                <c:pt idx="365">
                  <c:v>33.017163504968387</c:v>
                </c:pt>
                <c:pt idx="366">
                  <c:v>33.107497741644082</c:v>
                </c:pt>
                <c:pt idx="367">
                  <c:v>33.197831978319783</c:v>
                </c:pt>
                <c:pt idx="368">
                  <c:v>33.288166214995485</c:v>
                </c:pt>
                <c:pt idx="369">
                  <c:v>33.378500451671187</c:v>
                </c:pt>
                <c:pt idx="370">
                  <c:v>33.468834688346888</c:v>
                </c:pt>
                <c:pt idx="371">
                  <c:v>33.559168925022583</c:v>
                </c:pt>
                <c:pt idx="372">
                  <c:v>33.649503161698284</c:v>
                </c:pt>
                <c:pt idx="373">
                  <c:v>33.739837398373986</c:v>
                </c:pt>
                <c:pt idx="374">
                  <c:v>33.830171635049687</c:v>
                </c:pt>
                <c:pt idx="375">
                  <c:v>33.920505871725382</c:v>
                </c:pt>
                <c:pt idx="376">
                  <c:v>34.010840108401084</c:v>
                </c:pt>
                <c:pt idx="377">
                  <c:v>34.101174345076785</c:v>
                </c:pt>
                <c:pt idx="378">
                  <c:v>34.191508581752487</c:v>
                </c:pt>
                <c:pt idx="379">
                  <c:v>34.281842818428188</c:v>
                </c:pt>
                <c:pt idx="380">
                  <c:v>34.372177055103883</c:v>
                </c:pt>
                <c:pt idx="381">
                  <c:v>34.462511291779585</c:v>
                </c:pt>
                <c:pt idx="382">
                  <c:v>34.552845528455286</c:v>
                </c:pt>
                <c:pt idx="383">
                  <c:v>34.643179765130988</c:v>
                </c:pt>
                <c:pt idx="384">
                  <c:v>34.733514001806689</c:v>
                </c:pt>
                <c:pt idx="385">
                  <c:v>34.823848238482384</c:v>
                </c:pt>
                <c:pt idx="386">
                  <c:v>34.914182475158086</c:v>
                </c:pt>
                <c:pt idx="387">
                  <c:v>35.004516711833787</c:v>
                </c:pt>
                <c:pt idx="388">
                  <c:v>35.094850948509489</c:v>
                </c:pt>
                <c:pt idx="389">
                  <c:v>35.185185185185183</c:v>
                </c:pt>
                <c:pt idx="390">
                  <c:v>35.275519421860885</c:v>
                </c:pt>
                <c:pt idx="391">
                  <c:v>35.365853658536587</c:v>
                </c:pt>
                <c:pt idx="392">
                  <c:v>35.456187895212288</c:v>
                </c:pt>
                <c:pt idx="393">
                  <c:v>35.54652213188799</c:v>
                </c:pt>
                <c:pt idx="394">
                  <c:v>35.636856368563684</c:v>
                </c:pt>
                <c:pt idx="395">
                  <c:v>35.727190605239386</c:v>
                </c:pt>
                <c:pt idx="396">
                  <c:v>35.817524841915088</c:v>
                </c:pt>
                <c:pt idx="397">
                  <c:v>35.907859078590789</c:v>
                </c:pt>
                <c:pt idx="398">
                  <c:v>35.998193315266484</c:v>
                </c:pt>
                <c:pt idx="399">
                  <c:v>36.088527551942185</c:v>
                </c:pt>
                <c:pt idx="400">
                  <c:v>36.178861788617887</c:v>
                </c:pt>
                <c:pt idx="401">
                  <c:v>36.269196025293589</c:v>
                </c:pt>
                <c:pt idx="402">
                  <c:v>36.35953026196929</c:v>
                </c:pt>
                <c:pt idx="403">
                  <c:v>36.449864498644985</c:v>
                </c:pt>
                <c:pt idx="404">
                  <c:v>36.540198735320686</c:v>
                </c:pt>
                <c:pt idx="405">
                  <c:v>36.630532971996388</c:v>
                </c:pt>
                <c:pt idx="406">
                  <c:v>36.72086720867209</c:v>
                </c:pt>
                <c:pt idx="407">
                  <c:v>36.811201445347791</c:v>
                </c:pt>
                <c:pt idx="408">
                  <c:v>36.901535682023486</c:v>
                </c:pt>
                <c:pt idx="409">
                  <c:v>36.991869918699187</c:v>
                </c:pt>
                <c:pt idx="410">
                  <c:v>37.082204155374889</c:v>
                </c:pt>
                <c:pt idx="411">
                  <c:v>37.172538392050591</c:v>
                </c:pt>
                <c:pt idx="412">
                  <c:v>37.262872628726285</c:v>
                </c:pt>
                <c:pt idx="413">
                  <c:v>37.353206865401987</c:v>
                </c:pt>
                <c:pt idx="414">
                  <c:v>37.443541102077688</c:v>
                </c:pt>
                <c:pt idx="415">
                  <c:v>37.53387533875339</c:v>
                </c:pt>
                <c:pt idx="416">
                  <c:v>37.624209575429092</c:v>
                </c:pt>
                <c:pt idx="417">
                  <c:v>37.714543812104786</c:v>
                </c:pt>
                <c:pt idx="418">
                  <c:v>37.804878048780488</c:v>
                </c:pt>
                <c:pt idx="419">
                  <c:v>37.895212285456189</c:v>
                </c:pt>
                <c:pt idx="420">
                  <c:v>37.985546522131891</c:v>
                </c:pt>
                <c:pt idx="421">
                  <c:v>38.075880758807592</c:v>
                </c:pt>
                <c:pt idx="422">
                  <c:v>38.166214995483287</c:v>
                </c:pt>
                <c:pt idx="423">
                  <c:v>38.256549232158989</c:v>
                </c:pt>
                <c:pt idx="424">
                  <c:v>38.34688346883469</c:v>
                </c:pt>
                <c:pt idx="425">
                  <c:v>38.437217705510392</c:v>
                </c:pt>
                <c:pt idx="426">
                  <c:v>38.527551942186086</c:v>
                </c:pt>
                <c:pt idx="427">
                  <c:v>38.617886178861788</c:v>
                </c:pt>
                <c:pt idx="428">
                  <c:v>38.70822041553749</c:v>
                </c:pt>
                <c:pt idx="429">
                  <c:v>38.798554652213191</c:v>
                </c:pt>
                <c:pt idx="430">
                  <c:v>38.888888888888893</c:v>
                </c:pt>
                <c:pt idx="431">
                  <c:v>38.979223125564587</c:v>
                </c:pt>
                <c:pt idx="432">
                  <c:v>39.069557362240289</c:v>
                </c:pt>
                <c:pt idx="433">
                  <c:v>39.159891598915991</c:v>
                </c:pt>
                <c:pt idx="434">
                  <c:v>39.250225835591692</c:v>
                </c:pt>
                <c:pt idx="435">
                  <c:v>39.340560072267394</c:v>
                </c:pt>
                <c:pt idx="436">
                  <c:v>39.430894308943088</c:v>
                </c:pt>
                <c:pt idx="437">
                  <c:v>39.52122854561879</c:v>
                </c:pt>
                <c:pt idx="438">
                  <c:v>39.611562782294492</c:v>
                </c:pt>
                <c:pt idx="439">
                  <c:v>39.701897018970193</c:v>
                </c:pt>
                <c:pt idx="440">
                  <c:v>39.792231255645888</c:v>
                </c:pt>
                <c:pt idx="441">
                  <c:v>39.882565492321589</c:v>
                </c:pt>
                <c:pt idx="442">
                  <c:v>39.972899728997291</c:v>
                </c:pt>
                <c:pt idx="443">
                  <c:v>40.063233965672993</c:v>
                </c:pt>
                <c:pt idx="444">
                  <c:v>40.153568202348694</c:v>
                </c:pt>
                <c:pt idx="445">
                  <c:v>40.243902439024389</c:v>
                </c:pt>
                <c:pt idx="446">
                  <c:v>40.33423667570009</c:v>
                </c:pt>
                <c:pt idx="447">
                  <c:v>40.424570912375792</c:v>
                </c:pt>
                <c:pt idx="448">
                  <c:v>40.514905149051494</c:v>
                </c:pt>
                <c:pt idx="449">
                  <c:v>40.605239385727195</c:v>
                </c:pt>
                <c:pt idx="450">
                  <c:v>40.69557362240289</c:v>
                </c:pt>
                <c:pt idx="451">
                  <c:v>40.785907859078591</c:v>
                </c:pt>
                <c:pt idx="452">
                  <c:v>40.876242095754293</c:v>
                </c:pt>
                <c:pt idx="453">
                  <c:v>40.966576332429995</c:v>
                </c:pt>
                <c:pt idx="454">
                  <c:v>41.056910569105689</c:v>
                </c:pt>
                <c:pt idx="455">
                  <c:v>41.147244805781391</c:v>
                </c:pt>
                <c:pt idx="456">
                  <c:v>41.237579042457092</c:v>
                </c:pt>
                <c:pt idx="457">
                  <c:v>41.327913279132794</c:v>
                </c:pt>
                <c:pt idx="458">
                  <c:v>41.418247515808496</c:v>
                </c:pt>
                <c:pt idx="459">
                  <c:v>41.50858175248419</c:v>
                </c:pt>
                <c:pt idx="460">
                  <c:v>41.598915989159892</c:v>
                </c:pt>
                <c:pt idx="461">
                  <c:v>41.689250225835593</c:v>
                </c:pt>
                <c:pt idx="462">
                  <c:v>41.779584462511295</c:v>
                </c:pt>
                <c:pt idx="463">
                  <c:v>41.869918699186996</c:v>
                </c:pt>
                <c:pt idx="464">
                  <c:v>41.960252935862691</c:v>
                </c:pt>
                <c:pt idx="465">
                  <c:v>42.050587172538393</c:v>
                </c:pt>
                <c:pt idx="466">
                  <c:v>42.140921409214094</c:v>
                </c:pt>
                <c:pt idx="467">
                  <c:v>42.231255645889796</c:v>
                </c:pt>
                <c:pt idx="468">
                  <c:v>42.32158988256549</c:v>
                </c:pt>
                <c:pt idx="469">
                  <c:v>42.411924119241192</c:v>
                </c:pt>
                <c:pt idx="470">
                  <c:v>42.502258355916894</c:v>
                </c:pt>
                <c:pt idx="471">
                  <c:v>42.592592592592595</c:v>
                </c:pt>
                <c:pt idx="472">
                  <c:v>42.682926829268297</c:v>
                </c:pt>
                <c:pt idx="473">
                  <c:v>42.773261065943991</c:v>
                </c:pt>
                <c:pt idx="474">
                  <c:v>42.863595302619693</c:v>
                </c:pt>
                <c:pt idx="475">
                  <c:v>42.953929539295395</c:v>
                </c:pt>
                <c:pt idx="476">
                  <c:v>43.044263775971096</c:v>
                </c:pt>
                <c:pt idx="477">
                  <c:v>43.134598012646798</c:v>
                </c:pt>
                <c:pt idx="478">
                  <c:v>43.224932249322492</c:v>
                </c:pt>
                <c:pt idx="479">
                  <c:v>43.315266485998194</c:v>
                </c:pt>
                <c:pt idx="480">
                  <c:v>43.405600722673896</c:v>
                </c:pt>
                <c:pt idx="481">
                  <c:v>43.495934959349597</c:v>
                </c:pt>
                <c:pt idx="482">
                  <c:v>43.586269196025292</c:v>
                </c:pt>
                <c:pt idx="483">
                  <c:v>43.676603432700993</c:v>
                </c:pt>
                <c:pt idx="484">
                  <c:v>43.766937669376695</c:v>
                </c:pt>
                <c:pt idx="485">
                  <c:v>43.857271906052397</c:v>
                </c:pt>
                <c:pt idx="486">
                  <c:v>43.947606142728098</c:v>
                </c:pt>
                <c:pt idx="487">
                  <c:v>44.037940379403793</c:v>
                </c:pt>
                <c:pt idx="488">
                  <c:v>44.128274616079494</c:v>
                </c:pt>
                <c:pt idx="489">
                  <c:v>44.218608852755196</c:v>
                </c:pt>
                <c:pt idx="490">
                  <c:v>44.308943089430898</c:v>
                </c:pt>
                <c:pt idx="491">
                  <c:v>44.399277326106599</c:v>
                </c:pt>
                <c:pt idx="492">
                  <c:v>44.489611562782294</c:v>
                </c:pt>
                <c:pt idx="493">
                  <c:v>44.579945799457995</c:v>
                </c:pt>
                <c:pt idx="494">
                  <c:v>44.670280036133697</c:v>
                </c:pt>
                <c:pt idx="495">
                  <c:v>44.760614272809399</c:v>
                </c:pt>
                <c:pt idx="496">
                  <c:v>44.850948509485093</c:v>
                </c:pt>
                <c:pt idx="497">
                  <c:v>44.941282746160795</c:v>
                </c:pt>
                <c:pt idx="498">
                  <c:v>45.031616982836496</c:v>
                </c:pt>
                <c:pt idx="499">
                  <c:v>45.121951219512198</c:v>
                </c:pt>
                <c:pt idx="500">
                  <c:v>45.2122854561879</c:v>
                </c:pt>
                <c:pt idx="501">
                  <c:v>45.302619692863594</c:v>
                </c:pt>
                <c:pt idx="502">
                  <c:v>45.392953929539296</c:v>
                </c:pt>
                <c:pt idx="503">
                  <c:v>45.483288166214997</c:v>
                </c:pt>
                <c:pt idx="504">
                  <c:v>45.573622402890699</c:v>
                </c:pt>
                <c:pt idx="505">
                  <c:v>45.6639566395664</c:v>
                </c:pt>
                <c:pt idx="506">
                  <c:v>45.754290876242095</c:v>
                </c:pt>
                <c:pt idx="507">
                  <c:v>45.844625112917797</c:v>
                </c:pt>
                <c:pt idx="508">
                  <c:v>45.934959349593498</c:v>
                </c:pt>
                <c:pt idx="509">
                  <c:v>46.0252935862692</c:v>
                </c:pt>
                <c:pt idx="510">
                  <c:v>46.115627822944894</c:v>
                </c:pt>
                <c:pt idx="511">
                  <c:v>46.205962059620596</c:v>
                </c:pt>
                <c:pt idx="512">
                  <c:v>46.296296296296298</c:v>
                </c:pt>
                <c:pt idx="513">
                  <c:v>46.386630532971999</c:v>
                </c:pt>
                <c:pt idx="514">
                  <c:v>46.476964769647701</c:v>
                </c:pt>
                <c:pt idx="515">
                  <c:v>46.567299006323395</c:v>
                </c:pt>
                <c:pt idx="516">
                  <c:v>46.657633242999097</c:v>
                </c:pt>
                <c:pt idx="517">
                  <c:v>46.747967479674799</c:v>
                </c:pt>
                <c:pt idx="518">
                  <c:v>46.8383017163505</c:v>
                </c:pt>
                <c:pt idx="519">
                  <c:v>46.928635953026195</c:v>
                </c:pt>
                <c:pt idx="520">
                  <c:v>47.018970189701896</c:v>
                </c:pt>
                <c:pt idx="521">
                  <c:v>47.109304426377598</c:v>
                </c:pt>
                <c:pt idx="522">
                  <c:v>47.1996386630533</c:v>
                </c:pt>
                <c:pt idx="523">
                  <c:v>47.289972899729001</c:v>
                </c:pt>
                <c:pt idx="524">
                  <c:v>47.380307136404696</c:v>
                </c:pt>
                <c:pt idx="525">
                  <c:v>47.470641373080397</c:v>
                </c:pt>
                <c:pt idx="526">
                  <c:v>47.560975609756099</c:v>
                </c:pt>
                <c:pt idx="527">
                  <c:v>47.651309846431801</c:v>
                </c:pt>
                <c:pt idx="528">
                  <c:v>47.741644083107502</c:v>
                </c:pt>
                <c:pt idx="529">
                  <c:v>47.831978319783197</c:v>
                </c:pt>
                <c:pt idx="530">
                  <c:v>47.922312556458898</c:v>
                </c:pt>
                <c:pt idx="531">
                  <c:v>48.0126467931346</c:v>
                </c:pt>
                <c:pt idx="532">
                  <c:v>48.102981029810302</c:v>
                </c:pt>
                <c:pt idx="533">
                  <c:v>48.193315266485996</c:v>
                </c:pt>
                <c:pt idx="534">
                  <c:v>48.283649503161698</c:v>
                </c:pt>
                <c:pt idx="535">
                  <c:v>48.373983739837399</c:v>
                </c:pt>
                <c:pt idx="536">
                  <c:v>48.464317976513101</c:v>
                </c:pt>
                <c:pt idx="537">
                  <c:v>48.554652213188803</c:v>
                </c:pt>
                <c:pt idx="538">
                  <c:v>48.644986449864497</c:v>
                </c:pt>
                <c:pt idx="539">
                  <c:v>48.735320686540199</c:v>
                </c:pt>
                <c:pt idx="540">
                  <c:v>48.8256549232159</c:v>
                </c:pt>
                <c:pt idx="541">
                  <c:v>48.915989159891602</c:v>
                </c:pt>
                <c:pt idx="542">
                  <c:v>49.006323396567304</c:v>
                </c:pt>
                <c:pt idx="543">
                  <c:v>49.096657633242998</c:v>
                </c:pt>
                <c:pt idx="544">
                  <c:v>49.1869918699187</c:v>
                </c:pt>
                <c:pt idx="545">
                  <c:v>49.277326106594401</c:v>
                </c:pt>
                <c:pt idx="546">
                  <c:v>49.367660343270103</c:v>
                </c:pt>
                <c:pt idx="547">
                  <c:v>49.457994579945797</c:v>
                </c:pt>
                <c:pt idx="548">
                  <c:v>49.548328816621499</c:v>
                </c:pt>
                <c:pt idx="549">
                  <c:v>49.638663053297201</c:v>
                </c:pt>
                <c:pt idx="550">
                  <c:v>49.728997289972902</c:v>
                </c:pt>
                <c:pt idx="551">
                  <c:v>49.819331526648604</c:v>
                </c:pt>
                <c:pt idx="552">
                  <c:v>49.909665763324298</c:v>
                </c:pt>
                <c:pt idx="553">
                  <c:v>50</c:v>
                </c:pt>
                <c:pt idx="554">
                  <c:v>50.090334236675702</c:v>
                </c:pt>
                <c:pt idx="555">
                  <c:v>50.180668473351403</c:v>
                </c:pt>
                <c:pt idx="556">
                  <c:v>50.271002710027105</c:v>
                </c:pt>
                <c:pt idx="557">
                  <c:v>50.361336946702799</c:v>
                </c:pt>
                <c:pt idx="558">
                  <c:v>50.451671183378501</c:v>
                </c:pt>
                <c:pt idx="559">
                  <c:v>50.542005420054203</c:v>
                </c:pt>
                <c:pt idx="560">
                  <c:v>50.632339656729904</c:v>
                </c:pt>
                <c:pt idx="561">
                  <c:v>50.722673893405599</c:v>
                </c:pt>
                <c:pt idx="562">
                  <c:v>50.8130081300813</c:v>
                </c:pt>
                <c:pt idx="563">
                  <c:v>50.903342366757002</c:v>
                </c:pt>
                <c:pt idx="564">
                  <c:v>50.993676603432704</c:v>
                </c:pt>
                <c:pt idx="565">
                  <c:v>51.084010840108405</c:v>
                </c:pt>
                <c:pt idx="566">
                  <c:v>51.1743450767841</c:v>
                </c:pt>
                <c:pt idx="567">
                  <c:v>51.264679313459801</c:v>
                </c:pt>
                <c:pt idx="568">
                  <c:v>51.355013550135503</c:v>
                </c:pt>
                <c:pt idx="569">
                  <c:v>51.445347786811205</c:v>
                </c:pt>
                <c:pt idx="570">
                  <c:v>51.535682023486906</c:v>
                </c:pt>
                <c:pt idx="571">
                  <c:v>51.626016260162601</c:v>
                </c:pt>
                <c:pt idx="572">
                  <c:v>51.716350496838302</c:v>
                </c:pt>
                <c:pt idx="573">
                  <c:v>51.806684733514004</c:v>
                </c:pt>
                <c:pt idx="574">
                  <c:v>51.897018970189706</c:v>
                </c:pt>
                <c:pt idx="575">
                  <c:v>51.9873532068654</c:v>
                </c:pt>
                <c:pt idx="576">
                  <c:v>52.077687443541102</c:v>
                </c:pt>
                <c:pt idx="577">
                  <c:v>52.168021680216803</c:v>
                </c:pt>
                <c:pt idx="578">
                  <c:v>52.258355916892505</c:v>
                </c:pt>
                <c:pt idx="579">
                  <c:v>52.348690153568207</c:v>
                </c:pt>
                <c:pt idx="580">
                  <c:v>52.439024390243901</c:v>
                </c:pt>
                <c:pt idx="581">
                  <c:v>52.529358626919603</c:v>
                </c:pt>
                <c:pt idx="582">
                  <c:v>52.619692863595304</c:v>
                </c:pt>
                <c:pt idx="583">
                  <c:v>52.710027100271006</c:v>
                </c:pt>
                <c:pt idx="584">
                  <c:v>52.800361336946708</c:v>
                </c:pt>
                <c:pt idx="585">
                  <c:v>52.890695573622402</c:v>
                </c:pt>
                <c:pt idx="586">
                  <c:v>52.981029810298104</c:v>
                </c:pt>
                <c:pt idx="587">
                  <c:v>53.071364046973805</c:v>
                </c:pt>
                <c:pt idx="588">
                  <c:v>53.161698283649507</c:v>
                </c:pt>
                <c:pt idx="589">
                  <c:v>53.252032520325201</c:v>
                </c:pt>
                <c:pt idx="590">
                  <c:v>53.342366757000903</c:v>
                </c:pt>
                <c:pt idx="591">
                  <c:v>53.432700993676605</c:v>
                </c:pt>
                <c:pt idx="592">
                  <c:v>53.523035230352306</c:v>
                </c:pt>
                <c:pt idx="593">
                  <c:v>53.613369467028008</c:v>
                </c:pt>
                <c:pt idx="594">
                  <c:v>53.703703703703702</c:v>
                </c:pt>
                <c:pt idx="595">
                  <c:v>53.794037940379404</c:v>
                </c:pt>
                <c:pt idx="596">
                  <c:v>53.884372177055106</c:v>
                </c:pt>
                <c:pt idx="597">
                  <c:v>53.974706413730807</c:v>
                </c:pt>
                <c:pt idx="598">
                  <c:v>54.065040650406509</c:v>
                </c:pt>
                <c:pt idx="599">
                  <c:v>54.155374887082203</c:v>
                </c:pt>
                <c:pt idx="600">
                  <c:v>54.245709123757905</c:v>
                </c:pt>
                <c:pt idx="601">
                  <c:v>54.336043360433607</c:v>
                </c:pt>
                <c:pt idx="602">
                  <c:v>54.426377597109308</c:v>
                </c:pt>
                <c:pt idx="603">
                  <c:v>54.516711833785003</c:v>
                </c:pt>
                <c:pt idx="604">
                  <c:v>54.607046070460704</c:v>
                </c:pt>
                <c:pt idx="605">
                  <c:v>54.697380307136406</c:v>
                </c:pt>
                <c:pt idx="606">
                  <c:v>54.787714543812108</c:v>
                </c:pt>
                <c:pt idx="607">
                  <c:v>54.878048780487809</c:v>
                </c:pt>
                <c:pt idx="608">
                  <c:v>54.968383017163504</c:v>
                </c:pt>
                <c:pt idx="609">
                  <c:v>55.058717253839205</c:v>
                </c:pt>
                <c:pt idx="610">
                  <c:v>55.149051490514907</c:v>
                </c:pt>
                <c:pt idx="611">
                  <c:v>55.239385727190609</c:v>
                </c:pt>
                <c:pt idx="612">
                  <c:v>55.32971996386631</c:v>
                </c:pt>
                <c:pt idx="613">
                  <c:v>55.420054200542005</c:v>
                </c:pt>
                <c:pt idx="614">
                  <c:v>55.510388437217706</c:v>
                </c:pt>
                <c:pt idx="615">
                  <c:v>55.600722673893408</c:v>
                </c:pt>
                <c:pt idx="616">
                  <c:v>55.69105691056911</c:v>
                </c:pt>
                <c:pt idx="617">
                  <c:v>55.781391147244804</c:v>
                </c:pt>
                <c:pt idx="618">
                  <c:v>55.871725383920506</c:v>
                </c:pt>
                <c:pt idx="619">
                  <c:v>55.962059620596207</c:v>
                </c:pt>
                <c:pt idx="620">
                  <c:v>56.052393857271909</c:v>
                </c:pt>
                <c:pt idx="621">
                  <c:v>56.142728093947611</c:v>
                </c:pt>
                <c:pt idx="622">
                  <c:v>56.233062330623305</c:v>
                </c:pt>
                <c:pt idx="623">
                  <c:v>56.323396567299007</c:v>
                </c:pt>
                <c:pt idx="624">
                  <c:v>56.413730803974708</c:v>
                </c:pt>
                <c:pt idx="625">
                  <c:v>56.50406504065041</c:v>
                </c:pt>
                <c:pt idx="626">
                  <c:v>56.594399277326112</c:v>
                </c:pt>
                <c:pt idx="627">
                  <c:v>56.684733514001806</c:v>
                </c:pt>
                <c:pt idx="628">
                  <c:v>56.775067750677508</c:v>
                </c:pt>
                <c:pt idx="629">
                  <c:v>56.865401987353209</c:v>
                </c:pt>
                <c:pt idx="630">
                  <c:v>56.955736224028911</c:v>
                </c:pt>
                <c:pt idx="631">
                  <c:v>57.046070460704605</c:v>
                </c:pt>
                <c:pt idx="632">
                  <c:v>57.136404697380307</c:v>
                </c:pt>
                <c:pt idx="633">
                  <c:v>57.226738934056009</c:v>
                </c:pt>
                <c:pt idx="634">
                  <c:v>57.31707317073171</c:v>
                </c:pt>
                <c:pt idx="635">
                  <c:v>57.407407407407412</c:v>
                </c:pt>
                <c:pt idx="636">
                  <c:v>57.497741644083106</c:v>
                </c:pt>
                <c:pt idx="637">
                  <c:v>57.588075880758808</c:v>
                </c:pt>
                <c:pt idx="638">
                  <c:v>57.67841011743451</c:v>
                </c:pt>
                <c:pt idx="639">
                  <c:v>57.768744354110211</c:v>
                </c:pt>
                <c:pt idx="640">
                  <c:v>57.859078590785906</c:v>
                </c:pt>
                <c:pt idx="641">
                  <c:v>57.949412827461607</c:v>
                </c:pt>
                <c:pt idx="642">
                  <c:v>58.039747064137309</c:v>
                </c:pt>
                <c:pt idx="643">
                  <c:v>58.130081300813011</c:v>
                </c:pt>
                <c:pt idx="644">
                  <c:v>58.220415537488712</c:v>
                </c:pt>
                <c:pt idx="645">
                  <c:v>58.310749774164407</c:v>
                </c:pt>
                <c:pt idx="646">
                  <c:v>58.401084010840108</c:v>
                </c:pt>
                <c:pt idx="647">
                  <c:v>58.49141824751581</c:v>
                </c:pt>
                <c:pt idx="648">
                  <c:v>58.581752484191512</c:v>
                </c:pt>
                <c:pt idx="649">
                  <c:v>58.672086720867213</c:v>
                </c:pt>
                <c:pt idx="650">
                  <c:v>58.762420957542908</c:v>
                </c:pt>
                <c:pt idx="651">
                  <c:v>58.852755194218609</c:v>
                </c:pt>
                <c:pt idx="652">
                  <c:v>58.943089430894311</c:v>
                </c:pt>
                <c:pt idx="653">
                  <c:v>59.033423667570013</c:v>
                </c:pt>
                <c:pt idx="654">
                  <c:v>59.123757904245707</c:v>
                </c:pt>
                <c:pt idx="655">
                  <c:v>59.214092140921409</c:v>
                </c:pt>
                <c:pt idx="656">
                  <c:v>59.30442637759711</c:v>
                </c:pt>
                <c:pt idx="657">
                  <c:v>59.394760614272812</c:v>
                </c:pt>
                <c:pt idx="658">
                  <c:v>59.485094850948514</c:v>
                </c:pt>
                <c:pt idx="659">
                  <c:v>59.575429087624208</c:v>
                </c:pt>
                <c:pt idx="660">
                  <c:v>59.66576332429991</c:v>
                </c:pt>
                <c:pt idx="661">
                  <c:v>59.756097560975611</c:v>
                </c:pt>
                <c:pt idx="662">
                  <c:v>59.846431797651313</c:v>
                </c:pt>
                <c:pt idx="663">
                  <c:v>59.936766034327015</c:v>
                </c:pt>
                <c:pt idx="664">
                  <c:v>60.027100271002709</c:v>
                </c:pt>
                <c:pt idx="665">
                  <c:v>60.117434507678411</c:v>
                </c:pt>
                <c:pt idx="666">
                  <c:v>60.207768744354112</c:v>
                </c:pt>
                <c:pt idx="667">
                  <c:v>60.298102981029814</c:v>
                </c:pt>
                <c:pt idx="668">
                  <c:v>60.388437217705508</c:v>
                </c:pt>
                <c:pt idx="669">
                  <c:v>60.47877145438121</c:v>
                </c:pt>
                <c:pt idx="670">
                  <c:v>60.569105691056912</c:v>
                </c:pt>
                <c:pt idx="671">
                  <c:v>60.659439927732613</c:v>
                </c:pt>
                <c:pt idx="672">
                  <c:v>60.749774164408315</c:v>
                </c:pt>
                <c:pt idx="673">
                  <c:v>60.840108401084009</c:v>
                </c:pt>
                <c:pt idx="674">
                  <c:v>60.930442637759711</c:v>
                </c:pt>
                <c:pt idx="675">
                  <c:v>61.020776874435413</c:v>
                </c:pt>
                <c:pt idx="676">
                  <c:v>61.111111111111114</c:v>
                </c:pt>
                <c:pt idx="677">
                  <c:v>61.201445347786816</c:v>
                </c:pt>
                <c:pt idx="678">
                  <c:v>61.29177958446251</c:v>
                </c:pt>
                <c:pt idx="679">
                  <c:v>61.382113821138212</c:v>
                </c:pt>
                <c:pt idx="680">
                  <c:v>61.472448057813914</c:v>
                </c:pt>
                <c:pt idx="681">
                  <c:v>61.562782294489615</c:v>
                </c:pt>
                <c:pt idx="682">
                  <c:v>61.65311653116531</c:v>
                </c:pt>
                <c:pt idx="683">
                  <c:v>61.743450767841011</c:v>
                </c:pt>
                <c:pt idx="684">
                  <c:v>61.833785004516713</c:v>
                </c:pt>
                <c:pt idx="685">
                  <c:v>61.924119241192415</c:v>
                </c:pt>
                <c:pt idx="686">
                  <c:v>62.014453477868116</c:v>
                </c:pt>
                <c:pt idx="687">
                  <c:v>62.104787714543811</c:v>
                </c:pt>
                <c:pt idx="688">
                  <c:v>62.195121951219512</c:v>
                </c:pt>
                <c:pt idx="689">
                  <c:v>62.285456187895214</c:v>
                </c:pt>
                <c:pt idx="690">
                  <c:v>62.375790424570916</c:v>
                </c:pt>
                <c:pt idx="691">
                  <c:v>62.466124661246617</c:v>
                </c:pt>
                <c:pt idx="692">
                  <c:v>62.556458897922312</c:v>
                </c:pt>
                <c:pt idx="693">
                  <c:v>62.646793134598013</c:v>
                </c:pt>
                <c:pt idx="694">
                  <c:v>62.737127371273715</c:v>
                </c:pt>
                <c:pt idx="695">
                  <c:v>62.827461607949417</c:v>
                </c:pt>
                <c:pt idx="696">
                  <c:v>62.917795844625111</c:v>
                </c:pt>
                <c:pt idx="697">
                  <c:v>63.008130081300813</c:v>
                </c:pt>
                <c:pt idx="698">
                  <c:v>63.098464317976514</c:v>
                </c:pt>
                <c:pt idx="699">
                  <c:v>63.188798554652216</c:v>
                </c:pt>
                <c:pt idx="700">
                  <c:v>63.279132791327918</c:v>
                </c:pt>
                <c:pt idx="701">
                  <c:v>63.369467028003612</c:v>
                </c:pt>
                <c:pt idx="702">
                  <c:v>63.459801264679314</c:v>
                </c:pt>
                <c:pt idx="703">
                  <c:v>63.550135501355015</c:v>
                </c:pt>
                <c:pt idx="704">
                  <c:v>63.640469738030717</c:v>
                </c:pt>
                <c:pt idx="705">
                  <c:v>63.730803974706419</c:v>
                </c:pt>
                <c:pt idx="706">
                  <c:v>63.821138211382113</c:v>
                </c:pt>
                <c:pt idx="707">
                  <c:v>63.911472448057815</c:v>
                </c:pt>
                <c:pt idx="708">
                  <c:v>64.001806684733509</c:v>
                </c:pt>
                <c:pt idx="709">
                  <c:v>64.092140921409211</c:v>
                </c:pt>
                <c:pt idx="710">
                  <c:v>64.182475158084912</c:v>
                </c:pt>
                <c:pt idx="711">
                  <c:v>64.272809394760614</c:v>
                </c:pt>
                <c:pt idx="712">
                  <c:v>64.363143631436316</c:v>
                </c:pt>
                <c:pt idx="713">
                  <c:v>64.453477868112003</c:v>
                </c:pt>
                <c:pt idx="714">
                  <c:v>64.543812104787705</c:v>
                </c:pt>
                <c:pt idx="715">
                  <c:v>64.634146341463406</c:v>
                </c:pt>
                <c:pt idx="716">
                  <c:v>64.724480578139108</c:v>
                </c:pt>
                <c:pt idx="717">
                  <c:v>64.81481481481481</c:v>
                </c:pt>
                <c:pt idx="718">
                  <c:v>64.905149051490511</c:v>
                </c:pt>
                <c:pt idx="719">
                  <c:v>64.995483288166213</c:v>
                </c:pt>
                <c:pt idx="720">
                  <c:v>65.085817524841914</c:v>
                </c:pt>
                <c:pt idx="721">
                  <c:v>65.176151761517616</c:v>
                </c:pt>
                <c:pt idx="722">
                  <c:v>65.266485998193303</c:v>
                </c:pt>
                <c:pt idx="723">
                  <c:v>65.356820234869005</c:v>
                </c:pt>
                <c:pt idx="724">
                  <c:v>65.447154471544707</c:v>
                </c:pt>
                <c:pt idx="725">
                  <c:v>65.537488708220408</c:v>
                </c:pt>
                <c:pt idx="726">
                  <c:v>65.62782294489611</c:v>
                </c:pt>
                <c:pt idx="727">
                  <c:v>65.718157181571812</c:v>
                </c:pt>
                <c:pt idx="728">
                  <c:v>65.808491418247513</c:v>
                </c:pt>
                <c:pt idx="729">
                  <c:v>65.898825654923215</c:v>
                </c:pt>
                <c:pt idx="730">
                  <c:v>65.989159891598916</c:v>
                </c:pt>
                <c:pt idx="731">
                  <c:v>66.079494128274604</c:v>
                </c:pt>
                <c:pt idx="732">
                  <c:v>66.169828364950305</c:v>
                </c:pt>
                <c:pt idx="733">
                  <c:v>66.260162601626007</c:v>
                </c:pt>
                <c:pt idx="734">
                  <c:v>66.350496838301709</c:v>
                </c:pt>
                <c:pt idx="735">
                  <c:v>66.44083107497741</c:v>
                </c:pt>
                <c:pt idx="736">
                  <c:v>66.531165311653112</c:v>
                </c:pt>
                <c:pt idx="737">
                  <c:v>66.621499548328813</c:v>
                </c:pt>
                <c:pt idx="738">
                  <c:v>66.711833785004515</c:v>
                </c:pt>
                <c:pt idx="739">
                  <c:v>66.802168021680217</c:v>
                </c:pt>
                <c:pt idx="740">
                  <c:v>66.892502258355918</c:v>
                </c:pt>
                <c:pt idx="741">
                  <c:v>66.982836495031606</c:v>
                </c:pt>
                <c:pt idx="742">
                  <c:v>67.073170731707307</c:v>
                </c:pt>
                <c:pt idx="743">
                  <c:v>67.163504968383009</c:v>
                </c:pt>
                <c:pt idx="744">
                  <c:v>67.253839205058711</c:v>
                </c:pt>
                <c:pt idx="745">
                  <c:v>67.344173441734412</c:v>
                </c:pt>
                <c:pt idx="746">
                  <c:v>67.434507678410114</c:v>
                </c:pt>
                <c:pt idx="747">
                  <c:v>67.524841915085815</c:v>
                </c:pt>
                <c:pt idx="748">
                  <c:v>67.615176151761517</c:v>
                </c:pt>
                <c:pt idx="749">
                  <c:v>67.705510388437219</c:v>
                </c:pt>
                <c:pt idx="750">
                  <c:v>67.795844625112906</c:v>
                </c:pt>
                <c:pt idx="751">
                  <c:v>67.886178861788608</c:v>
                </c:pt>
                <c:pt idx="752">
                  <c:v>67.976513098464309</c:v>
                </c:pt>
                <c:pt idx="753">
                  <c:v>68.066847335140011</c:v>
                </c:pt>
                <c:pt idx="754">
                  <c:v>68.157181571815713</c:v>
                </c:pt>
                <c:pt idx="755">
                  <c:v>68.247515808491414</c:v>
                </c:pt>
                <c:pt idx="756">
                  <c:v>68.337850045167116</c:v>
                </c:pt>
                <c:pt idx="757">
                  <c:v>68.428184281842817</c:v>
                </c:pt>
                <c:pt idx="758">
                  <c:v>68.518518518518519</c:v>
                </c:pt>
                <c:pt idx="759">
                  <c:v>68.608852755194206</c:v>
                </c:pt>
                <c:pt idx="760">
                  <c:v>68.699186991869908</c:v>
                </c:pt>
                <c:pt idx="761">
                  <c:v>68.78952122854561</c:v>
                </c:pt>
                <c:pt idx="762">
                  <c:v>68.879855465221311</c:v>
                </c:pt>
                <c:pt idx="763">
                  <c:v>68.970189701897013</c:v>
                </c:pt>
                <c:pt idx="764">
                  <c:v>69.060523938572715</c:v>
                </c:pt>
                <c:pt idx="765">
                  <c:v>69.150858175248416</c:v>
                </c:pt>
                <c:pt idx="766">
                  <c:v>69.241192411924118</c:v>
                </c:pt>
                <c:pt idx="767">
                  <c:v>69.331526648599819</c:v>
                </c:pt>
                <c:pt idx="768">
                  <c:v>69.421860885275521</c:v>
                </c:pt>
                <c:pt idx="769">
                  <c:v>69.512195121951208</c:v>
                </c:pt>
                <c:pt idx="770">
                  <c:v>69.60252935862691</c:v>
                </c:pt>
                <c:pt idx="771">
                  <c:v>69.692863595302612</c:v>
                </c:pt>
                <c:pt idx="772">
                  <c:v>69.783197831978313</c:v>
                </c:pt>
                <c:pt idx="773">
                  <c:v>69.873532068654015</c:v>
                </c:pt>
                <c:pt idx="774">
                  <c:v>69.963866305329717</c:v>
                </c:pt>
                <c:pt idx="775">
                  <c:v>70.054200542005418</c:v>
                </c:pt>
                <c:pt idx="776">
                  <c:v>70.14453477868112</c:v>
                </c:pt>
                <c:pt idx="777">
                  <c:v>70.234869015356821</c:v>
                </c:pt>
                <c:pt idx="778">
                  <c:v>70.325203252032509</c:v>
                </c:pt>
                <c:pt idx="779">
                  <c:v>70.41553748870821</c:v>
                </c:pt>
                <c:pt idx="780">
                  <c:v>70.505871725383912</c:v>
                </c:pt>
                <c:pt idx="781">
                  <c:v>70.596205962059614</c:v>
                </c:pt>
                <c:pt idx="782">
                  <c:v>70.686540198735315</c:v>
                </c:pt>
                <c:pt idx="783">
                  <c:v>70.776874435411017</c:v>
                </c:pt>
                <c:pt idx="784">
                  <c:v>70.867208672086718</c:v>
                </c:pt>
                <c:pt idx="785">
                  <c:v>70.95754290876242</c:v>
                </c:pt>
                <c:pt idx="786">
                  <c:v>71.047877145438122</c:v>
                </c:pt>
                <c:pt idx="787">
                  <c:v>71.138211382113809</c:v>
                </c:pt>
                <c:pt idx="788">
                  <c:v>71.228545618789511</c:v>
                </c:pt>
                <c:pt idx="789">
                  <c:v>71.318879855465212</c:v>
                </c:pt>
                <c:pt idx="790">
                  <c:v>71.409214092140914</c:v>
                </c:pt>
                <c:pt idx="791">
                  <c:v>71.499548328816616</c:v>
                </c:pt>
                <c:pt idx="792">
                  <c:v>71.589882565492317</c:v>
                </c:pt>
                <c:pt idx="793">
                  <c:v>71.680216802168019</c:v>
                </c:pt>
                <c:pt idx="794">
                  <c:v>71.77055103884372</c:v>
                </c:pt>
                <c:pt idx="795">
                  <c:v>71.860885275519422</c:v>
                </c:pt>
                <c:pt idx="796">
                  <c:v>71.951219512195109</c:v>
                </c:pt>
                <c:pt idx="797">
                  <c:v>72.041553748870811</c:v>
                </c:pt>
                <c:pt idx="798">
                  <c:v>72.131887985546513</c:v>
                </c:pt>
                <c:pt idx="799">
                  <c:v>72.222222222222214</c:v>
                </c:pt>
                <c:pt idx="800">
                  <c:v>72.312556458897916</c:v>
                </c:pt>
                <c:pt idx="801">
                  <c:v>72.402890695573618</c:v>
                </c:pt>
                <c:pt idx="802">
                  <c:v>72.493224932249319</c:v>
                </c:pt>
                <c:pt idx="803">
                  <c:v>72.583559168925021</c:v>
                </c:pt>
                <c:pt idx="804">
                  <c:v>72.673893405600722</c:v>
                </c:pt>
                <c:pt idx="805">
                  <c:v>72.764227642276424</c:v>
                </c:pt>
                <c:pt idx="806">
                  <c:v>72.854561878952111</c:v>
                </c:pt>
                <c:pt idx="807">
                  <c:v>72.944896115627813</c:v>
                </c:pt>
                <c:pt idx="808">
                  <c:v>73.035230352303515</c:v>
                </c:pt>
                <c:pt idx="809">
                  <c:v>73.125564588979216</c:v>
                </c:pt>
                <c:pt idx="810">
                  <c:v>73.215898825654918</c:v>
                </c:pt>
                <c:pt idx="811">
                  <c:v>73.30623306233062</c:v>
                </c:pt>
                <c:pt idx="812">
                  <c:v>73.396567299006321</c:v>
                </c:pt>
                <c:pt idx="813">
                  <c:v>73.486901535682023</c:v>
                </c:pt>
                <c:pt idx="814">
                  <c:v>73.577235772357724</c:v>
                </c:pt>
                <c:pt idx="815">
                  <c:v>73.667570009033412</c:v>
                </c:pt>
                <c:pt idx="816">
                  <c:v>73.757904245709113</c:v>
                </c:pt>
                <c:pt idx="817">
                  <c:v>73.848238482384815</c:v>
                </c:pt>
                <c:pt idx="818">
                  <c:v>73.938572719060517</c:v>
                </c:pt>
                <c:pt idx="819">
                  <c:v>74.028906955736218</c:v>
                </c:pt>
                <c:pt idx="820">
                  <c:v>74.11924119241192</c:v>
                </c:pt>
                <c:pt idx="821">
                  <c:v>74.209575429087622</c:v>
                </c:pt>
                <c:pt idx="822">
                  <c:v>74.299909665763323</c:v>
                </c:pt>
                <c:pt idx="823">
                  <c:v>74.390243902439025</c:v>
                </c:pt>
                <c:pt idx="824">
                  <c:v>74.480578139114712</c:v>
                </c:pt>
                <c:pt idx="825">
                  <c:v>74.570912375790414</c:v>
                </c:pt>
                <c:pt idx="826">
                  <c:v>74.661246612466115</c:v>
                </c:pt>
                <c:pt idx="827">
                  <c:v>74.751580849141817</c:v>
                </c:pt>
                <c:pt idx="828">
                  <c:v>74.841915085817519</c:v>
                </c:pt>
                <c:pt idx="829">
                  <c:v>74.93224932249322</c:v>
                </c:pt>
                <c:pt idx="830">
                  <c:v>75.022583559168922</c:v>
                </c:pt>
                <c:pt idx="831">
                  <c:v>75.112917795844623</c:v>
                </c:pt>
                <c:pt idx="832">
                  <c:v>75.203252032520325</c:v>
                </c:pt>
                <c:pt idx="833">
                  <c:v>75.293586269196027</c:v>
                </c:pt>
                <c:pt idx="834">
                  <c:v>75.383920505871714</c:v>
                </c:pt>
                <c:pt idx="835">
                  <c:v>75.474254742547416</c:v>
                </c:pt>
                <c:pt idx="836">
                  <c:v>75.564588979223117</c:v>
                </c:pt>
                <c:pt idx="837">
                  <c:v>75.654923215898819</c:v>
                </c:pt>
                <c:pt idx="838">
                  <c:v>75.745257452574521</c:v>
                </c:pt>
                <c:pt idx="839">
                  <c:v>75.835591689250222</c:v>
                </c:pt>
                <c:pt idx="840">
                  <c:v>75.925925925925924</c:v>
                </c:pt>
                <c:pt idx="841">
                  <c:v>76.016260162601625</c:v>
                </c:pt>
                <c:pt idx="842">
                  <c:v>76.106594399277327</c:v>
                </c:pt>
                <c:pt idx="843">
                  <c:v>76.196928635953014</c:v>
                </c:pt>
                <c:pt idx="844">
                  <c:v>76.287262872628716</c:v>
                </c:pt>
                <c:pt idx="845">
                  <c:v>76.377597109304418</c:v>
                </c:pt>
                <c:pt idx="846">
                  <c:v>76.467931345980119</c:v>
                </c:pt>
                <c:pt idx="847">
                  <c:v>76.558265582655821</c:v>
                </c:pt>
                <c:pt idx="848">
                  <c:v>76.648599819331523</c:v>
                </c:pt>
                <c:pt idx="849">
                  <c:v>76.738934056007224</c:v>
                </c:pt>
                <c:pt idx="850">
                  <c:v>76.829268292682926</c:v>
                </c:pt>
                <c:pt idx="851">
                  <c:v>76.919602529358627</c:v>
                </c:pt>
                <c:pt idx="852">
                  <c:v>77.009936766034315</c:v>
                </c:pt>
                <c:pt idx="853">
                  <c:v>77.100271002710016</c:v>
                </c:pt>
                <c:pt idx="854">
                  <c:v>77.190605239385718</c:v>
                </c:pt>
                <c:pt idx="855">
                  <c:v>77.28093947606142</c:v>
                </c:pt>
                <c:pt idx="856">
                  <c:v>77.371273712737121</c:v>
                </c:pt>
                <c:pt idx="857">
                  <c:v>77.461607949412823</c:v>
                </c:pt>
                <c:pt idx="858">
                  <c:v>77.551942186088525</c:v>
                </c:pt>
                <c:pt idx="859">
                  <c:v>77.642276422764226</c:v>
                </c:pt>
                <c:pt idx="860">
                  <c:v>77.732610659439928</c:v>
                </c:pt>
                <c:pt idx="861">
                  <c:v>77.822944896115629</c:v>
                </c:pt>
                <c:pt idx="862">
                  <c:v>77.913279132791317</c:v>
                </c:pt>
                <c:pt idx="863">
                  <c:v>78.003613369467018</c:v>
                </c:pt>
                <c:pt idx="864">
                  <c:v>78.09394760614272</c:v>
                </c:pt>
                <c:pt idx="865">
                  <c:v>78.184281842818422</c:v>
                </c:pt>
                <c:pt idx="866">
                  <c:v>78.274616079494123</c:v>
                </c:pt>
                <c:pt idx="867">
                  <c:v>78.364950316169825</c:v>
                </c:pt>
                <c:pt idx="868">
                  <c:v>78.455284552845526</c:v>
                </c:pt>
                <c:pt idx="869">
                  <c:v>78.545618789521228</c:v>
                </c:pt>
                <c:pt idx="870">
                  <c:v>78.63595302619693</c:v>
                </c:pt>
                <c:pt idx="871">
                  <c:v>78.726287262872617</c:v>
                </c:pt>
                <c:pt idx="872">
                  <c:v>78.816621499548319</c:v>
                </c:pt>
                <c:pt idx="873">
                  <c:v>78.90695573622402</c:v>
                </c:pt>
                <c:pt idx="874">
                  <c:v>78.997289972899722</c:v>
                </c:pt>
                <c:pt idx="875">
                  <c:v>79.087624209575424</c:v>
                </c:pt>
                <c:pt idx="876">
                  <c:v>79.177958446251125</c:v>
                </c:pt>
                <c:pt idx="877">
                  <c:v>79.268292682926827</c:v>
                </c:pt>
                <c:pt idx="878">
                  <c:v>79.358626919602528</c:v>
                </c:pt>
                <c:pt idx="879">
                  <c:v>79.44896115627823</c:v>
                </c:pt>
                <c:pt idx="880">
                  <c:v>79.539295392953917</c:v>
                </c:pt>
                <c:pt idx="881">
                  <c:v>79.629629629629619</c:v>
                </c:pt>
                <c:pt idx="882">
                  <c:v>79.719963866305321</c:v>
                </c:pt>
                <c:pt idx="883">
                  <c:v>79.810298102981022</c:v>
                </c:pt>
                <c:pt idx="884">
                  <c:v>79.900632339656724</c:v>
                </c:pt>
                <c:pt idx="885">
                  <c:v>79.990966576332426</c:v>
                </c:pt>
                <c:pt idx="886">
                  <c:v>80.081300813008127</c:v>
                </c:pt>
                <c:pt idx="887">
                  <c:v>80.171635049683829</c:v>
                </c:pt>
                <c:pt idx="888">
                  <c:v>80.26196928635953</c:v>
                </c:pt>
                <c:pt idx="889">
                  <c:v>80.352303523035232</c:v>
                </c:pt>
                <c:pt idx="890">
                  <c:v>80.442637759710919</c:v>
                </c:pt>
                <c:pt idx="891">
                  <c:v>80.532971996386621</c:v>
                </c:pt>
                <c:pt idx="892">
                  <c:v>80.623306233062323</c:v>
                </c:pt>
                <c:pt idx="893">
                  <c:v>80.713640469738024</c:v>
                </c:pt>
                <c:pt idx="894">
                  <c:v>80.803974706413726</c:v>
                </c:pt>
                <c:pt idx="895">
                  <c:v>80.894308943089428</c:v>
                </c:pt>
                <c:pt idx="896">
                  <c:v>80.984643179765129</c:v>
                </c:pt>
                <c:pt idx="897">
                  <c:v>81.074977416440831</c:v>
                </c:pt>
                <c:pt idx="898">
                  <c:v>81.165311653116532</c:v>
                </c:pt>
                <c:pt idx="899">
                  <c:v>81.25564588979222</c:v>
                </c:pt>
                <c:pt idx="900">
                  <c:v>81.345980126467921</c:v>
                </c:pt>
                <c:pt idx="901">
                  <c:v>81.436314363143623</c:v>
                </c:pt>
                <c:pt idx="902">
                  <c:v>81.526648599819325</c:v>
                </c:pt>
                <c:pt idx="903">
                  <c:v>81.616982836495026</c:v>
                </c:pt>
                <c:pt idx="904">
                  <c:v>81.707317073170728</c:v>
                </c:pt>
                <c:pt idx="905">
                  <c:v>81.79765130984643</c:v>
                </c:pt>
                <c:pt idx="906">
                  <c:v>81.887985546522131</c:v>
                </c:pt>
                <c:pt idx="907">
                  <c:v>81.978319783197833</c:v>
                </c:pt>
                <c:pt idx="908">
                  <c:v>82.06865401987352</c:v>
                </c:pt>
                <c:pt idx="909">
                  <c:v>82.158988256549222</c:v>
                </c:pt>
                <c:pt idx="910">
                  <c:v>82.249322493224923</c:v>
                </c:pt>
                <c:pt idx="911">
                  <c:v>82.339656729900625</c:v>
                </c:pt>
                <c:pt idx="912">
                  <c:v>82.429990966576327</c:v>
                </c:pt>
                <c:pt idx="913">
                  <c:v>82.520325203252028</c:v>
                </c:pt>
                <c:pt idx="914">
                  <c:v>82.61065943992773</c:v>
                </c:pt>
                <c:pt idx="915">
                  <c:v>82.700993676603431</c:v>
                </c:pt>
                <c:pt idx="916">
                  <c:v>82.791327913279133</c:v>
                </c:pt>
                <c:pt idx="917">
                  <c:v>82.881662149954821</c:v>
                </c:pt>
                <c:pt idx="918">
                  <c:v>82.971996386630522</c:v>
                </c:pt>
                <c:pt idx="919">
                  <c:v>83.062330623306224</c:v>
                </c:pt>
                <c:pt idx="920">
                  <c:v>83.152664859981925</c:v>
                </c:pt>
                <c:pt idx="921">
                  <c:v>83.242999096657627</c:v>
                </c:pt>
                <c:pt idx="922">
                  <c:v>83.333333333333329</c:v>
                </c:pt>
                <c:pt idx="923">
                  <c:v>83.42366757000903</c:v>
                </c:pt>
                <c:pt idx="924">
                  <c:v>83.514001806684732</c:v>
                </c:pt>
                <c:pt idx="925">
                  <c:v>83.604336043360433</c:v>
                </c:pt>
                <c:pt idx="926">
                  <c:v>83.694670280036135</c:v>
                </c:pt>
                <c:pt idx="927">
                  <c:v>83.785004516711822</c:v>
                </c:pt>
                <c:pt idx="928">
                  <c:v>83.875338753387524</c:v>
                </c:pt>
                <c:pt idx="929">
                  <c:v>83.965672990063226</c:v>
                </c:pt>
                <c:pt idx="930">
                  <c:v>84.056007226738927</c:v>
                </c:pt>
                <c:pt idx="931">
                  <c:v>84.146341463414629</c:v>
                </c:pt>
                <c:pt idx="932">
                  <c:v>84.236675700090331</c:v>
                </c:pt>
                <c:pt idx="933">
                  <c:v>84.327009936766032</c:v>
                </c:pt>
                <c:pt idx="934">
                  <c:v>84.417344173441734</c:v>
                </c:pt>
                <c:pt idx="935">
                  <c:v>84.507678410117435</c:v>
                </c:pt>
                <c:pt idx="936">
                  <c:v>84.598012646793123</c:v>
                </c:pt>
                <c:pt idx="937">
                  <c:v>84.688346883468824</c:v>
                </c:pt>
                <c:pt idx="938">
                  <c:v>84.778681120144526</c:v>
                </c:pt>
                <c:pt idx="939">
                  <c:v>84.869015356820228</c:v>
                </c:pt>
                <c:pt idx="940">
                  <c:v>84.959349593495929</c:v>
                </c:pt>
                <c:pt idx="941">
                  <c:v>85.049683830171631</c:v>
                </c:pt>
                <c:pt idx="942">
                  <c:v>85.140018066847333</c:v>
                </c:pt>
                <c:pt idx="943">
                  <c:v>85.230352303523034</c:v>
                </c:pt>
                <c:pt idx="944">
                  <c:v>85.320686540198736</c:v>
                </c:pt>
                <c:pt idx="945">
                  <c:v>85.411020776874423</c:v>
                </c:pt>
                <c:pt idx="946">
                  <c:v>85.501355013550125</c:v>
                </c:pt>
                <c:pt idx="947">
                  <c:v>85.591689250225826</c:v>
                </c:pt>
                <c:pt idx="948">
                  <c:v>85.682023486901528</c:v>
                </c:pt>
                <c:pt idx="949">
                  <c:v>85.77235772357723</c:v>
                </c:pt>
                <c:pt idx="950">
                  <c:v>85.862691960252931</c:v>
                </c:pt>
                <c:pt idx="951">
                  <c:v>85.953026196928633</c:v>
                </c:pt>
                <c:pt idx="952">
                  <c:v>86.043360433604335</c:v>
                </c:pt>
                <c:pt idx="953">
                  <c:v>86.133694670280036</c:v>
                </c:pt>
                <c:pt idx="954">
                  <c:v>86.224028906955738</c:v>
                </c:pt>
                <c:pt idx="955">
                  <c:v>86.314363143631425</c:v>
                </c:pt>
                <c:pt idx="956">
                  <c:v>86.404697380307127</c:v>
                </c:pt>
                <c:pt idx="957">
                  <c:v>86.495031616982828</c:v>
                </c:pt>
                <c:pt idx="958">
                  <c:v>86.58536585365853</c:v>
                </c:pt>
                <c:pt idx="959">
                  <c:v>86.675700090334232</c:v>
                </c:pt>
                <c:pt idx="960">
                  <c:v>86.766034327009933</c:v>
                </c:pt>
                <c:pt idx="961">
                  <c:v>86.856368563685635</c:v>
                </c:pt>
                <c:pt idx="962">
                  <c:v>86.946702800361336</c:v>
                </c:pt>
                <c:pt idx="963">
                  <c:v>87.037037037037038</c:v>
                </c:pt>
                <c:pt idx="964">
                  <c:v>87.127371273712725</c:v>
                </c:pt>
                <c:pt idx="965">
                  <c:v>87.217705510388427</c:v>
                </c:pt>
                <c:pt idx="966">
                  <c:v>87.308039747064129</c:v>
                </c:pt>
                <c:pt idx="967">
                  <c:v>87.39837398373983</c:v>
                </c:pt>
                <c:pt idx="968">
                  <c:v>87.488708220415532</c:v>
                </c:pt>
                <c:pt idx="969">
                  <c:v>87.579042457091234</c:v>
                </c:pt>
                <c:pt idx="970">
                  <c:v>87.669376693766935</c:v>
                </c:pt>
                <c:pt idx="971">
                  <c:v>87.759710930442637</c:v>
                </c:pt>
                <c:pt idx="972">
                  <c:v>87.850045167118338</c:v>
                </c:pt>
                <c:pt idx="973">
                  <c:v>87.940379403794026</c:v>
                </c:pt>
                <c:pt idx="974">
                  <c:v>88.030713640469727</c:v>
                </c:pt>
                <c:pt idx="975">
                  <c:v>88.121047877145429</c:v>
                </c:pt>
                <c:pt idx="976">
                  <c:v>88.211382113821131</c:v>
                </c:pt>
                <c:pt idx="977">
                  <c:v>88.301716350496832</c:v>
                </c:pt>
                <c:pt idx="978">
                  <c:v>88.392050587172534</c:v>
                </c:pt>
                <c:pt idx="979">
                  <c:v>88.482384823848236</c:v>
                </c:pt>
                <c:pt idx="980">
                  <c:v>88.572719060523937</c:v>
                </c:pt>
                <c:pt idx="981">
                  <c:v>88.663053297199639</c:v>
                </c:pt>
                <c:pt idx="982">
                  <c:v>88.75338753387534</c:v>
                </c:pt>
                <c:pt idx="983">
                  <c:v>88.843721770551028</c:v>
                </c:pt>
                <c:pt idx="984">
                  <c:v>88.934056007226729</c:v>
                </c:pt>
                <c:pt idx="985">
                  <c:v>89.024390243902431</c:v>
                </c:pt>
                <c:pt idx="986">
                  <c:v>89.114724480578133</c:v>
                </c:pt>
                <c:pt idx="987">
                  <c:v>89.205058717253834</c:v>
                </c:pt>
                <c:pt idx="988">
                  <c:v>89.295392953929536</c:v>
                </c:pt>
                <c:pt idx="989">
                  <c:v>89.385727190605238</c:v>
                </c:pt>
                <c:pt idx="990">
                  <c:v>89.476061427280939</c:v>
                </c:pt>
                <c:pt idx="991">
                  <c:v>89.566395663956641</c:v>
                </c:pt>
                <c:pt idx="992">
                  <c:v>89.656729900632328</c:v>
                </c:pt>
                <c:pt idx="993">
                  <c:v>89.74706413730803</c:v>
                </c:pt>
                <c:pt idx="994">
                  <c:v>89.837398373983731</c:v>
                </c:pt>
                <c:pt idx="995">
                  <c:v>89.927732610659433</c:v>
                </c:pt>
                <c:pt idx="996">
                  <c:v>90.018066847335135</c:v>
                </c:pt>
                <c:pt idx="997">
                  <c:v>90.108401084010836</c:v>
                </c:pt>
                <c:pt idx="998">
                  <c:v>90.198735320686538</c:v>
                </c:pt>
                <c:pt idx="999">
                  <c:v>90.289069557362239</c:v>
                </c:pt>
                <c:pt idx="1000">
                  <c:v>90.379403794037941</c:v>
                </c:pt>
                <c:pt idx="1001">
                  <c:v>90.469738030713629</c:v>
                </c:pt>
                <c:pt idx="1002">
                  <c:v>90.56007226738933</c:v>
                </c:pt>
                <c:pt idx="1003">
                  <c:v>90.650406504065032</c:v>
                </c:pt>
                <c:pt idx="1004">
                  <c:v>90.740740740740733</c:v>
                </c:pt>
                <c:pt idx="1005">
                  <c:v>90.831074977416435</c:v>
                </c:pt>
                <c:pt idx="1006">
                  <c:v>90.921409214092137</c:v>
                </c:pt>
                <c:pt idx="1007">
                  <c:v>91.011743450767838</c:v>
                </c:pt>
                <c:pt idx="1008">
                  <c:v>91.10207768744354</c:v>
                </c:pt>
                <c:pt idx="1009">
                  <c:v>91.192411924119241</c:v>
                </c:pt>
                <c:pt idx="1010">
                  <c:v>91.282746160794943</c:v>
                </c:pt>
                <c:pt idx="1011">
                  <c:v>91.37308039747063</c:v>
                </c:pt>
                <c:pt idx="1012">
                  <c:v>91.463414634146332</c:v>
                </c:pt>
                <c:pt idx="1013">
                  <c:v>91.553748870822034</c:v>
                </c:pt>
                <c:pt idx="1014">
                  <c:v>91.644083107497735</c:v>
                </c:pt>
                <c:pt idx="1015">
                  <c:v>91.734417344173437</c:v>
                </c:pt>
                <c:pt idx="1016">
                  <c:v>91.824751580849139</c:v>
                </c:pt>
                <c:pt idx="1017">
                  <c:v>91.91508581752484</c:v>
                </c:pt>
                <c:pt idx="1018">
                  <c:v>92.005420054200542</c:v>
                </c:pt>
                <c:pt idx="1019">
                  <c:v>92.095754290876243</c:v>
                </c:pt>
                <c:pt idx="1020">
                  <c:v>92.186088527551931</c:v>
                </c:pt>
                <c:pt idx="1021">
                  <c:v>92.276422764227632</c:v>
                </c:pt>
                <c:pt idx="1022">
                  <c:v>92.366757000903334</c:v>
                </c:pt>
                <c:pt idx="1023">
                  <c:v>92.457091237579036</c:v>
                </c:pt>
                <c:pt idx="1024">
                  <c:v>92.547425474254737</c:v>
                </c:pt>
                <c:pt idx="1025">
                  <c:v>92.637759710930439</c:v>
                </c:pt>
                <c:pt idx="1026">
                  <c:v>92.728093947606141</c:v>
                </c:pt>
                <c:pt idx="1027">
                  <c:v>92.818428184281842</c:v>
                </c:pt>
                <c:pt idx="1028">
                  <c:v>92.908762420957544</c:v>
                </c:pt>
                <c:pt idx="1029">
                  <c:v>92.999096657633231</c:v>
                </c:pt>
                <c:pt idx="1030">
                  <c:v>93.089430894308933</c:v>
                </c:pt>
                <c:pt idx="1031">
                  <c:v>93.179765130984634</c:v>
                </c:pt>
                <c:pt idx="1032">
                  <c:v>93.270099367660336</c:v>
                </c:pt>
                <c:pt idx="1033">
                  <c:v>93.360433604336038</c:v>
                </c:pt>
                <c:pt idx="1034">
                  <c:v>93.450767841011739</c:v>
                </c:pt>
                <c:pt idx="1035">
                  <c:v>93.541102077687441</c:v>
                </c:pt>
                <c:pt idx="1036">
                  <c:v>93.631436314363143</c:v>
                </c:pt>
                <c:pt idx="1037">
                  <c:v>93.721770551038844</c:v>
                </c:pt>
                <c:pt idx="1038">
                  <c:v>93.812104787714532</c:v>
                </c:pt>
                <c:pt idx="1039">
                  <c:v>93.902439024390233</c:v>
                </c:pt>
                <c:pt idx="1040">
                  <c:v>93.992773261065935</c:v>
                </c:pt>
                <c:pt idx="1041">
                  <c:v>94.083107497741636</c:v>
                </c:pt>
                <c:pt idx="1042">
                  <c:v>94.173441734417338</c:v>
                </c:pt>
                <c:pt idx="1043">
                  <c:v>94.26377597109304</c:v>
                </c:pt>
                <c:pt idx="1044">
                  <c:v>94.354110207768741</c:v>
                </c:pt>
                <c:pt idx="1045">
                  <c:v>94.444444444444443</c:v>
                </c:pt>
                <c:pt idx="1046">
                  <c:v>94.534778681120144</c:v>
                </c:pt>
                <c:pt idx="1047">
                  <c:v>94.625112917795846</c:v>
                </c:pt>
                <c:pt idx="1048">
                  <c:v>94.715447154471534</c:v>
                </c:pt>
                <c:pt idx="1049">
                  <c:v>94.805781391147235</c:v>
                </c:pt>
                <c:pt idx="1050">
                  <c:v>94.896115627822937</c:v>
                </c:pt>
                <c:pt idx="1051">
                  <c:v>94.986449864498638</c:v>
                </c:pt>
                <c:pt idx="1052">
                  <c:v>95.07678410117434</c:v>
                </c:pt>
                <c:pt idx="1053">
                  <c:v>95.167118337850042</c:v>
                </c:pt>
                <c:pt idx="1054">
                  <c:v>95.257452574525743</c:v>
                </c:pt>
                <c:pt idx="1055">
                  <c:v>95.347786811201445</c:v>
                </c:pt>
                <c:pt idx="1056">
                  <c:v>95.438121047877146</c:v>
                </c:pt>
                <c:pt idx="1057">
                  <c:v>95.528455284552834</c:v>
                </c:pt>
                <c:pt idx="1058">
                  <c:v>95.618789521228535</c:v>
                </c:pt>
                <c:pt idx="1059">
                  <c:v>95.709123757904237</c:v>
                </c:pt>
                <c:pt idx="1060">
                  <c:v>95.799457994579939</c:v>
                </c:pt>
                <c:pt idx="1061">
                  <c:v>95.88979223125564</c:v>
                </c:pt>
                <c:pt idx="1062">
                  <c:v>95.980126467931342</c:v>
                </c:pt>
                <c:pt idx="1063">
                  <c:v>96.070460704607044</c:v>
                </c:pt>
                <c:pt idx="1064">
                  <c:v>96.160794941282745</c:v>
                </c:pt>
                <c:pt idx="1065">
                  <c:v>96.251129177958447</c:v>
                </c:pt>
                <c:pt idx="1066">
                  <c:v>96.341463414634134</c:v>
                </c:pt>
                <c:pt idx="1067">
                  <c:v>96.431797651309836</c:v>
                </c:pt>
                <c:pt idx="1068">
                  <c:v>96.522131887985537</c:v>
                </c:pt>
                <c:pt idx="1069">
                  <c:v>96.612466124661239</c:v>
                </c:pt>
                <c:pt idx="1070">
                  <c:v>96.702800361336941</c:v>
                </c:pt>
                <c:pt idx="1071">
                  <c:v>96.793134598012642</c:v>
                </c:pt>
                <c:pt idx="1072">
                  <c:v>96.883468834688344</c:v>
                </c:pt>
                <c:pt idx="1073">
                  <c:v>96.973803071364046</c:v>
                </c:pt>
                <c:pt idx="1074">
                  <c:v>97.064137308039747</c:v>
                </c:pt>
                <c:pt idx="1075">
                  <c:v>97.154471544715449</c:v>
                </c:pt>
                <c:pt idx="1076">
                  <c:v>97.244805781391136</c:v>
                </c:pt>
                <c:pt idx="1077">
                  <c:v>97.335140018066838</c:v>
                </c:pt>
                <c:pt idx="1078">
                  <c:v>97.425474254742539</c:v>
                </c:pt>
                <c:pt idx="1079">
                  <c:v>97.515808491418241</c:v>
                </c:pt>
                <c:pt idx="1080">
                  <c:v>97.606142728093943</c:v>
                </c:pt>
                <c:pt idx="1081">
                  <c:v>97.696476964769644</c:v>
                </c:pt>
                <c:pt idx="1082">
                  <c:v>97.786811201445346</c:v>
                </c:pt>
                <c:pt idx="1083">
                  <c:v>97.877145438121048</c:v>
                </c:pt>
                <c:pt idx="1084">
                  <c:v>97.967479674796749</c:v>
                </c:pt>
                <c:pt idx="1085">
                  <c:v>98.057813911472437</c:v>
                </c:pt>
                <c:pt idx="1086">
                  <c:v>98.148148148148138</c:v>
                </c:pt>
                <c:pt idx="1087">
                  <c:v>98.23848238482384</c:v>
                </c:pt>
                <c:pt idx="1088">
                  <c:v>98.328816621499541</c:v>
                </c:pt>
                <c:pt idx="1089">
                  <c:v>98.419150858175243</c:v>
                </c:pt>
                <c:pt idx="1090">
                  <c:v>98.509485094850945</c:v>
                </c:pt>
                <c:pt idx="1091">
                  <c:v>98.599819331526646</c:v>
                </c:pt>
                <c:pt idx="1092">
                  <c:v>98.690153568202348</c:v>
                </c:pt>
                <c:pt idx="1093">
                  <c:v>98.780487804878049</c:v>
                </c:pt>
                <c:pt idx="1094">
                  <c:v>98.870822041553737</c:v>
                </c:pt>
                <c:pt idx="1095">
                  <c:v>98.961156278229438</c:v>
                </c:pt>
                <c:pt idx="1096">
                  <c:v>99.05149051490514</c:v>
                </c:pt>
                <c:pt idx="1097">
                  <c:v>99.141824751580842</c:v>
                </c:pt>
                <c:pt idx="1098">
                  <c:v>99.232158988256543</c:v>
                </c:pt>
                <c:pt idx="1099">
                  <c:v>99.322493224932245</c:v>
                </c:pt>
                <c:pt idx="1100">
                  <c:v>99.412827461607947</c:v>
                </c:pt>
                <c:pt idx="1101">
                  <c:v>99.503161698283648</c:v>
                </c:pt>
                <c:pt idx="1102">
                  <c:v>99.59349593495935</c:v>
                </c:pt>
                <c:pt idx="1103">
                  <c:v>99.683830171635051</c:v>
                </c:pt>
                <c:pt idx="1104">
                  <c:v>99.774164408310739</c:v>
                </c:pt>
                <c:pt idx="1105">
                  <c:v>99.86449864498644</c:v>
                </c:pt>
                <c:pt idx="1106">
                  <c:v>99.954832881662142</c:v>
                </c:pt>
              </c:numCache>
            </c:numRef>
          </c:xVal>
          <c:yVal>
            <c:numRef>
              <c:f>'Regression Houston'!$Y$30:$Y$1136</c:f>
              <c:numCache>
                <c:formatCode>General</c:formatCode>
                <c:ptCount val="11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8</c:v>
                </c:pt>
                <c:pt idx="10">
                  <c:v>10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19</c:v>
                </c:pt>
                <c:pt idx="355">
                  <c:v>19</c:v>
                </c:pt>
                <c:pt idx="356">
                  <c:v>19</c:v>
                </c:pt>
                <c:pt idx="357">
                  <c:v>19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19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19</c:v>
                </c:pt>
                <c:pt idx="377">
                  <c:v>19</c:v>
                </c:pt>
                <c:pt idx="378">
                  <c:v>19</c:v>
                </c:pt>
                <c:pt idx="379">
                  <c:v>19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19</c:v>
                </c:pt>
                <c:pt idx="388">
                  <c:v>19</c:v>
                </c:pt>
                <c:pt idx="389">
                  <c:v>19</c:v>
                </c:pt>
                <c:pt idx="390">
                  <c:v>19</c:v>
                </c:pt>
                <c:pt idx="391">
                  <c:v>19</c:v>
                </c:pt>
                <c:pt idx="392">
                  <c:v>19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19</c:v>
                </c:pt>
                <c:pt idx="411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19</c:v>
                </c:pt>
                <c:pt idx="422">
                  <c:v>19</c:v>
                </c:pt>
                <c:pt idx="423">
                  <c:v>19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23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23</c:v>
                </c:pt>
                <c:pt idx="755">
                  <c:v>23</c:v>
                </c:pt>
                <c:pt idx="756">
                  <c:v>23</c:v>
                </c:pt>
                <c:pt idx="757">
                  <c:v>23</c:v>
                </c:pt>
                <c:pt idx="758">
                  <c:v>23</c:v>
                </c:pt>
                <c:pt idx="759">
                  <c:v>23</c:v>
                </c:pt>
                <c:pt idx="760">
                  <c:v>23</c:v>
                </c:pt>
                <c:pt idx="761">
                  <c:v>23</c:v>
                </c:pt>
                <c:pt idx="762">
                  <c:v>23</c:v>
                </c:pt>
                <c:pt idx="763">
                  <c:v>23</c:v>
                </c:pt>
                <c:pt idx="764">
                  <c:v>23</c:v>
                </c:pt>
                <c:pt idx="765">
                  <c:v>23</c:v>
                </c:pt>
                <c:pt idx="766">
                  <c:v>23</c:v>
                </c:pt>
                <c:pt idx="767">
                  <c:v>23</c:v>
                </c:pt>
                <c:pt idx="768">
                  <c:v>23</c:v>
                </c:pt>
                <c:pt idx="769">
                  <c:v>23</c:v>
                </c:pt>
                <c:pt idx="770">
                  <c:v>23</c:v>
                </c:pt>
                <c:pt idx="771">
                  <c:v>23</c:v>
                </c:pt>
                <c:pt idx="772">
                  <c:v>23</c:v>
                </c:pt>
                <c:pt idx="773">
                  <c:v>23</c:v>
                </c:pt>
                <c:pt idx="774">
                  <c:v>23</c:v>
                </c:pt>
                <c:pt idx="775">
                  <c:v>23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23</c:v>
                </c:pt>
                <c:pt idx="780">
                  <c:v>23</c:v>
                </c:pt>
                <c:pt idx="781">
                  <c:v>23</c:v>
                </c:pt>
                <c:pt idx="782">
                  <c:v>23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24</c:v>
                </c:pt>
                <c:pt idx="799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24</c:v>
                </c:pt>
                <c:pt idx="814">
                  <c:v>24</c:v>
                </c:pt>
                <c:pt idx="815">
                  <c:v>24</c:v>
                </c:pt>
                <c:pt idx="816">
                  <c:v>24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24</c:v>
                </c:pt>
                <c:pt idx="822">
                  <c:v>24</c:v>
                </c:pt>
                <c:pt idx="823">
                  <c:v>24</c:v>
                </c:pt>
                <c:pt idx="824">
                  <c:v>24</c:v>
                </c:pt>
                <c:pt idx="825">
                  <c:v>24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26</c:v>
                </c:pt>
                <c:pt idx="901">
                  <c:v>26</c:v>
                </c:pt>
                <c:pt idx="902">
                  <c:v>26</c:v>
                </c:pt>
                <c:pt idx="903">
                  <c:v>26</c:v>
                </c:pt>
                <c:pt idx="904">
                  <c:v>26</c:v>
                </c:pt>
                <c:pt idx="905">
                  <c:v>26</c:v>
                </c:pt>
                <c:pt idx="906">
                  <c:v>26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26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</c:v>
                </c:pt>
                <c:pt idx="928">
                  <c:v>26</c:v>
                </c:pt>
                <c:pt idx="929">
                  <c:v>26</c:v>
                </c:pt>
                <c:pt idx="930">
                  <c:v>26</c:v>
                </c:pt>
                <c:pt idx="931">
                  <c:v>26</c:v>
                </c:pt>
                <c:pt idx="932">
                  <c:v>26</c:v>
                </c:pt>
                <c:pt idx="933">
                  <c:v>26</c:v>
                </c:pt>
                <c:pt idx="934">
                  <c:v>26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26</c:v>
                </c:pt>
                <c:pt idx="943">
                  <c:v>26</c:v>
                </c:pt>
                <c:pt idx="944">
                  <c:v>26</c:v>
                </c:pt>
                <c:pt idx="945">
                  <c:v>27</c:v>
                </c:pt>
                <c:pt idx="946">
                  <c:v>27</c:v>
                </c:pt>
                <c:pt idx="947">
                  <c:v>27</c:v>
                </c:pt>
                <c:pt idx="948">
                  <c:v>27</c:v>
                </c:pt>
                <c:pt idx="949">
                  <c:v>27</c:v>
                </c:pt>
                <c:pt idx="950">
                  <c:v>27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27</c:v>
                </c:pt>
                <c:pt idx="968">
                  <c:v>27</c:v>
                </c:pt>
                <c:pt idx="969">
                  <c:v>27</c:v>
                </c:pt>
                <c:pt idx="970">
                  <c:v>27</c:v>
                </c:pt>
                <c:pt idx="971">
                  <c:v>27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28</c:v>
                </c:pt>
                <c:pt idx="977">
                  <c:v>28</c:v>
                </c:pt>
                <c:pt idx="978">
                  <c:v>28</c:v>
                </c:pt>
                <c:pt idx="979">
                  <c:v>28</c:v>
                </c:pt>
                <c:pt idx="980">
                  <c:v>28</c:v>
                </c:pt>
                <c:pt idx="981">
                  <c:v>28</c:v>
                </c:pt>
                <c:pt idx="982">
                  <c:v>28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28</c:v>
                </c:pt>
                <c:pt idx="987">
                  <c:v>28</c:v>
                </c:pt>
                <c:pt idx="988">
                  <c:v>28</c:v>
                </c:pt>
                <c:pt idx="989">
                  <c:v>28</c:v>
                </c:pt>
                <c:pt idx="990">
                  <c:v>28</c:v>
                </c:pt>
                <c:pt idx="991">
                  <c:v>28</c:v>
                </c:pt>
                <c:pt idx="992">
                  <c:v>28</c:v>
                </c:pt>
                <c:pt idx="993">
                  <c:v>28</c:v>
                </c:pt>
                <c:pt idx="994">
                  <c:v>28</c:v>
                </c:pt>
                <c:pt idx="995">
                  <c:v>28</c:v>
                </c:pt>
                <c:pt idx="996">
                  <c:v>28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28</c:v>
                </c:pt>
                <c:pt idx="1001">
                  <c:v>28</c:v>
                </c:pt>
                <c:pt idx="1002">
                  <c:v>28</c:v>
                </c:pt>
                <c:pt idx="1003">
                  <c:v>28</c:v>
                </c:pt>
                <c:pt idx="1004">
                  <c:v>28</c:v>
                </c:pt>
                <c:pt idx="1005">
                  <c:v>28</c:v>
                </c:pt>
                <c:pt idx="1006">
                  <c:v>28</c:v>
                </c:pt>
                <c:pt idx="1007">
                  <c:v>28</c:v>
                </c:pt>
                <c:pt idx="1008">
                  <c:v>28</c:v>
                </c:pt>
                <c:pt idx="1009">
                  <c:v>28</c:v>
                </c:pt>
                <c:pt idx="1010">
                  <c:v>28</c:v>
                </c:pt>
                <c:pt idx="1011">
                  <c:v>28</c:v>
                </c:pt>
                <c:pt idx="1012">
                  <c:v>28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29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29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31</c:v>
                </c:pt>
                <c:pt idx="1057">
                  <c:v>31</c:v>
                </c:pt>
                <c:pt idx="1058">
                  <c:v>31</c:v>
                </c:pt>
                <c:pt idx="1059">
                  <c:v>31</c:v>
                </c:pt>
                <c:pt idx="1060">
                  <c:v>31</c:v>
                </c:pt>
                <c:pt idx="1061">
                  <c:v>31</c:v>
                </c:pt>
                <c:pt idx="1062">
                  <c:v>31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31</c:v>
                </c:pt>
                <c:pt idx="1067">
                  <c:v>32</c:v>
                </c:pt>
                <c:pt idx="1068">
                  <c:v>32</c:v>
                </c:pt>
                <c:pt idx="1069">
                  <c:v>32</c:v>
                </c:pt>
                <c:pt idx="1070">
                  <c:v>32</c:v>
                </c:pt>
                <c:pt idx="1071">
                  <c:v>32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32</c:v>
                </c:pt>
                <c:pt idx="1076">
                  <c:v>33</c:v>
                </c:pt>
                <c:pt idx="1077">
                  <c:v>33</c:v>
                </c:pt>
                <c:pt idx="1078">
                  <c:v>33</c:v>
                </c:pt>
                <c:pt idx="1079">
                  <c:v>33</c:v>
                </c:pt>
                <c:pt idx="1080">
                  <c:v>33</c:v>
                </c:pt>
                <c:pt idx="1081">
                  <c:v>33</c:v>
                </c:pt>
                <c:pt idx="1082">
                  <c:v>33</c:v>
                </c:pt>
                <c:pt idx="1083">
                  <c:v>33</c:v>
                </c:pt>
                <c:pt idx="1084">
                  <c:v>33</c:v>
                </c:pt>
                <c:pt idx="1085">
                  <c:v>33</c:v>
                </c:pt>
                <c:pt idx="1086">
                  <c:v>33</c:v>
                </c:pt>
                <c:pt idx="1087">
                  <c:v>34</c:v>
                </c:pt>
                <c:pt idx="1088">
                  <c:v>34</c:v>
                </c:pt>
                <c:pt idx="1089">
                  <c:v>34</c:v>
                </c:pt>
                <c:pt idx="1090">
                  <c:v>34</c:v>
                </c:pt>
                <c:pt idx="1091">
                  <c:v>34</c:v>
                </c:pt>
                <c:pt idx="1092">
                  <c:v>34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36</c:v>
                </c:pt>
                <c:pt idx="1099">
                  <c:v>36</c:v>
                </c:pt>
                <c:pt idx="1100">
                  <c:v>37</c:v>
                </c:pt>
                <c:pt idx="1101">
                  <c:v>40</c:v>
                </c:pt>
                <c:pt idx="1102">
                  <c:v>40</c:v>
                </c:pt>
                <c:pt idx="1103">
                  <c:v>41</c:v>
                </c:pt>
                <c:pt idx="1104">
                  <c:v>42</c:v>
                </c:pt>
                <c:pt idx="1105">
                  <c:v>43</c:v>
                </c:pt>
                <c:pt idx="1106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B4-49AD-9301-0793464E1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334784"/>
        <c:axId val="1404926800"/>
      </c:scatterChart>
      <c:valAx>
        <c:axId val="124933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926800"/>
        <c:crosses val="autoZero"/>
        <c:crossBetween val="midCat"/>
      </c:valAx>
      <c:valAx>
        <c:axId val="14049268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PMIX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3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'Regression SA'!$Y$30:$Y$1136</c:f>
              <c:numCache>
                <c:formatCode>General</c:formatCode>
                <c:ptCount val="1107"/>
                <c:pt idx="0">
                  <c:v>4.5167118337850046E-2</c:v>
                </c:pt>
                <c:pt idx="1">
                  <c:v>0.13550135501355015</c:v>
                </c:pt>
                <c:pt idx="2">
                  <c:v>0.22583559168925021</c:v>
                </c:pt>
                <c:pt idx="3">
                  <c:v>0.31616982836495033</c:v>
                </c:pt>
                <c:pt idx="4">
                  <c:v>0.4065040650406504</c:v>
                </c:pt>
                <c:pt idx="5">
                  <c:v>0.49683830171635046</c:v>
                </c:pt>
                <c:pt idx="6">
                  <c:v>0.58717253839205064</c:v>
                </c:pt>
                <c:pt idx="7">
                  <c:v>0.6775067750677507</c:v>
                </c:pt>
                <c:pt idx="8">
                  <c:v>0.76784101174345076</c:v>
                </c:pt>
                <c:pt idx="9">
                  <c:v>0.85817524841915083</c:v>
                </c:pt>
                <c:pt idx="10">
                  <c:v>0.94850948509485089</c:v>
                </c:pt>
                <c:pt idx="11">
                  <c:v>1.0388437217705511</c:v>
                </c:pt>
                <c:pt idx="12">
                  <c:v>1.1291779584462514</c:v>
                </c:pt>
                <c:pt idx="13">
                  <c:v>1.2195121951219514</c:v>
                </c:pt>
                <c:pt idx="14">
                  <c:v>1.3098464317976515</c:v>
                </c:pt>
                <c:pt idx="15">
                  <c:v>1.4001806684733515</c:v>
                </c:pt>
                <c:pt idx="16">
                  <c:v>1.4905149051490516</c:v>
                </c:pt>
                <c:pt idx="17">
                  <c:v>1.5808491418247517</c:v>
                </c:pt>
                <c:pt idx="18">
                  <c:v>1.6711833785004517</c:v>
                </c:pt>
                <c:pt idx="19">
                  <c:v>1.7615176151761518</c:v>
                </c:pt>
                <c:pt idx="20">
                  <c:v>1.8518518518518519</c:v>
                </c:pt>
                <c:pt idx="21">
                  <c:v>1.9421860885275521</c:v>
                </c:pt>
                <c:pt idx="22">
                  <c:v>2.0325203252032522</c:v>
                </c:pt>
                <c:pt idx="23">
                  <c:v>2.1228545618789521</c:v>
                </c:pt>
                <c:pt idx="24">
                  <c:v>2.2131887985546523</c:v>
                </c:pt>
                <c:pt idx="25">
                  <c:v>2.3035230352303522</c:v>
                </c:pt>
                <c:pt idx="26">
                  <c:v>2.3938572719060525</c:v>
                </c:pt>
                <c:pt idx="27">
                  <c:v>2.4841915085817523</c:v>
                </c:pt>
                <c:pt idx="28">
                  <c:v>2.5745257452574526</c:v>
                </c:pt>
                <c:pt idx="29">
                  <c:v>2.6648599819331524</c:v>
                </c:pt>
                <c:pt idx="30">
                  <c:v>2.7551942186088527</c:v>
                </c:pt>
                <c:pt idx="31">
                  <c:v>2.8455284552845526</c:v>
                </c:pt>
                <c:pt idx="32">
                  <c:v>2.9358626919602528</c:v>
                </c:pt>
                <c:pt idx="33">
                  <c:v>3.0261969286359531</c:v>
                </c:pt>
                <c:pt idx="34">
                  <c:v>3.116531165311653</c:v>
                </c:pt>
                <c:pt idx="35">
                  <c:v>3.2068654019873533</c:v>
                </c:pt>
                <c:pt idx="36">
                  <c:v>3.2971996386630531</c:v>
                </c:pt>
                <c:pt idx="37">
                  <c:v>3.3875338753387534</c:v>
                </c:pt>
                <c:pt idx="38">
                  <c:v>3.4778681120144532</c:v>
                </c:pt>
                <c:pt idx="39">
                  <c:v>3.5682023486901535</c:v>
                </c:pt>
                <c:pt idx="40">
                  <c:v>3.6585365853658534</c:v>
                </c:pt>
                <c:pt idx="41">
                  <c:v>3.7488708220415536</c:v>
                </c:pt>
                <c:pt idx="42">
                  <c:v>3.8392050587172539</c:v>
                </c:pt>
                <c:pt idx="43">
                  <c:v>3.9295392953929538</c:v>
                </c:pt>
                <c:pt idx="44">
                  <c:v>4.0198735320686545</c:v>
                </c:pt>
                <c:pt idx="45">
                  <c:v>4.1102077687443543</c:v>
                </c:pt>
                <c:pt idx="46">
                  <c:v>4.2005420054200542</c:v>
                </c:pt>
                <c:pt idx="47">
                  <c:v>4.290876242095754</c:v>
                </c:pt>
                <c:pt idx="48">
                  <c:v>4.3812104787714548</c:v>
                </c:pt>
                <c:pt idx="49">
                  <c:v>4.4715447154471546</c:v>
                </c:pt>
                <c:pt idx="50">
                  <c:v>4.5618789521228544</c:v>
                </c:pt>
                <c:pt idx="51">
                  <c:v>4.6522131887985543</c:v>
                </c:pt>
                <c:pt idx="52">
                  <c:v>4.742547425474255</c:v>
                </c:pt>
                <c:pt idx="53">
                  <c:v>4.8328816621499548</c:v>
                </c:pt>
                <c:pt idx="54">
                  <c:v>4.9232158988256547</c:v>
                </c:pt>
                <c:pt idx="55">
                  <c:v>5.0135501355013545</c:v>
                </c:pt>
                <c:pt idx="56">
                  <c:v>5.1038843721770553</c:v>
                </c:pt>
                <c:pt idx="57">
                  <c:v>5.1942186088527551</c:v>
                </c:pt>
                <c:pt idx="58">
                  <c:v>5.2845528455284549</c:v>
                </c:pt>
                <c:pt idx="59">
                  <c:v>5.3748870822041557</c:v>
                </c:pt>
                <c:pt idx="60">
                  <c:v>5.4652213188798555</c:v>
                </c:pt>
                <c:pt idx="61">
                  <c:v>5.5555555555555554</c:v>
                </c:pt>
                <c:pt idx="62">
                  <c:v>5.6458897922312552</c:v>
                </c:pt>
                <c:pt idx="63">
                  <c:v>5.7362240289069559</c:v>
                </c:pt>
                <c:pt idx="64">
                  <c:v>5.8265582655826558</c:v>
                </c:pt>
                <c:pt idx="65">
                  <c:v>5.9168925022583556</c:v>
                </c:pt>
                <c:pt idx="66">
                  <c:v>6.0072267389340563</c:v>
                </c:pt>
                <c:pt idx="67">
                  <c:v>6.0975609756097562</c:v>
                </c:pt>
                <c:pt idx="68">
                  <c:v>6.187895212285456</c:v>
                </c:pt>
                <c:pt idx="69">
                  <c:v>6.2782294489611559</c:v>
                </c:pt>
                <c:pt idx="70">
                  <c:v>6.3685636856368566</c:v>
                </c:pt>
                <c:pt idx="71">
                  <c:v>6.4588979223125564</c:v>
                </c:pt>
                <c:pt idx="72">
                  <c:v>6.5492321589882563</c:v>
                </c:pt>
                <c:pt idx="73">
                  <c:v>6.639566395663957</c:v>
                </c:pt>
                <c:pt idx="74">
                  <c:v>6.7299006323396569</c:v>
                </c:pt>
                <c:pt idx="75">
                  <c:v>6.8202348690153567</c:v>
                </c:pt>
                <c:pt idx="76">
                  <c:v>6.9105691056910565</c:v>
                </c:pt>
                <c:pt idx="77">
                  <c:v>7.0009033423667573</c:v>
                </c:pt>
                <c:pt idx="78">
                  <c:v>7.0912375790424571</c:v>
                </c:pt>
                <c:pt idx="79">
                  <c:v>7.1815718157181569</c:v>
                </c:pt>
                <c:pt idx="80">
                  <c:v>7.2719060523938568</c:v>
                </c:pt>
                <c:pt idx="81">
                  <c:v>7.3622402890695575</c:v>
                </c:pt>
                <c:pt idx="82">
                  <c:v>7.4525745257452574</c:v>
                </c:pt>
                <c:pt idx="83">
                  <c:v>7.5429087624209572</c:v>
                </c:pt>
                <c:pt idx="84">
                  <c:v>7.6332429990966579</c:v>
                </c:pt>
                <c:pt idx="85">
                  <c:v>7.7235772357723578</c:v>
                </c:pt>
                <c:pt idx="86">
                  <c:v>7.8139114724480576</c:v>
                </c:pt>
                <c:pt idx="87">
                  <c:v>7.9042457091237575</c:v>
                </c:pt>
                <c:pt idx="88">
                  <c:v>7.9945799457994582</c:v>
                </c:pt>
                <c:pt idx="89">
                  <c:v>8.0849141824751598</c:v>
                </c:pt>
                <c:pt idx="90">
                  <c:v>8.1752484191508596</c:v>
                </c:pt>
                <c:pt idx="91">
                  <c:v>8.2655826558265595</c:v>
                </c:pt>
                <c:pt idx="92">
                  <c:v>8.3559168925022593</c:v>
                </c:pt>
                <c:pt idx="93">
                  <c:v>8.4462511291779592</c:v>
                </c:pt>
                <c:pt idx="94">
                  <c:v>8.536585365853659</c:v>
                </c:pt>
                <c:pt idx="95">
                  <c:v>8.6269196025293589</c:v>
                </c:pt>
                <c:pt idx="96">
                  <c:v>8.7172538392050605</c:v>
                </c:pt>
                <c:pt idx="97">
                  <c:v>8.8075880758807603</c:v>
                </c:pt>
                <c:pt idx="98">
                  <c:v>8.8979223125564602</c:v>
                </c:pt>
                <c:pt idx="99">
                  <c:v>8.98825654923216</c:v>
                </c:pt>
                <c:pt idx="100">
                  <c:v>9.0785907859078598</c:v>
                </c:pt>
                <c:pt idx="101">
                  <c:v>9.1689250225835597</c:v>
                </c:pt>
                <c:pt idx="102">
                  <c:v>9.2592592592592595</c:v>
                </c:pt>
                <c:pt idx="103">
                  <c:v>9.3495934959349594</c:v>
                </c:pt>
                <c:pt idx="104">
                  <c:v>9.439927732610661</c:v>
                </c:pt>
                <c:pt idx="105">
                  <c:v>9.5302619692863608</c:v>
                </c:pt>
                <c:pt idx="106">
                  <c:v>9.6205962059620607</c:v>
                </c:pt>
                <c:pt idx="107">
                  <c:v>9.7109304426377605</c:v>
                </c:pt>
                <c:pt idx="108">
                  <c:v>9.8012646793134603</c:v>
                </c:pt>
                <c:pt idx="109">
                  <c:v>9.8915989159891602</c:v>
                </c:pt>
                <c:pt idx="110">
                  <c:v>9.98193315266486</c:v>
                </c:pt>
                <c:pt idx="111">
                  <c:v>10.072267389340562</c:v>
                </c:pt>
                <c:pt idx="112">
                  <c:v>10.162601626016261</c:v>
                </c:pt>
                <c:pt idx="113">
                  <c:v>10.252935862691961</c:v>
                </c:pt>
                <c:pt idx="114">
                  <c:v>10.343270099367661</c:v>
                </c:pt>
                <c:pt idx="115">
                  <c:v>10.433604336043361</c:v>
                </c:pt>
                <c:pt idx="116">
                  <c:v>10.523938572719061</c:v>
                </c:pt>
                <c:pt idx="117">
                  <c:v>10.614272809394761</c:v>
                </c:pt>
                <c:pt idx="118">
                  <c:v>10.704607046070462</c:v>
                </c:pt>
                <c:pt idx="119">
                  <c:v>10.794941282746162</c:v>
                </c:pt>
                <c:pt idx="120">
                  <c:v>10.885275519421862</c:v>
                </c:pt>
                <c:pt idx="121">
                  <c:v>10.975609756097562</c:v>
                </c:pt>
                <c:pt idx="122">
                  <c:v>11.065943992773262</c:v>
                </c:pt>
                <c:pt idx="123">
                  <c:v>11.156278229448962</c:v>
                </c:pt>
                <c:pt idx="124">
                  <c:v>11.246612466124661</c:v>
                </c:pt>
                <c:pt idx="125">
                  <c:v>11.336946702800363</c:v>
                </c:pt>
                <c:pt idx="126">
                  <c:v>11.427280939476063</c:v>
                </c:pt>
                <c:pt idx="127">
                  <c:v>11.517615176151763</c:v>
                </c:pt>
                <c:pt idx="128">
                  <c:v>11.607949412827463</c:v>
                </c:pt>
                <c:pt idx="129">
                  <c:v>11.698283649503162</c:v>
                </c:pt>
                <c:pt idx="130">
                  <c:v>11.788617886178862</c:v>
                </c:pt>
                <c:pt idx="131">
                  <c:v>11.878952122854562</c:v>
                </c:pt>
                <c:pt idx="132">
                  <c:v>11.969286359530264</c:v>
                </c:pt>
                <c:pt idx="133">
                  <c:v>12.059620596205963</c:v>
                </c:pt>
                <c:pt idx="134">
                  <c:v>12.149954832881663</c:v>
                </c:pt>
                <c:pt idx="135">
                  <c:v>12.240289069557363</c:v>
                </c:pt>
                <c:pt idx="136">
                  <c:v>12.330623306233063</c:v>
                </c:pt>
                <c:pt idx="137">
                  <c:v>12.420957542908763</c:v>
                </c:pt>
                <c:pt idx="138">
                  <c:v>12.511291779584463</c:v>
                </c:pt>
                <c:pt idx="139">
                  <c:v>12.601626016260164</c:v>
                </c:pt>
                <c:pt idx="140">
                  <c:v>12.691960252935864</c:v>
                </c:pt>
                <c:pt idx="141">
                  <c:v>12.782294489611564</c:v>
                </c:pt>
                <c:pt idx="142">
                  <c:v>12.872628726287264</c:v>
                </c:pt>
                <c:pt idx="143">
                  <c:v>12.962962962962964</c:v>
                </c:pt>
                <c:pt idx="144">
                  <c:v>13.053297199638664</c:v>
                </c:pt>
                <c:pt idx="145">
                  <c:v>13.143631436314363</c:v>
                </c:pt>
                <c:pt idx="146">
                  <c:v>13.233965672990065</c:v>
                </c:pt>
                <c:pt idx="147">
                  <c:v>13.324299909665765</c:v>
                </c:pt>
                <c:pt idx="148">
                  <c:v>13.414634146341465</c:v>
                </c:pt>
                <c:pt idx="149">
                  <c:v>13.504968383017165</c:v>
                </c:pt>
                <c:pt idx="150">
                  <c:v>13.595302619692864</c:v>
                </c:pt>
                <c:pt idx="151">
                  <c:v>13.685636856368564</c:v>
                </c:pt>
                <c:pt idx="152">
                  <c:v>13.775971093044264</c:v>
                </c:pt>
                <c:pt idx="153">
                  <c:v>13.866305329719966</c:v>
                </c:pt>
                <c:pt idx="154">
                  <c:v>13.956639566395665</c:v>
                </c:pt>
                <c:pt idx="155">
                  <c:v>14.046973803071365</c:v>
                </c:pt>
                <c:pt idx="156">
                  <c:v>14.137308039747065</c:v>
                </c:pt>
                <c:pt idx="157">
                  <c:v>14.227642276422765</c:v>
                </c:pt>
                <c:pt idx="158">
                  <c:v>14.317976513098465</c:v>
                </c:pt>
                <c:pt idx="159">
                  <c:v>14.408310749774165</c:v>
                </c:pt>
                <c:pt idx="160">
                  <c:v>14.498644986449865</c:v>
                </c:pt>
                <c:pt idx="161">
                  <c:v>14.588979223125566</c:v>
                </c:pt>
                <c:pt idx="162">
                  <c:v>14.679313459801266</c:v>
                </c:pt>
                <c:pt idx="163">
                  <c:v>14.769647696476966</c:v>
                </c:pt>
                <c:pt idx="164">
                  <c:v>14.859981933152666</c:v>
                </c:pt>
                <c:pt idx="165">
                  <c:v>14.950316169828366</c:v>
                </c:pt>
                <c:pt idx="166">
                  <c:v>15.040650406504065</c:v>
                </c:pt>
                <c:pt idx="167">
                  <c:v>15.130984643179765</c:v>
                </c:pt>
                <c:pt idx="168">
                  <c:v>15.221318879855467</c:v>
                </c:pt>
                <c:pt idx="169">
                  <c:v>15.311653116531167</c:v>
                </c:pt>
                <c:pt idx="170">
                  <c:v>15.401987353206867</c:v>
                </c:pt>
                <c:pt idx="171">
                  <c:v>15.492321589882566</c:v>
                </c:pt>
                <c:pt idx="172">
                  <c:v>15.582655826558266</c:v>
                </c:pt>
                <c:pt idx="173">
                  <c:v>15.672990063233966</c:v>
                </c:pt>
                <c:pt idx="174">
                  <c:v>15.763324299909666</c:v>
                </c:pt>
                <c:pt idx="175">
                  <c:v>15.853658536585368</c:v>
                </c:pt>
                <c:pt idx="176">
                  <c:v>15.943992773261067</c:v>
                </c:pt>
                <c:pt idx="177">
                  <c:v>16.034327009936767</c:v>
                </c:pt>
                <c:pt idx="178">
                  <c:v>16.124661246612469</c:v>
                </c:pt>
                <c:pt idx="179">
                  <c:v>16.214995483288167</c:v>
                </c:pt>
                <c:pt idx="180">
                  <c:v>16.305329719963868</c:v>
                </c:pt>
                <c:pt idx="181">
                  <c:v>16.395663956639567</c:v>
                </c:pt>
                <c:pt idx="182">
                  <c:v>16.485998193315268</c:v>
                </c:pt>
                <c:pt idx="183">
                  <c:v>16.576332429990966</c:v>
                </c:pt>
                <c:pt idx="184">
                  <c:v>16.666666666666668</c:v>
                </c:pt>
                <c:pt idx="185">
                  <c:v>16.757000903342369</c:v>
                </c:pt>
                <c:pt idx="186">
                  <c:v>16.847335140018068</c:v>
                </c:pt>
                <c:pt idx="187">
                  <c:v>16.937669376693769</c:v>
                </c:pt>
                <c:pt idx="188">
                  <c:v>17.028003613369467</c:v>
                </c:pt>
                <c:pt idx="189">
                  <c:v>17.118337850045169</c:v>
                </c:pt>
                <c:pt idx="190">
                  <c:v>17.208672086720867</c:v>
                </c:pt>
                <c:pt idx="191">
                  <c:v>17.299006323396569</c:v>
                </c:pt>
                <c:pt idx="192">
                  <c:v>17.38934056007227</c:v>
                </c:pt>
                <c:pt idx="193">
                  <c:v>17.479674796747968</c:v>
                </c:pt>
                <c:pt idx="194">
                  <c:v>17.57000903342367</c:v>
                </c:pt>
                <c:pt idx="195">
                  <c:v>17.660343270099368</c:v>
                </c:pt>
                <c:pt idx="196">
                  <c:v>17.75067750677507</c:v>
                </c:pt>
                <c:pt idx="197">
                  <c:v>17.841011743450768</c:v>
                </c:pt>
                <c:pt idx="198">
                  <c:v>17.931345980126469</c:v>
                </c:pt>
                <c:pt idx="199">
                  <c:v>18.021680216802167</c:v>
                </c:pt>
                <c:pt idx="200">
                  <c:v>18.112014453477869</c:v>
                </c:pt>
                <c:pt idx="201">
                  <c:v>18.20234869015357</c:v>
                </c:pt>
                <c:pt idx="202">
                  <c:v>18.292682926829269</c:v>
                </c:pt>
                <c:pt idx="203">
                  <c:v>18.38301716350497</c:v>
                </c:pt>
                <c:pt idx="204">
                  <c:v>18.473351400180668</c:v>
                </c:pt>
                <c:pt idx="205">
                  <c:v>18.56368563685637</c:v>
                </c:pt>
                <c:pt idx="206">
                  <c:v>18.654019873532068</c:v>
                </c:pt>
                <c:pt idx="207">
                  <c:v>18.74435411020777</c:v>
                </c:pt>
                <c:pt idx="208">
                  <c:v>18.834688346883471</c:v>
                </c:pt>
                <c:pt idx="209">
                  <c:v>18.925022583559169</c:v>
                </c:pt>
                <c:pt idx="210">
                  <c:v>19.015356820234871</c:v>
                </c:pt>
                <c:pt idx="211">
                  <c:v>19.105691056910569</c:v>
                </c:pt>
                <c:pt idx="212">
                  <c:v>19.196025293586271</c:v>
                </c:pt>
                <c:pt idx="213">
                  <c:v>19.286359530261969</c:v>
                </c:pt>
                <c:pt idx="214">
                  <c:v>19.37669376693767</c:v>
                </c:pt>
                <c:pt idx="215">
                  <c:v>19.467028003613372</c:v>
                </c:pt>
                <c:pt idx="216">
                  <c:v>19.55736224028907</c:v>
                </c:pt>
                <c:pt idx="217">
                  <c:v>19.647696476964772</c:v>
                </c:pt>
                <c:pt idx="218">
                  <c:v>19.73803071364047</c:v>
                </c:pt>
                <c:pt idx="219">
                  <c:v>19.828364950316171</c:v>
                </c:pt>
                <c:pt idx="220">
                  <c:v>19.918699186991869</c:v>
                </c:pt>
                <c:pt idx="221">
                  <c:v>20.009033423667571</c:v>
                </c:pt>
                <c:pt idx="222">
                  <c:v>20.099367660343272</c:v>
                </c:pt>
                <c:pt idx="223">
                  <c:v>20.189701897018971</c:v>
                </c:pt>
                <c:pt idx="224">
                  <c:v>20.280036133694672</c:v>
                </c:pt>
                <c:pt idx="225">
                  <c:v>20.37037037037037</c:v>
                </c:pt>
                <c:pt idx="226">
                  <c:v>20.460704607046072</c:v>
                </c:pt>
                <c:pt idx="227">
                  <c:v>20.55103884372177</c:v>
                </c:pt>
                <c:pt idx="228">
                  <c:v>20.641373080397472</c:v>
                </c:pt>
                <c:pt idx="229">
                  <c:v>20.731707317073173</c:v>
                </c:pt>
                <c:pt idx="230">
                  <c:v>20.822041553748871</c:v>
                </c:pt>
                <c:pt idx="231">
                  <c:v>20.912375790424573</c:v>
                </c:pt>
                <c:pt idx="232">
                  <c:v>21.002710027100271</c:v>
                </c:pt>
                <c:pt idx="233">
                  <c:v>21.093044263775973</c:v>
                </c:pt>
                <c:pt idx="234">
                  <c:v>21.183378500451671</c:v>
                </c:pt>
                <c:pt idx="235">
                  <c:v>21.273712737127372</c:v>
                </c:pt>
                <c:pt idx="236">
                  <c:v>21.364046973803074</c:v>
                </c:pt>
                <c:pt idx="237">
                  <c:v>21.454381210478772</c:v>
                </c:pt>
                <c:pt idx="238">
                  <c:v>21.544715447154474</c:v>
                </c:pt>
                <c:pt idx="239">
                  <c:v>21.635049683830172</c:v>
                </c:pt>
                <c:pt idx="240">
                  <c:v>21.725383920505873</c:v>
                </c:pt>
                <c:pt idx="241">
                  <c:v>21.815718157181571</c:v>
                </c:pt>
                <c:pt idx="242">
                  <c:v>21.906052393857273</c:v>
                </c:pt>
                <c:pt idx="243">
                  <c:v>21.996386630532974</c:v>
                </c:pt>
                <c:pt idx="244">
                  <c:v>22.086720867208673</c:v>
                </c:pt>
                <c:pt idx="245">
                  <c:v>22.177055103884374</c:v>
                </c:pt>
                <c:pt idx="246">
                  <c:v>22.267389340560072</c:v>
                </c:pt>
                <c:pt idx="247">
                  <c:v>22.357723577235774</c:v>
                </c:pt>
                <c:pt idx="248">
                  <c:v>22.448057813911472</c:v>
                </c:pt>
                <c:pt idx="249">
                  <c:v>22.538392050587174</c:v>
                </c:pt>
                <c:pt idx="250">
                  <c:v>22.628726287262875</c:v>
                </c:pt>
                <c:pt idx="251">
                  <c:v>22.719060523938573</c:v>
                </c:pt>
                <c:pt idx="252">
                  <c:v>22.809394760614275</c:v>
                </c:pt>
                <c:pt idx="253">
                  <c:v>22.899728997289973</c:v>
                </c:pt>
                <c:pt idx="254">
                  <c:v>22.990063233965675</c:v>
                </c:pt>
                <c:pt idx="255">
                  <c:v>23.080397470641373</c:v>
                </c:pt>
                <c:pt idx="256">
                  <c:v>23.170731707317074</c:v>
                </c:pt>
                <c:pt idx="257">
                  <c:v>23.261065943992776</c:v>
                </c:pt>
                <c:pt idx="258">
                  <c:v>23.351400180668474</c:v>
                </c:pt>
                <c:pt idx="259">
                  <c:v>23.441734417344176</c:v>
                </c:pt>
                <c:pt idx="260">
                  <c:v>23.532068654019874</c:v>
                </c:pt>
                <c:pt idx="261">
                  <c:v>23.622402890695575</c:v>
                </c:pt>
                <c:pt idx="262">
                  <c:v>23.712737127371273</c:v>
                </c:pt>
                <c:pt idx="263">
                  <c:v>23.803071364046975</c:v>
                </c:pt>
                <c:pt idx="264">
                  <c:v>23.893405600722676</c:v>
                </c:pt>
                <c:pt idx="265">
                  <c:v>23.983739837398375</c:v>
                </c:pt>
                <c:pt idx="266">
                  <c:v>24.074074074074076</c:v>
                </c:pt>
                <c:pt idx="267">
                  <c:v>24.164408310749774</c:v>
                </c:pt>
                <c:pt idx="268">
                  <c:v>24.254742547425476</c:v>
                </c:pt>
                <c:pt idx="269">
                  <c:v>24.345076784101174</c:v>
                </c:pt>
                <c:pt idx="270">
                  <c:v>24.435411020776876</c:v>
                </c:pt>
                <c:pt idx="271">
                  <c:v>24.525745257452577</c:v>
                </c:pt>
                <c:pt idx="272">
                  <c:v>24.616079494128275</c:v>
                </c:pt>
                <c:pt idx="273">
                  <c:v>24.706413730803977</c:v>
                </c:pt>
                <c:pt idx="274">
                  <c:v>24.796747967479675</c:v>
                </c:pt>
                <c:pt idx="275">
                  <c:v>24.887082204155377</c:v>
                </c:pt>
                <c:pt idx="276">
                  <c:v>24.977416440831075</c:v>
                </c:pt>
                <c:pt idx="277">
                  <c:v>25.067750677506776</c:v>
                </c:pt>
                <c:pt idx="278">
                  <c:v>25.158084914182478</c:v>
                </c:pt>
                <c:pt idx="279">
                  <c:v>25.248419150858176</c:v>
                </c:pt>
                <c:pt idx="280">
                  <c:v>25.338753387533878</c:v>
                </c:pt>
                <c:pt idx="281">
                  <c:v>25.429087624209576</c:v>
                </c:pt>
                <c:pt idx="282">
                  <c:v>25.519421860885277</c:v>
                </c:pt>
                <c:pt idx="283">
                  <c:v>25.609756097560975</c:v>
                </c:pt>
                <c:pt idx="284">
                  <c:v>25.700090334236677</c:v>
                </c:pt>
                <c:pt idx="285">
                  <c:v>25.790424570912378</c:v>
                </c:pt>
                <c:pt idx="286">
                  <c:v>25.880758807588077</c:v>
                </c:pt>
                <c:pt idx="287">
                  <c:v>25.971093044263778</c:v>
                </c:pt>
                <c:pt idx="288">
                  <c:v>26.061427280939476</c:v>
                </c:pt>
                <c:pt idx="289">
                  <c:v>26.151761517615178</c:v>
                </c:pt>
                <c:pt idx="290">
                  <c:v>26.242095754290876</c:v>
                </c:pt>
                <c:pt idx="291">
                  <c:v>26.332429990966578</c:v>
                </c:pt>
                <c:pt idx="292">
                  <c:v>26.422764227642279</c:v>
                </c:pt>
                <c:pt idx="293">
                  <c:v>26.513098464317977</c:v>
                </c:pt>
                <c:pt idx="294">
                  <c:v>26.603432700993679</c:v>
                </c:pt>
                <c:pt idx="295">
                  <c:v>26.693766937669377</c:v>
                </c:pt>
                <c:pt idx="296">
                  <c:v>26.784101174345079</c:v>
                </c:pt>
                <c:pt idx="297">
                  <c:v>26.874435411020777</c:v>
                </c:pt>
                <c:pt idx="298">
                  <c:v>26.964769647696478</c:v>
                </c:pt>
                <c:pt idx="299">
                  <c:v>27.05510388437218</c:v>
                </c:pt>
                <c:pt idx="300">
                  <c:v>27.145438121047878</c:v>
                </c:pt>
                <c:pt idx="301">
                  <c:v>27.23577235772358</c:v>
                </c:pt>
                <c:pt idx="302">
                  <c:v>27.326106594399278</c:v>
                </c:pt>
                <c:pt idx="303">
                  <c:v>27.416440831074979</c:v>
                </c:pt>
                <c:pt idx="304">
                  <c:v>27.506775067750677</c:v>
                </c:pt>
                <c:pt idx="305">
                  <c:v>27.597109304426379</c:v>
                </c:pt>
                <c:pt idx="306">
                  <c:v>27.687443541102081</c:v>
                </c:pt>
                <c:pt idx="307">
                  <c:v>27.777777777777779</c:v>
                </c:pt>
                <c:pt idx="308">
                  <c:v>27.86811201445348</c:v>
                </c:pt>
                <c:pt idx="309">
                  <c:v>27.958446251129178</c:v>
                </c:pt>
                <c:pt idx="310">
                  <c:v>28.04878048780488</c:v>
                </c:pt>
                <c:pt idx="311">
                  <c:v>28.139114724480578</c:v>
                </c:pt>
                <c:pt idx="312">
                  <c:v>28.22944896115628</c:v>
                </c:pt>
                <c:pt idx="313">
                  <c:v>28.319783197831981</c:v>
                </c:pt>
                <c:pt idx="314">
                  <c:v>28.410117434507679</c:v>
                </c:pt>
                <c:pt idx="315">
                  <c:v>28.500451671183381</c:v>
                </c:pt>
                <c:pt idx="316">
                  <c:v>28.590785907859079</c:v>
                </c:pt>
                <c:pt idx="317">
                  <c:v>28.681120144534781</c:v>
                </c:pt>
                <c:pt idx="318">
                  <c:v>28.771454381210479</c:v>
                </c:pt>
                <c:pt idx="319">
                  <c:v>28.86178861788618</c:v>
                </c:pt>
                <c:pt idx="320">
                  <c:v>28.952122854561878</c:v>
                </c:pt>
                <c:pt idx="321">
                  <c:v>29.04245709123758</c:v>
                </c:pt>
                <c:pt idx="322">
                  <c:v>29.132791327913282</c:v>
                </c:pt>
                <c:pt idx="323">
                  <c:v>29.22312556458898</c:v>
                </c:pt>
                <c:pt idx="324">
                  <c:v>29.313459801264681</c:v>
                </c:pt>
                <c:pt idx="325">
                  <c:v>29.403794037940379</c:v>
                </c:pt>
                <c:pt idx="326">
                  <c:v>29.494128274616081</c:v>
                </c:pt>
                <c:pt idx="327">
                  <c:v>29.584462511291779</c:v>
                </c:pt>
                <c:pt idx="328">
                  <c:v>29.674796747967481</c:v>
                </c:pt>
                <c:pt idx="329">
                  <c:v>29.765130984643182</c:v>
                </c:pt>
                <c:pt idx="330">
                  <c:v>29.85546522131888</c:v>
                </c:pt>
                <c:pt idx="331">
                  <c:v>29.945799457994582</c:v>
                </c:pt>
                <c:pt idx="332">
                  <c:v>30.03613369467028</c:v>
                </c:pt>
                <c:pt idx="333">
                  <c:v>30.126467931345982</c:v>
                </c:pt>
                <c:pt idx="334">
                  <c:v>30.21680216802168</c:v>
                </c:pt>
                <c:pt idx="335">
                  <c:v>30.307136404697381</c:v>
                </c:pt>
                <c:pt idx="336">
                  <c:v>30.397470641373083</c:v>
                </c:pt>
                <c:pt idx="337">
                  <c:v>30.487804878048781</c:v>
                </c:pt>
                <c:pt idx="338">
                  <c:v>30.578139114724483</c:v>
                </c:pt>
                <c:pt idx="339">
                  <c:v>30.668473351400181</c:v>
                </c:pt>
                <c:pt idx="340">
                  <c:v>30.758807588075882</c:v>
                </c:pt>
                <c:pt idx="341">
                  <c:v>30.84914182475158</c:v>
                </c:pt>
                <c:pt idx="342">
                  <c:v>30.939476061427282</c:v>
                </c:pt>
                <c:pt idx="343">
                  <c:v>31.029810298102984</c:v>
                </c:pt>
                <c:pt idx="344">
                  <c:v>31.120144534778682</c:v>
                </c:pt>
                <c:pt idx="345">
                  <c:v>31.210478771454383</c:v>
                </c:pt>
                <c:pt idx="346">
                  <c:v>31.300813008130081</c:v>
                </c:pt>
                <c:pt idx="347">
                  <c:v>31.391147244805783</c:v>
                </c:pt>
                <c:pt idx="348">
                  <c:v>31.481481481481481</c:v>
                </c:pt>
                <c:pt idx="349">
                  <c:v>31.571815718157183</c:v>
                </c:pt>
                <c:pt idx="350">
                  <c:v>31.662149954832884</c:v>
                </c:pt>
                <c:pt idx="351">
                  <c:v>31.752484191508582</c:v>
                </c:pt>
                <c:pt idx="352">
                  <c:v>31.842818428184284</c:v>
                </c:pt>
                <c:pt idx="353">
                  <c:v>31.933152664859982</c:v>
                </c:pt>
                <c:pt idx="354">
                  <c:v>32.023486901535684</c:v>
                </c:pt>
                <c:pt idx="355">
                  <c:v>32.113821138211385</c:v>
                </c:pt>
                <c:pt idx="356">
                  <c:v>32.204155374887087</c:v>
                </c:pt>
                <c:pt idx="357">
                  <c:v>32.294489611562781</c:v>
                </c:pt>
                <c:pt idx="358">
                  <c:v>32.384823848238483</c:v>
                </c:pt>
                <c:pt idx="359">
                  <c:v>32.475158084914185</c:v>
                </c:pt>
                <c:pt idx="360">
                  <c:v>32.565492321589886</c:v>
                </c:pt>
                <c:pt idx="361">
                  <c:v>32.655826558265581</c:v>
                </c:pt>
                <c:pt idx="362">
                  <c:v>32.746160794941282</c:v>
                </c:pt>
                <c:pt idx="363">
                  <c:v>32.836495031616984</c:v>
                </c:pt>
                <c:pt idx="364">
                  <c:v>32.926829268292686</c:v>
                </c:pt>
                <c:pt idx="365">
                  <c:v>33.017163504968387</c:v>
                </c:pt>
                <c:pt idx="366">
                  <c:v>33.107497741644082</c:v>
                </c:pt>
                <c:pt idx="367">
                  <c:v>33.197831978319783</c:v>
                </c:pt>
                <c:pt idx="368">
                  <c:v>33.288166214995485</c:v>
                </c:pt>
                <c:pt idx="369">
                  <c:v>33.378500451671187</c:v>
                </c:pt>
                <c:pt idx="370">
                  <c:v>33.468834688346888</c:v>
                </c:pt>
                <c:pt idx="371">
                  <c:v>33.559168925022583</c:v>
                </c:pt>
                <c:pt idx="372">
                  <c:v>33.649503161698284</c:v>
                </c:pt>
                <c:pt idx="373">
                  <c:v>33.739837398373986</c:v>
                </c:pt>
                <c:pt idx="374">
                  <c:v>33.830171635049687</c:v>
                </c:pt>
                <c:pt idx="375">
                  <c:v>33.920505871725382</c:v>
                </c:pt>
                <c:pt idx="376">
                  <c:v>34.010840108401084</c:v>
                </c:pt>
                <c:pt idx="377">
                  <c:v>34.101174345076785</c:v>
                </c:pt>
                <c:pt idx="378">
                  <c:v>34.191508581752487</c:v>
                </c:pt>
                <c:pt idx="379">
                  <c:v>34.281842818428188</c:v>
                </c:pt>
                <c:pt idx="380">
                  <c:v>34.372177055103883</c:v>
                </c:pt>
                <c:pt idx="381">
                  <c:v>34.462511291779585</c:v>
                </c:pt>
                <c:pt idx="382">
                  <c:v>34.552845528455286</c:v>
                </c:pt>
                <c:pt idx="383">
                  <c:v>34.643179765130988</c:v>
                </c:pt>
                <c:pt idx="384">
                  <c:v>34.733514001806689</c:v>
                </c:pt>
                <c:pt idx="385">
                  <c:v>34.823848238482384</c:v>
                </c:pt>
                <c:pt idx="386">
                  <c:v>34.914182475158086</c:v>
                </c:pt>
                <c:pt idx="387">
                  <c:v>35.004516711833787</c:v>
                </c:pt>
                <c:pt idx="388">
                  <c:v>35.094850948509489</c:v>
                </c:pt>
                <c:pt idx="389">
                  <c:v>35.185185185185183</c:v>
                </c:pt>
                <c:pt idx="390">
                  <c:v>35.275519421860885</c:v>
                </c:pt>
                <c:pt idx="391">
                  <c:v>35.365853658536587</c:v>
                </c:pt>
                <c:pt idx="392">
                  <c:v>35.456187895212288</c:v>
                </c:pt>
                <c:pt idx="393">
                  <c:v>35.54652213188799</c:v>
                </c:pt>
                <c:pt idx="394">
                  <c:v>35.636856368563684</c:v>
                </c:pt>
                <c:pt idx="395">
                  <c:v>35.727190605239386</c:v>
                </c:pt>
                <c:pt idx="396">
                  <c:v>35.817524841915088</c:v>
                </c:pt>
                <c:pt idx="397">
                  <c:v>35.907859078590789</c:v>
                </c:pt>
                <c:pt idx="398">
                  <c:v>35.998193315266484</c:v>
                </c:pt>
                <c:pt idx="399">
                  <c:v>36.088527551942185</c:v>
                </c:pt>
                <c:pt idx="400">
                  <c:v>36.178861788617887</c:v>
                </c:pt>
                <c:pt idx="401">
                  <c:v>36.269196025293589</c:v>
                </c:pt>
                <c:pt idx="402">
                  <c:v>36.35953026196929</c:v>
                </c:pt>
                <c:pt idx="403">
                  <c:v>36.449864498644985</c:v>
                </c:pt>
                <c:pt idx="404">
                  <c:v>36.540198735320686</c:v>
                </c:pt>
                <c:pt idx="405">
                  <c:v>36.630532971996388</c:v>
                </c:pt>
                <c:pt idx="406">
                  <c:v>36.72086720867209</c:v>
                </c:pt>
                <c:pt idx="407">
                  <c:v>36.811201445347791</c:v>
                </c:pt>
                <c:pt idx="408">
                  <c:v>36.901535682023486</c:v>
                </c:pt>
                <c:pt idx="409">
                  <c:v>36.991869918699187</c:v>
                </c:pt>
                <c:pt idx="410">
                  <c:v>37.082204155374889</c:v>
                </c:pt>
                <c:pt idx="411">
                  <c:v>37.172538392050591</c:v>
                </c:pt>
                <c:pt idx="412">
                  <c:v>37.262872628726285</c:v>
                </c:pt>
                <c:pt idx="413">
                  <c:v>37.353206865401987</c:v>
                </c:pt>
                <c:pt idx="414">
                  <c:v>37.443541102077688</c:v>
                </c:pt>
                <c:pt idx="415">
                  <c:v>37.53387533875339</c:v>
                </c:pt>
                <c:pt idx="416">
                  <c:v>37.624209575429092</c:v>
                </c:pt>
                <c:pt idx="417">
                  <c:v>37.714543812104786</c:v>
                </c:pt>
                <c:pt idx="418">
                  <c:v>37.804878048780488</c:v>
                </c:pt>
                <c:pt idx="419">
                  <c:v>37.895212285456189</c:v>
                </c:pt>
                <c:pt idx="420">
                  <c:v>37.985546522131891</c:v>
                </c:pt>
                <c:pt idx="421">
                  <c:v>38.075880758807592</c:v>
                </c:pt>
                <c:pt idx="422">
                  <c:v>38.166214995483287</c:v>
                </c:pt>
                <c:pt idx="423">
                  <c:v>38.256549232158989</c:v>
                </c:pt>
                <c:pt idx="424">
                  <c:v>38.34688346883469</c:v>
                </c:pt>
                <c:pt idx="425">
                  <c:v>38.437217705510392</c:v>
                </c:pt>
                <c:pt idx="426">
                  <c:v>38.527551942186086</c:v>
                </c:pt>
                <c:pt idx="427">
                  <c:v>38.617886178861788</c:v>
                </c:pt>
                <c:pt idx="428">
                  <c:v>38.70822041553749</c:v>
                </c:pt>
                <c:pt idx="429">
                  <c:v>38.798554652213191</c:v>
                </c:pt>
                <c:pt idx="430">
                  <c:v>38.888888888888893</c:v>
                </c:pt>
                <c:pt idx="431">
                  <c:v>38.979223125564587</c:v>
                </c:pt>
                <c:pt idx="432">
                  <c:v>39.069557362240289</c:v>
                </c:pt>
                <c:pt idx="433">
                  <c:v>39.159891598915991</c:v>
                </c:pt>
                <c:pt idx="434">
                  <c:v>39.250225835591692</c:v>
                </c:pt>
                <c:pt idx="435">
                  <c:v>39.340560072267394</c:v>
                </c:pt>
                <c:pt idx="436">
                  <c:v>39.430894308943088</c:v>
                </c:pt>
                <c:pt idx="437">
                  <c:v>39.52122854561879</c:v>
                </c:pt>
                <c:pt idx="438">
                  <c:v>39.611562782294492</c:v>
                </c:pt>
                <c:pt idx="439">
                  <c:v>39.701897018970193</c:v>
                </c:pt>
                <c:pt idx="440">
                  <c:v>39.792231255645888</c:v>
                </c:pt>
                <c:pt idx="441">
                  <c:v>39.882565492321589</c:v>
                </c:pt>
                <c:pt idx="442">
                  <c:v>39.972899728997291</c:v>
                </c:pt>
                <c:pt idx="443">
                  <c:v>40.063233965672993</c:v>
                </c:pt>
                <c:pt idx="444">
                  <c:v>40.153568202348694</c:v>
                </c:pt>
                <c:pt idx="445">
                  <c:v>40.243902439024389</c:v>
                </c:pt>
                <c:pt idx="446">
                  <c:v>40.33423667570009</c:v>
                </c:pt>
                <c:pt idx="447">
                  <c:v>40.424570912375792</c:v>
                </c:pt>
                <c:pt idx="448">
                  <c:v>40.514905149051494</c:v>
                </c:pt>
                <c:pt idx="449">
                  <c:v>40.605239385727195</c:v>
                </c:pt>
                <c:pt idx="450">
                  <c:v>40.69557362240289</c:v>
                </c:pt>
                <c:pt idx="451">
                  <c:v>40.785907859078591</c:v>
                </c:pt>
                <c:pt idx="452">
                  <c:v>40.876242095754293</c:v>
                </c:pt>
                <c:pt idx="453">
                  <c:v>40.966576332429995</c:v>
                </c:pt>
                <c:pt idx="454">
                  <c:v>41.056910569105689</c:v>
                </c:pt>
                <c:pt idx="455">
                  <c:v>41.147244805781391</c:v>
                </c:pt>
                <c:pt idx="456">
                  <c:v>41.237579042457092</c:v>
                </c:pt>
                <c:pt idx="457">
                  <c:v>41.327913279132794</c:v>
                </c:pt>
                <c:pt idx="458">
                  <c:v>41.418247515808496</c:v>
                </c:pt>
                <c:pt idx="459">
                  <c:v>41.50858175248419</c:v>
                </c:pt>
                <c:pt idx="460">
                  <c:v>41.598915989159892</c:v>
                </c:pt>
                <c:pt idx="461">
                  <c:v>41.689250225835593</c:v>
                </c:pt>
                <c:pt idx="462">
                  <c:v>41.779584462511295</c:v>
                </c:pt>
                <c:pt idx="463">
                  <c:v>41.869918699186996</c:v>
                </c:pt>
                <c:pt idx="464">
                  <c:v>41.960252935862691</c:v>
                </c:pt>
                <c:pt idx="465">
                  <c:v>42.050587172538393</c:v>
                </c:pt>
                <c:pt idx="466">
                  <c:v>42.140921409214094</c:v>
                </c:pt>
                <c:pt idx="467">
                  <c:v>42.231255645889796</c:v>
                </c:pt>
                <c:pt idx="468">
                  <c:v>42.32158988256549</c:v>
                </c:pt>
                <c:pt idx="469">
                  <c:v>42.411924119241192</c:v>
                </c:pt>
                <c:pt idx="470">
                  <c:v>42.502258355916894</c:v>
                </c:pt>
                <c:pt idx="471">
                  <c:v>42.592592592592595</c:v>
                </c:pt>
                <c:pt idx="472">
                  <c:v>42.682926829268297</c:v>
                </c:pt>
                <c:pt idx="473">
                  <c:v>42.773261065943991</c:v>
                </c:pt>
                <c:pt idx="474">
                  <c:v>42.863595302619693</c:v>
                </c:pt>
                <c:pt idx="475">
                  <c:v>42.953929539295395</c:v>
                </c:pt>
                <c:pt idx="476">
                  <c:v>43.044263775971096</c:v>
                </c:pt>
                <c:pt idx="477">
                  <c:v>43.134598012646798</c:v>
                </c:pt>
                <c:pt idx="478">
                  <c:v>43.224932249322492</c:v>
                </c:pt>
                <c:pt idx="479">
                  <c:v>43.315266485998194</c:v>
                </c:pt>
                <c:pt idx="480">
                  <c:v>43.405600722673896</c:v>
                </c:pt>
                <c:pt idx="481">
                  <c:v>43.495934959349597</c:v>
                </c:pt>
                <c:pt idx="482">
                  <c:v>43.586269196025292</c:v>
                </c:pt>
                <c:pt idx="483">
                  <c:v>43.676603432700993</c:v>
                </c:pt>
                <c:pt idx="484">
                  <c:v>43.766937669376695</c:v>
                </c:pt>
                <c:pt idx="485">
                  <c:v>43.857271906052397</c:v>
                </c:pt>
                <c:pt idx="486">
                  <c:v>43.947606142728098</c:v>
                </c:pt>
                <c:pt idx="487">
                  <c:v>44.037940379403793</c:v>
                </c:pt>
                <c:pt idx="488">
                  <c:v>44.128274616079494</c:v>
                </c:pt>
                <c:pt idx="489">
                  <c:v>44.218608852755196</c:v>
                </c:pt>
                <c:pt idx="490">
                  <c:v>44.308943089430898</c:v>
                </c:pt>
                <c:pt idx="491">
                  <c:v>44.399277326106599</c:v>
                </c:pt>
                <c:pt idx="492">
                  <c:v>44.489611562782294</c:v>
                </c:pt>
                <c:pt idx="493">
                  <c:v>44.579945799457995</c:v>
                </c:pt>
                <c:pt idx="494">
                  <c:v>44.670280036133697</c:v>
                </c:pt>
                <c:pt idx="495">
                  <c:v>44.760614272809399</c:v>
                </c:pt>
                <c:pt idx="496">
                  <c:v>44.850948509485093</c:v>
                </c:pt>
                <c:pt idx="497">
                  <c:v>44.941282746160795</c:v>
                </c:pt>
                <c:pt idx="498">
                  <c:v>45.031616982836496</c:v>
                </c:pt>
                <c:pt idx="499">
                  <c:v>45.121951219512198</c:v>
                </c:pt>
                <c:pt idx="500">
                  <c:v>45.2122854561879</c:v>
                </c:pt>
                <c:pt idx="501">
                  <c:v>45.302619692863594</c:v>
                </c:pt>
                <c:pt idx="502">
                  <c:v>45.392953929539296</c:v>
                </c:pt>
                <c:pt idx="503">
                  <c:v>45.483288166214997</c:v>
                </c:pt>
                <c:pt idx="504">
                  <c:v>45.573622402890699</c:v>
                </c:pt>
                <c:pt idx="505">
                  <c:v>45.6639566395664</c:v>
                </c:pt>
                <c:pt idx="506">
                  <c:v>45.754290876242095</c:v>
                </c:pt>
                <c:pt idx="507">
                  <c:v>45.844625112917797</c:v>
                </c:pt>
                <c:pt idx="508">
                  <c:v>45.934959349593498</c:v>
                </c:pt>
                <c:pt idx="509">
                  <c:v>46.0252935862692</c:v>
                </c:pt>
                <c:pt idx="510">
                  <c:v>46.115627822944894</c:v>
                </c:pt>
                <c:pt idx="511">
                  <c:v>46.205962059620596</c:v>
                </c:pt>
                <c:pt idx="512">
                  <c:v>46.296296296296298</c:v>
                </c:pt>
                <c:pt idx="513">
                  <c:v>46.386630532971999</c:v>
                </c:pt>
                <c:pt idx="514">
                  <c:v>46.476964769647701</c:v>
                </c:pt>
                <c:pt idx="515">
                  <c:v>46.567299006323395</c:v>
                </c:pt>
                <c:pt idx="516">
                  <c:v>46.657633242999097</c:v>
                </c:pt>
                <c:pt idx="517">
                  <c:v>46.747967479674799</c:v>
                </c:pt>
                <c:pt idx="518">
                  <c:v>46.8383017163505</c:v>
                </c:pt>
                <c:pt idx="519">
                  <c:v>46.928635953026195</c:v>
                </c:pt>
                <c:pt idx="520">
                  <c:v>47.018970189701896</c:v>
                </c:pt>
                <c:pt idx="521">
                  <c:v>47.109304426377598</c:v>
                </c:pt>
                <c:pt idx="522">
                  <c:v>47.1996386630533</c:v>
                </c:pt>
                <c:pt idx="523">
                  <c:v>47.289972899729001</c:v>
                </c:pt>
                <c:pt idx="524">
                  <c:v>47.380307136404696</c:v>
                </c:pt>
                <c:pt idx="525">
                  <c:v>47.470641373080397</c:v>
                </c:pt>
                <c:pt idx="526">
                  <c:v>47.560975609756099</c:v>
                </c:pt>
                <c:pt idx="527">
                  <c:v>47.651309846431801</c:v>
                </c:pt>
                <c:pt idx="528">
                  <c:v>47.741644083107502</c:v>
                </c:pt>
                <c:pt idx="529">
                  <c:v>47.831978319783197</c:v>
                </c:pt>
                <c:pt idx="530">
                  <c:v>47.922312556458898</c:v>
                </c:pt>
                <c:pt idx="531">
                  <c:v>48.0126467931346</c:v>
                </c:pt>
                <c:pt idx="532">
                  <c:v>48.102981029810302</c:v>
                </c:pt>
                <c:pt idx="533">
                  <c:v>48.193315266485996</c:v>
                </c:pt>
                <c:pt idx="534">
                  <c:v>48.283649503161698</c:v>
                </c:pt>
                <c:pt idx="535">
                  <c:v>48.373983739837399</c:v>
                </c:pt>
                <c:pt idx="536">
                  <c:v>48.464317976513101</c:v>
                </c:pt>
                <c:pt idx="537">
                  <c:v>48.554652213188803</c:v>
                </c:pt>
                <c:pt idx="538">
                  <c:v>48.644986449864497</c:v>
                </c:pt>
                <c:pt idx="539">
                  <c:v>48.735320686540199</c:v>
                </c:pt>
                <c:pt idx="540">
                  <c:v>48.8256549232159</c:v>
                </c:pt>
                <c:pt idx="541">
                  <c:v>48.915989159891602</c:v>
                </c:pt>
                <c:pt idx="542">
                  <c:v>49.006323396567304</c:v>
                </c:pt>
                <c:pt idx="543">
                  <c:v>49.096657633242998</c:v>
                </c:pt>
                <c:pt idx="544">
                  <c:v>49.1869918699187</c:v>
                </c:pt>
                <c:pt idx="545">
                  <c:v>49.277326106594401</c:v>
                </c:pt>
                <c:pt idx="546">
                  <c:v>49.367660343270103</c:v>
                </c:pt>
                <c:pt idx="547">
                  <c:v>49.457994579945797</c:v>
                </c:pt>
                <c:pt idx="548">
                  <c:v>49.548328816621499</c:v>
                </c:pt>
                <c:pt idx="549">
                  <c:v>49.638663053297201</c:v>
                </c:pt>
                <c:pt idx="550">
                  <c:v>49.728997289972902</c:v>
                </c:pt>
                <c:pt idx="551">
                  <c:v>49.819331526648604</c:v>
                </c:pt>
                <c:pt idx="552">
                  <c:v>49.909665763324298</c:v>
                </c:pt>
                <c:pt idx="553">
                  <c:v>50</c:v>
                </c:pt>
                <c:pt idx="554">
                  <c:v>50.090334236675702</c:v>
                </c:pt>
                <c:pt idx="555">
                  <c:v>50.180668473351403</c:v>
                </c:pt>
                <c:pt idx="556">
                  <c:v>50.271002710027105</c:v>
                </c:pt>
                <c:pt idx="557">
                  <c:v>50.361336946702799</c:v>
                </c:pt>
                <c:pt idx="558">
                  <c:v>50.451671183378501</c:v>
                </c:pt>
                <c:pt idx="559">
                  <c:v>50.542005420054203</c:v>
                </c:pt>
                <c:pt idx="560">
                  <c:v>50.632339656729904</c:v>
                </c:pt>
                <c:pt idx="561">
                  <c:v>50.722673893405599</c:v>
                </c:pt>
                <c:pt idx="562">
                  <c:v>50.8130081300813</c:v>
                </c:pt>
                <c:pt idx="563">
                  <c:v>50.903342366757002</c:v>
                </c:pt>
                <c:pt idx="564">
                  <c:v>50.993676603432704</c:v>
                </c:pt>
                <c:pt idx="565">
                  <c:v>51.084010840108405</c:v>
                </c:pt>
                <c:pt idx="566">
                  <c:v>51.1743450767841</c:v>
                </c:pt>
                <c:pt idx="567">
                  <c:v>51.264679313459801</c:v>
                </c:pt>
                <c:pt idx="568">
                  <c:v>51.355013550135503</c:v>
                </c:pt>
                <c:pt idx="569">
                  <c:v>51.445347786811205</c:v>
                </c:pt>
                <c:pt idx="570">
                  <c:v>51.535682023486906</c:v>
                </c:pt>
                <c:pt idx="571">
                  <c:v>51.626016260162601</c:v>
                </c:pt>
                <c:pt idx="572">
                  <c:v>51.716350496838302</c:v>
                </c:pt>
                <c:pt idx="573">
                  <c:v>51.806684733514004</c:v>
                </c:pt>
                <c:pt idx="574">
                  <c:v>51.897018970189706</c:v>
                </c:pt>
                <c:pt idx="575">
                  <c:v>51.9873532068654</c:v>
                </c:pt>
                <c:pt idx="576">
                  <c:v>52.077687443541102</c:v>
                </c:pt>
                <c:pt idx="577">
                  <c:v>52.168021680216803</c:v>
                </c:pt>
                <c:pt idx="578">
                  <c:v>52.258355916892505</c:v>
                </c:pt>
                <c:pt idx="579">
                  <c:v>52.348690153568207</c:v>
                </c:pt>
                <c:pt idx="580">
                  <c:v>52.439024390243901</c:v>
                </c:pt>
                <c:pt idx="581">
                  <c:v>52.529358626919603</c:v>
                </c:pt>
                <c:pt idx="582">
                  <c:v>52.619692863595304</c:v>
                </c:pt>
                <c:pt idx="583">
                  <c:v>52.710027100271006</c:v>
                </c:pt>
                <c:pt idx="584">
                  <c:v>52.800361336946708</c:v>
                </c:pt>
                <c:pt idx="585">
                  <c:v>52.890695573622402</c:v>
                </c:pt>
                <c:pt idx="586">
                  <c:v>52.981029810298104</c:v>
                </c:pt>
                <c:pt idx="587">
                  <c:v>53.071364046973805</c:v>
                </c:pt>
                <c:pt idx="588">
                  <c:v>53.161698283649507</c:v>
                </c:pt>
                <c:pt idx="589">
                  <c:v>53.252032520325201</c:v>
                </c:pt>
                <c:pt idx="590">
                  <c:v>53.342366757000903</c:v>
                </c:pt>
                <c:pt idx="591">
                  <c:v>53.432700993676605</c:v>
                </c:pt>
                <c:pt idx="592">
                  <c:v>53.523035230352306</c:v>
                </c:pt>
                <c:pt idx="593">
                  <c:v>53.613369467028008</c:v>
                </c:pt>
                <c:pt idx="594">
                  <c:v>53.703703703703702</c:v>
                </c:pt>
                <c:pt idx="595">
                  <c:v>53.794037940379404</c:v>
                </c:pt>
                <c:pt idx="596">
                  <c:v>53.884372177055106</c:v>
                </c:pt>
                <c:pt idx="597">
                  <c:v>53.974706413730807</c:v>
                </c:pt>
                <c:pt idx="598">
                  <c:v>54.065040650406509</c:v>
                </c:pt>
                <c:pt idx="599">
                  <c:v>54.155374887082203</c:v>
                </c:pt>
                <c:pt idx="600">
                  <c:v>54.245709123757905</c:v>
                </c:pt>
                <c:pt idx="601">
                  <c:v>54.336043360433607</c:v>
                </c:pt>
                <c:pt idx="602">
                  <c:v>54.426377597109308</c:v>
                </c:pt>
                <c:pt idx="603">
                  <c:v>54.516711833785003</c:v>
                </c:pt>
                <c:pt idx="604">
                  <c:v>54.607046070460704</c:v>
                </c:pt>
                <c:pt idx="605">
                  <c:v>54.697380307136406</c:v>
                </c:pt>
                <c:pt idx="606">
                  <c:v>54.787714543812108</c:v>
                </c:pt>
                <c:pt idx="607">
                  <c:v>54.878048780487809</c:v>
                </c:pt>
                <c:pt idx="608">
                  <c:v>54.968383017163504</c:v>
                </c:pt>
                <c:pt idx="609">
                  <c:v>55.058717253839205</c:v>
                </c:pt>
                <c:pt idx="610">
                  <c:v>55.149051490514907</c:v>
                </c:pt>
                <c:pt idx="611">
                  <c:v>55.239385727190609</c:v>
                </c:pt>
                <c:pt idx="612">
                  <c:v>55.32971996386631</c:v>
                </c:pt>
                <c:pt idx="613">
                  <c:v>55.420054200542005</c:v>
                </c:pt>
                <c:pt idx="614">
                  <c:v>55.510388437217706</c:v>
                </c:pt>
                <c:pt idx="615">
                  <c:v>55.600722673893408</c:v>
                </c:pt>
                <c:pt idx="616">
                  <c:v>55.69105691056911</c:v>
                </c:pt>
                <c:pt idx="617">
                  <c:v>55.781391147244804</c:v>
                </c:pt>
                <c:pt idx="618">
                  <c:v>55.871725383920506</c:v>
                </c:pt>
                <c:pt idx="619">
                  <c:v>55.962059620596207</c:v>
                </c:pt>
                <c:pt idx="620">
                  <c:v>56.052393857271909</c:v>
                </c:pt>
                <c:pt idx="621">
                  <c:v>56.142728093947611</c:v>
                </c:pt>
                <c:pt idx="622">
                  <c:v>56.233062330623305</c:v>
                </c:pt>
                <c:pt idx="623">
                  <c:v>56.323396567299007</c:v>
                </c:pt>
                <c:pt idx="624">
                  <c:v>56.413730803974708</c:v>
                </c:pt>
                <c:pt idx="625">
                  <c:v>56.50406504065041</c:v>
                </c:pt>
                <c:pt idx="626">
                  <c:v>56.594399277326112</c:v>
                </c:pt>
                <c:pt idx="627">
                  <c:v>56.684733514001806</c:v>
                </c:pt>
                <c:pt idx="628">
                  <c:v>56.775067750677508</c:v>
                </c:pt>
                <c:pt idx="629">
                  <c:v>56.865401987353209</c:v>
                </c:pt>
                <c:pt idx="630">
                  <c:v>56.955736224028911</c:v>
                </c:pt>
                <c:pt idx="631">
                  <c:v>57.046070460704605</c:v>
                </c:pt>
                <c:pt idx="632">
                  <c:v>57.136404697380307</c:v>
                </c:pt>
                <c:pt idx="633">
                  <c:v>57.226738934056009</c:v>
                </c:pt>
                <c:pt idx="634">
                  <c:v>57.31707317073171</c:v>
                </c:pt>
                <c:pt idx="635">
                  <c:v>57.407407407407412</c:v>
                </c:pt>
                <c:pt idx="636">
                  <c:v>57.497741644083106</c:v>
                </c:pt>
                <c:pt idx="637">
                  <c:v>57.588075880758808</c:v>
                </c:pt>
                <c:pt idx="638">
                  <c:v>57.67841011743451</c:v>
                </c:pt>
                <c:pt idx="639">
                  <c:v>57.768744354110211</c:v>
                </c:pt>
                <c:pt idx="640">
                  <c:v>57.859078590785906</c:v>
                </c:pt>
                <c:pt idx="641">
                  <c:v>57.949412827461607</c:v>
                </c:pt>
                <c:pt idx="642">
                  <c:v>58.039747064137309</c:v>
                </c:pt>
                <c:pt idx="643">
                  <c:v>58.130081300813011</c:v>
                </c:pt>
                <c:pt idx="644">
                  <c:v>58.220415537488712</c:v>
                </c:pt>
                <c:pt idx="645">
                  <c:v>58.310749774164407</c:v>
                </c:pt>
                <c:pt idx="646">
                  <c:v>58.401084010840108</c:v>
                </c:pt>
                <c:pt idx="647">
                  <c:v>58.49141824751581</c:v>
                </c:pt>
                <c:pt idx="648">
                  <c:v>58.581752484191512</c:v>
                </c:pt>
                <c:pt idx="649">
                  <c:v>58.672086720867213</c:v>
                </c:pt>
                <c:pt idx="650">
                  <c:v>58.762420957542908</c:v>
                </c:pt>
                <c:pt idx="651">
                  <c:v>58.852755194218609</c:v>
                </c:pt>
                <c:pt idx="652">
                  <c:v>58.943089430894311</c:v>
                </c:pt>
                <c:pt idx="653">
                  <c:v>59.033423667570013</c:v>
                </c:pt>
                <c:pt idx="654">
                  <c:v>59.123757904245707</c:v>
                </c:pt>
                <c:pt idx="655">
                  <c:v>59.214092140921409</c:v>
                </c:pt>
                <c:pt idx="656">
                  <c:v>59.30442637759711</c:v>
                </c:pt>
                <c:pt idx="657">
                  <c:v>59.394760614272812</c:v>
                </c:pt>
                <c:pt idx="658">
                  <c:v>59.485094850948514</c:v>
                </c:pt>
                <c:pt idx="659">
                  <c:v>59.575429087624208</c:v>
                </c:pt>
                <c:pt idx="660">
                  <c:v>59.66576332429991</c:v>
                </c:pt>
                <c:pt idx="661">
                  <c:v>59.756097560975611</c:v>
                </c:pt>
                <c:pt idx="662">
                  <c:v>59.846431797651313</c:v>
                </c:pt>
                <c:pt idx="663">
                  <c:v>59.936766034327015</c:v>
                </c:pt>
                <c:pt idx="664">
                  <c:v>60.027100271002709</c:v>
                </c:pt>
                <c:pt idx="665">
                  <c:v>60.117434507678411</c:v>
                </c:pt>
                <c:pt idx="666">
                  <c:v>60.207768744354112</c:v>
                </c:pt>
                <c:pt idx="667">
                  <c:v>60.298102981029814</c:v>
                </c:pt>
                <c:pt idx="668">
                  <c:v>60.388437217705508</c:v>
                </c:pt>
                <c:pt idx="669">
                  <c:v>60.47877145438121</c:v>
                </c:pt>
                <c:pt idx="670">
                  <c:v>60.569105691056912</c:v>
                </c:pt>
                <c:pt idx="671">
                  <c:v>60.659439927732613</c:v>
                </c:pt>
                <c:pt idx="672">
                  <c:v>60.749774164408315</c:v>
                </c:pt>
                <c:pt idx="673">
                  <c:v>60.840108401084009</c:v>
                </c:pt>
                <c:pt idx="674">
                  <c:v>60.930442637759711</c:v>
                </c:pt>
                <c:pt idx="675">
                  <c:v>61.020776874435413</c:v>
                </c:pt>
                <c:pt idx="676">
                  <c:v>61.111111111111114</c:v>
                </c:pt>
                <c:pt idx="677">
                  <c:v>61.201445347786816</c:v>
                </c:pt>
                <c:pt idx="678">
                  <c:v>61.29177958446251</c:v>
                </c:pt>
                <c:pt idx="679">
                  <c:v>61.382113821138212</c:v>
                </c:pt>
                <c:pt idx="680">
                  <c:v>61.472448057813914</c:v>
                </c:pt>
                <c:pt idx="681">
                  <c:v>61.562782294489615</c:v>
                </c:pt>
                <c:pt idx="682">
                  <c:v>61.65311653116531</c:v>
                </c:pt>
                <c:pt idx="683">
                  <c:v>61.743450767841011</c:v>
                </c:pt>
                <c:pt idx="684">
                  <c:v>61.833785004516713</c:v>
                </c:pt>
                <c:pt idx="685">
                  <c:v>61.924119241192415</c:v>
                </c:pt>
                <c:pt idx="686">
                  <c:v>62.014453477868116</c:v>
                </c:pt>
                <c:pt idx="687">
                  <c:v>62.104787714543811</c:v>
                </c:pt>
                <c:pt idx="688">
                  <c:v>62.195121951219512</c:v>
                </c:pt>
                <c:pt idx="689">
                  <c:v>62.285456187895214</c:v>
                </c:pt>
                <c:pt idx="690">
                  <c:v>62.375790424570916</c:v>
                </c:pt>
                <c:pt idx="691">
                  <c:v>62.466124661246617</c:v>
                </c:pt>
                <c:pt idx="692">
                  <c:v>62.556458897922312</c:v>
                </c:pt>
                <c:pt idx="693">
                  <c:v>62.646793134598013</c:v>
                </c:pt>
                <c:pt idx="694">
                  <c:v>62.737127371273715</c:v>
                </c:pt>
                <c:pt idx="695">
                  <c:v>62.827461607949417</c:v>
                </c:pt>
                <c:pt idx="696">
                  <c:v>62.917795844625111</c:v>
                </c:pt>
                <c:pt idx="697">
                  <c:v>63.008130081300813</c:v>
                </c:pt>
                <c:pt idx="698">
                  <c:v>63.098464317976514</c:v>
                </c:pt>
                <c:pt idx="699">
                  <c:v>63.188798554652216</c:v>
                </c:pt>
                <c:pt idx="700">
                  <c:v>63.279132791327918</c:v>
                </c:pt>
                <c:pt idx="701">
                  <c:v>63.369467028003612</c:v>
                </c:pt>
                <c:pt idx="702">
                  <c:v>63.459801264679314</c:v>
                </c:pt>
                <c:pt idx="703">
                  <c:v>63.550135501355015</c:v>
                </c:pt>
                <c:pt idx="704">
                  <c:v>63.640469738030717</c:v>
                </c:pt>
                <c:pt idx="705">
                  <c:v>63.730803974706419</c:v>
                </c:pt>
                <c:pt idx="706">
                  <c:v>63.821138211382113</c:v>
                </c:pt>
                <c:pt idx="707">
                  <c:v>63.911472448057815</c:v>
                </c:pt>
                <c:pt idx="708">
                  <c:v>64.001806684733509</c:v>
                </c:pt>
                <c:pt idx="709">
                  <c:v>64.092140921409211</c:v>
                </c:pt>
                <c:pt idx="710">
                  <c:v>64.182475158084912</c:v>
                </c:pt>
                <c:pt idx="711">
                  <c:v>64.272809394760614</c:v>
                </c:pt>
                <c:pt idx="712">
                  <c:v>64.363143631436316</c:v>
                </c:pt>
                <c:pt idx="713">
                  <c:v>64.453477868112003</c:v>
                </c:pt>
                <c:pt idx="714">
                  <c:v>64.543812104787705</c:v>
                </c:pt>
                <c:pt idx="715">
                  <c:v>64.634146341463406</c:v>
                </c:pt>
                <c:pt idx="716">
                  <c:v>64.724480578139108</c:v>
                </c:pt>
                <c:pt idx="717">
                  <c:v>64.81481481481481</c:v>
                </c:pt>
                <c:pt idx="718">
                  <c:v>64.905149051490511</c:v>
                </c:pt>
                <c:pt idx="719">
                  <c:v>64.995483288166213</c:v>
                </c:pt>
                <c:pt idx="720">
                  <c:v>65.085817524841914</c:v>
                </c:pt>
                <c:pt idx="721">
                  <c:v>65.176151761517616</c:v>
                </c:pt>
                <c:pt idx="722">
                  <c:v>65.266485998193303</c:v>
                </c:pt>
                <c:pt idx="723">
                  <c:v>65.356820234869005</c:v>
                </c:pt>
                <c:pt idx="724">
                  <c:v>65.447154471544707</c:v>
                </c:pt>
                <c:pt idx="725">
                  <c:v>65.537488708220408</c:v>
                </c:pt>
                <c:pt idx="726">
                  <c:v>65.62782294489611</c:v>
                </c:pt>
                <c:pt idx="727">
                  <c:v>65.718157181571812</c:v>
                </c:pt>
                <c:pt idx="728">
                  <c:v>65.808491418247513</c:v>
                </c:pt>
                <c:pt idx="729">
                  <c:v>65.898825654923215</c:v>
                </c:pt>
                <c:pt idx="730">
                  <c:v>65.989159891598916</c:v>
                </c:pt>
                <c:pt idx="731">
                  <c:v>66.079494128274604</c:v>
                </c:pt>
                <c:pt idx="732">
                  <c:v>66.169828364950305</c:v>
                </c:pt>
                <c:pt idx="733">
                  <c:v>66.260162601626007</c:v>
                </c:pt>
                <c:pt idx="734">
                  <c:v>66.350496838301709</c:v>
                </c:pt>
                <c:pt idx="735">
                  <c:v>66.44083107497741</c:v>
                </c:pt>
                <c:pt idx="736">
                  <c:v>66.531165311653112</c:v>
                </c:pt>
                <c:pt idx="737">
                  <c:v>66.621499548328813</c:v>
                </c:pt>
                <c:pt idx="738">
                  <c:v>66.711833785004515</c:v>
                </c:pt>
                <c:pt idx="739">
                  <c:v>66.802168021680217</c:v>
                </c:pt>
                <c:pt idx="740">
                  <c:v>66.892502258355918</c:v>
                </c:pt>
                <c:pt idx="741">
                  <c:v>66.982836495031606</c:v>
                </c:pt>
                <c:pt idx="742">
                  <c:v>67.073170731707307</c:v>
                </c:pt>
                <c:pt idx="743">
                  <c:v>67.163504968383009</c:v>
                </c:pt>
                <c:pt idx="744">
                  <c:v>67.253839205058711</c:v>
                </c:pt>
                <c:pt idx="745">
                  <c:v>67.344173441734412</c:v>
                </c:pt>
                <c:pt idx="746">
                  <c:v>67.434507678410114</c:v>
                </c:pt>
                <c:pt idx="747">
                  <c:v>67.524841915085815</c:v>
                </c:pt>
                <c:pt idx="748">
                  <c:v>67.615176151761517</c:v>
                </c:pt>
                <c:pt idx="749">
                  <c:v>67.705510388437219</c:v>
                </c:pt>
                <c:pt idx="750">
                  <c:v>67.795844625112906</c:v>
                </c:pt>
                <c:pt idx="751">
                  <c:v>67.886178861788608</c:v>
                </c:pt>
                <c:pt idx="752">
                  <c:v>67.976513098464309</c:v>
                </c:pt>
                <c:pt idx="753">
                  <c:v>68.066847335140011</c:v>
                </c:pt>
                <c:pt idx="754">
                  <c:v>68.157181571815713</c:v>
                </c:pt>
                <c:pt idx="755">
                  <c:v>68.247515808491414</c:v>
                </c:pt>
                <c:pt idx="756">
                  <c:v>68.337850045167116</c:v>
                </c:pt>
                <c:pt idx="757">
                  <c:v>68.428184281842817</c:v>
                </c:pt>
                <c:pt idx="758">
                  <c:v>68.518518518518519</c:v>
                </c:pt>
                <c:pt idx="759">
                  <c:v>68.608852755194206</c:v>
                </c:pt>
                <c:pt idx="760">
                  <c:v>68.699186991869908</c:v>
                </c:pt>
                <c:pt idx="761">
                  <c:v>68.78952122854561</c:v>
                </c:pt>
                <c:pt idx="762">
                  <c:v>68.879855465221311</c:v>
                </c:pt>
                <c:pt idx="763">
                  <c:v>68.970189701897013</c:v>
                </c:pt>
                <c:pt idx="764">
                  <c:v>69.060523938572715</c:v>
                </c:pt>
                <c:pt idx="765">
                  <c:v>69.150858175248416</c:v>
                </c:pt>
                <c:pt idx="766">
                  <c:v>69.241192411924118</c:v>
                </c:pt>
                <c:pt idx="767">
                  <c:v>69.331526648599819</c:v>
                </c:pt>
                <c:pt idx="768">
                  <c:v>69.421860885275521</c:v>
                </c:pt>
                <c:pt idx="769">
                  <c:v>69.512195121951208</c:v>
                </c:pt>
                <c:pt idx="770">
                  <c:v>69.60252935862691</c:v>
                </c:pt>
                <c:pt idx="771">
                  <c:v>69.692863595302612</c:v>
                </c:pt>
                <c:pt idx="772">
                  <c:v>69.783197831978313</c:v>
                </c:pt>
                <c:pt idx="773">
                  <c:v>69.873532068654015</c:v>
                </c:pt>
                <c:pt idx="774">
                  <c:v>69.963866305329717</c:v>
                </c:pt>
                <c:pt idx="775">
                  <c:v>70.054200542005418</c:v>
                </c:pt>
                <c:pt idx="776">
                  <c:v>70.14453477868112</c:v>
                </c:pt>
                <c:pt idx="777">
                  <c:v>70.234869015356821</c:v>
                </c:pt>
                <c:pt idx="778">
                  <c:v>70.325203252032509</c:v>
                </c:pt>
                <c:pt idx="779">
                  <c:v>70.41553748870821</c:v>
                </c:pt>
                <c:pt idx="780">
                  <c:v>70.505871725383912</c:v>
                </c:pt>
                <c:pt idx="781">
                  <c:v>70.596205962059614</c:v>
                </c:pt>
                <c:pt idx="782">
                  <c:v>70.686540198735315</c:v>
                </c:pt>
                <c:pt idx="783">
                  <c:v>70.776874435411017</c:v>
                </c:pt>
                <c:pt idx="784">
                  <c:v>70.867208672086718</c:v>
                </c:pt>
                <c:pt idx="785">
                  <c:v>70.95754290876242</c:v>
                </c:pt>
                <c:pt idx="786">
                  <c:v>71.047877145438122</c:v>
                </c:pt>
                <c:pt idx="787">
                  <c:v>71.138211382113809</c:v>
                </c:pt>
                <c:pt idx="788">
                  <c:v>71.228545618789511</c:v>
                </c:pt>
                <c:pt idx="789">
                  <c:v>71.318879855465212</c:v>
                </c:pt>
                <c:pt idx="790">
                  <c:v>71.409214092140914</c:v>
                </c:pt>
                <c:pt idx="791">
                  <c:v>71.499548328816616</c:v>
                </c:pt>
                <c:pt idx="792">
                  <c:v>71.589882565492317</c:v>
                </c:pt>
                <c:pt idx="793">
                  <c:v>71.680216802168019</c:v>
                </c:pt>
                <c:pt idx="794">
                  <c:v>71.77055103884372</c:v>
                </c:pt>
                <c:pt idx="795">
                  <c:v>71.860885275519422</c:v>
                </c:pt>
                <c:pt idx="796">
                  <c:v>71.951219512195109</c:v>
                </c:pt>
                <c:pt idx="797">
                  <c:v>72.041553748870811</c:v>
                </c:pt>
                <c:pt idx="798">
                  <c:v>72.131887985546513</c:v>
                </c:pt>
                <c:pt idx="799">
                  <c:v>72.222222222222214</c:v>
                </c:pt>
                <c:pt idx="800">
                  <c:v>72.312556458897916</c:v>
                </c:pt>
                <c:pt idx="801">
                  <c:v>72.402890695573618</c:v>
                </c:pt>
                <c:pt idx="802">
                  <c:v>72.493224932249319</c:v>
                </c:pt>
                <c:pt idx="803">
                  <c:v>72.583559168925021</c:v>
                </c:pt>
                <c:pt idx="804">
                  <c:v>72.673893405600722</c:v>
                </c:pt>
                <c:pt idx="805">
                  <c:v>72.764227642276424</c:v>
                </c:pt>
                <c:pt idx="806">
                  <c:v>72.854561878952111</c:v>
                </c:pt>
                <c:pt idx="807">
                  <c:v>72.944896115627813</c:v>
                </c:pt>
                <c:pt idx="808">
                  <c:v>73.035230352303515</c:v>
                </c:pt>
                <c:pt idx="809">
                  <c:v>73.125564588979216</c:v>
                </c:pt>
                <c:pt idx="810">
                  <c:v>73.215898825654918</c:v>
                </c:pt>
                <c:pt idx="811">
                  <c:v>73.30623306233062</c:v>
                </c:pt>
                <c:pt idx="812">
                  <c:v>73.396567299006321</c:v>
                </c:pt>
                <c:pt idx="813">
                  <c:v>73.486901535682023</c:v>
                </c:pt>
                <c:pt idx="814">
                  <c:v>73.577235772357724</c:v>
                </c:pt>
                <c:pt idx="815">
                  <c:v>73.667570009033412</c:v>
                </c:pt>
                <c:pt idx="816">
                  <c:v>73.757904245709113</c:v>
                </c:pt>
                <c:pt idx="817">
                  <c:v>73.848238482384815</c:v>
                </c:pt>
                <c:pt idx="818">
                  <c:v>73.938572719060517</c:v>
                </c:pt>
                <c:pt idx="819">
                  <c:v>74.028906955736218</c:v>
                </c:pt>
                <c:pt idx="820">
                  <c:v>74.11924119241192</c:v>
                </c:pt>
                <c:pt idx="821">
                  <c:v>74.209575429087622</c:v>
                </c:pt>
                <c:pt idx="822">
                  <c:v>74.299909665763323</c:v>
                </c:pt>
                <c:pt idx="823">
                  <c:v>74.390243902439025</c:v>
                </c:pt>
                <c:pt idx="824">
                  <c:v>74.480578139114712</c:v>
                </c:pt>
                <c:pt idx="825">
                  <c:v>74.570912375790414</c:v>
                </c:pt>
                <c:pt idx="826">
                  <c:v>74.661246612466115</c:v>
                </c:pt>
                <c:pt idx="827">
                  <c:v>74.751580849141817</c:v>
                </c:pt>
                <c:pt idx="828">
                  <c:v>74.841915085817519</c:v>
                </c:pt>
                <c:pt idx="829">
                  <c:v>74.93224932249322</c:v>
                </c:pt>
                <c:pt idx="830">
                  <c:v>75.022583559168922</c:v>
                </c:pt>
                <c:pt idx="831">
                  <c:v>75.112917795844623</c:v>
                </c:pt>
                <c:pt idx="832">
                  <c:v>75.203252032520325</c:v>
                </c:pt>
                <c:pt idx="833">
                  <c:v>75.293586269196027</c:v>
                </c:pt>
                <c:pt idx="834">
                  <c:v>75.383920505871714</c:v>
                </c:pt>
                <c:pt idx="835">
                  <c:v>75.474254742547416</c:v>
                </c:pt>
                <c:pt idx="836">
                  <c:v>75.564588979223117</c:v>
                </c:pt>
                <c:pt idx="837">
                  <c:v>75.654923215898819</c:v>
                </c:pt>
                <c:pt idx="838">
                  <c:v>75.745257452574521</c:v>
                </c:pt>
                <c:pt idx="839">
                  <c:v>75.835591689250222</c:v>
                </c:pt>
                <c:pt idx="840">
                  <c:v>75.925925925925924</c:v>
                </c:pt>
                <c:pt idx="841">
                  <c:v>76.016260162601625</c:v>
                </c:pt>
                <c:pt idx="842">
                  <c:v>76.106594399277327</c:v>
                </c:pt>
                <c:pt idx="843">
                  <c:v>76.196928635953014</c:v>
                </c:pt>
                <c:pt idx="844">
                  <c:v>76.287262872628716</c:v>
                </c:pt>
                <c:pt idx="845">
                  <c:v>76.377597109304418</c:v>
                </c:pt>
                <c:pt idx="846">
                  <c:v>76.467931345980119</c:v>
                </c:pt>
                <c:pt idx="847">
                  <c:v>76.558265582655821</c:v>
                </c:pt>
                <c:pt idx="848">
                  <c:v>76.648599819331523</c:v>
                </c:pt>
                <c:pt idx="849">
                  <c:v>76.738934056007224</c:v>
                </c:pt>
                <c:pt idx="850">
                  <c:v>76.829268292682926</c:v>
                </c:pt>
                <c:pt idx="851">
                  <c:v>76.919602529358627</c:v>
                </c:pt>
                <c:pt idx="852">
                  <c:v>77.009936766034315</c:v>
                </c:pt>
                <c:pt idx="853">
                  <c:v>77.100271002710016</c:v>
                </c:pt>
                <c:pt idx="854">
                  <c:v>77.190605239385718</c:v>
                </c:pt>
                <c:pt idx="855">
                  <c:v>77.28093947606142</c:v>
                </c:pt>
                <c:pt idx="856">
                  <c:v>77.371273712737121</c:v>
                </c:pt>
                <c:pt idx="857">
                  <c:v>77.461607949412823</c:v>
                </c:pt>
                <c:pt idx="858">
                  <c:v>77.551942186088525</c:v>
                </c:pt>
                <c:pt idx="859">
                  <c:v>77.642276422764226</c:v>
                </c:pt>
                <c:pt idx="860">
                  <c:v>77.732610659439928</c:v>
                </c:pt>
                <c:pt idx="861">
                  <c:v>77.822944896115629</c:v>
                </c:pt>
                <c:pt idx="862">
                  <c:v>77.913279132791317</c:v>
                </c:pt>
                <c:pt idx="863">
                  <c:v>78.003613369467018</c:v>
                </c:pt>
                <c:pt idx="864">
                  <c:v>78.09394760614272</c:v>
                </c:pt>
                <c:pt idx="865">
                  <c:v>78.184281842818422</c:v>
                </c:pt>
                <c:pt idx="866">
                  <c:v>78.274616079494123</c:v>
                </c:pt>
                <c:pt idx="867">
                  <c:v>78.364950316169825</c:v>
                </c:pt>
                <c:pt idx="868">
                  <c:v>78.455284552845526</c:v>
                </c:pt>
                <c:pt idx="869">
                  <c:v>78.545618789521228</c:v>
                </c:pt>
                <c:pt idx="870">
                  <c:v>78.63595302619693</c:v>
                </c:pt>
                <c:pt idx="871">
                  <c:v>78.726287262872617</c:v>
                </c:pt>
                <c:pt idx="872">
                  <c:v>78.816621499548319</c:v>
                </c:pt>
                <c:pt idx="873">
                  <c:v>78.90695573622402</c:v>
                </c:pt>
                <c:pt idx="874">
                  <c:v>78.997289972899722</c:v>
                </c:pt>
                <c:pt idx="875">
                  <c:v>79.087624209575424</c:v>
                </c:pt>
                <c:pt idx="876">
                  <c:v>79.177958446251125</c:v>
                </c:pt>
                <c:pt idx="877">
                  <c:v>79.268292682926827</c:v>
                </c:pt>
                <c:pt idx="878">
                  <c:v>79.358626919602528</c:v>
                </c:pt>
                <c:pt idx="879">
                  <c:v>79.44896115627823</c:v>
                </c:pt>
                <c:pt idx="880">
                  <c:v>79.539295392953917</c:v>
                </c:pt>
                <c:pt idx="881">
                  <c:v>79.629629629629619</c:v>
                </c:pt>
                <c:pt idx="882">
                  <c:v>79.719963866305321</c:v>
                </c:pt>
                <c:pt idx="883">
                  <c:v>79.810298102981022</c:v>
                </c:pt>
                <c:pt idx="884">
                  <c:v>79.900632339656724</c:v>
                </c:pt>
                <c:pt idx="885">
                  <c:v>79.990966576332426</c:v>
                </c:pt>
                <c:pt idx="886">
                  <c:v>80.081300813008127</c:v>
                </c:pt>
                <c:pt idx="887">
                  <c:v>80.171635049683829</c:v>
                </c:pt>
                <c:pt idx="888">
                  <c:v>80.26196928635953</c:v>
                </c:pt>
                <c:pt idx="889">
                  <c:v>80.352303523035232</c:v>
                </c:pt>
                <c:pt idx="890">
                  <c:v>80.442637759710919</c:v>
                </c:pt>
                <c:pt idx="891">
                  <c:v>80.532971996386621</c:v>
                </c:pt>
                <c:pt idx="892">
                  <c:v>80.623306233062323</c:v>
                </c:pt>
                <c:pt idx="893">
                  <c:v>80.713640469738024</c:v>
                </c:pt>
                <c:pt idx="894">
                  <c:v>80.803974706413726</c:v>
                </c:pt>
                <c:pt idx="895">
                  <c:v>80.894308943089428</c:v>
                </c:pt>
                <c:pt idx="896">
                  <c:v>80.984643179765129</c:v>
                </c:pt>
                <c:pt idx="897">
                  <c:v>81.074977416440831</c:v>
                </c:pt>
                <c:pt idx="898">
                  <c:v>81.165311653116532</c:v>
                </c:pt>
                <c:pt idx="899">
                  <c:v>81.25564588979222</c:v>
                </c:pt>
                <c:pt idx="900">
                  <c:v>81.345980126467921</c:v>
                </c:pt>
                <c:pt idx="901">
                  <c:v>81.436314363143623</c:v>
                </c:pt>
                <c:pt idx="902">
                  <c:v>81.526648599819325</c:v>
                </c:pt>
                <c:pt idx="903">
                  <c:v>81.616982836495026</c:v>
                </c:pt>
                <c:pt idx="904">
                  <c:v>81.707317073170728</c:v>
                </c:pt>
                <c:pt idx="905">
                  <c:v>81.79765130984643</c:v>
                </c:pt>
                <c:pt idx="906">
                  <c:v>81.887985546522131</c:v>
                </c:pt>
                <c:pt idx="907">
                  <c:v>81.978319783197833</c:v>
                </c:pt>
                <c:pt idx="908">
                  <c:v>82.06865401987352</c:v>
                </c:pt>
                <c:pt idx="909">
                  <c:v>82.158988256549222</c:v>
                </c:pt>
                <c:pt idx="910">
                  <c:v>82.249322493224923</c:v>
                </c:pt>
                <c:pt idx="911">
                  <c:v>82.339656729900625</c:v>
                </c:pt>
                <c:pt idx="912">
                  <c:v>82.429990966576327</c:v>
                </c:pt>
                <c:pt idx="913">
                  <c:v>82.520325203252028</c:v>
                </c:pt>
                <c:pt idx="914">
                  <c:v>82.61065943992773</c:v>
                </c:pt>
                <c:pt idx="915">
                  <c:v>82.700993676603431</c:v>
                </c:pt>
                <c:pt idx="916">
                  <c:v>82.791327913279133</c:v>
                </c:pt>
                <c:pt idx="917">
                  <c:v>82.881662149954821</c:v>
                </c:pt>
                <c:pt idx="918">
                  <c:v>82.971996386630522</c:v>
                </c:pt>
                <c:pt idx="919">
                  <c:v>83.062330623306224</c:v>
                </c:pt>
                <c:pt idx="920">
                  <c:v>83.152664859981925</c:v>
                </c:pt>
                <c:pt idx="921">
                  <c:v>83.242999096657627</c:v>
                </c:pt>
                <c:pt idx="922">
                  <c:v>83.333333333333329</c:v>
                </c:pt>
                <c:pt idx="923">
                  <c:v>83.42366757000903</c:v>
                </c:pt>
                <c:pt idx="924">
                  <c:v>83.514001806684732</c:v>
                </c:pt>
                <c:pt idx="925">
                  <c:v>83.604336043360433</c:v>
                </c:pt>
                <c:pt idx="926">
                  <c:v>83.694670280036135</c:v>
                </c:pt>
                <c:pt idx="927">
                  <c:v>83.785004516711822</c:v>
                </c:pt>
                <c:pt idx="928">
                  <c:v>83.875338753387524</c:v>
                </c:pt>
                <c:pt idx="929">
                  <c:v>83.965672990063226</c:v>
                </c:pt>
                <c:pt idx="930">
                  <c:v>84.056007226738927</c:v>
                </c:pt>
                <c:pt idx="931">
                  <c:v>84.146341463414629</c:v>
                </c:pt>
                <c:pt idx="932">
                  <c:v>84.236675700090331</c:v>
                </c:pt>
                <c:pt idx="933">
                  <c:v>84.327009936766032</c:v>
                </c:pt>
                <c:pt idx="934">
                  <c:v>84.417344173441734</c:v>
                </c:pt>
                <c:pt idx="935">
                  <c:v>84.507678410117435</c:v>
                </c:pt>
                <c:pt idx="936">
                  <c:v>84.598012646793123</c:v>
                </c:pt>
                <c:pt idx="937">
                  <c:v>84.688346883468824</c:v>
                </c:pt>
                <c:pt idx="938">
                  <c:v>84.778681120144526</c:v>
                </c:pt>
                <c:pt idx="939">
                  <c:v>84.869015356820228</c:v>
                </c:pt>
                <c:pt idx="940">
                  <c:v>84.959349593495929</c:v>
                </c:pt>
                <c:pt idx="941">
                  <c:v>85.049683830171631</c:v>
                </c:pt>
                <c:pt idx="942">
                  <c:v>85.140018066847333</c:v>
                </c:pt>
                <c:pt idx="943">
                  <c:v>85.230352303523034</c:v>
                </c:pt>
                <c:pt idx="944">
                  <c:v>85.320686540198736</c:v>
                </c:pt>
                <c:pt idx="945">
                  <c:v>85.411020776874423</c:v>
                </c:pt>
                <c:pt idx="946">
                  <c:v>85.501355013550125</c:v>
                </c:pt>
                <c:pt idx="947">
                  <c:v>85.591689250225826</c:v>
                </c:pt>
                <c:pt idx="948">
                  <c:v>85.682023486901528</c:v>
                </c:pt>
                <c:pt idx="949">
                  <c:v>85.77235772357723</c:v>
                </c:pt>
                <c:pt idx="950">
                  <c:v>85.862691960252931</c:v>
                </c:pt>
                <c:pt idx="951">
                  <c:v>85.953026196928633</c:v>
                </c:pt>
                <c:pt idx="952">
                  <c:v>86.043360433604335</c:v>
                </c:pt>
                <c:pt idx="953">
                  <c:v>86.133694670280036</c:v>
                </c:pt>
                <c:pt idx="954">
                  <c:v>86.224028906955738</c:v>
                </c:pt>
                <c:pt idx="955">
                  <c:v>86.314363143631425</c:v>
                </c:pt>
                <c:pt idx="956">
                  <c:v>86.404697380307127</c:v>
                </c:pt>
                <c:pt idx="957">
                  <c:v>86.495031616982828</c:v>
                </c:pt>
                <c:pt idx="958">
                  <c:v>86.58536585365853</c:v>
                </c:pt>
                <c:pt idx="959">
                  <c:v>86.675700090334232</c:v>
                </c:pt>
                <c:pt idx="960">
                  <c:v>86.766034327009933</c:v>
                </c:pt>
                <c:pt idx="961">
                  <c:v>86.856368563685635</c:v>
                </c:pt>
                <c:pt idx="962">
                  <c:v>86.946702800361336</c:v>
                </c:pt>
                <c:pt idx="963">
                  <c:v>87.037037037037038</c:v>
                </c:pt>
                <c:pt idx="964">
                  <c:v>87.127371273712725</c:v>
                </c:pt>
                <c:pt idx="965">
                  <c:v>87.217705510388427</c:v>
                </c:pt>
                <c:pt idx="966">
                  <c:v>87.308039747064129</c:v>
                </c:pt>
                <c:pt idx="967">
                  <c:v>87.39837398373983</c:v>
                </c:pt>
                <c:pt idx="968">
                  <c:v>87.488708220415532</c:v>
                </c:pt>
                <c:pt idx="969">
                  <c:v>87.579042457091234</c:v>
                </c:pt>
                <c:pt idx="970">
                  <c:v>87.669376693766935</c:v>
                </c:pt>
                <c:pt idx="971">
                  <c:v>87.759710930442637</c:v>
                </c:pt>
                <c:pt idx="972">
                  <c:v>87.850045167118338</c:v>
                </c:pt>
                <c:pt idx="973">
                  <c:v>87.940379403794026</c:v>
                </c:pt>
                <c:pt idx="974">
                  <c:v>88.030713640469727</c:v>
                </c:pt>
                <c:pt idx="975">
                  <c:v>88.121047877145429</c:v>
                </c:pt>
                <c:pt idx="976">
                  <c:v>88.211382113821131</c:v>
                </c:pt>
                <c:pt idx="977">
                  <c:v>88.301716350496832</c:v>
                </c:pt>
                <c:pt idx="978">
                  <c:v>88.392050587172534</c:v>
                </c:pt>
                <c:pt idx="979">
                  <c:v>88.482384823848236</c:v>
                </c:pt>
                <c:pt idx="980">
                  <c:v>88.572719060523937</c:v>
                </c:pt>
                <c:pt idx="981">
                  <c:v>88.663053297199639</c:v>
                </c:pt>
                <c:pt idx="982">
                  <c:v>88.75338753387534</c:v>
                </c:pt>
                <c:pt idx="983">
                  <c:v>88.843721770551028</c:v>
                </c:pt>
                <c:pt idx="984">
                  <c:v>88.934056007226729</c:v>
                </c:pt>
                <c:pt idx="985">
                  <c:v>89.024390243902431</c:v>
                </c:pt>
                <c:pt idx="986">
                  <c:v>89.114724480578133</c:v>
                </c:pt>
                <c:pt idx="987">
                  <c:v>89.205058717253834</c:v>
                </c:pt>
                <c:pt idx="988">
                  <c:v>89.295392953929536</c:v>
                </c:pt>
                <c:pt idx="989">
                  <c:v>89.385727190605238</c:v>
                </c:pt>
                <c:pt idx="990">
                  <c:v>89.476061427280939</c:v>
                </c:pt>
                <c:pt idx="991">
                  <c:v>89.566395663956641</c:v>
                </c:pt>
                <c:pt idx="992">
                  <c:v>89.656729900632328</c:v>
                </c:pt>
                <c:pt idx="993">
                  <c:v>89.74706413730803</c:v>
                </c:pt>
                <c:pt idx="994">
                  <c:v>89.837398373983731</c:v>
                </c:pt>
                <c:pt idx="995">
                  <c:v>89.927732610659433</c:v>
                </c:pt>
                <c:pt idx="996">
                  <c:v>90.018066847335135</c:v>
                </c:pt>
                <c:pt idx="997">
                  <c:v>90.108401084010836</c:v>
                </c:pt>
                <c:pt idx="998">
                  <c:v>90.198735320686538</c:v>
                </c:pt>
                <c:pt idx="999">
                  <c:v>90.289069557362239</c:v>
                </c:pt>
                <c:pt idx="1000">
                  <c:v>90.379403794037941</c:v>
                </c:pt>
                <c:pt idx="1001">
                  <c:v>90.469738030713629</c:v>
                </c:pt>
                <c:pt idx="1002">
                  <c:v>90.56007226738933</c:v>
                </c:pt>
                <c:pt idx="1003">
                  <c:v>90.650406504065032</c:v>
                </c:pt>
                <c:pt idx="1004">
                  <c:v>90.740740740740733</c:v>
                </c:pt>
                <c:pt idx="1005">
                  <c:v>90.831074977416435</c:v>
                </c:pt>
                <c:pt idx="1006">
                  <c:v>90.921409214092137</c:v>
                </c:pt>
                <c:pt idx="1007">
                  <c:v>91.011743450767838</c:v>
                </c:pt>
                <c:pt idx="1008">
                  <c:v>91.10207768744354</c:v>
                </c:pt>
                <c:pt idx="1009">
                  <c:v>91.192411924119241</c:v>
                </c:pt>
                <c:pt idx="1010">
                  <c:v>91.282746160794943</c:v>
                </c:pt>
                <c:pt idx="1011">
                  <c:v>91.37308039747063</c:v>
                </c:pt>
                <c:pt idx="1012">
                  <c:v>91.463414634146332</c:v>
                </c:pt>
                <c:pt idx="1013">
                  <c:v>91.553748870822034</c:v>
                </c:pt>
                <c:pt idx="1014">
                  <c:v>91.644083107497735</c:v>
                </c:pt>
                <c:pt idx="1015">
                  <c:v>91.734417344173437</c:v>
                </c:pt>
                <c:pt idx="1016">
                  <c:v>91.824751580849139</c:v>
                </c:pt>
                <c:pt idx="1017">
                  <c:v>91.91508581752484</c:v>
                </c:pt>
                <c:pt idx="1018">
                  <c:v>92.005420054200542</c:v>
                </c:pt>
                <c:pt idx="1019">
                  <c:v>92.095754290876243</c:v>
                </c:pt>
                <c:pt idx="1020">
                  <c:v>92.186088527551931</c:v>
                </c:pt>
                <c:pt idx="1021">
                  <c:v>92.276422764227632</c:v>
                </c:pt>
                <c:pt idx="1022">
                  <c:v>92.366757000903334</c:v>
                </c:pt>
                <c:pt idx="1023">
                  <c:v>92.457091237579036</c:v>
                </c:pt>
                <c:pt idx="1024">
                  <c:v>92.547425474254737</c:v>
                </c:pt>
                <c:pt idx="1025">
                  <c:v>92.637759710930439</c:v>
                </c:pt>
                <c:pt idx="1026">
                  <c:v>92.728093947606141</c:v>
                </c:pt>
                <c:pt idx="1027">
                  <c:v>92.818428184281842</c:v>
                </c:pt>
                <c:pt idx="1028">
                  <c:v>92.908762420957544</c:v>
                </c:pt>
                <c:pt idx="1029">
                  <c:v>92.999096657633231</c:v>
                </c:pt>
                <c:pt idx="1030">
                  <c:v>93.089430894308933</c:v>
                </c:pt>
                <c:pt idx="1031">
                  <c:v>93.179765130984634</c:v>
                </c:pt>
                <c:pt idx="1032">
                  <c:v>93.270099367660336</c:v>
                </c:pt>
                <c:pt idx="1033">
                  <c:v>93.360433604336038</c:v>
                </c:pt>
                <c:pt idx="1034">
                  <c:v>93.450767841011739</c:v>
                </c:pt>
                <c:pt idx="1035">
                  <c:v>93.541102077687441</c:v>
                </c:pt>
                <c:pt idx="1036">
                  <c:v>93.631436314363143</c:v>
                </c:pt>
                <c:pt idx="1037">
                  <c:v>93.721770551038844</c:v>
                </c:pt>
                <c:pt idx="1038">
                  <c:v>93.812104787714532</c:v>
                </c:pt>
                <c:pt idx="1039">
                  <c:v>93.902439024390233</c:v>
                </c:pt>
                <c:pt idx="1040">
                  <c:v>93.992773261065935</c:v>
                </c:pt>
                <c:pt idx="1041">
                  <c:v>94.083107497741636</c:v>
                </c:pt>
                <c:pt idx="1042">
                  <c:v>94.173441734417338</c:v>
                </c:pt>
                <c:pt idx="1043">
                  <c:v>94.26377597109304</c:v>
                </c:pt>
                <c:pt idx="1044">
                  <c:v>94.354110207768741</c:v>
                </c:pt>
                <c:pt idx="1045">
                  <c:v>94.444444444444443</c:v>
                </c:pt>
                <c:pt idx="1046">
                  <c:v>94.534778681120144</c:v>
                </c:pt>
                <c:pt idx="1047">
                  <c:v>94.625112917795846</c:v>
                </c:pt>
                <c:pt idx="1048">
                  <c:v>94.715447154471534</c:v>
                </c:pt>
                <c:pt idx="1049">
                  <c:v>94.805781391147235</c:v>
                </c:pt>
                <c:pt idx="1050">
                  <c:v>94.896115627822937</c:v>
                </c:pt>
                <c:pt idx="1051">
                  <c:v>94.986449864498638</c:v>
                </c:pt>
                <c:pt idx="1052">
                  <c:v>95.07678410117434</c:v>
                </c:pt>
                <c:pt idx="1053">
                  <c:v>95.167118337850042</c:v>
                </c:pt>
                <c:pt idx="1054">
                  <c:v>95.257452574525743</c:v>
                </c:pt>
                <c:pt idx="1055">
                  <c:v>95.347786811201445</c:v>
                </c:pt>
                <c:pt idx="1056">
                  <c:v>95.438121047877146</c:v>
                </c:pt>
                <c:pt idx="1057">
                  <c:v>95.528455284552834</c:v>
                </c:pt>
                <c:pt idx="1058">
                  <c:v>95.618789521228535</c:v>
                </c:pt>
                <c:pt idx="1059">
                  <c:v>95.709123757904237</c:v>
                </c:pt>
                <c:pt idx="1060">
                  <c:v>95.799457994579939</c:v>
                </c:pt>
                <c:pt idx="1061">
                  <c:v>95.88979223125564</c:v>
                </c:pt>
                <c:pt idx="1062">
                  <c:v>95.980126467931342</c:v>
                </c:pt>
                <c:pt idx="1063">
                  <c:v>96.070460704607044</c:v>
                </c:pt>
                <c:pt idx="1064">
                  <c:v>96.160794941282745</c:v>
                </c:pt>
                <c:pt idx="1065">
                  <c:v>96.251129177958447</c:v>
                </c:pt>
                <c:pt idx="1066">
                  <c:v>96.341463414634134</c:v>
                </c:pt>
                <c:pt idx="1067">
                  <c:v>96.431797651309836</c:v>
                </c:pt>
                <c:pt idx="1068">
                  <c:v>96.522131887985537</c:v>
                </c:pt>
                <c:pt idx="1069">
                  <c:v>96.612466124661239</c:v>
                </c:pt>
                <c:pt idx="1070">
                  <c:v>96.702800361336941</c:v>
                </c:pt>
                <c:pt idx="1071">
                  <c:v>96.793134598012642</c:v>
                </c:pt>
                <c:pt idx="1072">
                  <c:v>96.883468834688344</c:v>
                </c:pt>
                <c:pt idx="1073">
                  <c:v>96.973803071364046</c:v>
                </c:pt>
                <c:pt idx="1074">
                  <c:v>97.064137308039747</c:v>
                </c:pt>
                <c:pt idx="1075">
                  <c:v>97.154471544715449</c:v>
                </c:pt>
                <c:pt idx="1076">
                  <c:v>97.244805781391136</c:v>
                </c:pt>
                <c:pt idx="1077">
                  <c:v>97.335140018066838</c:v>
                </c:pt>
                <c:pt idx="1078">
                  <c:v>97.425474254742539</c:v>
                </c:pt>
                <c:pt idx="1079">
                  <c:v>97.515808491418241</c:v>
                </c:pt>
                <c:pt idx="1080">
                  <c:v>97.606142728093943</c:v>
                </c:pt>
                <c:pt idx="1081">
                  <c:v>97.696476964769644</c:v>
                </c:pt>
                <c:pt idx="1087">
                  <c:v>98.23848238482384</c:v>
                </c:pt>
                <c:pt idx="1088">
                  <c:v>98.328816621499541</c:v>
                </c:pt>
                <c:pt idx="1089">
                  <c:v>98.419150858175243</c:v>
                </c:pt>
                <c:pt idx="1090">
                  <c:v>98.509485094850945</c:v>
                </c:pt>
                <c:pt idx="1091">
                  <c:v>98.599819331526646</c:v>
                </c:pt>
                <c:pt idx="1092">
                  <c:v>98.690153568202348</c:v>
                </c:pt>
                <c:pt idx="1093">
                  <c:v>98.780487804878049</c:v>
                </c:pt>
                <c:pt idx="1094">
                  <c:v>98.870822041553737</c:v>
                </c:pt>
                <c:pt idx="1095">
                  <c:v>98.961156278229438</c:v>
                </c:pt>
                <c:pt idx="1096">
                  <c:v>99.05149051490514</c:v>
                </c:pt>
                <c:pt idx="1097">
                  <c:v>99.141824751580842</c:v>
                </c:pt>
                <c:pt idx="1098">
                  <c:v>99.232158988256543</c:v>
                </c:pt>
                <c:pt idx="1099">
                  <c:v>99.322493224932245</c:v>
                </c:pt>
                <c:pt idx="1100">
                  <c:v>99.412827461607947</c:v>
                </c:pt>
                <c:pt idx="1101">
                  <c:v>99.503161698283648</c:v>
                </c:pt>
                <c:pt idx="1102">
                  <c:v>99.59349593495935</c:v>
                </c:pt>
                <c:pt idx="1103">
                  <c:v>99.683830171635051</c:v>
                </c:pt>
                <c:pt idx="1104">
                  <c:v>99.774164408310739</c:v>
                </c:pt>
                <c:pt idx="1105">
                  <c:v>99.86449864498644</c:v>
                </c:pt>
                <c:pt idx="1106">
                  <c:v>99.954832881662142</c:v>
                </c:pt>
              </c:numCache>
            </c:numRef>
          </c:xVal>
          <c:yVal>
            <c:numRef>
              <c:f>'Regression SA'!$Z$30:$Z$1136</c:f>
              <c:numCache>
                <c:formatCode>General</c:formatCode>
                <c:ptCount val="110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21</c:v>
                </c:pt>
                <c:pt idx="107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23</c:v>
                </c:pt>
                <c:pt idx="175">
                  <c:v>23</c:v>
                </c:pt>
                <c:pt idx="176">
                  <c:v>23</c:v>
                </c:pt>
                <c:pt idx="177">
                  <c:v>23</c:v>
                </c:pt>
                <c:pt idx="178">
                  <c:v>23</c:v>
                </c:pt>
                <c:pt idx="179">
                  <c:v>23</c:v>
                </c:pt>
                <c:pt idx="180">
                  <c:v>23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29</c:v>
                </c:pt>
                <c:pt idx="503">
                  <c:v>29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29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29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31</c:v>
                </c:pt>
                <c:pt idx="690">
                  <c:v>31</c:v>
                </c:pt>
                <c:pt idx="691">
                  <c:v>32</c:v>
                </c:pt>
                <c:pt idx="692">
                  <c:v>32</c:v>
                </c:pt>
                <c:pt idx="693">
                  <c:v>32</c:v>
                </c:pt>
                <c:pt idx="694">
                  <c:v>32</c:v>
                </c:pt>
                <c:pt idx="695">
                  <c:v>32</c:v>
                </c:pt>
                <c:pt idx="696">
                  <c:v>32</c:v>
                </c:pt>
                <c:pt idx="697">
                  <c:v>32</c:v>
                </c:pt>
                <c:pt idx="698">
                  <c:v>32</c:v>
                </c:pt>
                <c:pt idx="699">
                  <c:v>32</c:v>
                </c:pt>
                <c:pt idx="700">
                  <c:v>32</c:v>
                </c:pt>
                <c:pt idx="701">
                  <c:v>32</c:v>
                </c:pt>
                <c:pt idx="702">
                  <c:v>32</c:v>
                </c:pt>
                <c:pt idx="703">
                  <c:v>32</c:v>
                </c:pt>
                <c:pt idx="704">
                  <c:v>32</c:v>
                </c:pt>
                <c:pt idx="705">
                  <c:v>32</c:v>
                </c:pt>
                <c:pt idx="706">
                  <c:v>32</c:v>
                </c:pt>
                <c:pt idx="707">
                  <c:v>32</c:v>
                </c:pt>
                <c:pt idx="708">
                  <c:v>32</c:v>
                </c:pt>
                <c:pt idx="709">
                  <c:v>32</c:v>
                </c:pt>
                <c:pt idx="710">
                  <c:v>32</c:v>
                </c:pt>
                <c:pt idx="711">
                  <c:v>32</c:v>
                </c:pt>
                <c:pt idx="712">
                  <c:v>32</c:v>
                </c:pt>
                <c:pt idx="713">
                  <c:v>32</c:v>
                </c:pt>
                <c:pt idx="714">
                  <c:v>32</c:v>
                </c:pt>
                <c:pt idx="715">
                  <c:v>32</c:v>
                </c:pt>
                <c:pt idx="716">
                  <c:v>32</c:v>
                </c:pt>
                <c:pt idx="717">
                  <c:v>32</c:v>
                </c:pt>
                <c:pt idx="718">
                  <c:v>32</c:v>
                </c:pt>
                <c:pt idx="719">
                  <c:v>32</c:v>
                </c:pt>
                <c:pt idx="720">
                  <c:v>32</c:v>
                </c:pt>
                <c:pt idx="721">
                  <c:v>32</c:v>
                </c:pt>
                <c:pt idx="722">
                  <c:v>32</c:v>
                </c:pt>
                <c:pt idx="723">
                  <c:v>32</c:v>
                </c:pt>
                <c:pt idx="724">
                  <c:v>32</c:v>
                </c:pt>
                <c:pt idx="725">
                  <c:v>32</c:v>
                </c:pt>
                <c:pt idx="726">
                  <c:v>32</c:v>
                </c:pt>
                <c:pt idx="727">
                  <c:v>32</c:v>
                </c:pt>
                <c:pt idx="728">
                  <c:v>32</c:v>
                </c:pt>
                <c:pt idx="729">
                  <c:v>32</c:v>
                </c:pt>
                <c:pt idx="730">
                  <c:v>32</c:v>
                </c:pt>
                <c:pt idx="731">
                  <c:v>32</c:v>
                </c:pt>
                <c:pt idx="732">
                  <c:v>32</c:v>
                </c:pt>
                <c:pt idx="733">
                  <c:v>32</c:v>
                </c:pt>
                <c:pt idx="734">
                  <c:v>32</c:v>
                </c:pt>
                <c:pt idx="735">
                  <c:v>32</c:v>
                </c:pt>
                <c:pt idx="736">
                  <c:v>32</c:v>
                </c:pt>
                <c:pt idx="737">
                  <c:v>32</c:v>
                </c:pt>
                <c:pt idx="738">
                  <c:v>32</c:v>
                </c:pt>
                <c:pt idx="739">
                  <c:v>32</c:v>
                </c:pt>
                <c:pt idx="740">
                  <c:v>32</c:v>
                </c:pt>
                <c:pt idx="741">
                  <c:v>32</c:v>
                </c:pt>
                <c:pt idx="742">
                  <c:v>33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33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33</c:v>
                </c:pt>
                <c:pt idx="752">
                  <c:v>33</c:v>
                </c:pt>
                <c:pt idx="753">
                  <c:v>33</c:v>
                </c:pt>
                <c:pt idx="754">
                  <c:v>33</c:v>
                </c:pt>
                <c:pt idx="755">
                  <c:v>33</c:v>
                </c:pt>
                <c:pt idx="756">
                  <c:v>33</c:v>
                </c:pt>
                <c:pt idx="757">
                  <c:v>33</c:v>
                </c:pt>
                <c:pt idx="758">
                  <c:v>33</c:v>
                </c:pt>
                <c:pt idx="759">
                  <c:v>33</c:v>
                </c:pt>
                <c:pt idx="760">
                  <c:v>33</c:v>
                </c:pt>
                <c:pt idx="761">
                  <c:v>33</c:v>
                </c:pt>
                <c:pt idx="762">
                  <c:v>33</c:v>
                </c:pt>
                <c:pt idx="763">
                  <c:v>33</c:v>
                </c:pt>
                <c:pt idx="764">
                  <c:v>33</c:v>
                </c:pt>
                <c:pt idx="765">
                  <c:v>33</c:v>
                </c:pt>
                <c:pt idx="766">
                  <c:v>33</c:v>
                </c:pt>
                <c:pt idx="767">
                  <c:v>33</c:v>
                </c:pt>
                <c:pt idx="768">
                  <c:v>33</c:v>
                </c:pt>
                <c:pt idx="769">
                  <c:v>33</c:v>
                </c:pt>
                <c:pt idx="770">
                  <c:v>33</c:v>
                </c:pt>
                <c:pt idx="771">
                  <c:v>33</c:v>
                </c:pt>
                <c:pt idx="772">
                  <c:v>33</c:v>
                </c:pt>
                <c:pt idx="773">
                  <c:v>33</c:v>
                </c:pt>
                <c:pt idx="774">
                  <c:v>33</c:v>
                </c:pt>
                <c:pt idx="775">
                  <c:v>33</c:v>
                </c:pt>
                <c:pt idx="776">
                  <c:v>33</c:v>
                </c:pt>
                <c:pt idx="777">
                  <c:v>33</c:v>
                </c:pt>
                <c:pt idx="778">
                  <c:v>33</c:v>
                </c:pt>
                <c:pt idx="779">
                  <c:v>33</c:v>
                </c:pt>
                <c:pt idx="780">
                  <c:v>33</c:v>
                </c:pt>
                <c:pt idx="781">
                  <c:v>33</c:v>
                </c:pt>
                <c:pt idx="782">
                  <c:v>33</c:v>
                </c:pt>
                <c:pt idx="783">
                  <c:v>33</c:v>
                </c:pt>
                <c:pt idx="784">
                  <c:v>33</c:v>
                </c:pt>
                <c:pt idx="785">
                  <c:v>33</c:v>
                </c:pt>
                <c:pt idx="786">
                  <c:v>33</c:v>
                </c:pt>
                <c:pt idx="787">
                  <c:v>33</c:v>
                </c:pt>
                <c:pt idx="788">
                  <c:v>33</c:v>
                </c:pt>
                <c:pt idx="789">
                  <c:v>33</c:v>
                </c:pt>
                <c:pt idx="790">
                  <c:v>33</c:v>
                </c:pt>
                <c:pt idx="791">
                  <c:v>33</c:v>
                </c:pt>
                <c:pt idx="792">
                  <c:v>34</c:v>
                </c:pt>
                <c:pt idx="793">
                  <c:v>34</c:v>
                </c:pt>
                <c:pt idx="794">
                  <c:v>34</c:v>
                </c:pt>
                <c:pt idx="795">
                  <c:v>34</c:v>
                </c:pt>
                <c:pt idx="796">
                  <c:v>34</c:v>
                </c:pt>
                <c:pt idx="797">
                  <c:v>34</c:v>
                </c:pt>
                <c:pt idx="798">
                  <c:v>34</c:v>
                </c:pt>
                <c:pt idx="799">
                  <c:v>34</c:v>
                </c:pt>
                <c:pt idx="800">
                  <c:v>34</c:v>
                </c:pt>
                <c:pt idx="801">
                  <c:v>34</c:v>
                </c:pt>
                <c:pt idx="802">
                  <c:v>34</c:v>
                </c:pt>
                <c:pt idx="803">
                  <c:v>34</c:v>
                </c:pt>
                <c:pt idx="804">
                  <c:v>34</c:v>
                </c:pt>
                <c:pt idx="805">
                  <c:v>34</c:v>
                </c:pt>
                <c:pt idx="806">
                  <c:v>34</c:v>
                </c:pt>
                <c:pt idx="807">
                  <c:v>34</c:v>
                </c:pt>
                <c:pt idx="808">
                  <c:v>34</c:v>
                </c:pt>
                <c:pt idx="809">
                  <c:v>34</c:v>
                </c:pt>
                <c:pt idx="810">
                  <c:v>34</c:v>
                </c:pt>
                <c:pt idx="811">
                  <c:v>34</c:v>
                </c:pt>
                <c:pt idx="812">
                  <c:v>34</c:v>
                </c:pt>
                <c:pt idx="813">
                  <c:v>34</c:v>
                </c:pt>
                <c:pt idx="814">
                  <c:v>34</c:v>
                </c:pt>
                <c:pt idx="815">
                  <c:v>34</c:v>
                </c:pt>
                <c:pt idx="816">
                  <c:v>34</c:v>
                </c:pt>
                <c:pt idx="817">
                  <c:v>34</c:v>
                </c:pt>
                <c:pt idx="818">
                  <c:v>34</c:v>
                </c:pt>
                <c:pt idx="819">
                  <c:v>34</c:v>
                </c:pt>
                <c:pt idx="820">
                  <c:v>34</c:v>
                </c:pt>
                <c:pt idx="821">
                  <c:v>34</c:v>
                </c:pt>
                <c:pt idx="822">
                  <c:v>34</c:v>
                </c:pt>
                <c:pt idx="823">
                  <c:v>34</c:v>
                </c:pt>
                <c:pt idx="824">
                  <c:v>34</c:v>
                </c:pt>
                <c:pt idx="825">
                  <c:v>34</c:v>
                </c:pt>
                <c:pt idx="826">
                  <c:v>34</c:v>
                </c:pt>
                <c:pt idx="827">
                  <c:v>34</c:v>
                </c:pt>
                <c:pt idx="828">
                  <c:v>34</c:v>
                </c:pt>
                <c:pt idx="829">
                  <c:v>34</c:v>
                </c:pt>
                <c:pt idx="830">
                  <c:v>34</c:v>
                </c:pt>
                <c:pt idx="831">
                  <c:v>34</c:v>
                </c:pt>
                <c:pt idx="832">
                  <c:v>34</c:v>
                </c:pt>
                <c:pt idx="833">
                  <c:v>34</c:v>
                </c:pt>
                <c:pt idx="834">
                  <c:v>34</c:v>
                </c:pt>
                <c:pt idx="835">
                  <c:v>34</c:v>
                </c:pt>
                <c:pt idx="836">
                  <c:v>34</c:v>
                </c:pt>
                <c:pt idx="837">
                  <c:v>34</c:v>
                </c:pt>
                <c:pt idx="838">
                  <c:v>34</c:v>
                </c:pt>
                <c:pt idx="839">
                  <c:v>34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36</c:v>
                </c:pt>
                <c:pt idx="902">
                  <c:v>36</c:v>
                </c:pt>
                <c:pt idx="903">
                  <c:v>36</c:v>
                </c:pt>
                <c:pt idx="904">
                  <c:v>36</c:v>
                </c:pt>
                <c:pt idx="905">
                  <c:v>37</c:v>
                </c:pt>
                <c:pt idx="906">
                  <c:v>37</c:v>
                </c:pt>
                <c:pt idx="907">
                  <c:v>37</c:v>
                </c:pt>
                <c:pt idx="908">
                  <c:v>37</c:v>
                </c:pt>
                <c:pt idx="909">
                  <c:v>37</c:v>
                </c:pt>
                <c:pt idx="910">
                  <c:v>37</c:v>
                </c:pt>
                <c:pt idx="911">
                  <c:v>37</c:v>
                </c:pt>
                <c:pt idx="912">
                  <c:v>37</c:v>
                </c:pt>
                <c:pt idx="913">
                  <c:v>37</c:v>
                </c:pt>
                <c:pt idx="914">
                  <c:v>37</c:v>
                </c:pt>
                <c:pt idx="915">
                  <c:v>37</c:v>
                </c:pt>
                <c:pt idx="916">
                  <c:v>37</c:v>
                </c:pt>
                <c:pt idx="917">
                  <c:v>37</c:v>
                </c:pt>
                <c:pt idx="918">
                  <c:v>37</c:v>
                </c:pt>
                <c:pt idx="919">
                  <c:v>37</c:v>
                </c:pt>
                <c:pt idx="920">
                  <c:v>37</c:v>
                </c:pt>
                <c:pt idx="921">
                  <c:v>37</c:v>
                </c:pt>
                <c:pt idx="922">
                  <c:v>37</c:v>
                </c:pt>
                <c:pt idx="923">
                  <c:v>37</c:v>
                </c:pt>
                <c:pt idx="924">
                  <c:v>37</c:v>
                </c:pt>
                <c:pt idx="925">
                  <c:v>37</c:v>
                </c:pt>
                <c:pt idx="926">
                  <c:v>37</c:v>
                </c:pt>
                <c:pt idx="927">
                  <c:v>37</c:v>
                </c:pt>
                <c:pt idx="928">
                  <c:v>37</c:v>
                </c:pt>
                <c:pt idx="929">
                  <c:v>37</c:v>
                </c:pt>
                <c:pt idx="930">
                  <c:v>37</c:v>
                </c:pt>
                <c:pt idx="931">
                  <c:v>37</c:v>
                </c:pt>
                <c:pt idx="932">
                  <c:v>37</c:v>
                </c:pt>
                <c:pt idx="933">
                  <c:v>37</c:v>
                </c:pt>
                <c:pt idx="934">
                  <c:v>37</c:v>
                </c:pt>
                <c:pt idx="935">
                  <c:v>37</c:v>
                </c:pt>
                <c:pt idx="936">
                  <c:v>37</c:v>
                </c:pt>
                <c:pt idx="937">
                  <c:v>37</c:v>
                </c:pt>
                <c:pt idx="938">
                  <c:v>37</c:v>
                </c:pt>
                <c:pt idx="939">
                  <c:v>37</c:v>
                </c:pt>
                <c:pt idx="940">
                  <c:v>37</c:v>
                </c:pt>
                <c:pt idx="941">
                  <c:v>38</c:v>
                </c:pt>
                <c:pt idx="942">
                  <c:v>38</c:v>
                </c:pt>
                <c:pt idx="943">
                  <c:v>38</c:v>
                </c:pt>
                <c:pt idx="944">
                  <c:v>38</c:v>
                </c:pt>
                <c:pt idx="945">
                  <c:v>38</c:v>
                </c:pt>
                <c:pt idx="946">
                  <c:v>38</c:v>
                </c:pt>
                <c:pt idx="947">
                  <c:v>38</c:v>
                </c:pt>
                <c:pt idx="948">
                  <c:v>38</c:v>
                </c:pt>
                <c:pt idx="949">
                  <c:v>38</c:v>
                </c:pt>
                <c:pt idx="950">
                  <c:v>38</c:v>
                </c:pt>
                <c:pt idx="951">
                  <c:v>38</c:v>
                </c:pt>
                <c:pt idx="952">
                  <c:v>38</c:v>
                </c:pt>
                <c:pt idx="953">
                  <c:v>38</c:v>
                </c:pt>
                <c:pt idx="954">
                  <c:v>38</c:v>
                </c:pt>
                <c:pt idx="955">
                  <c:v>38</c:v>
                </c:pt>
                <c:pt idx="956">
                  <c:v>38</c:v>
                </c:pt>
                <c:pt idx="957">
                  <c:v>38</c:v>
                </c:pt>
                <c:pt idx="958">
                  <c:v>38</c:v>
                </c:pt>
                <c:pt idx="959">
                  <c:v>38</c:v>
                </c:pt>
                <c:pt idx="960">
                  <c:v>38</c:v>
                </c:pt>
                <c:pt idx="961">
                  <c:v>38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39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41</c:v>
                </c:pt>
                <c:pt idx="996">
                  <c:v>41</c:v>
                </c:pt>
                <c:pt idx="997">
                  <c:v>41</c:v>
                </c:pt>
                <c:pt idx="998">
                  <c:v>41</c:v>
                </c:pt>
                <c:pt idx="999">
                  <c:v>41</c:v>
                </c:pt>
                <c:pt idx="1000">
                  <c:v>41</c:v>
                </c:pt>
                <c:pt idx="1001">
                  <c:v>41</c:v>
                </c:pt>
                <c:pt idx="1002">
                  <c:v>41</c:v>
                </c:pt>
                <c:pt idx="1003">
                  <c:v>41</c:v>
                </c:pt>
                <c:pt idx="1004">
                  <c:v>41</c:v>
                </c:pt>
                <c:pt idx="1005">
                  <c:v>41</c:v>
                </c:pt>
                <c:pt idx="1006">
                  <c:v>41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43</c:v>
                </c:pt>
                <c:pt idx="1017">
                  <c:v>43</c:v>
                </c:pt>
                <c:pt idx="1018">
                  <c:v>43</c:v>
                </c:pt>
                <c:pt idx="1019">
                  <c:v>43</c:v>
                </c:pt>
                <c:pt idx="1020">
                  <c:v>43</c:v>
                </c:pt>
                <c:pt idx="1021">
                  <c:v>43</c:v>
                </c:pt>
                <c:pt idx="1022">
                  <c:v>43</c:v>
                </c:pt>
                <c:pt idx="1023">
                  <c:v>43</c:v>
                </c:pt>
                <c:pt idx="1024">
                  <c:v>43</c:v>
                </c:pt>
                <c:pt idx="1025">
                  <c:v>43</c:v>
                </c:pt>
                <c:pt idx="1026">
                  <c:v>43</c:v>
                </c:pt>
                <c:pt idx="1027">
                  <c:v>43</c:v>
                </c:pt>
                <c:pt idx="1028">
                  <c:v>44</c:v>
                </c:pt>
                <c:pt idx="1029">
                  <c:v>44</c:v>
                </c:pt>
                <c:pt idx="1030">
                  <c:v>44</c:v>
                </c:pt>
                <c:pt idx="1031">
                  <c:v>44</c:v>
                </c:pt>
                <c:pt idx="1032">
                  <c:v>44</c:v>
                </c:pt>
                <c:pt idx="1033">
                  <c:v>44</c:v>
                </c:pt>
                <c:pt idx="1034">
                  <c:v>44</c:v>
                </c:pt>
                <c:pt idx="1035">
                  <c:v>44</c:v>
                </c:pt>
                <c:pt idx="1036">
                  <c:v>44</c:v>
                </c:pt>
                <c:pt idx="1037">
                  <c:v>44</c:v>
                </c:pt>
                <c:pt idx="1038">
                  <c:v>44</c:v>
                </c:pt>
                <c:pt idx="1039">
                  <c:v>44</c:v>
                </c:pt>
                <c:pt idx="1040">
                  <c:v>44</c:v>
                </c:pt>
                <c:pt idx="1041">
                  <c:v>44</c:v>
                </c:pt>
                <c:pt idx="1042">
                  <c:v>44</c:v>
                </c:pt>
                <c:pt idx="1043">
                  <c:v>44</c:v>
                </c:pt>
                <c:pt idx="1044">
                  <c:v>45</c:v>
                </c:pt>
                <c:pt idx="1045">
                  <c:v>45</c:v>
                </c:pt>
                <c:pt idx="1046">
                  <c:v>45</c:v>
                </c:pt>
                <c:pt idx="1047">
                  <c:v>45</c:v>
                </c:pt>
                <c:pt idx="1048">
                  <c:v>45</c:v>
                </c:pt>
                <c:pt idx="1049">
                  <c:v>45</c:v>
                </c:pt>
                <c:pt idx="1050">
                  <c:v>45</c:v>
                </c:pt>
                <c:pt idx="1051">
                  <c:v>45</c:v>
                </c:pt>
                <c:pt idx="1052">
                  <c:v>45</c:v>
                </c:pt>
                <c:pt idx="1053">
                  <c:v>45</c:v>
                </c:pt>
                <c:pt idx="1054">
                  <c:v>45</c:v>
                </c:pt>
                <c:pt idx="1055">
                  <c:v>45</c:v>
                </c:pt>
                <c:pt idx="1056">
                  <c:v>45</c:v>
                </c:pt>
                <c:pt idx="1057">
                  <c:v>45</c:v>
                </c:pt>
                <c:pt idx="1058">
                  <c:v>46</c:v>
                </c:pt>
                <c:pt idx="1059">
                  <c:v>46</c:v>
                </c:pt>
                <c:pt idx="1060">
                  <c:v>46</c:v>
                </c:pt>
                <c:pt idx="1061">
                  <c:v>46</c:v>
                </c:pt>
                <c:pt idx="1062">
                  <c:v>46</c:v>
                </c:pt>
                <c:pt idx="1063">
                  <c:v>46</c:v>
                </c:pt>
                <c:pt idx="1064">
                  <c:v>46</c:v>
                </c:pt>
                <c:pt idx="1065">
                  <c:v>46</c:v>
                </c:pt>
                <c:pt idx="1066">
                  <c:v>47</c:v>
                </c:pt>
                <c:pt idx="1067">
                  <c:v>47</c:v>
                </c:pt>
                <c:pt idx="1068">
                  <c:v>47</c:v>
                </c:pt>
                <c:pt idx="1069">
                  <c:v>47</c:v>
                </c:pt>
                <c:pt idx="1070">
                  <c:v>47</c:v>
                </c:pt>
                <c:pt idx="1071">
                  <c:v>47</c:v>
                </c:pt>
                <c:pt idx="1072">
                  <c:v>48</c:v>
                </c:pt>
                <c:pt idx="1073">
                  <c:v>48</c:v>
                </c:pt>
                <c:pt idx="1074">
                  <c:v>48</c:v>
                </c:pt>
                <c:pt idx="1075">
                  <c:v>48</c:v>
                </c:pt>
                <c:pt idx="1076">
                  <c:v>48</c:v>
                </c:pt>
                <c:pt idx="1077">
                  <c:v>48</c:v>
                </c:pt>
                <c:pt idx="1078">
                  <c:v>48</c:v>
                </c:pt>
                <c:pt idx="1079">
                  <c:v>48</c:v>
                </c:pt>
                <c:pt idx="1080">
                  <c:v>48</c:v>
                </c:pt>
                <c:pt idx="1081">
                  <c:v>48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51</c:v>
                </c:pt>
                <c:pt idx="1092">
                  <c:v>51</c:v>
                </c:pt>
                <c:pt idx="1093">
                  <c:v>51</c:v>
                </c:pt>
                <c:pt idx="1094">
                  <c:v>51</c:v>
                </c:pt>
                <c:pt idx="1095">
                  <c:v>51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53</c:v>
                </c:pt>
                <c:pt idx="1101">
                  <c:v>54</c:v>
                </c:pt>
                <c:pt idx="1102">
                  <c:v>54</c:v>
                </c:pt>
                <c:pt idx="1103">
                  <c:v>55</c:v>
                </c:pt>
                <c:pt idx="1104">
                  <c:v>55</c:v>
                </c:pt>
                <c:pt idx="1105">
                  <c:v>59</c:v>
                </c:pt>
                <c:pt idx="1106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EC-4A4E-8DF7-2BD049DE2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715888"/>
        <c:axId val="491877216"/>
      </c:scatterChart>
      <c:valAx>
        <c:axId val="150271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877216"/>
        <c:crosses val="autoZero"/>
        <c:crossBetween val="midCat"/>
      </c:valAx>
      <c:valAx>
        <c:axId val="491877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PMIX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71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Houston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25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88-41A2-9CF5-97B8758A834B}"/>
            </c:ext>
          </c:extLst>
        </c:ser>
        <c:ser>
          <c:idx val="1"/>
          <c:order val="1"/>
          <c:tx>
            <c:v>Forecast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lag'!$C$874:$C$1094</c:f>
              <c:numCache>
                <c:formatCode>General</c:formatCode>
                <c:ptCount val="221"/>
                <c:pt idx="0">
                  <c:v>31.341217404935303</c:v>
                </c:pt>
                <c:pt idx="1">
                  <c:v>34.471396267413056</c:v>
                </c:pt>
                <c:pt idx="2">
                  <c:v>27.713149959857994</c:v>
                </c:pt>
                <c:pt idx="3">
                  <c:v>28.144879253866758</c:v>
                </c:pt>
                <c:pt idx="4">
                  <c:v>30.197321778246277</c:v>
                </c:pt>
                <c:pt idx="5">
                  <c:v>29.674690416496208</c:v>
                </c:pt>
                <c:pt idx="6">
                  <c:v>32.569174594114386</c:v>
                </c:pt>
                <c:pt idx="7">
                  <c:v>33.623585715462028</c:v>
                </c:pt>
                <c:pt idx="8">
                  <c:v>32.522854229814996</c:v>
                </c:pt>
                <c:pt idx="9">
                  <c:v>31.14611619426023</c:v>
                </c:pt>
                <c:pt idx="10">
                  <c:v>27.501554421477813</c:v>
                </c:pt>
                <c:pt idx="11">
                  <c:v>28.92343672569638</c:v>
                </c:pt>
                <c:pt idx="12">
                  <c:v>26.05091678086572</c:v>
                </c:pt>
                <c:pt idx="13">
                  <c:v>29.662272022631118</c:v>
                </c:pt>
                <c:pt idx="14">
                  <c:v>26.843182210551952</c:v>
                </c:pt>
                <c:pt idx="15">
                  <c:v>28.861732534741662</c:v>
                </c:pt>
                <c:pt idx="16">
                  <c:v>22.773921038395752</c:v>
                </c:pt>
                <c:pt idx="17">
                  <c:v>24.140370022762863</c:v>
                </c:pt>
                <c:pt idx="18">
                  <c:v>24.280597069209058</c:v>
                </c:pt>
                <c:pt idx="19">
                  <c:v>22.112830532282171</c:v>
                </c:pt>
                <c:pt idx="20">
                  <c:v>25.573004720494538</c:v>
                </c:pt>
                <c:pt idx="21">
                  <c:v>22.95812956883363</c:v>
                </c:pt>
                <c:pt idx="22">
                  <c:v>24.977456676667448</c:v>
                </c:pt>
                <c:pt idx="23">
                  <c:v>19.965095811981172</c:v>
                </c:pt>
                <c:pt idx="24">
                  <c:v>22.371958791651526</c:v>
                </c:pt>
                <c:pt idx="25">
                  <c:v>19.788476092673218</c:v>
                </c:pt>
                <c:pt idx="26">
                  <c:v>21.531910530853533</c:v>
                </c:pt>
                <c:pt idx="27">
                  <c:v>25.312258938154226</c:v>
                </c:pt>
                <c:pt idx="28">
                  <c:v>25.574919545675389</c:v>
                </c:pt>
                <c:pt idx="29">
                  <c:v>22.239312557280584</c:v>
                </c:pt>
                <c:pt idx="30">
                  <c:v>20.92154019251419</c:v>
                </c:pt>
                <c:pt idx="31">
                  <c:v>22.269031238206889</c:v>
                </c:pt>
                <c:pt idx="32">
                  <c:v>19.817544725536258</c:v>
                </c:pt>
                <c:pt idx="33">
                  <c:v>23.800097108560699</c:v>
                </c:pt>
                <c:pt idx="34">
                  <c:v>25.485052471163559</c:v>
                </c:pt>
                <c:pt idx="35">
                  <c:v>27.164282550703319</c:v>
                </c:pt>
                <c:pt idx="36">
                  <c:v>23.24283401304773</c:v>
                </c:pt>
                <c:pt idx="37">
                  <c:v>22.545108109694752</c:v>
                </c:pt>
                <c:pt idx="38">
                  <c:v>21.963893114751688</c:v>
                </c:pt>
                <c:pt idx="39">
                  <c:v>22.02614222615539</c:v>
                </c:pt>
                <c:pt idx="40">
                  <c:v>24.15622170177733</c:v>
                </c:pt>
                <c:pt idx="41">
                  <c:v>26.77119368079234</c:v>
                </c:pt>
                <c:pt idx="42">
                  <c:v>30.34872852711111</c:v>
                </c:pt>
                <c:pt idx="43">
                  <c:v>25.931547529412509</c:v>
                </c:pt>
                <c:pt idx="44">
                  <c:v>22.613164813169014</c:v>
                </c:pt>
                <c:pt idx="45">
                  <c:v>21.314347300432864</c:v>
                </c:pt>
                <c:pt idx="46">
                  <c:v>22.1460379898434</c:v>
                </c:pt>
                <c:pt idx="47">
                  <c:v>22.650503259561237</c:v>
                </c:pt>
                <c:pt idx="48">
                  <c:v>29.521497467824311</c:v>
                </c:pt>
                <c:pt idx="49">
                  <c:v>29.340412818071904</c:v>
                </c:pt>
                <c:pt idx="50">
                  <c:v>26.77476997138249</c:v>
                </c:pt>
                <c:pt idx="51">
                  <c:v>22.306388246297786</c:v>
                </c:pt>
                <c:pt idx="52">
                  <c:v>22.224112177305244</c:v>
                </c:pt>
                <c:pt idx="53">
                  <c:v>23.752645255113173</c:v>
                </c:pt>
                <c:pt idx="54">
                  <c:v>25.992676483611756</c:v>
                </c:pt>
                <c:pt idx="55">
                  <c:v>29.469198070034508</c:v>
                </c:pt>
                <c:pt idx="56">
                  <c:v>29.676689212298669</c:v>
                </c:pt>
                <c:pt idx="57">
                  <c:v>27.207095763316396</c:v>
                </c:pt>
                <c:pt idx="58">
                  <c:v>25.648672022601708</c:v>
                </c:pt>
                <c:pt idx="59">
                  <c:v>24.177069060366648</c:v>
                </c:pt>
                <c:pt idx="60">
                  <c:v>24.664058165484942</c:v>
                </c:pt>
                <c:pt idx="61">
                  <c:v>25.07823133954663</c:v>
                </c:pt>
                <c:pt idx="62">
                  <c:v>26.475917249032999</c:v>
                </c:pt>
                <c:pt idx="63">
                  <c:v>28.754270827339386</c:v>
                </c:pt>
                <c:pt idx="64">
                  <c:v>27.407848041135868</c:v>
                </c:pt>
                <c:pt idx="65">
                  <c:v>25.394325551565053</c:v>
                </c:pt>
                <c:pt idx="66">
                  <c:v>22.946741021190661</c:v>
                </c:pt>
                <c:pt idx="67">
                  <c:v>22.560127299528848</c:v>
                </c:pt>
                <c:pt idx="68">
                  <c:v>24.75644816539754</c:v>
                </c:pt>
                <c:pt idx="69">
                  <c:v>26.621165606582196</c:v>
                </c:pt>
                <c:pt idx="70">
                  <c:v>27.193701780176802</c:v>
                </c:pt>
                <c:pt idx="71">
                  <c:v>29.06165074854724</c:v>
                </c:pt>
                <c:pt idx="72">
                  <c:v>24.286677214633013</c:v>
                </c:pt>
                <c:pt idx="73">
                  <c:v>23.124485891851208</c:v>
                </c:pt>
                <c:pt idx="74">
                  <c:v>21.804141240958728</c:v>
                </c:pt>
                <c:pt idx="75">
                  <c:v>24.830435685430455</c:v>
                </c:pt>
                <c:pt idx="76">
                  <c:v>24.881554714718089</c:v>
                </c:pt>
                <c:pt idx="77">
                  <c:v>27.956620030735014</c:v>
                </c:pt>
                <c:pt idx="78">
                  <c:v>26.73474207614041</c:v>
                </c:pt>
                <c:pt idx="79">
                  <c:v>23.389093662126594</c:v>
                </c:pt>
                <c:pt idx="80">
                  <c:v>23.982030399973723</c:v>
                </c:pt>
                <c:pt idx="81">
                  <c:v>19.761914145870712</c:v>
                </c:pt>
                <c:pt idx="82">
                  <c:v>22.553354690212064</c:v>
                </c:pt>
                <c:pt idx="83">
                  <c:v>22.220938373914546</c:v>
                </c:pt>
                <c:pt idx="84">
                  <c:v>28.574843283488651</c:v>
                </c:pt>
                <c:pt idx="85">
                  <c:v>27.988709939863927</c:v>
                </c:pt>
                <c:pt idx="86">
                  <c:v>28.554025646672581</c:v>
                </c:pt>
                <c:pt idx="87">
                  <c:v>24.092365457519698</c:v>
                </c:pt>
                <c:pt idx="88">
                  <c:v>18.564454830167314</c:v>
                </c:pt>
                <c:pt idx="89">
                  <c:v>23.57496765398778</c:v>
                </c:pt>
                <c:pt idx="90">
                  <c:v>22.787375555918992</c:v>
                </c:pt>
                <c:pt idx="91">
                  <c:v>29.350599774509963</c:v>
                </c:pt>
                <c:pt idx="92">
                  <c:v>30.508950083696885</c:v>
                </c:pt>
                <c:pt idx="93">
                  <c:v>27.46574394801139</c:v>
                </c:pt>
                <c:pt idx="94">
                  <c:v>22.241169985181109</c:v>
                </c:pt>
                <c:pt idx="95">
                  <c:v>20.250667548130426</c:v>
                </c:pt>
                <c:pt idx="96">
                  <c:v>23.681386158179262</c:v>
                </c:pt>
                <c:pt idx="97">
                  <c:v>23.727233935214777</c:v>
                </c:pt>
                <c:pt idx="98">
                  <c:v>27.967734899172065</c:v>
                </c:pt>
                <c:pt idx="99">
                  <c:v>28.350965908029504</c:v>
                </c:pt>
                <c:pt idx="100">
                  <c:v>25.37312740568608</c:v>
                </c:pt>
                <c:pt idx="101">
                  <c:v>21.889844397406812</c:v>
                </c:pt>
                <c:pt idx="102">
                  <c:v>21.211273660432564</c:v>
                </c:pt>
                <c:pt idx="103">
                  <c:v>23.246733133112709</c:v>
                </c:pt>
                <c:pt idx="104">
                  <c:v>25.93835671417667</c:v>
                </c:pt>
                <c:pt idx="105">
                  <c:v>28.608261854335318</c:v>
                </c:pt>
                <c:pt idx="106">
                  <c:v>31.583267529844253</c:v>
                </c:pt>
                <c:pt idx="107">
                  <c:v>29.758412839477121</c:v>
                </c:pt>
                <c:pt idx="108">
                  <c:v>24.184680089187957</c:v>
                </c:pt>
                <c:pt idx="109">
                  <c:v>20.608247811496017</c:v>
                </c:pt>
                <c:pt idx="110">
                  <c:v>24.773405211093785</c:v>
                </c:pt>
                <c:pt idx="111">
                  <c:v>30.157120345781404</c:v>
                </c:pt>
                <c:pt idx="112">
                  <c:v>33.200780313421049</c:v>
                </c:pt>
                <c:pt idx="113">
                  <c:v>36.147690568287928</c:v>
                </c:pt>
                <c:pt idx="114">
                  <c:v>26.543189710283631</c:v>
                </c:pt>
                <c:pt idx="115">
                  <c:v>24.630176783050622</c:v>
                </c:pt>
                <c:pt idx="116">
                  <c:v>24.567169088376051</c:v>
                </c:pt>
                <c:pt idx="117">
                  <c:v>28.139344292975466</c:v>
                </c:pt>
                <c:pt idx="118">
                  <c:v>29.001288015787313</c:v>
                </c:pt>
                <c:pt idx="119">
                  <c:v>30.702184345940669</c:v>
                </c:pt>
                <c:pt idx="120">
                  <c:v>29.773159675436428</c:v>
                </c:pt>
                <c:pt idx="121">
                  <c:v>26.185401524894356</c:v>
                </c:pt>
                <c:pt idx="122">
                  <c:v>27.598655431960719</c:v>
                </c:pt>
                <c:pt idx="123">
                  <c:v>29.228784230185394</c:v>
                </c:pt>
                <c:pt idx="124">
                  <c:v>29.813526594547437</c:v>
                </c:pt>
                <c:pt idx="125">
                  <c:v>31.15043241646978</c:v>
                </c:pt>
                <c:pt idx="126">
                  <c:v>29.425829527981683</c:v>
                </c:pt>
                <c:pt idx="127">
                  <c:v>29.811238451404449</c:v>
                </c:pt>
                <c:pt idx="128">
                  <c:v>28.439621134835903</c:v>
                </c:pt>
                <c:pt idx="129">
                  <c:v>26.814943327944139</c:v>
                </c:pt>
                <c:pt idx="130">
                  <c:v>28.631746671942853</c:v>
                </c:pt>
                <c:pt idx="131">
                  <c:v>30.252647574904351</c:v>
                </c:pt>
                <c:pt idx="132">
                  <c:v>29.4918462885528</c:v>
                </c:pt>
                <c:pt idx="133">
                  <c:v>29.512212912823696</c:v>
                </c:pt>
                <c:pt idx="134">
                  <c:v>29.036524282897187</c:v>
                </c:pt>
                <c:pt idx="135">
                  <c:v>25.789594550586514</c:v>
                </c:pt>
                <c:pt idx="136">
                  <c:v>20.854844536540813</c:v>
                </c:pt>
                <c:pt idx="137">
                  <c:v>21.706909125072333</c:v>
                </c:pt>
                <c:pt idx="138">
                  <c:v>25.498821162133442</c:v>
                </c:pt>
                <c:pt idx="139">
                  <c:v>26.706516031693138</c:v>
                </c:pt>
                <c:pt idx="140">
                  <c:v>29.442975004804119</c:v>
                </c:pt>
                <c:pt idx="141">
                  <c:v>25.693467172153444</c:v>
                </c:pt>
                <c:pt idx="142">
                  <c:v>21.573467022431849</c:v>
                </c:pt>
                <c:pt idx="143">
                  <c:v>19.10734189418551</c:v>
                </c:pt>
                <c:pt idx="144">
                  <c:v>21.463772602797871</c:v>
                </c:pt>
                <c:pt idx="145">
                  <c:v>23.847281979057243</c:v>
                </c:pt>
                <c:pt idx="146">
                  <c:v>24.700904946348963</c:v>
                </c:pt>
                <c:pt idx="147">
                  <c:v>27.509356525660255</c:v>
                </c:pt>
                <c:pt idx="148">
                  <c:v>26.706044095752869</c:v>
                </c:pt>
                <c:pt idx="149">
                  <c:v>25.345064267616245</c:v>
                </c:pt>
                <c:pt idx="150">
                  <c:v>25.000783677175473</c:v>
                </c:pt>
                <c:pt idx="151">
                  <c:v>23.349551187667601</c:v>
                </c:pt>
                <c:pt idx="152">
                  <c:v>22.164259095121828</c:v>
                </c:pt>
                <c:pt idx="153">
                  <c:v>27.330365640183476</c:v>
                </c:pt>
                <c:pt idx="154">
                  <c:v>31.583954004433917</c:v>
                </c:pt>
                <c:pt idx="155">
                  <c:v>28.56177250688604</c:v>
                </c:pt>
                <c:pt idx="156">
                  <c:v>28.266496968086333</c:v>
                </c:pt>
                <c:pt idx="157">
                  <c:v>23.636879106855421</c:v>
                </c:pt>
                <c:pt idx="158">
                  <c:v>22.760304327974211</c:v>
                </c:pt>
                <c:pt idx="159">
                  <c:v>25.330946917479572</c:v>
                </c:pt>
                <c:pt idx="160">
                  <c:v>34.129018670565998</c:v>
                </c:pt>
                <c:pt idx="161">
                  <c:v>31.048014264010437</c:v>
                </c:pt>
                <c:pt idx="162">
                  <c:v>32.477798545370753</c:v>
                </c:pt>
                <c:pt idx="163">
                  <c:v>32.885885566118553</c:v>
                </c:pt>
                <c:pt idx="164">
                  <c:v>30.068555350944177</c:v>
                </c:pt>
                <c:pt idx="165">
                  <c:v>28.870452027452931</c:v>
                </c:pt>
                <c:pt idx="166">
                  <c:v>29.046093384149522</c:v>
                </c:pt>
                <c:pt idx="167">
                  <c:v>33.256973200955734</c:v>
                </c:pt>
                <c:pt idx="168">
                  <c:v>29.386017462889942</c:v>
                </c:pt>
                <c:pt idx="169">
                  <c:v>32.122078288210055</c:v>
                </c:pt>
                <c:pt idx="170">
                  <c:v>32.752046112423912</c:v>
                </c:pt>
                <c:pt idx="171">
                  <c:v>28.441599352236</c:v>
                </c:pt>
                <c:pt idx="172">
                  <c:v>26.60306020157082</c:v>
                </c:pt>
                <c:pt idx="173">
                  <c:v>24.853262914971207</c:v>
                </c:pt>
                <c:pt idx="174">
                  <c:v>26.32755124261465</c:v>
                </c:pt>
                <c:pt idx="175">
                  <c:v>26.451152794159253</c:v>
                </c:pt>
                <c:pt idx="176">
                  <c:v>25.411578174375894</c:v>
                </c:pt>
                <c:pt idx="177">
                  <c:v>26.39733092285152</c:v>
                </c:pt>
                <c:pt idx="178">
                  <c:v>23.89142498232847</c:v>
                </c:pt>
                <c:pt idx="179">
                  <c:v>22.682320105421585</c:v>
                </c:pt>
                <c:pt idx="180">
                  <c:v>23.551687801917126</c:v>
                </c:pt>
                <c:pt idx="181">
                  <c:v>23.336592354870227</c:v>
                </c:pt>
                <c:pt idx="182">
                  <c:v>25.137132459758355</c:v>
                </c:pt>
                <c:pt idx="183">
                  <c:v>26.679693822069062</c:v>
                </c:pt>
                <c:pt idx="184">
                  <c:v>24.792793092905576</c:v>
                </c:pt>
                <c:pt idx="185">
                  <c:v>25.121062548887487</c:v>
                </c:pt>
                <c:pt idx="186">
                  <c:v>21.68490493708671</c:v>
                </c:pt>
                <c:pt idx="187">
                  <c:v>22.46282684938588</c:v>
                </c:pt>
                <c:pt idx="188">
                  <c:v>21.354549054305181</c:v>
                </c:pt>
                <c:pt idx="189">
                  <c:v>24.595667207612717</c:v>
                </c:pt>
                <c:pt idx="190">
                  <c:v>27.317979147001328</c:v>
                </c:pt>
                <c:pt idx="191">
                  <c:v>25.476014343152293</c:v>
                </c:pt>
                <c:pt idx="192">
                  <c:v>26.238132971710236</c:v>
                </c:pt>
                <c:pt idx="193">
                  <c:v>22.410810044400627</c:v>
                </c:pt>
                <c:pt idx="194">
                  <c:v>20.736251630966386</c:v>
                </c:pt>
                <c:pt idx="195">
                  <c:v>24.762489790201645</c:v>
                </c:pt>
                <c:pt idx="196">
                  <c:v>27.940037746266405</c:v>
                </c:pt>
                <c:pt idx="197">
                  <c:v>28.878470404307244</c:v>
                </c:pt>
                <c:pt idx="198">
                  <c:v>25.135310866597386</c:v>
                </c:pt>
                <c:pt idx="199">
                  <c:v>21.843575641297452</c:v>
                </c:pt>
                <c:pt idx="200">
                  <c:v>24.141806109799351</c:v>
                </c:pt>
                <c:pt idx="201">
                  <c:v>21.175171475640013</c:v>
                </c:pt>
                <c:pt idx="202">
                  <c:v>27.018085833214304</c:v>
                </c:pt>
                <c:pt idx="203">
                  <c:v>29.927464167942123</c:v>
                </c:pt>
                <c:pt idx="204">
                  <c:v>28.602510931459552</c:v>
                </c:pt>
                <c:pt idx="205">
                  <c:v>23.922787619523397</c:v>
                </c:pt>
                <c:pt idx="206">
                  <c:v>24.542224800596113</c:v>
                </c:pt>
                <c:pt idx="207">
                  <c:v>25.421886546340623</c:v>
                </c:pt>
                <c:pt idx="208">
                  <c:v>23.985894041361611</c:v>
                </c:pt>
                <c:pt idx="209">
                  <c:v>29.410883443537472</c:v>
                </c:pt>
                <c:pt idx="210">
                  <c:v>28.437364023150913</c:v>
                </c:pt>
                <c:pt idx="211">
                  <c:v>28.377076832007265</c:v>
                </c:pt>
                <c:pt idx="212">
                  <c:v>28.290385627263777</c:v>
                </c:pt>
                <c:pt idx="213">
                  <c:v>25.374236888218753</c:v>
                </c:pt>
                <c:pt idx="214">
                  <c:v>24.221697871018925</c:v>
                </c:pt>
                <c:pt idx="215">
                  <c:v>27.056388687574959</c:v>
                </c:pt>
                <c:pt idx="216">
                  <c:v>26.124898923776566</c:v>
                </c:pt>
                <c:pt idx="217">
                  <c:v>27.753446436256443</c:v>
                </c:pt>
                <c:pt idx="218">
                  <c:v>27.619740370679693</c:v>
                </c:pt>
                <c:pt idx="219">
                  <c:v>30.781220628617032</c:v>
                </c:pt>
                <c:pt idx="220">
                  <c:v>24.854888004793867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88-41A2-9CF5-97B8758A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227504"/>
        <c:axId val="1567914544"/>
      </c:lineChart>
      <c:dateAx>
        <c:axId val="1255227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14544"/>
        <c:crosses val="autoZero"/>
        <c:auto val="1"/>
        <c:lblOffset val="100"/>
        <c:baseTimeUnit val="days"/>
      </c:dateAx>
      <c:valAx>
        <c:axId val="15679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22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8-4FF4-BAED-FCFC08009941}"/>
            </c:ext>
          </c:extLst>
        </c:ser>
        <c:ser>
          <c:idx val="1"/>
          <c:order val="1"/>
          <c:tx>
            <c:v>Forecast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lag'!$K$874:$K$1094</c:f>
              <c:numCache>
                <c:formatCode>General</c:formatCode>
                <c:ptCount val="221"/>
                <c:pt idx="0">
                  <c:v>27.164474064643152</c:v>
                </c:pt>
                <c:pt idx="1">
                  <c:v>28.009070859303389</c:v>
                </c:pt>
                <c:pt idx="2">
                  <c:v>26.354018968097357</c:v>
                </c:pt>
                <c:pt idx="3">
                  <c:v>28.364027470710621</c:v>
                </c:pt>
                <c:pt idx="4">
                  <c:v>28.095583936308309</c:v>
                </c:pt>
                <c:pt idx="5">
                  <c:v>27.8191245010111</c:v>
                </c:pt>
                <c:pt idx="6">
                  <c:v>25.083609868768797</c:v>
                </c:pt>
                <c:pt idx="7">
                  <c:v>26.978164155852081</c:v>
                </c:pt>
                <c:pt idx="8">
                  <c:v>28.7035096621976</c:v>
                </c:pt>
                <c:pt idx="9">
                  <c:v>27.05437640684892</c:v>
                </c:pt>
                <c:pt idx="10">
                  <c:v>27.559078923336891</c:v>
                </c:pt>
                <c:pt idx="11">
                  <c:v>25.373339315578566</c:v>
                </c:pt>
                <c:pt idx="12">
                  <c:v>23.574077959071246</c:v>
                </c:pt>
                <c:pt idx="13">
                  <c:v>21.760524863540088</c:v>
                </c:pt>
                <c:pt idx="14">
                  <c:v>24.236373224381577</c:v>
                </c:pt>
                <c:pt idx="15">
                  <c:v>22.865577504043795</c:v>
                </c:pt>
                <c:pt idx="16">
                  <c:v>23.383092360847574</c:v>
                </c:pt>
                <c:pt idx="17">
                  <c:v>21.772050597073196</c:v>
                </c:pt>
                <c:pt idx="18">
                  <c:v>23.354529147740909</c:v>
                </c:pt>
                <c:pt idx="19">
                  <c:v>21.215216428738756</c:v>
                </c:pt>
                <c:pt idx="20">
                  <c:v>20.868992459615601</c:v>
                </c:pt>
                <c:pt idx="21">
                  <c:v>23.219127230927182</c:v>
                </c:pt>
                <c:pt idx="22">
                  <c:v>20.269891619870492</c:v>
                </c:pt>
                <c:pt idx="23">
                  <c:v>22.342019874000698</c:v>
                </c:pt>
                <c:pt idx="24">
                  <c:v>21.487685837214212</c:v>
                </c:pt>
                <c:pt idx="25">
                  <c:v>21.64284341125029</c:v>
                </c:pt>
                <c:pt idx="26">
                  <c:v>20.586499519262077</c:v>
                </c:pt>
                <c:pt idx="27">
                  <c:v>21.171322160896313</c:v>
                </c:pt>
                <c:pt idx="28">
                  <c:v>22.359329238466493</c:v>
                </c:pt>
                <c:pt idx="29">
                  <c:v>21.890163505636462</c:v>
                </c:pt>
                <c:pt idx="30">
                  <c:v>23.182272072371489</c:v>
                </c:pt>
                <c:pt idx="31">
                  <c:v>24.014438806022717</c:v>
                </c:pt>
                <c:pt idx="32">
                  <c:v>24.114183426340528</c:v>
                </c:pt>
                <c:pt idx="33">
                  <c:v>22.040716041176413</c:v>
                </c:pt>
                <c:pt idx="34">
                  <c:v>24.497711431194062</c:v>
                </c:pt>
                <c:pt idx="35">
                  <c:v>21.585030663731281</c:v>
                </c:pt>
                <c:pt idx="36">
                  <c:v>24.898171627107679</c:v>
                </c:pt>
                <c:pt idx="37">
                  <c:v>26.74630211060629</c:v>
                </c:pt>
                <c:pt idx="38">
                  <c:v>24.842114767294067</c:v>
                </c:pt>
                <c:pt idx="39">
                  <c:v>24.950723766569677</c:v>
                </c:pt>
                <c:pt idx="40">
                  <c:v>23.444126909478367</c:v>
                </c:pt>
                <c:pt idx="41">
                  <c:v>24.715093041863838</c:v>
                </c:pt>
                <c:pt idx="42">
                  <c:v>25.066860965860162</c:v>
                </c:pt>
                <c:pt idx="43">
                  <c:v>29.703889346008989</c:v>
                </c:pt>
                <c:pt idx="44">
                  <c:v>27.491627091624348</c:v>
                </c:pt>
                <c:pt idx="45">
                  <c:v>25.901298872094969</c:v>
                </c:pt>
                <c:pt idx="46">
                  <c:v>23.53190885864143</c:v>
                </c:pt>
                <c:pt idx="47">
                  <c:v>25.215279022598377</c:v>
                </c:pt>
                <c:pt idx="48">
                  <c:v>23.133670811432005</c:v>
                </c:pt>
                <c:pt idx="49">
                  <c:v>26.549264849128544</c:v>
                </c:pt>
                <c:pt idx="50">
                  <c:v>26.974327733908076</c:v>
                </c:pt>
                <c:pt idx="51">
                  <c:v>25.421417370113755</c:v>
                </c:pt>
                <c:pt idx="52">
                  <c:v>25.745739835991579</c:v>
                </c:pt>
                <c:pt idx="53">
                  <c:v>25.810030140155497</c:v>
                </c:pt>
                <c:pt idx="54">
                  <c:v>30.883801230237534</c:v>
                </c:pt>
                <c:pt idx="55">
                  <c:v>25.770382799710553</c:v>
                </c:pt>
                <c:pt idx="56">
                  <c:v>27.260367183755267</c:v>
                </c:pt>
                <c:pt idx="57">
                  <c:v>26.921400922004942</c:v>
                </c:pt>
                <c:pt idx="58">
                  <c:v>30.234273983202137</c:v>
                </c:pt>
                <c:pt idx="59">
                  <c:v>28.180561157660843</c:v>
                </c:pt>
                <c:pt idx="60">
                  <c:v>27.731055927877119</c:v>
                </c:pt>
                <c:pt idx="61">
                  <c:v>26.12360639630241</c:v>
                </c:pt>
                <c:pt idx="62">
                  <c:v>24.118032699698535</c:v>
                </c:pt>
                <c:pt idx="63">
                  <c:v>24.860658114888313</c:v>
                </c:pt>
                <c:pt idx="64">
                  <c:v>31.415634808030518</c:v>
                </c:pt>
                <c:pt idx="65">
                  <c:v>29.08612383908395</c:v>
                </c:pt>
                <c:pt idx="66">
                  <c:v>26.755179196026013</c:v>
                </c:pt>
                <c:pt idx="67">
                  <c:v>30.904546863411706</c:v>
                </c:pt>
                <c:pt idx="68">
                  <c:v>25.188689310045373</c:v>
                </c:pt>
                <c:pt idx="69">
                  <c:v>24.530166000454368</c:v>
                </c:pt>
                <c:pt idx="70">
                  <c:v>27.416432353562879</c:v>
                </c:pt>
                <c:pt idx="71">
                  <c:v>30.180225239609168</c:v>
                </c:pt>
                <c:pt idx="72">
                  <c:v>26.806398565599739</c:v>
                </c:pt>
                <c:pt idx="73">
                  <c:v>26.172751201836977</c:v>
                </c:pt>
                <c:pt idx="74">
                  <c:v>25.174530819138234</c:v>
                </c:pt>
                <c:pt idx="75">
                  <c:v>22.993975260138285</c:v>
                </c:pt>
                <c:pt idx="76">
                  <c:v>22.208164776236824</c:v>
                </c:pt>
                <c:pt idx="77">
                  <c:v>27.488109703866591</c:v>
                </c:pt>
                <c:pt idx="78">
                  <c:v>25.237679151030338</c:v>
                </c:pt>
                <c:pt idx="79">
                  <c:v>24.280086167054499</c:v>
                </c:pt>
                <c:pt idx="80">
                  <c:v>26.642480470966429</c:v>
                </c:pt>
                <c:pt idx="81">
                  <c:v>23.655974306011132</c:v>
                </c:pt>
                <c:pt idx="82">
                  <c:v>24.302377907331032</c:v>
                </c:pt>
                <c:pt idx="83">
                  <c:v>24.246361062961444</c:v>
                </c:pt>
                <c:pt idx="84">
                  <c:v>25.439408021196908</c:v>
                </c:pt>
                <c:pt idx="85">
                  <c:v>25.427969288251802</c:v>
                </c:pt>
                <c:pt idx="86">
                  <c:v>25.718404719983287</c:v>
                </c:pt>
                <c:pt idx="87">
                  <c:v>24.922002276644594</c:v>
                </c:pt>
                <c:pt idx="88">
                  <c:v>23.995876652489805</c:v>
                </c:pt>
                <c:pt idx="89">
                  <c:v>24.388052245350952</c:v>
                </c:pt>
                <c:pt idx="90">
                  <c:v>23.883634579342829</c:v>
                </c:pt>
                <c:pt idx="91">
                  <c:v>27.14009559580693</c:v>
                </c:pt>
                <c:pt idx="92">
                  <c:v>26.068486184478211</c:v>
                </c:pt>
                <c:pt idx="93">
                  <c:v>28.145702611883795</c:v>
                </c:pt>
                <c:pt idx="94">
                  <c:v>27.689249353080356</c:v>
                </c:pt>
                <c:pt idx="95">
                  <c:v>28.093535762076243</c:v>
                </c:pt>
                <c:pt idx="96">
                  <c:v>28.606448937519644</c:v>
                </c:pt>
                <c:pt idx="97">
                  <c:v>27.329165917876555</c:v>
                </c:pt>
                <c:pt idx="98">
                  <c:v>27.033983237931341</c:v>
                </c:pt>
                <c:pt idx="99">
                  <c:v>27.438516477906962</c:v>
                </c:pt>
                <c:pt idx="100">
                  <c:v>28.720909568832678</c:v>
                </c:pt>
                <c:pt idx="101">
                  <c:v>27.882567996461368</c:v>
                </c:pt>
                <c:pt idx="102">
                  <c:v>29.188725302545059</c:v>
                </c:pt>
                <c:pt idx="103">
                  <c:v>27.25956594179441</c:v>
                </c:pt>
                <c:pt idx="104">
                  <c:v>29.055727055754542</c:v>
                </c:pt>
                <c:pt idx="105">
                  <c:v>31.325164356887221</c:v>
                </c:pt>
                <c:pt idx="106">
                  <c:v>29.221592444442049</c:v>
                </c:pt>
                <c:pt idx="107">
                  <c:v>30.527084935915891</c:v>
                </c:pt>
                <c:pt idx="108">
                  <c:v>29.599763878632647</c:v>
                </c:pt>
                <c:pt idx="109">
                  <c:v>29.765997705979469</c:v>
                </c:pt>
                <c:pt idx="110">
                  <c:v>29.79728953109699</c:v>
                </c:pt>
                <c:pt idx="111">
                  <c:v>30.30969293060247</c:v>
                </c:pt>
                <c:pt idx="112">
                  <c:v>28.614537231987818</c:v>
                </c:pt>
                <c:pt idx="113">
                  <c:v>26.616243465260702</c:v>
                </c:pt>
                <c:pt idx="114">
                  <c:v>29.315351758319689</c:v>
                </c:pt>
                <c:pt idx="115">
                  <c:v>27.126490618718059</c:v>
                </c:pt>
                <c:pt idx="116">
                  <c:v>29.975136046649144</c:v>
                </c:pt>
                <c:pt idx="117">
                  <c:v>27.973193747714479</c:v>
                </c:pt>
                <c:pt idx="118">
                  <c:v>27.635431590327983</c:v>
                </c:pt>
                <c:pt idx="119">
                  <c:v>25.266537845646781</c:v>
                </c:pt>
                <c:pt idx="120">
                  <c:v>25.241329236882823</c:v>
                </c:pt>
                <c:pt idx="121">
                  <c:v>28.414719464226454</c:v>
                </c:pt>
                <c:pt idx="122">
                  <c:v>28.334232816144368</c:v>
                </c:pt>
                <c:pt idx="123">
                  <c:v>28.06014626291844</c:v>
                </c:pt>
                <c:pt idx="124">
                  <c:v>29.385423790856152</c:v>
                </c:pt>
                <c:pt idx="125">
                  <c:v>24.777247111826455</c:v>
                </c:pt>
                <c:pt idx="126">
                  <c:v>24.272140125130257</c:v>
                </c:pt>
                <c:pt idx="127">
                  <c:v>27.60671675739454</c:v>
                </c:pt>
                <c:pt idx="128">
                  <c:v>25.056666128374015</c:v>
                </c:pt>
                <c:pt idx="129">
                  <c:v>27.551111262151206</c:v>
                </c:pt>
                <c:pt idx="130">
                  <c:v>26.671210799512487</c:v>
                </c:pt>
                <c:pt idx="131">
                  <c:v>26.265206057166377</c:v>
                </c:pt>
                <c:pt idx="132">
                  <c:v>24.427446549063639</c:v>
                </c:pt>
                <c:pt idx="133">
                  <c:v>25.303216655345558</c:v>
                </c:pt>
                <c:pt idx="134">
                  <c:v>27.635593121200191</c:v>
                </c:pt>
                <c:pt idx="135">
                  <c:v>26.968502207549914</c:v>
                </c:pt>
                <c:pt idx="136">
                  <c:v>28.485739570469281</c:v>
                </c:pt>
                <c:pt idx="137">
                  <c:v>28.558915651722177</c:v>
                </c:pt>
                <c:pt idx="138">
                  <c:v>26.449482493683636</c:v>
                </c:pt>
                <c:pt idx="139">
                  <c:v>24.397579635839286</c:v>
                </c:pt>
                <c:pt idx="140">
                  <c:v>26.682163986501934</c:v>
                </c:pt>
                <c:pt idx="141">
                  <c:v>24.984974055604102</c:v>
                </c:pt>
                <c:pt idx="142">
                  <c:v>29.133908580963343</c:v>
                </c:pt>
                <c:pt idx="143">
                  <c:v>30.882965336824093</c:v>
                </c:pt>
                <c:pt idx="144">
                  <c:v>31.110198538842948</c:v>
                </c:pt>
                <c:pt idx="145">
                  <c:v>29.249682324409999</c:v>
                </c:pt>
                <c:pt idx="146">
                  <c:v>27.681331798438972</c:v>
                </c:pt>
                <c:pt idx="147">
                  <c:v>27.030310015966602</c:v>
                </c:pt>
                <c:pt idx="148">
                  <c:v>25.449786562646814</c:v>
                </c:pt>
                <c:pt idx="149">
                  <c:v>28.909434119917535</c:v>
                </c:pt>
                <c:pt idx="150">
                  <c:v>29.266639499929109</c:v>
                </c:pt>
                <c:pt idx="151">
                  <c:v>30.812915926064822</c:v>
                </c:pt>
                <c:pt idx="152">
                  <c:v>26.433220083658309</c:v>
                </c:pt>
                <c:pt idx="153">
                  <c:v>26.536521656413719</c:v>
                </c:pt>
                <c:pt idx="154">
                  <c:v>25.802365015383341</c:v>
                </c:pt>
                <c:pt idx="155">
                  <c:v>30.046552417166939</c:v>
                </c:pt>
                <c:pt idx="156">
                  <c:v>32.443100916040564</c:v>
                </c:pt>
                <c:pt idx="157">
                  <c:v>31.423252764498073</c:v>
                </c:pt>
                <c:pt idx="158">
                  <c:v>31.037767126721665</c:v>
                </c:pt>
                <c:pt idx="159">
                  <c:v>26.007101256298178</c:v>
                </c:pt>
                <c:pt idx="160">
                  <c:v>27.513122273866649</c:v>
                </c:pt>
                <c:pt idx="161">
                  <c:v>24.608081554809377</c:v>
                </c:pt>
                <c:pt idx="162">
                  <c:v>30.439933571075276</c:v>
                </c:pt>
                <c:pt idx="163">
                  <c:v>30.120785990766599</c:v>
                </c:pt>
                <c:pt idx="164">
                  <c:v>29.840657007471179</c:v>
                </c:pt>
                <c:pt idx="165">
                  <c:v>30.374252975212524</c:v>
                </c:pt>
                <c:pt idx="166">
                  <c:v>28.530515562004663</c:v>
                </c:pt>
                <c:pt idx="167">
                  <c:v>30.62751728688227</c:v>
                </c:pt>
                <c:pt idx="168">
                  <c:v>27.427175579073666</c:v>
                </c:pt>
                <c:pt idx="169">
                  <c:v>31.073004526262448</c:v>
                </c:pt>
                <c:pt idx="170">
                  <c:v>30.334844807485158</c:v>
                </c:pt>
                <c:pt idx="171">
                  <c:v>30.128908460513205</c:v>
                </c:pt>
                <c:pt idx="172">
                  <c:v>28.369417518322226</c:v>
                </c:pt>
                <c:pt idx="173">
                  <c:v>32.630149997857863</c:v>
                </c:pt>
                <c:pt idx="174">
                  <c:v>27.938252147769155</c:v>
                </c:pt>
                <c:pt idx="175">
                  <c:v>29.625863050611763</c:v>
                </c:pt>
                <c:pt idx="176">
                  <c:v>29.910263282943976</c:v>
                </c:pt>
                <c:pt idx="177">
                  <c:v>28.405820884227612</c:v>
                </c:pt>
                <c:pt idx="178">
                  <c:v>30.274533900616454</c:v>
                </c:pt>
                <c:pt idx="179">
                  <c:v>30.065156580662638</c:v>
                </c:pt>
                <c:pt idx="180">
                  <c:v>29.569993536380473</c:v>
                </c:pt>
                <c:pt idx="181">
                  <c:v>26.209444498918931</c:v>
                </c:pt>
                <c:pt idx="182">
                  <c:v>27.825348015681701</c:v>
                </c:pt>
                <c:pt idx="183">
                  <c:v>28.6559057235396</c:v>
                </c:pt>
                <c:pt idx="184">
                  <c:v>28.296544293243503</c:v>
                </c:pt>
                <c:pt idx="185">
                  <c:v>32.241272882086442</c:v>
                </c:pt>
                <c:pt idx="186">
                  <c:v>29.864759612007283</c:v>
                </c:pt>
                <c:pt idx="187">
                  <c:v>29.603368105314566</c:v>
                </c:pt>
                <c:pt idx="188">
                  <c:v>25.721853218452093</c:v>
                </c:pt>
                <c:pt idx="189">
                  <c:v>24.00993044839808</c:v>
                </c:pt>
                <c:pt idx="190">
                  <c:v>27.900362317856281</c:v>
                </c:pt>
                <c:pt idx="191">
                  <c:v>29.730630005463702</c:v>
                </c:pt>
                <c:pt idx="192">
                  <c:v>29.079329820449392</c:v>
                </c:pt>
                <c:pt idx="193">
                  <c:v>27.644641410601462</c:v>
                </c:pt>
                <c:pt idx="194">
                  <c:v>26.976298954556352</c:v>
                </c:pt>
                <c:pt idx="195">
                  <c:v>26.500278611816704</c:v>
                </c:pt>
                <c:pt idx="196">
                  <c:v>28.1426618056569</c:v>
                </c:pt>
                <c:pt idx="197">
                  <c:v>27.864244291690035</c:v>
                </c:pt>
                <c:pt idx="198">
                  <c:v>30.021052663500225</c:v>
                </c:pt>
                <c:pt idx="199">
                  <c:v>27.561336672833761</c:v>
                </c:pt>
                <c:pt idx="200">
                  <c:v>25.369529248729538</c:v>
                </c:pt>
                <c:pt idx="201">
                  <c:v>26.067933133073495</c:v>
                </c:pt>
                <c:pt idx="202">
                  <c:v>23.957173021173571</c:v>
                </c:pt>
                <c:pt idx="203">
                  <c:v>26.86522039354616</c:v>
                </c:pt>
                <c:pt idx="204">
                  <c:v>25.60017225481884</c:v>
                </c:pt>
                <c:pt idx="205">
                  <c:v>26.402979761452912</c:v>
                </c:pt>
                <c:pt idx="206">
                  <c:v>27.185254466087855</c:v>
                </c:pt>
                <c:pt idx="207">
                  <c:v>25.774393914198612</c:v>
                </c:pt>
                <c:pt idx="208">
                  <c:v>27.800317338866268</c:v>
                </c:pt>
                <c:pt idx="209">
                  <c:v>23.933451588138286</c:v>
                </c:pt>
                <c:pt idx="210">
                  <c:v>23.870738731727435</c:v>
                </c:pt>
                <c:pt idx="211">
                  <c:v>24.921234504453814</c:v>
                </c:pt>
                <c:pt idx="212">
                  <c:v>26.805533824402001</c:v>
                </c:pt>
                <c:pt idx="213">
                  <c:v>27.326143153630234</c:v>
                </c:pt>
                <c:pt idx="214">
                  <c:v>25.49397796094059</c:v>
                </c:pt>
                <c:pt idx="215">
                  <c:v>23.637033908013091</c:v>
                </c:pt>
                <c:pt idx="216">
                  <c:v>23.428635951326353</c:v>
                </c:pt>
                <c:pt idx="217">
                  <c:v>23.005029006480164</c:v>
                </c:pt>
                <c:pt idx="218">
                  <c:v>26.259667387874977</c:v>
                </c:pt>
                <c:pt idx="219">
                  <c:v>29.364796269216377</c:v>
                </c:pt>
                <c:pt idx="220">
                  <c:v>26.440100047549929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E8-4FF4-BAED-FCFC08009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212752"/>
        <c:axId val="491878880"/>
      </c:lineChart>
      <c:dateAx>
        <c:axId val="481212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78880"/>
        <c:crosses val="autoZero"/>
        <c:auto val="1"/>
        <c:lblOffset val="100"/>
        <c:baseTimeUnit val="days"/>
      </c:dateAx>
      <c:valAx>
        <c:axId val="4918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1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'14DW Moving average 1 week lag'!$R$1048:$R$1094</c:f>
              <c:numCache>
                <c:formatCode>General</c:formatCode>
                <c:ptCount val="47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7-4014-9320-7BFD9B5A29A1}"/>
            </c:ext>
          </c:extLst>
        </c:ser>
        <c:ser>
          <c:idx val="1"/>
          <c:order val="1"/>
          <c:tx>
            <c:v>Forecast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'14DW Moving average 1 week lag'!$Q$1048:$Q$1094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'14DW Moving average 1 week lag'!$S$1048:$S$1094</c:f>
              <c:numCache>
                <c:formatCode>General</c:formatCode>
                <c:ptCount val="47"/>
                <c:pt idx="0">
                  <c:v>15.953817180894292</c:v>
                </c:pt>
                <c:pt idx="1">
                  <c:v>15.670591017986897</c:v>
                </c:pt>
                <c:pt idx="2">
                  <c:v>15.369674334407781</c:v>
                </c:pt>
                <c:pt idx="3">
                  <c:v>15.340220745134392</c:v>
                </c:pt>
                <c:pt idx="4">
                  <c:v>15.889011695262505</c:v>
                </c:pt>
                <c:pt idx="5">
                  <c:v>12.64364557521211</c:v>
                </c:pt>
                <c:pt idx="6">
                  <c:v>14.80058648107989</c:v>
                </c:pt>
                <c:pt idx="7">
                  <c:v>16.658944325319617</c:v>
                </c:pt>
                <c:pt idx="8">
                  <c:v>12.87026624080246</c:v>
                </c:pt>
                <c:pt idx="9">
                  <c:v>17.044646280212746</c:v>
                </c:pt>
                <c:pt idx="10">
                  <c:v>15.082431989752905</c:v>
                </c:pt>
                <c:pt idx="11">
                  <c:v>12.867092174978287</c:v>
                </c:pt>
                <c:pt idx="12">
                  <c:v>14.339506267350776</c:v>
                </c:pt>
                <c:pt idx="13">
                  <c:v>15.338187004871212</c:v>
                </c:pt>
                <c:pt idx="14">
                  <c:v>12.94647498531633</c:v>
                </c:pt>
                <c:pt idx="15">
                  <c:v>17.61640171098162</c:v>
                </c:pt>
                <c:pt idx="16">
                  <c:v>13.152497783701033</c:v>
                </c:pt>
                <c:pt idx="17">
                  <c:v>14.032073911296205</c:v>
                </c:pt>
                <c:pt idx="18">
                  <c:v>13.683353934578411</c:v>
                </c:pt>
                <c:pt idx="19">
                  <c:v>14.801071385205757</c:v>
                </c:pt>
                <c:pt idx="20">
                  <c:v>15.131617580558265</c:v>
                </c:pt>
                <c:pt idx="21">
                  <c:v>20.210208602885839</c:v>
                </c:pt>
                <c:pt idx="22">
                  <c:v>12.608703901714069</c:v>
                </c:pt>
                <c:pt idx="23">
                  <c:v>18.425006870123447</c:v>
                </c:pt>
                <c:pt idx="24">
                  <c:v>14.59477627585818</c:v>
                </c:pt>
                <c:pt idx="25">
                  <c:v>12.76139473573185</c:v>
                </c:pt>
                <c:pt idx="26">
                  <c:v>13.97133695879835</c:v>
                </c:pt>
                <c:pt idx="27">
                  <c:v>16.341055005463165</c:v>
                </c:pt>
                <c:pt idx="28">
                  <c:v>10.052379028283486</c:v>
                </c:pt>
                <c:pt idx="29">
                  <c:v>19.085510497416386</c:v>
                </c:pt>
                <c:pt idx="30">
                  <c:v>14.641724510904041</c:v>
                </c:pt>
                <c:pt idx="31">
                  <c:v>10.718623840309721</c:v>
                </c:pt>
                <c:pt idx="32">
                  <c:v>17.340264947096788</c:v>
                </c:pt>
                <c:pt idx="33">
                  <c:v>12.505142784451335</c:v>
                </c:pt>
                <c:pt idx="34">
                  <c:v>10.991751622463452</c:v>
                </c:pt>
                <c:pt idx="35">
                  <c:v>16.561097056472509</c:v>
                </c:pt>
                <c:pt idx="36">
                  <c:v>13.702523452960836</c:v>
                </c:pt>
                <c:pt idx="37">
                  <c:v>14.669487853937303</c:v>
                </c:pt>
                <c:pt idx="38">
                  <c:v>13.963535740252821</c:v>
                </c:pt>
                <c:pt idx="39">
                  <c:v>14.676190905298013</c:v>
                </c:pt>
                <c:pt idx="40">
                  <c:v>10.196838587136</c:v>
                </c:pt>
                <c:pt idx="41">
                  <c:v>16.681350530487347</c:v>
                </c:pt>
                <c:pt idx="42">
                  <c:v>14.920117018571307</c:v>
                </c:pt>
                <c:pt idx="43">
                  <c:v>17.321485844372852</c:v>
                </c:pt>
                <c:pt idx="44">
                  <c:v>16.008640935944513</c:v>
                </c:pt>
                <c:pt idx="45">
                  <c:v>17.8589737681713</c:v>
                </c:pt>
                <c:pt idx="46">
                  <c:v>15.18692745534822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7-4014-9320-7BFD9B5A2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282784"/>
        <c:axId val="491880128"/>
      </c:lineChart>
      <c:dateAx>
        <c:axId val="1013282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0128"/>
        <c:crosses val="autoZero"/>
        <c:auto val="1"/>
        <c:lblOffset val="100"/>
        <c:baseTimeUnit val="days"/>
      </c:dateAx>
      <c:valAx>
        <c:axId val="4918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28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26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47-4577-B1AA-A7F2BD219D2F}"/>
            </c:ext>
          </c:extLst>
        </c:ser>
        <c:ser>
          <c:idx val="1"/>
          <c:order val="1"/>
          <c:tx>
            <c:v>Projection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ETS!$C$874:$C$1094</c:f>
              <c:numCache>
                <c:formatCode>0.00</c:formatCode>
                <c:ptCount val="221"/>
                <c:pt idx="0">
                  <c:v>34.088224335862535</c:v>
                </c:pt>
                <c:pt idx="1">
                  <c:v>36.774188009934164</c:v>
                </c:pt>
                <c:pt idx="2">
                  <c:v>30.262033695553015</c:v>
                </c:pt>
                <c:pt idx="3">
                  <c:v>27.219992846036881</c:v>
                </c:pt>
                <c:pt idx="4">
                  <c:v>23.826355073407338</c:v>
                </c:pt>
                <c:pt idx="5">
                  <c:v>29.160704639993433</c:v>
                </c:pt>
                <c:pt idx="6">
                  <c:v>29.957236445080465</c:v>
                </c:pt>
                <c:pt idx="7">
                  <c:v>30.304514568899755</c:v>
                </c:pt>
                <c:pt idx="8">
                  <c:v>30.449768060729802</c:v>
                </c:pt>
                <c:pt idx="9">
                  <c:v>28.286742766944091</c:v>
                </c:pt>
                <c:pt idx="10">
                  <c:v>25.069774227973092</c:v>
                </c:pt>
                <c:pt idx="11">
                  <c:v>21.536773473396195</c:v>
                </c:pt>
                <c:pt idx="12">
                  <c:v>22.075999703076487</c:v>
                </c:pt>
                <c:pt idx="13">
                  <c:v>30.649715464912131</c:v>
                </c:pt>
                <c:pt idx="14">
                  <c:v>28.110627617076045</c:v>
                </c:pt>
                <c:pt idx="15">
                  <c:v>32.020591328339762</c:v>
                </c:pt>
                <c:pt idx="16">
                  <c:v>18.139640672135428</c:v>
                </c:pt>
                <c:pt idx="17">
                  <c:v>19.808769906209459</c:v>
                </c:pt>
                <c:pt idx="18">
                  <c:v>25.5790350544824</c:v>
                </c:pt>
                <c:pt idx="19">
                  <c:v>15.529951917700433</c:v>
                </c:pt>
                <c:pt idx="20">
                  <c:v>25.749808163169522</c:v>
                </c:pt>
                <c:pt idx="21">
                  <c:v>25.972224844614537</c:v>
                </c:pt>
                <c:pt idx="22">
                  <c:v>24.957413397290686</c:v>
                </c:pt>
                <c:pt idx="23">
                  <c:v>18.048061209188305</c:v>
                </c:pt>
                <c:pt idx="24">
                  <c:v>20.554678906536545</c:v>
                </c:pt>
                <c:pt idx="25">
                  <c:v>17.99061265823125</c:v>
                </c:pt>
                <c:pt idx="26">
                  <c:v>19.560663035288542</c:v>
                </c:pt>
                <c:pt idx="27">
                  <c:v>30.019358111772775</c:v>
                </c:pt>
                <c:pt idx="28">
                  <c:v>26.536061516711811</c:v>
                </c:pt>
                <c:pt idx="29">
                  <c:v>26.266522596510551</c:v>
                </c:pt>
                <c:pt idx="30">
                  <c:v>25.4867485017155</c:v>
                </c:pt>
                <c:pt idx="31">
                  <c:v>22.90751042410583</c:v>
                </c:pt>
                <c:pt idx="32">
                  <c:v>17.533720360046665</c:v>
                </c:pt>
                <c:pt idx="33">
                  <c:v>21.913618101503999</c:v>
                </c:pt>
                <c:pt idx="34">
                  <c:v>28.019773197776139</c:v>
                </c:pt>
                <c:pt idx="35">
                  <c:v>28.224282901296867</c:v>
                </c:pt>
                <c:pt idx="36">
                  <c:v>31.019096242720494</c:v>
                </c:pt>
                <c:pt idx="37">
                  <c:v>22.839777126487039</c:v>
                </c:pt>
                <c:pt idx="38">
                  <c:v>20.144393057593156</c:v>
                </c:pt>
                <c:pt idx="39">
                  <c:v>16.127401300944889</c:v>
                </c:pt>
                <c:pt idx="40">
                  <c:v>22.717999777194851</c:v>
                </c:pt>
                <c:pt idx="41">
                  <c:v>27.377794447613216</c:v>
                </c:pt>
                <c:pt idx="42">
                  <c:v>30.349405410507629</c:v>
                </c:pt>
                <c:pt idx="43">
                  <c:v>25.569091094979555</c:v>
                </c:pt>
                <c:pt idx="44">
                  <c:v>19.236650106991529</c:v>
                </c:pt>
                <c:pt idx="45">
                  <c:v>22.722317993409447</c:v>
                </c:pt>
                <c:pt idx="46">
                  <c:v>23.154766683542167</c:v>
                </c:pt>
                <c:pt idx="47">
                  <c:v>20.55090312515313</c:v>
                </c:pt>
                <c:pt idx="48">
                  <c:v>35.56415065383321</c:v>
                </c:pt>
                <c:pt idx="49">
                  <c:v>27.525353906835022</c:v>
                </c:pt>
                <c:pt idx="50">
                  <c:v>28.181694907609181</c:v>
                </c:pt>
                <c:pt idx="51">
                  <c:v>26.267606086914547</c:v>
                </c:pt>
                <c:pt idx="52">
                  <c:v>24.324664625250765</c:v>
                </c:pt>
                <c:pt idx="53">
                  <c:v>23.496253814246106</c:v>
                </c:pt>
                <c:pt idx="54">
                  <c:v>22.791800137769243</c:v>
                </c:pt>
                <c:pt idx="55">
                  <c:v>28.279548799036078</c:v>
                </c:pt>
                <c:pt idx="56">
                  <c:v>29.390250311498733</c:v>
                </c:pt>
                <c:pt idx="57">
                  <c:v>28.003089550992566</c:v>
                </c:pt>
                <c:pt idx="58">
                  <c:v>21.912889691522203</c:v>
                </c:pt>
                <c:pt idx="59">
                  <c:v>24.472641952645809</c:v>
                </c:pt>
                <c:pt idx="60">
                  <c:v>26.240026535341908</c:v>
                </c:pt>
                <c:pt idx="61">
                  <c:v>22.195472532476423</c:v>
                </c:pt>
                <c:pt idx="62">
                  <c:v>29.446788909976586</c:v>
                </c:pt>
                <c:pt idx="63">
                  <c:v>29.921248831673537</c:v>
                </c:pt>
                <c:pt idx="64">
                  <c:v>28.988922884570968</c:v>
                </c:pt>
                <c:pt idx="65">
                  <c:v>27.316586556660351</c:v>
                </c:pt>
                <c:pt idx="66">
                  <c:v>21.082810185759442</c:v>
                </c:pt>
                <c:pt idx="67">
                  <c:v>25.054614663346424</c:v>
                </c:pt>
                <c:pt idx="68">
                  <c:v>23.699934419980146</c:v>
                </c:pt>
                <c:pt idx="69">
                  <c:v>24.73061202274701</c:v>
                </c:pt>
                <c:pt idx="70">
                  <c:v>25.061406498359766</c:v>
                </c:pt>
                <c:pt idx="71">
                  <c:v>29.086007411611632</c:v>
                </c:pt>
                <c:pt idx="72">
                  <c:v>19.075471770056399</c:v>
                </c:pt>
                <c:pt idx="73">
                  <c:v>21.677197254232677</c:v>
                </c:pt>
                <c:pt idx="74">
                  <c:v>22.661138953339339</c:v>
                </c:pt>
                <c:pt idx="75">
                  <c:v>23.19919604298628</c:v>
                </c:pt>
                <c:pt idx="76">
                  <c:v>26.198430528802696</c:v>
                </c:pt>
                <c:pt idx="77">
                  <c:v>28.196593086445677</c:v>
                </c:pt>
                <c:pt idx="78">
                  <c:v>27.75386582751463</c:v>
                </c:pt>
                <c:pt idx="79">
                  <c:v>24.398659841721841</c:v>
                </c:pt>
                <c:pt idx="80">
                  <c:v>24.51154945746833</c:v>
                </c:pt>
                <c:pt idx="81">
                  <c:v>20.518661676395574</c:v>
                </c:pt>
                <c:pt idx="82">
                  <c:v>24.412889103662803</c:v>
                </c:pt>
                <c:pt idx="83">
                  <c:v>25.114070611767275</c:v>
                </c:pt>
                <c:pt idx="84">
                  <c:v>28.97014161093816</c:v>
                </c:pt>
                <c:pt idx="85">
                  <c:v>26.854848928464598</c:v>
                </c:pt>
                <c:pt idx="86">
                  <c:v>24.851053617502522</c:v>
                </c:pt>
                <c:pt idx="87">
                  <c:v>22.657754064992979</c:v>
                </c:pt>
                <c:pt idx="88">
                  <c:v>23.527566140445209</c:v>
                </c:pt>
                <c:pt idx="89">
                  <c:v>24.04910593925905</c:v>
                </c:pt>
                <c:pt idx="90">
                  <c:v>25.654951311030811</c:v>
                </c:pt>
                <c:pt idx="91">
                  <c:v>31.407269453738557</c:v>
                </c:pt>
                <c:pt idx="92">
                  <c:v>27.297603830667981</c:v>
                </c:pt>
                <c:pt idx="93">
                  <c:v>25.44943983603136</c:v>
                </c:pt>
                <c:pt idx="94">
                  <c:v>22.52002948543069</c:v>
                </c:pt>
                <c:pt idx="95">
                  <c:v>22.106443776498587</c:v>
                </c:pt>
                <c:pt idx="96">
                  <c:v>23.114984954361013</c:v>
                </c:pt>
                <c:pt idx="97">
                  <c:v>26.915300190551552</c:v>
                </c:pt>
                <c:pt idx="98">
                  <c:v>33.658513104865776</c:v>
                </c:pt>
                <c:pt idx="99">
                  <c:v>24.52347628816015</c:v>
                </c:pt>
                <c:pt idx="100">
                  <c:v>23.384965236543227</c:v>
                </c:pt>
                <c:pt idx="101">
                  <c:v>26.082783901637853</c:v>
                </c:pt>
                <c:pt idx="102">
                  <c:v>25.632319952061248</c:v>
                </c:pt>
                <c:pt idx="103">
                  <c:v>26.270028612046978</c:v>
                </c:pt>
                <c:pt idx="104">
                  <c:v>30.509581494714549</c:v>
                </c:pt>
                <c:pt idx="105">
                  <c:v>34.329739661249675</c:v>
                </c:pt>
                <c:pt idx="106">
                  <c:v>27.985610897945307</c:v>
                </c:pt>
                <c:pt idx="107">
                  <c:v>28.107207594429848</c:v>
                </c:pt>
                <c:pt idx="108">
                  <c:v>22.936724884827289</c:v>
                </c:pt>
                <c:pt idx="109">
                  <c:v>21.228708305854795</c:v>
                </c:pt>
                <c:pt idx="110">
                  <c:v>24.683106681150182</c:v>
                </c:pt>
                <c:pt idx="111">
                  <c:v>31.434902506645177</c:v>
                </c:pt>
                <c:pt idx="112">
                  <c:v>31.109309565782386</c:v>
                </c:pt>
                <c:pt idx="113">
                  <c:v>31.393503097554341</c:v>
                </c:pt>
                <c:pt idx="114">
                  <c:v>25.647855228145048</c:v>
                </c:pt>
                <c:pt idx="115">
                  <c:v>25.564154732554641</c:v>
                </c:pt>
                <c:pt idx="116">
                  <c:v>24.141855172914418</c:v>
                </c:pt>
                <c:pt idx="117">
                  <c:v>28.590645918610033</c:v>
                </c:pt>
                <c:pt idx="118">
                  <c:v>32.948570075686703</c:v>
                </c:pt>
                <c:pt idx="119">
                  <c:v>38.555923515079499</c:v>
                </c:pt>
                <c:pt idx="120">
                  <c:v>32.800393780807056</c:v>
                </c:pt>
                <c:pt idx="121">
                  <c:v>25.92866188697376</c:v>
                </c:pt>
                <c:pt idx="122">
                  <c:v>22.645694406768612</c:v>
                </c:pt>
                <c:pt idx="123">
                  <c:v>22.851044894951766</c:v>
                </c:pt>
                <c:pt idx="124">
                  <c:v>24.922148385051226</c:v>
                </c:pt>
                <c:pt idx="125">
                  <c:v>33.150161885134686</c:v>
                </c:pt>
                <c:pt idx="126">
                  <c:v>30.715762933975189</c:v>
                </c:pt>
                <c:pt idx="127">
                  <c:v>32.109282902091309</c:v>
                </c:pt>
                <c:pt idx="128">
                  <c:v>29.031453182010807</c:v>
                </c:pt>
                <c:pt idx="129">
                  <c:v>24.998979441504193</c:v>
                </c:pt>
                <c:pt idx="130">
                  <c:v>24.352102571541252</c:v>
                </c:pt>
                <c:pt idx="131">
                  <c:v>21.099162506997818</c:v>
                </c:pt>
                <c:pt idx="132">
                  <c:v>26.590536008456425</c:v>
                </c:pt>
                <c:pt idx="133">
                  <c:v>29.794179789054265</c:v>
                </c:pt>
                <c:pt idx="134">
                  <c:v>31.670691827777244</c:v>
                </c:pt>
                <c:pt idx="135">
                  <c:v>21.244843167528582</c:v>
                </c:pt>
                <c:pt idx="136">
                  <c:v>17.608840587048189</c:v>
                </c:pt>
                <c:pt idx="137">
                  <c:v>23.01710664429563</c:v>
                </c:pt>
                <c:pt idx="138">
                  <c:v>25.252011803246493</c:v>
                </c:pt>
                <c:pt idx="139">
                  <c:v>21.267057598286641</c:v>
                </c:pt>
                <c:pt idx="140">
                  <c:v>25.737406500163516</c:v>
                </c:pt>
                <c:pt idx="141">
                  <c:v>30.857704325509324</c:v>
                </c:pt>
                <c:pt idx="142">
                  <c:v>24.954685531705223</c:v>
                </c:pt>
                <c:pt idx="143">
                  <c:v>27.364980334790147</c:v>
                </c:pt>
                <c:pt idx="144">
                  <c:v>20.523690201846232</c:v>
                </c:pt>
                <c:pt idx="145">
                  <c:v>25.34932131058633</c:v>
                </c:pt>
                <c:pt idx="146">
                  <c:v>24.576201658500544</c:v>
                </c:pt>
                <c:pt idx="147">
                  <c:v>33.544146154021796</c:v>
                </c:pt>
                <c:pt idx="148">
                  <c:v>30.894056991693368</c:v>
                </c:pt>
                <c:pt idx="149">
                  <c:v>26.021290778633947</c:v>
                </c:pt>
                <c:pt idx="150">
                  <c:v>25.427111533521622</c:v>
                </c:pt>
                <c:pt idx="151">
                  <c:v>22.25129651511849</c:v>
                </c:pt>
                <c:pt idx="152">
                  <c:v>25.803947333661814</c:v>
                </c:pt>
                <c:pt idx="153">
                  <c:v>29.27152642878465</c:v>
                </c:pt>
                <c:pt idx="154">
                  <c:v>31.730290606650627</c:v>
                </c:pt>
                <c:pt idx="155">
                  <c:v>30.432641790329129</c:v>
                </c:pt>
                <c:pt idx="156">
                  <c:v>26.766297436941969</c:v>
                </c:pt>
                <c:pt idx="157">
                  <c:v>37.214796815698335</c:v>
                </c:pt>
                <c:pt idx="158">
                  <c:v>33.12864455082115</c:v>
                </c:pt>
                <c:pt idx="159">
                  <c:v>28.28805857843081</c:v>
                </c:pt>
                <c:pt idx="160">
                  <c:v>31.248284433532771</c:v>
                </c:pt>
                <c:pt idx="161">
                  <c:v>33.632175659148416</c:v>
                </c:pt>
                <c:pt idx="162">
                  <c:v>32.499555350313372</c:v>
                </c:pt>
                <c:pt idx="163">
                  <c:v>28.676369012513987</c:v>
                </c:pt>
                <c:pt idx="164">
                  <c:v>22.248199538535211</c:v>
                </c:pt>
                <c:pt idx="165">
                  <c:v>21.091217358806954</c:v>
                </c:pt>
                <c:pt idx="166">
                  <c:v>26.12103722311846</c:v>
                </c:pt>
                <c:pt idx="167">
                  <c:v>28.778873479651054</c:v>
                </c:pt>
                <c:pt idx="168">
                  <c:v>27.280989454723436</c:v>
                </c:pt>
                <c:pt idx="169">
                  <c:v>28.657301958338525</c:v>
                </c:pt>
                <c:pt idx="170">
                  <c:v>25.98603314270386</c:v>
                </c:pt>
                <c:pt idx="171">
                  <c:v>23.407655482582406</c:v>
                </c:pt>
                <c:pt idx="172">
                  <c:v>24.346068194958608</c:v>
                </c:pt>
                <c:pt idx="173">
                  <c:v>21.936480542129285</c:v>
                </c:pt>
                <c:pt idx="174">
                  <c:v>28.389965802488877</c:v>
                </c:pt>
                <c:pt idx="175">
                  <c:v>19.507982306196013</c:v>
                </c:pt>
                <c:pt idx="176">
                  <c:v>23.791187982883887</c:v>
                </c:pt>
                <c:pt idx="177">
                  <c:v>28.981508664089453</c:v>
                </c:pt>
                <c:pt idx="178">
                  <c:v>18.109412202694003</c:v>
                </c:pt>
                <c:pt idx="179">
                  <c:v>26.141510804032883</c:v>
                </c:pt>
                <c:pt idx="180">
                  <c:v>25.292550649158589</c:v>
                </c:pt>
                <c:pt idx="181">
                  <c:v>21.39946457647558</c:v>
                </c:pt>
                <c:pt idx="182">
                  <c:v>27.847793024834857</c:v>
                </c:pt>
                <c:pt idx="183">
                  <c:v>25.195128091355322</c:v>
                </c:pt>
                <c:pt idx="184">
                  <c:v>26.59001708959498</c:v>
                </c:pt>
                <c:pt idx="185">
                  <c:v>27.876254769250362</c:v>
                </c:pt>
                <c:pt idx="186">
                  <c:v>24.092228254343883</c:v>
                </c:pt>
                <c:pt idx="187">
                  <c:v>24.30822639038109</c:v>
                </c:pt>
                <c:pt idx="188">
                  <c:v>23.380870762765134</c:v>
                </c:pt>
                <c:pt idx="189">
                  <c:v>23.12245703193372</c:v>
                </c:pt>
                <c:pt idx="190">
                  <c:v>28.069023382412382</c:v>
                </c:pt>
                <c:pt idx="191">
                  <c:v>30.975289130345296</c:v>
                </c:pt>
                <c:pt idx="192">
                  <c:v>23.736377564483416</c:v>
                </c:pt>
                <c:pt idx="193">
                  <c:v>24.033137600846004</c:v>
                </c:pt>
                <c:pt idx="194">
                  <c:v>24.556320294515757</c:v>
                </c:pt>
                <c:pt idx="195">
                  <c:v>21.619491006472355</c:v>
                </c:pt>
                <c:pt idx="196">
                  <c:v>26.265560305350103</c:v>
                </c:pt>
                <c:pt idx="197">
                  <c:v>28.152610232130993</c:v>
                </c:pt>
                <c:pt idx="198">
                  <c:v>26.679072678929973</c:v>
                </c:pt>
                <c:pt idx="199">
                  <c:v>28.969469481829027</c:v>
                </c:pt>
                <c:pt idx="200">
                  <c:v>27.220570256647566</c:v>
                </c:pt>
                <c:pt idx="201">
                  <c:v>24.574630038931431</c:v>
                </c:pt>
                <c:pt idx="202">
                  <c:v>26.752844834091164</c:v>
                </c:pt>
                <c:pt idx="203">
                  <c:v>27.344607457100512</c:v>
                </c:pt>
                <c:pt idx="204">
                  <c:v>26.957207347279301</c:v>
                </c:pt>
                <c:pt idx="205">
                  <c:v>27.515999686618301</c:v>
                </c:pt>
                <c:pt idx="206">
                  <c:v>27.805132273167921</c:v>
                </c:pt>
                <c:pt idx="207">
                  <c:v>26.581528512080215</c:v>
                </c:pt>
                <c:pt idx="208">
                  <c:v>25.903891189633686</c:v>
                </c:pt>
                <c:pt idx="209">
                  <c:v>28.759687745733682</c:v>
                </c:pt>
                <c:pt idx="210">
                  <c:v>24.916308475452237</c:v>
                </c:pt>
                <c:pt idx="211">
                  <c:v>31.999892990904225</c:v>
                </c:pt>
                <c:pt idx="212">
                  <c:v>25.999711898588306</c:v>
                </c:pt>
                <c:pt idx="213">
                  <c:v>23.832290770956007</c:v>
                </c:pt>
                <c:pt idx="214">
                  <c:v>23.865737632224626</c:v>
                </c:pt>
                <c:pt idx="215">
                  <c:v>25.162095074219927</c:v>
                </c:pt>
                <c:pt idx="216">
                  <c:v>28.945615504967005</c:v>
                </c:pt>
                <c:pt idx="217">
                  <c:v>31.267074435448301</c:v>
                </c:pt>
                <c:pt idx="218">
                  <c:v>18.242872768241646</c:v>
                </c:pt>
                <c:pt idx="219">
                  <c:v>22.819552445779781</c:v>
                </c:pt>
                <c:pt idx="220">
                  <c:v>23.030652071606763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47-4577-B1AA-A7F2BD219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161440"/>
        <c:axId val="1567924112"/>
      </c:lineChart>
      <c:dateAx>
        <c:axId val="1084161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24112"/>
        <c:crosses val="autoZero"/>
        <c:auto val="1"/>
        <c:lblOffset val="100"/>
        <c:baseTimeUnit val="days"/>
      </c:dateAx>
      <c:valAx>
        <c:axId val="156792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1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8-4E3D-BCBF-1E95ADEEEB6D}"/>
            </c:ext>
          </c:extLst>
        </c:ser>
        <c:ser>
          <c:idx val="1"/>
          <c:order val="1"/>
          <c:tx>
            <c:v>Forecast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ETS!$K$874:$K$1094</c:f>
              <c:numCache>
                <c:formatCode>0.00</c:formatCode>
                <c:ptCount val="221"/>
                <c:pt idx="0">
                  <c:v>26.389111813070304</c:v>
                </c:pt>
                <c:pt idx="1">
                  <c:v>27.211613256651415</c:v>
                </c:pt>
                <c:pt idx="2">
                  <c:v>27.435910549424126</c:v>
                </c:pt>
                <c:pt idx="3">
                  <c:v>25.365934449794977</c:v>
                </c:pt>
                <c:pt idx="4">
                  <c:v>26.639312626646113</c:v>
                </c:pt>
                <c:pt idx="5">
                  <c:v>27.561505835088422</c:v>
                </c:pt>
                <c:pt idx="6">
                  <c:v>23.999430133640804</c:v>
                </c:pt>
                <c:pt idx="7">
                  <c:v>21.201146080557351</c:v>
                </c:pt>
                <c:pt idx="8">
                  <c:v>27.552002430884521</c:v>
                </c:pt>
                <c:pt idx="9">
                  <c:v>18.908489685959758</c:v>
                </c:pt>
                <c:pt idx="10">
                  <c:v>18.166348118352953</c:v>
                </c:pt>
                <c:pt idx="11">
                  <c:v>20.943581338819776</c:v>
                </c:pt>
                <c:pt idx="12">
                  <c:v>18.130529197169331</c:v>
                </c:pt>
                <c:pt idx="13">
                  <c:v>16.870798531250088</c:v>
                </c:pt>
                <c:pt idx="14">
                  <c:v>18.861144615007113</c:v>
                </c:pt>
                <c:pt idx="15">
                  <c:v>20.311060806932087</c:v>
                </c:pt>
                <c:pt idx="16">
                  <c:v>20.395785362737005</c:v>
                </c:pt>
                <c:pt idx="17">
                  <c:v>22.938428612585916</c:v>
                </c:pt>
                <c:pt idx="18">
                  <c:v>22.317357547534762</c:v>
                </c:pt>
                <c:pt idx="19">
                  <c:v>21.104696216288556</c:v>
                </c:pt>
                <c:pt idx="20">
                  <c:v>21.274546538629309</c:v>
                </c:pt>
                <c:pt idx="21">
                  <c:v>21.111898727924231</c:v>
                </c:pt>
                <c:pt idx="22">
                  <c:v>22.524515434658838</c:v>
                </c:pt>
                <c:pt idx="23">
                  <c:v>22.614000009860135</c:v>
                </c:pt>
                <c:pt idx="24">
                  <c:v>23.581083210575571</c:v>
                </c:pt>
                <c:pt idx="25">
                  <c:v>25.226491959475617</c:v>
                </c:pt>
                <c:pt idx="26">
                  <c:v>25.589137396618735</c:v>
                </c:pt>
                <c:pt idx="27">
                  <c:v>23.53726303571294</c:v>
                </c:pt>
                <c:pt idx="28">
                  <c:v>23.885468431510969</c:v>
                </c:pt>
                <c:pt idx="29">
                  <c:v>23.056271728146921</c:v>
                </c:pt>
                <c:pt idx="30">
                  <c:v>23.499031796206552</c:v>
                </c:pt>
                <c:pt idx="31">
                  <c:v>25.058682305354992</c:v>
                </c:pt>
                <c:pt idx="32">
                  <c:v>24.410182307868737</c:v>
                </c:pt>
                <c:pt idx="33">
                  <c:v>24.465317797475063</c:v>
                </c:pt>
                <c:pt idx="34">
                  <c:v>23.922311396468686</c:v>
                </c:pt>
                <c:pt idx="35">
                  <c:v>25.927546610692691</c:v>
                </c:pt>
                <c:pt idx="36">
                  <c:v>22.712623737581808</c:v>
                </c:pt>
                <c:pt idx="37">
                  <c:v>36.940511174219054</c:v>
                </c:pt>
                <c:pt idx="38">
                  <c:v>26.939885582582203</c:v>
                </c:pt>
                <c:pt idx="39">
                  <c:v>21.937062188747589</c:v>
                </c:pt>
                <c:pt idx="40">
                  <c:v>25.633778400066824</c:v>
                </c:pt>
                <c:pt idx="41">
                  <c:v>24.232591893811872</c:v>
                </c:pt>
                <c:pt idx="42">
                  <c:v>23.038082603588396</c:v>
                </c:pt>
                <c:pt idx="43">
                  <c:v>24.209002811731562</c:v>
                </c:pt>
                <c:pt idx="44">
                  <c:v>24.83088531365059</c:v>
                </c:pt>
                <c:pt idx="45">
                  <c:v>25.610794320522192</c:v>
                </c:pt>
                <c:pt idx="46">
                  <c:v>25.904382997371236</c:v>
                </c:pt>
                <c:pt idx="47">
                  <c:v>26.678734204135331</c:v>
                </c:pt>
                <c:pt idx="48">
                  <c:v>30.211393792951181</c:v>
                </c:pt>
                <c:pt idx="49">
                  <c:v>28.124042172820669</c:v>
                </c:pt>
                <c:pt idx="50">
                  <c:v>26.29986661050572</c:v>
                </c:pt>
                <c:pt idx="51">
                  <c:v>27.457552895665884</c:v>
                </c:pt>
                <c:pt idx="52">
                  <c:v>31.877752523949859</c:v>
                </c:pt>
                <c:pt idx="53">
                  <c:v>25.985677244104231</c:v>
                </c:pt>
                <c:pt idx="54">
                  <c:v>28.31775927854402</c:v>
                </c:pt>
                <c:pt idx="55">
                  <c:v>28.740969801070715</c:v>
                </c:pt>
                <c:pt idx="56">
                  <c:v>26.990819559263414</c:v>
                </c:pt>
                <c:pt idx="57">
                  <c:v>25.197233318606568</c:v>
                </c:pt>
                <c:pt idx="58">
                  <c:v>28.459455188180318</c:v>
                </c:pt>
                <c:pt idx="59">
                  <c:v>25.993085566119294</c:v>
                </c:pt>
                <c:pt idx="60">
                  <c:v>25.991422809400316</c:v>
                </c:pt>
                <c:pt idx="61">
                  <c:v>29.115811054942075</c:v>
                </c:pt>
                <c:pt idx="62">
                  <c:v>22.991562744371713</c:v>
                </c:pt>
                <c:pt idx="63">
                  <c:v>25.313743441995022</c:v>
                </c:pt>
                <c:pt idx="64">
                  <c:v>26.991850845783407</c:v>
                </c:pt>
                <c:pt idx="65">
                  <c:v>26.775469429923785</c:v>
                </c:pt>
                <c:pt idx="66">
                  <c:v>26.886366196502586</c:v>
                </c:pt>
                <c:pt idx="67">
                  <c:v>26.695796159581548</c:v>
                </c:pt>
                <c:pt idx="68">
                  <c:v>25.85438408143051</c:v>
                </c:pt>
                <c:pt idx="69">
                  <c:v>23.788010458549909</c:v>
                </c:pt>
                <c:pt idx="70">
                  <c:v>25.136114732849187</c:v>
                </c:pt>
                <c:pt idx="71">
                  <c:v>24.668193495573359</c:v>
                </c:pt>
                <c:pt idx="72">
                  <c:v>22.001802691690319</c:v>
                </c:pt>
                <c:pt idx="73">
                  <c:v>24.344215413157848</c:v>
                </c:pt>
                <c:pt idx="74">
                  <c:v>30.005901963205321</c:v>
                </c:pt>
                <c:pt idx="75">
                  <c:v>24.792008164421532</c:v>
                </c:pt>
                <c:pt idx="76">
                  <c:v>27.006371156932936</c:v>
                </c:pt>
                <c:pt idx="77">
                  <c:v>24.155136376119362</c:v>
                </c:pt>
                <c:pt idx="78">
                  <c:v>25.01076676132854</c:v>
                </c:pt>
                <c:pt idx="79">
                  <c:v>25.235343882471444</c:v>
                </c:pt>
                <c:pt idx="80">
                  <c:v>25.813603268149748</c:v>
                </c:pt>
                <c:pt idx="81">
                  <c:v>26.03211096020086</c:v>
                </c:pt>
                <c:pt idx="82">
                  <c:v>25.678138200158529</c:v>
                </c:pt>
                <c:pt idx="83">
                  <c:v>26.147436358747775</c:v>
                </c:pt>
                <c:pt idx="84">
                  <c:v>25.475397890462343</c:v>
                </c:pt>
                <c:pt idx="85">
                  <c:v>26.167595088344456</c:v>
                </c:pt>
                <c:pt idx="86">
                  <c:v>26.526515722678258</c:v>
                </c:pt>
                <c:pt idx="87">
                  <c:v>27.484645506162405</c:v>
                </c:pt>
                <c:pt idx="88">
                  <c:v>27.213584531154424</c:v>
                </c:pt>
                <c:pt idx="89">
                  <c:v>28.181710007120543</c:v>
                </c:pt>
                <c:pt idx="90">
                  <c:v>24.075628547971267</c:v>
                </c:pt>
                <c:pt idx="91">
                  <c:v>32.324634273185644</c:v>
                </c:pt>
                <c:pt idx="92">
                  <c:v>27.195376308408761</c:v>
                </c:pt>
                <c:pt idx="93">
                  <c:v>29.625147442070276</c:v>
                </c:pt>
                <c:pt idx="94">
                  <c:v>30.574027540982126</c:v>
                </c:pt>
                <c:pt idx="95">
                  <c:v>27.149837435957181</c:v>
                </c:pt>
                <c:pt idx="96">
                  <c:v>27.338332055140796</c:v>
                </c:pt>
                <c:pt idx="97">
                  <c:v>27.341537107735711</c:v>
                </c:pt>
                <c:pt idx="98">
                  <c:v>28.388795746388777</c:v>
                </c:pt>
                <c:pt idx="99">
                  <c:v>37.599037520570988</c:v>
                </c:pt>
                <c:pt idx="100">
                  <c:v>33.623991056403675</c:v>
                </c:pt>
                <c:pt idx="101">
                  <c:v>31.181621295833974</c:v>
                </c:pt>
                <c:pt idx="102">
                  <c:v>28.964458375503625</c:v>
                </c:pt>
                <c:pt idx="103">
                  <c:v>28.598860897242727</c:v>
                </c:pt>
                <c:pt idx="104">
                  <c:v>25.882738960984579</c:v>
                </c:pt>
                <c:pt idx="105">
                  <c:v>29.017374357361064</c:v>
                </c:pt>
                <c:pt idx="106">
                  <c:v>34.799235048621611</c:v>
                </c:pt>
                <c:pt idx="107">
                  <c:v>31.812750512770751</c:v>
                </c:pt>
                <c:pt idx="108">
                  <c:v>29.574834017490449</c:v>
                </c:pt>
                <c:pt idx="109">
                  <c:v>29.722973912710465</c:v>
                </c:pt>
                <c:pt idx="110">
                  <c:v>29.223522460870708</c:v>
                </c:pt>
                <c:pt idx="111">
                  <c:v>22.030291805572716</c:v>
                </c:pt>
                <c:pt idx="112">
                  <c:v>28.434886743303302</c:v>
                </c:pt>
                <c:pt idx="113">
                  <c:v>21.022570687739236</c:v>
                </c:pt>
                <c:pt idx="114">
                  <c:v>23.019508581306326</c:v>
                </c:pt>
                <c:pt idx="115">
                  <c:v>29.023155122031532</c:v>
                </c:pt>
                <c:pt idx="116">
                  <c:v>27.602321900351637</c:v>
                </c:pt>
                <c:pt idx="117">
                  <c:v>32.023690167510402</c:v>
                </c:pt>
                <c:pt idx="118">
                  <c:v>28.319557546236201</c:v>
                </c:pt>
                <c:pt idx="119">
                  <c:v>22.014973041939342</c:v>
                </c:pt>
                <c:pt idx="120">
                  <c:v>25.015409309791327</c:v>
                </c:pt>
                <c:pt idx="121">
                  <c:v>29.22585555612477</c:v>
                </c:pt>
                <c:pt idx="122">
                  <c:v>30.114948219458419</c:v>
                </c:pt>
                <c:pt idx="123">
                  <c:v>30.129914340495382</c:v>
                </c:pt>
                <c:pt idx="124">
                  <c:v>28.421732195241038</c:v>
                </c:pt>
                <c:pt idx="125">
                  <c:v>27.364393697659423</c:v>
                </c:pt>
                <c:pt idx="126">
                  <c:v>25.942586167159678</c:v>
                </c:pt>
                <c:pt idx="127">
                  <c:v>26.012832860023877</c:v>
                </c:pt>
                <c:pt idx="128">
                  <c:v>27.11992595264465</c:v>
                </c:pt>
                <c:pt idx="129">
                  <c:v>28.486351616852271</c:v>
                </c:pt>
                <c:pt idx="130">
                  <c:v>27.259952518395941</c:v>
                </c:pt>
                <c:pt idx="131">
                  <c:v>27.791148524896123</c:v>
                </c:pt>
                <c:pt idx="132">
                  <c:v>27.837631215851673</c:v>
                </c:pt>
                <c:pt idx="133">
                  <c:v>27.663500452495956</c:v>
                </c:pt>
                <c:pt idx="134">
                  <c:v>26.999127464295992</c:v>
                </c:pt>
                <c:pt idx="135">
                  <c:v>27.630501542004609</c:v>
                </c:pt>
                <c:pt idx="136">
                  <c:v>37.003366670782384</c:v>
                </c:pt>
                <c:pt idx="137">
                  <c:v>30.231484954238756</c:v>
                </c:pt>
                <c:pt idx="138">
                  <c:v>29.469220424484561</c:v>
                </c:pt>
                <c:pt idx="139">
                  <c:v>30.583007060149946</c:v>
                </c:pt>
                <c:pt idx="140">
                  <c:v>26.022027410791448</c:v>
                </c:pt>
                <c:pt idx="141">
                  <c:v>27.133008048779516</c:v>
                </c:pt>
                <c:pt idx="142">
                  <c:v>27.945245730787359</c:v>
                </c:pt>
                <c:pt idx="143">
                  <c:v>28.379628757569126</c:v>
                </c:pt>
                <c:pt idx="144">
                  <c:v>32.0294110383998</c:v>
                </c:pt>
                <c:pt idx="145">
                  <c:v>29.282029296808179</c:v>
                </c:pt>
                <c:pt idx="146">
                  <c:v>29.289386261529167</c:v>
                </c:pt>
                <c:pt idx="147">
                  <c:v>27.025322779690509</c:v>
                </c:pt>
                <c:pt idx="148">
                  <c:v>28.222283713485091</c:v>
                </c:pt>
                <c:pt idx="149">
                  <c:v>28.348381951041567</c:v>
                </c:pt>
                <c:pt idx="150">
                  <c:v>34.033650244886203</c:v>
                </c:pt>
                <c:pt idx="151">
                  <c:v>32.582782250933008</c:v>
                </c:pt>
                <c:pt idx="152">
                  <c:v>30.520763655192578</c:v>
                </c:pt>
                <c:pt idx="153">
                  <c:v>24.608222956835654</c:v>
                </c:pt>
                <c:pt idx="154">
                  <c:v>28.02971234920253</c:v>
                </c:pt>
                <c:pt idx="155">
                  <c:v>26.133992590283025</c:v>
                </c:pt>
                <c:pt idx="156">
                  <c:v>33.35358389279402</c:v>
                </c:pt>
                <c:pt idx="157">
                  <c:v>32.425630337386117</c:v>
                </c:pt>
                <c:pt idx="158">
                  <c:v>32.17074499466149</c:v>
                </c:pt>
                <c:pt idx="159">
                  <c:v>29.608618067089147</c:v>
                </c:pt>
                <c:pt idx="160">
                  <c:v>25.156259060436081</c:v>
                </c:pt>
                <c:pt idx="161">
                  <c:v>29.024208923819948</c:v>
                </c:pt>
                <c:pt idx="162">
                  <c:v>29.033898040035222</c:v>
                </c:pt>
                <c:pt idx="163">
                  <c:v>34.403598879904692</c:v>
                </c:pt>
                <c:pt idx="164">
                  <c:v>31.847406057985577</c:v>
                </c:pt>
                <c:pt idx="165">
                  <c:v>32.984296191989912</c:v>
                </c:pt>
                <c:pt idx="166">
                  <c:v>28.922460204609479</c:v>
                </c:pt>
                <c:pt idx="167">
                  <c:v>29.091565825145896</c:v>
                </c:pt>
                <c:pt idx="168">
                  <c:v>25.968948796321385</c:v>
                </c:pt>
                <c:pt idx="169">
                  <c:v>27.104338400666403</c:v>
                </c:pt>
                <c:pt idx="170">
                  <c:v>32.872455114551528</c:v>
                </c:pt>
                <c:pt idx="171">
                  <c:v>31.540058370040999</c:v>
                </c:pt>
                <c:pt idx="172">
                  <c:v>32.52499839904641</c:v>
                </c:pt>
                <c:pt idx="173">
                  <c:v>32.21538622793247</c:v>
                </c:pt>
                <c:pt idx="174">
                  <c:v>25.020313631891799</c:v>
                </c:pt>
                <c:pt idx="175">
                  <c:v>23.605806637808616</c:v>
                </c:pt>
                <c:pt idx="176">
                  <c:v>30.101480254633216</c:v>
                </c:pt>
                <c:pt idx="177">
                  <c:v>29.408284521204589</c:v>
                </c:pt>
                <c:pt idx="178">
                  <c:v>27.055849736927577</c:v>
                </c:pt>
                <c:pt idx="179">
                  <c:v>40.867289704691949</c:v>
                </c:pt>
                <c:pt idx="180">
                  <c:v>30.440638201795338</c:v>
                </c:pt>
                <c:pt idx="181">
                  <c:v>29.372865634325706</c:v>
                </c:pt>
                <c:pt idx="182">
                  <c:v>23.258648609668114</c:v>
                </c:pt>
                <c:pt idx="183">
                  <c:v>20.967031812960403</c:v>
                </c:pt>
                <c:pt idx="184">
                  <c:v>30.326856028500305</c:v>
                </c:pt>
                <c:pt idx="185">
                  <c:v>33.938530221992238</c:v>
                </c:pt>
                <c:pt idx="186">
                  <c:v>27.179171994032565</c:v>
                </c:pt>
                <c:pt idx="187">
                  <c:v>26.854222363139577</c:v>
                </c:pt>
                <c:pt idx="188">
                  <c:v>28.311893702393107</c:v>
                </c:pt>
                <c:pt idx="189">
                  <c:v>25.268215117813106</c:v>
                </c:pt>
                <c:pt idx="190">
                  <c:v>25.926826214178341</c:v>
                </c:pt>
                <c:pt idx="191">
                  <c:v>30.156889971450838</c:v>
                </c:pt>
                <c:pt idx="192">
                  <c:v>27.82062606323376</c:v>
                </c:pt>
                <c:pt idx="193">
                  <c:v>35.800481370001805</c:v>
                </c:pt>
                <c:pt idx="194">
                  <c:v>25.620914113629542</c:v>
                </c:pt>
                <c:pt idx="195">
                  <c:v>23.328259607904982</c:v>
                </c:pt>
                <c:pt idx="196">
                  <c:v>19.522603967706324</c:v>
                </c:pt>
                <c:pt idx="197">
                  <c:v>29.126940679076178</c:v>
                </c:pt>
                <c:pt idx="198">
                  <c:v>25.546527125538567</c:v>
                </c:pt>
                <c:pt idx="199">
                  <c:v>26.842543010545004</c:v>
                </c:pt>
                <c:pt idx="200">
                  <c:v>25.182036332022793</c:v>
                </c:pt>
                <c:pt idx="201">
                  <c:v>25.742933274693964</c:v>
                </c:pt>
                <c:pt idx="202">
                  <c:v>26.786198058405361</c:v>
                </c:pt>
                <c:pt idx="203">
                  <c:v>17.304406801189327</c:v>
                </c:pt>
                <c:pt idx="204">
                  <c:v>24.413109320024933</c:v>
                </c:pt>
                <c:pt idx="205">
                  <c:v>27.14874875170289</c:v>
                </c:pt>
                <c:pt idx="206">
                  <c:v>29.870678431396296</c:v>
                </c:pt>
                <c:pt idx="207">
                  <c:v>28.023447908257193</c:v>
                </c:pt>
                <c:pt idx="208">
                  <c:v>25.962420796642977</c:v>
                </c:pt>
                <c:pt idx="209">
                  <c:v>19.894885814928628</c:v>
                </c:pt>
                <c:pt idx="210">
                  <c:v>20.202090749367336</c:v>
                </c:pt>
                <c:pt idx="211">
                  <c:v>25.546603614103336</c:v>
                </c:pt>
                <c:pt idx="212">
                  <c:v>27.281039503216519</c:v>
                </c:pt>
                <c:pt idx="213">
                  <c:v>35.272160770567723</c:v>
                </c:pt>
                <c:pt idx="214">
                  <c:v>25.992986609365325</c:v>
                </c:pt>
                <c:pt idx="215">
                  <c:v>24.479237354724326</c:v>
                </c:pt>
                <c:pt idx="216">
                  <c:v>28.49409413948128</c:v>
                </c:pt>
                <c:pt idx="217">
                  <c:v>20.880816762873327</c:v>
                </c:pt>
                <c:pt idx="218">
                  <c:v>26.957926292866141</c:v>
                </c:pt>
                <c:pt idx="219">
                  <c:v>29.22318278732882</c:v>
                </c:pt>
                <c:pt idx="220">
                  <c:v>28.588033668966172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8-4E3D-BCBF-1E95ADEEE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673008"/>
        <c:axId val="1563521424"/>
      </c:lineChart>
      <c:dateAx>
        <c:axId val="1559673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21424"/>
        <c:crosses val="autoZero"/>
        <c:auto val="1"/>
        <c:lblOffset val="100"/>
        <c:baseTimeUnit val="days"/>
      </c:dateAx>
      <c:valAx>
        <c:axId val="15635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7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ETS!$Q$1047:$Q$1094</c:f>
              <c:numCache>
                <c:formatCode>m/d/yyyy</c:formatCode>
                <c:ptCount val="48"/>
                <c:pt idx="0">
                  <c:v>44085</c:v>
                </c:pt>
                <c:pt idx="1">
                  <c:v>44086</c:v>
                </c:pt>
                <c:pt idx="2">
                  <c:v>44087</c:v>
                </c:pt>
                <c:pt idx="3">
                  <c:v>44088</c:v>
                </c:pt>
                <c:pt idx="4">
                  <c:v>44089</c:v>
                </c:pt>
                <c:pt idx="5">
                  <c:v>44090</c:v>
                </c:pt>
                <c:pt idx="6">
                  <c:v>44091</c:v>
                </c:pt>
                <c:pt idx="7">
                  <c:v>44092</c:v>
                </c:pt>
                <c:pt idx="8">
                  <c:v>44093</c:v>
                </c:pt>
                <c:pt idx="9">
                  <c:v>44094</c:v>
                </c:pt>
                <c:pt idx="10">
                  <c:v>44095</c:v>
                </c:pt>
                <c:pt idx="11">
                  <c:v>44096</c:v>
                </c:pt>
                <c:pt idx="12">
                  <c:v>44097</c:v>
                </c:pt>
                <c:pt idx="13">
                  <c:v>44098</c:v>
                </c:pt>
                <c:pt idx="14">
                  <c:v>44099</c:v>
                </c:pt>
                <c:pt idx="15">
                  <c:v>44100</c:v>
                </c:pt>
                <c:pt idx="16">
                  <c:v>44101</c:v>
                </c:pt>
                <c:pt idx="17">
                  <c:v>44102</c:v>
                </c:pt>
                <c:pt idx="18">
                  <c:v>44103</c:v>
                </c:pt>
                <c:pt idx="19">
                  <c:v>44104</c:v>
                </c:pt>
                <c:pt idx="20">
                  <c:v>44105</c:v>
                </c:pt>
                <c:pt idx="21">
                  <c:v>44106</c:v>
                </c:pt>
                <c:pt idx="22">
                  <c:v>44107</c:v>
                </c:pt>
                <c:pt idx="23">
                  <c:v>44108</c:v>
                </c:pt>
                <c:pt idx="24">
                  <c:v>44109</c:v>
                </c:pt>
                <c:pt idx="25">
                  <c:v>44110</c:v>
                </c:pt>
                <c:pt idx="26">
                  <c:v>44111</c:v>
                </c:pt>
                <c:pt idx="27">
                  <c:v>44112</c:v>
                </c:pt>
                <c:pt idx="28">
                  <c:v>44113</c:v>
                </c:pt>
                <c:pt idx="29">
                  <c:v>44114</c:v>
                </c:pt>
                <c:pt idx="30">
                  <c:v>44115</c:v>
                </c:pt>
                <c:pt idx="31">
                  <c:v>44116</c:v>
                </c:pt>
                <c:pt idx="32">
                  <c:v>44117</c:v>
                </c:pt>
                <c:pt idx="33">
                  <c:v>44118</c:v>
                </c:pt>
                <c:pt idx="34">
                  <c:v>44119</c:v>
                </c:pt>
                <c:pt idx="35">
                  <c:v>44120</c:v>
                </c:pt>
                <c:pt idx="36">
                  <c:v>44121</c:v>
                </c:pt>
                <c:pt idx="37">
                  <c:v>44122</c:v>
                </c:pt>
                <c:pt idx="38">
                  <c:v>44123</c:v>
                </c:pt>
                <c:pt idx="39">
                  <c:v>44124</c:v>
                </c:pt>
                <c:pt idx="40">
                  <c:v>44125</c:v>
                </c:pt>
                <c:pt idx="41">
                  <c:v>44126</c:v>
                </c:pt>
                <c:pt idx="42">
                  <c:v>44127</c:v>
                </c:pt>
                <c:pt idx="43">
                  <c:v>44128</c:v>
                </c:pt>
                <c:pt idx="44">
                  <c:v>44129</c:v>
                </c:pt>
                <c:pt idx="45">
                  <c:v>44130</c:v>
                </c:pt>
                <c:pt idx="46">
                  <c:v>44131</c:v>
                </c:pt>
                <c:pt idx="47">
                  <c:v>44132</c:v>
                </c:pt>
              </c:numCache>
            </c:numRef>
          </c:cat>
          <c:val>
            <c:numRef>
              <c:f>ETS!$R$1047:$R$1094</c:f>
              <c:numCache>
                <c:formatCode>General</c:formatCode>
                <c:ptCount val="48"/>
                <c:pt idx="0">
                  <c:v>14</c:v>
                </c:pt>
                <c:pt idx="1">
                  <c:v>13</c:v>
                </c:pt>
                <c:pt idx="2">
                  <c:v>18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12</c:v>
                </c:pt>
                <c:pt idx="7">
                  <c:v>12</c:v>
                </c:pt>
                <c:pt idx="8">
                  <c:v>20</c:v>
                </c:pt>
                <c:pt idx="9">
                  <c:v>11</c:v>
                </c:pt>
                <c:pt idx="10">
                  <c:v>21</c:v>
                </c:pt>
                <c:pt idx="11">
                  <c:v>15</c:v>
                </c:pt>
                <c:pt idx="12">
                  <c:v>10</c:v>
                </c:pt>
                <c:pt idx="13">
                  <c:v>11</c:v>
                </c:pt>
                <c:pt idx="14">
                  <c:v>13</c:v>
                </c:pt>
                <c:pt idx="15">
                  <c:v>6</c:v>
                </c:pt>
                <c:pt idx="16">
                  <c:v>17</c:v>
                </c:pt>
                <c:pt idx="17">
                  <c:v>14</c:v>
                </c:pt>
                <c:pt idx="18">
                  <c:v>9</c:v>
                </c:pt>
                <c:pt idx="19">
                  <c:v>20</c:v>
                </c:pt>
                <c:pt idx="20">
                  <c:v>8</c:v>
                </c:pt>
                <c:pt idx="21">
                  <c:v>5</c:v>
                </c:pt>
                <c:pt idx="22">
                  <c:v>17</c:v>
                </c:pt>
                <c:pt idx="23">
                  <c:v>13</c:v>
                </c:pt>
                <c:pt idx="24">
                  <c:v>16</c:v>
                </c:pt>
                <c:pt idx="25">
                  <c:v>10</c:v>
                </c:pt>
                <c:pt idx="26">
                  <c:v>14</c:v>
                </c:pt>
                <c:pt idx="27">
                  <c:v>6</c:v>
                </c:pt>
                <c:pt idx="28">
                  <c:v>13</c:v>
                </c:pt>
                <c:pt idx="29">
                  <c:v>13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14</c:v>
                </c:pt>
                <c:pt idx="34">
                  <c:v>15</c:v>
                </c:pt>
                <c:pt idx="35">
                  <c:v>17</c:v>
                </c:pt>
                <c:pt idx="36">
                  <c:v>15</c:v>
                </c:pt>
                <c:pt idx="37">
                  <c:v>12</c:v>
                </c:pt>
                <c:pt idx="38">
                  <c:v>18</c:v>
                </c:pt>
                <c:pt idx="39">
                  <c:v>16</c:v>
                </c:pt>
                <c:pt idx="40">
                  <c:v>10</c:v>
                </c:pt>
                <c:pt idx="41">
                  <c:v>9</c:v>
                </c:pt>
                <c:pt idx="42">
                  <c:v>14</c:v>
                </c:pt>
                <c:pt idx="43">
                  <c:v>9</c:v>
                </c:pt>
                <c:pt idx="44">
                  <c:v>17</c:v>
                </c:pt>
                <c:pt idx="45">
                  <c:v>14</c:v>
                </c:pt>
                <c:pt idx="46">
                  <c:v>15</c:v>
                </c:pt>
                <c:pt idx="47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7-4DF3-B4E4-FC64F7EEDD03}"/>
            </c:ext>
          </c:extLst>
        </c:ser>
        <c:ser>
          <c:idx val="1"/>
          <c:order val="1"/>
          <c:tx>
            <c:v>Forecast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ETS!$Q$1047:$Q$1094</c:f>
              <c:numCache>
                <c:formatCode>m/d/yyyy</c:formatCode>
                <c:ptCount val="48"/>
                <c:pt idx="0">
                  <c:v>44085</c:v>
                </c:pt>
                <c:pt idx="1">
                  <c:v>44086</c:v>
                </c:pt>
                <c:pt idx="2">
                  <c:v>44087</c:v>
                </c:pt>
                <c:pt idx="3">
                  <c:v>44088</c:v>
                </c:pt>
                <c:pt idx="4">
                  <c:v>44089</c:v>
                </c:pt>
                <c:pt idx="5">
                  <c:v>44090</c:v>
                </c:pt>
                <c:pt idx="6">
                  <c:v>44091</c:v>
                </c:pt>
                <c:pt idx="7">
                  <c:v>44092</c:v>
                </c:pt>
                <c:pt idx="8">
                  <c:v>44093</c:v>
                </c:pt>
                <c:pt idx="9">
                  <c:v>44094</c:v>
                </c:pt>
                <c:pt idx="10">
                  <c:v>44095</c:v>
                </c:pt>
                <c:pt idx="11">
                  <c:v>44096</c:v>
                </c:pt>
                <c:pt idx="12">
                  <c:v>44097</c:v>
                </c:pt>
                <c:pt idx="13">
                  <c:v>44098</c:v>
                </c:pt>
                <c:pt idx="14">
                  <c:v>44099</c:v>
                </c:pt>
                <c:pt idx="15">
                  <c:v>44100</c:v>
                </c:pt>
                <c:pt idx="16">
                  <c:v>44101</c:v>
                </c:pt>
                <c:pt idx="17">
                  <c:v>44102</c:v>
                </c:pt>
                <c:pt idx="18">
                  <c:v>44103</c:v>
                </c:pt>
                <c:pt idx="19">
                  <c:v>44104</c:v>
                </c:pt>
                <c:pt idx="20">
                  <c:v>44105</c:v>
                </c:pt>
                <c:pt idx="21">
                  <c:v>44106</c:v>
                </c:pt>
                <c:pt idx="22">
                  <c:v>44107</c:v>
                </c:pt>
                <c:pt idx="23">
                  <c:v>44108</c:v>
                </c:pt>
                <c:pt idx="24">
                  <c:v>44109</c:v>
                </c:pt>
                <c:pt idx="25">
                  <c:v>44110</c:v>
                </c:pt>
                <c:pt idx="26">
                  <c:v>44111</c:v>
                </c:pt>
                <c:pt idx="27">
                  <c:v>44112</c:v>
                </c:pt>
                <c:pt idx="28">
                  <c:v>44113</c:v>
                </c:pt>
                <c:pt idx="29">
                  <c:v>44114</c:v>
                </c:pt>
                <c:pt idx="30">
                  <c:v>44115</c:v>
                </c:pt>
                <c:pt idx="31">
                  <c:v>44116</c:v>
                </c:pt>
                <c:pt idx="32">
                  <c:v>44117</c:v>
                </c:pt>
                <c:pt idx="33">
                  <c:v>44118</c:v>
                </c:pt>
                <c:pt idx="34">
                  <c:v>44119</c:v>
                </c:pt>
                <c:pt idx="35">
                  <c:v>44120</c:v>
                </c:pt>
                <c:pt idx="36">
                  <c:v>44121</c:v>
                </c:pt>
                <c:pt idx="37">
                  <c:v>44122</c:v>
                </c:pt>
                <c:pt idx="38">
                  <c:v>44123</c:v>
                </c:pt>
                <c:pt idx="39">
                  <c:v>44124</c:v>
                </c:pt>
                <c:pt idx="40">
                  <c:v>44125</c:v>
                </c:pt>
                <c:pt idx="41">
                  <c:v>44126</c:v>
                </c:pt>
                <c:pt idx="42">
                  <c:v>44127</c:v>
                </c:pt>
                <c:pt idx="43">
                  <c:v>44128</c:v>
                </c:pt>
                <c:pt idx="44">
                  <c:v>44129</c:v>
                </c:pt>
                <c:pt idx="45">
                  <c:v>44130</c:v>
                </c:pt>
                <c:pt idx="46">
                  <c:v>44131</c:v>
                </c:pt>
                <c:pt idx="47">
                  <c:v>44132</c:v>
                </c:pt>
              </c:numCache>
            </c:numRef>
          </c:cat>
          <c:val>
            <c:numRef>
              <c:f>ETS!$S$1047:$S$1094</c:f>
              <c:numCache>
                <c:formatCode>0.00</c:formatCode>
                <c:ptCount val="48"/>
                <c:pt idx="0">
                  <c:v>13.004631801055378</c:v>
                </c:pt>
                <c:pt idx="1">
                  <c:v>13.123984742662438</c:v>
                </c:pt>
                <c:pt idx="2">
                  <c:v>12.978048123771668</c:v>
                </c:pt>
                <c:pt idx="3">
                  <c:v>13.559524735885923</c:v>
                </c:pt>
                <c:pt idx="4">
                  <c:v>13.337411106473715</c:v>
                </c:pt>
                <c:pt idx="5">
                  <c:v>13.283475651312678</c:v>
                </c:pt>
                <c:pt idx="6">
                  <c:v>10.018962102921629</c:v>
                </c:pt>
                <c:pt idx="7">
                  <c:v>12.874116331580948</c:v>
                </c:pt>
                <c:pt idx="8">
                  <c:v>12.781554457173108</c:v>
                </c:pt>
                <c:pt idx="9">
                  <c:v>20.016678308873395</c:v>
                </c:pt>
                <c:pt idx="10">
                  <c:v>13.313284707457189</c:v>
                </c:pt>
                <c:pt idx="11">
                  <c:v>14.298923553879682</c:v>
                </c:pt>
                <c:pt idx="12">
                  <c:v>14.386617918377027</c:v>
                </c:pt>
                <c:pt idx="13">
                  <c:v>10.012471007514304</c:v>
                </c:pt>
                <c:pt idx="14">
                  <c:v>11.012977104413649</c:v>
                </c:pt>
                <c:pt idx="15">
                  <c:v>13.01283722838618</c:v>
                </c:pt>
                <c:pt idx="16">
                  <c:v>12.717339924196471</c:v>
                </c:pt>
                <c:pt idx="17">
                  <c:v>17.011923371673483</c:v>
                </c:pt>
                <c:pt idx="18">
                  <c:v>13.187575107359464</c:v>
                </c:pt>
                <c:pt idx="19">
                  <c:v>12.834681081156255</c:v>
                </c:pt>
                <c:pt idx="20">
                  <c:v>13.499797298065022</c:v>
                </c:pt>
                <c:pt idx="21">
                  <c:v>12.983969816401821</c:v>
                </c:pt>
                <c:pt idx="22">
                  <c:v>5.0077559137889027</c:v>
                </c:pt>
                <c:pt idx="23">
                  <c:v>17.008248446952219</c:v>
                </c:pt>
                <c:pt idx="24">
                  <c:v>12.687352962354725</c:v>
                </c:pt>
                <c:pt idx="25">
                  <c:v>13.023247137101231</c:v>
                </c:pt>
                <c:pt idx="26">
                  <c:v>12.765145575408736</c:v>
                </c:pt>
                <c:pt idx="27">
                  <c:v>12.864671585712292</c:v>
                </c:pt>
                <c:pt idx="28">
                  <c:v>12.188977353827319</c:v>
                </c:pt>
                <c:pt idx="29">
                  <c:v>12.15215951181534</c:v>
                </c:pt>
                <c:pt idx="30">
                  <c:v>12.242293940453058</c:v>
                </c:pt>
                <c:pt idx="31">
                  <c:v>15.5173706805286</c:v>
                </c:pt>
                <c:pt idx="32">
                  <c:v>12.314071997106891</c:v>
                </c:pt>
                <c:pt idx="33">
                  <c:v>16.426698201869645</c:v>
                </c:pt>
                <c:pt idx="34">
                  <c:v>9.01833513069068</c:v>
                </c:pt>
                <c:pt idx="35">
                  <c:v>10.543492501606892</c:v>
                </c:pt>
                <c:pt idx="36">
                  <c:v>18.250037952027597</c:v>
                </c:pt>
                <c:pt idx="37">
                  <c:v>15.181384876176729</c:v>
                </c:pt>
                <c:pt idx="38">
                  <c:v>13.709083682922634</c:v>
                </c:pt>
                <c:pt idx="39">
                  <c:v>15.097179408134688</c:v>
                </c:pt>
                <c:pt idx="40">
                  <c:v>16.195302262624974</c:v>
                </c:pt>
                <c:pt idx="41">
                  <c:v>10.720098160907833</c:v>
                </c:pt>
                <c:pt idx="42">
                  <c:v>11.602241828673645</c:v>
                </c:pt>
                <c:pt idx="43">
                  <c:v>15.187420197515525</c:v>
                </c:pt>
                <c:pt idx="44">
                  <c:v>13.053798550207656</c:v>
                </c:pt>
                <c:pt idx="45">
                  <c:v>18.569076909283215</c:v>
                </c:pt>
                <c:pt idx="46">
                  <c:v>12.333473828339329</c:v>
                </c:pt>
                <c:pt idx="47">
                  <c:v>13.367442972593413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57-4DF3-B4E4-FC64F7EED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122576"/>
        <c:axId val="1082249408"/>
      </c:lineChart>
      <c:dateAx>
        <c:axId val="1444122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49408"/>
        <c:crosses val="autoZero"/>
        <c:auto val="1"/>
        <c:lblOffset val="100"/>
        <c:baseTimeUnit val="days"/>
      </c:dateAx>
      <c:valAx>
        <c:axId val="10822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actuals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Prophet!$V$2:$V$931</c:f>
              <c:numCache>
                <c:formatCode>General</c:formatCode>
                <c:ptCount val="930"/>
                <c:pt idx="0">
                  <c:v>0</c:v>
                </c:pt>
                <c:pt idx="1">
                  <c:v>19</c:v>
                </c:pt>
                <c:pt idx="2">
                  <c:v>16</c:v>
                </c:pt>
                <c:pt idx="3">
                  <c:v>17</c:v>
                </c:pt>
                <c:pt idx="4">
                  <c:v>21</c:v>
                </c:pt>
                <c:pt idx="5">
                  <c:v>13</c:v>
                </c:pt>
                <c:pt idx="6">
                  <c:v>21</c:v>
                </c:pt>
                <c:pt idx="7">
                  <c:v>21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  <c:pt idx="13">
                  <c:v>17</c:v>
                </c:pt>
                <c:pt idx="14">
                  <c:v>16</c:v>
                </c:pt>
                <c:pt idx="15">
                  <c:v>20</c:v>
                </c:pt>
                <c:pt idx="16">
                  <c:v>18</c:v>
                </c:pt>
                <c:pt idx="17">
                  <c:v>22</c:v>
                </c:pt>
                <c:pt idx="18">
                  <c:v>21</c:v>
                </c:pt>
                <c:pt idx="19">
                  <c:v>21</c:v>
                </c:pt>
                <c:pt idx="20">
                  <c:v>22</c:v>
                </c:pt>
                <c:pt idx="21">
                  <c:v>20</c:v>
                </c:pt>
                <c:pt idx="22">
                  <c:v>1</c:v>
                </c:pt>
                <c:pt idx="23">
                  <c:v>23</c:v>
                </c:pt>
                <c:pt idx="24">
                  <c:v>17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17</c:v>
                </c:pt>
                <c:pt idx="29">
                  <c:v>13</c:v>
                </c:pt>
                <c:pt idx="30">
                  <c:v>14</c:v>
                </c:pt>
                <c:pt idx="31">
                  <c:v>16</c:v>
                </c:pt>
                <c:pt idx="32">
                  <c:v>21</c:v>
                </c:pt>
                <c:pt idx="33">
                  <c:v>17</c:v>
                </c:pt>
                <c:pt idx="34">
                  <c:v>11</c:v>
                </c:pt>
                <c:pt idx="35">
                  <c:v>18</c:v>
                </c:pt>
                <c:pt idx="36">
                  <c:v>13</c:v>
                </c:pt>
                <c:pt idx="37">
                  <c:v>17</c:v>
                </c:pt>
                <c:pt idx="38">
                  <c:v>14</c:v>
                </c:pt>
                <c:pt idx="39">
                  <c:v>17</c:v>
                </c:pt>
                <c:pt idx="40">
                  <c:v>18</c:v>
                </c:pt>
                <c:pt idx="41">
                  <c:v>15</c:v>
                </c:pt>
                <c:pt idx="42">
                  <c:v>17</c:v>
                </c:pt>
                <c:pt idx="43">
                  <c:v>19</c:v>
                </c:pt>
                <c:pt idx="44">
                  <c:v>14</c:v>
                </c:pt>
                <c:pt idx="45">
                  <c:v>17</c:v>
                </c:pt>
                <c:pt idx="46">
                  <c:v>17</c:v>
                </c:pt>
                <c:pt idx="47">
                  <c:v>19</c:v>
                </c:pt>
                <c:pt idx="48">
                  <c:v>15</c:v>
                </c:pt>
                <c:pt idx="49">
                  <c:v>19</c:v>
                </c:pt>
                <c:pt idx="50">
                  <c:v>16</c:v>
                </c:pt>
                <c:pt idx="51">
                  <c:v>16</c:v>
                </c:pt>
                <c:pt idx="52">
                  <c:v>21</c:v>
                </c:pt>
                <c:pt idx="53">
                  <c:v>24</c:v>
                </c:pt>
                <c:pt idx="54">
                  <c:v>1</c:v>
                </c:pt>
                <c:pt idx="55">
                  <c:v>11</c:v>
                </c:pt>
                <c:pt idx="56">
                  <c:v>17</c:v>
                </c:pt>
                <c:pt idx="57">
                  <c:v>13</c:v>
                </c:pt>
                <c:pt idx="58">
                  <c:v>19</c:v>
                </c:pt>
                <c:pt idx="59">
                  <c:v>19</c:v>
                </c:pt>
                <c:pt idx="60">
                  <c:v>20</c:v>
                </c:pt>
                <c:pt idx="61">
                  <c:v>13</c:v>
                </c:pt>
                <c:pt idx="62">
                  <c:v>14</c:v>
                </c:pt>
                <c:pt idx="63">
                  <c:v>11</c:v>
                </c:pt>
                <c:pt idx="64">
                  <c:v>16</c:v>
                </c:pt>
                <c:pt idx="65">
                  <c:v>14</c:v>
                </c:pt>
                <c:pt idx="66">
                  <c:v>20</c:v>
                </c:pt>
                <c:pt idx="67">
                  <c:v>16</c:v>
                </c:pt>
                <c:pt idx="68">
                  <c:v>12</c:v>
                </c:pt>
                <c:pt idx="69">
                  <c:v>16</c:v>
                </c:pt>
                <c:pt idx="70">
                  <c:v>15</c:v>
                </c:pt>
                <c:pt idx="71">
                  <c:v>13</c:v>
                </c:pt>
                <c:pt idx="72">
                  <c:v>15</c:v>
                </c:pt>
                <c:pt idx="73">
                  <c:v>20</c:v>
                </c:pt>
                <c:pt idx="74">
                  <c:v>21</c:v>
                </c:pt>
                <c:pt idx="75">
                  <c:v>20</c:v>
                </c:pt>
                <c:pt idx="76">
                  <c:v>21</c:v>
                </c:pt>
                <c:pt idx="77">
                  <c:v>17</c:v>
                </c:pt>
                <c:pt idx="78">
                  <c:v>15</c:v>
                </c:pt>
                <c:pt idx="79">
                  <c:v>20</c:v>
                </c:pt>
                <c:pt idx="80">
                  <c:v>17</c:v>
                </c:pt>
                <c:pt idx="81">
                  <c:v>15</c:v>
                </c:pt>
                <c:pt idx="82">
                  <c:v>16</c:v>
                </c:pt>
                <c:pt idx="83">
                  <c:v>18</c:v>
                </c:pt>
                <c:pt idx="84">
                  <c:v>18</c:v>
                </c:pt>
                <c:pt idx="85">
                  <c:v>17</c:v>
                </c:pt>
                <c:pt idx="86">
                  <c:v>12</c:v>
                </c:pt>
                <c:pt idx="87">
                  <c:v>16</c:v>
                </c:pt>
                <c:pt idx="88">
                  <c:v>19</c:v>
                </c:pt>
                <c:pt idx="89">
                  <c:v>17</c:v>
                </c:pt>
                <c:pt idx="90">
                  <c:v>14</c:v>
                </c:pt>
                <c:pt idx="91">
                  <c:v>17</c:v>
                </c:pt>
                <c:pt idx="92">
                  <c:v>14</c:v>
                </c:pt>
                <c:pt idx="93">
                  <c:v>19</c:v>
                </c:pt>
                <c:pt idx="94">
                  <c:v>20</c:v>
                </c:pt>
                <c:pt idx="95">
                  <c:v>19</c:v>
                </c:pt>
                <c:pt idx="96">
                  <c:v>24</c:v>
                </c:pt>
                <c:pt idx="97">
                  <c:v>16</c:v>
                </c:pt>
                <c:pt idx="98">
                  <c:v>12</c:v>
                </c:pt>
                <c:pt idx="99">
                  <c:v>17</c:v>
                </c:pt>
                <c:pt idx="100">
                  <c:v>14</c:v>
                </c:pt>
                <c:pt idx="101">
                  <c:v>16</c:v>
                </c:pt>
                <c:pt idx="102">
                  <c:v>15</c:v>
                </c:pt>
                <c:pt idx="103">
                  <c:v>19</c:v>
                </c:pt>
                <c:pt idx="104">
                  <c:v>20</c:v>
                </c:pt>
                <c:pt idx="105">
                  <c:v>12</c:v>
                </c:pt>
                <c:pt idx="106">
                  <c:v>18</c:v>
                </c:pt>
                <c:pt idx="107">
                  <c:v>19</c:v>
                </c:pt>
                <c:pt idx="108">
                  <c:v>18</c:v>
                </c:pt>
                <c:pt idx="109">
                  <c:v>19</c:v>
                </c:pt>
                <c:pt idx="110">
                  <c:v>18</c:v>
                </c:pt>
                <c:pt idx="111">
                  <c:v>18</c:v>
                </c:pt>
                <c:pt idx="112">
                  <c:v>13</c:v>
                </c:pt>
                <c:pt idx="113">
                  <c:v>14</c:v>
                </c:pt>
                <c:pt idx="114">
                  <c:v>12</c:v>
                </c:pt>
                <c:pt idx="115">
                  <c:v>18</c:v>
                </c:pt>
                <c:pt idx="116">
                  <c:v>16</c:v>
                </c:pt>
                <c:pt idx="117">
                  <c:v>16</c:v>
                </c:pt>
                <c:pt idx="118">
                  <c:v>15</c:v>
                </c:pt>
                <c:pt idx="119">
                  <c:v>12</c:v>
                </c:pt>
                <c:pt idx="120">
                  <c:v>14</c:v>
                </c:pt>
                <c:pt idx="121">
                  <c:v>14</c:v>
                </c:pt>
                <c:pt idx="122">
                  <c:v>15</c:v>
                </c:pt>
                <c:pt idx="123">
                  <c:v>20</c:v>
                </c:pt>
                <c:pt idx="124">
                  <c:v>19</c:v>
                </c:pt>
                <c:pt idx="125">
                  <c:v>16</c:v>
                </c:pt>
                <c:pt idx="126">
                  <c:v>12</c:v>
                </c:pt>
                <c:pt idx="127">
                  <c:v>20</c:v>
                </c:pt>
                <c:pt idx="128">
                  <c:v>11</c:v>
                </c:pt>
                <c:pt idx="129">
                  <c:v>15</c:v>
                </c:pt>
                <c:pt idx="130">
                  <c:v>18</c:v>
                </c:pt>
                <c:pt idx="131">
                  <c:v>23</c:v>
                </c:pt>
                <c:pt idx="132">
                  <c:v>16</c:v>
                </c:pt>
                <c:pt idx="133">
                  <c:v>17</c:v>
                </c:pt>
                <c:pt idx="134">
                  <c:v>13</c:v>
                </c:pt>
                <c:pt idx="135">
                  <c:v>15</c:v>
                </c:pt>
                <c:pt idx="136">
                  <c:v>16</c:v>
                </c:pt>
                <c:pt idx="137">
                  <c:v>20</c:v>
                </c:pt>
                <c:pt idx="138">
                  <c:v>22</c:v>
                </c:pt>
                <c:pt idx="139">
                  <c:v>20</c:v>
                </c:pt>
                <c:pt idx="140">
                  <c:v>15</c:v>
                </c:pt>
                <c:pt idx="141">
                  <c:v>14</c:v>
                </c:pt>
                <c:pt idx="142">
                  <c:v>17</c:v>
                </c:pt>
                <c:pt idx="143">
                  <c:v>18</c:v>
                </c:pt>
                <c:pt idx="144">
                  <c:v>18</c:v>
                </c:pt>
                <c:pt idx="145">
                  <c:v>20</c:v>
                </c:pt>
                <c:pt idx="146">
                  <c:v>16</c:v>
                </c:pt>
                <c:pt idx="147">
                  <c:v>13</c:v>
                </c:pt>
                <c:pt idx="148">
                  <c:v>16</c:v>
                </c:pt>
                <c:pt idx="149">
                  <c:v>15</c:v>
                </c:pt>
                <c:pt idx="150">
                  <c:v>21</c:v>
                </c:pt>
                <c:pt idx="151">
                  <c:v>1</c:v>
                </c:pt>
                <c:pt idx="152">
                  <c:v>22</c:v>
                </c:pt>
                <c:pt idx="153">
                  <c:v>19</c:v>
                </c:pt>
                <c:pt idx="154">
                  <c:v>19</c:v>
                </c:pt>
                <c:pt idx="155">
                  <c:v>16</c:v>
                </c:pt>
                <c:pt idx="156">
                  <c:v>15</c:v>
                </c:pt>
                <c:pt idx="157">
                  <c:v>25</c:v>
                </c:pt>
                <c:pt idx="158">
                  <c:v>17</c:v>
                </c:pt>
                <c:pt idx="159">
                  <c:v>20</c:v>
                </c:pt>
                <c:pt idx="160">
                  <c:v>14</c:v>
                </c:pt>
                <c:pt idx="161">
                  <c:v>19</c:v>
                </c:pt>
                <c:pt idx="162">
                  <c:v>18</c:v>
                </c:pt>
                <c:pt idx="163">
                  <c:v>21</c:v>
                </c:pt>
                <c:pt idx="164">
                  <c:v>22</c:v>
                </c:pt>
                <c:pt idx="165">
                  <c:v>24</c:v>
                </c:pt>
                <c:pt idx="166">
                  <c:v>23</c:v>
                </c:pt>
                <c:pt idx="167">
                  <c:v>19</c:v>
                </c:pt>
                <c:pt idx="168">
                  <c:v>15</c:v>
                </c:pt>
                <c:pt idx="169">
                  <c:v>11</c:v>
                </c:pt>
                <c:pt idx="170">
                  <c:v>20</c:v>
                </c:pt>
                <c:pt idx="171">
                  <c:v>20</c:v>
                </c:pt>
                <c:pt idx="172">
                  <c:v>21</c:v>
                </c:pt>
                <c:pt idx="173">
                  <c:v>20</c:v>
                </c:pt>
                <c:pt idx="174">
                  <c:v>14</c:v>
                </c:pt>
                <c:pt idx="175">
                  <c:v>15</c:v>
                </c:pt>
                <c:pt idx="176">
                  <c:v>12</c:v>
                </c:pt>
                <c:pt idx="177">
                  <c:v>13</c:v>
                </c:pt>
                <c:pt idx="178">
                  <c:v>18</c:v>
                </c:pt>
                <c:pt idx="179">
                  <c:v>17</c:v>
                </c:pt>
                <c:pt idx="180">
                  <c:v>20</c:v>
                </c:pt>
                <c:pt idx="181">
                  <c:v>18</c:v>
                </c:pt>
                <c:pt idx="182">
                  <c:v>14</c:v>
                </c:pt>
                <c:pt idx="183">
                  <c:v>13</c:v>
                </c:pt>
                <c:pt idx="184">
                  <c:v>14</c:v>
                </c:pt>
                <c:pt idx="185">
                  <c:v>23</c:v>
                </c:pt>
                <c:pt idx="186">
                  <c:v>19</c:v>
                </c:pt>
                <c:pt idx="187">
                  <c:v>25</c:v>
                </c:pt>
                <c:pt idx="188">
                  <c:v>13</c:v>
                </c:pt>
                <c:pt idx="189">
                  <c:v>20</c:v>
                </c:pt>
                <c:pt idx="190">
                  <c:v>15</c:v>
                </c:pt>
                <c:pt idx="191">
                  <c:v>16</c:v>
                </c:pt>
                <c:pt idx="192">
                  <c:v>26</c:v>
                </c:pt>
                <c:pt idx="193">
                  <c:v>20</c:v>
                </c:pt>
                <c:pt idx="194">
                  <c:v>18</c:v>
                </c:pt>
                <c:pt idx="195">
                  <c:v>18</c:v>
                </c:pt>
                <c:pt idx="196">
                  <c:v>17</c:v>
                </c:pt>
                <c:pt idx="197">
                  <c:v>18</c:v>
                </c:pt>
                <c:pt idx="198">
                  <c:v>15</c:v>
                </c:pt>
                <c:pt idx="199">
                  <c:v>21</c:v>
                </c:pt>
                <c:pt idx="200">
                  <c:v>19</c:v>
                </c:pt>
                <c:pt idx="201">
                  <c:v>25</c:v>
                </c:pt>
                <c:pt idx="202">
                  <c:v>17</c:v>
                </c:pt>
                <c:pt idx="203">
                  <c:v>14</c:v>
                </c:pt>
                <c:pt idx="204">
                  <c:v>14</c:v>
                </c:pt>
                <c:pt idx="205">
                  <c:v>18</c:v>
                </c:pt>
                <c:pt idx="206">
                  <c:v>23</c:v>
                </c:pt>
                <c:pt idx="207">
                  <c:v>23</c:v>
                </c:pt>
                <c:pt idx="208">
                  <c:v>17</c:v>
                </c:pt>
                <c:pt idx="209">
                  <c:v>19</c:v>
                </c:pt>
                <c:pt idx="210">
                  <c:v>20</c:v>
                </c:pt>
                <c:pt idx="211">
                  <c:v>14</c:v>
                </c:pt>
                <c:pt idx="212">
                  <c:v>17</c:v>
                </c:pt>
                <c:pt idx="213">
                  <c:v>22</c:v>
                </c:pt>
                <c:pt idx="214">
                  <c:v>20</c:v>
                </c:pt>
                <c:pt idx="215">
                  <c:v>24</c:v>
                </c:pt>
                <c:pt idx="216">
                  <c:v>19</c:v>
                </c:pt>
                <c:pt idx="217">
                  <c:v>21</c:v>
                </c:pt>
                <c:pt idx="218">
                  <c:v>18</c:v>
                </c:pt>
                <c:pt idx="219">
                  <c:v>16</c:v>
                </c:pt>
                <c:pt idx="220">
                  <c:v>20</c:v>
                </c:pt>
                <c:pt idx="221">
                  <c:v>18</c:v>
                </c:pt>
                <c:pt idx="222">
                  <c:v>25</c:v>
                </c:pt>
                <c:pt idx="223">
                  <c:v>21</c:v>
                </c:pt>
                <c:pt idx="224">
                  <c:v>19</c:v>
                </c:pt>
                <c:pt idx="225">
                  <c:v>16</c:v>
                </c:pt>
                <c:pt idx="226">
                  <c:v>21</c:v>
                </c:pt>
                <c:pt idx="227">
                  <c:v>22</c:v>
                </c:pt>
                <c:pt idx="228">
                  <c:v>19</c:v>
                </c:pt>
                <c:pt idx="229">
                  <c:v>23</c:v>
                </c:pt>
                <c:pt idx="230">
                  <c:v>17</c:v>
                </c:pt>
                <c:pt idx="231">
                  <c:v>16</c:v>
                </c:pt>
                <c:pt idx="232">
                  <c:v>16</c:v>
                </c:pt>
                <c:pt idx="233">
                  <c:v>14</c:v>
                </c:pt>
                <c:pt idx="234">
                  <c:v>20</c:v>
                </c:pt>
                <c:pt idx="235">
                  <c:v>20</c:v>
                </c:pt>
                <c:pt idx="236">
                  <c:v>19</c:v>
                </c:pt>
                <c:pt idx="237">
                  <c:v>18</c:v>
                </c:pt>
                <c:pt idx="238">
                  <c:v>16</c:v>
                </c:pt>
                <c:pt idx="239">
                  <c:v>13</c:v>
                </c:pt>
                <c:pt idx="240">
                  <c:v>17</c:v>
                </c:pt>
                <c:pt idx="241">
                  <c:v>23</c:v>
                </c:pt>
                <c:pt idx="242">
                  <c:v>24</c:v>
                </c:pt>
                <c:pt idx="243">
                  <c:v>23</c:v>
                </c:pt>
                <c:pt idx="244">
                  <c:v>21</c:v>
                </c:pt>
                <c:pt idx="245">
                  <c:v>19</c:v>
                </c:pt>
                <c:pt idx="246">
                  <c:v>14</c:v>
                </c:pt>
                <c:pt idx="247">
                  <c:v>15</c:v>
                </c:pt>
                <c:pt idx="248">
                  <c:v>26</c:v>
                </c:pt>
                <c:pt idx="249">
                  <c:v>22</c:v>
                </c:pt>
                <c:pt idx="250">
                  <c:v>22</c:v>
                </c:pt>
                <c:pt idx="251">
                  <c:v>19</c:v>
                </c:pt>
                <c:pt idx="252">
                  <c:v>19</c:v>
                </c:pt>
                <c:pt idx="253">
                  <c:v>20</c:v>
                </c:pt>
                <c:pt idx="254">
                  <c:v>19</c:v>
                </c:pt>
                <c:pt idx="255">
                  <c:v>25</c:v>
                </c:pt>
                <c:pt idx="256">
                  <c:v>20</c:v>
                </c:pt>
                <c:pt idx="257">
                  <c:v>28</c:v>
                </c:pt>
                <c:pt idx="258">
                  <c:v>20</c:v>
                </c:pt>
                <c:pt idx="259">
                  <c:v>14</c:v>
                </c:pt>
                <c:pt idx="260">
                  <c:v>18</c:v>
                </c:pt>
                <c:pt idx="261">
                  <c:v>18</c:v>
                </c:pt>
                <c:pt idx="262">
                  <c:v>15</c:v>
                </c:pt>
                <c:pt idx="263">
                  <c:v>22</c:v>
                </c:pt>
                <c:pt idx="264">
                  <c:v>25</c:v>
                </c:pt>
                <c:pt idx="265">
                  <c:v>17</c:v>
                </c:pt>
                <c:pt idx="266">
                  <c:v>16</c:v>
                </c:pt>
                <c:pt idx="267">
                  <c:v>19</c:v>
                </c:pt>
                <c:pt idx="268">
                  <c:v>14</c:v>
                </c:pt>
                <c:pt idx="269">
                  <c:v>19</c:v>
                </c:pt>
                <c:pt idx="270">
                  <c:v>19</c:v>
                </c:pt>
                <c:pt idx="271">
                  <c:v>26</c:v>
                </c:pt>
                <c:pt idx="272">
                  <c:v>19</c:v>
                </c:pt>
                <c:pt idx="273">
                  <c:v>17</c:v>
                </c:pt>
                <c:pt idx="274">
                  <c:v>20</c:v>
                </c:pt>
                <c:pt idx="275">
                  <c:v>15</c:v>
                </c:pt>
                <c:pt idx="276">
                  <c:v>17</c:v>
                </c:pt>
                <c:pt idx="277">
                  <c:v>20</c:v>
                </c:pt>
                <c:pt idx="278">
                  <c:v>23</c:v>
                </c:pt>
                <c:pt idx="279">
                  <c:v>25</c:v>
                </c:pt>
                <c:pt idx="280">
                  <c:v>20</c:v>
                </c:pt>
                <c:pt idx="281">
                  <c:v>19</c:v>
                </c:pt>
                <c:pt idx="282">
                  <c:v>20</c:v>
                </c:pt>
                <c:pt idx="283">
                  <c:v>23</c:v>
                </c:pt>
                <c:pt idx="284">
                  <c:v>18</c:v>
                </c:pt>
                <c:pt idx="285">
                  <c:v>25</c:v>
                </c:pt>
                <c:pt idx="286">
                  <c:v>17</c:v>
                </c:pt>
                <c:pt idx="287">
                  <c:v>16</c:v>
                </c:pt>
                <c:pt idx="288">
                  <c:v>21</c:v>
                </c:pt>
                <c:pt idx="289">
                  <c:v>18</c:v>
                </c:pt>
                <c:pt idx="290">
                  <c:v>20</c:v>
                </c:pt>
                <c:pt idx="291">
                  <c:v>25</c:v>
                </c:pt>
                <c:pt idx="292">
                  <c:v>19</c:v>
                </c:pt>
                <c:pt idx="293">
                  <c:v>20</c:v>
                </c:pt>
                <c:pt idx="294">
                  <c:v>18</c:v>
                </c:pt>
                <c:pt idx="295">
                  <c:v>15</c:v>
                </c:pt>
                <c:pt idx="296">
                  <c:v>16</c:v>
                </c:pt>
                <c:pt idx="297">
                  <c:v>24</c:v>
                </c:pt>
                <c:pt idx="298">
                  <c:v>20</c:v>
                </c:pt>
                <c:pt idx="299">
                  <c:v>22</c:v>
                </c:pt>
                <c:pt idx="300">
                  <c:v>21</c:v>
                </c:pt>
                <c:pt idx="301">
                  <c:v>17</c:v>
                </c:pt>
                <c:pt idx="302">
                  <c:v>18</c:v>
                </c:pt>
                <c:pt idx="303">
                  <c:v>18</c:v>
                </c:pt>
                <c:pt idx="304">
                  <c:v>22</c:v>
                </c:pt>
                <c:pt idx="305">
                  <c:v>27</c:v>
                </c:pt>
                <c:pt idx="306">
                  <c:v>23</c:v>
                </c:pt>
                <c:pt idx="307">
                  <c:v>17</c:v>
                </c:pt>
                <c:pt idx="308">
                  <c:v>17</c:v>
                </c:pt>
                <c:pt idx="309">
                  <c:v>15</c:v>
                </c:pt>
                <c:pt idx="310">
                  <c:v>17</c:v>
                </c:pt>
                <c:pt idx="311">
                  <c:v>21</c:v>
                </c:pt>
                <c:pt idx="312">
                  <c:v>17</c:v>
                </c:pt>
                <c:pt idx="313">
                  <c:v>19</c:v>
                </c:pt>
                <c:pt idx="314">
                  <c:v>22</c:v>
                </c:pt>
                <c:pt idx="315">
                  <c:v>17</c:v>
                </c:pt>
                <c:pt idx="316">
                  <c:v>17</c:v>
                </c:pt>
                <c:pt idx="317">
                  <c:v>24</c:v>
                </c:pt>
                <c:pt idx="318">
                  <c:v>18</c:v>
                </c:pt>
                <c:pt idx="319">
                  <c:v>17</c:v>
                </c:pt>
                <c:pt idx="320">
                  <c:v>19</c:v>
                </c:pt>
                <c:pt idx="321">
                  <c:v>19</c:v>
                </c:pt>
                <c:pt idx="322">
                  <c:v>17</c:v>
                </c:pt>
                <c:pt idx="323">
                  <c:v>15</c:v>
                </c:pt>
                <c:pt idx="324">
                  <c:v>17</c:v>
                </c:pt>
                <c:pt idx="325">
                  <c:v>16</c:v>
                </c:pt>
                <c:pt idx="326">
                  <c:v>18</c:v>
                </c:pt>
                <c:pt idx="327">
                  <c:v>19</c:v>
                </c:pt>
                <c:pt idx="328">
                  <c:v>16</c:v>
                </c:pt>
                <c:pt idx="329">
                  <c:v>16</c:v>
                </c:pt>
                <c:pt idx="330">
                  <c:v>14</c:v>
                </c:pt>
                <c:pt idx="331">
                  <c:v>13</c:v>
                </c:pt>
                <c:pt idx="332">
                  <c:v>17</c:v>
                </c:pt>
                <c:pt idx="333">
                  <c:v>14</c:v>
                </c:pt>
                <c:pt idx="334">
                  <c:v>18</c:v>
                </c:pt>
                <c:pt idx="335">
                  <c:v>11</c:v>
                </c:pt>
                <c:pt idx="336">
                  <c:v>16</c:v>
                </c:pt>
                <c:pt idx="337">
                  <c:v>17</c:v>
                </c:pt>
                <c:pt idx="338">
                  <c:v>18</c:v>
                </c:pt>
                <c:pt idx="339">
                  <c:v>18</c:v>
                </c:pt>
                <c:pt idx="340">
                  <c:v>21</c:v>
                </c:pt>
                <c:pt idx="341">
                  <c:v>22</c:v>
                </c:pt>
                <c:pt idx="342">
                  <c:v>18</c:v>
                </c:pt>
                <c:pt idx="343">
                  <c:v>17</c:v>
                </c:pt>
                <c:pt idx="344">
                  <c:v>15</c:v>
                </c:pt>
                <c:pt idx="345">
                  <c:v>19</c:v>
                </c:pt>
                <c:pt idx="346">
                  <c:v>23</c:v>
                </c:pt>
                <c:pt idx="347">
                  <c:v>20</c:v>
                </c:pt>
                <c:pt idx="348">
                  <c:v>23</c:v>
                </c:pt>
                <c:pt idx="349">
                  <c:v>23</c:v>
                </c:pt>
                <c:pt idx="350">
                  <c:v>13</c:v>
                </c:pt>
                <c:pt idx="351">
                  <c:v>16</c:v>
                </c:pt>
                <c:pt idx="352">
                  <c:v>17</c:v>
                </c:pt>
                <c:pt idx="353">
                  <c:v>23</c:v>
                </c:pt>
                <c:pt idx="354">
                  <c:v>18</c:v>
                </c:pt>
                <c:pt idx="355">
                  <c:v>22</c:v>
                </c:pt>
                <c:pt idx="356">
                  <c:v>17</c:v>
                </c:pt>
                <c:pt idx="357">
                  <c:v>16</c:v>
                </c:pt>
                <c:pt idx="358">
                  <c:v>14</c:v>
                </c:pt>
                <c:pt idx="359">
                  <c:v>16</c:v>
                </c:pt>
                <c:pt idx="360">
                  <c:v>18</c:v>
                </c:pt>
                <c:pt idx="361">
                  <c:v>19</c:v>
                </c:pt>
                <c:pt idx="362">
                  <c:v>28</c:v>
                </c:pt>
                <c:pt idx="363">
                  <c:v>15</c:v>
                </c:pt>
                <c:pt idx="364">
                  <c:v>15</c:v>
                </c:pt>
                <c:pt idx="365">
                  <c:v>17</c:v>
                </c:pt>
                <c:pt idx="366">
                  <c:v>13</c:v>
                </c:pt>
                <c:pt idx="367">
                  <c:v>21</c:v>
                </c:pt>
                <c:pt idx="368">
                  <c:v>17</c:v>
                </c:pt>
                <c:pt idx="369">
                  <c:v>17</c:v>
                </c:pt>
                <c:pt idx="370">
                  <c:v>25</c:v>
                </c:pt>
                <c:pt idx="371">
                  <c:v>15</c:v>
                </c:pt>
                <c:pt idx="372">
                  <c:v>23</c:v>
                </c:pt>
                <c:pt idx="373">
                  <c:v>16</c:v>
                </c:pt>
                <c:pt idx="374">
                  <c:v>21</c:v>
                </c:pt>
                <c:pt idx="375">
                  <c:v>16</c:v>
                </c:pt>
                <c:pt idx="376">
                  <c:v>25</c:v>
                </c:pt>
                <c:pt idx="377">
                  <c:v>18</c:v>
                </c:pt>
                <c:pt idx="378">
                  <c:v>15</c:v>
                </c:pt>
                <c:pt idx="379">
                  <c:v>21</c:v>
                </c:pt>
                <c:pt idx="380">
                  <c:v>19</c:v>
                </c:pt>
                <c:pt idx="381">
                  <c:v>24</c:v>
                </c:pt>
                <c:pt idx="382">
                  <c:v>21</c:v>
                </c:pt>
                <c:pt idx="383">
                  <c:v>24</c:v>
                </c:pt>
                <c:pt idx="384">
                  <c:v>24</c:v>
                </c:pt>
                <c:pt idx="385">
                  <c:v>22</c:v>
                </c:pt>
                <c:pt idx="386">
                  <c:v>2</c:v>
                </c:pt>
                <c:pt idx="387">
                  <c:v>19</c:v>
                </c:pt>
                <c:pt idx="388">
                  <c:v>22</c:v>
                </c:pt>
                <c:pt idx="389">
                  <c:v>14</c:v>
                </c:pt>
                <c:pt idx="390">
                  <c:v>17</c:v>
                </c:pt>
                <c:pt idx="391">
                  <c:v>14</c:v>
                </c:pt>
                <c:pt idx="392">
                  <c:v>16</c:v>
                </c:pt>
                <c:pt idx="393">
                  <c:v>21</c:v>
                </c:pt>
                <c:pt idx="394">
                  <c:v>14</c:v>
                </c:pt>
                <c:pt idx="395">
                  <c:v>13</c:v>
                </c:pt>
                <c:pt idx="396">
                  <c:v>11</c:v>
                </c:pt>
                <c:pt idx="397">
                  <c:v>16</c:v>
                </c:pt>
                <c:pt idx="398">
                  <c:v>23</c:v>
                </c:pt>
                <c:pt idx="399">
                  <c:v>16</c:v>
                </c:pt>
                <c:pt idx="400">
                  <c:v>18</c:v>
                </c:pt>
                <c:pt idx="401">
                  <c:v>16</c:v>
                </c:pt>
                <c:pt idx="402">
                  <c:v>17</c:v>
                </c:pt>
                <c:pt idx="403">
                  <c:v>18</c:v>
                </c:pt>
                <c:pt idx="404">
                  <c:v>19</c:v>
                </c:pt>
                <c:pt idx="405">
                  <c:v>18</c:v>
                </c:pt>
                <c:pt idx="406">
                  <c:v>13</c:v>
                </c:pt>
                <c:pt idx="407">
                  <c:v>19</c:v>
                </c:pt>
                <c:pt idx="408">
                  <c:v>19</c:v>
                </c:pt>
                <c:pt idx="409">
                  <c:v>21</c:v>
                </c:pt>
                <c:pt idx="410">
                  <c:v>17</c:v>
                </c:pt>
                <c:pt idx="411">
                  <c:v>19</c:v>
                </c:pt>
                <c:pt idx="412">
                  <c:v>16</c:v>
                </c:pt>
                <c:pt idx="413">
                  <c:v>15</c:v>
                </c:pt>
                <c:pt idx="414">
                  <c:v>17</c:v>
                </c:pt>
                <c:pt idx="415">
                  <c:v>19</c:v>
                </c:pt>
                <c:pt idx="416">
                  <c:v>21</c:v>
                </c:pt>
                <c:pt idx="417">
                  <c:v>21</c:v>
                </c:pt>
                <c:pt idx="418">
                  <c:v>20</c:v>
                </c:pt>
                <c:pt idx="419">
                  <c:v>1</c:v>
                </c:pt>
                <c:pt idx="420">
                  <c:v>12</c:v>
                </c:pt>
                <c:pt idx="421">
                  <c:v>21</c:v>
                </c:pt>
                <c:pt idx="422">
                  <c:v>22</c:v>
                </c:pt>
                <c:pt idx="423">
                  <c:v>23</c:v>
                </c:pt>
                <c:pt idx="424">
                  <c:v>17</c:v>
                </c:pt>
                <c:pt idx="425">
                  <c:v>22</c:v>
                </c:pt>
                <c:pt idx="426">
                  <c:v>22</c:v>
                </c:pt>
                <c:pt idx="427">
                  <c:v>21</c:v>
                </c:pt>
                <c:pt idx="428">
                  <c:v>19</c:v>
                </c:pt>
                <c:pt idx="429">
                  <c:v>17</c:v>
                </c:pt>
                <c:pt idx="430">
                  <c:v>26</c:v>
                </c:pt>
                <c:pt idx="431">
                  <c:v>20</c:v>
                </c:pt>
                <c:pt idx="432">
                  <c:v>17</c:v>
                </c:pt>
                <c:pt idx="433">
                  <c:v>22</c:v>
                </c:pt>
                <c:pt idx="434">
                  <c:v>18</c:v>
                </c:pt>
                <c:pt idx="435">
                  <c:v>24</c:v>
                </c:pt>
                <c:pt idx="436">
                  <c:v>14</c:v>
                </c:pt>
                <c:pt idx="437">
                  <c:v>20</c:v>
                </c:pt>
                <c:pt idx="438">
                  <c:v>15</c:v>
                </c:pt>
                <c:pt idx="439">
                  <c:v>25</c:v>
                </c:pt>
                <c:pt idx="440">
                  <c:v>15</c:v>
                </c:pt>
                <c:pt idx="441">
                  <c:v>18</c:v>
                </c:pt>
                <c:pt idx="442">
                  <c:v>24</c:v>
                </c:pt>
                <c:pt idx="443">
                  <c:v>21</c:v>
                </c:pt>
                <c:pt idx="444">
                  <c:v>21</c:v>
                </c:pt>
                <c:pt idx="445">
                  <c:v>23</c:v>
                </c:pt>
                <c:pt idx="446">
                  <c:v>23</c:v>
                </c:pt>
                <c:pt idx="447">
                  <c:v>19</c:v>
                </c:pt>
                <c:pt idx="448">
                  <c:v>17</c:v>
                </c:pt>
                <c:pt idx="449">
                  <c:v>19</c:v>
                </c:pt>
                <c:pt idx="450">
                  <c:v>20</c:v>
                </c:pt>
                <c:pt idx="451">
                  <c:v>23</c:v>
                </c:pt>
                <c:pt idx="452">
                  <c:v>17</c:v>
                </c:pt>
                <c:pt idx="453">
                  <c:v>19</c:v>
                </c:pt>
                <c:pt idx="454">
                  <c:v>18</c:v>
                </c:pt>
                <c:pt idx="455">
                  <c:v>19</c:v>
                </c:pt>
                <c:pt idx="456">
                  <c:v>18</c:v>
                </c:pt>
                <c:pt idx="457">
                  <c:v>19</c:v>
                </c:pt>
                <c:pt idx="458">
                  <c:v>22</c:v>
                </c:pt>
                <c:pt idx="459">
                  <c:v>23</c:v>
                </c:pt>
                <c:pt idx="460">
                  <c:v>24</c:v>
                </c:pt>
                <c:pt idx="461">
                  <c:v>29</c:v>
                </c:pt>
                <c:pt idx="462">
                  <c:v>17</c:v>
                </c:pt>
                <c:pt idx="463">
                  <c:v>15</c:v>
                </c:pt>
                <c:pt idx="464">
                  <c:v>16</c:v>
                </c:pt>
                <c:pt idx="465">
                  <c:v>25</c:v>
                </c:pt>
                <c:pt idx="466">
                  <c:v>16</c:v>
                </c:pt>
                <c:pt idx="467">
                  <c:v>22</c:v>
                </c:pt>
                <c:pt idx="468">
                  <c:v>20</c:v>
                </c:pt>
                <c:pt idx="469">
                  <c:v>16</c:v>
                </c:pt>
                <c:pt idx="470">
                  <c:v>17</c:v>
                </c:pt>
                <c:pt idx="471">
                  <c:v>16</c:v>
                </c:pt>
                <c:pt idx="472">
                  <c:v>17</c:v>
                </c:pt>
                <c:pt idx="473">
                  <c:v>20</c:v>
                </c:pt>
                <c:pt idx="474">
                  <c:v>20</c:v>
                </c:pt>
                <c:pt idx="475">
                  <c:v>24</c:v>
                </c:pt>
                <c:pt idx="476">
                  <c:v>18</c:v>
                </c:pt>
                <c:pt idx="477">
                  <c:v>16</c:v>
                </c:pt>
                <c:pt idx="478">
                  <c:v>13</c:v>
                </c:pt>
                <c:pt idx="479">
                  <c:v>23</c:v>
                </c:pt>
                <c:pt idx="480">
                  <c:v>22</c:v>
                </c:pt>
                <c:pt idx="481">
                  <c:v>20</c:v>
                </c:pt>
                <c:pt idx="482">
                  <c:v>17</c:v>
                </c:pt>
                <c:pt idx="483">
                  <c:v>11</c:v>
                </c:pt>
                <c:pt idx="484">
                  <c:v>18</c:v>
                </c:pt>
                <c:pt idx="485">
                  <c:v>16</c:v>
                </c:pt>
                <c:pt idx="486">
                  <c:v>21</c:v>
                </c:pt>
                <c:pt idx="487">
                  <c:v>21</c:v>
                </c:pt>
                <c:pt idx="488">
                  <c:v>26</c:v>
                </c:pt>
                <c:pt idx="489">
                  <c:v>25</c:v>
                </c:pt>
                <c:pt idx="490">
                  <c:v>14</c:v>
                </c:pt>
                <c:pt idx="491">
                  <c:v>19</c:v>
                </c:pt>
                <c:pt idx="492">
                  <c:v>17</c:v>
                </c:pt>
                <c:pt idx="493">
                  <c:v>25</c:v>
                </c:pt>
                <c:pt idx="494">
                  <c:v>16</c:v>
                </c:pt>
                <c:pt idx="495">
                  <c:v>25</c:v>
                </c:pt>
                <c:pt idx="496">
                  <c:v>18</c:v>
                </c:pt>
                <c:pt idx="497">
                  <c:v>13</c:v>
                </c:pt>
                <c:pt idx="498">
                  <c:v>24</c:v>
                </c:pt>
                <c:pt idx="499">
                  <c:v>13</c:v>
                </c:pt>
                <c:pt idx="500">
                  <c:v>21</c:v>
                </c:pt>
                <c:pt idx="501">
                  <c:v>20</c:v>
                </c:pt>
                <c:pt idx="502">
                  <c:v>18</c:v>
                </c:pt>
                <c:pt idx="503">
                  <c:v>15</c:v>
                </c:pt>
                <c:pt idx="504">
                  <c:v>20</c:v>
                </c:pt>
                <c:pt idx="505">
                  <c:v>17</c:v>
                </c:pt>
                <c:pt idx="506">
                  <c:v>17</c:v>
                </c:pt>
                <c:pt idx="507">
                  <c:v>22</c:v>
                </c:pt>
                <c:pt idx="508">
                  <c:v>16</c:v>
                </c:pt>
                <c:pt idx="509">
                  <c:v>22</c:v>
                </c:pt>
                <c:pt idx="510">
                  <c:v>21</c:v>
                </c:pt>
                <c:pt idx="511">
                  <c:v>19</c:v>
                </c:pt>
                <c:pt idx="512">
                  <c:v>16</c:v>
                </c:pt>
                <c:pt idx="513">
                  <c:v>13</c:v>
                </c:pt>
                <c:pt idx="514">
                  <c:v>25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21</c:v>
                </c:pt>
                <c:pt idx="519">
                  <c:v>16</c:v>
                </c:pt>
                <c:pt idx="520">
                  <c:v>15</c:v>
                </c:pt>
                <c:pt idx="521">
                  <c:v>23</c:v>
                </c:pt>
                <c:pt idx="522">
                  <c:v>19</c:v>
                </c:pt>
                <c:pt idx="523">
                  <c:v>22</c:v>
                </c:pt>
                <c:pt idx="524">
                  <c:v>20</c:v>
                </c:pt>
                <c:pt idx="525">
                  <c:v>17</c:v>
                </c:pt>
                <c:pt idx="526">
                  <c:v>15</c:v>
                </c:pt>
                <c:pt idx="527">
                  <c:v>16</c:v>
                </c:pt>
                <c:pt idx="528">
                  <c:v>21</c:v>
                </c:pt>
                <c:pt idx="529">
                  <c:v>20</c:v>
                </c:pt>
                <c:pt idx="530">
                  <c:v>26</c:v>
                </c:pt>
                <c:pt idx="531">
                  <c:v>22</c:v>
                </c:pt>
                <c:pt idx="532">
                  <c:v>21</c:v>
                </c:pt>
                <c:pt idx="533">
                  <c:v>20</c:v>
                </c:pt>
                <c:pt idx="534">
                  <c:v>24</c:v>
                </c:pt>
                <c:pt idx="535">
                  <c:v>22</c:v>
                </c:pt>
                <c:pt idx="536">
                  <c:v>3</c:v>
                </c:pt>
                <c:pt idx="537">
                  <c:v>16</c:v>
                </c:pt>
                <c:pt idx="538">
                  <c:v>25</c:v>
                </c:pt>
                <c:pt idx="539">
                  <c:v>13</c:v>
                </c:pt>
                <c:pt idx="540">
                  <c:v>16</c:v>
                </c:pt>
                <c:pt idx="541">
                  <c:v>22</c:v>
                </c:pt>
                <c:pt idx="542">
                  <c:v>20</c:v>
                </c:pt>
                <c:pt idx="543">
                  <c:v>17</c:v>
                </c:pt>
                <c:pt idx="544">
                  <c:v>18</c:v>
                </c:pt>
                <c:pt idx="545">
                  <c:v>17</c:v>
                </c:pt>
                <c:pt idx="546">
                  <c:v>11</c:v>
                </c:pt>
                <c:pt idx="547">
                  <c:v>19</c:v>
                </c:pt>
                <c:pt idx="548">
                  <c:v>17</c:v>
                </c:pt>
                <c:pt idx="549">
                  <c:v>19</c:v>
                </c:pt>
                <c:pt idx="550">
                  <c:v>22</c:v>
                </c:pt>
                <c:pt idx="551">
                  <c:v>28</c:v>
                </c:pt>
                <c:pt idx="552">
                  <c:v>20</c:v>
                </c:pt>
                <c:pt idx="553">
                  <c:v>29</c:v>
                </c:pt>
                <c:pt idx="554">
                  <c:v>15</c:v>
                </c:pt>
                <c:pt idx="555">
                  <c:v>18</c:v>
                </c:pt>
                <c:pt idx="556">
                  <c:v>26</c:v>
                </c:pt>
                <c:pt idx="557">
                  <c:v>22</c:v>
                </c:pt>
                <c:pt idx="558">
                  <c:v>27</c:v>
                </c:pt>
                <c:pt idx="559">
                  <c:v>26</c:v>
                </c:pt>
                <c:pt idx="560">
                  <c:v>24</c:v>
                </c:pt>
                <c:pt idx="561">
                  <c:v>21</c:v>
                </c:pt>
                <c:pt idx="562">
                  <c:v>23</c:v>
                </c:pt>
                <c:pt idx="563">
                  <c:v>23</c:v>
                </c:pt>
                <c:pt idx="564">
                  <c:v>18</c:v>
                </c:pt>
                <c:pt idx="565">
                  <c:v>21</c:v>
                </c:pt>
                <c:pt idx="566">
                  <c:v>26</c:v>
                </c:pt>
                <c:pt idx="567">
                  <c:v>20</c:v>
                </c:pt>
                <c:pt idx="568">
                  <c:v>24</c:v>
                </c:pt>
                <c:pt idx="569">
                  <c:v>19</c:v>
                </c:pt>
                <c:pt idx="570">
                  <c:v>22</c:v>
                </c:pt>
                <c:pt idx="571">
                  <c:v>23</c:v>
                </c:pt>
                <c:pt idx="572">
                  <c:v>25</c:v>
                </c:pt>
                <c:pt idx="573">
                  <c:v>20</c:v>
                </c:pt>
                <c:pt idx="574">
                  <c:v>28</c:v>
                </c:pt>
                <c:pt idx="575">
                  <c:v>19</c:v>
                </c:pt>
                <c:pt idx="576">
                  <c:v>22</c:v>
                </c:pt>
                <c:pt idx="577">
                  <c:v>26</c:v>
                </c:pt>
                <c:pt idx="578">
                  <c:v>23</c:v>
                </c:pt>
                <c:pt idx="579">
                  <c:v>23</c:v>
                </c:pt>
                <c:pt idx="580">
                  <c:v>22</c:v>
                </c:pt>
                <c:pt idx="581">
                  <c:v>19</c:v>
                </c:pt>
                <c:pt idx="582">
                  <c:v>20</c:v>
                </c:pt>
                <c:pt idx="583">
                  <c:v>23</c:v>
                </c:pt>
                <c:pt idx="584">
                  <c:v>24</c:v>
                </c:pt>
                <c:pt idx="585">
                  <c:v>21</c:v>
                </c:pt>
                <c:pt idx="586">
                  <c:v>24</c:v>
                </c:pt>
                <c:pt idx="587">
                  <c:v>20</c:v>
                </c:pt>
                <c:pt idx="588">
                  <c:v>23</c:v>
                </c:pt>
                <c:pt idx="589">
                  <c:v>18</c:v>
                </c:pt>
                <c:pt idx="590">
                  <c:v>33</c:v>
                </c:pt>
                <c:pt idx="591">
                  <c:v>23</c:v>
                </c:pt>
                <c:pt idx="592">
                  <c:v>23</c:v>
                </c:pt>
                <c:pt idx="593">
                  <c:v>28</c:v>
                </c:pt>
                <c:pt idx="594">
                  <c:v>24</c:v>
                </c:pt>
                <c:pt idx="595">
                  <c:v>18</c:v>
                </c:pt>
                <c:pt idx="596">
                  <c:v>18</c:v>
                </c:pt>
                <c:pt idx="597">
                  <c:v>23</c:v>
                </c:pt>
                <c:pt idx="598">
                  <c:v>19</c:v>
                </c:pt>
                <c:pt idx="599">
                  <c:v>24</c:v>
                </c:pt>
                <c:pt idx="600">
                  <c:v>20</c:v>
                </c:pt>
                <c:pt idx="601">
                  <c:v>23</c:v>
                </c:pt>
                <c:pt idx="602">
                  <c:v>21</c:v>
                </c:pt>
                <c:pt idx="603">
                  <c:v>16</c:v>
                </c:pt>
                <c:pt idx="604">
                  <c:v>19</c:v>
                </c:pt>
                <c:pt idx="605">
                  <c:v>23</c:v>
                </c:pt>
                <c:pt idx="606">
                  <c:v>24</c:v>
                </c:pt>
                <c:pt idx="607">
                  <c:v>24</c:v>
                </c:pt>
                <c:pt idx="608">
                  <c:v>26</c:v>
                </c:pt>
                <c:pt idx="609">
                  <c:v>19</c:v>
                </c:pt>
                <c:pt idx="610">
                  <c:v>28</c:v>
                </c:pt>
                <c:pt idx="611">
                  <c:v>32</c:v>
                </c:pt>
                <c:pt idx="612">
                  <c:v>27</c:v>
                </c:pt>
                <c:pt idx="613">
                  <c:v>25</c:v>
                </c:pt>
                <c:pt idx="614">
                  <c:v>26</c:v>
                </c:pt>
                <c:pt idx="615">
                  <c:v>20</c:v>
                </c:pt>
                <c:pt idx="616">
                  <c:v>23</c:v>
                </c:pt>
                <c:pt idx="617">
                  <c:v>23</c:v>
                </c:pt>
                <c:pt idx="618">
                  <c:v>25</c:v>
                </c:pt>
                <c:pt idx="619">
                  <c:v>24</c:v>
                </c:pt>
                <c:pt idx="620">
                  <c:v>25</c:v>
                </c:pt>
                <c:pt idx="621">
                  <c:v>27</c:v>
                </c:pt>
                <c:pt idx="622">
                  <c:v>26</c:v>
                </c:pt>
                <c:pt idx="623">
                  <c:v>19</c:v>
                </c:pt>
                <c:pt idx="624">
                  <c:v>13</c:v>
                </c:pt>
                <c:pt idx="625">
                  <c:v>23</c:v>
                </c:pt>
                <c:pt idx="626">
                  <c:v>18</c:v>
                </c:pt>
                <c:pt idx="627">
                  <c:v>25</c:v>
                </c:pt>
                <c:pt idx="628">
                  <c:v>24</c:v>
                </c:pt>
                <c:pt idx="629">
                  <c:v>21</c:v>
                </c:pt>
                <c:pt idx="630">
                  <c:v>19</c:v>
                </c:pt>
                <c:pt idx="631">
                  <c:v>21</c:v>
                </c:pt>
                <c:pt idx="632">
                  <c:v>19</c:v>
                </c:pt>
                <c:pt idx="633">
                  <c:v>17</c:v>
                </c:pt>
                <c:pt idx="634">
                  <c:v>23</c:v>
                </c:pt>
                <c:pt idx="635">
                  <c:v>19</c:v>
                </c:pt>
                <c:pt idx="636">
                  <c:v>21</c:v>
                </c:pt>
                <c:pt idx="637">
                  <c:v>16</c:v>
                </c:pt>
                <c:pt idx="638">
                  <c:v>22</c:v>
                </c:pt>
                <c:pt idx="639">
                  <c:v>16</c:v>
                </c:pt>
                <c:pt idx="640">
                  <c:v>26</c:v>
                </c:pt>
                <c:pt idx="641">
                  <c:v>26</c:v>
                </c:pt>
                <c:pt idx="642">
                  <c:v>24</c:v>
                </c:pt>
                <c:pt idx="643">
                  <c:v>18</c:v>
                </c:pt>
                <c:pt idx="644">
                  <c:v>20</c:v>
                </c:pt>
                <c:pt idx="645">
                  <c:v>20</c:v>
                </c:pt>
                <c:pt idx="646">
                  <c:v>19</c:v>
                </c:pt>
                <c:pt idx="647">
                  <c:v>23</c:v>
                </c:pt>
                <c:pt idx="648">
                  <c:v>25</c:v>
                </c:pt>
                <c:pt idx="649">
                  <c:v>28</c:v>
                </c:pt>
                <c:pt idx="650">
                  <c:v>26</c:v>
                </c:pt>
                <c:pt idx="651">
                  <c:v>21</c:v>
                </c:pt>
                <c:pt idx="652">
                  <c:v>24</c:v>
                </c:pt>
                <c:pt idx="653">
                  <c:v>21</c:v>
                </c:pt>
                <c:pt idx="654">
                  <c:v>24</c:v>
                </c:pt>
                <c:pt idx="655">
                  <c:v>24</c:v>
                </c:pt>
                <c:pt idx="656">
                  <c:v>27</c:v>
                </c:pt>
                <c:pt idx="657">
                  <c:v>23</c:v>
                </c:pt>
                <c:pt idx="658">
                  <c:v>22</c:v>
                </c:pt>
                <c:pt idx="659">
                  <c:v>17</c:v>
                </c:pt>
                <c:pt idx="660">
                  <c:v>18</c:v>
                </c:pt>
                <c:pt idx="661">
                  <c:v>18</c:v>
                </c:pt>
                <c:pt idx="662">
                  <c:v>20</c:v>
                </c:pt>
                <c:pt idx="663">
                  <c:v>25</c:v>
                </c:pt>
                <c:pt idx="664">
                  <c:v>20</c:v>
                </c:pt>
                <c:pt idx="665">
                  <c:v>28</c:v>
                </c:pt>
                <c:pt idx="666">
                  <c:v>25</c:v>
                </c:pt>
                <c:pt idx="667">
                  <c:v>22</c:v>
                </c:pt>
                <c:pt idx="668">
                  <c:v>23</c:v>
                </c:pt>
                <c:pt idx="669">
                  <c:v>25</c:v>
                </c:pt>
                <c:pt idx="670">
                  <c:v>21</c:v>
                </c:pt>
                <c:pt idx="671">
                  <c:v>27</c:v>
                </c:pt>
                <c:pt idx="672">
                  <c:v>21</c:v>
                </c:pt>
                <c:pt idx="673">
                  <c:v>26</c:v>
                </c:pt>
                <c:pt idx="674">
                  <c:v>19</c:v>
                </c:pt>
                <c:pt idx="675">
                  <c:v>20</c:v>
                </c:pt>
                <c:pt idx="676">
                  <c:v>28</c:v>
                </c:pt>
                <c:pt idx="677">
                  <c:v>31</c:v>
                </c:pt>
                <c:pt idx="678">
                  <c:v>22</c:v>
                </c:pt>
                <c:pt idx="679">
                  <c:v>24</c:v>
                </c:pt>
                <c:pt idx="680">
                  <c:v>23</c:v>
                </c:pt>
                <c:pt idx="681">
                  <c:v>20</c:v>
                </c:pt>
                <c:pt idx="682">
                  <c:v>18</c:v>
                </c:pt>
                <c:pt idx="683">
                  <c:v>24</c:v>
                </c:pt>
                <c:pt idx="684">
                  <c:v>24</c:v>
                </c:pt>
                <c:pt idx="685">
                  <c:v>32</c:v>
                </c:pt>
                <c:pt idx="686">
                  <c:v>25</c:v>
                </c:pt>
                <c:pt idx="687">
                  <c:v>16</c:v>
                </c:pt>
                <c:pt idx="688">
                  <c:v>23</c:v>
                </c:pt>
                <c:pt idx="689">
                  <c:v>19</c:v>
                </c:pt>
                <c:pt idx="690">
                  <c:v>23</c:v>
                </c:pt>
                <c:pt idx="691">
                  <c:v>27</c:v>
                </c:pt>
                <c:pt idx="692">
                  <c:v>29</c:v>
                </c:pt>
                <c:pt idx="693">
                  <c:v>22</c:v>
                </c:pt>
                <c:pt idx="694">
                  <c:v>11</c:v>
                </c:pt>
                <c:pt idx="695">
                  <c:v>18</c:v>
                </c:pt>
                <c:pt idx="696">
                  <c:v>12</c:v>
                </c:pt>
                <c:pt idx="697">
                  <c:v>20</c:v>
                </c:pt>
                <c:pt idx="698">
                  <c:v>24</c:v>
                </c:pt>
                <c:pt idx="699">
                  <c:v>23</c:v>
                </c:pt>
                <c:pt idx="700">
                  <c:v>22</c:v>
                </c:pt>
                <c:pt idx="701">
                  <c:v>25</c:v>
                </c:pt>
                <c:pt idx="702">
                  <c:v>24</c:v>
                </c:pt>
                <c:pt idx="703">
                  <c:v>19</c:v>
                </c:pt>
                <c:pt idx="704">
                  <c:v>31</c:v>
                </c:pt>
                <c:pt idx="705">
                  <c:v>28</c:v>
                </c:pt>
                <c:pt idx="706">
                  <c:v>24</c:v>
                </c:pt>
                <c:pt idx="707">
                  <c:v>19</c:v>
                </c:pt>
                <c:pt idx="708">
                  <c:v>29</c:v>
                </c:pt>
                <c:pt idx="709">
                  <c:v>22</c:v>
                </c:pt>
                <c:pt idx="710">
                  <c:v>27</c:v>
                </c:pt>
                <c:pt idx="711">
                  <c:v>20</c:v>
                </c:pt>
                <c:pt idx="712">
                  <c:v>21</c:v>
                </c:pt>
                <c:pt idx="713">
                  <c:v>23</c:v>
                </c:pt>
                <c:pt idx="714">
                  <c:v>20</c:v>
                </c:pt>
                <c:pt idx="715">
                  <c:v>19</c:v>
                </c:pt>
                <c:pt idx="716">
                  <c:v>18</c:v>
                </c:pt>
                <c:pt idx="717">
                  <c:v>25</c:v>
                </c:pt>
                <c:pt idx="718">
                  <c:v>20</c:v>
                </c:pt>
                <c:pt idx="719">
                  <c:v>25</c:v>
                </c:pt>
                <c:pt idx="720">
                  <c:v>17</c:v>
                </c:pt>
                <c:pt idx="721">
                  <c:v>23</c:v>
                </c:pt>
                <c:pt idx="722">
                  <c:v>23</c:v>
                </c:pt>
                <c:pt idx="723">
                  <c:v>17</c:v>
                </c:pt>
                <c:pt idx="724">
                  <c:v>25</c:v>
                </c:pt>
                <c:pt idx="725">
                  <c:v>19</c:v>
                </c:pt>
                <c:pt idx="726">
                  <c:v>25</c:v>
                </c:pt>
                <c:pt idx="727">
                  <c:v>21</c:v>
                </c:pt>
                <c:pt idx="728">
                  <c:v>19</c:v>
                </c:pt>
                <c:pt idx="729">
                  <c:v>15</c:v>
                </c:pt>
                <c:pt idx="730">
                  <c:v>22</c:v>
                </c:pt>
                <c:pt idx="731">
                  <c:v>23</c:v>
                </c:pt>
                <c:pt idx="732">
                  <c:v>26</c:v>
                </c:pt>
                <c:pt idx="733">
                  <c:v>25</c:v>
                </c:pt>
                <c:pt idx="734">
                  <c:v>26</c:v>
                </c:pt>
                <c:pt idx="735">
                  <c:v>20</c:v>
                </c:pt>
                <c:pt idx="736">
                  <c:v>23</c:v>
                </c:pt>
                <c:pt idx="737">
                  <c:v>22</c:v>
                </c:pt>
                <c:pt idx="738">
                  <c:v>21</c:v>
                </c:pt>
                <c:pt idx="739">
                  <c:v>22</c:v>
                </c:pt>
                <c:pt idx="740">
                  <c:v>21</c:v>
                </c:pt>
                <c:pt idx="741">
                  <c:v>23</c:v>
                </c:pt>
                <c:pt idx="742">
                  <c:v>18</c:v>
                </c:pt>
                <c:pt idx="743">
                  <c:v>26</c:v>
                </c:pt>
                <c:pt idx="744">
                  <c:v>21</c:v>
                </c:pt>
                <c:pt idx="745">
                  <c:v>31</c:v>
                </c:pt>
                <c:pt idx="746">
                  <c:v>21</c:v>
                </c:pt>
                <c:pt idx="747">
                  <c:v>29</c:v>
                </c:pt>
                <c:pt idx="748">
                  <c:v>21</c:v>
                </c:pt>
                <c:pt idx="749">
                  <c:v>24</c:v>
                </c:pt>
                <c:pt idx="750">
                  <c:v>21</c:v>
                </c:pt>
                <c:pt idx="751">
                  <c:v>26</c:v>
                </c:pt>
                <c:pt idx="752">
                  <c:v>23</c:v>
                </c:pt>
                <c:pt idx="753">
                  <c:v>23</c:v>
                </c:pt>
                <c:pt idx="754">
                  <c:v>28</c:v>
                </c:pt>
                <c:pt idx="755">
                  <c:v>28</c:v>
                </c:pt>
                <c:pt idx="756">
                  <c:v>24</c:v>
                </c:pt>
                <c:pt idx="757">
                  <c:v>8</c:v>
                </c:pt>
                <c:pt idx="758">
                  <c:v>20</c:v>
                </c:pt>
                <c:pt idx="759">
                  <c:v>41</c:v>
                </c:pt>
                <c:pt idx="760">
                  <c:v>19</c:v>
                </c:pt>
                <c:pt idx="761">
                  <c:v>24</c:v>
                </c:pt>
                <c:pt idx="762">
                  <c:v>14</c:v>
                </c:pt>
                <c:pt idx="763">
                  <c:v>27</c:v>
                </c:pt>
                <c:pt idx="764">
                  <c:v>29</c:v>
                </c:pt>
                <c:pt idx="765">
                  <c:v>20</c:v>
                </c:pt>
                <c:pt idx="766">
                  <c:v>19</c:v>
                </c:pt>
                <c:pt idx="767">
                  <c:v>19</c:v>
                </c:pt>
                <c:pt idx="768">
                  <c:v>20</c:v>
                </c:pt>
                <c:pt idx="769">
                  <c:v>26</c:v>
                </c:pt>
                <c:pt idx="770">
                  <c:v>19</c:v>
                </c:pt>
                <c:pt idx="771">
                  <c:v>21</c:v>
                </c:pt>
                <c:pt idx="772">
                  <c:v>25</c:v>
                </c:pt>
                <c:pt idx="773">
                  <c:v>20</c:v>
                </c:pt>
                <c:pt idx="774">
                  <c:v>15</c:v>
                </c:pt>
                <c:pt idx="775">
                  <c:v>24</c:v>
                </c:pt>
                <c:pt idx="776">
                  <c:v>25</c:v>
                </c:pt>
                <c:pt idx="777">
                  <c:v>23</c:v>
                </c:pt>
                <c:pt idx="778">
                  <c:v>20</c:v>
                </c:pt>
                <c:pt idx="779">
                  <c:v>23</c:v>
                </c:pt>
                <c:pt idx="780">
                  <c:v>27</c:v>
                </c:pt>
                <c:pt idx="781">
                  <c:v>22</c:v>
                </c:pt>
                <c:pt idx="782">
                  <c:v>30</c:v>
                </c:pt>
                <c:pt idx="783">
                  <c:v>28</c:v>
                </c:pt>
                <c:pt idx="784">
                  <c:v>6</c:v>
                </c:pt>
                <c:pt idx="785">
                  <c:v>21</c:v>
                </c:pt>
                <c:pt idx="786">
                  <c:v>27</c:v>
                </c:pt>
                <c:pt idx="787">
                  <c:v>23</c:v>
                </c:pt>
                <c:pt idx="788">
                  <c:v>23</c:v>
                </c:pt>
                <c:pt idx="789">
                  <c:v>31</c:v>
                </c:pt>
                <c:pt idx="790">
                  <c:v>23</c:v>
                </c:pt>
                <c:pt idx="791">
                  <c:v>23</c:v>
                </c:pt>
                <c:pt idx="792">
                  <c:v>19</c:v>
                </c:pt>
                <c:pt idx="793">
                  <c:v>25</c:v>
                </c:pt>
                <c:pt idx="794">
                  <c:v>26</c:v>
                </c:pt>
                <c:pt idx="795">
                  <c:v>24</c:v>
                </c:pt>
                <c:pt idx="796">
                  <c:v>27</c:v>
                </c:pt>
                <c:pt idx="797">
                  <c:v>22</c:v>
                </c:pt>
                <c:pt idx="798">
                  <c:v>18</c:v>
                </c:pt>
                <c:pt idx="799">
                  <c:v>19</c:v>
                </c:pt>
                <c:pt idx="800">
                  <c:v>20</c:v>
                </c:pt>
                <c:pt idx="801">
                  <c:v>26</c:v>
                </c:pt>
                <c:pt idx="802">
                  <c:v>29</c:v>
                </c:pt>
                <c:pt idx="803">
                  <c:v>30</c:v>
                </c:pt>
                <c:pt idx="804">
                  <c:v>28</c:v>
                </c:pt>
                <c:pt idx="805">
                  <c:v>26</c:v>
                </c:pt>
                <c:pt idx="806">
                  <c:v>18</c:v>
                </c:pt>
                <c:pt idx="807">
                  <c:v>22</c:v>
                </c:pt>
                <c:pt idx="808">
                  <c:v>23</c:v>
                </c:pt>
                <c:pt idx="809">
                  <c:v>24</c:v>
                </c:pt>
                <c:pt idx="810">
                  <c:v>22</c:v>
                </c:pt>
                <c:pt idx="811">
                  <c:v>24</c:v>
                </c:pt>
                <c:pt idx="812">
                  <c:v>23</c:v>
                </c:pt>
                <c:pt idx="813">
                  <c:v>20</c:v>
                </c:pt>
                <c:pt idx="814">
                  <c:v>16</c:v>
                </c:pt>
                <c:pt idx="815">
                  <c:v>25</c:v>
                </c:pt>
                <c:pt idx="816">
                  <c:v>23</c:v>
                </c:pt>
                <c:pt idx="817">
                  <c:v>22</c:v>
                </c:pt>
                <c:pt idx="818">
                  <c:v>21</c:v>
                </c:pt>
                <c:pt idx="819">
                  <c:v>23</c:v>
                </c:pt>
                <c:pt idx="820">
                  <c:v>19</c:v>
                </c:pt>
                <c:pt idx="821">
                  <c:v>24</c:v>
                </c:pt>
                <c:pt idx="822">
                  <c:v>30</c:v>
                </c:pt>
                <c:pt idx="823">
                  <c:v>23</c:v>
                </c:pt>
                <c:pt idx="824">
                  <c:v>26</c:v>
                </c:pt>
                <c:pt idx="825">
                  <c:v>23</c:v>
                </c:pt>
                <c:pt idx="826">
                  <c:v>21</c:v>
                </c:pt>
                <c:pt idx="827">
                  <c:v>15</c:v>
                </c:pt>
                <c:pt idx="828">
                  <c:v>17</c:v>
                </c:pt>
                <c:pt idx="829">
                  <c:v>28</c:v>
                </c:pt>
                <c:pt idx="830">
                  <c:v>30</c:v>
                </c:pt>
                <c:pt idx="831">
                  <c:v>26</c:v>
                </c:pt>
                <c:pt idx="832">
                  <c:v>23</c:v>
                </c:pt>
                <c:pt idx="833">
                  <c:v>23</c:v>
                </c:pt>
                <c:pt idx="834">
                  <c:v>19</c:v>
                </c:pt>
                <c:pt idx="835">
                  <c:v>21</c:v>
                </c:pt>
                <c:pt idx="836">
                  <c:v>23</c:v>
                </c:pt>
                <c:pt idx="837">
                  <c:v>24</c:v>
                </c:pt>
                <c:pt idx="838">
                  <c:v>32</c:v>
                </c:pt>
                <c:pt idx="839">
                  <c:v>22</c:v>
                </c:pt>
                <c:pt idx="840">
                  <c:v>22</c:v>
                </c:pt>
                <c:pt idx="841">
                  <c:v>20</c:v>
                </c:pt>
                <c:pt idx="842">
                  <c:v>18</c:v>
                </c:pt>
                <c:pt idx="843">
                  <c:v>20</c:v>
                </c:pt>
                <c:pt idx="844">
                  <c:v>31</c:v>
                </c:pt>
                <c:pt idx="845">
                  <c:v>23</c:v>
                </c:pt>
                <c:pt idx="846">
                  <c:v>19</c:v>
                </c:pt>
                <c:pt idx="847">
                  <c:v>20</c:v>
                </c:pt>
                <c:pt idx="848">
                  <c:v>24</c:v>
                </c:pt>
                <c:pt idx="849">
                  <c:v>16</c:v>
                </c:pt>
                <c:pt idx="850">
                  <c:v>32</c:v>
                </c:pt>
                <c:pt idx="851">
                  <c:v>31</c:v>
                </c:pt>
                <c:pt idx="852">
                  <c:v>26</c:v>
                </c:pt>
                <c:pt idx="853">
                  <c:v>33</c:v>
                </c:pt>
                <c:pt idx="854">
                  <c:v>23</c:v>
                </c:pt>
                <c:pt idx="855">
                  <c:v>25</c:v>
                </c:pt>
                <c:pt idx="856">
                  <c:v>27</c:v>
                </c:pt>
                <c:pt idx="857">
                  <c:v>24</c:v>
                </c:pt>
                <c:pt idx="858">
                  <c:v>25</c:v>
                </c:pt>
                <c:pt idx="859">
                  <c:v>40</c:v>
                </c:pt>
                <c:pt idx="860">
                  <c:v>20</c:v>
                </c:pt>
                <c:pt idx="861">
                  <c:v>25</c:v>
                </c:pt>
                <c:pt idx="862">
                  <c:v>30</c:v>
                </c:pt>
                <c:pt idx="863">
                  <c:v>30</c:v>
                </c:pt>
                <c:pt idx="864">
                  <c:v>35</c:v>
                </c:pt>
                <c:pt idx="865">
                  <c:v>36</c:v>
                </c:pt>
                <c:pt idx="866">
                  <c:v>32</c:v>
                </c:pt>
                <c:pt idx="867">
                  <c:v>34</c:v>
                </c:pt>
                <c:pt idx="868">
                  <c:v>28</c:v>
                </c:pt>
                <c:pt idx="869">
                  <c:v>30</c:v>
                </c:pt>
                <c:pt idx="870">
                  <c:v>28</c:v>
                </c:pt>
                <c:pt idx="871">
                  <c:v>31</c:v>
                </c:pt>
                <c:pt idx="872">
                  <c:v>34</c:v>
                </c:pt>
                <c:pt idx="873">
                  <c:v>33</c:v>
                </c:pt>
                <c:pt idx="874">
                  <c:v>27</c:v>
                </c:pt>
                <c:pt idx="875">
                  <c:v>24</c:v>
                </c:pt>
                <c:pt idx="876">
                  <c:v>30</c:v>
                </c:pt>
                <c:pt idx="877">
                  <c:v>21</c:v>
                </c:pt>
                <c:pt idx="878">
                  <c:v>29</c:v>
                </c:pt>
                <c:pt idx="879">
                  <c:v>17</c:v>
                </c:pt>
                <c:pt idx="880">
                  <c:v>28</c:v>
                </c:pt>
                <c:pt idx="881">
                  <c:v>17</c:v>
                </c:pt>
                <c:pt idx="882">
                  <c:v>23</c:v>
                </c:pt>
                <c:pt idx="883">
                  <c:v>21</c:v>
                </c:pt>
                <c:pt idx="884">
                  <c:v>21</c:v>
                </c:pt>
                <c:pt idx="885">
                  <c:v>27</c:v>
                </c:pt>
                <c:pt idx="886">
                  <c:v>28</c:v>
                </c:pt>
                <c:pt idx="887">
                  <c:v>22</c:v>
                </c:pt>
                <c:pt idx="888">
                  <c:v>19</c:v>
                </c:pt>
                <c:pt idx="889">
                  <c:v>23</c:v>
                </c:pt>
                <c:pt idx="890">
                  <c:v>17</c:v>
                </c:pt>
                <c:pt idx="891">
                  <c:v>21</c:v>
                </c:pt>
                <c:pt idx="892">
                  <c:v>27</c:v>
                </c:pt>
                <c:pt idx="893">
                  <c:v>3</c:v>
                </c:pt>
                <c:pt idx="894">
                  <c:v>21</c:v>
                </c:pt>
                <c:pt idx="895">
                  <c:v>21</c:v>
                </c:pt>
                <c:pt idx="896">
                  <c:v>24</c:v>
                </c:pt>
                <c:pt idx="897">
                  <c:v>21</c:v>
                </c:pt>
                <c:pt idx="898">
                  <c:v>27</c:v>
                </c:pt>
                <c:pt idx="899">
                  <c:v>25</c:v>
                </c:pt>
                <c:pt idx="900">
                  <c:v>33</c:v>
                </c:pt>
                <c:pt idx="901">
                  <c:v>23</c:v>
                </c:pt>
                <c:pt idx="902">
                  <c:v>20</c:v>
                </c:pt>
                <c:pt idx="903">
                  <c:v>20</c:v>
                </c:pt>
                <c:pt idx="904">
                  <c:v>23</c:v>
                </c:pt>
                <c:pt idx="905">
                  <c:v>22</c:v>
                </c:pt>
                <c:pt idx="906">
                  <c:v>30</c:v>
                </c:pt>
                <c:pt idx="907">
                  <c:v>33</c:v>
                </c:pt>
                <c:pt idx="908">
                  <c:v>28</c:v>
                </c:pt>
                <c:pt idx="909">
                  <c:v>21</c:v>
                </c:pt>
                <c:pt idx="910">
                  <c:v>20</c:v>
                </c:pt>
                <c:pt idx="911">
                  <c:v>22</c:v>
                </c:pt>
                <c:pt idx="912">
                  <c:v>22</c:v>
                </c:pt>
                <c:pt idx="913">
                  <c:v>33</c:v>
                </c:pt>
                <c:pt idx="914">
                  <c:v>27</c:v>
                </c:pt>
                <c:pt idx="915">
                  <c:v>25</c:v>
                </c:pt>
                <c:pt idx="916">
                  <c:v>22</c:v>
                </c:pt>
                <c:pt idx="917">
                  <c:v>24</c:v>
                </c:pt>
                <c:pt idx="918">
                  <c:v>27</c:v>
                </c:pt>
                <c:pt idx="919">
                  <c:v>29</c:v>
                </c:pt>
                <c:pt idx="920">
                  <c:v>27</c:v>
                </c:pt>
                <c:pt idx="921">
                  <c:v>36</c:v>
                </c:pt>
                <c:pt idx="922">
                  <c:v>29</c:v>
                </c:pt>
                <c:pt idx="923">
                  <c:v>26</c:v>
                </c:pt>
                <c:pt idx="924">
                  <c:v>21</c:v>
                </c:pt>
                <c:pt idx="925">
                  <c:v>21</c:v>
                </c:pt>
                <c:pt idx="926">
                  <c:v>22</c:v>
                </c:pt>
                <c:pt idx="927">
                  <c:v>26</c:v>
                </c:pt>
                <c:pt idx="928">
                  <c:v>23</c:v>
                </c:pt>
                <c:pt idx="92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4-437E-A3C5-8B0AEE2573E7}"/>
            </c:ext>
          </c:extLst>
        </c:ser>
        <c:ser>
          <c:idx val="1"/>
          <c:order val="1"/>
          <c:tx>
            <c:v>Projection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Prophet!$W$2:$W$931</c:f>
              <c:numCache>
                <c:formatCode>General</c:formatCode>
                <c:ptCount val="930"/>
                <c:pt idx="0">
                  <c:v>13.5272905006633</c:v>
                </c:pt>
                <c:pt idx="1">
                  <c:v>13.403386956296201</c:v>
                </c:pt>
                <c:pt idx="2">
                  <c:v>14.345277730086901</c:v>
                </c:pt>
                <c:pt idx="3">
                  <c:v>17.483685437318901</c:v>
                </c:pt>
                <c:pt idx="4">
                  <c:v>16.956518220862701</c:v>
                </c:pt>
                <c:pt idx="5">
                  <c:v>18.613332112225201</c:v>
                </c:pt>
                <c:pt idx="6">
                  <c:v>16.3993662895383</c:v>
                </c:pt>
                <c:pt idx="7">
                  <c:v>14.570771424776099</c:v>
                </c:pt>
                <c:pt idx="8">
                  <c:v>14.4755187086418</c:v>
                </c:pt>
                <c:pt idx="9">
                  <c:v>15.423978930408399</c:v>
                </c:pt>
                <c:pt idx="10">
                  <c:v>18.5464516009752</c:v>
                </c:pt>
                <c:pt idx="11">
                  <c:v>17.980941424999202</c:v>
                </c:pt>
                <c:pt idx="12">
                  <c:v>19.577619218436599</c:v>
                </c:pt>
                <c:pt idx="13">
                  <c:v>17.282843429152699</c:v>
                </c:pt>
                <c:pt idx="14">
                  <c:v>15.354362782804101</c:v>
                </c:pt>
                <c:pt idx="15">
                  <c:v>15.142188262326201</c:v>
                </c:pt>
                <c:pt idx="16">
                  <c:v>15.959124693026</c:v>
                </c:pt>
                <c:pt idx="17">
                  <c:v>18.938243070105599</c:v>
                </c:pt>
                <c:pt idx="18">
                  <c:v>18.220592308526701</c:v>
                </c:pt>
                <c:pt idx="19">
                  <c:v>19.6595890780522</c:v>
                </c:pt>
                <c:pt idx="20">
                  <c:v>17.204963601387401</c:v>
                </c:pt>
                <c:pt idx="21">
                  <c:v>15.1178837696951</c:v>
                </c:pt>
                <c:pt idx="22">
                  <c:v>14.7517476825182</c:v>
                </c:pt>
                <c:pt idx="23">
                  <c:v>15.4226368027251</c:v>
                </c:pt>
                <c:pt idx="24">
                  <c:v>18.266712754260901</c:v>
                </c:pt>
                <c:pt idx="25">
                  <c:v>17.427858259688001</c:v>
                </c:pt>
                <c:pt idx="26">
                  <c:v>18.7620025778558</c:v>
                </c:pt>
                <c:pt idx="27">
                  <c:v>16.221010856485201</c:v>
                </c:pt>
                <c:pt idx="28">
                  <c:v>14.0677610914656</c:v>
                </c:pt>
                <c:pt idx="29">
                  <c:v>13.656899905375401</c:v>
                </c:pt>
                <c:pt idx="30">
                  <c:v>14.305270182149</c:v>
                </c:pt>
                <c:pt idx="31">
                  <c:v>17.149294152074201</c:v>
                </c:pt>
                <c:pt idx="32">
                  <c:v>16.332612696647299</c:v>
                </c:pt>
                <c:pt idx="33">
                  <c:v>17.710421206815901</c:v>
                </c:pt>
                <c:pt idx="34">
                  <c:v>15.233381083541</c:v>
                </c:pt>
                <c:pt idx="35">
                  <c:v>13.1627299573549</c:v>
                </c:pt>
                <c:pt idx="36">
                  <c:v>12.851080948770999</c:v>
                </c:pt>
                <c:pt idx="37">
                  <c:v>13.6129028758426</c:v>
                </c:pt>
                <c:pt idx="38">
                  <c:v>16.581963625435201</c:v>
                </c:pt>
                <c:pt idx="39">
                  <c:v>15.899035928373401</c:v>
                </c:pt>
                <c:pt idx="40">
                  <c:v>17.416304170272198</c:v>
                </c:pt>
                <c:pt idx="41">
                  <c:v>15.0813495323496</c:v>
                </c:pt>
                <c:pt idx="42">
                  <c:v>13.1523346851131</c:v>
                </c:pt>
                <c:pt idx="43">
                  <c:v>12.978876494494999</c:v>
                </c:pt>
                <c:pt idx="44">
                  <c:v>13.872596811357401</c:v>
                </c:pt>
                <c:pt idx="45">
                  <c:v>16.964631834635998</c:v>
                </c:pt>
                <c:pt idx="46">
                  <c:v>16.3933976556205</c:v>
                </c:pt>
                <c:pt idx="47">
                  <c:v>18.009049176096902</c:v>
                </c:pt>
                <c:pt idx="48">
                  <c:v>15.7575084502741</c:v>
                </c:pt>
                <c:pt idx="49">
                  <c:v>13.8956826660265</c:v>
                </c:pt>
                <c:pt idx="50">
                  <c:v>13.7723594780695</c:v>
                </c:pt>
                <c:pt idx="51">
                  <c:v>14.698769295378399</c:v>
                </c:pt>
                <c:pt idx="52">
                  <c:v>17.806094833777099</c:v>
                </c:pt>
                <c:pt idx="53">
                  <c:v>17.233225653915799</c:v>
                </c:pt>
                <c:pt idx="54">
                  <c:v>18.831195278714699</c:v>
                </c:pt>
                <c:pt idx="55">
                  <c:v>16.547177617449702</c:v>
                </c:pt>
                <c:pt idx="56">
                  <c:v>14.6396638469958</c:v>
                </c:pt>
                <c:pt idx="57">
                  <c:v>14.4593086298205</c:v>
                </c:pt>
                <c:pt idx="58">
                  <c:v>15.3194366383917</c:v>
                </c:pt>
                <c:pt idx="59">
                  <c:v>18.353491228141699</c:v>
                </c:pt>
                <c:pt idx="60">
                  <c:v>17.702724633915199</c:v>
                </c:pt>
                <c:pt idx="61">
                  <c:v>19.220569017423699</c:v>
                </c:pt>
                <c:pt idx="62">
                  <c:v>16.856566860481799</c:v>
                </c:pt>
                <c:pt idx="63">
                  <c:v>14.8714836087109</c:v>
                </c:pt>
                <c:pt idx="64">
                  <c:v>14.618093140686399</c:v>
                </c:pt>
                <c:pt idx="65">
                  <c:v>15.4116286242353</c:v>
                </c:pt>
                <c:pt idx="66">
                  <c:v>18.3871820493131</c:v>
                </c:pt>
                <c:pt idx="67">
                  <c:v>17.687353077175</c:v>
                </c:pt>
                <c:pt idx="68">
                  <c:v>19.1665875834187</c:v>
                </c:pt>
                <c:pt idx="69">
                  <c:v>16.775085197629299</c:v>
                </c:pt>
                <c:pt idx="70">
                  <c:v>14.773899290204699</c:v>
                </c:pt>
                <c:pt idx="71">
                  <c:v>14.5157202523948</c:v>
                </c:pt>
                <c:pt idx="72">
                  <c:v>15.315334614265799</c:v>
                </c:pt>
                <c:pt idx="73">
                  <c:v>18.307043008203799</c:v>
                </c:pt>
                <c:pt idx="74">
                  <c:v>17.632337043012299</c:v>
                </c:pt>
                <c:pt idx="75">
                  <c:v>19.144274651424201</c:v>
                </c:pt>
                <c:pt idx="76">
                  <c:v>16.791432159483001</c:v>
                </c:pt>
                <c:pt idx="77">
                  <c:v>14.8330552704473</c:v>
                </c:pt>
                <c:pt idx="78">
                  <c:v>14.6198983800486</c:v>
                </c:pt>
                <c:pt idx="79">
                  <c:v>15.464743212761499</c:v>
                </c:pt>
                <c:pt idx="80">
                  <c:v>18.499878126123999</c:v>
                </c:pt>
                <c:pt idx="81">
                  <c:v>17.864836462677001</c:v>
                </c:pt>
                <c:pt idx="82">
                  <c:v>19.410831810717902</c:v>
                </c:pt>
                <c:pt idx="83">
                  <c:v>17.084766771807399</c:v>
                </c:pt>
                <c:pt idx="84">
                  <c:v>15.1444358648977</c:v>
                </c:pt>
                <c:pt idx="85">
                  <c:v>14.9394105515617</c:v>
                </c:pt>
                <c:pt idx="86">
                  <c:v>15.781596107824701</c:v>
                </c:pt>
                <c:pt idx="87">
                  <c:v>18.802740627453598</c:v>
                </c:pt>
                <c:pt idx="88">
                  <c:v>18.142193703809699</c:v>
                </c:pt>
                <c:pt idx="89">
                  <c:v>19.651352071129001</c:v>
                </c:pt>
                <c:pt idx="90">
                  <c:v>17.277668489557801</c:v>
                </c:pt>
                <c:pt idx="91">
                  <c:v>15.279844465721901</c:v>
                </c:pt>
                <c:pt idx="92">
                  <c:v>15.008695031115501</c:v>
                </c:pt>
                <c:pt idx="93">
                  <c:v>15.777675811423</c:v>
                </c:pt>
                <c:pt idx="94">
                  <c:v>18.720353435029601</c:v>
                </c:pt>
                <c:pt idx="95">
                  <c:v>17.978117827445502</c:v>
                </c:pt>
                <c:pt idx="96">
                  <c:v>19.404574880912701</c:v>
                </c:pt>
                <c:pt idx="97">
                  <c:v>16.949497169662902</c:v>
                </c:pt>
                <c:pt idx="98">
                  <c:v>14.873954829211799</c:v>
                </c:pt>
                <c:pt idx="99">
                  <c:v>14.531116449126101</c:v>
                </c:pt>
                <c:pt idx="100">
                  <c:v>15.2367118971223</c:v>
                </c:pt>
                <c:pt idx="101">
                  <c:v>18.126439821089701</c:v>
                </c:pt>
                <c:pt idx="102">
                  <c:v>17.343620042337701</c:v>
                </c:pt>
                <c:pt idx="103">
                  <c:v>18.743530921733999</c:v>
                </c:pt>
                <c:pt idx="104">
                  <c:v>16.277310844452298</c:v>
                </c:pt>
                <c:pt idx="105">
                  <c:v>14.207047262289899</c:v>
                </c:pt>
                <c:pt idx="106">
                  <c:v>13.8865442744825</c:v>
                </c:pt>
                <c:pt idx="107">
                  <c:v>14.631761574336</c:v>
                </c:pt>
                <c:pt idx="108">
                  <c:v>17.578208183367</c:v>
                </c:pt>
                <c:pt idx="109">
                  <c:v>16.8685915908945</c:v>
                </c:pt>
                <c:pt idx="110">
                  <c:v>18.357162523221898</c:v>
                </c:pt>
                <c:pt idx="111">
                  <c:v>15.993634353923699</c:v>
                </c:pt>
                <c:pt idx="112">
                  <c:v>14.038300190672199</c:v>
                </c:pt>
                <c:pt idx="113">
                  <c:v>13.842837956303899</c:v>
                </c:pt>
                <c:pt idx="114">
                  <c:v>14.7207953898385</c:v>
                </c:pt>
                <c:pt idx="115">
                  <c:v>17.805037261167602</c:v>
                </c:pt>
                <c:pt idx="116">
                  <c:v>17.235454111462001</c:v>
                </c:pt>
                <c:pt idx="117">
                  <c:v>18.8633712742899</c:v>
                </c:pt>
                <c:pt idx="118">
                  <c:v>16.6355356060721</c:v>
                </c:pt>
                <c:pt idx="119">
                  <c:v>14.8093013014508</c:v>
                </c:pt>
                <c:pt idx="120">
                  <c:v>14.7335034175834</c:v>
                </c:pt>
                <c:pt idx="121">
                  <c:v>15.7190093487353</c:v>
                </c:pt>
                <c:pt idx="122">
                  <c:v>18.896228912840002</c:v>
                </c:pt>
                <c:pt idx="123">
                  <c:v>18.4028808233621</c:v>
                </c:pt>
                <c:pt idx="124">
                  <c:v>20.0884528950134</c:v>
                </c:pt>
                <c:pt idx="125">
                  <c:v>17.898232172587999</c:v>
                </c:pt>
                <c:pt idx="126">
                  <c:v>16.088525316934899</c:v>
                </c:pt>
                <c:pt idx="127">
                  <c:v>16.007557053809499</c:v>
                </c:pt>
                <c:pt idx="128">
                  <c:v>16.966036351225</c:v>
                </c:pt>
                <c:pt idx="129">
                  <c:v>20.094670667038201</c:v>
                </c:pt>
                <c:pt idx="130">
                  <c:v>19.531925982758398</c:v>
                </c:pt>
                <c:pt idx="131">
                  <c:v>21.1284701764978</c:v>
                </c:pt>
                <c:pt idx="132">
                  <c:v>18.831176384306701</c:v>
                </c:pt>
                <c:pt idx="133">
                  <c:v>16.898307385565499</c:v>
                </c:pt>
                <c:pt idx="134">
                  <c:v>16.680369742145</c:v>
                </c:pt>
                <c:pt idx="135">
                  <c:v>17.490628478419399</c:v>
                </c:pt>
                <c:pt idx="136">
                  <c:v>20.462563932864999</c:v>
                </c:pt>
                <c:pt idx="137">
                  <c:v>19.737569919865798</c:v>
                </c:pt>
                <c:pt idx="138">
                  <c:v>21.169332274254</c:v>
                </c:pt>
                <c:pt idx="139">
                  <c:v>18.707766004868802</c:v>
                </c:pt>
                <c:pt idx="140">
                  <c:v>16.614133687492</c:v>
                </c:pt>
                <c:pt idx="141">
                  <c:v>16.241835399144701</c:v>
                </c:pt>
                <c:pt idx="142">
                  <c:v>16.9068624885468</c:v>
                </c:pt>
                <c:pt idx="143">
                  <c:v>19.745198228170999</c:v>
                </c:pt>
                <c:pt idx="144">
                  <c:v>18.900465759183799</c:v>
                </c:pt>
                <c:pt idx="145">
                  <c:v>20.228263516460601</c:v>
                </c:pt>
                <c:pt idx="146">
                  <c:v>17.680067281999801</c:v>
                </c:pt>
                <c:pt idx="147">
                  <c:v>15.5183222084138</c:v>
                </c:pt>
                <c:pt idx="148">
                  <c:v>15.097215598996099</c:v>
                </c:pt>
                <c:pt idx="149">
                  <c:v>15.733122990999</c:v>
                </c:pt>
                <c:pt idx="150">
                  <c:v>18.562010594135501</c:v>
                </c:pt>
                <c:pt idx="151">
                  <c:v>17.727094275402099</c:v>
                </c:pt>
                <c:pt idx="152">
                  <c:v>19.083194824415401</c:v>
                </c:pt>
                <c:pt idx="153">
                  <c:v>16.5806679854708</c:v>
                </c:pt>
                <c:pt idx="154">
                  <c:v>14.480531743984701</c:v>
                </c:pt>
                <c:pt idx="155">
                  <c:v>14.135280632858001</c:v>
                </c:pt>
                <c:pt idx="156">
                  <c:v>14.8593784463391</c:v>
                </c:pt>
                <c:pt idx="157">
                  <c:v>17.786711147796201</c:v>
                </c:pt>
                <c:pt idx="158">
                  <c:v>17.058298824775299</c:v>
                </c:pt>
                <c:pt idx="159">
                  <c:v>18.526705050885798</c:v>
                </c:pt>
                <c:pt idx="160">
                  <c:v>16.140020765334299</c:v>
                </c:pt>
                <c:pt idx="161">
                  <c:v>14.157043816814801</c:v>
                </c:pt>
                <c:pt idx="162">
                  <c:v>13.9281426651389</c:v>
                </c:pt>
                <c:pt idx="163">
                  <c:v>14.765794455816501</c:v>
                </c:pt>
                <c:pt idx="164">
                  <c:v>17.802078211063201</c:v>
                </c:pt>
                <c:pt idx="165">
                  <c:v>17.176421100924301</c:v>
                </c:pt>
                <c:pt idx="166">
                  <c:v>18.740035438481399</c:v>
                </c:pt>
                <c:pt idx="167">
                  <c:v>16.439922984340001</c:v>
                </c:pt>
                <c:pt idx="168">
                  <c:v>14.5340673810888</c:v>
                </c:pt>
                <c:pt idx="169">
                  <c:v>14.3723030900802</c:v>
                </c:pt>
                <c:pt idx="170">
                  <c:v>15.266851129358299</c:v>
                </c:pt>
                <c:pt idx="171">
                  <c:v>18.3498026379789</c:v>
                </c:pt>
                <c:pt idx="172">
                  <c:v>17.7608486997893</c:v>
                </c:pt>
                <c:pt idx="173">
                  <c:v>19.351694711905001</c:v>
                </c:pt>
                <c:pt idx="174">
                  <c:v>17.070036675550799</c:v>
                </c:pt>
                <c:pt idx="175">
                  <c:v>15.1747211505509</c:v>
                </c:pt>
                <c:pt idx="176">
                  <c:v>15.0165782719221</c:v>
                </c:pt>
                <c:pt idx="177">
                  <c:v>15.908919198498999</c:v>
                </c:pt>
                <c:pt idx="178">
                  <c:v>18.9849801982845</c:v>
                </c:pt>
                <c:pt idx="179">
                  <c:v>18.385612904399199</c:v>
                </c:pt>
                <c:pt idx="180">
                  <c:v>19.9636601734429</c:v>
                </c:pt>
                <c:pt idx="181">
                  <c:v>17.6678959933013</c:v>
                </c:pt>
                <c:pt idx="182">
                  <c:v>15.7581521764971</c:v>
                </c:pt>
                <c:pt idx="183">
                  <c:v>15.586122123291201</c:v>
                </c:pt>
                <c:pt idx="184">
                  <c:v>16.465833809763701</c:v>
                </c:pt>
                <c:pt idx="185">
                  <c:v>19.5310747782787</c:v>
                </c:pt>
                <c:pt idx="186">
                  <c:v>18.923069165011601</c:v>
                </c:pt>
                <c:pt idx="187">
                  <c:v>20.494846459648102</c:v>
                </c:pt>
                <c:pt idx="188">
                  <c:v>18.1951805578571</c:v>
                </c:pt>
                <c:pt idx="189">
                  <c:v>16.2837217746325</c:v>
                </c:pt>
                <c:pt idx="190">
                  <c:v>16.111811861465299</c:v>
                </c:pt>
                <c:pt idx="191">
                  <c:v>16.992973776841701</c:v>
                </c:pt>
                <c:pt idx="192">
                  <c:v>20.0603584299683</c:v>
                </c:pt>
                <c:pt idx="193">
                  <c:v>19.4544477396656</c:v>
                </c:pt>
                <c:pt idx="194">
                  <c:v>21.027452896402099</c:v>
                </c:pt>
                <c:pt idx="195">
                  <c:v>18.727285488568999</c:v>
                </c:pt>
                <c:pt idx="196">
                  <c:v>16.8127231951072</c:v>
                </c:pt>
                <c:pt idx="197">
                  <c:v>16.634259081509501</c:v>
                </c:pt>
                <c:pt idx="198">
                  <c:v>17.5046252299753</c:v>
                </c:pt>
                <c:pt idx="199">
                  <c:v>20.5562719202027</c:v>
                </c:pt>
                <c:pt idx="200">
                  <c:v>19.9291007411944</c:v>
                </c:pt>
                <c:pt idx="201">
                  <c:v>21.4748896278746</c:v>
                </c:pt>
                <c:pt idx="202">
                  <c:v>19.1412866808076</c:v>
                </c:pt>
                <c:pt idx="203">
                  <c:v>17.1869937802668</c:v>
                </c:pt>
                <c:pt idx="204">
                  <c:v>16.962628470943599</c:v>
                </c:pt>
                <c:pt idx="205">
                  <c:v>17.7812544319012</c:v>
                </c:pt>
                <c:pt idx="206">
                  <c:v>20.7758614869181</c:v>
                </c:pt>
                <c:pt idx="207">
                  <c:v>20.087093435955001</c:v>
                </c:pt>
                <c:pt idx="208">
                  <c:v>21.567661765648001</c:v>
                </c:pt>
                <c:pt idx="209">
                  <c:v>19.1663223229957</c:v>
                </c:pt>
                <c:pt idx="210">
                  <c:v>17.143036345266999</c:v>
                </c:pt>
                <c:pt idx="211">
                  <c:v>16.849804850708999</c:v>
                </c:pt>
                <c:pt idx="212">
                  <c:v>17.601167360203</c:v>
                </c:pt>
                <c:pt idx="213">
                  <c:v>20.531646688131001</c:v>
                </c:pt>
                <c:pt idx="214">
                  <c:v>19.7834389454021</c:v>
                </c:pt>
                <c:pt idx="215">
                  <c:v>21.210787760625902</c:v>
                </c:pt>
                <c:pt idx="216">
                  <c:v>18.7639207965893</c:v>
                </c:pt>
                <c:pt idx="217">
                  <c:v>16.704170973878298</c:v>
                </c:pt>
                <c:pt idx="218">
                  <c:v>16.3847724237649</c:v>
                </c:pt>
                <c:pt idx="219">
                  <c:v>17.121323137679099</c:v>
                </c:pt>
                <c:pt idx="220">
                  <c:v>20.049196986090902</c:v>
                </c:pt>
                <c:pt idx="221">
                  <c:v>19.3112051278103</c:v>
                </c:pt>
                <c:pt idx="222">
                  <c:v>20.7619465868957</c:v>
                </c:pt>
                <c:pt idx="223">
                  <c:v>18.351726737231299</c:v>
                </c:pt>
                <c:pt idx="224">
                  <c:v>16.341666639253098</c:v>
                </c:pt>
                <c:pt idx="225">
                  <c:v>16.084493641245</c:v>
                </c:pt>
                <c:pt idx="226">
                  <c:v>16.895005450937798</c:v>
                </c:pt>
                <c:pt idx="227">
                  <c:v>19.907490430753398</c:v>
                </c:pt>
                <c:pt idx="228">
                  <c:v>19.263404058379798</c:v>
                </c:pt>
                <c:pt idx="229">
                  <c:v>20.815741091931901</c:v>
                </c:pt>
                <c:pt idx="230">
                  <c:v>18.512981788603199</c:v>
                </c:pt>
                <c:pt idx="231">
                  <c:v>16.614234585491602</c:v>
                </c:pt>
                <c:pt idx="232">
                  <c:v>16.470064986782301</c:v>
                </c:pt>
                <c:pt idx="233">
                  <c:v>17.393002076673099</c:v>
                </c:pt>
                <c:pt idx="234">
                  <c:v>20.5150045254458</c:v>
                </c:pt>
                <c:pt idx="235">
                  <c:v>19.975185063331299</c:v>
                </c:pt>
                <c:pt idx="236">
                  <c:v>21.6242319356774</c:v>
                </c:pt>
                <c:pt idx="237">
                  <c:v>19.408404625926298</c:v>
                </c:pt>
                <c:pt idx="238">
                  <c:v>17.584725179722199</c:v>
                </c:pt>
                <c:pt idx="239">
                  <c:v>17.5018538089953</c:v>
                </c:pt>
                <c:pt idx="240">
                  <c:v>18.470639164100199</c:v>
                </c:pt>
                <c:pt idx="241">
                  <c:v>21.6216241655696</c:v>
                </c:pt>
                <c:pt idx="242">
                  <c:v>21.092805471635401</c:v>
                </c:pt>
                <c:pt idx="243">
                  <c:v>22.734084292777599</c:v>
                </c:pt>
                <c:pt idx="244">
                  <c:v>20.491285151093201</c:v>
                </c:pt>
                <c:pt idx="245">
                  <c:v>18.6213633585891</c:v>
                </c:pt>
                <c:pt idx="246">
                  <c:v>18.473289467630899</c:v>
                </c:pt>
                <c:pt idx="247">
                  <c:v>19.358600822401598</c:v>
                </c:pt>
                <c:pt idx="248">
                  <c:v>22.408900976391401</c:v>
                </c:pt>
                <c:pt idx="249">
                  <c:v>21.763605100411201</c:v>
                </c:pt>
                <c:pt idx="250">
                  <c:v>23.274369291671501</c:v>
                </c:pt>
                <c:pt idx="251">
                  <c:v>20.889080735697299</c:v>
                </c:pt>
                <c:pt idx="252">
                  <c:v>18.8670299950928</c:v>
                </c:pt>
                <c:pt idx="253">
                  <c:v>18.559754322175099</c:v>
                </c:pt>
                <c:pt idx="254">
                  <c:v>19.281542875853301</c:v>
                </c:pt>
                <c:pt idx="255">
                  <c:v>22.1668854914865</c:v>
                </c:pt>
                <c:pt idx="256">
                  <c:v>21.358164088086799</c:v>
                </c:pt>
                <c:pt idx="257">
                  <c:v>22.7100256632285</c:v>
                </c:pt>
                <c:pt idx="258">
                  <c:v>20.1733149200508</c:v>
                </c:pt>
                <c:pt idx="259">
                  <c:v>18.010188924890201</c:v>
                </c:pt>
                <c:pt idx="260">
                  <c:v>17.574903827402</c:v>
                </c:pt>
                <c:pt idx="261">
                  <c:v>18.184265646318501</c:v>
                </c:pt>
                <c:pt idx="262">
                  <c:v>20.975027858578301</c:v>
                </c:pt>
                <c:pt idx="263">
                  <c:v>20.091535909922399</c:v>
                </c:pt>
                <c:pt idx="264">
                  <c:v>21.3900585554508</c:v>
                </c:pt>
                <c:pt idx="265">
                  <c:v>18.822684938567999</c:v>
                </c:pt>
                <c:pt idx="266">
                  <c:v>16.652410558958401</c:v>
                </c:pt>
                <c:pt idx="267">
                  <c:v>16.233902787160702</c:v>
                </c:pt>
                <c:pt idx="268">
                  <c:v>16.883938414949299</c:v>
                </c:pt>
                <c:pt idx="269">
                  <c:v>19.738796315711099</c:v>
                </c:pt>
                <c:pt idx="270">
                  <c:v>18.9419055120994</c:v>
                </c:pt>
                <c:pt idx="271">
                  <c:v>20.348188577006798</c:v>
                </c:pt>
                <c:pt idx="272">
                  <c:v>17.907979130287</c:v>
                </c:pt>
                <c:pt idx="273">
                  <c:v>15.882136274192201</c:v>
                </c:pt>
                <c:pt idx="274">
                  <c:v>15.622846159668001</c:v>
                </c:pt>
                <c:pt idx="275">
                  <c:v>16.4441025577411</c:v>
                </c:pt>
                <c:pt idx="276">
                  <c:v>19.479148755022301</c:v>
                </c:pt>
                <c:pt idx="277">
                  <c:v>18.868180189142301</c:v>
                </c:pt>
                <c:pt idx="278">
                  <c:v>20.462746757250301</c:v>
                </c:pt>
                <c:pt idx="279">
                  <c:v>18.2097324737469</c:v>
                </c:pt>
                <c:pt idx="280">
                  <c:v>16.366534164846399</c:v>
                </c:pt>
                <c:pt idx="281">
                  <c:v>16.2819281554927</c:v>
                </c:pt>
                <c:pt idx="282">
                  <c:v>17.266615628203201</c:v>
                </c:pt>
                <c:pt idx="283">
                  <c:v>20.450727675608299</c:v>
                </c:pt>
                <c:pt idx="284">
                  <c:v>19.971588254234302</c:v>
                </c:pt>
                <c:pt idx="285">
                  <c:v>21.678172776892499</c:v>
                </c:pt>
                <c:pt idx="286">
                  <c:v>19.515138893028499</c:v>
                </c:pt>
                <c:pt idx="287">
                  <c:v>17.738050099946602</c:v>
                </c:pt>
                <c:pt idx="288">
                  <c:v>17.694280232740201</c:v>
                </c:pt>
                <c:pt idx="289">
                  <c:v>18.693588659988301</c:v>
                </c:pt>
                <c:pt idx="290">
                  <c:v>21.865646595817601</c:v>
                </c:pt>
                <c:pt idx="291">
                  <c:v>21.347812212046701</c:v>
                </c:pt>
                <c:pt idx="292">
                  <c:v>22.989591964470101</c:v>
                </c:pt>
                <c:pt idx="293">
                  <c:v>20.7366645350791</c:v>
                </c:pt>
                <c:pt idx="294">
                  <c:v>18.846088071562299</c:v>
                </c:pt>
                <c:pt idx="295">
                  <c:v>18.667178998368801</c:v>
                </c:pt>
                <c:pt idx="296">
                  <c:v>19.5120526389791</c:v>
                </c:pt>
                <c:pt idx="297">
                  <c:v>22.513106653535001</c:v>
                </c:pt>
                <c:pt idx="298">
                  <c:v>21.810745740757898</c:v>
                </c:pt>
                <c:pt idx="299">
                  <c:v>23.2577859426438</c:v>
                </c:pt>
                <c:pt idx="300">
                  <c:v>20.803416020993399</c:v>
                </c:pt>
                <c:pt idx="301">
                  <c:v>18.708337778209199</c:v>
                </c:pt>
                <c:pt idx="302">
                  <c:v>18.325574889431302</c:v>
                </c:pt>
                <c:pt idx="303">
                  <c:v>18.970941855214399</c:v>
                </c:pt>
                <c:pt idx="304">
                  <c:v>21.780455499295599</c:v>
                </c:pt>
                <c:pt idx="305">
                  <c:v>20.897988902671901</c:v>
                </c:pt>
                <c:pt idx="306">
                  <c:v>22.179607548145501</c:v>
                </c:pt>
                <c:pt idx="307">
                  <c:v>19.577466543578499</c:v>
                </c:pt>
                <c:pt idx="308">
                  <c:v>17.354892129927201</c:v>
                </c:pt>
                <c:pt idx="309">
                  <c:v>16.867138280157299</c:v>
                </c:pt>
                <c:pt idx="310">
                  <c:v>17.431811116529399</c:v>
                </c:pt>
                <c:pt idx="311">
                  <c:v>20.1862445421283</c:v>
                </c:pt>
                <c:pt idx="312">
                  <c:v>19.275127780797099</c:v>
                </c:pt>
                <c:pt idx="313">
                  <c:v>20.554825214426302</c:v>
                </c:pt>
                <c:pt idx="314">
                  <c:v>17.977267796923801</c:v>
                </c:pt>
                <c:pt idx="315">
                  <c:v>15.805083383873299</c:v>
                </c:pt>
                <c:pt idx="316">
                  <c:v>15.3922370717506</c:v>
                </c:pt>
                <c:pt idx="317">
                  <c:v>16.054613393964299</c:v>
                </c:pt>
                <c:pt idx="318">
                  <c:v>18.927383923992601</c:v>
                </c:pt>
                <c:pt idx="319">
                  <c:v>18.1526799754743</c:v>
                </c:pt>
                <c:pt idx="320">
                  <c:v>19.583965957590699</c:v>
                </c:pt>
                <c:pt idx="321">
                  <c:v>17.169991584217399</c:v>
                </c:pt>
                <c:pt idx="322">
                  <c:v>15.169945091806399</c:v>
                </c:pt>
                <c:pt idx="323">
                  <c:v>14.934296857188301</c:v>
                </c:pt>
                <c:pt idx="324">
                  <c:v>15.7753243898864</c:v>
                </c:pt>
                <c:pt idx="325">
                  <c:v>18.8246000375736</c:v>
                </c:pt>
                <c:pt idx="326">
                  <c:v>18.2207397782283</c:v>
                </c:pt>
                <c:pt idx="327">
                  <c:v>19.8138509506161</c:v>
                </c:pt>
                <c:pt idx="328">
                  <c:v>17.5495555015656</c:v>
                </c:pt>
                <c:pt idx="329">
                  <c:v>15.684209344077701</c:v>
                </c:pt>
                <c:pt idx="330">
                  <c:v>15.5658057514913</c:v>
                </c:pt>
                <c:pt idx="331">
                  <c:v>16.504552424477701</c:v>
                </c:pt>
                <c:pt idx="332">
                  <c:v>19.630402391693</c:v>
                </c:pt>
                <c:pt idx="333">
                  <c:v>19.080836127202101</c:v>
                </c:pt>
                <c:pt idx="334">
                  <c:v>20.7053319581232</c:v>
                </c:pt>
                <c:pt idx="335">
                  <c:v>18.449400794445602</c:v>
                </c:pt>
                <c:pt idx="336">
                  <c:v>16.5698054749314</c:v>
                </c:pt>
                <c:pt idx="337">
                  <c:v>16.415452610056398</c:v>
                </c:pt>
                <c:pt idx="338">
                  <c:v>17.2979467737741</c:v>
                </c:pt>
                <c:pt idx="339">
                  <c:v>20.3490876767999</c:v>
                </c:pt>
                <c:pt idx="340">
                  <c:v>19.708608425224298</c:v>
                </c:pt>
                <c:pt idx="341">
                  <c:v>21.2285928930037</c:v>
                </c:pt>
                <c:pt idx="342">
                  <c:v>18.8574494101623</c:v>
                </c:pt>
                <c:pt idx="343">
                  <c:v>16.855062420531599</c:v>
                </c:pt>
                <c:pt idx="344">
                  <c:v>16.573611509827199</c:v>
                </c:pt>
                <c:pt idx="345">
                  <c:v>17.3280493027017</c:v>
                </c:pt>
                <c:pt idx="346">
                  <c:v>20.253520597317099</c:v>
                </c:pt>
                <c:pt idx="347">
                  <c:v>19.493022627654099</c:v>
                </c:pt>
                <c:pt idx="348">
                  <c:v>20.901746277185602</c:v>
                </c:pt>
                <c:pt idx="349">
                  <c:v>18.4309772081929</c:v>
                </c:pt>
                <c:pt idx="350">
                  <c:v>16.343195429711201</c:v>
                </c:pt>
                <c:pt idx="351">
                  <c:v>15.992788375168301</c:v>
                </c:pt>
                <c:pt idx="352">
                  <c:v>16.696522218909202</c:v>
                </c:pt>
                <c:pt idx="353">
                  <c:v>19.590903228453001</c:v>
                </c:pt>
                <c:pt idx="354">
                  <c:v>18.819805966330801</c:v>
                </c:pt>
                <c:pt idx="355">
                  <c:v>20.238793762194302</c:v>
                </c:pt>
                <c:pt idx="356">
                  <c:v>17.7990109351786</c:v>
                </c:pt>
                <c:pt idx="357">
                  <c:v>15.76227034876</c:v>
                </c:pt>
                <c:pt idx="358">
                  <c:v>15.4818272300381</c:v>
                </c:pt>
                <c:pt idx="359">
                  <c:v>16.2728318476005</c:v>
                </c:pt>
                <c:pt idx="360">
                  <c:v>19.269744048191399</c:v>
                </c:pt>
                <c:pt idx="361">
                  <c:v>18.614009692594401</c:v>
                </c:pt>
                <c:pt idx="362">
                  <c:v>20.158438477078501</c:v>
                </c:pt>
                <c:pt idx="363">
                  <c:v>17.851161285142499</c:v>
                </c:pt>
                <c:pt idx="364">
                  <c:v>15.950789127081</c:v>
                </c:pt>
                <c:pt idx="365">
                  <c:v>15.8072629207822</c:v>
                </c:pt>
                <c:pt idx="366">
                  <c:v>16.732384915079699</c:v>
                </c:pt>
                <c:pt idx="367">
                  <c:v>19.857312891291102</c:v>
                </c:pt>
                <c:pt idx="368">
                  <c:v>19.320315291460101</c:v>
                </c:pt>
                <c:pt idx="369">
                  <c:v>20.971224885961899</c:v>
                </c:pt>
                <c:pt idx="370">
                  <c:v>18.7554673149954</c:v>
                </c:pt>
                <c:pt idx="371">
                  <c:v>16.929284858444198</c:v>
                </c:pt>
                <c:pt idx="372">
                  <c:v>16.840643133626301</c:v>
                </c:pt>
                <c:pt idx="373">
                  <c:v>17.7998101549254</c:v>
                </c:pt>
                <c:pt idx="374">
                  <c:v>20.936887744706301</c:v>
                </c:pt>
                <c:pt idx="375">
                  <c:v>20.389592546665401</c:v>
                </c:pt>
                <c:pt idx="376">
                  <c:v>22.007723628489501</c:v>
                </c:pt>
                <c:pt idx="377">
                  <c:v>19.737192670168898</c:v>
                </c:pt>
                <c:pt idx="378">
                  <c:v>17.835237050573301</c:v>
                </c:pt>
                <c:pt idx="379">
                  <c:v>17.651303787836</c:v>
                </c:pt>
                <c:pt idx="380">
                  <c:v>18.497594316159599</c:v>
                </c:pt>
                <c:pt idx="381">
                  <c:v>21.506550916108299</c:v>
                </c:pt>
                <c:pt idx="382">
                  <c:v>20.8185831371121</c:v>
                </c:pt>
                <c:pt idx="383">
                  <c:v>22.286472519558401</c:v>
                </c:pt>
                <c:pt idx="384">
                  <c:v>19.859333134715701</c:v>
                </c:pt>
                <c:pt idx="385">
                  <c:v>17.7978079232924</c:v>
                </c:pt>
                <c:pt idx="386">
                  <c:v>17.454700683382001</c:v>
                </c:pt>
                <c:pt idx="387">
                  <c:v>18.145615402960502</c:v>
                </c:pt>
                <c:pt idx="388">
                  <c:v>21.0063058459267</c:v>
                </c:pt>
                <c:pt idx="389">
                  <c:v>20.1803255456682</c:v>
                </c:pt>
                <c:pt idx="390">
                  <c:v>21.523360370936299</c:v>
                </c:pt>
                <c:pt idx="391">
                  <c:v>18.9871229136069</c:v>
                </c:pt>
                <c:pt idx="392">
                  <c:v>16.834432277344199</c:v>
                </c:pt>
                <c:pt idx="393">
                  <c:v>16.419970421637402</c:v>
                </c:pt>
                <c:pt idx="394">
                  <c:v>17.0607080964514</c:v>
                </c:pt>
                <c:pt idx="395">
                  <c:v>19.893284016000798</c:v>
                </c:pt>
                <c:pt idx="396">
                  <c:v>19.061638150473598</c:v>
                </c:pt>
                <c:pt idx="397">
                  <c:v>20.4213396300316</c:v>
                </c:pt>
                <c:pt idx="398">
                  <c:v>17.923488558761498</c:v>
                </c:pt>
                <c:pt idx="399">
                  <c:v>15.8298150660411</c:v>
                </c:pt>
                <c:pt idx="400">
                  <c:v>15.493466205781401</c:v>
                </c:pt>
                <c:pt idx="401">
                  <c:v>16.229472916289399</c:v>
                </c:pt>
                <c:pt idx="402">
                  <c:v>19.1721796102632</c:v>
                </c:pt>
                <c:pt idx="403">
                  <c:v>18.4629359653389</c:v>
                </c:pt>
                <c:pt idx="404">
                  <c:v>19.954489906101301</c:v>
                </c:pt>
                <c:pt idx="405">
                  <c:v>17.594959414772301</c:v>
                </c:pt>
                <c:pt idx="406">
                  <c:v>15.6430047232703</c:v>
                </c:pt>
                <c:pt idx="407">
                  <c:v>15.448689653275499</c:v>
                </c:pt>
                <c:pt idx="408">
                  <c:v>16.324022451129601</c:v>
                </c:pt>
                <c:pt idx="409">
                  <c:v>19.400456846645</c:v>
                </c:pt>
                <c:pt idx="410">
                  <c:v>18.816651137651199</c:v>
                </c:pt>
                <c:pt idx="411">
                  <c:v>20.4229226397511</c:v>
                </c:pt>
                <c:pt idx="412">
                  <c:v>18.1652736452806</c:v>
                </c:pt>
                <c:pt idx="413">
                  <c:v>16.300609147158799</c:v>
                </c:pt>
                <c:pt idx="414">
                  <c:v>16.177634025403101</c:v>
                </c:pt>
                <c:pt idx="415">
                  <c:v>17.107419229326101</c:v>
                </c:pt>
                <c:pt idx="416">
                  <c:v>20.220917144702501</c:v>
                </c:pt>
                <c:pt idx="417">
                  <c:v>19.656723695730498</c:v>
                </c:pt>
                <c:pt idx="418">
                  <c:v>21.265524560924302</c:v>
                </c:pt>
                <c:pt idx="419">
                  <c:v>18.994101976990098</c:v>
                </c:pt>
                <c:pt idx="420">
                  <c:v>17.101371938266599</c:v>
                </c:pt>
                <c:pt idx="421">
                  <c:v>16.936695651570599</c:v>
                </c:pt>
                <c:pt idx="422">
                  <c:v>17.8129453124184</c:v>
                </c:pt>
                <c:pt idx="423">
                  <c:v>20.863116291210101</c:v>
                </c:pt>
                <c:pt idx="424">
                  <c:v>20.228029483693401</c:v>
                </c:pt>
                <c:pt idx="425">
                  <c:v>21.760713890578799</c:v>
                </c:pt>
                <c:pt idx="426">
                  <c:v>19.410347618378001</c:v>
                </c:pt>
                <c:pt idx="427">
                  <c:v>17.437379930316499</c:v>
                </c:pt>
                <c:pt idx="428">
                  <c:v>17.1943246796585</c:v>
                </c:pt>
                <c:pt idx="429">
                  <c:v>17.9962174845347</c:v>
                </c:pt>
                <c:pt idx="430">
                  <c:v>20.978019775919901</c:v>
                </c:pt>
                <c:pt idx="431">
                  <c:v>20.2822702497145</c:v>
                </c:pt>
                <c:pt idx="432">
                  <c:v>21.763424043530499</c:v>
                </c:pt>
                <c:pt idx="433">
                  <c:v>19.371758936809101</c:v>
                </c:pt>
                <c:pt idx="434">
                  <c:v>17.368472073725801</c:v>
                </c:pt>
                <c:pt idx="435">
                  <c:v>17.106458154241899</c:v>
                </c:pt>
                <c:pt idx="436">
                  <c:v>17.900761792103399</c:v>
                </c:pt>
                <c:pt idx="437">
                  <c:v>20.885987230476701</c:v>
                </c:pt>
                <c:pt idx="438">
                  <c:v>20.203965723291301</c:v>
                </c:pt>
                <c:pt idx="439">
                  <c:v>21.7081204056188</c:v>
                </c:pt>
                <c:pt idx="440">
                  <c:v>19.347407193719398</c:v>
                </c:pt>
                <c:pt idx="441">
                  <c:v>17.381454216815499</c:v>
                </c:pt>
                <c:pt idx="442">
                  <c:v>17.161389516287802</c:v>
                </c:pt>
                <c:pt idx="443">
                  <c:v>18.000348321927198</c:v>
                </c:pt>
                <c:pt idx="444">
                  <c:v>21.030941564940999</c:v>
                </c:pt>
                <c:pt idx="445">
                  <c:v>20.392984304064701</c:v>
                </c:pt>
                <c:pt idx="446">
                  <c:v>21.9379221992954</c:v>
                </c:pt>
                <c:pt idx="447">
                  <c:v>19.612832873409399</c:v>
                </c:pt>
                <c:pt idx="448">
                  <c:v>17.675622996379001</c:v>
                </c:pt>
                <c:pt idx="449">
                  <c:v>17.475909239316898</c:v>
                </c:pt>
                <c:pt idx="450">
                  <c:v>18.325572938954501</c:v>
                </c:pt>
                <c:pt idx="451">
                  <c:v>21.356268822804701</c:v>
                </c:pt>
                <c:pt idx="452">
                  <c:v>20.7071853558231</c:v>
                </c:pt>
                <c:pt idx="453">
                  <c:v>22.229493950903802</c:v>
                </c:pt>
                <c:pt idx="454">
                  <c:v>19.8703632382888</c:v>
                </c:pt>
                <c:pt idx="455">
                  <c:v>17.8892801904164</c:v>
                </c:pt>
                <c:pt idx="456">
                  <c:v>17.635559427698698</c:v>
                </c:pt>
                <c:pt idx="457">
                  <c:v>18.422244143100801</c:v>
                </c:pt>
                <c:pt idx="458">
                  <c:v>21.382466009020401</c:v>
                </c:pt>
                <c:pt idx="459">
                  <c:v>20.657169042359701</c:v>
                </c:pt>
                <c:pt idx="460">
                  <c:v>22.099514270125301</c:v>
                </c:pt>
                <c:pt idx="461">
                  <c:v>19.6588425496032</c:v>
                </c:pt>
                <c:pt idx="462">
                  <c:v>17.5958173419376</c:v>
                </c:pt>
                <c:pt idx="463">
                  <c:v>17.2632369733868</c:v>
                </c:pt>
                <c:pt idx="464">
                  <c:v>17.976508000729901</c:v>
                </c:pt>
                <c:pt idx="465">
                  <c:v>20.871062146070599</c:v>
                </c:pt>
                <c:pt idx="466">
                  <c:v>20.090016762503499</c:v>
                </c:pt>
                <c:pt idx="467">
                  <c:v>21.488518694314099</c:v>
                </c:pt>
                <c:pt idx="468">
                  <c:v>19.017650500689101</c:v>
                </c:pt>
                <c:pt idx="469">
                  <c:v>16.939522350043301</c:v>
                </c:pt>
                <c:pt idx="470">
                  <c:v>16.608040482007201</c:v>
                </c:pt>
                <c:pt idx="471">
                  <c:v>17.3393450346049</c:v>
                </c:pt>
                <c:pt idx="472">
                  <c:v>20.269200671546301</c:v>
                </c:pt>
                <c:pt idx="473">
                  <c:v>19.540640702965302</c:v>
                </c:pt>
                <c:pt idx="474">
                  <c:v>21.008305039590699</c:v>
                </c:pt>
                <c:pt idx="475">
                  <c:v>18.622351157356501</c:v>
                </c:pt>
                <c:pt idx="476">
                  <c:v>16.643561314052398</c:v>
                </c:pt>
                <c:pt idx="477">
                  <c:v>16.424136578335101</c:v>
                </c:pt>
                <c:pt idx="478">
                  <c:v>17.2781698693212</c:v>
                </c:pt>
                <c:pt idx="479">
                  <c:v>20.3390805958309</c:v>
                </c:pt>
                <c:pt idx="480">
                  <c:v>19.747310518028598</c:v>
                </c:pt>
                <c:pt idx="481">
                  <c:v>21.354719904411599</c:v>
                </c:pt>
                <c:pt idx="482">
                  <c:v>19.108561729978099</c:v>
                </c:pt>
                <c:pt idx="483">
                  <c:v>17.266655599360899</c:v>
                </c:pt>
                <c:pt idx="484">
                  <c:v>17.178250310435001</c:v>
                </c:pt>
                <c:pt idx="485">
                  <c:v>18.1545655675313</c:v>
                </c:pt>
                <c:pt idx="486">
                  <c:v>21.326293742388401</c:v>
                </c:pt>
                <c:pt idx="487">
                  <c:v>20.831359656706798</c:v>
                </c:pt>
                <c:pt idx="488">
                  <c:v>22.5193758933477</c:v>
                </c:pt>
                <c:pt idx="489">
                  <c:v>20.335669939091702</c:v>
                </c:pt>
                <c:pt idx="490">
                  <c:v>18.538363443906601</c:v>
                </c:pt>
                <c:pt idx="491">
                  <c:v>18.4736919917938</c:v>
                </c:pt>
                <c:pt idx="492">
                  <c:v>19.452153869933301</c:v>
                </c:pt>
                <c:pt idx="493">
                  <c:v>22.604169242621602</c:v>
                </c:pt>
                <c:pt idx="494">
                  <c:v>22.0678467459859</c:v>
                </c:pt>
                <c:pt idx="495">
                  <c:v>23.6934350018599</c:v>
                </c:pt>
                <c:pt idx="496">
                  <c:v>21.427335493139999</c:v>
                </c:pt>
                <c:pt idx="497">
                  <c:v>19.527297597235499</c:v>
                </c:pt>
                <c:pt idx="498">
                  <c:v>19.343284242469899</c:v>
                </c:pt>
                <c:pt idx="499">
                  <c:v>20.187998690710799</c:v>
                </c:pt>
                <c:pt idx="500">
                  <c:v>23.1943537814292</c:v>
                </c:pt>
                <c:pt idx="501">
                  <c:v>22.503182476308201</c:v>
                </c:pt>
                <c:pt idx="502">
                  <c:v>23.967628480828498</c:v>
                </c:pt>
                <c:pt idx="503">
                  <c:v>21.537094884002801</c:v>
                </c:pt>
                <c:pt idx="504">
                  <c:v>19.4723731793888</c:v>
                </c:pt>
                <c:pt idx="505">
                  <c:v>19.1264427262889</c:v>
                </c:pt>
                <c:pt idx="506">
                  <c:v>19.814932735644199</c:v>
                </c:pt>
                <c:pt idx="507">
                  <c:v>22.6735296448702</c:v>
                </c:pt>
                <c:pt idx="508">
                  <c:v>21.845630159270101</c:v>
                </c:pt>
                <c:pt idx="509">
                  <c:v>23.1866800498894</c:v>
                </c:pt>
                <c:pt idx="510">
                  <c:v>20.648077805218001</c:v>
                </c:pt>
                <c:pt idx="511">
                  <c:v>18.492266471936301</c:v>
                </c:pt>
                <c:pt idx="512">
                  <c:v>18.073504509510698</c:v>
                </c:pt>
                <c:pt idx="513">
                  <c:v>18.708308285674601</c:v>
                </c:pt>
                <c:pt idx="514">
                  <c:v>21.532849386098299</c:v>
                </c:pt>
                <c:pt idx="515">
                  <c:v>20.690607086486899</c:v>
                </c:pt>
                <c:pt idx="516">
                  <c:v>22.036715910576898</c:v>
                </c:pt>
                <c:pt idx="517">
                  <c:v>19.521886976060301</c:v>
                </c:pt>
                <c:pt idx="518">
                  <c:v>17.407525852427401</c:v>
                </c:pt>
                <c:pt idx="519">
                  <c:v>17.046536947020499</c:v>
                </c:pt>
                <c:pt idx="520">
                  <c:v>17.753806064826101</c:v>
                </c:pt>
                <c:pt idx="521">
                  <c:v>20.663643187694099</c:v>
                </c:pt>
                <c:pt idx="522">
                  <c:v>19.917484579222599</c:v>
                </c:pt>
                <c:pt idx="523">
                  <c:v>21.368292815786301</c:v>
                </c:pt>
                <c:pt idx="524">
                  <c:v>18.9645320769725</c:v>
                </c:pt>
                <c:pt idx="525">
                  <c:v>16.966093567524101</c:v>
                </c:pt>
                <c:pt idx="526">
                  <c:v>16.722892100765801</c:v>
                </c:pt>
                <c:pt idx="527">
                  <c:v>17.547659463578601</c:v>
                </c:pt>
                <c:pt idx="528">
                  <c:v>20.572680141642799</c:v>
                </c:pt>
                <c:pt idx="529">
                  <c:v>19.937535066658299</c:v>
                </c:pt>
                <c:pt idx="530">
                  <c:v>21.493537529413299</c:v>
                </c:pt>
                <c:pt idx="531">
                  <c:v>19.187737831187601</c:v>
                </c:pt>
                <c:pt idx="532">
                  <c:v>17.278117444486899</c:v>
                </c:pt>
                <c:pt idx="533">
                  <c:v>17.114460970112699</c:v>
                </c:pt>
                <c:pt idx="534">
                  <c:v>18.0088960712201</c:v>
                </c:pt>
                <c:pt idx="535">
                  <c:v>21.093382262619301</c:v>
                </c:pt>
                <c:pt idx="536">
                  <c:v>20.507446816981801</c:v>
                </c:pt>
                <c:pt idx="537">
                  <c:v>22.1026058820005</c:v>
                </c:pt>
                <c:pt idx="538">
                  <c:v>19.826347981114299</c:v>
                </c:pt>
                <c:pt idx="539">
                  <c:v>17.937301425602602</c:v>
                </c:pt>
                <c:pt idx="540">
                  <c:v>17.786074815997701</c:v>
                </c:pt>
                <c:pt idx="541">
                  <c:v>18.685761812377301</c:v>
                </c:pt>
                <c:pt idx="542">
                  <c:v>21.769392130272902</c:v>
                </c:pt>
                <c:pt idx="543">
                  <c:v>21.177628151139899</c:v>
                </c:pt>
                <c:pt idx="544">
                  <c:v>22.763146387179301</c:v>
                </c:pt>
                <c:pt idx="545">
                  <c:v>20.4745821054644</c:v>
                </c:pt>
                <c:pt idx="546">
                  <c:v>18.5716597284198</c:v>
                </c:pt>
                <c:pt idx="547">
                  <c:v>18.405999205688101</c:v>
                </c:pt>
                <c:pt idx="548">
                  <c:v>19.291590455446201</c:v>
                </c:pt>
                <c:pt idx="549">
                  <c:v>22.362218628877201</c:v>
                </c:pt>
                <c:pt idx="550">
                  <c:v>21.7591402416863</c:v>
                </c:pt>
                <c:pt idx="551">
                  <c:v>23.335449910298198</c:v>
                </c:pt>
                <c:pt idx="552">
                  <c:v>21.040016326613699</c:v>
                </c:pt>
                <c:pt idx="553">
                  <c:v>19.132610241847701</c:v>
                </c:pt>
                <c:pt idx="554">
                  <c:v>18.964714630445702</c:v>
                </c:pt>
                <c:pt idx="555">
                  <c:v>19.850008933823698</c:v>
                </c:pt>
                <c:pt idx="556">
                  <c:v>22.921809771723598</c:v>
                </c:pt>
                <c:pt idx="557">
                  <c:v>22.320767644242501</c:v>
                </c:pt>
                <c:pt idx="558">
                  <c:v>23.899258701500901</c:v>
                </c:pt>
                <c:pt idx="559">
                  <c:v>21.605349434106099</c:v>
                </c:pt>
                <c:pt idx="560">
                  <c:v>19.697956181606301</c:v>
                </c:pt>
                <c:pt idx="561">
                  <c:v>19.5276886516498</c:v>
                </c:pt>
                <c:pt idx="562">
                  <c:v>20.407368404063501</c:v>
                </c:pt>
                <c:pt idx="563">
                  <c:v>23.469503616471201</c:v>
                </c:pt>
                <c:pt idx="564">
                  <c:v>22.854018671304001</c:v>
                </c:pt>
                <c:pt idx="565">
                  <c:v>24.4126766612616</c:v>
                </c:pt>
                <c:pt idx="566">
                  <c:v>22.0930717531627</c:v>
                </c:pt>
                <c:pt idx="567">
                  <c:v>20.1538124743183</c:v>
                </c:pt>
                <c:pt idx="568">
                  <c:v>19.945384419949502</c:v>
                </c:pt>
                <c:pt idx="569">
                  <c:v>20.780682688145699</c:v>
                </c:pt>
                <c:pt idx="570">
                  <c:v>23.792494958460502</c:v>
                </c:pt>
                <c:pt idx="571">
                  <c:v>23.121233426808899</c:v>
                </c:pt>
                <c:pt idx="572">
                  <c:v>24.619353558412101</c:v>
                </c:pt>
                <c:pt idx="573">
                  <c:v>22.2353366220702</c:v>
                </c:pt>
                <c:pt idx="574">
                  <c:v>20.228857255625002</c:v>
                </c:pt>
                <c:pt idx="575">
                  <c:v>19.9516249047829</c:v>
                </c:pt>
                <c:pt idx="576">
                  <c:v>20.717889933966301</c:v>
                </c:pt>
                <c:pt idx="577">
                  <c:v>23.661895953389401</c:v>
                </c:pt>
                <c:pt idx="578">
                  <c:v>22.925577322774199</c:v>
                </c:pt>
                <c:pt idx="579">
                  <c:v>24.362940642100501</c:v>
                </c:pt>
                <c:pt idx="580">
                  <c:v>21.924008120346901</c:v>
                </c:pt>
                <c:pt idx="581">
                  <c:v>19.869945055734402</c:v>
                </c:pt>
                <c:pt idx="582">
                  <c:v>19.5538612846081</c:v>
                </c:pt>
                <c:pt idx="583">
                  <c:v>20.2912784184605</c:v>
                </c:pt>
                <c:pt idx="584">
                  <c:v>23.217545415021899</c:v>
                </c:pt>
                <c:pt idx="585">
                  <c:v>22.4755024013831</c:v>
                </c:pt>
                <c:pt idx="586">
                  <c:v>23.919832449744899</c:v>
                </c:pt>
                <c:pt idx="587">
                  <c:v>21.500979997522901</c:v>
                </c:pt>
                <c:pt idx="588">
                  <c:v>19.480258837352501</c:v>
                </c:pt>
                <c:pt idx="589">
                  <c:v>19.210640100511998</c:v>
                </c:pt>
                <c:pt idx="590">
                  <c:v>20.0072124801058</c:v>
                </c:pt>
                <c:pt idx="591">
                  <c:v>23.004597517031701</c:v>
                </c:pt>
                <c:pt idx="592">
                  <c:v>22.344619987162201</c:v>
                </c:pt>
                <c:pt idx="593">
                  <c:v>23.880673050761999</c:v>
                </c:pt>
                <c:pt idx="594">
                  <c:v>21.5616566574312</c:v>
                </c:pt>
                <c:pt idx="595">
                  <c:v>19.647111781075498</c:v>
                </c:pt>
                <c:pt idx="596">
                  <c:v>19.488040394859802</c:v>
                </c:pt>
                <c:pt idx="597">
                  <c:v>20.397402821960601</c:v>
                </c:pt>
                <c:pt idx="598">
                  <c:v>23.507574500977999</c:v>
                </c:pt>
                <c:pt idx="599">
                  <c:v>22.9580613543244</c:v>
                </c:pt>
                <c:pt idx="600">
                  <c:v>24.599912469612999</c:v>
                </c:pt>
                <c:pt idx="601">
                  <c:v>22.379707573978699</c:v>
                </c:pt>
                <c:pt idx="602">
                  <c:v>20.5547408179279</c:v>
                </c:pt>
                <c:pt idx="603">
                  <c:v>20.473889717251001</c:v>
                </c:pt>
                <c:pt idx="604">
                  <c:v>21.4481597929482</c:v>
                </c:pt>
                <c:pt idx="605">
                  <c:v>24.6081859318355</c:v>
                </c:pt>
                <c:pt idx="606">
                  <c:v>24.0919886516186</c:v>
                </c:pt>
                <c:pt idx="607">
                  <c:v>25.749423063256099</c:v>
                </c:pt>
                <c:pt idx="608">
                  <c:v>23.526197182472199</c:v>
                </c:pt>
                <c:pt idx="609">
                  <c:v>21.6790803885103</c:v>
                </c:pt>
                <c:pt idx="610">
                  <c:v>21.556790285001998</c:v>
                </c:pt>
                <c:pt idx="611">
                  <c:v>22.4705480467744</c:v>
                </c:pt>
                <c:pt idx="612">
                  <c:v>25.551582966816198</c:v>
                </c:pt>
                <c:pt idx="613">
                  <c:v>24.938884232614001</c:v>
                </c:pt>
                <c:pt idx="614">
                  <c:v>26.483637727966101</c:v>
                </c:pt>
                <c:pt idx="615">
                  <c:v>24.133224673228298</c:v>
                </c:pt>
                <c:pt idx="616">
                  <c:v>22.146403218242501</c:v>
                </c:pt>
                <c:pt idx="617">
                  <c:v>21.874161707901301</c:v>
                </c:pt>
                <c:pt idx="618">
                  <c:v>22.630234309002901</c:v>
                </c:pt>
                <c:pt idx="619">
                  <c:v>25.5485604457891</c:v>
                </c:pt>
                <c:pt idx="620">
                  <c:v>24.7709869197293</c:v>
                </c:pt>
                <c:pt idx="621">
                  <c:v>26.151651453664002</c:v>
                </c:pt>
                <c:pt idx="622">
                  <c:v>23.640925495523799</c:v>
                </c:pt>
                <c:pt idx="623">
                  <c:v>21.500538477017798</c:v>
                </c:pt>
                <c:pt idx="624">
                  <c:v>21.0843733657013</c:v>
                </c:pt>
                <c:pt idx="625">
                  <c:v>21.7089253336224</c:v>
                </c:pt>
                <c:pt idx="626">
                  <c:v>24.510706117535399</c:v>
                </c:pt>
                <c:pt idx="627">
                  <c:v>23.633894045996001</c:v>
                </c:pt>
                <c:pt idx="628">
                  <c:v>24.934669522693302</c:v>
                </c:pt>
                <c:pt idx="629">
                  <c:v>22.3651147803307</c:v>
                </c:pt>
                <c:pt idx="630">
                  <c:v>20.188300989809001</c:v>
                </c:pt>
                <c:pt idx="631">
                  <c:v>19.7590533432119</c:v>
                </c:pt>
                <c:pt idx="632">
                  <c:v>20.394386595674</c:v>
                </c:pt>
                <c:pt idx="633">
                  <c:v>23.230894159779101</c:v>
                </c:pt>
                <c:pt idx="634">
                  <c:v>22.412391104233301</c:v>
                </c:pt>
                <c:pt idx="635">
                  <c:v>23.7942510647927</c:v>
                </c:pt>
                <c:pt idx="636">
                  <c:v>21.327315939991902</c:v>
                </c:pt>
                <c:pt idx="637">
                  <c:v>19.2730013510429</c:v>
                </c:pt>
                <c:pt idx="638">
                  <c:v>18.9840882184068</c:v>
                </c:pt>
                <c:pt idx="639">
                  <c:v>19.775192510328399</c:v>
                </c:pt>
                <c:pt idx="640">
                  <c:v>22.780195681734501</c:v>
                </c:pt>
                <c:pt idx="641">
                  <c:v>22.139935432477898</c:v>
                </c:pt>
                <c:pt idx="642">
                  <c:v>23.706595941876699</c:v>
                </c:pt>
                <c:pt idx="643">
                  <c:v>21.4276754855577</c:v>
                </c:pt>
                <c:pt idx="644">
                  <c:v>19.561153349231301</c:v>
                </c:pt>
                <c:pt idx="645">
                  <c:v>19.4563452482682</c:v>
                </c:pt>
                <c:pt idx="646">
                  <c:v>20.424438106800501</c:v>
                </c:pt>
                <c:pt idx="647">
                  <c:v>23.595985477467199</c:v>
                </c:pt>
                <c:pt idx="648">
                  <c:v>23.108661980820202</c:v>
                </c:pt>
                <c:pt idx="649">
                  <c:v>24.811714682816799</c:v>
                </c:pt>
                <c:pt idx="650">
                  <c:v>22.6499881126894</c:v>
                </c:pt>
                <c:pt idx="651">
                  <c:v>20.879143690897799</c:v>
                </c:pt>
                <c:pt idx="652">
                  <c:v>20.846561712416001</c:v>
                </c:pt>
                <c:pt idx="653">
                  <c:v>21.861915778292101</c:v>
                </c:pt>
                <c:pt idx="654">
                  <c:v>25.0547001187959</c:v>
                </c:pt>
                <c:pt idx="655">
                  <c:v>24.562007489977098</c:v>
                </c:pt>
                <c:pt idx="656">
                  <c:v>26.232995021259601</c:v>
                </c:pt>
                <c:pt idx="657">
                  <c:v>24.012914344307202</c:v>
                </c:pt>
                <c:pt idx="658">
                  <c:v>22.158326579604299</c:v>
                </c:pt>
                <c:pt idx="659">
                  <c:v>22.017990317521701</c:v>
                </c:pt>
                <c:pt idx="660">
                  <c:v>22.903412666322399</c:v>
                </c:pt>
                <c:pt idx="661">
                  <c:v>25.9463441767898</c:v>
                </c:pt>
                <c:pt idx="662">
                  <c:v>25.286515874430101</c:v>
                </c:pt>
                <c:pt idx="663">
                  <c:v>26.776056500073199</c:v>
                </c:pt>
                <c:pt idx="664">
                  <c:v>24.363467173747001</c:v>
                </c:pt>
                <c:pt idx="665">
                  <c:v>22.308775098776302</c:v>
                </c:pt>
                <c:pt idx="666">
                  <c:v>21.9643555904217</c:v>
                </c:pt>
                <c:pt idx="667">
                  <c:v>22.645413785586001</c:v>
                </c:pt>
                <c:pt idx="668">
                  <c:v>25.4874081889336</c:v>
                </c:pt>
                <c:pt idx="669">
                  <c:v>24.6337156978989</c:v>
                </c:pt>
                <c:pt idx="670">
                  <c:v>25.939977647084199</c:v>
                </c:pt>
                <c:pt idx="671">
                  <c:v>23.3580055284331</c:v>
                </c:pt>
                <c:pt idx="672">
                  <c:v>21.150869407892198</c:v>
                </c:pt>
                <c:pt idx="673">
                  <c:v>20.673659690117901</c:v>
                </c:pt>
                <c:pt idx="674">
                  <c:v>21.243914838763899</c:v>
                </c:pt>
                <c:pt idx="675">
                  <c:v>23.998998365405001</c:v>
                </c:pt>
                <c:pt idx="676">
                  <c:v>23.083725738880101</c:v>
                </c:pt>
                <c:pt idx="677">
                  <c:v>24.354681602221799</c:v>
                </c:pt>
                <c:pt idx="678">
                  <c:v>21.764106617144801</c:v>
                </c:pt>
                <c:pt idx="679">
                  <c:v>19.5749774199728</c:v>
                </c:pt>
                <c:pt idx="680">
                  <c:v>19.141770591142901</c:v>
                </c:pt>
                <c:pt idx="681">
                  <c:v>19.7809032751606</c:v>
                </c:pt>
                <c:pt idx="682">
                  <c:v>22.628133568864499</c:v>
                </c:pt>
                <c:pt idx="683">
                  <c:v>21.826220910539401</c:v>
                </c:pt>
                <c:pt idx="684">
                  <c:v>23.229286220232002</c:v>
                </c:pt>
                <c:pt idx="685">
                  <c:v>20.786750267165001</c:v>
                </c:pt>
                <c:pt idx="686">
                  <c:v>18.758472712393999</c:v>
                </c:pt>
                <c:pt idx="687">
                  <c:v>18.495581521258998</c:v>
                </c:pt>
                <c:pt idx="688">
                  <c:v>19.310984026837701</c:v>
                </c:pt>
                <c:pt idx="689">
                  <c:v>22.336841286571602</c:v>
                </c:pt>
                <c:pt idx="690">
                  <c:v>21.712304398832899</c:v>
                </c:pt>
                <c:pt idx="691">
                  <c:v>23.287950907727001</c:v>
                </c:pt>
                <c:pt idx="692">
                  <c:v>21.009798128322998</c:v>
                </c:pt>
                <c:pt idx="693">
                  <c:v>19.134514210914698</c:v>
                </c:pt>
                <c:pt idx="694">
                  <c:v>19.010315059902201</c:v>
                </c:pt>
                <c:pt idx="695">
                  <c:v>19.947536895564401</c:v>
                </c:pt>
                <c:pt idx="696">
                  <c:v>23.0761647279739</c:v>
                </c:pt>
                <c:pt idx="697">
                  <c:v>22.533614189227901</c:v>
                </c:pt>
                <c:pt idx="698">
                  <c:v>24.1692038126338</c:v>
                </c:pt>
                <c:pt idx="699">
                  <c:v>21.928193757185301</c:v>
                </c:pt>
                <c:pt idx="700">
                  <c:v>20.0670111925253</c:v>
                </c:pt>
                <c:pt idx="701">
                  <c:v>19.934150092048199</c:v>
                </c:pt>
                <c:pt idx="702">
                  <c:v>20.840735118641799</c:v>
                </c:pt>
                <c:pt idx="703">
                  <c:v>23.918030020094299</c:v>
                </c:pt>
                <c:pt idx="704">
                  <c:v>23.305188388946199</c:v>
                </c:pt>
                <c:pt idx="705">
                  <c:v>24.853684535060001</c:v>
                </c:pt>
                <c:pt idx="706">
                  <c:v>22.511301367864601</c:v>
                </c:pt>
                <c:pt idx="707">
                  <c:v>20.537296619212501</c:v>
                </c:pt>
                <c:pt idx="708">
                  <c:v>20.283236474713199</c:v>
                </c:pt>
                <c:pt idx="709">
                  <c:v>21.063487775785799</c:v>
                </c:pt>
                <c:pt idx="710">
                  <c:v>24.012650830334099</c:v>
                </c:pt>
                <c:pt idx="711">
                  <c:v>23.273232403723998</c:v>
                </c:pt>
                <c:pt idx="712">
                  <c:v>24.6999984157857</c:v>
                </c:pt>
                <c:pt idx="713">
                  <c:v>22.2438850376369</c:v>
                </c:pt>
                <c:pt idx="714">
                  <c:v>20.167091293819599</c:v>
                </c:pt>
                <c:pt idx="715">
                  <c:v>19.823843948214801</c:v>
                </c:pt>
                <c:pt idx="716">
                  <c:v>20.530827442564199</c:v>
                </c:pt>
                <c:pt idx="717">
                  <c:v>23.424562389214501</c:v>
                </c:pt>
                <c:pt idx="718">
                  <c:v>22.649033475613798</c:v>
                </c:pt>
                <c:pt idx="719">
                  <c:v>24.060007382904001</c:v>
                </c:pt>
                <c:pt idx="720">
                  <c:v>21.608920252549598</c:v>
                </c:pt>
                <c:pt idx="721">
                  <c:v>19.5579583894305</c:v>
                </c:pt>
                <c:pt idx="722">
                  <c:v>19.260823289723199</c:v>
                </c:pt>
                <c:pt idx="723">
                  <c:v>20.033173790372601</c:v>
                </c:pt>
                <c:pt idx="724">
                  <c:v>23.010028585483699</c:v>
                </c:pt>
                <c:pt idx="725">
                  <c:v>22.333429430918301</c:v>
                </c:pt>
                <c:pt idx="726">
                  <c:v>23.856804834662199</c:v>
                </c:pt>
                <c:pt idx="727">
                  <c:v>21.528912711011898</c:v>
                </c:pt>
                <c:pt idx="728">
                  <c:v>19.608984404169199</c:v>
                </c:pt>
                <c:pt idx="729">
                  <c:v>19.447559688993401</c:v>
                </c:pt>
                <c:pt idx="730">
                  <c:v>20.357003902131499</c:v>
                </c:pt>
                <c:pt idx="731">
                  <c:v>23.468988680611002</c:v>
                </c:pt>
                <c:pt idx="732">
                  <c:v>22.922234778574101</c:v>
                </c:pt>
                <c:pt idx="733">
                  <c:v>24.566954870244398</c:v>
                </c:pt>
                <c:pt idx="734">
                  <c:v>22.348872935080699</c:v>
                </c:pt>
                <c:pt idx="735">
                  <c:v>20.5244407989554</c:v>
                </c:pt>
                <c:pt idx="736">
                  <c:v>20.441739708114</c:v>
                </c:pt>
                <c:pt idx="737">
                  <c:v>21.411056491315399</c:v>
                </c:pt>
                <c:pt idx="738">
                  <c:v>24.562414371597502</c:v>
                </c:pt>
                <c:pt idx="739">
                  <c:v>24.033355693348099</c:v>
                </c:pt>
                <c:pt idx="740">
                  <c:v>25.673413511045201</c:v>
                </c:pt>
                <c:pt idx="741">
                  <c:v>23.4281479398622</c:v>
                </c:pt>
                <c:pt idx="742">
                  <c:v>21.554367432128299</c:v>
                </c:pt>
                <c:pt idx="743">
                  <c:v>21.4010227372688</c:v>
                </c:pt>
                <c:pt idx="744">
                  <c:v>22.2797632852917</c:v>
                </c:pt>
                <c:pt idx="745">
                  <c:v>25.322436530000701</c:v>
                </c:pt>
                <c:pt idx="746">
                  <c:v>24.6688282777749</c:v>
                </c:pt>
                <c:pt idx="747">
                  <c:v>26.1710819727525</c:v>
                </c:pt>
                <c:pt idx="748">
                  <c:v>23.7776741039266</c:v>
                </c:pt>
                <c:pt idx="749">
                  <c:v>21.748567372836099</c:v>
                </c:pt>
                <c:pt idx="750">
                  <c:v>21.4360310279835</c:v>
                </c:pt>
                <c:pt idx="751">
                  <c:v>22.155119887627698</c:v>
                </c:pt>
                <c:pt idx="752">
                  <c:v>25.0410944583594</c:v>
                </c:pt>
                <c:pt idx="753">
                  <c:v>24.237082089812901</c:v>
                </c:pt>
                <c:pt idx="754">
                  <c:v>25.598419047076899</c:v>
                </c:pt>
                <c:pt idx="755">
                  <c:v>23.076552526011302</c:v>
                </c:pt>
                <c:pt idx="756">
                  <c:v>20.934126013028301</c:v>
                </c:pt>
                <c:pt idx="757">
                  <c:v>20.5257390175876</c:v>
                </c:pt>
                <c:pt idx="758">
                  <c:v>21.168374140647199</c:v>
                </c:pt>
                <c:pt idx="759">
                  <c:v>23.998775111926701</c:v>
                </c:pt>
                <c:pt idx="760">
                  <c:v>23.1610767150684</c:v>
                </c:pt>
                <c:pt idx="761">
                  <c:v>24.511127190831399</c:v>
                </c:pt>
                <c:pt idx="762">
                  <c:v>22.000382564305099</c:v>
                </c:pt>
                <c:pt idx="763">
                  <c:v>19.890996420826099</c:v>
                </c:pt>
                <c:pt idx="764">
                  <c:v>19.5365959817575</c:v>
                </c:pt>
                <c:pt idx="765">
                  <c:v>20.252736971633301</c:v>
                </c:pt>
                <c:pt idx="766">
                  <c:v>23.174320154642299</c:v>
                </c:pt>
                <c:pt idx="767">
                  <c:v>22.4432694425048</c:v>
                </c:pt>
                <c:pt idx="768">
                  <c:v>23.912910909810702</c:v>
                </c:pt>
                <c:pt idx="769">
                  <c:v>21.531930700065502</c:v>
                </c:pt>
                <c:pt idx="770">
                  <c:v>19.559533745147299</c:v>
                </c:pt>
                <c:pt idx="771">
                  <c:v>19.34629235293</c:v>
                </c:pt>
                <c:pt idx="772">
                  <c:v>20.204675369696101</c:v>
                </c:pt>
                <c:pt idx="773">
                  <c:v>23.266538907492102</c:v>
                </c:pt>
                <c:pt idx="774">
                  <c:v>22.670876691702201</c:v>
                </c:pt>
                <c:pt idx="775">
                  <c:v>24.268267574278799</c:v>
                </c:pt>
                <c:pt idx="776">
                  <c:v>22.004896515533101</c:v>
                </c:pt>
                <c:pt idx="777">
                  <c:v>20.1377693977551</c:v>
                </c:pt>
                <c:pt idx="778">
                  <c:v>20.0156094222124</c:v>
                </c:pt>
                <c:pt idx="779">
                  <c:v>20.949424621392701</c:v>
                </c:pt>
                <c:pt idx="780">
                  <c:v>24.070026619945899</c:v>
                </c:pt>
                <c:pt idx="781">
                  <c:v>23.5157980855004</c:v>
                </c:pt>
                <c:pt idx="782">
                  <c:v>25.137146089612699</c:v>
                </c:pt>
                <c:pt idx="783">
                  <c:v>22.880517648869102</c:v>
                </c:pt>
                <c:pt idx="784">
                  <c:v>21.003598067231501</c:v>
                </c:pt>
                <c:pt idx="785">
                  <c:v>20.856180372442601</c:v>
                </c:pt>
                <c:pt idx="786">
                  <c:v>21.750696187335301</c:v>
                </c:pt>
                <c:pt idx="787">
                  <c:v>24.819689223996701</c:v>
                </c:pt>
                <c:pt idx="788">
                  <c:v>24.203530113371901</c:v>
                </c:pt>
                <c:pt idx="789">
                  <c:v>25.754811244821799</c:v>
                </c:pt>
                <c:pt idx="790">
                  <c:v>23.422299483803101</c:v>
                </c:pt>
                <c:pt idx="791">
                  <c:v>21.4660690885691</c:v>
                </c:pt>
                <c:pt idx="792">
                  <c:v>21.238304874966399</c:v>
                </c:pt>
                <c:pt idx="793">
                  <c:v>22.053767736838999</c:v>
                </c:pt>
                <c:pt idx="794">
                  <c:v>25.047205440568</c:v>
                </c:pt>
                <c:pt idx="795">
                  <c:v>24.3610090553085</c:v>
                </c:pt>
                <c:pt idx="796">
                  <c:v>25.849555218090501</c:v>
                </c:pt>
                <c:pt idx="797">
                  <c:v>23.463113462467199</c:v>
                </c:pt>
                <c:pt idx="798">
                  <c:v>21.462942092653801</c:v>
                </c:pt>
                <c:pt idx="799">
                  <c:v>21.2020635843399</c:v>
                </c:pt>
                <c:pt idx="800">
                  <c:v>21.995712298615299</c:v>
                </c:pt>
                <c:pt idx="801">
                  <c:v>24.9787378368212</c:v>
                </c:pt>
                <c:pt idx="802">
                  <c:v>24.293264527197199</c:v>
                </c:pt>
                <c:pt idx="803">
                  <c:v>25.793047089981702</c:v>
                </c:pt>
                <c:pt idx="804">
                  <c:v>23.427401276470199</c:v>
                </c:pt>
                <c:pt idx="805">
                  <c:v>21.456332285852</c:v>
                </c:pt>
                <c:pt idx="806">
                  <c:v>21.231350968532801</c:v>
                </c:pt>
                <c:pt idx="807">
                  <c:v>22.0659694754697</c:v>
                </c:pt>
                <c:pt idx="808">
                  <c:v>25.093158317401102</c:v>
                </c:pt>
                <c:pt idx="809">
                  <c:v>24.453063828870501</c:v>
                </c:pt>
                <c:pt idx="810">
                  <c:v>25.997424473101798</c:v>
                </c:pt>
                <c:pt idx="811">
                  <c:v>23.6735631077728</c:v>
                </c:pt>
                <c:pt idx="812">
                  <c:v>21.7395762973843</c:v>
                </c:pt>
                <c:pt idx="813">
                  <c:v>21.5452090339172</c:v>
                </c:pt>
                <c:pt idx="814">
                  <c:v>22.4024048802838</c:v>
                </c:pt>
                <c:pt idx="815">
                  <c:v>25.442812013976599</c:v>
                </c:pt>
                <c:pt idx="816">
                  <c:v>24.805542810014</c:v>
                </c:pt>
                <c:pt idx="817">
                  <c:v>26.3416242320517</c:v>
                </c:pt>
                <c:pt idx="818">
                  <c:v>23.9980152013439</c:v>
                </c:pt>
                <c:pt idx="819">
                  <c:v>22.0328113205065</c:v>
                </c:pt>
                <c:pt idx="820">
                  <c:v>21.7961248652759</c:v>
                </c:pt>
                <c:pt idx="821">
                  <c:v>22.600629882351399</c:v>
                </c:pt>
                <c:pt idx="822">
                  <c:v>25.579052971124799</c:v>
                </c:pt>
                <c:pt idx="823">
                  <c:v>24.871907761976999</c:v>
                </c:pt>
                <c:pt idx="824">
                  <c:v>26.331910998116701</c:v>
                </c:pt>
                <c:pt idx="825">
                  <c:v>23.907957274702099</c:v>
                </c:pt>
                <c:pt idx="826">
                  <c:v>21.8602739200911</c:v>
                </c:pt>
                <c:pt idx="827">
                  <c:v>21.541245233916602</c:v>
                </c:pt>
                <c:pt idx="828">
                  <c:v>22.265897381325999</c:v>
                </c:pt>
                <c:pt idx="829">
                  <c:v>25.169326103216498</c:v>
                </c:pt>
                <c:pt idx="830">
                  <c:v>24.394366916668599</c:v>
                </c:pt>
                <c:pt idx="831">
                  <c:v>25.795947409542901</c:v>
                </c:pt>
                <c:pt idx="832">
                  <c:v>23.325000371078499</c:v>
                </c:pt>
                <c:pt idx="833">
                  <c:v>21.243560878151701</c:v>
                </c:pt>
                <c:pt idx="834">
                  <c:v>20.9055380907926</c:v>
                </c:pt>
                <c:pt idx="835">
                  <c:v>21.6271544586853</c:v>
                </c:pt>
                <c:pt idx="836">
                  <c:v>24.5443357283228</c:v>
                </c:pt>
                <c:pt idx="837">
                  <c:v>23.800352449970202</c:v>
                </c:pt>
                <c:pt idx="838">
                  <c:v>25.250153381758299</c:v>
                </c:pt>
                <c:pt idx="839">
                  <c:v>22.844270062400099</c:v>
                </c:pt>
                <c:pt idx="840">
                  <c:v>20.843916008177899</c:v>
                </c:pt>
                <c:pt idx="841">
                  <c:v>20.601771170362301</c:v>
                </c:pt>
                <c:pt idx="842">
                  <c:v>21.432444205707</c:v>
                </c:pt>
                <c:pt idx="843">
                  <c:v>24.469895354747099</c:v>
                </c:pt>
                <c:pt idx="844">
                  <c:v>23.855119852807299</c:v>
                </c:pt>
                <c:pt idx="845">
                  <c:v>25.440531254395399</c:v>
                </c:pt>
                <c:pt idx="846">
                  <c:v>23.173922733704</c:v>
                </c:pt>
                <c:pt idx="847">
                  <c:v>21.313628363037999</c:v>
                </c:pt>
                <c:pt idx="848">
                  <c:v>21.209373596163498</c:v>
                </c:pt>
                <c:pt idx="849">
                  <c:v>22.172805761739401</c:v>
                </c:pt>
                <c:pt idx="850">
                  <c:v>25.334985739549101</c:v>
                </c:pt>
                <c:pt idx="851">
                  <c:v>24.834139038263299</c:v>
                </c:pt>
                <c:pt idx="852">
                  <c:v>26.5201039916324</c:v>
                </c:pt>
                <c:pt idx="853">
                  <c:v>24.3383535455858</c:v>
                </c:pt>
                <c:pt idx="854">
                  <c:v>22.545211160874299</c:v>
                </c:pt>
                <c:pt idx="855">
                  <c:v>22.488748731029698</c:v>
                </c:pt>
                <c:pt idx="856">
                  <c:v>23.4793561771376</c:v>
                </c:pt>
                <c:pt idx="857">
                  <c:v>26.6472629591428</c:v>
                </c:pt>
                <c:pt idx="858">
                  <c:v>26.1303090234513</c:v>
                </c:pt>
                <c:pt idx="859">
                  <c:v>27.778402454717501</c:v>
                </c:pt>
                <c:pt idx="860">
                  <c:v>25.537540115117999</c:v>
                </c:pt>
                <c:pt idx="861">
                  <c:v>23.665011869824198</c:v>
                </c:pt>
                <c:pt idx="862">
                  <c:v>23.510276631866098</c:v>
                </c:pt>
                <c:pt idx="863">
                  <c:v>24.385500470722501</c:v>
                </c:pt>
                <c:pt idx="864">
                  <c:v>27.423037840004699</c:v>
                </c:pt>
                <c:pt idx="865">
                  <c:v>26.763154470142702</c:v>
                </c:pt>
                <c:pt idx="866">
                  <c:v>28.258430403189202</c:v>
                </c:pt>
                <c:pt idx="867">
                  <c:v>25.857720813324999</c:v>
                </c:pt>
                <c:pt idx="868">
                  <c:v>23.821296687662201</c:v>
                </c:pt>
                <c:pt idx="869">
                  <c:v>23.501655153789301</c:v>
                </c:pt>
                <c:pt idx="870">
                  <c:v>24.213991289443999</c:v>
                </c:pt>
                <c:pt idx="871">
                  <c:v>27.093614057806299</c:v>
                </c:pt>
                <c:pt idx="872">
                  <c:v>26.283606460013001</c:v>
                </c:pt>
                <c:pt idx="873">
                  <c:v>27.639169846727299</c:v>
                </c:pt>
                <c:pt idx="874">
                  <c:v>25.1115294066384</c:v>
                </c:pt>
                <c:pt idx="875">
                  <c:v>22.9630339715711</c:v>
                </c:pt>
                <c:pt idx="876">
                  <c:v>22.547921211636801</c:v>
                </c:pt>
                <c:pt idx="877">
                  <c:v>23.1827606084114</c:v>
                </c:pt>
                <c:pt idx="878">
                  <c:v>26.003847582540899</c:v>
                </c:pt>
                <c:pt idx="879">
                  <c:v>25.154851208824098</c:v>
                </c:pt>
                <c:pt idx="880">
                  <c:v>26.491155590918002</c:v>
                </c:pt>
                <c:pt idx="881">
                  <c:v>23.963773779286001</c:v>
                </c:pt>
                <c:pt idx="882">
                  <c:v>21.8344571661092</c:v>
                </c:pt>
                <c:pt idx="883">
                  <c:v>21.456490605337599</c:v>
                </c:pt>
                <c:pt idx="884">
                  <c:v>22.1451651510713</c:v>
                </c:pt>
                <c:pt idx="885">
                  <c:v>25.0352107167563</c:v>
                </c:pt>
                <c:pt idx="886">
                  <c:v>24.2684880210996</c:v>
                </c:pt>
                <c:pt idx="887">
                  <c:v>25.698378676150199</c:v>
                </c:pt>
                <c:pt idx="888">
                  <c:v>23.273750995388799</c:v>
                </c:pt>
                <c:pt idx="889">
                  <c:v>21.254123094770499</c:v>
                </c:pt>
                <c:pt idx="890">
                  <c:v>20.990512155350501</c:v>
                </c:pt>
                <c:pt idx="891">
                  <c:v>21.7959603782313</c:v>
                </c:pt>
                <c:pt idx="892">
                  <c:v>24.803018623627299</c:v>
                </c:pt>
                <c:pt idx="893">
                  <c:v>24.1514858738072</c:v>
                </c:pt>
                <c:pt idx="894">
                  <c:v>25.6928422645355</c:v>
                </c:pt>
                <c:pt idx="895">
                  <c:v>23.374252293507801</c:v>
                </c:pt>
                <c:pt idx="896">
                  <c:v>21.453758974000898</c:v>
                </c:pt>
                <c:pt idx="897">
                  <c:v>21.281157180057399</c:v>
                </c:pt>
                <c:pt idx="898">
                  <c:v>22.168536287137101</c:v>
                </c:pt>
                <c:pt idx="899">
                  <c:v>25.247772876322301</c:v>
                </c:pt>
                <c:pt idx="900">
                  <c:v>24.6582716235161</c:v>
                </c:pt>
                <c:pt idx="901">
                  <c:v>26.25139230189</c:v>
                </c:pt>
                <c:pt idx="902">
                  <c:v>23.974439883511899</c:v>
                </c:pt>
                <c:pt idx="903">
                  <c:v>22.085839065784601</c:v>
                </c:pt>
                <c:pt idx="904">
                  <c:v>21.9359821888293</c:v>
                </c:pt>
                <c:pt idx="905">
                  <c:v>22.8377415072598</c:v>
                </c:pt>
                <c:pt idx="906">
                  <c:v>25.9239275591924</c:v>
                </c:pt>
                <c:pt idx="907">
                  <c:v>25.334992815149199</c:v>
                </c:pt>
                <c:pt idx="908">
                  <c:v>26.9234196531125</c:v>
                </c:pt>
                <c:pt idx="909">
                  <c:v>24.637670789750501</c:v>
                </c:pt>
                <c:pt idx="910">
                  <c:v>22.737324632046299</c:v>
                </c:pt>
                <c:pt idx="911">
                  <c:v>22.573885618173399</c:v>
                </c:pt>
                <c:pt idx="912">
                  <c:v>23.461261548767201</c:v>
                </c:pt>
                <c:pt idx="913">
                  <c:v>26.533190597096301</c:v>
                </c:pt>
                <c:pt idx="914">
                  <c:v>25.9309180097618</c:v>
                </c:pt>
                <c:pt idx="915">
                  <c:v>27.507562236717401</c:v>
                </c:pt>
                <c:pt idx="916">
                  <c:v>25.2120491587179</c:v>
                </c:pt>
                <c:pt idx="917">
                  <c:v>23.3042372483979</c:v>
                </c:pt>
                <c:pt idx="918">
                  <c:v>23.135723931675798</c:v>
                </c:pt>
                <c:pt idx="919">
                  <c:v>24.020325170801101</c:v>
                </c:pt>
                <c:pt idx="920">
                  <c:v>27.091510802238702</c:v>
                </c:pt>
                <c:pt idx="921">
                  <c:v>26.4900953162131</c:v>
                </c:pt>
                <c:pt idx="922">
                  <c:v>28.068623333066999</c:v>
                </c:pt>
                <c:pt idx="923">
                  <c:v>25.775327817304099</c:v>
                </c:pt>
                <c:pt idx="924">
                  <c:v>23.869283112818898</c:v>
                </c:pt>
                <c:pt idx="925">
                  <c:v>23.701242209434898</c:v>
                </c:pt>
                <c:pt idx="926">
                  <c:v>24.584149326514002</c:v>
                </c:pt>
                <c:pt idx="927">
                  <c:v>27.650609357009699</c:v>
                </c:pt>
                <c:pt idx="928">
                  <c:v>27.040612843281099</c:v>
                </c:pt>
                <c:pt idx="929">
                  <c:v>28.6059547252969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74-437E-A3C5-8B0AEE257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6272"/>
        <c:axId val="1744560256"/>
      </c:lineChart>
      <c:catAx>
        <c:axId val="198705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560256"/>
        <c:crosses val="autoZero"/>
        <c:auto val="1"/>
        <c:lblAlgn val="ctr"/>
        <c:lblOffset val="100"/>
        <c:noMultiLvlLbl val="0"/>
      </c:catAx>
      <c:valAx>
        <c:axId val="17445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05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Actaul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'CPT Forecast'!$A$12:$A$232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'CPT Forecast'!$B$12:$B$232</c:f>
              <c:numCache>
                <c:formatCode>General</c:formatCode>
                <c:ptCount val="221"/>
                <c:pt idx="0">
                  <c:v>1469</c:v>
                </c:pt>
                <c:pt idx="1">
                  <c:v>1505</c:v>
                </c:pt>
                <c:pt idx="2">
                  <c:v>1227</c:v>
                </c:pt>
                <c:pt idx="3">
                  <c:v>1188</c:v>
                </c:pt>
                <c:pt idx="4">
                  <c:v>1144</c:v>
                </c:pt>
                <c:pt idx="5">
                  <c:v>1198</c:v>
                </c:pt>
                <c:pt idx="6">
                  <c:v>1146</c:v>
                </c:pt>
                <c:pt idx="7">
                  <c:v>1160</c:v>
                </c:pt>
                <c:pt idx="8">
                  <c:v>1014</c:v>
                </c:pt>
                <c:pt idx="9">
                  <c:v>837</c:v>
                </c:pt>
                <c:pt idx="10">
                  <c:v>920</c:v>
                </c:pt>
                <c:pt idx="11">
                  <c:v>1098</c:v>
                </c:pt>
                <c:pt idx="12">
                  <c:v>1296</c:v>
                </c:pt>
                <c:pt idx="13">
                  <c:v>1501</c:v>
                </c:pt>
                <c:pt idx="14">
                  <c:v>1330</c:v>
                </c:pt>
                <c:pt idx="15">
                  <c:v>1182</c:v>
                </c:pt>
                <c:pt idx="16">
                  <c:v>1067</c:v>
                </c:pt>
                <c:pt idx="17">
                  <c:v>1225</c:v>
                </c:pt>
                <c:pt idx="18">
                  <c:v>1354</c:v>
                </c:pt>
                <c:pt idx="19">
                  <c:v>1369</c:v>
                </c:pt>
                <c:pt idx="20">
                  <c:v>1530</c:v>
                </c:pt>
                <c:pt idx="21">
                  <c:v>1239</c:v>
                </c:pt>
                <c:pt idx="22">
                  <c:v>1206</c:v>
                </c:pt>
                <c:pt idx="23">
                  <c:v>1062</c:v>
                </c:pt>
                <c:pt idx="24">
                  <c:v>1149</c:v>
                </c:pt>
                <c:pt idx="25">
                  <c:v>1345</c:v>
                </c:pt>
                <c:pt idx="26">
                  <c:v>1424</c:v>
                </c:pt>
                <c:pt idx="27">
                  <c:v>1444</c:v>
                </c:pt>
                <c:pt idx="28">
                  <c:v>1373</c:v>
                </c:pt>
                <c:pt idx="29">
                  <c:v>1176</c:v>
                </c:pt>
                <c:pt idx="30">
                  <c:v>929</c:v>
                </c:pt>
                <c:pt idx="31">
                  <c:v>1016</c:v>
                </c:pt>
                <c:pt idx="32">
                  <c:v>1081</c:v>
                </c:pt>
                <c:pt idx="33">
                  <c:v>1374</c:v>
                </c:pt>
                <c:pt idx="34">
                  <c:v>1422</c:v>
                </c:pt>
                <c:pt idx="35">
                  <c:v>1210</c:v>
                </c:pt>
                <c:pt idx="36">
                  <c:v>1118</c:v>
                </c:pt>
                <c:pt idx="37">
                  <c:v>996</c:v>
                </c:pt>
                <c:pt idx="38">
                  <c:v>1130</c:v>
                </c:pt>
                <c:pt idx="39">
                  <c:v>1220</c:v>
                </c:pt>
                <c:pt idx="40">
                  <c:v>1391</c:v>
                </c:pt>
                <c:pt idx="41">
                  <c:v>1520</c:v>
                </c:pt>
                <c:pt idx="42">
                  <c:v>1377</c:v>
                </c:pt>
                <c:pt idx="43">
                  <c:v>1248</c:v>
                </c:pt>
                <c:pt idx="44">
                  <c:v>1165</c:v>
                </c:pt>
                <c:pt idx="45">
                  <c:v>1312</c:v>
                </c:pt>
                <c:pt idx="46">
                  <c:v>1245</c:v>
                </c:pt>
                <c:pt idx="47">
                  <c:v>1504</c:v>
                </c:pt>
                <c:pt idx="48">
                  <c:v>1581</c:v>
                </c:pt>
                <c:pt idx="49">
                  <c:v>1384</c:v>
                </c:pt>
                <c:pt idx="50">
                  <c:v>1247</c:v>
                </c:pt>
                <c:pt idx="51">
                  <c:v>942</c:v>
                </c:pt>
                <c:pt idx="52">
                  <c:v>1066</c:v>
                </c:pt>
                <c:pt idx="53">
                  <c:v>1190</c:v>
                </c:pt>
                <c:pt idx="54">
                  <c:v>1411</c:v>
                </c:pt>
                <c:pt idx="55">
                  <c:v>1421</c:v>
                </c:pt>
                <c:pt idx="56">
                  <c:v>1257</c:v>
                </c:pt>
                <c:pt idx="57">
                  <c:v>1259</c:v>
                </c:pt>
                <c:pt idx="58">
                  <c:v>1181</c:v>
                </c:pt>
                <c:pt idx="59">
                  <c:v>1255</c:v>
                </c:pt>
                <c:pt idx="60">
                  <c:v>1311</c:v>
                </c:pt>
                <c:pt idx="61">
                  <c:v>1416</c:v>
                </c:pt>
                <c:pt idx="62">
                  <c:v>1326</c:v>
                </c:pt>
                <c:pt idx="63">
                  <c:v>1210</c:v>
                </c:pt>
                <c:pt idx="64">
                  <c:v>1147</c:v>
                </c:pt>
                <c:pt idx="65">
                  <c:v>1056</c:v>
                </c:pt>
                <c:pt idx="66">
                  <c:v>1125</c:v>
                </c:pt>
                <c:pt idx="67">
                  <c:v>1143</c:v>
                </c:pt>
                <c:pt idx="68">
                  <c:v>1356</c:v>
                </c:pt>
                <c:pt idx="69">
                  <c:v>1220</c:v>
                </c:pt>
                <c:pt idx="70">
                  <c:v>1196</c:v>
                </c:pt>
                <c:pt idx="71">
                  <c:v>1186</c:v>
                </c:pt>
                <c:pt idx="72">
                  <c:v>1140</c:v>
                </c:pt>
                <c:pt idx="73">
                  <c:v>1184</c:v>
                </c:pt>
                <c:pt idx="74">
                  <c:v>1212</c:v>
                </c:pt>
                <c:pt idx="75">
                  <c:v>1316</c:v>
                </c:pt>
                <c:pt idx="76">
                  <c:v>1275</c:v>
                </c:pt>
                <c:pt idx="77">
                  <c:v>1213</c:v>
                </c:pt>
                <c:pt idx="78">
                  <c:v>1239</c:v>
                </c:pt>
                <c:pt idx="79">
                  <c:v>1252</c:v>
                </c:pt>
                <c:pt idx="80">
                  <c:v>1207</c:v>
                </c:pt>
                <c:pt idx="81">
                  <c:v>1211</c:v>
                </c:pt>
                <c:pt idx="82">
                  <c:v>1276</c:v>
                </c:pt>
                <c:pt idx="83">
                  <c:v>1302</c:v>
                </c:pt>
                <c:pt idx="84">
                  <c:v>1266</c:v>
                </c:pt>
                <c:pt idx="85">
                  <c:v>1223</c:v>
                </c:pt>
                <c:pt idx="86">
                  <c:v>1171</c:v>
                </c:pt>
                <c:pt idx="87">
                  <c:v>1246</c:v>
                </c:pt>
                <c:pt idx="88">
                  <c:v>1327</c:v>
                </c:pt>
                <c:pt idx="89">
                  <c:v>1426</c:v>
                </c:pt>
                <c:pt idx="90">
                  <c:v>1506</c:v>
                </c:pt>
                <c:pt idx="91">
                  <c:v>1351</c:v>
                </c:pt>
                <c:pt idx="92">
                  <c:v>1310</c:v>
                </c:pt>
                <c:pt idx="93">
                  <c:v>1119</c:v>
                </c:pt>
                <c:pt idx="94">
                  <c:v>1118</c:v>
                </c:pt>
                <c:pt idx="95">
                  <c:v>1255</c:v>
                </c:pt>
                <c:pt idx="96">
                  <c:v>1359</c:v>
                </c:pt>
                <c:pt idx="97">
                  <c:v>1442</c:v>
                </c:pt>
                <c:pt idx="98">
                  <c:v>1479</c:v>
                </c:pt>
                <c:pt idx="99">
                  <c:v>1426</c:v>
                </c:pt>
                <c:pt idx="100">
                  <c:v>1373</c:v>
                </c:pt>
                <c:pt idx="101">
                  <c:v>1385</c:v>
                </c:pt>
                <c:pt idx="102">
                  <c:v>1474</c:v>
                </c:pt>
                <c:pt idx="103">
                  <c:v>1507</c:v>
                </c:pt>
                <c:pt idx="104">
                  <c:v>1542</c:v>
                </c:pt>
                <c:pt idx="105">
                  <c:v>1323</c:v>
                </c:pt>
                <c:pt idx="106">
                  <c:v>1144</c:v>
                </c:pt>
                <c:pt idx="107">
                  <c:v>1072</c:v>
                </c:pt>
                <c:pt idx="108">
                  <c:v>1157</c:v>
                </c:pt>
                <c:pt idx="109">
                  <c:v>1278</c:v>
                </c:pt>
                <c:pt idx="110">
                  <c:v>1365</c:v>
                </c:pt>
                <c:pt idx="111">
                  <c:v>1465</c:v>
                </c:pt>
                <c:pt idx="112">
                  <c:v>1295</c:v>
                </c:pt>
                <c:pt idx="113">
                  <c:v>1256</c:v>
                </c:pt>
                <c:pt idx="114">
                  <c:v>1227</c:v>
                </c:pt>
                <c:pt idx="115">
                  <c:v>1278</c:v>
                </c:pt>
                <c:pt idx="116">
                  <c:v>1365</c:v>
                </c:pt>
                <c:pt idx="117">
                  <c:v>1388</c:v>
                </c:pt>
                <c:pt idx="118">
                  <c:v>1358</c:v>
                </c:pt>
                <c:pt idx="119">
                  <c:v>1264</c:v>
                </c:pt>
                <c:pt idx="120">
                  <c:v>1252</c:v>
                </c:pt>
                <c:pt idx="121">
                  <c:v>1216</c:v>
                </c:pt>
                <c:pt idx="122">
                  <c:v>1167</c:v>
                </c:pt>
                <c:pt idx="123">
                  <c:v>1235</c:v>
                </c:pt>
                <c:pt idx="124">
                  <c:v>1216</c:v>
                </c:pt>
                <c:pt idx="125">
                  <c:v>1355</c:v>
                </c:pt>
                <c:pt idx="126">
                  <c:v>1345</c:v>
                </c:pt>
                <c:pt idx="127">
                  <c:v>1159</c:v>
                </c:pt>
                <c:pt idx="128">
                  <c:v>1042</c:v>
                </c:pt>
                <c:pt idx="129">
                  <c:v>1076</c:v>
                </c:pt>
                <c:pt idx="130">
                  <c:v>1175</c:v>
                </c:pt>
                <c:pt idx="131">
                  <c:v>1236</c:v>
                </c:pt>
                <c:pt idx="132">
                  <c:v>1239</c:v>
                </c:pt>
                <c:pt idx="133">
                  <c:v>1171</c:v>
                </c:pt>
                <c:pt idx="134">
                  <c:v>1228</c:v>
                </c:pt>
                <c:pt idx="135">
                  <c:v>1165</c:v>
                </c:pt>
                <c:pt idx="136">
                  <c:v>1188</c:v>
                </c:pt>
                <c:pt idx="137">
                  <c:v>1276</c:v>
                </c:pt>
                <c:pt idx="138">
                  <c:v>1320</c:v>
                </c:pt>
                <c:pt idx="139">
                  <c:v>1296</c:v>
                </c:pt>
                <c:pt idx="140">
                  <c:v>1257</c:v>
                </c:pt>
                <c:pt idx="141">
                  <c:v>1230</c:v>
                </c:pt>
                <c:pt idx="142">
                  <c:v>1168</c:v>
                </c:pt>
                <c:pt idx="143">
                  <c:v>1215</c:v>
                </c:pt>
                <c:pt idx="144">
                  <c:v>1249</c:v>
                </c:pt>
                <c:pt idx="145">
                  <c:v>1298</c:v>
                </c:pt>
                <c:pt idx="146">
                  <c:v>1338</c:v>
                </c:pt>
                <c:pt idx="147">
                  <c:v>1252</c:v>
                </c:pt>
                <c:pt idx="148">
                  <c:v>1253</c:v>
                </c:pt>
                <c:pt idx="149">
                  <c:v>1223</c:v>
                </c:pt>
                <c:pt idx="150">
                  <c:v>1177</c:v>
                </c:pt>
                <c:pt idx="151">
                  <c:v>1191</c:v>
                </c:pt>
                <c:pt idx="152">
                  <c:v>1248</c:v>
                </c:pt>
                <c:pt idx="153">
                  <c:v>1458</c:v>
                </c:pt>
                <c:pt idx="154">
                  <c:v>1454</c:v>
                </c:pt>
                <c:pt idx="155">
                  <c:v>1366</c:v>
                </c:pt>
                <c:pt idx="156">
                  <c:v>1273</c:v>
                </c:pt>
                <c:pt idx="157">
                  <c:v>1298</c:v>
                </c:pt>
                <c:pt idx="158">
                  <c:v>932</c:v>
                </c:pt>
                <c:pt idx="159">
                  <c:v>1356</c:v>
                </c:pt>
                <c:pt idx="160">
                  <c:v>1239</c:v>
                </c:pt>
                <c:pt idx="161">
                  <c:v>1162</c:v>
                </c:pt>
                <c:pt idx="162">
                  <c:v>1199</c:v>
                </c:pt>
                <c:pt idx="163">
                  <c:v>1164</c:v>
                </c:pt>
                <c:pt idx="164">
                  <c:v>1161</c:v>
                </c:pt>
                <c:pt idx="165">
                  <c:v>1232</c:v>
                </c:pt>
                <c:pt idx="166">
                  <c:v>1338</c:v>
                </c:pt>
                <c:pt idx="167">
                  <c:v>1454</c:v>
                </c:pt>
                <c:pt idx="168">
                  <c:v>1314</c:v>
                </c:pt>
                <c:pt idx="169">
                  <c:v>1151</c:v>
                </c:pt>
                <c:pt idx="170">
                  <c:v>1105</c:v>
                </c:pt>
                <c:pt idx="171">
                  <c:v>1119</c:v>
                </c:pt>
                <c:pt idx="172">
                  <c:v>1168</c:v>
                </c:pt>
                <c:pt idx="173">
                  <c:v>1276</c:v>
                </c:pt>
                <c:pt idx="174">
                  <c:v>1306</c:v>
                </c:pt>
                <c:pt idx="175">
                  <c:v>1196</c:v>
                </c:pt>
                <c:pt idx="176">
                  <c:v>1259</c:v>
                </c:pt>
                <c:pt idx="177">
                  <c:v>1192</c:v>
                </c:pt>
                <c:pt idx="178">
                  <c:v>1131</c:v>
                </c:pt>
                <c:pt idx="179">
                  <c:v>1177</c:v>
                </c:pt>
                <c:pt idx="180">
                  <c:v>1237</c:v>
                </c:pt>
                <c:pt idx="181">
                  <c:v>1289</c:v>
                </c:pt>
                <c:pt idx="182">
                  <c:v>1292</c:v>
                </c:pt>
                <c:pt idx="183">
                  <c:v>1251</c:v>
                </c:pt>
                <c:pt idx="184">
                  <c:v>1123</c:v>
                </c:pt>
                <c:pt idx="185">
                  <c:v>1043</c:v>
                </c:pt>
                <c:pt idx="186">
                  <c:v>1088</c:v>
                </c:pt>
                <c:pt idx="187">
                  <c:v>1184</c:v>
                </c:pt>
                <c:pt idx="188">
                  <c:v>1235</c:v>
                </c:pt>
                <c:pt idx="189">
                  <c:v>1201</c:v>
                </c:pt>
                <c:pt idx="190">
                  <c:v>1159</c:v>
                </c:pt>
                <c:pt idx="191">
                  <c:v>1096</c:v>
                </c:pt>
                <c:pt idx="192">
                  <c:v>1130</c:v>
                </c:pt>
                <c:pt idx="193">
                  <c:v>1124</c:v>
                </c:pt>
                <c:pt idx="194">
                  <c:v>1229</c:v>
                </c:pt>
                <c:pt idx="195">
                  <c:v>1319</c:v>
                </c:pt>
                <c:pt idx="196">
                  <c:v>1287</c:v>
                </c:pt>
                <c:pt idx="197">
                  <c:v>1229</c:v>
                </c:pt>
                <c:pt idx="198">
                  <c:v>1165</c:v>
                </c:pt>
                <c:pt idx="199">
                  <c:v>1169</c:v>
                </c:pt>
                <c:pt idx="200">
                  <c:v>1183</c:v>
                </c:pt>
                <c:pt idx="201">
                  <c:v>1265</c:v>
                </c:pt>
                <c:pt idx="202">
                  <c:v>1358</c:v>
                </c:pt>
                <c:pt idx="203">
                  <c:v>1295</c:v>
                </c:pt>
                <c:pt idx="204">
                  <c:v>1178</c:v>
                </c:pt>
                <c:pt idx="205">
                  <c:v>1163</c:v>
                </c:pt>
                <c:pt idx="206">
                  <c:v>1220</c:v>
                </c:pt>
                <c:pt idx="207">
                  <c:v>1239</c:v>
                </c:pt>
                <c:pt idx="208">
                  <c:v>1258</c:v>
                </c:pt>
                <c:pt idx="209">
                  <c:v>1348</c:v>
                </c:pt>
                <c:pt idx="210">
                  <c:v>1265</c:v>
                </c:pt>
                <c:pt idx="211">
                  <c:v>1207</c:v>
                </c:pt>
                <c:pt idx="212">
                  <c:v>1186</c:v>
                </c:pt>
                <c:pt idx="213">
                  <c:v>1132</c:v>
                </c:pt>
                <c:pt idx="214">
                  <c:v>1127</c:v>
                </c:pt>
                <c:pt idx="215">
                  <c:v>1200</c:v>
                </c:pt>
                <c:pt idx="216">
                  <c:v>1213</c:v>
                </c:pt>
                <c:pt idx="217">
                  <c:v>1218</c:v>
                </c:pt>
                <c:pt idx="218">
                  <c:v>1207</c:v>
                </c:pt>
                <c:pt idx="219">
                  <c:v>1158</c:v>
                </c:pt>
                <c:pt idx="220">
                  <c:v>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E-4FEF-9E03-B9961448F0B5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'CPT Forecast'!$A$12:$A$232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'CPT Forecast'!$C$12:$C$232</c:f>
              <c:numCache>
                <c:formatCode>0.0000</c:formatCode>
                <c:ptCount val="221"/>
                <c:pt idx="0">
                  <c:v>1418</c:v>
                </c:pt>
                <c:pt idx="1">
                  <c:v>1439</c:v>
                </c:pt>
                <c:pt idx="2">
                  <c:v>1301</c:v>
                </c:pt>
                <c:pt idx="3">
                  <c:v>1217</c:v>
                </c:pt>
                <c:pt idx="4">
                  <c:v>1165</c:v>
                </c:pt>
                <c:pt idx="5">
                  <c:v>1325</c:v>
                </c:pt>
                <c:pt idx="6">
                  <c:v>1243</c:v>
                </c:pt>
                <c:pt idx="7">
                  <c:v>1211</c:v>
                </c:pt>
                <c:pt idx="8">
                  <c:v>1135</c:v>
                </c:pt>
                <c:pt idx="9">
                  <c:v>1083</c:v>
                </c:pt>
                <c:pt idx="10">
                  <c:v>1057</c:v>
                </c:pt>
                <c:pt idx="11">
                  <c:v>1044</c:v>
                </c:pt>
                <c:pt idx="12">
                  <c:v>1221</c:v>
                </c:pt>
                <c:pt idx="13">
                  <c:v>1475</c:v>
                </c:pt>
                <c:pt idx="14">
                  <c:v>1306</c:v>
                </c:pt>
                <c:pt idx="15">
                  <c:v>1346</c:v>
                </c:pt>
                <c:pt idx="16">
                  <c:v>1196</c:v>
                </c:pt>
                <c:pt idx="17">
                  <c:v>1249</c:v>
                </c:pt>
                <c:pt idx="18">
                  <c:v>1327</c:v>
                </c:pt>
                <c:pt idx="19">
                  <c:v>1422</c:v>
                </c:pt>
                <c:pt idx="20">
                  <c:v>1500</c:v>
                </c:pt>
                <c:pt idx="21">
                  <c:v>1272</c:v>
                </c:pt>
                <c:pt idx="22">
                  <c:v>1215</c:v>
                </c:pt>
                <c:pt idx="23">
                  <c:v>1102</c:v>
                </c:pt>
                <c:pt idx="24">
                  <c:v>1174</c:v>
                </c:pt>
                <c:pt idx="25">
                  <c:v>1314</c:v>
                </c:pt>
                <c:pt idx="26">
                  <c:v>1389</c:v>
                </c:pt>
                <c:pt idx="27">
                  <c:v>1436</c:v>
                </c:pt>
                <c:pt idx="28">
                  <c:v>1369</c:v>
                </c:pt>
                <c:pt idx="29">
                  <c:v>1259</c:v>
                </c:pt>
                <c:pt idx="30" formatCode="General">
                  <c:v>991.25490196078431</c:v>
                </c:pt>
                <c:pt idx="31" formatCode="General">
                  <c:v>1061.4807692307693</c:v>
                </c:pt>
                <c:pt idx="32" formatCode="General">
                  <c:v>1077.6862745098038</c:v>
                </c:pt>
                <c:pt idx="33" formatCode="General">
                  <c:v>1306.4230769230769</c:v>
                </c:pt>
                <c:pt idx="34" formatCode="General">
                  <c:v>1384.2115384615386</c:v>
                </c:pt>
                <c:pt idx="35" formatCode="General">
                  <c:v>1275.5882352941176</c:v>
                </c:pt>
                <c:pt idx="36" formatCode="General">
                  <c:v>1185.2307692307693</c:v>
                </c:pt>
                <c:pt idx="37" formatCode="General">
                  <c:v>1055.2549019607843</c:v>
                </c:pt>
                <c:pt idx="38" formatCode="General">
                  <c:v>1135.4807692307693</c:v>
                </c:pt>
                <c:pt idx="39" formatCode="General">
                  <c:v>1182.6862745098038</c:v>
                </c:pt>
                <c:pt idx="40" formatCode="General">
                  <c:v>1404.4230769230769</c:v>
                </c:pt>
                <c:pt idx="41" formatCode="General">
                  <c:v>1489.2115384615386</c:v>
                </c:pt>
                <c:pt idx="42" formatCode="General">
                  <c:v>1411.5882352941176</c:v>
                </c:pt>
                <c:pt idx="43" formatCode="General">
                  <c:v>1320.2307692307693</c:v>
                </c:pt>
                <c:pt idx="44" formatCode="General">
                  <c:v>1167.2549019607843</c:v>
                </c:pt>
                <c:pt idx="45" formatCode="General">
                  <c:v>1264.4807692307693</c:v>
                </c:pt>
                <c:pt idx="46" formatCode="General">
                  <c:v>1268.6862745098038</c:v>
                </c:pt>
                <c:pt idx="47" formatCode="General">
                  <c:v>1490.4230769230769</c:v>
                </c:pt>
                <c:pt idx="48" formatCode="General">
                  <c:v>1622.2115384615386</c:v>
                </c:pt>
                <c:pt idx="49" formatCode="General">
                  <c:v>1466.5882352941176</c:v>
                </c:pt>
                <c:pt idx="50" formatCode="General">
                  <c:v>1263.2549019607843</c:v>
                </c:pt>
                <c:pt idx="51" formatCode="General">
                  <c:v>984.48076923076928</c:v>
                </c:pt>
                <c:pt idx="52" formatCode="General">
                  <c:v>1127.6862745098038</c:v>
                </c:pt>
                <c:pt idx="53" formatCode="General">
                  <c:v>1211.4230769230769</c:v>
                </c:pt>
                <c:pt idx="54" formatCode="General">
                  <c:v>1384.2115384615386</c:v>
                </c:pt>
                <c:pt idx="55" formatCode="General">
                  <c:v>1468.5882352941176</c:v>
                </c:pt>
                <c:pt idx="56" formatCode="General">
                  <c:v>1400.2307692307693</c:v>
                </c:pt>
                <c:pt idx="57" formatCode="General">
                  <c:v>1263.2549019607843</c:v>
                </c:pt>
                <c:pt idx="58" formatCode="General">
                  <c:v>1145.4807692307693</c:v>
                </c:pt>
                <c:pt idx="59" formatCode="General">
                  <c:v>1196.6862745098038</c:v>
                </c:pt>
                <c:pt idx="60" formatCode="General">
                  <c:v>1262.4230769230769</c:v>
                </c:pt>
                <c:pt idx="61" formatCode="General">
                  <c:v>1448.2115384615386</c:v>
                </c:pt>
                <c:pt idx="62" formatCode="General">
                  <c:v>1531.5882352941176</c:v>
                </c:pt>
                <c:pt idx="63" formatCode="General">
                  <c:v>1415.2307692307693</c:v>
                </c:pt>
                <c:pt idx="64" formatCode="General">
                  <c:v>1154.2307692307693</c:v>
                </c:pt>
                <c:pt idx="65" formatCode="General">
                  <c:v>1036.2549019607843</c:v>
                </c:pt>
                <c:pt idx="66" formatCode="General">
                  <c:v>1098.4807692307693</c:v>
                </c:pt>
                <c:pt idx="67" formatCode="General">
                  <c:v>1227.6862745098038</c:v>
                </c:pt>
                <c:pt idx="68" formatCode="General">
                  <c:v>1380.4230769230769</c:v>
                </c:pt>
                <c:pt idx="69" formatCode="General">
                  <c:v>1302.2115384615386</c:v>
                </c:pt>
                <c:pt idx="70" formatCode="General">
                  <c:v>1254.5882352941176</c:v>
                </c:pt>
                <c:pt idx="71" formatCode="General">
                  <c:v>1175.2307692307693</c:v>
                </c:pt>
                <c:pt idx="72" formatCode="General">
                  <c:v>1148.2549019607843</c:v>
                </c:pt>
                <c:pt idx="73" formatCode="General">
                  <c:v>1239.4807692307693</c:v>
                </c:pt>
                <c:pt idx="74" formatCode="General">
                  <c:v>1308.6862745098038</c:v>
                </c:pt>
                <c:pt idx="75" formatCode="General">
                  <c:v>1414.4230769230769</c:v>
                </c:pt>
                <c:pt idx="76" formatCode="General">
                  <c:v>1320.2115384615386</c:v>
                </c:pt>
                <c:pt idx="77" formatCode="General">
                  <c:v>1274.5882352941176</c:v>
                </c:pt>
                <c:pt idx="78" formatCode="General">
                  <c:v>1269.2307692307693</c:v>
                </c:pt>
                <c:pt idx="79" formatCode="General">
                  <c:v>1170.2549019607843</c:v>
                </c:pt>
                <c:pt idx="80" formatCode="General">
                  <c:v>1218.4807692307693</c:v>
                </c:pt>
                <c:pt idx="81" formatCode="General">
                  <c:v>1290.6862745098038</c:v>
                </c:pt>
                <c:pt idx="82" formatCode="General">
                  <c:v>1471.4230769230769</c:v>
                </c:pt>
                <c:pt idx="83" formatCode="General">
                  <c:v>1397.2115384615386</c:v>
                </c:pt>
                <c:pt idx="84" formatCode="General">
                  <c:v>1260.5882352941176</c:v>
                </c:pt>
                <c:pt idx="85" formatCode="General">
                  <c:v>1185.2307692307693</c:v>
                </c:pt>
                <c:pt idx="86" formatCode="General">
                  <c:v>1088.2549019607843</c:v>
                </c:pt>
                <c:pt idx="87" formatCode="General">
                  <c:v>1178.4807692307693</c:v>
                </c:pt>
                <c:pt idx="88" formatCode="General">
                  <c:v>1281.6862745098038</c:v>
                </c:pt>
                <c:pt idx="89" formatCode="General">
                  <c:v>1380.4230769230769</c:v>
                </c:pt>
                <c:pt idx="90" formatCode="General">
                  <c:v>1461.2115384615386</c:v>
                </c:pt>
                <c:pt idx="91" formatCode="General">
                  <c:v>1340.5882352941176</c:v>
                </c:pt>
                <c:pt idx="92" formatCode="General">
                  <c:v>1249.2307692307693</c:v>
                </c:pt>
                <c:pt idx="93" formatCode="General">
                  <c:v>1147.2549019607843</c:v>
                </c:pt>
                <c:pt idx="94" formatCode="General">
                  <c:v>1136.4807692307693</c:v>
                </c:pt>
                <c:pt idx="95" formatCode="General">
                  <c:v>1237.6862745098038</c:v>
                </c:pt>
                <c:pt idx="96" formatCode="General">
                  <c:v>1409.4230769230769</c:v>
                </c:pt>
                <c:pt idx="97" formatCode="General">
                  <c:v>1469.2115384615386</c:v>
                </c:pt>
                <c:pt idx="98" formatCode="General">
                  <c:v>1389.5882352941176</c:v>
                </c:pt>
                <c:pt idx="99" formatCode="General">
                  <c:v>1482.2307692307693</c:v>
                </c:pt>
                <c:pt idx="100" formatCode="General">
                  <c:v>1461.2549019607843</c:v>
                </c:pt>
                <c:pt idx="101" formatCode="General">
                  <c:v>1434.4807692307693</c:v>
                </c:pt>
                <c:pt idx="102" formatCode="General">
                  <c:v>1487.686274509804</c:v>
                </c:pt>
                <c:pt idx="103" formatCode="General">
                  <c:v>1612.4230769230769</c:v>
                </c:pt>
                <c:pt idx="104" formatCode="General">
                  <c:v>1527.2115384615386</c:v>
                </c:pt>
                <c:pt idx="105" formatCode="General">
                  <c:v>1432.5882352941176</c:v>
                </c:pt>
                <c:pt idx="106" formatCode="General">
                  <c:v>1234.2307692307693</c:v>
                </c:pt>
                <c:pt idx="107" formatCode="General">
                  <c:v>1131.2549019607843</c:v>
                </c:pt>
                <c:pt idx="108" formatCode="General">
                  <c:v>1233.4807692307693</c:v>
                </c:pt>
                <c:pt idx="109" formatCode="General">
                  <c:v>1357.6862745098038</c:v>
                </c:pt>
                <c:pt idx="110" formatCode="General">
                  <c:v>1421.4230769230769</c:v>
                </c:pt>
                <c:pt idx="111" formatCode="General">
                  <c:v>1440.2115384615386</c:v>
                </c:pt>
                <c:pt idx="112" formatCode="General">
                  <c:v>1290.5882352941176</c:v>
                </c:pt>
                <c:pt idx="113" formatCode="General">
                  <c:v>1195.2307692307693</c:v>
                </c:pt>
                <c:pt idx="114" formatCode="General">
                  <c:v>1163.2549019607843</c:v>
                </c:pt>
                <c:pt idx="115" formatCode="General">
                  <c:v>1230.4807692307693</c:v>
                </c:pt>
                <c:pt idx="116" formatCode="General">
                  <c:v>1319.6862745098038</c:v>
                </c:pt>
                <c:pt idx="117" formatCode="General">
                  <c:v>1437.4230769230769</c:v>
                </c:pt>
                <c:pt idx="118" formatCode="General">
                  <c:v>1427.2115384615386</c:v>
                </c:pt>
                <c:pt idx="119" formatCode="General">
                  <c:v>1303.5882352941176</c:v>
                </c:pt>
                <c:pt idx="120" formatCode="General">
                  <c:v>1229.2307692307693</c:v>
                </c:pt>
                <c:pt idx="121" formatCode="General">
                  <c:v>1198.2549019607843</c:v>
                </c:pt>
                <c:pt idx="122" formatCode="General">
                  <c:v>1204.4807692307693</c:v>
                </c:pt>
                <c:pt idx="123" formatCode="General">
                  <c:v>1259.6862745098038</c:v>
                </c:pt>
                <c:pt idx="124" formatCode="General">
                  <c:v>1382.4230769230769</c:v>
                </c:pt>
                <c:pt idx="125" formatCode="General">
                  <c:v>1396.2115384615386</c:v>
                </c:pt>
                <c:pt idx="126" formatCode="General">
                  <c:v>1298.5882352941176</c:v>
                </c:pt>
                <c:pt idx="127" formatCode="General">
                  <c:v>1252.2307692307693</c:v>
                </c:pt>
                <c:pt idx="128" formatCode="General">
                  <c:v>1201.2549019607843</c:v>
                </c:pt>
                <c:pt idx="129" formatCode="General">
                  <c:v>1247.4807692307693</c:v>
                </c:pt>
                <c:pt idx="130" formatCode="General">
                  <c:v>1294.6862745098038</c:v>
                </c:pt>
                <c:pt idx="131" formatCode="General">
                  <c:v>1377.4230769230769</c:v>
                </c:pt>
                <c:pt idx="132" formatCode="General">
                  <c:v>1396.2115384615386</c:v>
                </c:pt>
                <c:pt idx="133" formatCode="General">
                  <c:v>1343.5882352941176</c:v>
                </c:pt>
                <c:pt idx="134" formatCode="General">
                  <c:v>1263.2307692307693</c:v>
                </c:pt>
                <c:pt idx="135" formatCode="General">
                  <c:v>1204.2549019607843</c:v>
                </c:pt>
                <c:pt idx="136" formatCode="General">
                  <c:v>1199.4807692307693</c:v>
                </c:pt>
                <c:pt idx="137" formatCode="General">
                  <c:v>1257.6862745098038</c:v>
                </c:pt>
                <c:pt idx="138" formatCode="General">
                  <c:v>1324.4230769230769</c:v>
                </c:pt>
                <c:pt idx="139" formatCode="General">
                  <c:v>1342.2115384615386</c:v>
                </c:pt>
                <c:pt idx="140" formatCode="General">
                  <c:v>1319.5882352941176</c:v>
                </c:pt>
                <c:pt idx="141" formatCode="General">
                  <c:v>1232.2307692307693</c:v>
                </c:pt>
                <c:pt idx="142" formatCode="General">
                  <c:v>1190.2549019607843</c:v>
                </c:pt>
                <c:pt idx="143" formatCode="General">
                  <c:v>1238.4807692307693</c:v>
                </c:pt>
                <c:pt idx="144" formatCode="General">
                  <c:v>1265.6862745098038</c:v>
                </c:pt>
                <c:pt idx="145" formatCode="General">
                  <c:v>1340.4230769230769</c:v>
                </c:pt>
                <c:pt idx="146" formatCode="General">
                  <c:v>1340.2115384615386</c:v>
                </c:pt>
                <c:pt idx="147" formatCode="General">
                  <c:v>1291.5882352941176</c:v>
                </c:pt>
                <c:pt idx="148" formatCode="General">
                  <c:v>1240.2307692307693</c:v>
                </c:pt>
                <c:pt idx="149" formatCode="General">
                  <c:v>1187.2549019607843</c:v>
                </c:pt>
                <c:pt idx="150" formatCode="General">
                  <c:v>1140.4807692307693</c:v>
                </c:pt>
                <c:pt idx="151" formatCode="General">
                  <c:v>1198.6862745098038</c:v>
                </c:pt>
                <c:pt idx="152" formatCode="General">
                  <c:v>1265.4230769230769</c:v>
                </c:pt>
                <c:pt idx="153" formatCode="General">
                  <c:v>1271.2115384615386</c:v>
                </c:pt>
                <c:pt idx="154" formatCode="General">
                  <c:v>1250.5882352941176</c:v>
                </c:pt>
                <c:pt idx="155" formatCode="General">
                  <c:v>1280.2307692307693</c:v>
                </c:pt>
                <c:pt idx="156" formatCode="General">
                  <c:v>1241.2549019607843</c:v>
                </c:pt>
                <c:pt idx="157" formatCode="General">
                  <c:v>1279.4807692307693</c:v>
                </c:pt>
                <c:pt idx="158" formatCode="General">
                  <c:v>957.68627450980387</c:v>
                </c:pt>
                <c:pt idx="159" formatCode="General">
                  <c:v>1436.4230769230769</c:v>
                </c:pt>
                <c:pt idx="160" formatCode="General">
                  <c:v>1402.2115384615386</c:v>
                </c:pt>
                <c:pt idx="161" formatCode="General">
                  <c:v>1363.5882352941176</c:v>
                </c:pt>
                <c:pt idx="162" formatCode="General">
                  <c:v>1282.2307692307693</c:v>
                </c:pt>
                <c:pt idx="163" formatCode="General">
                  <c:v>1193.2549019607843</c:v>
                </c:pt>
                <c:pt idx="164" formatCode="General">
                  <c:v>1197.4807692307693</c:v>
                </c:pt>
                <c:pt idx="165" formatCode="General">
                  <c:v>1275.6862745098038</c:v>
                </c:pt>
                <c:pt idx="166" formatCode="General">
                  <c:v>1352.4230769230769</c:v>
                </c:pt>
                <c:pt idx="167" formatCode="General">
                  <c:v>1385.2115384615386</c:v>
                </c:pt>
                <c:pt idx="168" formatCode="General">
                  <c:v>1330.5882352941176</c:v>
                </c:pt>
                <c:pt idx="169" formatCode="General">
                  <c:v>1261.2307692307693</c:v>
                </c:pt>
                <c:pt idx="170" formatCode="General">
                  <c:v>1235.2549019607843</c:v>
                </c:pt>
                <c:pt idx="171" formatCode="General">
                  <c:v>1208.4807692307693</c:v>
                </c:pt>
                <c:pt idx="172" formatCode="General">
                  <c:v>1221.6862745098038</c:v>
                </c:pt>
                <c:pt idx="173" formatCode="General">
                  <c:v>1280.4230769230769</c:v>
                </c:pt>
                <c:pt idx="174" formatCode="General">
                  <c:v>1368.2115384615386</c:v>
                </c:pt>
                <c:pt idx="175" formatCode="General">
                  <c:v>1279.5882352941176</c:v>
                </c:pt>
                <c:pt idx="176" formatCode="General">
                  <c:v>1194.2307692307693</c:v>
                </c:pt>
                <c:pt idx="177" formatCode="General">
                  <c:v>1167.2549019607843</c:v>
                </c:pt>
                <c:pt idx="178" formatCode="General">
                  <c:v>1218.4807692307693</c:v>
                </c:pt>
                <c:pt idx="179" formatCode="General">
                  <c:v>1195.6862745098038</c:v>
                </c:pt>
                <c:pt idx="180" formatCode="General">
                  <c:v>1247.4230769230769</c:v>
                </c:pt>
                <c:pt idx="181" formatCode="General">
                  <c:v>1320.2115384615386</c:v>
                </c:pt>
                <c:pt idx="182" formatCode="General">
                  <c:v>1251.5882352941176</c:v>
                </c:pt>
                <c:pt idx="183" formatCode="General">
                  <c:v>1179.2307692307693</c:v>
                </c:pt>
                <c:pt idx="184" formatCode="General">
                  <c:v>1123.2549019607843</c:v>
                </c:pt>
                <c:pt idx="185" formatCode="General">
                  <c:v>1103.4807692307693</c:v>
                </c:pt>
                <c:pt idx="186" formatCode="General">
                  <c:v>1106.6862745098038</c:v>
                </c:pt>
                <c:pt idx="187" formatCode="General">
                  <c:v>1199.4230769230769</c:v>
                </c:pt>
                <c:pt idx="188" formatCode="General">
                  <c:v>1243.2115384615386</c:v>
                </c:pt>
                <c:pt idx="189" formatCode="General">
                  <c:v>1208.5882352941176</c:v>
                </c:pt>
                <c:pt idx="190" formatCode="General">
                  <c:v>1215.1995192307693</c:v>
                </c:pt>
                <c:pt idx="191" formatCode="General">
                  <c:v>1164.5361519607843</c:v>
                </c:pt>
                <c:pt idx="192" formatCode="General">
                  <c:v>1195.4807692307693</c:v>
                </c:pt>
                <c:pt idx="193" formatCode="General">
                  <c:v>1196.6862745098038</c:v>
                </c:pt>
                <c:pt idx="194" formatCode="General">
                  <c:v>1283.4230769230769</c:v>
                </c:pt>
                <c:pt idx="195" formatCode="General">
                  <c:v>1357</c:v>
                </c:pt>
                <c:pt idx="196" formatCode="General">
                  <c:v>1276</c:v>
                </c:pt>
                <c:pt idx="197" formatCode="General">
                  <c:v>1207</c:v>
                </c:pt>
                <c:pt idx="198" formatCode="General">
                  <c:v>1140</c:v>
                </c:pt>
                <c:pt idx="199" formatCode="General">
                  <c:v>1188</c:v>
                </c:pt>
                <c:pt idx="200" formatCode="General">
                  <c:v>1187</c:v>
                </c:pt>
                <c:pt idx="201" formatCode="General">
                  <c:v>1306</c:v>
                </c:pt>
                <c:pt idx="202" formatCode="General">
                  <c:v>1362</c:v>
                </c:pt>
                <c:pt idx="203" formatCode="General">
                  <c:v>1308</c:v>
                </c:pt>
                <c:pt idx="204" formatCode="General">
                  <c:v>1207</c:v>
                </c:pt>
                <c:pt idx="205" formatCode="General">
                  <c:v>1102.2549019607843</c:v>
                </c:pt>
                <c:pt idx="206" formatCode="General">
                  <c:v>1174.4807692307693</c:v>
                </c:pt>
                <c:pt idx="207" formatCode="General">
                  <c:v>1240.6862745098038</c:v>
                </c:pt>
                <c:pt idx="208" formatCode="General">
                  <c:v>1330.4230769230769</c:v>
                </c:pt>
                <c:pt idx="209" formatCode="General">
                  <c:v>1347.2115384615386</c:v>
                </c:pt>
                <c:pt idx="210" formatCode="General">
                  <c:v>1224.5882352941176</c:v>
                </c:pt>
                <c:pt idx="211" formatCode="General">
                  <c:v>1179.2307692307693</c:v>
                </c:pt>
                <c:pt idx="212" formatCode="General">
                  <c:v>1182.2549019607843</c:v>
                </c:pt>
                <c:pt idx="213" formatCode="General">
                  <c:v>1196.4807692307693</c:v>
                </c:pt>
                <c:pt idx="214" formatCode="General">
                  <c:v>1210.6862745098038</c:v>
                </c:pt>
                <c:pt idx="215" formatCode="General">
                  <c:v>1279.4230769230769</c:v>
                </c:pt>
                <c:pt idx="216" formatCode="General">
                  <c:v>1314.2115384615386</c:v>
                </c:pt>
                <c:pt idx="217" formatCode="General">
                  <c:v>1225.5882352941176</c:v>
                </c:pt>
                <c:pt idx="218" formatCode="General">
                  <c:v>1245.4495192307693</c:v>
                </c:pt>
                <c:pt idx="219" formatCode="General">
                  <c:v>1192.7549019607843</c:v>
                </c:pt>
                <c:pt idx="220" formatCode="General">
                  <c:v>1248.75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E-4FEF-9E03-B9961448F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117152"/>
        <c:axId val="1082200736"/>
      </c:lineChart>
      <c:dateAx>
        <c:axId val="10731171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00736"/>
        <c:crosses val="autoZero"/>
        <c:auto val="1"/>
        <c:lblOffset val="100"/>
        <c:baseTimeUnit val="days"/>
      </c:dateAx>
      <c:valAx>
        <c:axId val="108220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11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Nieve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'CPT Forecast'!$L$13:$L$232</c:f>
              <c:numCache>
                <c:formatCode>m/d/yyyy</c:formatCode>
                <c:ptCount val="220"/>
                <c:pt idx="0">
                  <c:v>43913</c:v>
                </c:pt>
                <c:pt idx="1">
                  <c:v>43914</c:v>
                </c:pt>
                <c:pt idx="2">
                  <c:v>43915</c:v>
                </c:pt>
                <c:pt idx="3">
                  <c:v>43916</c:v>
                </c:pt>
                <c:pt idx="4">
                  <c:v>43917</c:v>
                </c:pt>
                <c:pt idx="5">
                  <c:v>43918</c:v>
                </c:pt>
                <c:pt idx="6">
                  <c:v>43919</c:v>
                </c:pt>
                <c:pt idx="7">
                  <c:v>43920</c:v>
                </c:pt>
                <c:pt idx="8">
                  <c:v>43921</c:v>
                </c:pt>
                <c:pt idx="9">
                  <c:v>43922</c:v>
                </c:pt>
                <c:pt idx="10">
                  <c:v>43923</c:v>
                </c:pt>
                <c:pt idx="11">
                  <c:v>43924</c:v>
                </c:pt>
                <c:pt idx="12">
                  <c:v>43925</c:v>
                </c:pt>
                <c:pt idx="13">
                  <c:v>43926</c:v>
                </c:pt>
                <c:pt idx="14">
                  <c:v>43927</c:v>
                </c:pt>
                <c:pt idx="15">
                  <c:v>43928</c:v>
                </c:pt>
                <c:pt idx="16">
                  <c:v>43929</c:v>
                </c:pt>
                <c:pt idx="17">
                  <c:v>43930</c:v>
                </c:pt>
                <c:pt idx="18">
                  <c:v>43931</c:v>
                </c:pt>
                <c:pt idx="19">
                  <c:v>43932</c:v>
                </c:pt>
                <c:pt idx="20">
                  <c:v>43933</c:v>
                </c:pt>
                <c:pt idx="21">
                  <c:v>43934</c:v>
                </c:pt>
                <c:pt idx="22">
                  <c:v>43935</c:v>
                </c:pt>
                <c:pt idx="23">
                  <c:v>43936</c:v>
                </c:pt>
                <c:pt idx="24">
                  <c:v>43937</c:v>
                </c:pt>
                <c:pt idx="25">
                  <c:v>43938</c:v>
                </c:pt>
                <c:pt idx="26">
                  <c:v>43939</c:v>
                </c:pt>
                <c:pt idx="27">
                  <c:v>43940</c:v>
                </c:pt>
                <c:pt idx="28">
                  <c:v>43941</c:v>
                </c:pt>
                <c:pt idx="29">
                  <c:v>43942</c:v>
                </c:pt>
                <c:pt idx="30">
                  <c:v>43943</c:v>
                </c:pt>
                <c:pt idx="31">
                  <c:v>43944</c:v>
                </c:pt>
                <c:pt idx="32">
                  <c:v>43945</c:v>
                </c:pt>
                <c:pt idx="33">
                  <c:v>43946</c:v>
                </c:pt>
                <c:pt idx="34">
                  <c:v>43947</c:v>
                </c:pt>
                <c:pt idx="35">
                  <c:v>43948</c:v>
                </c:pt>
                <c:pt idx="36">
                  <c:v>43949</c:v>
                </c:pt>
                <c:pt idx="37">
                  <c:v>43950</c:v>
                </c:pt>
                <c:pt idx="38">
                  <c:v>43951</c:v>
                </c:pt>
                <c:pt idx="39">
                  <c:v>43952</c:v>
                </c:pt>
                <c:pt idx="40">
                  <c:v>43953</c:v>
                </c:pt>
                <c:pt idx="41">
                  <c:v>43954</c:v>
                </c:pt>
                <c:pt idx="42">
                  <c:v>43955</c:v>
                </c:pt>
                <c:pt idx="43">
                  <c:v>43956</c:v>
                </c:pt>
                <c:pt idx="44">
                  <c:v>43957</c:v>
                </c:pt>
                <c:pt idx="45">
                  <c:v>43958</c:v>
                </c:pt>
                <c:pt idx="46">
                  <c:v>43959</c:v>
                </c:pt>
                <c:pt idx="47">
                  <c:v>43960</c:v>
                </c:pt>
                <c:pt idx="48">
                  <c:v>43961</c:v>
                </c:pt>
                <c:pt idx="49">
                  <c:v>43962</c:v>
                </c:pt>
                <c:pt idx="50">
                  <c:v>43963</c:v>
                </c:pt>
                <c:pt idx="51">
                  <c:v>43964</c:v>
                </c:pt>
                <c:pt idx="52">
                  <c:v>43965</c:v>
                </c:pt>
                <c:pt idx="53">
                  <c:v>43966</c:v>
                </c:pt>
                <c:pt idx="54">
                  <c:v>43967</c:v>
                </c:pt>
                <c:pt idx="55">
                  <c:v>43968</c:v>
                </c:pt>
                <c:pt idx="56">
                  <c:v>43969</c:v>
                </c:pt>
                <c:pt idx="57">
                  <c:v>43970</c:v>
                </c:pt>
                <c:pt idx="58">
                  <c:v>43971</c:v>
                </c:pt>
                <c:pt idx="59">
                  <c:v>43972</c:v>
                </c:pt>
                <c:pt idx="60">
                  <c:v>43973</c:v>
                </c:pt>
                <c:pt idx="61">
                  <c:v>43974</c:v>
                </c:pt>
                <c:pt idx="62">
                  <c:v>43975</c:v>
                </c:pt>
                <c:pt idx="63">
                  <c:v>43976</c:v>
                </c:pt>
                <c:pt idx="64">
                  <c:v>43977</c:v>
                </c:pt>
                <c:pt idx="65">
                  <c:v>43978</c:v>
                </c:pt>
                <c:pt idx="66">
                  <c:v>43979</c:v>
                </c:pt>
                <c:pt idx="67">
                  <c:v>43980</c:v>
                </c:pt>
                <c:pt idx="68">
                  <c:v>43981</c:v>
                </c:pt>
                <c:pt idx="69">
                  <c:v>43982</c:v>
                </c:pt>
                <c:pt idx="70">
                  <c:v>43983</c:v>
                </c:pt>
                <c:pt idx="71">
                  <c:v>43984</c:v>
                </c:pt>
                <c:pt idx="72">
                  <c:v>43985</c:v>
                </c:pt>
                <c:pt idx="73">
                  <c:v>43986</c:v>
                </c:pt>
                <c:pt idx="74">
                  <c:v>43987</c:v>
                </c:pt>
                <c:pt idx="75">
                  <c:v>43988</c:v>
                </c:pt>
                <c:pt idx="76">
                  <c:v>43989</c:v>
                </c:pt>
                <c:pt idx="77">
                  <c:v>43990</c:v>
                </c:pt>
                <c:pt idx="78">
                  <c:v>43991</c:v>
                </c:pt>
                <c:pt idx="79">
                  <c:v>43992</c:v>
                </c:pt>
                <c:pt idx="80">
                  <c:v>43993</c:v>
                </c:pt>
                <c:pt idx="81">
                  <c:v>43994</c:v>
                </c:pt>
                <c:pt idx="82">
                  <c:v>43995</c:v>
                </c:pt>
                <c:pt idx="83">
                  <c:v>43996</c:v>
                </c:pt>
                <c:pt idx="84">
                  <c:v>43997</c:v>
                </c:pt>
                <c:pt idx="85">
                  <c:v>43998</c:v>
                </c:pt>
                <c:pt idx="86">
                  <c:v>43999</c:v>
                </c:pt>
                <c:pt idx="87">
                  <c:v>44000</c:v>
                </c:pt>
                <c:pt idx="88">
                  <c:v>44001</c:v>
                </c:pt>
                <c:pt idx="89">
                  <c:v>44002</c:v>
                </c:pt>
                <c:pt idx="90">
                  <c:v>44003</c:v>
                </c:pt>
                <c:pt idx="91">
                  <c:v>44004</c:v>
                </c:pt>
                <c:pt idx="92">
                  <c:v>44005</c:v>
                </c:pt>
                <c:pt idx="93">
                  <c:v>44006</c:v>
                </c:pt>
                <c:pt idx="94">
                  <c:v>44007</c:v>
                </c:pt>
                <c:pt idx="95">
                  <c:v>44008</c:v>
                </c:pt>
                <c:pt idx="96">
                  <c:v>44009</c:v>
                </c:pt>
                <c:pt idx="97">
                  <c:v>44010</c:v>
                </c:pt>
                <c:pt idx="98">
                  <c:v>44011</c:v>
                </c:pt>
                <c:pt idx="99">
                  <c:v>44012</c:v>
                </c:pt>
                <c:pt idx="100">
                  <c:v>44013</c:v>
                </c:pt>
                <c:pt idx="101">
                  <c:v>44014</c:v>
                </c:pt>
                <c:pt idx="102">
                  <c:v>44015</c:v>
                </c:pt>
                <c:pt idx="103">
                  <c:v>44016</c:v>
                </c:pt>
                <c:pt idx="104">
                  <c:v>44017</c:v>
                </c:pt>
                <c:pt idx="105">
                  <c:v>44018</c:v>
                </c:pt>
                <c:pt idx="106">
                  <c:v>44019</c:v>
                </c:pt>
                <c:pt idx="107">
                  <c:v>44020</c:v>
                </c:pt>
                <c:pt idx="108">
                  <c:v>44021</c:v>
                </c:pt>
                <c:pt idx="109">
                  <c:v>44022</c:v>
                </c:pt>
                <c:pt idx="110">
                  <c:v>44023</c:v>
                </c:pt>
                <c:pt idx="111">
                  <c:v>44024</c:v>
                </c:pt>
                <c:pt idx="112">
                  <c:v>44025</c:v>
                </c:pt>
                <c:pt idx="113">
                  <c:v>44026</c:v>
                </c:pt>
                <c:pt idx="114">
                  <c:v>44027</c:v>
                </c:pt>
                <c:pt idx="115">
                  <c:v>44028</c:v>
                </c:pt>
                <c:pt idx="116">
                  <c:v>44029</c:v>
                </c:pt>
                <c:pt idx="117">
                  <c:v>44030</c:v>
                </c:pt>
                <c:pt idx="118">
                  <c:v>44031</c:v>
                </c:pt>
                <c:pt idx="119">
                  <c:v>44032</c:v>
                </c:pt>
                <c:pt idx="120">
                  <c:v>44033</c:v>
                </c:pt>
                <c:pt idx="121">
                  <c:v>44034</c:v>
                </c:pt>
                <c:pt idx="122">
                  <c:v>44035</c:v>
                </c:pt>
                <c:pt idx="123">
                  <c:v>44036</c:v>
                </c:pt>
                <c:pt idx="124">
                  <c:v>44037</c:v>
                </c:pt>
                <c:pt idx="125">
                  <c:v>44038</c:v>
                </c:pt>
                <c:pt idx="126">
                  <c:v>44039</c:v>
                </c:pt>
                <c:pt idx="127">
                  <c:v>44040</c:v>
                </c:pt>
                <c:pt idx="128">
                  <c:v>44041</c:v>
                </c:pt>
                <c:pt idx="129">
                  <c:v>44042</c:v>
                </c:pt>
                <c:pt idx="130">
                  <c:v>44043</c:v>
                </c:pt>
                <c:pt idx="131">
                  <c:v>44044</c:v>
                </c:pt>
                <c:pt idx="132">
                  <c:v>44045</c:v>
                </c:pt>
                <c:pt idx="133">
                  <c:v>44046</c:v>
                </c:pt>
                <c:pt idx="134">
                  <c:v>44047</c:v>
                </c:pt>
                <c:pt idx="135">
                  <c:v>44048</c:v>
                </c:pt>
                <c:pt idx="136">
                  <c:v>44049</c:v>
                </c:pt>
                <c:pt idx="137">
                  <c:v>44050</c:v>
                </c:pt>
                <c:pt idx="138">
                  <c:v>44051</c:v>
                </c:pt>
                <c:pt idx="139">
                  <c:v>44052</c:v>
                </c:pt>
                <c:pt idx="140">
                  <c:v>44053</c:v>
                </c:pt>
                <c:pt idx="141">
                  <c:v>44054</c:v>
                </c:pt>
                <c:pt idx="142">
                  <c:v>44055</c:v>
                </c:pt>
                <c:pt idx="143">
                  <c:v>44056</c:v>
                </c:pt>
                <c:pt idx="144">
                  <c:v>44057</c:v>
                </c:pt>
                <c:pt idx="145">
                  <c:v>44058</c:v>
                </c:pt>
                <c:pt idx="146">
                  <c:v>44059</c:v>
                </c:pt>
                <c:pt idx="147">
                  <c:v>44060</c:v>
                </c:pt>
                <c:pt idx="148">
                  <c:v>44061</c:v>
                </c:pt>
                <c:pt idx="149">
                  <c:v>44062</c:v>
                </c:pt>
                <c:pt idx="150">
                  <c:v>44063</c:v>
                </c:pt>
                <c:pt idx="151">
                  <c:v>44064</c:v>
                </c:pt>
                <c:pt idx="152">
                  <c:v>44065</c:v>
                </c:pt>
                <c:pt idx="153">
                  <c:v>44066</c:v>
                </c:pt>
                <c:pt idx="154">
                  <c:v>44067</c:v>
                </c:pt>
                <c:pt idx="155">
                  <c:v>44068</c:v>
                </c:pt>
                <c:pt idx="156">
                  <c:v>44069</c:v>
                </c:pt>
                <c:pt idx="157">
                  <c:v>44070</c:v>
                </c:pt>
                <c:pt idx="158">
                  <c:v>44071</c:v>
                </c:pt>
                <c:pt idx="159">
                  <c:v>44072</c:v>
                </c:pt>
                <c:pt idx="160">
                  <c:v>44073</c:v>
                </c:pt>
                <c:pt idx="161">
                  <c:v>44074</c:v>
                </c:pt>
                <c:pt idx="162">
                  <c:v>44075</c:v>
                </c:pt>
                <c:pt idx="163">
                  <c:v>44076</c:v>
                </c:pt>
                <c:pt idx="164">
                  <c:v>44077</c:v>
                </c:pt>
                <c:pt idx="165">
                  <c:v>44078</c:v>
                </c:pt>
                <c:pt idx="166">
                  <c:v>44079</c:v>
                </c:pt>
                <c:pt idx="167">
                  <c:v>44080</c:v>
                </c:pt>
                <c:pt idx="168">
                  <c:v>44081</c:v>
                </c:pt>
                <c:pt idx="169">
                  <c:v>44082</c:v>
                </c:pt>
                <c:pt idx="170">
                  <c:v>44083</c:v>
                </c:pt>
                <c:pt idx="171">
                  <c:v>44084</c:v>
                </c:pt>
                <c:pt idx="172">
                  <c:v>44085</c:v>
                </c:pt>
                <c:pt idx="173">
                  <c:v>44086</c:v>
                </c:pt>
                <c:pt idx="174">
                  <c:v>44087</c:v>
                </c:pt>
                <c:pt idx="175">
                  <c:v>44088</c:v>
                </c:pt>
                <c:pt idx="176">
                  <c:v>44089</c:v>
                </c:pt>
                <c:pt idx="177">
                  <c:v>44090</c:v>
                </c:pt>
                <c:pt idx="178">
                  <c:v>44091</c:v>
                </c:pt>
                <c:pt idx="179">
                  <c:v>44092</c:v>
                </c:pt>
                <c:pt idx="180">
                  <c:v>44093</c:v>
                </c:pt>
                <c:pt idx="181">
                  <c:v>44094</c:v>
                </c:pt>
                <c:pt idx="182">
                  <c:v>44095</c:v>
                </c:pt>
                <c:pt idx="183">
                  <c:v>44096</c:v>
                </c:pt>
                <c:pt idx="184">
                  <c:v>44097</c:v>
                </c:pt>
                <c:pt idx="185">
                  <c:v>44098</c:v>
                </c:pt>
                <c:pt idx="186">
                  <c:v>44099</c:v>
                </c:pt>
                <c:pt idx="187">
                  <c:v>44100</c:v>
                </c:pt>
                <c:pt idx="188">
                  <c:v>44101</c:v>
                </c:pt>
                <c:pt idx="189">
                  <c:v>44102</c:v>
                </c:pt>
                <c:pt idx="190">
                  <c:v>44103</c:v>
                </c:pt>
                <c:pt idx="191">
                  <c:v>44104</c:v>
                </c:pt>
                <c:pt idx="192">
                  <c:v>44105</c:v>
                </c:pt>
                <c:pt idx="193">
                  <c:v>44106</c:v>
                </c:pt>
                <c:pt idx="194">
                  <c:v>44107</c:v>
                </c:pt>
                <c:pt idx="195">
                  <c:v>44108</c:v>
                </c:pt>
                <c:pt idx="196">
                  <c:v>44109</c:v>
                </c:pt>
                <c:pt idx="197">
                  <c:v>44110</c:v>
                </c:pt>
                <c:pt idx="198">
                  <c:v>44111</c:v>
                </c:pt>
                <c:pt idx="199">
                  <c:v>44112</c:v>
                </c:pt>
                <c:pt idx="200">
                  <c:v>44113</c:v>
                </c:pt>
                <c:pt idx="201">
                  <c:v>44114</c:v>
                </c:pt>
                <c:pt idx="202">
                  <c:v>44115</c:v>
                </c:pt>
                <c:pt idx="203">
                  <c:v>44116</c:v>
                </c:pt>
                <c:pt idx="204">
                  <c:v>44117</c:v>
                </c:pt>
                <c:pt idx="205">
                  <c:v>44118</c:v>
                </c:pt>
                <c:pt idx="206">
                  <c:v>44119</c:v>
                </c:pt>
                <c:pt idx="207">
                  <c:v>44120</c:v>
                </c:pt>
                <c:pt idx="208">
                  <c:v>44121</c:v>
                </c:pt>
                <c:pt idx="209">
                  <c:v>44122</c:v>
                </c:pt>
                <c:pt idx="210">
                  <c:v>44123</c:v>
                </c:pt>
                <c:pt idx="211">
                  <c:v>44124</c:v>
                </c:pt>
                <c:pt idx="212">
                  <c:v>44125</c:v>
                </c:pt>
                <c:pt idx="213">
                  <c:v>44126</c:v>
                </c:pt>
                <c:pt idx="214">
                  <c:v>44127</c:v>
                </c:pt>
                <c:pt idx="215">
                  <c:v>44128</c:v>
                </c:pt>
                <c:pt idx="216">
                  <c:v>44129</c:v>
                </c:pt>
                <c:pt idx="217">
                  <c:v>44130</c:v>
                </c:pt>
                <c:pt idx="218">
                  <c:v>44131</c:v>
                </c:pt>
                <c:pt idx="219">
                  <c:v>44132</c:v>
                </c:pt>
              </c:numCache>
            </c:numRef>
          </c:cat>
          <c:val>
            <c:numRef>
              <c:f>'CPT Forecast'!$M$13:$M$232</c:f>
              <c:numCache>
                <c:formatCode>General</c:formatCode>
                <c:ptCount val="220"/>
                <c:pt idx="0">
                  <c:v>1505</c:v>
                </c:pt>
                <c:pt idx="1">
                  <c:v>1227</c:v>
                </c:pt>
                <c:pt idx="2">
                  <c:v>1188</c:v>
                </c:pt>
                <c:pt idx="3">
                  <c:v>1144</c:v>
                </c:pt>
                <c:pt idx="4">
                  <c:v>1198</c:v>
                </c:pt>
                <c:pt idx="5">
                  <c:v>1146</c:v>
                </c:pt>
                <c:pt idx="6">
                  <c:v>1160</c:v>
                </c:pt>
                <c:pt idx="7">
                  <c:v>1014</c:v>
                </c:pt>
                <c:pt idx="8">
                  <c:v>837</c:v>
                </c:pt>
                <c:pt idx="9">
                  <c:v>920</c:v>
                </c:pt>
                <c:pt idx="10">
                  <c:v>1098</c:v>
                </c:pt>
                <c:pt idx="11">
                  <c:v>1296</c:v>
                </c:pt>
                <c:pt idx="12">
                  <c:v>1501</c:v>
                </c:pt>
                <c:pt idx="13">
                  <c:v>1330</c:v>
                </c:pt>
                <c:pt idx="14">
                  <c:v>1182</c:v>
                </c:pt>
                <c:pt idx="15">
                  <c:v>1067</c:v>
                </c:pt>
                <c:pt idx="16">
                  <c:v>1225</c:v>
                </c:pt>
                <c:pt idx="17">
                  <c:v>1354</c:v>
                </c:pt>
                <c:pt idx="18">
                  <c:v>1369</c:v>
                </c:pt>
                <c:pt idx="19">
                  <c:v>1530</c:v>
                </c:pt>
                <c:pt idx="20">
                  <c:v>1239</c:v>
                </c:pt>
                <c:pt idx="21">
                  <c:v>1206</c:v>
                </c:pt>
                <c:pt idx="22">
                  <c:v>1062</c:v>
                </c:pt>
                <c:pt idx="23">
                  <c:v>1149</c:v>
                </c:pt>
                <c:pt idx="24">
                  <c:v>1345</c:v>
                </c:pt>
                <c:pt idx="25">
                  <c:v>1424</c:v>
                </c:pt>
                <c:pt idx="26">
                  <c:v>1444</c:v>
                </c:pt>
                <c:pt idx="27">
                  <c:v>1373</c:v>
                </c:pt>
                <c:pt idx="28">
                  <c:v>1176</c:v>
                </c:pt>
                <c:pt idx="29">
                  <c:v>929</c:v>
                </c:pt>
                <c:pt idx="30">
                  <c:v>1016</c:v>
                </c:pt>
                <c:pt idx="31">
                  <c:v>1081</c:v>
                </c:pt>
                <c:pt idx="32">
                  <c:v>1374</c:v>
                </c:pt>
                <c:pt idx="33">
                  <c:v>1422</c:v>
                </c:pt>
                <c:pt idx="34">
                  <c:v>1210</c:v>
                </c:pt>
                <c:pt idx="35">
                  <c:v>1118</c:v>
                </c:pt>
                <c:pt idx="36">
                  <c:v>996</c:v>
                </c:pt>
                <c:pt idx="37">
                  <c:v>1130</c:v>
                </c:pt>
                <c:pt idx="38">
                  <c:v>1220</c:v>
                </c:pt>
                <c:pt idx="39">
                  <c:v>1391</c:v>
                </c:pt>
                <c:pt idx="40">
                  <c:v>1520</c:v>
                </c:pt>
                <c:pt idx="41">
                  <c:v>1377</c:v>
                </c:pt>
                <c:pt idx="42">
                  <c:v>1248</c:v>
                </c:pt>
                <c:pt idx="43">
                  <c:v>1165</c:v>
                </c:pt>
                <c:pt idx="44">
                  <c:v>1312</c:v>
                </c:pt>
                <c:pt idx="45">
                  <c:v>1245</c:v>
                </c:pt>
                <c:pt idx="46">
                  <c:v>1504</c:v>
                </c:pt>
                <c:pt idx="47">
                  <c:v>1581</c:v>
                </c:pt>
                <c:pt idx="48">
                  <c:v>1384</c:v>
                </c:pt>
                <c:pt idx="49">
                  <c:v>1247</c:v>
                </c:pt>
                <c:pt idx="50">
                  <c:v>942</c:v>
                </c:pt>
                <c:pt idx="51">
                  <c:v>1066</c:v>
                </c:pt>
                <c:pt idx="52">
                  <c:v>1190</c:v>
                </c:pt>
                <c:pt idx="53">
                  <c:v>1411</c:v>
                </c:pt>
                <c:pt idx="54">
                  <c:v>1421</c:v>
                </c:pt>
                <c:pt idx="55">
                  <c:v>1257</c:v>
                </c:pt>
                <c:pt idx="56">
                  <c:v>1259</c:v>
                </c:pt>
                <c:pt idx="57">
                  <c:v>1181</c:v>
                </c:pt>
                <c:pt idx="58">
                  <c:v>1255</c:v>
                </c:pt>
                <c:pt idx="59">
                  <c:v>1311</c:v>
                </c:pt>
                <c:pt idx="60">
                  <c:v>1416</c:v>
                </c:pt>
                <c:pt idx="61">
                  <c:v>1326</c:v>
                </c:pt>
                <c:pt idx="62">
                  <c:v>1210</c:v>
                </c:pt>
                <c:pt idx="63">
                  <c:v>1147</c:v>
                </c:pt>
                <c:pt idx="64">
                  <c:v>1056</c:v>
                </c:pt>
                <c:pt idx="65">
                  <c:v>1125</c:v>
                </c:pt>
                <c:pt idx="66">
                  <c:v>1143</c:v>
                </c:pt>
                <c:pt idx="67">
                  <c:v>1356</c:v>
                </c:pt>
                <c:pt idx="68">
                  <c:v>1220</c:v>
                </c:pt>
                <c:pt idx="69">
                  <c:v>1196</c:v>
                </c:pt>
                <c:pt idx="70">
                  <c:v>1186</c:v>
                </c:pt>
                <c:pt idx="71">
                  <c:v>1140</c:v>
                </c:pt>
                <c:pt idx="72">
                  <c:v>1184</c:v>
                </c:pt>
                <c:pt idx="73">
                  <c:v>1212</c:v>
                </c:pt>
                <c:pt idx="74">
                  <c:v>1316</c:v>
                </c:pt>
                <c:pt idx="75">
                  <c:v>1275</c:v>
                </c:pt>
                <c:pt idx="76">
                  <c:v>1213</c:v>
                </c:pt>
                <c:pt idx="77">
                  <c:v>1239</c:v>
                </c:pt>
                <c:pt idx="78">
                  <c:v>1252</c:v>
                </c:pt>
                <c:pt idx="79">
                  <c:v>1207</c:v>
                </c:pt>
                <c:pt idx="80">
                  <c:v>1211</c:v>
                </c:pt>
                <c:pt idx="81">
                  <c:v>1276</c:v>
                </c:pt>
                <c:pt idx="82">
                  <c:v>1302</c:v>
                </c:pt>
                <c:pt idx="83">
                  <c:v>1266</c:v>
                </c:pt>
                <c:pt idx="84">
                  <c:v>1223</c:v>
                </c:pt>
                <c:pt idx="85">
                  <c:v>1171</c:v>
                </c:pt>
                <c:pt idx="86">
                  <c:v>1246</c:v>
                </c:pt>
                <c:pt idx="87">
                  <c:v>1327</c:v>
                </c:pt>
                <c:pt idx="88">
                  <c:v>1426</c:v>
                </c:pt>
                <c:pt idx="89">
                  <c:v>1506</c:v>
                </c:pt>
                <c:pt idx="90">
                  <c:v>1351</c:v>
                </c:pt>
                <c:pt idx="91">
                  <c:v>1310</c:v>
                </c:pt>
                <c:pt idx="92">
                  <c:v>1119</c:v>
                </c:pt>
                <c:pt idx="93">
                  <c:v>1118</c:v>
                </c:pt>
                <c:pt idx="94">
                  <c:v>1255</c:v>
                </c:pt>
                <c:pt idx="95">
                  <c:v>1359</c:v>
                </c:pt>
                <c:pt idx="96">
                  <c:v>1442</c:v>
                </c:pt>
                <c:pt idx="97">
                  <c:v>1479</c:v>
                </c:pt>
                <c:pt idx="98">
                  <c:v>1426</c:v>
                </c:pt>
                <c:pt idx="99">
                  <c:v>1373</c:v>
                </c:pt>
                <c:pt idx="100">
                  <c:v>1385</c:v>
                </c:pt>
                <c:pt idx="101">
                  <c:v>1474</c:v>
                </c:pt>
                <c:pt idx="102">
                  <c:v>1507</c:v>
                </c:pt>
                <c:pt idx="103">
                  <c:v>1542</c:v>
                </c:pt>
                <c:pt idx="104">
                  <c:v>1323</c:v>
                </c:pt>
                <c:pt idx="105">
                  <c:v>1144</c:v>
                </c:pt>
                <c:pt idx="106">
                  <c:v>1072</c:v>
                </c:pt>
                <c:pt idx="107">
                  <c:v>1157</c:v>
                </c:pt>
                <c:pt idx="108">
                  <c:v>1278</c:v>
                </c:pt>
                <c:pt idx="109">
                  <c:v>1365</c:v>
                </c:pt>
                <c:pt idx="110">
                  <c:v>1465</c:v>
                </c:pt>
                <c:pt idx="111">
                  <c:v>1295</c:v>
                </c:pt>
                <c:pt idx="112">
                  <c:v>1256</c:v>
                </c:pt>
                <c:pt idx="113">
                  <c:v>1227</c:v>
                </c:pt>
                <c:pt idx="114">
                  <c:v>1278</c:v>
                </c:pt>
                <c:pt idx="115">
                  <c:v>1365</c:v>
                </c:pt>
                <c:pt idx="116">
                  <c:v>1388</c:v>
                </c:pt>
                <c:pt idx="117">
                  <c:v>1358</c:v>
                </c:pt>
                <c:pt idx="118">
                  <c:v>1264</c:v>
                </c:pt>
                <c:pt idx="119">
                  <c:v>1252</c:v>
                </c:pt>
                <c:pt idx="120">
                  <c:v>1216</c:v>
                </c:pt>
                <c:pt idx="121">
                  <c:v>1167</c:v>
                </c:pt>
                <c:pt idx="122">
                  <c:v>1235</c:v>
                </c:pt>
                <c:pt idx="123">
                  <c:v>1216</c:v>
                </c:pt>
                <c:pt idx="124">
                  <c:v>1355</c:v>
                </c:pt>
                <c:pt idx="125">
                  <c:v>1345</c:v>
                </c:pt>
                <c:pt idx="126">
                  <c:v>1159</c:v>
                </c:pt>
                <c:pt idx="127">
                  <c:v>1042</c:v>
                </c:pt>
                <c:pt idx="128">
                  <c:v>1076</c:v>
                </c:pt>
                <c:pt idx="129">
                  <c:v>1175</c:v>
                </c:pt>
                <c:pt idx="130">
                  <c:v>1236</c:v>
                </c:pt>
                <c:pt idx="131">
                  <c:v>1239</c:v>
                </c:pt>
                <c:pt idx="132">
                  <c:v>1171</c:v>
                </c:pt>
                <c:pt idx="133">
                  <c:v>1228</c:v>
                </c:pt>
                <c:pt idx="134">
                  <c:v>1165</c:v>
                </c:pt>
                <c:pt idx="135">
                  <c:v>1188</c:v>
                </c:pt>
                <c:pt idx="136">
                  <c:v>1276</c:v>
                </c:pt>
                <c:pt idx="137">
                  <c:v>1320</c:v>
                </c:pt>
                <c:pt idx="138">
                  <c:v>1296</c:v>
                </c:pt>
                <c:pt idx="139">
                  <c:v>1257</c:v>
                </c:pt>
                <c:pt idx="140">
                  <c:v>1230</c:v>
                </c:pt>
                <c:pt idx="141">
                  <c:v>1168</c:v>
                </c:pt>
                <c:pt idx="142">
                  <c:v>1215</c:v>
                </c:pt>
                <c:pt idx="143">
                  <c:v>1249</c:v>
                </c:pt>
                <c:pt idx="144">
                  <c:v>1298</c:v>
                </c:pt>
                <c:pt idx="145">
                  <c:v>1338</c:v>
                </c:pt>
                <c:pt idx="146">
                  <c:v>1252</c:v>
                </c:pt>
                <c:pt idx="147">
                  <c:v>1253</c:v>
                </c:pt>
                <c:pt idx="148">
                  <c:v>1223</c:v>
                </c:pt>
                <c:pt idx="149">
                  <c:v>1177</c:v>
                </c:pt>
                <c:pt idx="150">
                  <c:v>1191</c:v>
                </c:pt>
                <c:pt idx="151">
                  <c:v>1248</c:v>
                </c:pt>
                <c:pt idx="152">
                  <c:v>1458</c:v>
                </c:pt>
                <c:pt idx="153">
                  <c:v>1454</c:v>
                </c:pt>
                <c:pt idx="154">
                  <c:v>1366</c:v>
                </c:pt>
                <c:pt idx="155">
                  <c:v>1273</c:v>
                </c:pt>
                <c:pt idx="156">
                  <c:v>1298</c:v>
                </c:pt>
                <c:pt idx="157">
                  <c:v>932</c:v>
                </c:pt>
                <c:pt idx="158">
                  <c:v>1356</c:v>
                </c:pt>
                <c:pt idx="159">
                  <c:v>1239</c:v>
                </c:pt>
                <c:pt idx="160">
                  <c:v>1162</c:v>
                </c:pt>
                <c:pt idx="161">
                  <c:v>1199</c:v>
                </c:pt>
                <c:pt idx="162">
                  <c:v>1164</c:v>
                </c:pt>
                <c:pt idx="163">
                  <c:v>1161</c:v>
                </c:pt>
                <c:pt idx="164">
                  <c:v>1232</c:v>
                </c:pt>
                <c:pt idx="165">
                  <c:v>1338</c:v>
                </c:pt>
                <c:pt idx="166">
                  <c:v>1454</c:v>
                </c:pt>
                <c:pt idx="167">
                  <c:v>1314</c:v>
                </c:pt>
                <c:pt idx="168">
                  <c:v>1151</c:v>
                </c:pt>
                <c:pt idx="169">
                  <c:v>1105</c:v>
                </c:pt>
                <c:pt idx="170">
                  <c:v>1119</c:v>
                </c:pt>
                <c:pt idx="171">
                  <c:v>1168</c:v>
                </c:pt>
                <c:pt idx="172">
                  <c:v>1276</c:v>
                </c:pt>
                <c:pt idx="173">
                  <c:v>1306</c:v>
                </c:pt>
                <c:pt idx="174">
                  <c:v>1196</c:v>
                </c:pt>
                <c:pt idx="175">
                  <c:v>1259</c:v>
                </c:pt>
                <c:pt idx="176">
                  <c:v>1192</c:v>
                </c:pt>
                <c:pt idx="177">
                  <c:v>1131</c:v>
                </c:pt>
                <c:pt idx="178">
                  <c:v>1177</c:v>
                </c:pt>
                <c:pt idx="179">
                  <c:v>1237</c:v>
                </c:pt>
                <c:pt idx="180">
                  <c:v>1289</c:v>
                </c:pt>
                <c:pt idx="181">
                  <c:v>1292</c:v>
                </c:pt>
                <c:pt idx="182">
                  <c:v>1251</c:v>
                </c:pt>
                <c:pt idx="183">
                  <c:v>1123</c:v>
                </c:pt>
                <c:pt idx="184">
                  <c:v>1043</c:v>
                </c:pt>
                <c:pt idx="185">
                  <c:v>1088</c:v>
                </c:pt>
                <c:pt idx="186">
                  <c:v>1184</c:v>
                </c:pt>
                <c:pt idx="187">
                  <c:v>1235</c:v>
                </c:pt>
                <c:pt idx="188">
                  <c:v>1201</c:v>
                </c:pt>
                <c:pt idx="189">
                  <c:v>1159</c:v>
                </c:pt>
                <c:pt idx="190">
                  <c:v>1096</c:v>
                </c:pt>
                <c:pt idx="191">
                  <c:v>1130</c:v>
                </c:pt>
                <c:pt idx="192">
                  <c:v>1124</c:v>
                </c:pt>
                <c:pt idx="193">
                  <c:v>1229</c:v>
                </c:pt>
                <c:pt idx="194">
                  <c:v>1319</c:v>
                </c:pt>
                <c:pt idx="195">
                  <c:v>1287</c:v>
                </c:pt>
                <c:pt idx="196">
                  <c:v>1229</c:v>
                </c:pt>
                <c:pt idx="197">
                  <c:v>1165</c:v>
                </c:pt>
                <c:pt idx="198">
                  <c:v>1169</c:v>
                </c:pt>
                <c:pt idx="199">
                  <c:v>1183</c:v>
                </c:pt>
                <c:pt idx="200">
                  <c:v>1265</c:v>
                </c:pt>
                <c:pt idx="201">
                  <c:v>1358</c:v>
                </c:pt>
                <c:pt idx="202">
                  <c:v>1295</c:v>
                </c:pt>
                <c:pt idx="203">
                  <c:v>1178</c:v>
                </c:pt>
                <c:pt idx="204">
                  <c:v>1163</c:v>
                </c:pt>
                <c:pt idx="205">
                  <c:v>1220</c:v>
                </c:pt>
                <c:pt idx="206">
                  <c:v>1239</c:v>
                </c:pt>
                <c:pt idx="207">
                  <c:v>1258</c:v>
                </c:pt>
                <c:pt idx="208">
                  <c:v>1348</c:v>
                </c:pt>
                <c:pt idx="209">
                  <c:v>1265</c:v>
                </c:pt>
                <c:pt idx="210">
                  <c:v>1207</c:v>
                </c:pt>
                <c:pt idx="211">
                  <c:v>1186</c:v>
                </c:pt>
                <c:pt idx="212">
                  <c:v>1132</c:v>
                </c:pt>
                <c:pt idx="213">
                  <c:v>1127</c:v>
                </c:pt>
                <c:pt idx="214">
                  <c:v>1200</c:v>
                </c:pt>
                <c:pt idx="215">
                  <c:v>1213</c:v>
                </c:pt>
                <c:pt idx="216">
                  <c:v>1218</c:v>
                </c:pt>
                <c:pt idx="217">
                  <c:v>1207</c:v>
                </c:pt>
                <c:pt idx="218">
                  <c:v>1158</c:v>
                </c:pt>
                <c:pt idx="219">
                  <c:v>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0-4DB7-8296-7F9538C214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'CPT Forecast'!$L$13:$L$232</c:f>
              <c:numCache>
                <c:formatCode>m/d/yyyy</c:formatCode>
                <c:ptCount val="220"/>
                <c:pt idx="0">
                  <c:v>43913</c:v>
                </c:pt>
                <c:pt idx="1">
                  <c:v>43914</c:v>
                </c:pt>
                <c:pt idx="2">
                  <c:v>43915</c:v>
                </c:pt>
                <c:pt idx="3">
                  <c:v>43916</c:v>
                </c:pt>
                <c:pt idx="4">
                  <c:v>43917</c:v>
                </c:pt>
                <c:pt idx="5">
                  <c:v>43918</c:v>
                </c:pt>
                <c:pt idx="6">
                  <c:v>43919</c:v>
                </c:pt>
                <c:pt idx="7">
                  <c:v>43920</c:v>
                </c:pt>
                <c:pt idx="8">
                  <c:v>43921</c:v>
                </c:pt>
                <c:pt idx="9">
                  <c:v>43922</c:v>
                </c:pt>
                <c:pt idx="10">
                  <c:v>43923</c:v>
                </c:pt>
                <c:pt idx="11">
                  <c:v>43924</c:v>
                </c:pt>
                <c:pt idx="12">
                  <c:v>43925</c:v>
                </c:pt>
                <c:pt idx="13">
                  <c:v>43926</c:v>
                </c:pt>
                <c:pt idx="14">
                  <c:v>43927</c:v>
                </c:pt>
                <c:pt idx="15">
                  <c:v>43928</c:v>
                </c:pt>
                <c:pt idx="16">
                  <c:v>43929</c:v>
                </c:pt>
                <c:pt idx="17">
                  <c:v>43930</c:v>
                </c:pt>
                <c:pt idx="18">
                  <c:v>43931</c:v>
                </c:pt>
                <c:pt idx="19">
                  <c:v>43932</c:v>
                </c:pt>
                <c:pt idx="20">
                  <c:v>43933</c:v>
                </c:pt>
                <c:pt idx="21">
                  <c:v>43934</c:v>
                </c:pt>
                <c:pt idx="22">
                  <c:v>43935</c:v>
                </c:pt>
                <c:pt idx="23">
                  <c:v>43936</c:v>
                </c:pt>
                <c:pt idx="24">
                  <c:v>43937</c:v>
                </c:pt>
                <c:pt idx="25">
                  <c:v>43938</c:v>
                </c:pt>
                <c:pt idx="26">
                  <c:v>43939</c:v>
                </c:pt>
                <c:pt idx="27">
                  <c:v>43940</c:v>
                </c:pt>
                <c:pt idx="28">
                  <c:v>43941</c:v>
                </c:pt>
                <c:pt idx="29">
                  <c:v>43942</c:v>
                </c:pt>
                <c:pt idx="30">
                  <c:v>43943</c:v>
                </c:pt>
                <c:pt idx="31">
                  <c:v>43944</c:v>
                </c:pt>
                <c:pt idx="32">
                  <c:v>43945</c:v>
                </c:pt>
                <c:pt idx="33">
                  <c:v>43946</c:v>
                </c:pt>
                <c:pt idx="34">
                  <c:v>43947</c:v>
                </c:pt>
                <c:pt idx="35">
                  <c:v>43948</c:v>
                </c:pt>
                <c:pt idx="36">
                  <c:v>43949</c:v>
                </c:pt>
                <c:pt idx="37">
                  <c:v>43950</c:v>
                </c:pt>
                <c:pt idx="38">
                  <c:v>43951</c:v>
                </c:pt>
                <c:pt idx="39">
                  <c:v>43952</c:v>
                </c:pt>
                <c:pt idx="40">
                  <c:v>43953</c:v>
                </c:pt>
                <c:pt idx="41">
                  <c:v>43954</c:v>
                </c:pt>
                <c:pt idx="42">
                  <c:v>43955</c:v>
                </c:pt>
                <c:pt idx="43">
                  <c:v>43956</c:v>
                </c:pt>
                <c:pt idx="44">
                  <c:v>43957</c:v>
                </c:pt>
                <c:pt idx="45">
                  <c:v>43958</c:v>
                </c:pt>
                <c:pt idx="46">
                  <c:v>43959</c:v>
                </c:pt>
                <c:pt idx="47">
                  <c:v>43960</c:v>
                </c:pt>
                <c:pt idx="48">
                  <c:v>43961</c:v>
                </c:pt>
                <c:pt idx="49">
                  <c:v>43962</c:v>
                </c:pt>
                <c:pt idx="50">
                  <c:v>43963</c:v>
                </c:pt>
                <c:pt idx="51">
                  <c:v>43964</c:v>
                </c:pt>
                <c:pt idx="52">
                  <c:v>43965</c:v>
                </c:pt>
                <c:pt idx="53">
                  <c:v>43966</c:v>
                </c:pt>
                <c:pt idx="54">
                  <c:v>43967</c:v>
                </c:pt>
                <c:pt idx="55">
                  <c:v>43968</c:v>
                </c:pt>
                <c:pt idx="56">
                  <c:v>43969</c:v>
                </c:pt>
                <c:pt idx="57">
                  <c:v>43970</c:v>
                </c:pt>
                <c:pt idx="58">
                  <c:v>43971</c:v>
                </c:pt>
                <c:pt idx="59">
                  <c:v>43972</c:v>
                </c:pt>
                <c:pt idx="60">
                  <c:v>43973</c:v>
                </c:pt>
                <c:pt idx="61">
                  <c:v>43974</c:v>
                </c:pt>
                <c:pt idx="62">
                  <c:v>43975</c:v>
                </c:pt>
                <c:pt idx="63">
                  <c:v>43976</c:v>
                </c:pt>
                <c:pt idx="64">
                  <c:v>43977</c:v>
                </c:pt>
                <c:pt idx="65">
                  <c:v>43978</c:v>
                </c:pt>
                <c:pt idx="66">
                  <c:v>43979</c:v>
                </c:pt>
                <c:pt idx="67">
                  <c:v>43980</c:v>
                </c:pt>
                <c:pt idx="68">
                  <c:v>43981</c:v>
                </c:pt>
                <c:pt idx="69">
                  <c:v>43982</c:v>
                </c:pt>
                <c:pt idx="70">
                  <c:v>43983</c:v>
                </c:pt>
                <c:pt idx="71">
                  <c:v>43984</c:v>
                </c:pt>
                <c:pt idx="72">
                  <c:v>43985</c:v>
                </c:pt>
                <c:pt idx="73">
                  <c:v>43986</c:v>
                </c:pt>
                <c:pt idx="74">
                  <c:v>43987</c:v>
                </c:pt>
                <c:pt idx="75">
                  <c:v>43988</c:v>
                </c:pt>
                <c:pt idx="76">
                  <c:v>43989</c:v>
                </c:pt>
                <c:pt idx="77">
                  <c:v>43990</c:v>
                </c:pt>
                <c:pt idx="78">
                  <c:v>43991</c:v>
                </c:pt>
                <c:pt idx="79">
                  <c:v>43992</c:v>
                </c:pt>
                <c:pt idx="80">
                  <c:v>43993</c:v>
                </c:pt>
                <c:pt idx="81">
                  <c:v>43994</c:v>
                </c:pt>
                <c:pt idx="82">
                  <c:v>43995</c:v>
                </c:pt>
                <c:pt idx="83">
                  <c:v>43996</c:v>
                </c:pt>
                <c:pt idx="84">
                  <c:v>43997</c:v>
                </c:pt>
                <c:pt idx="85">
                  <c:v>43998</c:v>
                </c:pt>
                <c:pt idx="86">
                  <c:v>43999</c:v>
                </c:pt>
                <c:pt idx="87">
                  <c:v>44000</c:v>
                </c:pt>
                <c:pt idx="88">
                  <c:v>44001</c:v>
                </c:pt>
                <c:pt idx="89">
                  <c:v>44002</c:v>
                </c:pt>
                <c:pt idx="90">
                  <c:v>44003</c:v>
                </c:pt>
                <c:pt idx="91">
                  <c:v>44004</c:v>
                </c:pt>
                <c:pt idx="92">
                  <c:v>44005</c:v>
                </c:pt>
                <c:pt idx="93">
                  <c:v>44006</c:v>
                </c:pt>
                <c:pt idx="94">
                  <c:v>44007</c:v>
                </c:pt>
                <c:pt idx="95">
                  <c:v>44008</c:v>
                </c:pt>
                <c:pt idx="96">
                  <c:v>44009</c:v>
                </c:pt>
                <c:pt idx="97">
                  <c:v>44010</c:v>
                </c:pt>
                <c:pt idx="98">
                  <c:v>44011</c:v>
                </c:pt>
                <c:pt idx="99">
                  <c:v>44012</c:v>
                </c:pt>
                <c:pt idx="100">
                  <c:v>44013</c:v>
                </c:pt>
                <c:pt idx="101">
                  <c:v>44014</c:v>
                </c:pt>
                <c:pt idx="102">
                  <c:v>44015</c:v>
                </c:pt>
                <c:pt idx="103">
                  <c:v>44016</c:v>
                </c:pt>
                <c:pt idx="104">
                  <c:v>44017</c:v>
                </c:pt>
                <c:pt idx="105">
                  <c:v>44018</c:v>
                </c:pt>
                <c:pt idx="106">
                  <c:v>44019</c:v>
                </c:pt>
                <c:pt idx="107">
                  <c:v>44020</c:v>
                </c:pt>
                <c:pt idx="108">
                  <c:v>44021</c:v>
                </c:pt>
                <c:pt idx="109">
                  <c:v>44022</c:v>
                </c:pt>
                <c:pt idx="110">
                  <c:v>44023</c:v>
                </c:pt>
                <c:pt idx="111">
                  <c:v>44024</c:v>
                </c:pt>
                <c:pt idx="112">
                  <c:v>44025</c:v>
                </c:pt>
                <c:pt idx="113">
                  <c:v>44026</c:v>
                </c:pt>
                <c:pt idx="114">
                  <c:v>44027</c:v>
                </c:pt>
                <c:pt idx="115">
                  <c:v>44028</c:v>
                </c:pt>
                <c:pt idx="116">
                  <c:v>44029</c:v>
                </c:pt>
                <c:pt idx="117">
                  <c:v>44030</c:v>
                </c:pt>
                <c:pt idx="118">
                  <c:v>44031</c:v>
                </c:pt>
                <c:pt idx="119">
                  <c:v>44032</c:v>
                </c:pt>
                <c:pt idx="120">
                  <c:v>44033</c:v>
                </c:pt>
                <c:pt idx="121">
                  <c:v>44034</c:v>
                </c:pt>
                <c:pt idx="122">
                  <c:v>44035</c:v>
                </c:pt>
                <c:pt idx="123">
                  <c:v>44036</c:v>
                </c:pt>
                <c:pt idx="124">
                  <c:v>44037</c:v>
                </c:pt>
                <c:pt idx="125">
                  <c:v>44038</c:v>
                </c:pt>
                <c:pt idx="126">
                  <c:v>44039</c:v>
                </c:pt>
                <c:pt idx="127">
                  <c:v>44040</c:v>
                </c:pt>
                <c:pt idx="128">
                  <c:v>44041</c:v>
                </c:pt>
                <c:pt idx="129">
                  <c:v>44042</c:v>
                </c:pt>
                <c:pt idx="130">
                  <c:v>44043</c:v>
                </c:pt>
                <c:pt idx="131">
                  <c:v>44044</c:v>
                </c:pt>
                <c:pt idx="132">
                  <c:v>44045</c:v>
                </c:pt>
                <c:pt idx="133">
                  <c:v>44046</c:v>
                </c:pt>
                <c:pt idx="134">
                  <c:v>44047</c:v>
                </c:pt>
                <c:pt idx="135">
                  <c:v>44048</c:v>
                </c:pt>
                <c:pt idx="136">
                  <c:v>44049</c:v>
                </c:pt>
                <c:pt idx="137">
                  <c:v>44050</c:v>
                </c:pt>
                <c:pt idx="138">
                  <c:v>44051</c:v>
                </c:pt>
                <c:pt idx="139">
                  <c:v>44052</c:v>
                </c:pt>
                <c:pt idx="140">
                  <c:v>44053</c:v>
                </c:pt>
                <c:pt idx="141">
                  <c:v>44054</c:v>
                </c:pt>
                <c:pt idx="142">
                  <c:v>44055</c:v>
                </c:pt>
                <c:pt idx="143">
                  <c:v>44056</c:v>
                </c:pt>
                <c:pt idx="144">
                  <c:v>44057</c:v>
                </c:pt>
                <c:pt idx="145">
                  <c:v>44058</c:v>
                </c:pt>
                <c:pt idx="146">
                  <c:v>44059</c:v>
                </c:pt>
                <c:pt idx="147">
                  <c:v>44060</c:v>
                </c:pt>
                <c:pt idx="148">
                  <c:v>44061</c:v>
                </c:pt>
                <c:pt idx="149">
                  <c:v>44062</c:v>
                </c:pt>
                <c:pt idx="150">
                  <c:v>44063</c:v>
                </c:pt>
                <c:pt idx="151">
                  <c:v>44064</c:v>
                </c:pt>
                <c:pt idx="152">
                  <c:v>44065</c:v>
                </c:pt>
                <c:pt idx="153">
                  <c:v>44066</c:v>
                </c:pt>
                <c:pt idx="154">
                  <c:v>44067</c:v>
                </c:pt>
                <c:pt idx="155">
                  <c:v>44068</c:v>
                </c:pt>
                <c:pt idx="156">
                  <c:v>44069</c:v>
                </c:pt>
                <c:pt idx="157">
                  <c:v>44070</c:v>
                </c:pt>
                <c:pt idx="158">
                  <c:v>44071</c:v>
                </c:pt>
                <c:pt idx="159">
                  <c:v>44072</c:v>
                </c:pt>
                <c:pt idx="160">
                  <c:v>44073</c:v>
                </c:pt>
                <c:pt idx="161">
                  <c:v>44074</c:v>
                </c:pt>
                <c:pt idx="162">
                  <c:v>44075</c:v>
                </c:pt>
                <c:pt idx="163">
                  <c:v>44076</c:v>
                </c:pt>
                <c:pt idx="164">
                  <c:v>44077</c:v>
                </c:pt>
                <c:pt idx="165">
                  <c:v>44078</c:v>
                </c:pt>
                <c:pt idx="166">
                  <c:v>44079</c:v>
                </c:pt>
                <c:pt idx="167">
                  <c:v>44080</c:v>
                </c:pt>
                <c:pt idx="168">
                  <c:v>44081</c:v>
                </c:pt>
                <c:pt idx="169">
                  <c:v>44082</c:v>
                </c:pt>
                <c:pt idx="170">
                  <c:v>44083</c:v>
                </c:pt>
                <c:pt idx="171">
                  <c:v>44084</c:v>
                </c:pt>
                <c:pt idx="172">
                  <c:v>44085</c:v>
                </c:pt>
                <c:pt idx="173">
                  <c:v>44086</c:v>
                </c:pt>
                <c:pt idx="174">
                  <c:v>44087</c:v>
                </c:pt>
                <c:pt idx="175">
                  <c:v>44088</c:v>
                </c:pt>
                <c:pt idx="176">
                  <c:v>44089</c:v>
                </c:pt>
                <c:pt idx="177">
                  <c:v>44090</c:v>
                </c:pt>
                <c:pt idx="178">
                  <c:v>44091</c:v>
                </c:pt>
                <c:pt idx="179">
                  <c:v>44092</c:v>
                </c:pt>
                <c:pt idx="180">
                  <c:v>44093</c:v>
                </c:pt>
                <c:pt idx="181">
                  <c:v>44094</c:v>
                </c:pt>
                <c:pt idx="182">
                  <c:v>44095</c:v>
                </c:pt>
                <c:pt idx="183">
                  <c:v>44096</c:v>
                </c:pt>
                <c:pt idx="184">
                  <c:v>44097</c:v>
                </c:pt>
                <c:pt idx="185">
                  <c:v>44098</c:v>
                </c:pt>
                <c:pt idx="186">
                  <c:v>44099</c:v>
                </c:pt>
                <c:pt idx="187">
                  <c:v>44100</c:v>
                </c:pt>
                <c:pt idx="188">
                  <c:v>44101</c:v>
                </c:pt>
                <c:pt idx="189">
                  <c:v>44102</c:v>
                </c:pt>
                <c:pt idx="190">
                  <c:v>44103</c:v>
                </c:pt>
                <c:pt idx="191">
                  <c:v>44104</c:v>
                </c:pt>
                <c:pt idx="192">
                  <c:v>44105</c:v>
                </c:pt>
                <c:pt idx="193">
                  <c:v>44106</c:v>
                </c:pt>
                <c:pt idx="194">
                  <c:v>44107</c:v>
                </c:pt>
                <c:pt idx="195">
                  <c:v>44108</c:v>
                </c:pt>
                <c:pt idx="196">
                  <c:v>44109</c:v>
                </c:pt>
                <c:pt idx="197">
                  <c:v>44110</c:v>
                </c:pt>
                <c:pt idx="198">
                  <c:v>44111</c:v>
                </c:pt>
                <c:pt idx="199">
                  <c:v>44112</c:v>
                </c:pt>
                <c:pt idx="200">
                  <c:v>44113</c:v>
                </c:pt>
                <c:pt idx="201">
                  <c:v>44114</c:v>
                </c:pt>
                <c:pt idx="202">
                  <c:v>44115</c:v>
                </c:pt>
                <c:pt idx="203">
                  <c:v>44116</c:v>
                </c:pt>
                <c:pt idx="204">
                  <c:v>44117</c:v>
                </c:pt>
                <c:pt idx="205">
                  <c:v>44118</c:v>
                </c:pt>
                <c:pt idx="206">
                  <c:v>44119</c:v>
                </c:pt>
                <c:pt idx="207">
                  <c:v>44120</c:v>
                </c:pt>
                <c:pt idx="208">
                  <c:v>44121</c:v>
                </c:pt>
                <c:pt idx="209">
                  <c:v>44122</c:v>
                </c:pt>
                <c:pt idx="210">
                  <c:v>44123</c:v>
                </c:pt>
                <c:pt idx="211">
                  <c:v>44124</c:v>
                </c:pt>
                <c:pt idx="212">
                  <c:v>44125</c:v>
                </c:pt>
                <c:pt idx="213">
                  <c:v>44126</c:v>
                </c:pt>
                <c:pt idx="214">
                  <c:v>44127</c:v>
                </c:pt>
                <c:pt idx="215">
                  <c:v>44128</c:v>
                </c:pt>
                <c:pt idx="216">
                  <c:v>44129</c:v>
                </c:pt>
                <c:pt idx="217">
                  <c:v>44130</c:v>
                </c:pt>
                <c:pt idx="218">
                  <c:v>44131</c:v>
                </c:pt>
                <c:pt idx="219">
                  <c:v>44132</c:v>
                </c:pt>
              </c:numCache>
            </c:numRef>
          </c:cat>
          <c:val>
            <c:numRef>
              <c:f>'CPT Forecast'!$N$13:$N$232</c:f>
              <c:numCache>
                <c:formatCode>0.0000</c:formatCode>
                <c:ptCount val="220"/>
                <c:pt idx="0">
                  <c:v>1469</c:v>
                </c:pt>
                <c:pt idx="1">
                  <c:v>1505</c:v>
                </c:pt>
                <c:pt idx="2">
                  <c:v>1227</c:v>
                </c:pt>
                <c:pt idx="3">
                  <c:v>1188</c:v>
                </c:pt>
                <c:pt idx="4">
                  <c:v>1144</c:v>
                </c:pt>
                <c:pt idx="5">
                  <c:v>1198</c:v>
                </c:pt>
                <c:pt idx="6">
                  <c:v>1146</c:v>
                </c:pt>
                <c:pt idx="7">
                  <c:v>1160</c:v>
                </c:pt>
                <c:pt idx="8">
                  <c:v>1014</c:v>
                </c:pt>
                <c:pt idx="9">
                  <c:v>837</c:v>
                </c:pt>
                <c:pt idx="10">
                  <c:v>920</c:v>
                </c:pt>
                <c:pt idx="11">
                  <c:v>1098</c:v>
                </c:pt>
                <c:pt idx="12">
                  <c:v>1296</c:v>
                </c:pt>
                <c:pt idx="13">
                  <c:v>1501</c:v>
                </c:pt>
                <c:pt idx="14">
                  <c:v>1330</c:v>
                </c:pt>
                <c:pt idx="15">
                  <c:v>1182</c:v>
                </c:pt>
                <c:pt idx="16">
                  <c:v>1067</c:v>
                </c:pt>
                <c:pt idx="17">
                  <c:v>1225</c:v>
                </c:pt>
                <c:pt idx="18">
                  <c:v>1354</c:v>
                </c:pt>
                <c:pt idx="19">
                  <c:v>1369</c:v>
                </c:pt>
                <c:pt idx="20">
                  <c:v>1530</c:v>
                </c:pt>
                <c:pt idx="21">
                  <c:v>1239</c:v>
                </c:pt>
                <c:pt idx="22">
                  <c:v>1206</c:v>
                </c:pt>
                <c:pt idx="23">
                  <c:v>1062</c:v>
                </c:pt>
                <c:pt idx="24">
                  <c:v>1149</c:v>
                </c:pt>
                <c:pt idx="25">
                  <c:v>1345</c:v>
                </c:pt>
                <c:pt idx="26">
                  <c:v>1424</c:v>
                </c:pt>
                <c:pt idx="27">
                  <c:v>1444</c:v>
                </c:pt>
                <c:pt idx="28">
                  <c:v>1373</c:v>
                </c:pt>
                <c:pt idx="29">
                  <c:v>1176</c:v>
                </c:pt>
                <c:pt idx="30">
                  <c:v>929</c:v>
                </c:pt>
                <c:pt idx="31">
                  <c:v>1016</c:v>
                </c:pt>
                <c:pt idx="32">
                  <c:v>1081</c:v>
                </c:pt>
                <c:pt idx="33">
                  <c:v>1374</c:v>
                </c:pt>
                <c:pt idx="34">
                  <c:v>1422</c:v>
                </c:pt>
                <c:pt idx="35">
                  <c:v>1210</c:v>
                </c:pt>
                <c:pt idx="36">
                  <c:v>1118</c:v>
                </c:pt>
                <c:pt idx="37">
                  <c:v>996</c:v>
                </c:pt>
                <c:pt idx="38">
                  <c:v>1130</c:v>
                </c:pt>
                <c:pt idx="39">
                  <c:v>1220</c:v>
                </c:pt>
                <c:pt idx="40">
                  <c:v>1391</c:v>
                </c:pt>
                <c:pt idx="41">
                  <c:v>1520</c:v>
                </c:pt>
                <c:pt idx="42">
                  <c:v>1377</c:v>
                </c:pt>
                <c:pt idx="43">
                  <c:v>1248</c:v>
                </c:pt>
                <c:pt idx="44">
                  <c:v>1165</c:v>
                </c:pt>
                <c:pt idx="45">
                  <c:v>1312</c:v>
                </c:pt>
                <c:pt idx="46">
                  <c:v>1245</c:v>
                </c:pt>
                <c:pt idx="47">
                  <c:v>1504</c:v>
                </c:pt>
                <c:pt idx="48">
                  <c:v>1581</c:v>
                </c:pt>
                <c:pt idx="49">
                  <c:v>1384</c:v>
                </c:pt>
                <c:pt idx="50">
                  <c:v>1247</c:v>
                </c:pt>
                <c:pt idx="51">
                  <c:v>942</c:v>
                </c:pt>
                <c:pt idx="52">
                  <c:v>1066</c:v>
                </c:pt>
                <c:pt idx="53">
                  <c:v>1190</c:v>
                </c:pt>
                <c:pt idx="54">
                  <c:v>1411</c:v>
                </c:pt>
                <c:pt idx="55">
                  <c:v>1421</c:v>
                </c:pt>
                <c:pt idx="56">
                  <c:v>1257</c:v>
                </c:pt>
                <c:pt idx="57">
                  <c:v>1259</c:v>
                </c:pt>
                <c:pt idx="58">
                  <c:v>1181</c:v>
                </c:pt>
                <c:pt idx="59">
                  <c:v>1255</c:v>
                </c:pt>
                <c:pt idx="60">
                  <c:v>1311</c:v>
                </c:pt>
                <c:pt idx="61">
                  <c:v>1416</c:v>
                </c:pt>
                <c:pt idx="62">
                  <c:v>1326</c:v>
                </c:pt>
                <c:pt idx="63">
                  <c:v>1210</c:v>
                </c:pt>
                <c:pt idx="64">
                  <c:v>1147</c:v>
                </c:pt>
                <c:pt idx="65">
                  <c:v>1056</c:v>
                </c:pt>
                <c:pt idx="66">
                  <c:v>1125</c:v>
                </c:pt>
                <c:pt idx="67">
                  <c:v>1143</c:v>
                </c:pt>
                <c:pt idx="68">
                  <c:v>1356</c:v>
                </c:pt>
                <c:pt idx="69">
                  <c:v>1220</c:v>
                </c:pt>
                <c:pt idx="70">
                  <c:v>1196</c:v>
                </c:pt>
                <c:pt idx="71">
                  <c:v>1186</c:v>
                </c:pt>
                <c:pt idx="72">
                  <c:v>1140</c:v>
                </c:pt>
                <c:pt idx="73">
                  <c:v>1184</c:v>
                </c:pt>
                <c:pt idx="74">
                  <c:v>1212</c:v>
                </c:pt>
                <c:pt idx="75">
                  <c:v>1316</c:v>
                </c:pt>
                <c:pt idx="76">
                  <c:v>1275</c:v>
                </c:pt>
                <c:pt idx="77">
                  <c:v>1213</c:v>
                </c:pt>
                <c:pt idx="78">
                  <c:v>1239</c:v>
                </c:pt>
                <c:pt idx="79">
                  <c:v>1252</c:v>
                </c:pt>
                <c:pt idx="80">
                  <c:v>1207</c:v>
                </c:pt>
                <c:pt idx="81">
                  <c:v>1211</c:v>
                </c:pt>
                <c:pt idx="82">
                  <c:v>1276</c:v>
                </c:pt>
                <c:pt idx="83">
                  <c:v>1302</c:v>
                </c:pt>
                <c:pt idx="84">
                  <c:v>1266</c:v>
                </c:pt>
                <c:pt idx="85">
                  <c:v>1223</c:v>
                </c:pt>
                <c:pt idx="86">
                  <c:v>1171</c:v>
                </c:pt>
                <c:pt idx="87">
                  <c:v>1246</c:v>
                </c:pt>
                <c:pt idx="88">
                  <c:v>1327</c:v>
                </c:pt>
                <c:pt idx="89">
                  <c:v>1426</c:v>
                </c:pt>
                <c:pt idx="90">
                  <c:v>1506</c:v>
                </c:pt>
                <c:pt idx="91">
                  <c:v>1351</c:v>
                </c:pt>
                <c:pt idx="92">
                  <c:v>1310</c:v>
                </c:pt>
                <c:pt idx="93">
                  <c:v>1119</c:v>
                </c:pt>
                <c:pt idx="94">
                  <c:v>1118</c:v>
                </c:pt>
                <c:pt idx="95">
                  <c:v>1255</c:v>
                </c:pt>
                <c:pt idx="96">
                  <c:v>1359</c:v>
                </c:pt>
                <c:pt idx="97">
                  <c:v>1442</c:v>
                </c:pt>
                <c:pt idx="98">
                  <c:v>1479</c:v>
                </c:pt>
                <c:pt idx="99">
                  <c:v>1426</c:v>
                </c:pt>
                <c:pt idx="100">
                  <c:v>1373</c:v>
                </c:pt>
                <c:pt idx="101">
                  <c:v>1385</c:v>
                </c:pt>
                <c:pt idx="102">
                  <c:v>1474</c:v>
                </c:pt>
                <c:pt idx="103">
                  <c:v>1507</c:v>
                </c:pt>
                <c:pt idx="104">
                  <c:v>1542</c:v>
                </c:pt>
                <c:pt idx="105">
                  <c:v>1323</c:v>
                </c:pt>
                <c:pt idx="106">
                  <c:v>1144</c:v>
                </c:pt>
                <c:pt idx="107">
                  <c:v>1072</c:v>
                </c:pt>
                <c:pt idx="108">
                  <c:v>1157</c:v>
                </c:pt>
                <c:pt idx="109">
                  <c:v>1278</c:v>
                </c:pt>
                <c:pt idx="110">
                  <c:v>1365</c:v>
                </c:pt>
                <c:pt idx="111">
                  <c:v>1465</c:v>
                </c:pt>
                <c:pt idx="112">
                  <c:v>1295</c:v>
                </c:pt>
                <c:pt idx="113">
                  <c:v>1256</c:v>
                </c:pt>
                <c:pt idx="114">
                  <c:v>1227</c:v>
                </c:pt>
                <c:pt idx="115">
                  <c:v>1278</c:v>
                </c:pt>
                <c:pt idx="116">
                  <c:v>1365</c:v>
                </c:pt>
                <c:pt idx="117">
                  <c:v>1388</c:v>
                </c:pt>
                <c:pt idx="118">
                  <c:v>1358</c:v>
                </c:pt>
                <c:pt idx="119">
                  <c:v>1264</c:v>
                </c:pt>
                <c:pt idx="120">
                  <c:v>1252</c:v>
                </c:pt>
                <c:pt idx="121">
                  <c:v>1216</c:v>
                </c:pt>
                <c:pt idx="122">
                  <c:v>1167</c:v>
                </c:pt>
                <c:pt idx="123">
                  <c:v>1235</c:v>
                </c:pt>
                <c:pt idx="124">
                  <c:v>1216</c:v>
                </c:pt>
                <c:pt idx="125">
                  <c:v>1355</c:v>
                </c:pt>
                <c:pt idx="126">
                  <c:v>1345</c:v>
                </c:pt>
                <c:pt idx="127">
                  <c:v>1159</c:v>
                </c:pt>
                <c:pt idx="128">
                  <c:v>1042</c:v>
                </c:pt>
                <c:pt idx="129">
                  <c:v>1076</c:v>
                </c:pt>
                <c:pt idx="130">
                  <c:v>1175</c:v>
                </c:pt>
                <c:pt idx="131">
                  <c:v>1236</c:v>
                </c:pt>
                <c:pt idx="132">
                  <c:v>1239</c:v>
                </c:pt>
                <c:pt idx="133">
                  <c:v>1171</c:v>
                </c:pt>
                <c:pt idx="134">
                  <c:v>1228</c:v>
                </c:pt>
                <c:pt idx="135">
                  <c:v>1165</c:v>
                </c:pt>
                <c:pt idx="136">
                  <c:v>1188</c:v>
                </c:pt>
                <c:pt idx="137">
                  <c:v>1276</c:v>
                </c:pt>
                <c:pt idx="138">
                  <c:v>1320</c:v>
                </c:pt>
                <c:pt idx="139">
                  <c:v>1296</c:v>
                </c:pt>
                <c:pt idx="140">
                  <c:v>1257</c:v>
                </c:pt>
                <c:pt idx="141">
                  <c:v>1230</c:v>
                </c:pt>
                <c:pt idx="142">
                  <c:v>1168</c:v>
                </c:pt>
                <c:pt idx="143">
                  <c:v>1215</c:v>
                </c:pt>
                <c:pt idx="144">
                  <c:v>1249</c:v>
                </c:pt>
                <c:pt idx="145">
                  <c:v>1298</c:v>
                </c:pt>
                <c:pt idx="146">
                  <c:v>1338</c:v>
                </c:pt>
                <c:pt idx="147">
                  <c:v>1252</c:v>
                </c:pt>
                <c:pt idx="148">
                  <c:v>1253</c:v>
                </c:pt>
                <c:pt idx="149">
                  <c:v>1223</c:v>
                </c:pt>
                <c:pt idx="150">
                  <c:v>1177</c:v>
                </c:pt>
                <c:pt idx="151">
                  <c:v>1191</c:v>
                </c:pt>
                <c:pt idx="152">
                  <c:v>1248</c:v>
                </c:pt>
                <c:pt idx="153">
                  <c:v>1458</c:v>
                </c:pt>
                <c:pt idx="154">
                  <c:v>1454</c:v>
                </c:pt>
                <c:pt idx="155">
                  <c:v>1366</c:v>
                </c:pt>
                <c:pt idx="156">
                  <c:v>1273</c:v>
                </c:pt>
                <c:pt idx="157">
                  <c:v>1298</c:v>
                </c:pt>
                <c:pt idx="158">
                  <c:v>932</c:v>
                </c:pt>
                <c:pt idx="159">
                  <c:v>1356</c:v>
                </c:pt>
                <c:pt idx="160">
                  <c:v>1239</c:v>
                </c:pt>
                <c:pt idx="161">
                  <c:v>1162</c:v>
                </c:pt>
                <c:pt idx="162">
                  <c:v>1199</c:v>
                </c:pt>
                <c:pt idx="163">
                  <c:v>1164</c:v>
                </c:pt>
                <c:pt idx="164">
                  <c:v>1161</c:v>
                </c:pt>
                <c:pt idx="165">
                  <c:v>1232</c:v>
                </c:pt>
                <c:pt idx="166">
                  <c:v>1338</c:v>
                </c:pt>
                <c:pt idx="167">
                  <c:v>1454</c:v>
                </c:pt>
                <c:pt idx="168">
                  <c:v>1314</c:v>
                </c:pt>
                <c:pt idx="169">
                  <c:v>1151</c:v>
                </c:pt>
                <c:pt idx="170">
                  <c:v>1105</c:v>
                </c:pt>
                <c:pt idx="171">
                  <c:v>1119</c:v>
                </c:pt>
                <c:pt idx="172">
                  <c:v>1168</c:v>
                </c:pt>
                <c:pt idx="173">
                  <c:v>1276</c:v>
                </c:pt>
                <c:pt idx="174">
                  <c:v>1306</c:v>
                </c:pt>
                <c:pt idx="175">
                  <c:v>1196</c:v>
                </c:pt>
                <c:pt idx="176">
                  <c:v>1259</c:v>
                </c:pt>
                <c:pt idx="177">
                  <c:v>1192</c:v>
                </c:pt>
                <c:pt idx="178">
                  <c:v>1131</c:v>
                </c:pt>
                <c:pt idx="179">
                  <c:v>1177</c:v>
                </c:pt>
                <c:pt idx="180">
                  <c:v>1237</c:v>
                </c:pt>
                <c:pt idx="181">
                  <c:v>1289</c:v>
                </c:pt>
                <c:pt idx="182">
                  <c:v>1292</c:v>
                </c:pt>
                <c:pt idx="183">
                  <c:v>1251</c:v>
                </c:pt>
                <c:pt idx="184">
                  <c:v>1123</c:v>
                </c:pt>
                <c:pt idx="185">
                  <c:v>1043</c:v>
                </c:pt>
                <c:pt idx="186">
                  <c:v>1088</c:v>
                </c:pt>
                <c:pt idx="187">
                  <c:v>1184</c:v>
                </c:pt>
                <c:pt idx="188">
                  <c:v>1235</c:v>
                </c:pt>
                <c:pt idx="189">
                  <c:v>1201</c:v>
                </c:pt>
                <c:pt idx="190">
                  <c:v>1159</c:v>
                </c:pt>
                <c:pt idx="191">
                  <c:v>1096</c:v>
                </c:pt>
                <c:pt idx="192">
                  <c:v>1130</c:v>
                </c:pt>
                <c:pt idx="193">
                  <c:v>1124</c:v>
                </c:pt>
                <c:pt idx="194">
                  <c:v>1229</c:v>
                </c:pt>
                <c:pt idx="195">
                  <c:v>1319</c:v>
                </c:pt>
                <c:pt idx="196">
                  <c:v>1287</c:v>
                </c:pt>
                <c:pt idx="197">
                  <c:v>1229</c:v>
                </c:pt>
                <c:pt idx="198">
                  <c:v>1165</c:v>
                </c:pt>
                <c:pt idx="199">
                  <c:v>1169</c:v>
                </c:pt>
                <c:pt idx="200">
                  <c:v>1183</c:v>
                </c:pt>
                <c:pt idx="201">
                  <c:v>1265</c:v>
                </c:pt>
                <c:pt idx="202">
                  <c:v>1358</c:v>
                </c:pt>
                <c:pt idx="203">
                  <c:v>1295</c:v>
                </c:pt>
                <c:pt idx="204">
                  <c:v>1178</c:v>
                </c:pt>
                <c:pt idx="205">
                  <c:v>1163</c:v>
                </c:pt>
                <c:pt idx="206">
                  <c:v>1220</c:v>
                </c:pt>
                <c:pt idx="207">
                  <c:v>1239</c:v>
                </c:pt>
                <c:pt idx="208">
                  <c:v>1258</c:v>
                </c:pt>
                <c:pt idx="209">
                  <c:v>1348</c:v>
                </c:pt>
                <c:pt idx="210">
                  <c:v>1265</c:v>
                </c:pt>
                <c:pt idx="211">
                  <c:v>1207</c:v>
                </c:pt>
                <c:pt idx="212">
                  <c:v>1186</c:v>
                </c:pt>
                <c:pt idx="213">
                  <c:v>1132</c:v>
                </c:pt>
                <c:pt idx="214">
                  <c:v>1127</c:v>
                </c:pt>
                <c:pt idx="215">
                  <c:v>1200</c:v>
                </c:pt>
                <c:pt idx="216">
                  <c:v>1213</c:v>
                </c:pt>
                <c:pt idx="217">
                  <c:v>1218</c:v>
                </c:pt>
                <c:pt idx="218">
                  <c:v>1207</c:v>
                </c:pt>
                <c:pt idx="219">
                  <c:v>1158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0-4DB7-8296-7F9538C21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111392"/>
        <c:axId val="491881792"/>
      </c:lineChart>
      <c:dateAx>
        <c:axId val="494111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1792"/>
        <c:crosses val="autoZero"/>
        <c:auto val="1"/>
        <c:lblOffset val="100"/>
        <c:baseTimeUnit val="days"/>
      </c:dateAx>
      <c:valAx>
        <c:axId val="4918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25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2-4D04-B4E8-FF220AC5256F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lag'!$C$874:$C$1094</c:f>
              <c:numCache>
                <c:formatCode>General</c:formatCode>
                <c:ptCount val="221"/>
                <c:pt idx="0">
                  <c:v>31.341217404935303</c:v>
                </c:pt>
                <c:pt idx="1">
                  <c:v>34.471396267413056</c:v>
                </c:pt>
                <c:pt idx="2">
                  <c:v>27.713149959857994</c:v>
                </c:pt>
                <c:pt idx="3">
                  <c:v>28.144879253866758</c:v>
                </c:pt>
                <c:pt idx="4">
                  <c:v>30.197321778246277</c:v>
                </c:pt>
                <c:pt idx="5">
                  <c:v>29.674690416496208</c:v>
                </c:pt>
                <c:pt idx="6">
                  <c:v>32.569174594114386</c:v>
                </c:pt>
                <c:pt idx="7">
                  <c:v>33.623585715462028</c:v>
                </c:pt>
                <c:pt idx="8">
                  <c:v>32.522854229814996</c:v>
                </c:pt>
                <c:pt idx="9">
                  <c:v>31.14611619426023</c:v>
                </c:pt>
                <c:pt idx="10">
                  <c:v>27.501554421477813</c:v>
                </c:pt>
                <c:pt idx="11">
                  <c:v>28.92343672569638</c:v>
                </c:pt>
                <c:pt idx="12">
                  <c:v>26.05091678086572</c:v>
                </c:pt>
                <c:pt idx="13">
                  <c:v>29.662272022631118</c:v>
                </c:pt>
                <c:pt idx="14">
                  <c:v>26.843182210551952</c:v>
                </c:pt>
                <c:pt idx="15">
                  <c:v>28.861732534741662</c:v>
                </c:pt>
                <c:pt idx="16">
                  <c:v>22.773921038395752</c:v>
                </c:pt>
                <c:pt idx="17">
                  <c:v>24.140370022762863</c:v>
                </c:pt>
                <c:pt idx="18">
                  <c:v>24.280597069209058</c:v>
                </c:pt>
                <c:pt idx="19">
                  <c:v>22.112830532282171</c:v>
                </c:pt>
                <c:pt idx="20">
                  <c:v>25.573004720494538</c:v>
                </c:pt>
                <c:pt idx="21">
                  <c:v>22.95812956883363</c:v>
                </c:pt>
                <c:pt idx="22">
                  <c:v>24.977456676667448</c:v>
                </c:pt>
                <c:pt idx="23">
                  <c:v>19.965095811981172</c:v>
                </c:pt>
                <c:pt idx="24">
                  <c:v>22.371958791651526</c:v>
                </c:pt>
                <c:pt idx="25">
                  <c:v>19.788476092673218</c:v>
                </c:pt>
                <c:pt idx="26">
                  <c:v>21.531910530853533</c:v>
                </c:pt>
                <c:pt idx="27">
                  <c:v>25.312258938154226</c:v>
                </c:pt>
                <c:pt idx="28">
                  <c:v>25.574919545675389</c:v>
                </c:pt>
                <c:pt idx="29">
                  <c:v>22.239312557280584</c:v>
                </c:pt>
                <c:pt idx="30">
                  <c:v>20.92154019251419</c:v>
                </c:pt>
                <c:pt idx="31">
                  <c:v>22.269031238206889</c:v>
                </c:pt>
                <c:pt idx="32">
                  <c:v>19.817544725536258</c:v>
                </c:pt>
                <c:pt idx="33">
                  <c:v>23.800097108560699</c:v>
                </c:pt>
                <c:pt idx="34">
                  <c:v>25.485052471163559</c:v>
                </c:pt>
                <c:pt idx="35">
                  <c:v>27.164282550703319</c:v>
                </c:pt>
                <c:pt idx="36">
                  <c:v>23.24283401304773</c:v>
                </c:pt>
                <c:pt idx="37">
                  <c:v>22.545108109694752</c:v>
                </c:pt>
                <c:pt idx="38">
                  <c:v>21.963893114751688</c:v>
                </c:pt>
                <c:pt idx="39">
                  <c:v>22.02614222615539</c:v>
                </c:pt>
                <c:pt idx="40">
                  <c:v>24.15622170177733</c:v>
                </c:pt>
                <c:pt idx="41">
                  <c:v>26.77119368079234</c:v>
                </c:pt>
                <c:pt idx="42">
                  <c:v>30.34872852711111</c:v>
                </c:pt>
                <c:pt idx="43">
                  <c:v>25.931547529412509</c:v>
                </c:pt>
                <c:pt idx="44">
                  <c:v>22.613164813169014</c:v>
                </c:pt>
                <c:pt idx="45">
                  <c:v>21.314347300432864</c:v>
                </c:pt>
                <c:pt idx="46">
                  <c:v>22.1460379898434</c:v>
                </c:pt>
                <c:pt idx="47">
                  <c:v>22.650503259561237</c:v>
                </c:pt>
                <c:pt idx="48">
                  <c:v>29.521497467824311</c:v>
                </c:pt>
                <c:pt idx="49">
                  <c:v>29.340412818071904</c:v>
                </c:pt>
                <c:pt idx="50">
                  <c:v>26.77476997138249</c:v>
                </c:pt>
                <c:pt idx="51">
                  <c:v>22.306388246297786</c:v>
                </c:pt>
                <c:pt idx="52">
                  <c:v>22.224112177305244</c:v>
                </c:pt>
                <c:pt idx="53">
                  <c:v>23.752645255113173</c:v>
                </c:pt>
                <c:pt idx="54">
                  <c:v>25.992676483611756</c:v>
                </c:pt>
                <c:pt idx="55">
                  <c:v>29.469198070034508</c:v>
                </c:pt>
                <c:pt idx="56">
                  <c:v>29.676689212298669</c:v>
                </c:pt>
                <c:pt idx="57">
                  <c:v>27.207095763316396</c:v>
                </c:pt>
                <c:pt idx="58">
                  <c:v>25.648672022601708</c:v>
                </c:pt>
                <c:pt idx="59">
                  <c:v>24.177069060366648</c:v>
                </c:pt>
                <c:pt idx="60">
                  <c:v>24.664058165484942</c:v>
                </c:pt>
                <c:pt idx="61">
                  <c:v>25.07823133954663</c:v>
                </c:pt>
                <c:pt idx="62">
                  <c:v>26.475917249032999</c:v>
                </c:pt>
                <c:pt idx="63">
                  <c:v>28.754270827339386</c:v>
                </c:pt>
                <c:pt idx="64">
                  <c:v>27.407848041135868</c:v>
                </c:pt>
                <c:pt idx="65">
                  <c:v>25.394325551565053</c:v>
                </c:pt>
                <c:pt idx="66">
                  <c:v>22.946741021190661</c:v>
                </c:pt>
                <c:pt idx="67">
                  <c:v>22.560127299528848</c:v>
                </c:pt>
                <c:pt idx="68">
                  <c:v>24.75644816539754</c:v>
                </c:pt>
                <c:pt idx="69">
                  <c:v>26.621165606582196</c:v>
                </c:pt>
                <c:pt idx="70">
                  <c:v>27.193701780176802</c:v>
                </c:pt>
                <c:pt idx="71">
                  <c:v>29.06165074854724</c:v>
                </c:pt>
                <c:pt idx="72">
                  <c:v>24.286677214633013</c:v>
                </c:pt>
                <c:pt idx="73">
                  <c:v>23.124485891851208</c:v>
                </c:pt>
                <c:pt idx="74">
                  <c:v>21.804141240958728</c:v>
                </c:pt>
                <c:pt idx="75">
                  <c:v>24.830435685430455</c:v>
                </c:pt>
                <c:pt idx="76">
                  <c:v>24.881554714718089</c:v>
                </c:pt>
                <c:pt idx="77">
                  <c:v>27.956620030735014</c:v>
                </c:pt>
                <c:pt idx="78">
                  <c:v>26.73474207614041</c:v>
                </c:pt>
                <c:pt idx="79">
                  <c:v>23.389093662126594</c:v>
                </c:pt>
                <c:pt idx="80">
                  <c:v>23.982030399973723</c:v>
                </c:pt>
                <c:pt idx="81">
                  <c:v>19.761914145870712</c:v>
                </c:pt>
                <c:pt idx="82">
                  <c:v>22.553354690212064</c:v>
                </c:pt>
                <c:pt idx="83">
                  <c:v>22.220938373914546</c:v>
                </c:pt>
                <c:pt idx="84">
                  <c:v>28.574843283488651</c:v>
                </c:pt>
                <c:pt idx="85">
                  <c:v>27.988709939863927</c:v>
                </c:pt>
                <c:pt idx="86">
                  <c:v>28.554025646672581</c:v>
                </c:pt>
                <c:pt idx="87">
                  <c:v>24.092365457519698</c:v>
                </c:pt>
                <c:pt idx="88">
                  <c:v>18.564454830167314</c:v>
                </c:pt>
                <c:pt idx="89">
                  <c:v>23.57496765398778</c:v>
                </c:pt>
                <c:pt idx="90">
                  <c:v>22.787375555918992</c:v>
                </c:pt>
                <c:pt idx="91">
                  <c:v>29.350599774509963</c:v>
                </c:pt>
                <c:pt idx="92">
                  <c:v>30.508950083696885</c:v>
                </c:pt>
                <c:pt idx="93">
                  <c:v>27.46574394801139</c:v>
                </c:pt>
                <c:pt idx="94">
                  <c:v>22.241169985181109</c:v>
                </c:pt>
                <c:pt idx="95">
                  <c:v>20.250667548130426</c:v>
                </c:pt>
                <c:pt idx="96">
                  <c:v>23.681386158179262</c:v>
                </c:pt>
                <c:pt idx="97">
                  <c:v>23.727233935214777</c:v>
                </c:pt>
                <c:pt idx="98">
                  <c:v>27.967734899172065</c:v>
                </c:pt>
                <c:pt idx="99">
                  <c:v>28.350965908029504</c:v>
                </c:pt>
                <c:pt idx="100">
                  <c:v>25.37312740568608</c:v>
                </c:pt>
                <c:pt idx="101">
                  <c:v>21.889844397406812</c:v>
                </c:pt>
                <c:pt idx="102">
                  <c:v>21.211273660432564</c:v>
                </c:pt>
                <c:pt idx="103">
                  <c:v>23.246733133112709</c:v>
                </c:pt>
                <c:pt idx="104">
                  <c:v>25.93835671417667</c:v>
                </c:pt>
                <c:pt idx="105">
                  <c:v>28.608261854335318</c:v>
                </c:pt>
                <c:pt idx="106">
                  <c:v>31.583267529844253</c:v>
                </c:pt>
                <c:pt idx="107">
                  <c:v>29.758412839477121</c:v>
                </c:pt>
                <c:pt idx="108">
                  <c:v>24.184680089187957</c:v>
                </c:pt>
                <c:pt idx="109">
                  <c:v>20.608247811496017</c:v>
                </c:pt>
                <c:pt idx="110">
                  <c:v>24.773405211093785</c:v>
                </c:pt>
                <c:pt idx="111">
                  <c:v>30.157120345781404</c:v>
                </c:pt>
                <c:pt idx="112">
                  <c:v>33.200780313421049</c:v>
                </c:pt>
                <c:pt idx="113">
                  <c:v>36.147690568287928</c:v>
                </c:pt>
                <c:pt idx="114">
                  <c:v>26.543189710283631</c:v>
                </c:pt>
                <c:pt idx="115">
                  <c:v>24.630176783050622</c:v>
                </c:pt>
                <c:pt idx="116">
                  <c:v>24.567169088376051</c:v>
                </c:pt>
                <c:pt idx="117">
                  <c:v>28.139344292975466</c:v>
                </c:pt>
                <c:pt idx="118">
                  <c:v>29.001288015787313</c:v>
                </c:pt>
                <c:pt idx="119">
                  <c:v>30.702184345940669</c:v>
                </c:pt>
                <c:pt idx="120">
                  <c:v>29.773159675436428</c:v>
                </c:pt>
                <c:pt idx="121">
                  <c:v>26.185401524894356</c:v>
                </c:pt>
                <c:pt idx="122">
                  <c:v>27.598655431960719</c:v>
                </c:pt>
                <c:pt idx="123">
                  <c:v>29.228784230185394</c:v>
                </c:pt>
                <c:pt idx="124">
                  <c:v>29.813526594547437</c:v>
                </c:pt>
                <c:pt idx="125">
                  <c:v>31.15043241646978</c:v>
                </c:pt>
                <c:pt idx="126">
                  <c:v>29.425829527981683</c:v>
                </c:pt>
                <c:pt idx="127">
                  <c:v>29.811238451404449</c:v>
                </c:pt>
                <c:pt idx="128">
                  <c:v>28.439621134835903</c:v>
                </c:pt>
                <c:pt idx="129">
                  <c:v>26.814943327944139</c:v>
                </c:pt>
                <c:pt idx="130">
                  <c:v>28.631746671942853</c:v>
                </c:pt>
                <c:pt idx="131">
                  <c:v>30.252647574904351</c:v>
                </c:pt>
                <c:pt idx="132">
                  <c:v>29.4918462885528</c:v>
                </c:pt>
                <c:pt idx="133">
                  <c:v>29.512212912823696</c:v>
                </c:pt>
                <c:pt idx="134">
                  <c:v>29.036524282897187</c:v>
                </c:pt>
                <c:pt idx="135">
                  <c:v>25.789594550586514</c:v>
                </c:pt>
                <c:pt idx="136">
                  <c:v>20.854844536540813</c:v>
                </c:pt>
                <c:pt idx="137">
                  <c:v>21.706909125072333</c:v>
                </c:pt>
                <c:pt idx="138">
                  <c:v>25.498821162133442</c:v>
                </c:pt>
                <c:pt idx="139">
                  <c:v>26.706516031693138</c:v>
                </c:pt>
                <c:pt idx="140">
                  <c:v>29.442975004804119</c:v>
                </c:pt>
                <c:pt idx="141">
                  <c:v>25.693467172153444</c:v>
                </c:pt>
                <c:pt idx="142">
                  <c:v>21.573467022431849</c:v>
                </c:pt>
                <c:pt idx="143">
                  <c:v>19.10734189418551</c:v>
                </c:pt>
                <c:pt idx="144">
                  <c:v>21.463772602797871</c:v>
                </c:pt>
                <c:pt idx="145">
                  <c:v>23.847281979057243</c:v>
                </c:pt>
                <c:pt idx="146">
                  <c:v>24.700904946348963</c:v>
                </c:pt>
                <c:pt idx="147">
                  <c:v>27.509356525660255</c:v>
                </c:pt>
                <c:pt idx="148">
                  <c:v>26.706044095752869</c:v>
                </c:pt>
                <c:pt idx="149">
                  <c:v>25.345064267616245</c:v>
                </c:pt>
                <c:pt idx="150">
                  <c:v>25.000783677175473</c:v>
                </c:pt>
                <c:pt idx="151">
                  <c:v>23.349551187667601</c:v>
                </c:pt>
                <c:pt idx="152">
                  <c:v>22.164259095121828</c:v>
                </c:pt>
                <c:pt idx="153">
                  <c:v>27.330365640183476</c:v>
                </c:pt>
                <c:pt idx="154">
                  <c:v>31.583954004433917</c:v>
                </c:pt>
                <c:pt idx="155">
                  <c:v>28.56177250688604</c:v>
                </c:pt>
                <c:pt idx="156">
                  <c:v>28.266496968086333</c:v>
                </c:pt>
                <c:pt idx="157">
                  <c:v>23.636879106855421</c:v>
                </c:pt>
                <c:pt idx="158">
                  <c:v>22.760304327974211</c:v>
                </c:pt>
                <c:pt idx="159">
                  <c:v>25.330946917479572</c:v>
                </c:pt>
                <c:pt idx="160">
                  <c:v>34.129018670565998</c:v>
                </c:pt>
                <c:pt idx="161">
                  <c:v>31.048014264010437</c:v>
                </c:pt>
                <c:pt idx="162">
                  <c:v>32.477798545370753</c:v>
                </c:pt>
                <c:pt idx="163">
                  <c:v>32.885885566118553</c:v>
                </c:pt>
                <c:pt idx="164">
                  <c:v>30.068555350944177</c:v>
                </c:pt>
                <c:pt idx="165">
                  <c:v>28.870452027452931</c:v>
                </c:pt>
                <c:pt idx="166">
                  <c:v>29.046093384149522</c:v>
                </c:pt>
                <c:pt idx="167">
                  <c:v>33.256973200955734</c:v>
                </c:pt>
                <c:pt idx="168">
                  <c:v>29.386017462889942</c:v>
                </c:pt>
                <c:pt idx="169">
                  <c:v>32.122078288210055</c:v>
                </c:pt>
                <c:pt idx="170">
                  <c:v>32.752046112423912</c:v>
                </c:pt>
                <c:pt idx="171">
                  <c:v>28.441599352236</c:v>
                </c:pt>
                <c:pt idx="172">
                  <c:v>26.60306020157082</c:v>
                </c:pt>
                <c:pt idx="173">
                  <c:v>24.853262914971207</c:v>
                </c:pt>
                <c:pt idx="174">
                  <c:v>26.32755124261465</c:v>
                </c:pt>
                <c:pt idx="175">
                  <c:v>26.451152794159253</c:v>
                </c:pt>
                <c:pt idx="176">
                  <c:v>25.411578174375894</c:v>
                </c:pt>
                <c:pt idx="177">
                  <c:v>26.39733092285152</c:v>
                </c:pt>
                <c:pt idx="178">
                  <c:v>23.89142498232847</c:v>
                </c:pt>
                <c:pt idx="179">
                  <c:v>22.682320105421585</c:v>
                </c:pt>
                <c:pt idx="180">
                  <c:v>23.551687801917126</c:v>
                </c:pt>
                <c:pt idx="181">
                  <c:v>23.336592354870227</c:v>
                </c:pt>
                <c:pt idx="182">
                  <c:v>25.137132459758355</c:v>
                </c:pt>
                <c:pt idx="183">
                  <c:v>26.679693822069062</c:v>
                </c:pt>
                <c:pt idx="184">
                  <c:v>24.792793092905576</c:v>
                </c:pt>
                <c:pt idx="185">
                  <c:v>25.121062548887487</c:v>
                </c:pt>
                <c:pt idx="186">
                  <c:v>21.68490493708671</c:v>
                </c:pt>
                <c:pt idx="187">
                  <c:v>22.46282684938588</c:v>
                </c:pt>
                <c:pt idx="188">
                  <c:v>21.354549054305181</c:v>
                </c:pt>
                <c:pt idx="189">
                  <c:v>24.595667207612717</c:v>
                </c:pt>
                <c:pt idx="190">
                  <c:v>27.317979147001328</c:v>
                </c:pt>
                <c:pt idx="191">
                  <c:v>25.476014343152293</c:v>
                </c:pt>
                <c:pt idx="192">
                  <c:v>26.238132971710236</c:v>
                </c:pt>
                <c:pt idx="193">
                  <c:v>22.410810044400627</c:v>
                </c:pt>
                <c:pt idx="194">
                  <c:v>20.736251630966386</c:v>
                </c:pt>
                <c:pt idx="195">
                  <c:v>24.762489790201645</c:v>
                </c:pt>
                <c:pt idx="196">
                  <c:v>27.940037746266405</c:v>
                </c:pt>
                <c:pt idx="197">
                  <c:v>28.878470404307244</c:v>
                </c:pt>
                <c:pt idx="198">
                  <c:v>25.135310866597386</c:v>
                </c:pt>
                <c:pt idx="199">
                  <c:v>21.843575641297452</c:v>
                </c:pt>
                <c:pt idx="200">
                  <c:v>24.141806109799351</c:v>
                </c:pt>
                <c:pt idx="201">
                  <c:v>21.175171475640013</c:v>
                </c:pt>
                <c:pt idx="202">
                  <c:v>27.018085833214304</c:v>
                </c:pt>
                <c:pt idx="203">
                  <c:v>29.927464167942123</c:v>
                </c:pt>
                <c:pt idx="204">
                  <c:v>28.602510931459552</c:v>
                </c:pt>
                <c:pt idx="205">
                  <c:v>23.922787619523397</c:v>
                </c:pt>
                <c:pt idx="206">
                  <c:v>24.542224800596113</c:v>
                </c:pt>
                <c:pt idx="207">
                  <c:v>25.421886546340623</c:v>
                </c:pt>
                <c:pt idx="208">
                  <c:v>23.985894041361611</c:v>
                </c:pt>
                <c:pt idx="209">
                  <c:v>29.410883443537472</c:v>
                </c:pt>
                <c:pt idx="210">
                  <c:v>28.437364023150913</c:v>
                </c:pt>
                <c:pt idx="211">
                  <c:v>28.377076832007265</c:v>
                </c:pt>
                <c:pt idx="212">
                  <c:v>28.290385627263777</c:v>
                </c:pt>
                <c:pt idx="213">
                  <c:v>25.374236888218753</c:v>
                </c:pt>
                <c:pt idx="214">
                  <c:v>24.221697871018925</c:v>
                </c:pt>
                <c:pt idx="215">
                  <c:v>27.056388687574959</c:v>
                </c:pt>
                <c:pt idx="216">
                  <c:v>26.124898923776566</c:v>
                </c:pt>
                <c:pt idx="217">
                  <c:v>27.753446436256443</c:v>
                </c:pt>
                <c:pt idx="218">
                  <c:v>27.619740370679693</c:v>
                </c:pt>
                <c:pt idx="219">
                  <c:v>30.781220628617032</c:v>
                </c:pt>
                <c:pt idx="220">
                  <c:v>24.854888004793867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2-4D04-B4E8-FF220AC52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227504"/>
        <c:axId val="1567914544"/>
      </c:lineChart>
      <c:dateAx>
        <c:axId val="1255227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14544"/>
        <c:crosses val="autoZero"/>
        <c:auto val="1"/>
        <c:lblOffset val="100"/>
        <c:baseTimeUnit val="days"/>
      </c:dateAx>
      <c:valAx>
        <c:axId val="15679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22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3E-4200-945E-514895C53FEE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'14DW Moving average 1 week lag'!$K$874:$K$1094</c:f>
              <c:numCache>
                <c:formatCode>General</c:formatCode>
                <c:ptCount val="221"/>
                <c:pt idx="0">
                  <c:v>27.164474064643152</c:v>
                </c:pt>
                <c:pt idx="1">
                  <c:v>28.009070859303389</c:v>
                </c:pt>
                <c:pt idx="2">
                  <c:v>26.354018968097357</c:v>
                </c:pt>
                <c:pt idx="3">
                  <c:v>28.364027470710621</c:v>
                </c:pt>
                <c:pt idx="4">
                  <c:v>28.095583936308309</c:v>
                </c:pt>
                <c:pt idx="5">
                  <c:v>27.8191245010111</c:v>
                </c:pt>
                <c:pt idx="6">
                  <c:v>25.083609868768797</c:v>
                </c:pt>
                <c:pt idx="7">
                  <c:v>26.978164155852081</c:v>
                </c:pt>
                <c:pt idx="8">
                  <c:v>28.7035096621976</c:v>
                </c:pt>
                <c:pt idx="9">
                  <c:v>27.05437640684892</c:v>
                </c:pt>
                <c:pt idx="10">
                  <c:v>27.559078923336891</c:v>
                </c:pt>
                <c:pt idx="11">
                  <c:v>25.373339315578566</c:v>
                </c:pt>
                <c:pt idx="12">
                  <c:v>23.574077959071246</c:v>
                </c:pt>
                <c:pt idx="13">
                  <c:v>21.760524863540088</c:v>
                </c:pt>
                <c:pt idx="14">
                  <c:v>24.236373224381577</c:v>
                </c:pt>
                <c:pt idx="15">
                  <c:v>22.865577504043795</c:v>
                </c:pt>
                <c:pt idx="16">
                  <c:v>23.383092360847574</c:v>
                </c:pt>
                <c:pt idx="17">
                  <c:v>21.772050597073196</c:v>
                </c:pt>
                <c:pt idx="18">
                  <c:v>23.354529147740909</c:v>
                </c:pt>
                <c:pt idx="19">
                  <c:v>21.215216428738756</c:v>
                </c:pt>
                <c:pt idx="20">
                  <c:v>20.868992459615601</c:v>
                </c:pt>
                <c:pt idx="21">
                  <c:v>23.219127230927182</c:v>
                </c:pt>
                <c:pt idx="22">
                  <c:v>20.269891619870492</c:v>
                </c:pt>
                <c:pt idx="23">
                  <c:v>22.342019874000698</c:v>
                </c:pt>
                <c:pt idx="24">
                  <c:v>21.487685837214212</c:v>
                </c:pt>
                <c:pt idx="25">
                  <c:v>21.64284341125029</c:v>
                </c:pt>
                <c:pt idx="26">
                  <c:v>20.586499519262077</c:v>
                </c:pt>
                <c:pt idx="27">
                  <c:v>21.171322160896313</c:v>
                </c:pt>
                <c:pt idx="28">
                  <c:v>22.359329238466493</c:v>
                </c:pt>
                <c:pt idx="29">
                  <c:v>21.890163505636462</c:v>
                </c:pt>
                <c:pt idx="30">
                  <c:v>23.182272072371489</c:v>
                </c:pt>
                <c:pt idx="31">
                  <c:v>24.014438806022717</c:v>
                </c:pt>
                <c:pt idx="32">
                  <c:v>24.114183426340528</c:v>
                </c:pt>
                <c:pt idx="33">
                  <c:v>22.040716041176413</c:v>
                </c:pt>
                <c:pt idx="34">
                  <c:v>24.497711431194062</c:v>
                </c:pt>
                <c:pt idx="35">
                  <c:v>21.585030663731281</c:v>
                </c:pt>
                <c:pt idx="36">
                  <c:v>24.898171627107679</c:v>
                </c:pt>
                <c:pt idx="37">
                  <c:v>26.74630211060629</c:v>
                </c:pt>
                <c:pt idx="38">
                  <c:v>24.842114767294067</c:v>
                </c:pt>
                <c:pt idx="39">
                  <c:v>24.950723766569677</c:v>
                </c:pt>
                <c:pt idx="40">
                  <c:v>23.444126909478367</c:v>
                </c:pt>
                <c:pt idx="41">
                  <c:v>24.715093041863838</c:v>
                </c:pt>
                <c:pt idx="42">
                  <c:v>25.066860965860162</c:v>
                </c:pt>
                <c:pt idx="43">
                  <c:v>29.703889346008989</c:v>
                </c:pt>
                <c:pt idx="44">
                  <c:v>27.491627091624348</c:v>
                </c:pt>
                <c:pt idx="45">
                  <c:v>25.901298872094969</c:v>
                </c:pt>
                <c:pt idx="46">
                  <c:v>23.53190885864143</c:v>
                </c:pt>
                <c:pt idx="47">
                  <c:v>25.215279022598377</c:v>
                </c:pt>
                <c:pt idx="48">
                  <c:v>23.133670811432005</c:v>
                </c:pt>
                <c:pt idx="49">
                  <c:v>26.549264849128544</c:v>
                </c:pt>
                <c:pt idx="50">
                  <c:v>26.974327733908076</c:v>
                </c:pt>
                <c:pt idx="51">
                  <c:v>25.421417370113755</c:v>
                </c:pt>
                <c:pt idx="52">
                  <c:v>25.745739835991579</c:v>
                </c:pt>
                <c:pt idx="53">
                  <c:v>25.810030140155497</c:v>
                </c:pt>
                <c:pt idx="54">
                  <c:v>30.883801230237534</c:v>
                </c:pt>
                <c:pt idx="55">
                  <c:v>25.770382799710553</c:v>
                </c:pt>
                <c:pt idx="56">
                  <c:v>27.260367183755267</c:v>
                </c:pt>
                <c:pt idx="57">
                  <c:v>26.921400922004942</c:v>
                </c:pt>
                <c:pt idx="58">
                  <c:v>30.234273983202137</c:v>
                </c:pt>
                <c:pt idx="59">
                  <c:v>28.180561157660843</c:v>
                </c:pt>
                <c:pt idx="60">
                  <c:v>27.731055927877119</c:v>
                </c:pt>
                <c:pt idx="61">
                  <c:v>26.12360639630241</c:v>
                </c:pt>
                <c:pt idx="62">
                  <c:v>24.118032699698535</c:v>
                </c:pt>
                <c:pt idx="63">
                  <c:v>24.860658114888313</c:v>
                </c:pt>
                <c:pt idx="64">
                  <c:v>31.415634808030518</c:v>
                </c:pt>
                <c:pt idx="65">
                  <c:v>29.08612383908395</c:v>
                </c:pt>
                <c:pt idx="66">
                  <c:v>26.755179196026013</c:v>
                </c:pt>
                <c:pt idx="67">
                  <c:v>30.904546863411706</c:v>
                </c:pt>
                <c:pt idx="68">
                  <c:v>25.188689310045373</c:v>
                </c:pt>
                <c:pt idx="69">
                  <c:v>24.530166000454368</c:v>
                </c:pt>
                <c:pt idx="70">
                  <c:v>27.416432353562879</c:v>
                </c:pt>
                <c:pt idx="71">
                  <c:v>30.180225239609168</c:v>
                </c:pt>
                <c:pt idx="72">
                  <c:v>26.806398565599739</c:v>
                </c:pt>
                <c:pt idx="73">
                  <c:v>26.172751201836977</c:v>
                </c:pt>
                <c:pt idx="74">
                  <c:v>25.174530819138234</c:v>
                </c:pt>
                <c:pt idx="75">
                  <c:v>22.993975260138285</c:v>
                </c:pt>
                <c:pt idx="76">
                  <c:v>22.208164776236824</c:v>
                </c:pt>
                <c:pt idx="77">
                  <c:v>27.488109703866591</c:v>
                </c:pt>
                <c:pt idx="78">
                  <c:v>25.237679151030338</c:v>
                </c:pt>
                <c:pt idx="79">
                  <c:v>24.280086167054499</c:v>
                </c:pt>
                <c:pt idx="80">
                  <c:v>26.642480470966429</c:v>
                </c:pt>
                <c:pt idx="81">
                  <c:v>23.655974306011132</c:v>
                </c:pt>
                <c:pt idx="82">
                  <c:v>24.302377907331032</c:v>
                </c:pt>
                <c:pt idx="83">
                  <c:v>24.246361062961444</c:v>
                </c:pt>
                <c:pt idx="84">
                  <c:v>25.439408021196908</c:v>
                </c:pt>
                <c:pt idx="85">
                  <c:v>25.427969288251802</c:v>
                </c:pt>
                <c:pt idx="86">
                  <c:v>25.718404719983287</c:v>
                </c:pt>
                <c:pt idx="87">
                  <c:v>24.922002276644594</c:v>
                </c:pt>
                <c:pt idx="88">
                  <c:v>23.995876652489805</c:v>
                </c:pt>
                <c:pt idx="89">
                  <c:v>24.388052245350952</c:v>
                </c:pt>
                <c:pt idx="90">
                  <c:v>23.883634579342829</c:v>
                </c:pt>
                <c:pt idx="91">
                  <c:v>27.14009559580693</c:v>
                </c:pt>
                <c:pt idx="92">
                  <c:v>26.068486184478211</c:v>
                </c:pt>
                <c:pt idx="93">
                  <c:v>28.145702611883795</c:v>
                </c:pt>
                <c:pt idx="94">
                  <c:v>27.689249353080356</c:v>
                </c:pt>
                <c:pt idx="95">
                  <c:v>28.093535762076243</c:v>
                </c:pt>
                <c:pt idx="96">
                  <c:v>28.606448937519644</c:v>
                </c:pt>
                <c:pt idx="97">
                  <c:v>27.329165917876555</c:v>
                </c:pt>
                <c:pt idx="98">
                  <c:v>27.033983237931341</c:v>
                </c:pt>
                <c:pt idx="99">
                  <c:v>27.438516477906962</c:v>
                </c:pt>
                <c:pt idx="100">
                  <c:v>28.720909568832678</c:v>
                </c:pt>
                <c:pt idx="101">
                  <c:v>27.882567996461368</c:v>
                </c:pt>
                <c:pt idx="102">
                  <c:v>29.188725302545059</c:v>
                </c:pt>
                <c:pt idx="103">
                  <c:v>27.25956594179441</c:v>
                </c:pt>
                <c:pt idx="104">
                  <c:v>29.055727055754542</c:v>
                </c:pt>
                <c:pt idx="105">
                  <c:v>31.325164356887221</c:v>
                </c:pt>
                <c:pt idx="106">
                  <c:v>29.221592444442049</c:v>
                </c:pt>
                <c:pt idx="107">
                  <c:v>30.527084935915891</c:v>
                </c:pt>
                <c:pt idx="108">
                  <c:v>29.599763878632647</c:v>
                </c:pt>
                <c:pt idx="109">
                  <c:v>29.765997705979469</c:v>
                </c:pt>
                <c:pt idx="110">
                  <c:v>29.79728953109699</c:v>
                </c:pt>
                <c:pt idx="111">
                  <c:v>30.30969293060247</c:v>
                </c:pt>
                <c:pt idx="112">
                  <c:v>28.614537231987818</c:v>
                </c:pt>
                <c:pt idx="113">
                  <c:v>26.616243465260702</c:v>
                </c:pt>
                <c:pt idx="114">
                  <c:v>29.315351758319689</c:v>
                </c:pt>
                <c:pt idx="115">
                  <c:v>27.126490618718059</c:v>
                </c:pt>
                <c:pt idx="116">
                  <c:v>29.975136046649144</c:v>
                </c:pt>
                <c:pt idx="117">
                  <c:v>27.973193747714479</c:v>
                </c:pt>
                <c:pt idx="118">
                  <c:v>27.635431590327983</c:v>
                </c:pt>
                <c:pt idx="119">
                  <c:v>25.266537845646781</c:v>
                </c:pt>
                <c:pt idx="120">
                  <c:v>25.241329236882823</c:v>
                </c:pt>
                <c:pt idx="121">
                  <c:v>28.414719464226454</c:v>
                </c:pt>
                <c:pt idx="122">
                  <c:v>28.334232816144368</c:v>
                </c:pt>
                <c:pt idx="123">
                  <c:v>28.06014626291844</c:v>
                </c:pt>
                <c:pt idx="124">
                  <c:v>29.385423790856152</c:v>
                </c:pt>
                <c:pt idx="125">
                  <c:v>24.777247111826455</c:v>
                </c:pt>
                <c:pt idx="126">
                  <c:v>24.272140125130257</c:v>
                </c:pt>
                <c:pt idx="127">
                  <c:v>27.60671675739454</c:v>
                </c:pt>
                <c:pt idx="128">
                  <c:v>25.056666128374015</c:v>
                </c:pt>
                <c:pt idx="129">
                  <c:v>27.551111262151206</c:v>
                </c:pt>
                <c:pt idx="130">
                  <c:v>26.671210799512487</c:v>
                </c:pt>
                <c:pt idx="131">
                  <c:v>26.265206057166377</c:v>
                </c:pt>
                <c:pt idx="132">
                  <c:v>24.427446549063639</c:v>
                </c:pt>
                <c:pt idx="133">
                  <c:v>25.303216655345558</c:v>
                </c:pt>
                <c:pt idx="134">
                  <c:v>27.635593121200191</c:v>
                </c:pt>
                <c:pt idx="135">
                  <c:v>26.968502207549914</c:v>
                </c:pt>
                <c:pt idx="136">
                  <c:v>28.485739570469281</c:v>
                </c:pt>
                <c:pt idx="137">
                  <c:v>28.558915651722177</c:v>
                </c:pt>
                <c:pt idx="138">
                  <c:v>26.449482493683636</c:v>
                </c:pt>
                <c:pt idx="139">
                  <c:v>24.397579635839286</c:v>
                </c:pt>
                <c:pt idx="140">
                  <c:v>26.682163986501934</c:v>
                </c:pt>
                <c:pt idx="141">
                  <c:v>24.984974055604102</c:v>
                </c:pt>
                <c:pt idx="142">
                  <c:v>29.133908580963343</c:v>
                </c:pt>
                <c:pt idx="143">
                  <c:v>30.882965336824093</c:v>
                </c:pt>
                <c:pt idx="144">
                  <c:v>31.110198538842948</c:v>
                </c:pt>
                <c:pt idx="145">
                  <c:v>29.249682324409999</c:v>
                </c:pt>
                <c:pt idx="146">
                  <c:v>27.681331798438972</c:v>
                </c:pt>
                <c:pt idx="147">
                  <c:v>27.030310015966602</c:v>
                </c:pt>
                <c:pt idx="148">
                  <c:v>25.449786562646814</c:v>
                </c:pt>
                <c:pt idx="149">
                  <c:v>28.909434119917535</c:v>
                </c:pt>
                <c:pt idx="150">
                  <c:v>29.266639499929109</c:v>
                </c:pt>
                <c:pt idx="151">
                  <c:v>30.812915926064822</c:v>
                </c:pt>
                <c:pt idx="152">
                  <c:v>26.433220083658309</c:v>
                </c:pt>
                <c:pt idx="153">
                  <c:v>26.536521656413719</c:v>
                </c:pt>
                <c:pt idx="154">
                  <c:v>25.802365015383341</c:v>
                </c:pt>
                <c:pt idx="155">
                  <c:v>30.046552417166939</c:v>
                </c:pt>
                <c:pt idx="156">
                  <c:v>32.443100916040564</c:v>
                </c:pt>
                <c:pt idx="157">
                  <c:v>31.423252764498073</c:v>
                </c:pt>
                <c:pt idx="158">
                  <c:v>31.037767126721665</c:v>
                </c:pt>
                <c:pt idx="159">
                  <c:v>26.007101256298178</c:v>
                </c:pt>
                <c:pt idx="160">
                  <c:v>27.513122273866649</c:v>
                </c:pt>
                <c:pt idx="161">
                  <c:v>24.608081554809377</c:v>
                </c:pt>
                <c:pt idx="162">
                  <c:v>30.439933571075276</c:v>
                </c:pt>
                <c:pt idx="163">
                  <c:v>30.120785990766599</c:v>
                </c:pt>
                <c:pt idx="164">
                  <c:v>29.840657007471179</c:v>
                </c:pt>
                <c:pt idx="165">
                  <c:v>30.374252975212524</c:v>
                </c:pt>
                <c:pt idx="166">
                  <c:v>28.530515562004663</c:v>
                </c:pt>
                <c:pt idx="167">
                  <c:v>30.62751728688227</c:v>
                </c:pt>
                <c:pt idx="168">
                  <c:v>27.427175579073666</c:v>
                </c:pt>
                <c:pt idx="169">
                  <c:v>31.073004526262448</c:v>
                </c:pt>
                <c:pt idx="170">
                  <c:v>30.334844807485158</c:v>
                </c:pt>
                <c:pt idx="171">
                  <c:v>30.128908460513205</c:v>
                </c:pt>
                <c:pt idx="172">
                  <c:v>28.369417518322226</c:v>
                </c:pt>
                <c:pt idx="173">
                  <c:v>32.630149997857863</c:v>
                </c:pt>
                <c:pt idx="174">
                  <c:v>27.938252147769155</c:v>
                </c:pt>
                <c:pt idx="175">
                  <c:v>29.625863050611763</c:v>
                </c:pt>
                <c:pt idx="176">
                  <c:v>29.910263282943976</c:v>
                </c:pt>
                <c:pt idx="177">
                  <c:v>28.405820884227612</c:v>
                </c:pt>
                <c:pt idx="178">
                  <c:v>30.274533900616454</c:v>
                </c:pt>
                <c:pt idx="179">
                  <c:v>30.065156580662638</c:v>
                </c:pt>
                <c:pt idx="180">
                  <c:v>29.569993536380473</c:v>
                </c:pt>
                <c:pt idx="181">
                  <c:v>26.209444498918931</c:v>
                </c:pt>
                <c:pt idx="182">
                  <c:v>27.825348015681701</c:v>
                </c:pt>
                <c:pt idx="183">
                  <c:v>28.6559057235396</c:v>
                </c:pt>
                <c:pt idx="184">
                  <c:v>28.296544293243503</c:v>
                </c:pt>
                <c:pt idx="185">
                  <c:v>32.241272882086442</c:v>
                </c:pt>
                <c:pt idx="186">
                  <c:v>29.864759612007283</c:v>
                </c:pt>
                <c:pt idx="187">
                  <c:v>29.603368105314566</c:v>
                </c:pt>
                <c:pt idx="188">
                  <c:v>25.721853218452093</c:v>
                </c:pt>
                <c:pt idx="189">
                  <c:v>24.00993044839808</c:v>
                </c:pt>
                <c:pt idx="190">
                  <c:v>27.900362317856281</c:v>
                </c:pt>
                <c:pt idx="191">
                  <c:v>29.730630005463702</c:v>
                </c:pt>
                <c:pt idx="192">
                  <c:v>29.079329820449392</c:v>
                </c:pt>
                <c:pt idx="193">
                  <c:v>27.644641410601462</c:v>
                </c:pt>
                <c:pt idx="194">
                  <c:v>26.976298954556352</c:v>
                </c:pt>
                <c:pt idx="195">
                  <c:v>26.500278611816704</c:v>
                </c:pt>
                <c:pt idx="196">
                  <c:v>28.1426618056569</c:v>
                </c:pt>
                <c:pt idx="197">
                  <c:v>27.864244291690035</c:v>
                </c:pt>
                <c:pt idx="198">
                  <c:v>30.021052663500225</c:v>
                </c:pt>
                <c:pt idx="199">
                  <c:v>27.561336672833761</c:v>
                </c:pt>
                <c:pt idx="200">
                  <c:v>25.369529248729538</c:v>
                </c:pt>
                <c:pt idx="201">
                  <c:v>26.067933133073495</c:v>
                </c:pt>
                <c:pt idx="202">
                  <c:v>23.957173021173571</c:v>
                </c:pt>
                <c:pt idx="203">
                  <c:v>26.86522039354616</c:v>
                </c:pt>
                <c:pt idx="204">
                  <c:v>25.60017225481884</c:v>
                </c:pt>
                <c:pt idx="205">
                  <c:v>26.402979761452912</c:v>
                </c:pt>
                <c:pt idx="206">
                  <c:v>27.185254466087855</c:v>
                </c:pt>
                <c:pt idx="207">
                  <c:v>25.774393914198612</c:v>
                </c:pt>
                <c:pt idx="208">
                  <c:v>27.800317338866268</c:v>
                </c:pt>
                <c:pt idx="209">
                  <c:v>23.933451588138286</c:v>
                </c:pt>
                <c:pt idx="210">
                  <c:v>23.870738731727435</c:v>
                </c:pt>
                <c:pt idx="211">
                  <c:v>24.921234504453814</c:v>
                </c:pt>
                <c:pt idx="212">
                  <c:v>26.805533824402001</c:v>
                </c:pt>
                <c:pt idx="213">
                  <c:v>27.326143153630234</c:v>
                </c:pt>
                <c:pt idx="214">
                  <c:v>25.49397796094059</c:v>
                </c:pt>
                <c:pt idx="215">
                  <c:v>23.637033908013091</c:v>
                </c:pt>
                <c:pt idx="216">
                  <c:v>23.428635951326353</c:v>
                </c:pt>
                <c:pt idx="217">
                  <c:v>23.005029006480164</c:v>
                </c:pt>
                <c:pt idx="218">
                  <c:v>26.259667387874977</c:v>
                </c:pt>
                <c:pt idx="219">
                  <c:v>29.364796269216377</c:v>
                </c:pt>
                <c:pt idx="220">
                  <c:v>26.440100047549929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E-4200-945E-514895C53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212752"/>
        <c:axId val="491878880"/>
      </c:lineChart>
      <c:dateAx>
        <c:axId val="481212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78880"/>
        <c:crosses val="autoZero"/>
        <c:auto val="1"/>
        <c:lblOffset val="100"/>
        <c:baseTimeUnit val="days"/>
      </c:dateAx>
      <c:valAx>
        <c:axId val="4918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21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'14DW Moving average 1 week lag'!$R$1048:$R$1094</c:f>
              <c:numCache>
                <c:formatCode>General</c:formatCode>
                <c:ptCount val="47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BE-4841-A2B4-16E8505F9F73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'14DW Moving average 1 week lag'!$Q$1048:$Q$1094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'14DW Moving average 1 week lag'!$S$1048:$S$1094</c:f>
              <c:numCache>
                <c:formatCode>General</c:formatCode>
                <c:ptCount val="47"/>
                <c:pt idx="0">
                  <c:v>15.953817180894292</c:v>
                </c:pt>
                <c:pt idx="1">
                  <c:v>15.670591017986897</c:v>
                </c:pt>
                <c:pt idx="2">
                  <c:v>15.369674334407781</c:v>
                </c:pt>
                <c:pt idx="3">
                  <c:v>15.340220745134392</c:v>
                </c:pt>
                <c:pt idx="4">
                  <c:v>15.889011695262505</c:v>
                </c:pt>
                <c:pt idx="5">
                  <c:v>12.64364557521211</c:v>
                </c:pt>
                <c:pt idx="6">
                  <c:v>14.80058648107989</c:v>
                </c:pt>
                <c:pt idx="7">
                  <c:v>16.658944325319617</c:v>
                </c:pt>
                <c:pt idx="8">
                  <c:v>12.87026624080246</c:v>
                </c:pt>
                <c:pt idx="9">
                  <c:v>17.044646280212746</c:v>
                </c:pt>
                <c:pt idx="10">
                  <c:v>15.082431989752905</c:v>
                </c:pt>
                <c:pt idx="11">
                  <c:v>12.867092174978287</c:v>
                </c:pt>
                <c:pt idx="12">
                  <c:v>14.339506267350776</c:v>
                </c:pt>
                <c:pt idx="13">
                  <c:v>15.338187004871212</c:v>
                </c:pt>
                <c:pt idx="14">
                  <c:v>12.94647498531633</c:v>
                </c:pt>
                <c:pt idx="15">
                  <c:v>17.61640171098162</c:v>
                </c:pt>
                <c:pt idx="16">
                  <c:v>13.152497783701033</c:v>
                </c:pt>
                <c:pt idx="17">
                  <c:v>14.032073911296205</c:v>
                </c:pt>
                <c:pt idx="18">
                  <c:v>13.683353934578411</c:v>
                </c:pt>
                <c:pt idx="19">
                  <c:v>14.801071385205757</c:v>
                </c:pt>
                <c:pt idx="20">
                  <c:v>15.131617580558265</c:v>
                </c:pt>
                <c:pt idx="21">
                  <c:v>20.210208602885839</c:v>
                </c:pt>
                <c:pt idx="22">
                  <c:v>12.608703901714069</c:v>
                </c:pt>
                <c:pt idx="23">
                  <c:v>18.425006870123447</c:v>
                </c:pt>
                <c:pt idx="24">
                  <c:v>14.59477627585818</c:v>
                </c:pt>
                <c:pt idx="25">
                  <c:v>12.76139473573185</c:v>
                </c:pt>
                <c:pt idx="26">
                  <c:v>13.97133695879835</c:v>
                </c:pt>
                <c:pt idx="27">
                  <c:v>16.341055005463165</c:v>
                </c:pt>
                <c:pt idx="28">
                  <c:v>10.052379028283486</c:v>
                </c:pt>
                <c:pt idx="29">
                  <c:v>19.085510497416386</c:v>
                </c:pt>
                <c:pt idx="30">
                  <c:v>14.641724510904041</c:v>
                </c:pt>
                <c:pt idx="31">
                  <c:v>10.718623840309721</c:v>
                </c:pt>
                <c:pt idx="32">
                  <c:v>17.340264947096788</c:v>
                </c:pt>
                <c:pt idx="33">
                  <c:v>12.505142784451335</c:v>
                </c:pt>
                <c:pt idx="34">
                  <c:v>10.991751622463452</c:v>
                </c:pt>
                <c:pt idx="35">
                  <c:v>16.561097056472509</c:v>
                </c:pt>
                <c:pt idx="36">
                  <c:v>13.702523452960836</c:v>
                </c:pt>
                <c:pt idx="37">
                  <c:v>14.669487853937303</c:v>
                </c:pt>
                <c:pt idx="38">
                  <c:v>13.963535740252821</c:v>
                </c:pt>
                <c:pt idx="39">
                  <c:v>14.676190905298013</c:v>
                </c:pt>
                <c:pt idx="40">
                  <c:v>10.196838587136</c:v>
                </c:pt>
                <c:pt idx="41">
                  <c:v>16.681350530487347</c:v>
                </c:pt>
                <c:pt idx="42">
                  <c:v>14.920117018571307</c:v>
                </c:pt>
                <c:pt idx="43">
                  <c:v>17.321485844372852</c:v>
                </c:pt>
                <c:pt idx="44">
                  <c:v>16.008640935944513</c:v>
                </c:pt>
                <c:pt idx="45">
                  <c:v>17.8589737681713</c:v>
                </c:pt>
                <c:pt idx="46">
                  <c:v>15.18692745534822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BE-4841-A2B4-16E8505F9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282784"/>
        <c:axId val="491880128"/>
      </c:lineChart>
      <c:dateAx>
        <c:axId val="1013282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0128"/>
        <c:crosses val="autoZero"/>
        <c:auto val="1"/>
        <c:lblOffset val="100"/>
        <c:baseTimeUnit val="days"/>
      </c:dateAx>
      <c:valAx>
        <c:axId val="4918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28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'7DW Moving average WoW'!$B$874:$B$1094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6-4C4A-A018-E18BE868C8DD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'7DW Moving average WoW'!$C$874:$C$1094</c:f>
              <c:numCache>
                <c:formatCode>General</c:formatCode>
                <c:ptCount val="221"/>
                <c:pt idx="0">
                  <c:v>34.989356722792188</c:v>
                </c:pt>
                <c:pt idx="1">
                  <c:v>29.940710886235433</c:v>
                </c:pt>
                <c:pt idx="2">
                  <c:v>31.583619943295055</c:v>
                </c:pt>
                <c:pt idx="3">
                  <c:v>32.12630106331131</c:v>
                </c:pt>
                <c:pt idx="4">
                  <c:v>32.122721517700938</c:v>
                </c:pt>
                <c:pt idx="5">
                  <c:v>32.320403102962437</c:v>
                </c:pt>
                <c:pt idx="6">
                  <c:v>33.100304864808891</c:v>
                </c:pt>
                <c:pt idx="7">
                  <c:v>32.289440319906461</c:v>
                </c:pt>
                <c:pt idx="8">
                  <c:v>33.561209305619954</c:v>
                </c:pt>
                <c:pt idx="9">
                  <c:v>30.741826220554117</c:v>
                </c:pt>
                <c:pt idx="10">
                  <c:v>29.574966628536554</c:v>
                </c:pt>
                <c:pt idx="11">
                  <c:v>29.135729271014913</c:v>
                </c:pt>
                <c:pt idx="12">
                  <c:v>29.00115665196812</c:v>
                </c:pt>
                <c:pt idx="13">
                  <c:v>30.087034779446203</c:v>
                </c:pt>
                <c:pt idx="14">
                  <c:v>26.743350685312059</c:v>
                </c:pt>
                <c:pt idx="15">
                  <c:v>26.513891749981859</c:v>
                </c:pt>
                <c:pt idx="16">
                  <c:v>23.068743845877488</c:v>
                </c:pt>
                <c:pt idx="17">
                  <c:v>25.944870799357837</c:v>
                </c:pt>
                <c:pt idx="18">
                  <c:v>21.528813303162192</c:v>
                </c:pt>
                <c:pt idx="19">
                  <c:v>24.837155565805553</c:v>
                </c:pt>
                <c:pt idx="20">
                  <c:v>21.724196010089404</c:v>
                </c:pt>
                <c:pt idx="21">
                  <c:v>26.301972839727245</c:v>
                </c:pt>
                <c:pt idx="22">
                  <c:v>23.106712384853768</c:v>
                </c:pt>
                <c:pt idx="23">
                  <c:v>23.17717984143021</c:v>
                </c:pt>
                <c:pt idx="24">
                  <c:v>22.430801688196784</c:v>
                </c:pt>
                <c:pt idx="25">
                  <c:v>22.007306886661716</c:v>
                </c:pt>
                <c:pt idx="26">
                  <c:v>23.586065494301096</c:v>
                </c:pt>
                <c:pt idx="27">
                  <c:v>24.216987629948193</c:v>
                </c:pt>
                <c:pt idx="28">
                  <c:v>19.527943169930641</c:v>
                </c:pt>
                <c:pt idx="29">
                  <c:v>18.238095449461895</c:v>
                </c:pt>
                <c:pt idx="30">
                  <c:v>19.080402476673594</c:v>
                </c:pt>
                <c:pt idx="31">
                  <c:v>21.647313146241874</c:v>
                </c:pt>
                <c:pt idx="32">
                  <c:v>20.832137012332677</c:v>
                </c:pt>
                <c:pt idx="33">
                  <c:v>23.971360403100988</c:v>
                </c:pt>
                <c:pt idx="34">
                  <c:v>18.166156474118996</c:v>
                </c:pt>
                <c:pt idx="35">
                  <c:v>26.141513521264418</c:v>
                </c:pt>
                <c:pt idx="36">
                  <c:v>25.243172417942056</c:v>
                </c:pt>
                <c:pt idx="37">
                  <c:v>25.288986564659211</c:v>
                </c:pt>
                <c:pt idx="38">
                  <c:v>22.378719556500933</c:v>
                </c:pt>
                <c:pt idx="39">
                  <c:v>24.994600102200973</c:v>
                </c:pt>
                <c:pt idx="40">
                  <c:v>24.301835509638916</c:v>
                </c:pt>
                <c:pt idx="41">
                  <c:v>27.677822543211168</c:v>
                </c:pt>
                <c:pt idx="42">
                  <c:v>26.446996168041554</c:v>
                </c:pt>
                <c:pt idx="43">
                  <c:v>26.69707963385606</c:v>
                </c:pt>
                <c:pt idx="44">
                  <c:v>24.884525675233501</c:v>
                </c:pt>
                <c:pt idx="45">
                  <c:v>24.15533603039481</c:v>
                </c:pt>
                <c:pt idx="46">
                  <c:v>23.769401905895148</c:v>
                </c:pt>
                <c:pt idx="47">
                  <c:v>26.127008553062872</c:v>
                </c:pt>
                <c:pt idx="48">
                  <c:v>28.561983019890839</c:v>
                </c:pt>
                <c:pt idx="49">
                  <c:v>27.396670287425788</c:v>
                </c:pt>
                <c:pt idx="50">
                  <c:v>25.605944517269581</c:v>
                </c:pt>
                <c:pt idx="51">
                  <c:v>23.46659824311141</c:v>
                </c:pt>
                <c:pt idx="52">
                  <c:v>24.676129447038704</c:v>
                </c:pt>
                <c:pt idx="53">
                  <c:v>25.327055477589653</c:v>
                </c:pt>
                <c:pt idx="54">
                  <c:v>29.379901402834019</c:v>
                </c:pt>
                <c:pt idx="55">
                  <c:v>27.59036250614319</c:v>
                </c:pt>
                <c:pt idx="56">
                  <c:v>28.746746870013059</c:v>
                </c:pt>
                <c:pt idx="57">
                  <c:v>28.276994458067662</c:v>
                </c:pt>
                <c:pt idx="58">
                  <c:v>28.766429258763498</c:v>
                </c:pt>
                <c:pt idx="59">
                  <c:v>26.878075036770177</c:v>
                </c:pt>
                <c:pt idx="60">
                  <c:v>26.7947508954143</c:v>
                </c:pt>
                <c:pt idx="61">
                  <c:v>25.484024858998445</c:v>
                </c:pt>
                <c:pt idx="62">
                  <c:v>28.455976065825151</c:v>
                </c:pt>
                <c:pt idx="63">
                  <c:v>25.958143244500434</c:v>
                </c:pt>
                <c:pt idx="64">
                  <c:v>25.790815555629859</c:v>
                </c:pt>
                <c:pt idx="65">
                  <c:v>24.455054713092402</c:v>
                </c:pt>
                <c:pt idx="66">
                  <c:v>24.731313474218556</c:v>
                </c:pt>
                <c:pt idx="67">
                  <c:v>24.094564680998776</c:v>
                </c:pt>
                <c:pt idx="68">
                  <c:v>26.345435048686682</c:v>
                </c:pt>
                <c:pt idx="69">
                  <c:v>26.738064676527852</c:v>
                </c:pt>
                <c:pt idx="70">
                  <c:v>29.198373988699114</c:v>
                </c:pt>
                <c:pt idx="71">
                  <c:v>28.779540430567756</c:v>
                </c:pt>
                <c:pt idx="72">
                  <c:v>26.148703068197733</c:v>
                </c:pt>
                <c:pt idx="73">
                  <c:v>24.831498899295777</c:v>
                </c:pt>
                <c:pt idx="74">
                  <c:v>24.922456058188256</c:v>
                </c:pt>
                <c:pt idx="75">
                  <c:v>25.525257979361964</c:v>
                </c:pt>
                <c:pt idx="76">
                  <c:v>24.733940938704599</c:v>
                </c:pt>
                <c:pt idx="77">
                  <c:v>26.010740926129582</c:v>
                </c:pt>
                <c:pt idx="78">
                  <c:v>22.986809775392409</c:v>
                </c:pt>
                <c:pt idx="79">
                  <c:v>25.349650833081903</c:v>
                </c:pt>
                <c:pt idx="80">
                  <c:v>24.232203925380748</c:v>
                </c:pt>
                <c:pt idx="81">
                  <c:v>23.237405853716073</c:v>
                </c:pt>
                <c:pt idx="82">
                  <c:v>23.277166391471816</c:v>
                </c:pt>
                <c:pt idx="83">
                  <c:v>25.225028503024053</c:v>
                </c:pt>
                <c:pt idx="84">
                  <c:v>27.778633624006993</c:v>
                </c:pt>
                <c:pt idx="85">
                  <c:v>28.20584808979072</c:v>
                </c:pt>
                <c:pt idx="86">
                  <c:v>28.5802150129003</c:v>
                </c:pt>
                <c:pt idx="87">
                  <c:v>23.344069228271561</c:v>
                </c:pt>
                <c:pt idx="88">
                  <c:v>24.620669377225262</c:v>
                </c:pt>
                <c:pt idx="89">
                  <c:v>23.701114160713665</c:v>
                </c:pt>
                <c:pt idx="90">
                  <c:v>26.443896176097414</c:v>
                </c:pt>
                <c:pt idx="91">
                  <c:v>27.269181736916558</c:v>
                </c:pt>
                <c:pt idx="92">
                  <c:v>27.681930053716705</c:v>
                </c:pt>
                <c:pt idx="93">
                  <c:v>26.654146568466007</c:v>
                </c:pt>
                <c:pt idx="94">
                  <c:v>23.366476986954847</c:v>
                </c:pt>
                <c:pt idx="95">
                  <c:v>24.180498396594782</c:v>
                </c:pt>
                <c:pt idx="96">
                  <c:v>24.640999263570301</c:v>
                </c:pt>
                <c:pt idx="97">
                  <c:v>27.469785384918112</c:v>
                </c:pt>
                <c:pt idx="98">
                  <c:v>28.742149553750313</c:v>
                </c:pt>
                <c:pt idx="99">
                  <c:v>25.229879970297763</c:v>
                </c:pt>
                <c:pt idx="100">
                  <c:v>24.333484074281468</c:v>
                </c:pt>
                <c:pt idx="101">
                  <c:v>24.386256532391297</c:v>
                </c:pt>
                <c:pt idx="102">
                  <c:v>24.085998830955408</c:v>
                </c:pt>
                <c:pt idx="103">
                  <c:v>22.791786774351085</c:v>
                </c:pt>
                <c:pt idx="104">
                  <c:v>25.529196809348228</c:v>
                </c:pt>
                <c:pt idx="105">
                  <c:v>27.913407763330362</c:v>
                </c:pt>
                <c:pt idx="106">
                  <c:v>32.0197057411401</c:v>
                </c:pt>
                <c:pt idx="107">
                  <c:v>30.099712135385992</c:v>
                </c:pt>
                <c:pt idx="108">
                  <c:v>26.61136020761391</c:v>
                </c:pt>
                <c:pt idx="109">
                  <c:v>25.753592318237018</c:v>
                </c:pt>
                <c:pt idx="110">
                  <c:v>29.754985137918514</c:v>
                </c:pt>
                <c:pt idx="111">
                  <c:v>31.636481081997179</c:v>
                </c:pt>
                <c:pt idx="112">
                  <c:v>33.855111952685178</c:v>
                </c:pt>
                <c:pt idx="113">
                  <c:v>30.531987618754652</c:v>
                </c:pt>
                <c:pt idx="114">
                  <c:v>26.365374069369977</c:v>
                </c:pt>
                <c:pt idx="115">
                  <c:v>26.656181219432657</c:v>
                </c:pt>
                <c:pt idx="116">
                  <c:v>27.805636844571211</c:v>
                </c:pt>
                <c:pt idx="117">
                  <c:v>30.082471135644433</c:v>
                </c:pt>
                <c:pt idx="118">
                  <c:v>29.216682954709285</c:v>
                </c:pt>
                <c:pt idx="119">
                  <c:v>30.763403294378488</c:v>
                </c:pt>
                <c:pt idx="120">
                  <c:v>26.921600759776261</c:v>
                </c:pt>
                <c:pt idx="121">
                  <c:v>29.895225432302798</c:v>
                </c:pt>
                <c:pt idx="122">
                  <c:v>28.741117637848454</c:v>
                </c:pt>
                <c:pt idx="123">
                  <c:v>30.280245437537019</c:v>
                </c:pt>
                <c:pt idx="124">
                  <c:v>30.736454322973334</c:v>
                </c:pt>
                <c:pt idx="125">
                  <c:v>33.082118732438218</c:v>
                </c:pt>
                <c:pt idx="126">
                  <c:v>30.234696242217524</c:v>
                </c:pt>
                <c:pt idx="127">
                  <c:v>31.344501110476745</c:v>
                </c:pt>
                <c:pt idx="128">
                  <c:v>28.984007805919173</c:v>
                </c:pt>
                <c:pt idx="129">
                  <c:v>30.765675264033</c:v>
                </c:pt>
                <c:pt idx="130">
                  <c:v>28.570765628003812</c:v>
                </c:pt>
                <c:pt idx="131">
                  <c:v>29.870364208255605</c:v>
                </c:pt>
                <c:pt idx="132">
                  <c:v>27.563319826850943</c:v>
                </c:pt>
                <c:pt idx="133">
                  <c:v>31.099183876211928</c:v>
                </c:pt>
                <c:pt idx="134">
                  <c:v>28.182484935746125</c:v>
                </c:pt>
                <c:pt idx="135">
                  <c:v>27.114223038019514</c:v>
                </c:pt>
                <c:pt idx="136">
                  <c:v>23.175419097370714</c:v>
                </c:pt>
                <c:pt idx="137">
                  <c:v>24.344131604170304</c:v>
                </c:pt>
                <c:pt idx="138">
                  <c:v>23.951992576215854</c:v>
                </c:pt>
                <c:pt idx="139">
                  <c:v>28.081203040924915</c:v>
                </c:pt>
                <c:pt idx="140">
                  <c:v>25.191504201940557</c:v>
                </c:pt>
                <c:pt idx="141">
                  <c:v>24.585247156114125</c:v>
                </c:pt>
                <c:pt idx="142">
                  <c:v>21.091243194671495</c:v>
                </c:pt>
                <c:pt idx="143">
                  <c:v>22.866380511579525</c:v>
                </c:pt>
                <c:pt idx="144">
                  <c:v>24.944268851025136</c:v>
                </c:pt>
                <c:pt idx="145">
                  <c:v>25.275598019436092</c:v>
                </c:pt>
                <c:pt idx="146">
                  <c:v>24.067545104595062</c:v>
                </c:pt>
                <c:pt idx="147">
                  <c:v>26.512136575601662</c:v>
                </c:pt>
                <c:pt idx="148">
                  <c:v>25.825289006332849</c:v>
                </c:pt>
                <c:pt idx="149">
                  <c:v>27.958373942987951</c:v>
                </c:pt>
                <c:pt idx="150">
                  <c:v>26.190488256581457</c:v>
                </c:pt>
                <c:pt idx="151">
                  <c:v>24.82355779844201</c:v>
                </c:pt>
                <c:pt idx="152">
                  <c:v>24.926503571417722</c:v>
                </c:pt>
                <c:pt idx="153">
                  <c:v>30.199771659975436</c:v>
                </c:pt>
                <c:pt idx="154">
                  <c:v>29.936430735644226</c:v>
                </c:pt>
                <c:pt idx="155">
                  <c:v>29.846739782695831</c:v>
                </c:pt>
                <c:pt idx="156">
                  <c:v>26.83515330459225</c:v>
                </c:pt>
                <c:pt idx="157">
                  <c:v>25.335860556868194</c:v>
                </c:pt>
                <c:pt idx="158">
                  <c:v>26.107634406657912</c:v>
                </c:pt>
                <c:pt idx="159">
                  <c:v>28.406164908065552</c:v>
                </c:pt>
                <c:pt idx="160">
                  <c:v>31.497792029646966</c:v>
                </c:pt>
                <c:pt idx="161">
                  <c:v>30.402573869315638</c:v>
                </c:pt>
                <c:pt idx="162">
                  <c:v>32.753329730945509</c:v>
                </c:pt>
                <c:pt idx="163">
                  <c:v>32.222060124759146</c:v>
                </c:pt>
                <c:pt idx="164">
                  <c:v>34.904724623529447</c:v>
                </c:pt>
                <c:pt idx="165">
                  <c:v>33.59411927599426</c:v>
                </c:pt>
                <c:pt idx="166">
                  <c:v>35.571014477660299</c:v>
                </c:pt>
                <c:pt idx="167">
                  <c:v>31.51340173124672</c:v>
                </c:pt>
                <c:pt idx="168">
                  <c:v>33.497897212500341</c:v>
                </c:pt>
                <c:pt idx="169">
                  <c:v>32.515789691319519</c:v>
                </c:pt>
                <c:pt idx="170">
                  <c:v>28.985634841550461</c:v>
                </c:pt>
                <c:pt idx="171">
                  <c:v>26.668713584666829</c:v>
                </c:pt>
                <c:pt idx="172">
                  <c:v>25.819410275914759</c:v>
                </c:pt>
                <c:pt idx="173">
                  <c:v>25.289934071773992</c:v>
                </c:pt>
                <c:pt idx="174">
                  <c:v>26.036030342269406</c:v>
                </c:pt>
                <c:pt idx="175">
                  <c:v>25.33922292413558</c:v>
                </c:pt>
                <c:pt idx="176">
                  <c:v>27.057947645441438</c:v>
                </c:pt>
                <c:pt idx="177">
                  <c:v>26.578900680053245</c:v>
                </c:pt>
                <c:pt idx="178">
                  <c:v>25.996129087164288</c:v>
                </c:pt>
                <c:pt idx="179">
                  <c:v>24.281401461520026</c:v>
                </c:pt>
                <c:pt idx="180">
                  <c:v>25.229599971683076</c:v>
                </c:pt>
                <c:pt idx="181">
                  <c:v>24.793584506738679</c:v>
                </c:pt>
                <c:pt idx="182">
                  <c:v>24.814760035850668</c:v>
                </c:pt>
                <c:pt idx="183">
                  <c:v>25.175201601114686</c:v>
                </c:pt>
                <c:pt idx="184">
                  <c:v>24.10321070219829</c:v>
                </c:pt>
                <c:pt idx="185">
                  <c:v>24.337510105628308</c:v>
                </c:pt>
                <c:pt idx="186">
                  <c:v>24.813308836431634</c:v>
                </c:pt>
                <c:pt idx="187">
                  <c:v>22.681428433750462</c:v>
                </c:pt>
                <c:pt idx="188">
                  <c:v>23.226738468508881</c:v>
                </c:pt>
                <c:pt idx="189">
                  <c:v>26.792946681352571</c:v>
                </c:pt>
                <c:pt idx="190">
                  <c:v>25.722042131126361</c:v>
                </c:pt>
                <c:pt idx="191">
                  <c:v>28.144553225839779</c:v>
                </c:pt>
                <c:pt idx="192">
                  <c:v>24.446020863708075</c:v>
                </c:pt>
                <c:pt idx="193">
                  <c:v>23.417735178872345</c:v>
                </c:pt>
                <c:pt idx="194">
                  <c:v>24.857792036048838</c:v>
                </c:pt>
                <c:pt idx="195">
                  <c:v>25.739109121671245</c:v>
                </c:pt>
                <c:pt idx="196">
                  <c:v>27.271467520076524</c:v>
                </c:pt>
                <c:pt idx="197">
                  <c:v>28.934751598677622</c:v>
                </c:pt>
                <c:pt idx="198">
                  <c:v>25.129282165129222</c:v>
                </c:pt>
                <c:pt idx="199">
                  <c:v>23.690630547311336</c:v>
                </c:pt>
                <c:pt idx="200">
                  <c:v>24.002565161248139</c:v>
                </c:pt>
                <c:pt idx="201">
                  <c:v>25.155784620899883</c:v>
                </c:pt>
                <c:pt idx="202">
                  <c:v>28.407339650400324</c:v>
                </c:pt>
                <c:pt idx="203">
                  <c:v>27.680821123950683</c:v>
                </c:pt>
                <c:pt idx="204">
                  <c:v>26.268329525594602</c:v>
                </c:pt>
                <c:pt idx="205">
                  <c:v>26.028235167559519</c:v>
                </c:pt>
                <c:pt idx="206">
                  <c:v>28.589251193157185</c:v>
                </c:pt>
                <c:pt idx="207">
                  <c:v>24.782859234847084</c:v>
                </c:pt>
                <c:pt idx="208">
                  <c:v>28.623393016652955</c:v>
                </c:pt>
                <c:pt idx="209">
                  <c:v>29.20680583548214</c:v>
                </c:pt>
                <c:pt idx="210">
                  <c:v>28.878050840115602</c:v>
                </c:pt>
                <c:pt idx="211">
                  <c:v>28.572029420269509</c:v>
                </c:pt>
                <c:pt idx="212">
                  <c:v>28.032726704536621</c:v>
                </c:pt>
                <c:pt idx="213">
                  <c:v>26.651680761190477</c:v>
                </c:pt>
                <c:pt idx="214">
                  <c:v>27.477966186364387</c:v>
                </c:pt>
                <c:pt idx="215">
                  <c:v>27.446334172146717</c:v>
                </c:pt>
                <c:pt idx="216">
                  <c:v>26.170159593414642</c:v>
                </c:pt>
                <c:pt idx="217">
                  <c:v>28.057765626756574</c:v>
                </c:pt>
                <c:pt idx="218">
                  <c:v>27.837329008026803</c:v>
                </c:pt>
                <c:pt idx="219">
                  <c:v>28.967359345000204</c:v>
                </c:pt>
                <c:pt idx="220">
                  <c:v>27.329806647638318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6-4C4A-A018-E18BE868C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348512"/>
        <c:axId val="1082255232"/>
      </c:lineChart>
      <c:dateAx>
        <c:axId val="11703485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55232"/>
        <c:crosses val="autoZero"/>
        <c:auto val="1"/>
        <c:lblOffset val="100"/>
        <c:baseTimeUnit val="days"/>
      </c:dateAx>
      <c:valAx>
        <c:axId val="108225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34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'7DW Moving average WoW'!$J$874:$J$1094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4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6-49F1-B285-601B0347435B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'7DW Moving average WoW'!$K$874:$K$1094</c:f>
              <c:numCache>
                <c:formatCode>General</c:formatCode>
                <c:ptCount val="221"/>
                <c:pt idx="0">
                  <c:v>26.234933244685923</c:v>
                </c:pt>
                <c:pt idx="1">
                  <c:v>25.507724742994942</c:v>
                </c:pt>
                <c:pt idx="2">
                  <c:v>28.385747519374465</c:v>
                </c:pt>
                <c:pt idx="3">
                  <c:v>29.052630935233065</c:v>
                </c:pt>
                <c:pt idx="4">
                  <c:v>27.591354057999581</c:v>
                </c:pt>
                <c:pt idx="5">
                  <c:v>27.282185689596322</c:v>
                </c:pt>
                <c:pt idx="6">
                  <c:v>22.717466541898879</c:v>
                </c:pt>
                <c:pt idx="7">
                  <c:v>25.683962624896157</c:v>
                </c:pt>
                <c:pt idx="8">
                  <c:v>29.258953769702554</c:v>
                </c:pt>
                <c:pt idx="9">
                  <c:v>23.547823985146561</c:v>
                </c:pt>
                <c:pt idx="10">
                  <c:v>26.897238768700966</c:v>
                </c:pt>
                <c:pt idx="11">
                  <c:v>22.864598074997957</c:v>
                </c:pt>
                <c:pt idx="12">
                  <c:v>24.095275164530886</c:v>
                </c:pt>
                <c:pt idx="13">
                  <c:v>22.267621928583004</c:v>
                </c:pt>
                <c:pt idx="14">
                  <c:v>24.15091553929788</c:v>
                </c:pt>
                <c:pt idx="15">
                  <c:v>21.048178762304577</c:v>
                </c:pt>
                <c:pt idx="16">
                  <c:v>21.090785730202217</c:v>
                </c:pt>
                <c:pt idx="17">
                  <c:v>21.133227020299589</c:v>
                </c:pt>
                <c:pt idx="18">
                  <c:v>21.255318937146733</c:v>
                </c:pt>
                <c:pt idx="19">
                  <c:v>20.229934435489266</c:v>
                </c:pt>
                <c:pt idx="20">
                  <c:v>19.820075759850461</c:v>
                </c:pt>
                <c:pt idx="21">
                  <c:v>20.925188172517686</c:v>
                </c:pt>
                <c:pt idx="22">
                  <c:v>20.457931138457408</c:v>
                </c:pt>
                <c:pt idx="23">
                  <c:v>22.457100772326505</c:v>
                </c:pt>
                <c:pt idx="24">
                  <c:v>22.188216826918943</c:v>
                </c:pt>
                <c:pt idx="25">
                  <c:v>20.350085856611493</c:v>
                </c:pt>
                <c:pt idx="26">
                  <c:v>22.940525495639985</c:v>
                </c:pt>
                <c:pt idx="27">
                  <c:v>20.849416778478062</c:v>
                </c:pt>
                <c:pt idx="28">
                  <c:v>12.845268614258657</c:v>
                </c:pt>
                <c:pt idx="29">
                  <c:v>21.962381461823842</c:v>
                </c:pt>
                <c:pt idx="30">
                  <c:v>22.241408813051653</c:v>
                </c:pt>
                <c:pt idx="31">
                  <c:v>26.738628486009784</c:v>
                </c:pt>
                <c:pt idx="32">
                  <c:v>25.880589121369752</c:v>
                </c:pt>
                <c:pt idx="33">
                  <c:v>20.407357340678267</c:v>
                </c:pt>
                <c:pt idx="34">
                  <c:v>23.941322941183422</c:v>
                </c:pt>
                <c:pt idx="35">
                  <c:v>21.380431925109662</c:v>
                </c:pt>
                <c:pt idx="36">
                  <c:v>28.90956129683509</c:v>
                </c:pt>
                <c:pt idx="37">
                  <c:v>29.211946812183207</c:v>
                </c:pt>
                <c:pt idx="38">
                  <c:v>25.904745245427922</c:v>
                </c:pt>
                <c:pt idx="39">
                  <c:v>25.797440631047348</c:v>
                </c:pt>
                <c:pt idx="40">
                  <c:v>23.846913700635788</c:v>
                </c:pt>
                <c:pt idx="41">
                  <c:v>25.71595930648154</c:v>
                </c:pt>
                <c:pt idx="42">
                  <c:v>26.36874309153372</c:v>
                </c:pt>
                <c:pt idx="43">
                  <c:v>32.526744194764355</c:v>
                </c:pt>
                <c:pt idx="44">
                  <c:v>26.631886436001995</c:v>
                </c:pt>
                <c:pt idx="45">
                  <c:v>25.128192688285228</c:v>
                </c:pt>
                <c:pt idx="46">
                  <c:v>26.194557433923194</c:v>
                </c:pt>
                <c:pt idx="47">
                  <c:v>23.823016527001503</c:v>
                </c:pt>
                <c:pt idx="48">
                  <c:v>25.592656166704888</c:v>
                </c:pt>
                <c:pt idx="49">
                  <c:v>25.989752980987848</c:v>
                </c:pt>
                <c:pt idx="50">
                  <c:v>25.573623757053536</c:v>
                </c:pt>
                <c:pt idx="51">
                  <c:v>26.640226187823998</c:v>
                </c:pt>
                <c:pt idx="52">
                  <c:v>26.524299105380113</c:v>
                </c:pt>
                <c:pt idx="53">
                  <c:v>27.233539665949014</c:v>
                </c:pt>
                <c:pt idx="54">
                  <c:v>33.844052847026845</c:v>
                </c:pt>
                <c:pt idx="55">
                  <c:v>25.249752660901457</c:v>
                </c:pt>
                <c:pt idx="56">
                  <c:v>25.982475304007519</c:v>
                </c:pt>
                <c:pt idx="57">
                  <c:v>28.797142535318091</c:v>
                </c:pt>
                <c:pt idx="58">
                  <c:v>36.547071726097386</c:v>
                </c:pt>
                <c:pt idx="59">
                  <c:v>30.662023111682622</c:v>
                </c:pt>
                <c:pt idx="60">
                  <c:v>27.794781835379858</c:v>
                </c:pt>
                <c:pt idx="61">
                  <c:v>27.256539950711815</c:v>
                </c:pt>
                <c:pt idx="62">
                  <c:v>24.101052689830283</c:v>
                </c:pt>
                <c:pt idx="63">
                  <c:v>27.135112210789913</c:v>
                </c:pt>
                <c:pt idx="64">
                  <c:v>33.996453707571668</c:v>
                </c:pt>
                <c:pt idx="65">
                  <c:v>25.306844470337627</c:v>
                </c:pt>
                <c:pt idx="66">
                  <c:v>28.08673050638728</c:v>
                </c:pt>
                <c:pt idx="67">
                  <c:v>30.512596934109109</c:v>
                </c:pt>
                <c:pt idx="68">
                  <c:v>23.626577214193837</c:v>
                </c:pt>
                <c:pt idx="69">
                  <c:v>24.882552300533415</c:v>
                </c:pt>
                <c:pt idx="70">
                  <c:v>27.512792759427008</c:v>
                </c:pt>
                <c:pt idx="71">
                  <c:v>27.473251447808885</c:v>
                </c:pt>
                <c:pt idx="72">
                  <c:v>27.863470248472261</c:v>
                </c:pt>
                <c:pt idx="73">
                  <c:v>27.755898595381296</c:v>
                </c:pt>
                <c:pt idx="74">
                  <c:v>23.295642120329926</c:v>
                </c:pt>
                <c:pt idx="75">
                  <c:v>21.42535302365971</c:v>
                </c:pt>
                <c:pt idx="76">
                  <c:v>24.166456151459833</c:v>
                </c:pt>
                <c:pt idx="77">
                  <c:v>25.397101517960571</c:v>
                </c:pt>
                <c:pt idx="78">
                  <c:v>23.656003915606398</c:v>
                </c:pt>
                <c:pt idx="79">
                  <c:v>24.043761310340038</c:v>
                </c:pt>
                <c:pt idx="80">
                  <c:v>26.065207018105045</c:v>
                </c:pt>
                <c:pt idx="81">
                  <c:v>23.400363743399872</c:v>
                </c:pt>
                <c:pt idx="82">
                  <c:v>26.801184794055832</c:v>
                </c:pt>
                <c:pt idx="83">
                  <c:v>22.785520549862095</c:v>
                </c:pt>
                <c:pt idx="84">
                  <c:v>24.688912429913461</c:v>
                </c:pt>
                <c:pt idx="85">
                  <c:v>28.062715863133469</c:v>
                </c:pt>
                <c:pt idx="86">
                  <c:v>26.368252311488455</c:v>
                </c:pt>
                <c:pt idx="87">
                  <c:v>26.779082911150237</c:v>
                </c:pt>
                <c:pt idx="88">
                  <c:v>25.088141901728399</c:v>
                </c:pt>
                <c:pt idx="89">
                  <c:v>26.603659750759391</c:v>
                </c:pt>
                <c:pt idx="90">
                  <c:v>24.148992711175929</c:v>
                </c:pt>
                <c:pt idx="91">
                  <c:v>29.954852594389131</c:v>
                </c:pt>
                <c:pt idx="92">
                  <c:v>27.528122921716335</c:v>
                </c:pt>
                <c:pt idx="93">
                  <c:v>28.081972637408079</c:v>
                </c:pt>
                <c:pt idx="94">
                  <c:v>31.928814083097102</c:v>
                </c:pt>
                <c:pt idx="95">
                  <c:v>28.019270720363725</c:v>
                </c:pt>
                <c:pt idx="96">
                  <c:v>33.510773683933152</c:v>
                </c:pt>
                <c:pt idx="97">
                  <c:v>27.944347112643907</c:v>
                </c:pt>
                <c:pt idx="98">
                  <c:v>26.19129689123114</c:v>
                </c:pt>
                <c:pt idx="99">
                  <c:v>31.061901479802781</c:v>
                </c:pt>
                <c:pt idx="100">
                  <c:v>29.636769964393142</c:v>
                </c:pt>
                <c:pt idx="101">
                  <c:v>31.394337518930236</c:v>
                </c:pt>
                <c:pt idx="102">
                  <c:v>28.043852516550917</c:v>
                </c:pt>
                <c:pt idx="103">
                  <c:v>28.791759085618985</c:v>
                </c:pt>
                <c:pt idx="104">
                  <c:v>30.37606262276525</c:v>
                </c:pt>
                <c:pt idx="105">
                  <c:v>32.864221586979809</c:v>
                </c:pt>
                <c:pt idx="106">
                  <c:v>29.75202422380217</c:v>
                </c:pt>
                <c:pt idx="107">
                  <c:v>28.013605808372567</c:v>
                </c:pt>
                <c:pt idx="108">
                  <c:v>32.876317841965623</c:v>
                </c:pt>
                <c:pt idx="109">
                  <c:v>29.424617163420624</c:v>
                </c:pt>
                <c:pt idx="110">
                  <c:v>32.431804927360176</c:v>
                </c:pt>
                <c:pt idx="111">
                  <c:v>33.508098822814326</c:v>
                </c:pt>
                <c:pt idx="112">
                  <c:v>25.567559578901058</c:v>
                </c:pt>
                <c:pt idx="113">
                  <c:v>27.637009626772478</c:v>
                </c:pt>
                <c:pt idx="114">
                  <c:v>29.852911971233791</c:v>
                </c:pt>
                <c:pt idx="115">
                  <c:v>26.586520606564076</c:v>
                </c:pt>
                <c:pt idx="116">
                  <c:v>31.252433812929951</c:v>
                </c:pt>
                <c:pt idx="117">
                  <c:v>24.701175725764781</c:v>
                </c:pt>
                <c:pt idx="118">
                  <c:v>26.231007638703154</c:v>
                </c:pt>
                <c:pt idx="119">
                  <c:v>23.70352759005786</c:v>
                </c:pt>
                <c:pt idx="120">
                  <c:v>24.905223600611215</c:v>
                </c:pt>
                <c:pt idx="121">
                  <c:v>27.650945260479222</c:v>
                </c:pt>
                <c:pt idx="122">
                  <c:v>26.777401664635828</c:v>
                </c:pt>
                <c:pt idx="123">
                  <c:v>29.693092707102689</c:v>
                </c:pt>
                <c:pt idx="124">
                  <c:v>28.302058111792171</c:v>
                </c:pt>
                <c:pt idx="125">
                  <c:v>24.152801106962183</c:v>
                </c:pt>
                <c:pt idx="126">
                  <c:v>26.391725470945079</c:v>
                </c:pt>
                <c:pt idx="127">
                  <c:v>27.492615914001703</c:v>
                </c:pt>
                <c:pt idx="128">
                  <c:v>26.352618880653438</c:v>
                </c:pt>
                <c:pt idx="129">
                  <c:v>27.785252138880036</c:v>
                </c:pt>
                <c:pt idx="130">
                  <c:v>29.016060669147674</c:v>
                </c:pt>
                <c:pt idx="131">
                  <c:v>26.480098190677854</c:v>
                </c:pt>
                <c:pt idx="132">
                  <c:v>25.257306353091966</c:v>
                </c:pt>
                <c:pt idx="133">
                  <c:v>26.214632394477029</c:v>
                </c:pt>
                <c:pt idx="134">
                  <c:v>27.681246308386847</c:v>
                </c:pt>
                <c:pt idx="135">
                  <c:v>27.435440529047618</c:v>
                </c:pt>
                <c:pt idx="136">
                  <c:v>29.26587583599137</c:v>
                </c:pt>
                <c:pt idx="137">
                  <c:v>28.603572694004392</c:v>
                </c:pt>
                <c:pt idx="138">
                  <c:v>28.111249702803224</c:v>
                </c:pt>
                <c:pt idx="139">
                  <c:v>24.639608439475506</c:v>
                </c:pt>
                <c:pt idx="140">
                  <c:v>27.466858903972746</c:v>
                </c:pt>
                <c:pt idx="141">
                  <c:v>24.470734556352536</c:v>
                </c:pt>
                <c:pt idx="142">
                  <c:v>33.240506342381892</c:v>
                </c:pt>
                <c:pt idx="143">
                  <c:v>32.81186575351591</c:v>
                </c:pt>
                <c:pt idx="144">
                  <c:v>32.351497659896872</c:v>
                </c:pt>
                <c:pt idx="145">
                  <c:v>32.585921743919315</c:v>
                </c:pt>
                <c:pt idx="146">
                  <c:v>27.713117655779648</c:v>
                </c:pt>
                <c:pt idx="147">
                  <c:v>28.128600296071003</c:v>
                </c:pt>
                <c:pt idx="148">
                  <c:v>24.948710567843136</c:v>
                </c:pt>
                <c:pt idx="149">
                  <c:v>30.915564565163809</c:v>
                </c:pt>
                <c:pt idx="150">
                  <c:v>31.105786585363642</c:v>
                </c:pt>
                <c:pt idx="151">
                  <c:v>31.323911211564557</c:v>
                </c:pt>
                <c:pt idx="152">
                  <c:v>28.21032209141293</c:v>
                </c:pt>
                <c:pt idx="153">
                  <c:v>23.068115699983146</c:v>
                </c:pt>
                <c:pt idx="154">
                  <c:v>28.000322618066015</c:v>
                </c:pt>
                <c:pt idx="155">
                  <c:v>28.94084184287977</c:v>
                </c:pt>
                <c:pt idx="156">
                  <c:v>32.707715371823149</c:v>
                </c:pt>
                <c:pt idx="157">
                  <c:v>31.326167642547762</c:v>
                </c:pt>
                <c:pt idx="158">
                  <c:v>30.300903958403694</c:v>
                </c:pt>
                <c:pt idx="159">
                  <c:v>28.022680819572866</c:v>
                </c:pt>
                <c:pt idx="160">
                  <c:v>29.157443635237353</c:v>
                </c:pt>
                <c:pt idx="161">
                  <c:v>26.159033155805044</c:v>
                </c:pt>
                <c:pt idx="162">
                  <c:v>32.013942907252961</c:v>
                </c:pt>
                <c:pt idx="163">
                  <c:v>30.444692688280213</c:v>
                </c:pt>
                <c:pt idx="164">
                  <c:v>30.386837111794417</c:v>
                </c:pt>
                <c:pt idx="165">
                  <c:v>32.530672143025029</c:v>
                </c:pt>
                <c:pt idx="166">
                  <c:v>30.094958377838108</c:v>
                </c:pt>
                <c:pt idx="167">
                  <c:v>32.893512833921072</c:v>
                </c:pt>
                <c:pt idx="168">
                  <c:v>25.502174365586907</c:v>
                </c:pt>
                <c:pt idx="169">
                  <c:v>32.107393393163576</c:v>
                </c:pt>
                <c:pt idx="170">
                  <c:v>32.017069543254742</c:v>
                </c:pt>
                <c:pt idx="171">
                  <c:v>29.516292269156345</c:v>
                </c:pt>
                <c:pt idx="172">
                  <c:v>31.102750424295788</c:v>
                </c:pt>
                <c:pt idx="173">
                  <c:v>33.726207666268841</c:v>
                </c:pt>
                <c:pt idx="174">
                  <c:v>29.927744382768768</c:v>
                </c:pt>
                <c:pt idx="175">
                  <c:v>29.491728681534386</c:v>
                </c:pt>
                <c:pt idx="176">
                  <c:v>28.901643857202185</c:v>
                </c:pt>
                <c:pt idx="177">
                  <c:v>27.751939835460309</c:v>
                </c:pt>
                <c:pt idx="178">
                  <c:v>30.922729250548937</c:v>
                </c:pt>
                <c:pt idx="179">
                  <c:v>31.608631755549652</c:v>
                </c:pt>
                <c:pt idx="180">
                  <c:v>26.003911508661648</c:v>
                </c:pt>
                <c:pt idx="181">
                  <c:v>28.119550024559398</c:v>
                </c:pt>
                <c:pt idx="182">
                  <c:v>27.281999764166702</c:v>
                </c:pt>
                <c:pt idx="183">
                  <c:v>27.843123029031371</c:v>
                </c:pt>
                <c:pt idx="184">
                  <c:v>28.213871224319607</c:v>
                </c:pt>
                <c:pt idx="185">
                  <c:v>35.245501200900122</c:v>
                </c:pt>
                <c:pt idx="186">
                  <c:v>26.793995516386893</c:v>
                </c:pt>
                <c:pt idx="187">
                  <c:v>30.97744851521524</c:v>
                </c:pt>
                <c:pt idx="188">
                  <c:v>25.804539844264323</c:v>
                </c:pt>
                <c:pt idx="189">
                  <c:v>21.135674806933459</c:v>
                </c:pt>
                <c:pt idx="190">
                  <c:v>32.639608213001175</c:v>
                </c:pt>
                <c:pt idx="191">
                  <c:v>29.91121764374974</c:v>
                </c:pt>
                <c:pt idx="192">
                  <c:v>28.606598661181614</c:v>
                </c:pt>
                <c:pt idx="193">
                  <c:v>28.987671508505326</c:v>
                </c:pt>
                <c:pt idx="194">
                  <c:v>25.128705615946721</c:v>
                </c:pt>
                <c:pt idx="195">
                  <c:v>29.593389881461796</c:v>
                </c:pt>
                <c:pt idx="196">
                  <c:v>26.995266584204899</c:v>
                </c:pt>
                <c:pt idx="197">
                  <c:v>29.27575628725797</c:v>
                </c:pt>
                <c:pt idx="198">
                  <c:v>26.718488482618479</c:v>
                </c:pt>
                <c:pt idx="199">
                  <c:v>29.824610211089531</c:v>
                </c:pt>
                <c:pt idx="200">
                  <c:v>25.928972482447385</c:v>
                </c:pt>
                <c:pt idx="201">
                  <c:v>24.738771786521561</c:v>
                </c:pt>
                <c:pt idx="202">
                  <c:v>27.01921985630813</c:v>
                </c:pt>
                <c:pt idx="203">
                  <c:v>24.519610492633394</c:v>
                </c:pt>
                <c:pt idx="204">
                  <c:v>24.003940137630131</c:v>
                </c:pt>
                <c:pt idx="205">
                  <c:v>26.735078927813031</c:v>
                </c:pt>
                <c:pt idx="206">
                  <c:v>26.123121895460311</c:v>
                </c:pt>
                <c:pt idx="207">
                  <c:v>27.055790745681918</c:v>
                </c:pt>
                <c:pt idx="208">
                  <c:v>27.029902917820095</c:v>
                </c:pt>
                <c:pt idx="209">
                  <c:v>23.051859943152685</c:v>
                </c:pt>
                <c:pt idx="210">
                  <c:v>22.204624627123486</c:v>
                </c:pt>
                <c:pt idx="211">
                  <c:v>27.221128260573316</c:v>
                </c:pt>
                <c:pt idx="212">
                  <c:v>26.931919255387157</c:v>
                </c:pt>
                <c:pt idx="213">
                  <c:v>29.50355609861122</c:v>
                </c:pt>
                <c:pt idx="214">
                  <c:v>26.27163769778603</c:v>
                </c:pt>
                <c:pt idx="215">
                  <c:v>21.657559115892589</c:v>
                </c:pt>
                <c:pt idx="216">
                  <c:v>25.082311715939067</c:v>
                </c:pt>
                <c:pt idx="217">
                  <c:v>23.706942949193831</c:v>
                </c:pt>
                <c:pt idx="218">
                  <c:v>27.454538947402238</c:v>
                </c:pt>
                <c:pt idx="219">
                  <c:v>31.128638550944238</c:v>
                </c:pt>
                <c:pt idx="220">
                  <c:v>25.083373535644771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6-49F1-B285-601B03474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520976"/>
        <c:axId val="1078232896"/>
      </c:lineChart>
      <c:dateAx>
        <c:axId val="1505520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232896"/>
        <c:crosses val="autoZero"/>
        <c:auto val="1"/>
        <c:lblOffset val="100"/>
        <c:baseTimeUnit val="days"/>
      </c:dateAx>
      <c:valAx>
        <c:axId val="107823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'7DW Moving average WoW'!$R$1048:$R$1094</c:f>
              <c:numCache>
                <c:formatCode>General</c:formatCode>
                <c:ptCount val="47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8-4FA2-ACED-51733B465496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'7DW Moving average WoW'!$Q$1048:$Q$1094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'7DW Moving average WoW'!$S$1048:$S$1094</c:f>
              <c:numCache>
                <c:formatCode>General</c:formatCode>
                <c:ptCount val="47"/>
                <c:pt idx="0">
                  <c:v>11.727253097019384</c:v>
                </c:pt>
                <c:pt idx="1">
                  <c:v>13.772440152165657</c:v>
                </c:pt>
                <c:pt idx="2">
                  <c:v>11.507975167000561</c:v>
                </c:pt>
                <c:pt idx="3">
                  <c:v>12.97385291273361</c:v>
                </c:pt>
                <c:pt idx="4">
                  <c:v>14.425208664167798</c:v>
                </c:pt>
                <c:pt idx="5">
                  <c:v>11.185809562478681</c:v>
                </c:pt>
                <c:pt idx="6">
                  <c:v>9.8822507195965095</c:v>
                </c:pt>
                <c:pt idx="7">
                  <c:v>12.938655695183963</c:v>
                </c:pt>
                <c:pt idx="8">
                  <c:v>12.881756511195531</c:v>
                </c:pt>
                <c:pt idx="9">
                  <c:v>13.627052873164647</c:v>
                </c:pt>
                <c:pt idx="10">
                  <c:v>11.951724843830979</c:v>
                </c:pt>
                <c:pt idx="11">
                  <c:v>11.203800593544955</c:v>
                </c:pt>
                <c:pt idx="12">
                  <c:v>11.146145604755683</c:v>
                </c:pt>
                <c:pt idx="13">
                  <c:v>11.667664273318996</c:v>
                </c:pt>
                <c:pt idx="14">
                  <c:v>11.50614476188251</c:v>
                </c:pt>
                <c:pt idx="15">
                  <c:v>14.726480685925607</c:v>
                </c:pt>
                <c:pt idx="16">
                  <c:v>13.159863230218813</c:v>
                </c:pt>
                <c:pt idx="17">
                  <c:v>15.228716678749624</c:v>
                </c:pt>
                <c:pt idx="18">
                  <c:v>15.52216731630843</c:v>
                </c:pt>
                <c:pt idx="19">
                  <c:v>12.396096578904444</c:v>
                </c:pt>
                <c:pt idx="20">
                  <c:v>11.035201129843339</c:v>
                </c:pt>
                <c:pt idx="21">
                  <c:v>12.884968992420484</c:v>
                </c:pt>
                <c:pt idx="22">
                  <c:v>9.6120221835634734</c:v>
                </c:pt>
                <c:pt idx="23">
                  <c:v>11.803798272948553</c:v>
                </c:pt>
                <c:pt idx="24">
                  <c:v>13.374173773630812</c:v>
                </c:pt>
                <c:pt idx="25">
                  <c:v>10.726107856807891</c:v>
                </c:pt>
                <c:pt idx="26">
                  <c:v>13.443149254716753</c:v>
                </c:pt>
                <c:pt idx="27">
                  <c:v>12.306961357324024</c:v>
                </c:pt>
                <c:pt idx="28">
                  <c:v>7.6823051993996403</c:v>
                </c:pt>
                <c:pt idx="29">
                  <c:v>11.999190904596071</c:v>
                </c:pt>
                <c:pt idx="30">
                  <c:v>14.221181196455561</c:v>
                </c:pt>
                <c:pt idx="31">
                  <c:v>12.254171044786515</c:v>
                </c:pt>
                <c:pt idx="32">
                  <c:v>11.010495023305321</c:v>
                </c:pt>
                <c:pt idx="33">
                  <c:v>12.333142592446247</c:v>
                </c:pt>
                <c:pt idx="34">
                  <c:v>9.8216087938392853</c:v>
                </c:pt>
                <c:pt idx="35">
                  <c:v>10.831649816514217</c:v>
                </c:pt>
                <c:pt idx="36">
                  <c:v>12.15838691234751</c:v>
                </c:pt>
                <c:pt idx="37">
                  <c:v>13.478042251718231</c:v>
                </c:pt>
                <c:pt idx="38">
                  <c:v>13.56829636339334</c:v>
                </c:pt>
                <c:pt idx="39">
                  <c:v>14.506990414517418</c:v>
                </c:pt>
                <c:pt idx="40">
                  <c:v>13.897626277105243</c:v>
                </c:pt>
                <c:pt idx="41">
                  <c:v>14.35240240421787</c:v>
                </c:pt>
                <c:pt idx="42">
                  <c:v>15.386380610235644</c:v>
                </c:pt>
                <c:pt idx="43">
                  <c:v>14.750231158509445</c:v>
                </c:pt>
                <c:pt idx="44">
                  <c:v>12.984325361327397</c:v>
                </c:pt>
                <c:pt idx="45">
                  <c:v>15.024153601257783</c:v>
                </c:pt>
                <c:pt idx="46">
                  <c:v>15.568222749763411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38-4FA2-ACED-51733B465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589184"/>
        <c:axId val="487487184"/>
      </c:lineChart>
      <c:dateAx>
        <c:axId val="20055891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87184"/>
        <c:crosses val="autoZero"/>
        <c:auto val="1"/>
        <c:lblOffset val="100"/>
        <c:baseTimeUnit val="days"/>
      </c:dateAx>
      <c:valAx>
        <c:axId val="48748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58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 Moving average'!$B$874:$B$1094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A2-4E40-A819-880C19DEFD81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 Moving average'!$C$874:$C$1094</c:f>
              <c:numCache>
                <c:formatCode>General</c:formatCode>
                <c:ptCount val="221"/>
                <c:pt idx="0">
                  <c:v>31.285714285714285</c:v>
                </c:pt>
                <c:pt idx="1">
                  <c:v>31</c:v>
                </c:pt>
                <c:pt idx="2">
                  <c:v>31.142857142857142</c:v>
                </c:pt>
                <c:pt idx="3">
                  <c:v>30.142857142857142</c:v>
                </c:pt>
                <c:pt idx="4">
                  <c:v>29.571428571428573</c:v>
                </c:pt>
                <c:pt idx="5">
                  <c:v>29.571428571428573</c:v>
                </c:pt>
                <c:pt idx="6">
                  <c:v>28.571428571428573</c:v>
                </c:pt>
                <c:pt idx="7">
                  <c:v>28.285714285714285</c:v>
                </c:pt>
                <c:pt idx="8">
                  <c:v>25.857142857142858</c:v>
                </c:pt>
                <c:pt idx="9">
                  <c:v>25.142857142857142</c:v>
                </c:pt>
                <c:pt idx="10">
                  <c:v>23.714285714285715</c:v>
                </c:pt>
                <c:pt idx="11">
                  <c:v>23.571428571428573</c:v>
                </c:pt>
                <c:pt idx="12">
                  <c:v>22.285714285714285</c:v>
                </c:pt>
                <c:pt idx="13">
                  <c:v>22.285714285714285</c:v>
                </c:pt>
                <c:pt idx="14">
                  <c:v>22</c:v>
                </c:pt>
                <c:pt idx="15">
                  <c:v>23.571428571428573</c:v>
                </c:pt>
                <c:pt idx="16">
                  <c:v>22.714285714285715</c:v>
                </c:pt>
                <c:pt idx="17">
                  <c:v>23</c:v>
                </c:pt>
                <c:pt idx="18">
                  <c:v>23</c:v>
                </c:pt>
                <c:pt idx="19">
                  <c:v>22.428571428571427</c:v>
                </c:pt>
                <c:pt idx="20">
                  <c:v>22.428571428571427</c:v>
                </c:pt>
                <c:pt idx="21">
                  <c:v>22.428571428571427</c:v>
                </c:pt>
                <c:pt idx="22">
                  <c:v>18.857142857142858</c:v>
                </c:pt>
                <c:pt idx="23">
                  <c:v>18.714285714285715</c:v>
                </c:pt>
                <c:pt idx="24">
                  <c:v>19</c:v>
                </c:pt>
                <c:pt idx="25">
                  <c:v>19.142857142857142</c:v>
                </c:pt>
                <c:pt idx="26">
                  <c:v>19.714285714285715</c:v>
                </c:pt>
                <c:pt idx="27">
                  <c:v>20.571428571428573</c:v>
                </c:pt>
                <c:pt idx="28">
                  <c:v>20.285714285714285</c:v>
                </c:pt>
                <c:pt idx="29">
                  <c:v>24.571428571428573</c:v>
                </c:pt>
                <c:pt idx="30">
                  <c:v>24.857142857142858</c:v>
                </c:pt>
                <c:pt idx="31">
                  <c:v>24.714285714285715</c:v>
                </c:pt>
                <c:pt idx="32">
                  <c:v>24.142857142857142</c:v>
                </c:pt>
                <c:pt idx="33">
                  <c:v>24.428571428571427</c:v>
                </c:pt>
                <c:pt idx="34">
                  <c:v>23.714285714285715</c:v>
                </c:pt>
                <c:pt idx="35">
                  <c:v>24.428571428571427</c:v>
                </c:pt>
                <c:pt idx="36">
                  <c:v>24.428571428571427</c:v>
                </c:pt>
                <c:pt idx="37">
                  <c:v>25.142857142857142</c:v>
                </c:pt>
                <c:pt idx="38">
                  <c:v>25.285714285714285</c:v>
                </c:pt>
                <c:pt idx="39">
                  <c:v>25.285714285714285</c:v>
                </c:pt>
                <c:pt idx="40">
                  <c:v>25.142857142857142</c:v>
                </c:pt>
                <c:pt idx="41">
                  <c:v>25.142857142857142</c:v>
                </c:pt>
                <c:pt idx="42">
                  <c:v>25.571428571428573</c:v>
                </c:pt>
                <c:pt idx="43">
                  <c:v>24.714285714285715</c:v>
                </c:pt>
                <c:pt idx="44">
                  <c:v>24.285714285714285</c:v>
                </c:pt>
                <c:pt idx="45">
                  <c:v>24.428571428571427</c:v>
                </c:pt>
                <c:pt idx="46">
                  <c:v>25</c:v>
                </c:pt>
                <c:pt idx="47">
                  <c:v>25.714285714285715</c:v>
                </c:pt>
                <c:pt idx="48">
                  <c:v>26.714285714285715</c:v>
                </c:pt>
                <c:pt idx="49">
                  <c:v>25.857142857142858</c:v>
                </c:pt>
                <c:pt idx="50">
                  <c:v>27.142857142857142</c:v>
                </c:pt>
                <c:pt idx="51">
                  <c:v>27.714285714285715</c:v>
                </c:pt>
                <c:pt idx="52">
                  <c:v>28.285714285714285</c:v>
                </c:pt>
                <c:pt idx="53">
                  <c:v>27.857142857142858</c:v>
                </c:pt>
                <c:pt idx="54">
                  <c:v>27</c:v>
                </c:pt>
                <c:pt idx="55">
                  <c:v>26</c:v>
                </c:pt>
                <c:pt idx="56">
                  <c:v>25.857142857142858</c:v>
                </c:pt>
                <c:pt idx="57">
                  <c:v>24</c:v>
                </c:pt>
                <c:pt idx="58">
                  <c:v>23.857142857142858</c:v>
                </c:pt>
                <c:pt idx="59">
                  <c:v>23.857142857142858</c:v>
                </c:pt>
                <c:pt idx="60">
                  <c:v>24.142857142857142</c:v>
                </c:pt>
                <c:pt idx="61">
                  <c:v>24.428571428571427</c:v>
                </c:pt>
                <c:pt idx="62">
                  <c:v>25.428571428571427</c:v>
                </c:pt>
                <c:pt idx="63">
                  <c:v>25.857142857142858</c:v>
                </c:pt>
                <c:pt idx="64">
                  <c:v>27</c:v>
                </c:pt>
                <c:pt idx="65">
                  <c:v>27.428571428571427</c:v>
                </c:pt>
                <c:pt idx="66">
                  <c:v>26.285714285714285</c:v>
                </c:pt>
                <c:pt idx="67">
                  <c:v>26.142857142857142</c:v>
                </c:pt>
                <c:pt idx="68">
                  <c:v>25.571428571428573</c:v>
                </c:pt>
                <c:pt idx="69">
                  <c:v>24.428571428571427</c:v>
                </c:pt>
                <c:pt idx="70">
                  <c:v>23.285714285714285</c:v>
                </c:pt>
                <c:pt idx="71">
                  <c:v>22.857142857142858</c:v>
                </c:pt>
                <c:pt idx="72">
                  <c:v>22.142857142857142</c:v>
                </c:pt>
                <c:pt idx="73">
                  <c:v>23.571428571428573</c:v>
                </c:pt>
                <c:pt idx="74">
                  <c:v>24.142857142857142</c:v>
                </c:pt>
                <c:pt idx="75">
                  <c:v>23.571428571428573</c:v>
                </c:pt>
                <c:pt idx="76">
                  <c:v>24.285714285714285</c:v>
                </c:pt>
                <c:pt idx="77">
                  <c:v>24.571428571428573</c:v>
                </c:pt>
                <c:pt idx="78">
                  <c:v>25.285714285714285</c:v>
                </c:pt>
                <c:pt idx="79">
                  <c:v>26</c:v>
                </c:pt>
                <c:pt idx="80">
                  <c:v>26</c:v>
                </c:pt>
                <c:pt idx="81">
                  <c:v>25.285714285714285</c:v>
                </c:pt>
                <c:pt idx="82">
                  <c:v>25.428571428571427</c:v>
                </c:pt>
                <c:pt idx="83">
                  <c:v>25.142857142857142</c:v>
                </c:pt>
                <c:pt idx="84">
                  <c:v>24.857142857142858</c:v>
                </c:pt>
                <c:pt idx="85">
                  <c:v>24.285714285714285</c:v>
                </c:pt>
                <c:pt idx="86">
                  <c:v>24.857142857142858</c:v>
                </c:pt>
                <c:pt idx="87">
                  <c:v>24.571428571428573</c:v>
                </c:pt>
                <c:pt idx="88">
                  <c:v>24.428571428571427</c:v>
                </c:pt>
                <c:pt idx="89">
                  <c:v>25.285714285714285</c:v>
                </c:pt>
                <c:pt idx="90">
                  <c:v>25.571428571428573</c:v>
                </c:pt>
                <c:pt idx="91">
                  <c:v>26.142857142857142</c:v>
                </c:pt>
                <c:pt idx="92">
                  <c:v>25.714285714285715</c:v>
                </c:pt>
                <c:pt idx="93">
                  <c:v>24</c:v>
                </c:pt>
                <c:pt idx="94">
                  <c:v>24.142857142857142</c:v>
                </c:pt>
                <c:pt idx="95">
                  <c:v>24.428571428571427</c:v>
                </c:pt>
                <c:pt idx="96">
                  <c:v>23.571428571428573</c:v>
                </c:pt>
                <c:pt idx="97">
                  <c:v>23</c:v>
                </c:pt>
                <c:pt idx="98">
                  <c:v>24</c:v>
                </c:pt>
                <c:pt idx="99">
                  <c:v>25.285714285714285</c:v>
                </c:pt>
                <c:pt idx="100">
                  <c:v>28.142857142857142</c:v>
                </c:pt>
                <c:pt idx="101">
                  <c:v>28.571428571428573</c:v>
                </c:pt>
                <c:pt idx="102">
                  <c:v>28.428571428571427</c:v>
                </c:pt>
                <c:pt idx="103">
                  <c:v>29.285714285714285</c:v>
                </c:pt>
                <c:pt idx="104">
                  <c:v>30.142857142857142</c:v>
                </c:pt>
                <c:pt idx="105">
                  <c:v>29.857142857142858</c:v>
                </c:pt>
                <c:pt idx="106">
                  <c:v>29.285714285714285</c:v>
                </c:pt>
                <c:pt idx="107">
                  <c:v>28</c:v>
                </c:pt>
                <c:pt idx="108">
                  <c:v>26.571428571428573</c:v>
                </c:pt>
                <c:pt idx="109">
                  <c:v>27.571428571428573</c:v>
                </c:pt>
                <c:pt idx="110">
                  <c:v>28.285714285714285</c:v>
                </c:pt>
                <c:pt idx="111">
                  <c:v>28.285714285714285</c:v>
                </c:pt>
                <c:pt idx="112">
                  <c:v>28</c:v>
                </c:pt>
                <c:pt idx="113">
                  <c:v>28</c:v>
                </c:pt>
                <c:pt idx="114">
                  <c:v>27.142857142857142</c:v>
                </c:pt>
                <c:pt idx="115">
                  <c:v>28.714285714285715</c:v>
                </c:pt>
                <c:pt idx="116">
                  <c:v>28.428571428571427</c:v>
                </c:pt>
                <c:pt idx="117">
                  <c:v>29.285714285714285</c:v>
                </c:pt>
                <c:pt idx="118">
                  <c:v>30</c:v>
                </c:pt>
                <c:pt idx="119">
                  <c:v>30.857142857142858</c:v>
                </c:pt>
                <c:pt idx="120">
                  <c:v>30</c:v>
                </c:pt>
                <c:pt idx="121">
                  <c:v>30.571428571428573</c:v>
                </c:pt>
                <c:pt idx="122">
                  <c:v>29.857142857142858</c:v>
                </c:pt>
                <c:pt idx="123">
                  <c:v>29.571428571428573</c:v>
                </c:pt>
                <c:pt idx="124">
                  <c:v>28.285714285714285</c:v>
                </c:pt>
                <c:pt idx="125">
                  <c:v>27.857142857142858</c:v>
                </c:pt>
                <c:pt idx="126">
                  <c:v>26.857142857142858</c:v>
                </c:pt>
                <c:pt idx="127">
                  <c:v>28.285714285714285</c:v>
                </c:pt>
                <c:pt idx="128">
                  <c:v>27.285714285714285</c:v>
                </c:pt>
                <c:pt idx="129">
                  <c:v>26.857142857142858</c:v>
                </c:pt>
                <c:pt idx="130">
                  <c:v>25.285714285714285</c:v>
                </c:pt>
                <c:pt idx="131">
                  <c:v>24.428571428571427</c:v>
                </c:pt>
                <c:pt idx="132">
                  <c:v>23.857142857142858</c:v>
                </c:pt>
                <c:pt idx="133">
                  <c:v>23.857142857142858</c:v>
                </c:pt>
                <c:pt idx="134">
                  <c:v>22.571428571428573</c:v>
                </c:pt>
                <c:pt idx="135">
                  <c:v>22.857142857142858</c:v>
                </c:pt>
                <c:pt idx="136">
                  <c:v>22.285714285714285</c:v>
                </c:pt>
                <c:pt idx="137">
                  <c:v>23.857142857142858</c:v>
                </c:pt>
                <c:pt idx="138">
                  <c:v>24.714285714285715</c:v>
                </c:pt>
                <c:pt idx="139">
                  <c:v>23.857142857142858</c:v>
                </c:pt>
                <c:pt idx="140">
                  <c:v>23.285714285714285</c:v>
                </c:pt>
                <c:pt idx="141">
                  <c:v>24.428571428571427</c:v>
                </c:pt>
                <c:pt idx="142">
                  <c:v>24.571428571428573</c:v>
                </c:pt>
                <c:pt idx="143">
                  <c:v>26.142857142857142</c:v>
                </c:pt>
                <c:pt idx="144">
                  <c:v>26.142857142857142</c:v>
                </c:pt>
                <c:pt idx="145">
                  <c:v>25.714285714285715</c:v>
                </c:pt>
                <c:pt idx="146">
                  <c:v>26.285714285714285</c:v>
                </c:pt>
                <c:pt idx="147">
                  <c:v>27.857142857142858</c:v>
                </c:pt>
                <c:pt idx="148">
                  <c:v>27.571428571428573</c:v>
                </c:pt>
                <c:pt idx="149">
                  <c:v>27.285714285714285</c:v>
                </c:pt>
                <c:pt idx="150">
                  <c:v>26.857142857142858</c:v>
                </c:pt>
                <c:pt idx="151">
                  <c:v>26.571428571428573</c:v>
                </c:pt>
                <c:pt idx="152">
                  <c:v>26.857142857142858</c:v>
                </c:pt>
                <c:pt idx="153">
                  <c:v>27.142857142857142</c:v>
                </c:pt>
                <c:pt idx="154">
                  <c:v>28.285714285714285</c:v>
                </c:pt>
                <c:pt idx="155">
                  <c:v>28</c:v>
                </c:pt>
                <c:pt idx="156">
                  <c:v>30</c:v>
                </c:pt>
                <c:pt idx="157">
                  <c:v>32.285714285714285</c:v>
                </c:pt>
                <c:pt idx="158">
                  <c:v>34.142857142857146</c:v>
                </c:pt>
                <c:pt idx="159">
                  <c:v>35.142857142857146</c:v>
                </c:pt>
                <c:pt idx="160">
                  <c:v>35.142857142857146</c:v>
                </c:pt>
                <c:pt idx="161">
                  <c:v>33</c:v>
                </c:pt>
                <c:pt idx="162">
                  <c:v>32.571428571428569</c:v>
                </c:pt>
                <c:pt idx="163">
                  <c:v>30</c:v>
                </c:pt>
                <c:pt idx="164">
                  <c:v>27.428571428571427</c:v>
                </c:pt>
                <c:pt idx="165">
                  <c:v>25.714285714285715</c:v>
                </c:pt>
                <c:pt idx="166">
                  <c:v>24.857142857142858</c:v>
                </c:pt>
                <c:pt idx="167">
                  <c:v>24.428571428571427</c:v>
                </c:pt>
                <c:pt idx="168">
                  <c:v>24.428571428571427</c:v>
                </c:pt>
                <c:pt idx="169">
                  <c:v>24.571428571428573</c:v>
                </c:pt>
                <c:pt idx="170">
                  <c:v>25.428571428571427</c:v>
                </c:pt>
                <c:pt idx="171">
                  <c:v>25.857142857142858</c:v>
                </c:pt>
                <c:pt idx="172">
                  <c:v>25.714285714285715</c:v>
                </c:pt>
                <c:pt idx="173">
                  <c:v>25</c:v>
                </c:pt>
                <c:pt idx="174">
                  <c:v>25.285714285714285</c:v>
                </c:pt>
                <c:pt idx="175">
                  <c:v>24</c:v>
                </c:pt>
                <c:pt idx="176">
                  <c:v>23.285714285714285</c:v>
                </c:pt>
                <c:pt idx="177">
                  <c:v>23.428571428571427</c:v>
                </c:pt>
                <c:pt idx="178">
                  <c:v>22.428571428571427</c:v>
                </c:pt>
                <c:pt idx="179">
                  <c:v>23.714285714285715</c:v>
                </c:pt>
                <c:pt idx="180">
                  <c:v>24</c:v>
                </c:pt>
                <c:pt idx="181">
                  <c:v>23</c:v>
                </c:pt>
                <c:pt idx="182">
                  <c:v>24.142857142857142</c:v>
                </c:pt>
                <c:pt idx="183">
                  <c:v>24.714285714285715</c:v>
                </c:pt>
                <c:pt idx="184">
                  <c:v>24.571428571428573</c:v>
                </c:pt>
                <c:pt idx="185">
                  <c:v>25.571428571428573</c:v>
                </c:pt>
                <c:pt idx="186">
                  <c:v>24.142857142857142</c:v>
                </c:pt>
                <c:pt idx="187">
                  <c:v>24.571428571428573</c:v>
                </c:pt>
                <c:pt idx="188">
                  <c:v>25</c:v>
                </c:pt>
                <c:pt idx="189">
                  <c:v>24.714285714285715</c:v>
                </c:pt>
                <c:pt idx="190">
                  <c:v>25.571428571428573</c:v>
                </c:pt>
                <c:pt idx="191">
                  <c:v>26</c:v>
                </c:pt>
                <c:pt idx="192">
                  <c:v>24.571428571428573</c:v>
                </c:pt>
                <c:pt idx="193">
                  <c:v>24.428571428571427</c:v>
                </c:pt>
                <c:pt idx="194">
                  <c:v>25.142857142857142</c:v>
                </c:pt>
                <c:pt idx="195">
                  <c:v>24.714285714285715</c:v>
                </c:pt>
                <c:pt idx="196">
                  <c:v>25.714285714285715</c:v>
                </c:pt>
                <c:pt idx="197">
                  <c:v>25.285714285714285</c:v>
                </c:pt>
                <c:pt idx="198">
                  <c:v>24.857142857142858</c:v>
                </c:pt>
                <c:pt idx="199">
                  <c:v>26.428571428571427</c:v>
                </c:pt>
                <c:pt idx="200">
                  <c:v>27.285714285714285</c:v>
                </c:pt>
                <c:pt idx="201">
                  <c:v>26.285714285714285</c:v>
                </c:pt>
                <c:pt idx="202">
                  <c:v>27.857142857142858</c:v>
                </c:pt>
                <c:pt idx="203">
                  <c:v>27.714285714285715</c:v>
                </c:pt>
                <c:pt idx="204">
                  <c:v>27.142857142857142</c:v>
                </c:pt>
                <c:pt idx="205">
                  <c:v>27.285714285714285</c:v>
                </c:pt>
                <c:pt idx="206">
                  <c:v>27.285714285714285</c:v>
                </c:pt>
                <c:pt idx="207">
                  <c:v>26.857142857142858</c:v>
                </c:pt>
                <c:pt idx="208">
                  <c:v>27.142857142857142</c:v>
                </c:pt>
                <c:pt idx="209">
                  <c:v>26.714285714285715</c:v>
                </c:pt>
                <c:pt idx="210">
                  <c:v>25.571428571428573</c:v>
                </c:pt>
                <c:pt idx="211">
                  <c:v>26.428571428571427</c:v>
                </c:pt>
                <c:pt idx="212">
                  <c:v>26</c:v>
                </c:pt>
                <c:pt idx="213">
                  <c:v>27.142857142857142</c:v>
                </c:pt>
                <c:pt idx="214">
                  <c:v>27.142857142857142</c:v>
                </c:pt>
                <c:pt idx="215">
                  <c:v>26.714285714285715</c:v>
                </c:pt>
                <c:pt idx="216">
                  <c:v>26.285714285714285</c:v>
                </c:pt>
                <c:pt idx="217">
                  <c:v>27.142857142857142</c:v>
                </c:pt>
                <c:pt idx="218">
                  <c:v>25.714285714285715</c:v>
                </c:pt>
                <c:pt idx="219">
                  <c:v>25.428571428571427</c:v>
                </c:pt>
                <c:pt idx="220">
                  <c:v>23.714285714285715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A2-4E40-A819-880C19DEF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078752"/>
        <c:axId val="1082252736"/>
      </c:lineChart>
      <c:dateAx>
        <c:axId val="10730787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52736"/>
        <c:crosses val="autoZero"/>
        <c:auto val="1"/>
        <c:lblOffset val="100"/>
        <c:baseTimeUnit val="days"/>
      </c:dateAx>
      <c:valAx>
        <c:axId val="10822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07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 Moving average'!$J$874:$J$1094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4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E-441F-A1CC-747C80600E42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'7D Moving average'!$K$874:$K$1094</c:f>
              <c:numCache>
                <c:formatCode>General</c:formatCode>
                <c:ptCount val="221"/>
                <c:pt idx="0">
                  <c:v>26.4</c:v>
                </c:pt>
                <c:pt idx="1">
                  <c:v>26</c:v>
                </c:pt>
                <c:pt idx="2">
                  <c:v>26.8</c:v>
                </c:pt>
                <c:pt idx="3">
                  <c:v>25.4</c:v>
                </c:pt>
                <c:pt idx="4">
                  <c:v>24.6</c:v>
                </c:pt>
                <c:pt idx="5">
                  <c:v>24.8</c:v>
                </c:pt>
                <c:pt idx="6">
                  <c:v>24.6</c:v>
                </c:pt>
                <c:pt idx="7">
                  <c:v>21.8</c:v>
                </c:pt>
                <c:pt idx="8">
                  <c:v>22.6</c:v>
                </c:pt>
                <c:pt idx="9">
                  <c:v>21.6</c:v>
                </c:pt>
                <c:pt idx="10">
                  <c:v>21</c:v>
                </c:pt>
                <c:pt idx="11">
                  <c:v>20.2</c:v>
                </c:pt>
                <c:pt idx="12">
                  <c:v>21</c:v>
                </c:pt>
                <c:pt idx="13">
                  <c:v>20</c:v>
                </c:pt>
                <c:pt idx="14">
                  <c:v>19.600000000000001</c:v>
                </c:pt>
                <c:pt idx="15">
                  <c:v>20.2</c:v>
                </c:pt>
                <c:pt idx="16">
                  <c:v>20.399999999999999</c:v>
                </c:pt>
                <c:pt idx="17">
                  <c:v>20.6</c:v>
                </c:pt>
                <c:pt idx="18">
                  <c:v>21.4</c:v>
                </c:pt>
                <c:pt idx="19">
                  <c:v>21.8</c:v>
                </c:pt>
                <c:pt idx="20">
                  <c:v>22.2</c:v>
                </c:pt>
                <c:pt idx="21">
                  <c:v>22</c:v>
                </c:pt>
                <c:pt idx="22">
                  <c:v>18.2</c:v>
                </c:pt>
                <c:pt idx="23">
                  <c:v>18.2</c:v>
                </c:pt>
                <c:pt idx="24">
                  <c:v>19.600000000000001</c:v>
                </c:pt>
                <c:pt idx="25">
                  <c:v>20.8</c:v>
                </c:pt>
                <c:pt idx="26">
                  <c:v>22.2</c:v>
                </c:pt>
                <c:pt idx="27">
                  <c:v>25.8</c:v>
                </c:pt>
                <c:pt idx="28">
                  <c:v>26.6</c:v>
                </c:pt>
                <c:pt idx="29">
                  <c:v>24.8</c:v>
                </c:pt>
                <c:pt idx="30">
                  <c:v>24.8</c:v>
                </c:pt>
                <c:pt idx="31">
                  <c:v>25.8</c:v>
                </c:pt>
                <c:pt idx="32">
                  <c:v>26.4</c:v>
                </c:pt>
                <c:pt idx="33">
                  <c:v>25.8</c:v>
                </c:pt>
                <c:pt idx="34">
                  <c:v>27</c:v>
                </c:pt>
                <c:pt idx="35">
                  <c:v>26.2</c:v>
                </c:pt>
                <c:pt idx="36">
                  <c:v>24.6</c:v>
                </c:pt>
                <c:pt idx="37">
                  <c:v>27</c:v>
                </c:pt>
                <c:pt idx="38">
                  <c:v>27.6</c:v>
                </c:pt>
                <c:pt idx="39">
                  <c:v>27.2</c:v>
                </c:pt>
                <c:pt idx="40">
                  <c:v>27.2</c:v>
                </c:pt>
                <c:pt idx="41">
                  <c:v>27</c:v>
                </c:pt>
                <c:pt idx="42">
                  <c:v>24</c:v>
                </c:pt>
                <c:pt idx="43">
                  <c:v>23.4</c:v>
                </c:pt>
                <c:pt idx="44">
                  <c:v>24.4</c:v>
                </c:pt>
                <c:pt idx="45">
                  <c:v>24.8</c:v>
                </c:pt>
                <c:pt idx="46">
                  <c:v>25.6</c:v>
                </c:pt>
                <c:pt idx="47">
                  <c:v>27</c:v>
                </c:pt>
                <c:pt idx="48">
                  <c:v>30.4</c:v>
                </c:pt>
                <c:pt idx="49">
                  <c:v>29.4</c:v>
                </c:pt>
                <c:pt idx="50">
                  <c:v>28</c:v>
                </c:pt>
                <c:pt idx="51">
                  <c:v>28.8</c:v>
                </c:pt>
                <c:pt idx="52">
                  <c:v>32</c:v>
                </c:pt>
                <c:pt idx="53">
                  <c:v>29</c:v>
                </c:pt>
                <c:pt idx="54">
                  <c:v>29</c:v>
                </c:pt>
                <c:pt idx="55">
                  <c:v>30.8</c:v>
                </c:pt>
                <c:pt idx="56">
                  <c:v>29</c:v>
                </c:pt>
                <c:pt idx="57">
                  <c:v>24</c:v>
                </c:pt>
                <c:pt idx="58">
                  <c:v>26.4</c:v>
                </c:pt>
                <c:pt idx="59">
                  <c:v>27.2</c:v>
                </c:pt>
                <c:pt idx="60">
                  <c:v>26.4</c:v>
                </c:pt>
                <c:pt idx="61">
                  <c:v>28.8</c:v>
                </c:pt>
                <c:pt idx="62">
                  <c:v>29.4</c:v>
                </c:pt>
                <c:pt idx="63">
                  <c:v>25.6</c:v>
                </c:pt>
                <c:pt idx="64">
                  <c:v>25.8</c:v>
                </c:pt>
                <c:pt idx="65">
                  <c:v>26.6</c:v>
                </c:pt>
                <c:pt idx="66">
                  <c:v>25</c:v>
                </c:pt>
                <c:pt idx="67">
                  <c:v>25.8</c:v>
                </c:pt>
                <c:pt idx="68">
                  <c:v>26.6</c:v>
                </c:pt>
                <c:pt idx="69">
                  <c:v>24.8</c:v>
                </c:pt>
                <c:pt idx="70">
                  <c:v>23.2</c:v>
                </c:pt>
                <c:pt idx="71">
                  <c:v>23.2</c:v>
                </c:pt>
                <c:pt idx="72">
                  <c:v>22.2</c:v>
                </c:pt>
                <c:pt idx="73">
                  <c:v>22.2</c:v>
                </c:pt>
                <c:pt idx="74">
                  <c:v>24.6</c:v>
                </c:pt>
                <c:pt idx="75">
                  <c:v>25</c:v>
                </c:pt>
                <c:pt idx="76">
                  <c:v>25.2</c:v>
                </c:pt>
                <c:pt idx="77">
                  <c:v>25</c:v>
                </c:pt>
                <c:pt idx="78">
                  <c:v>25.4</c:v>
                </c:pt>
                <c:pt idx="79">
                  <c:v>25.4</c:v>
                </c:pt>
                <c:pt idx="80">
                  <c:v>25.8</c:v>
                </c:pt>
                <c:pt idx="81">
                  <c:v>25.6</c:v>
                </c:pt>
                <c:pt idx="82">
                  <c:v>26.4</c:v>
                </c:pt>
                <c:pt idx="83">
                  <c:v>27</c:v>
                </c:pt>
                <c:pt idx="84">
                  <c:v>25.2</c:v>
                </c:pt>
                <c:pt idx="85">
                  <c:v>26.4</c:v>
                </c:pt>
                <c:pt idx="86">
                  <c:v>27</c:v>
                </c:pt>
                <c:pt idx="87">
                  <c:v>27.6</c:v>
                </c:pt>
                <c:pt idx="88">
                  <c:v>29</c:v>
                </c:pt>
                <c:pt idx="89">
                  <c:v>30.6</c:v>
                </c:pt>
                <c:pt idx="90">
                  <c:v>31.4</c:v>
                </c:pt>
                <c:pt idx="91">
                  <c:v>30.6</c:v>
                </c:pt>
                <c:pt idx="92">
                  <c:v>29.4</c:v>
                </c:pt>
                <c:pt idx="93">
                  <c:v>28.8</c:v>
                </c:pt>
                <c:pt idx="94">
                  <c:v>29</c:v>
                </c:pt>
                <c:pt idx="95">
                  <c:v>27.8</c:v>
                </c:pt>
                <c:pt idx="96">
                  <c:v>28</c:v>
                </c:pt>
                <c:pt idx="97">
                  <c:v>29.8</c:v>
                </c:pt>
                <c:pt idx="98">
                  <c:v>29.8</c:v>
                </c:pt>
                <c:pt idx="99">
                  <c:v>30.6</c:v>
                </c:pt>
                <c:pt idx="100">
                  <c:v>30.2</c:v>
                </c:pt>
                <c:pt idx="101">
                  <c:v>30.2</c:v>
                </c:pt>
                <c:pt idx="102">
                  <c:v>31.2</c:v>
                </c:pt>
                <c:pt idx="103">
                  <c:v>30.4</c:v>
                </c:pt>
                <c:pt idx="104">
                  <c:v>29.8</c:v>
                </c:pt>
                <c:pt idx="105">
                  <c:v>31.4</c:v>
                </c:pt>
                <c:pt idx="106">
                  <c:v>30.6</c:v>
                </c:pt>
                <c:pt idx="107">
                  <c:v>28</c:v>
                </c:pt>
                <c:pt idx="108">
                  <c:v>28.6</c:v>
                </c:pt>
                <c:pt idx="109">
                  <c:v>27.4</c:v>
                </c:pt>
                <c:pt idx="110">
                  <c:v>26.2</c:v>
                </c:pt>
                <c:pt idx="111">
                  <c:v>26.2</c:v>
                </c:pt>
                <c:pt idx="112">
                  <c:v>27</c:v>
                </c:pt>
                <c:pt idx="113">
                  <c:v>25</c:v>
                </c:pt>
                <c:pt idx="114">
                  <c:v>24.6</c:v>
                </c:pt>
                <c:pt idx="115">
                  <c:v>24.4</c:v>
                </c:pt>
                <c:pt idx="116">
                  <c:v>25.6</c:v>
                </c:pt>
                <c:pt idx="117">
                  <c:v>26.6</c:v>
                </c:pt>
                <c:pt idx="118">
                  <c:v>28.4</c:v>
                </c:pt>
                <c:pt idx="119">
                  <c:v>28.2</c:v>
                </c:pt>
                <c:pt idx="120">
                  <c:v>27.4</c:v>
                </c:pt>
                <c:pt idx="121">
                  <c:v>27.4</c:v>
                </c:pt>
                <c:pt idx="122">
                  <c:v>25.8</c:v>
                </c:pt>
                <c:pt idx="123">
                  <c:v>25</c:v>
                </c:pt>
                <c:pt idx="124">
                  <c:v>27</c:v>
                </c:pt>
                <c:pt idx="125">
                  <c:v>27.4</c:v>
                </c:pt>
                <c:pt idx="126">
                  <c:v>26.2</c:v>
                </c:pt>
                <c:pt idx="127">
                  <c:v>26.6</c:v>
                </c:pt>
                <c:pt idx="128">
                  <c:v>27.4</c:v>
                </c:pt>
                <c:pt idx="129">
                  <c:v>26.2</c:v>
                </c:pt>
                <c:pt idx="130">
                  <c:v>26.6</c:v>
                </c:pt>
                <c:pt idx="131">
                  <c:v>28.4</c:v>
                </c:pt>
                <c:pt idx="132">
                  <c:v>29</c:v>
                </c:pt>
                <c:pt idx="133">
                  <c:v>27</c:v>
                </c:pt>
                <c:pt idx="134">
                  <c:v>27.2</c:v>
                </c:pt>
                <c:pt idx="135">
                  <c:v>26</c:v>
                </c:pt>
                <c:pt idx="136">
                  <c:v>27.2</c:v>
                </c:pt>
                <c:pt idx="137">
                  <c:v>28.6</c:v>
                </c:pt>
                <c:pt idx="138">
                  <c:v>31.6</c:v>
                </c:pt>
                <c:pt idx="139">
                  <c:v>33.200000000000003</c:v>
                </c:pt>
                <c:pt idx="140">
                  <c:v>33.799999999999997</c:v>
                </c:pt>
                <c:pt idx="141">
                  <c:v>31.2</c:v>
                </c:pt>
                <c:pt idx="142">
                  <c:v>27.6</c:v>
                </c:pt>
                <c:pt idx="143">
                  <c:v>26.8</c:v>
                </c:pt>
                <c:pt idx="144">
                  <c:v>26.2</c:v>
                </c:pt>
                <c:pt idx="145">
                  <c:v>27.4</c:v>
                </c:pt>
                <c:pt idx="146">
                  <c:v>28.2</c:v>
                </c:pt>
                <c:pt idx="147">
                  <c:v>28.8</c:v>
                </c:pt>
                <c:pt idx="148">
                  <c:v>28.4</c:v>
                </c:pt>
                <c:pt idx="149">
                  <c:v>27.8</c:v>
                </c:pt>
                <c:pt idx="150">
                  <c:v>28.2</c:v>
                </c:pt>
                <c:pt idx="151">
                  <c:v>29</c:v>
                </c:pt>
                <c:pt idx="152">
                  <c:v>31.2</c:v>
                </c:pt>
                <c:pt idx="153">
                  <c:v>30.8</c:v>
                </c:pt>
                <c:pt idx="154">
                  <c:v>30.6</c:v>
                </c:pt>
                <c:pt idx="155">
                  <c:v>28.2</c:v>
                </c:pt>
                <c:pt idx="156">
                  <c:v>28.4</c:v>
                </c:pt>
                <c:pt idx="157">
                  <c:v>28.2</c:v>
                </c:pt>
                <c:pt idx="158">
                  <c:v>28.8</c:v>
                </c:pt>
                <c:pt idx="159">
                  <c:v>30.2</c:v>
                </c:pt>
                <c:pt idx="160">
                  <c:v>32.200000000000003</c:v>
                </c:pt>
                <c:pt idx="161">
                  <c:v>32.4</c:v>
                </c:pt>
                <c:pt idx="162">
                  <c:v>30</c:v>
                </c:pt>
                <c:pt idx="163">
                  <c:v>30.6</c:v>
                </c:pt>
                <c:pt idx="164">
                  <c:v>30.4</c:v>
                </c:pt>
                <c:pt idx="165">
                  <c:v>29.2</c:v>
                </c:pt>
                <c:pt idx="166">
                  <c:v>28.2</c:v>
                </c:pt>
                <c:pt idx="167">
                  <c:v>32.4</c:v>
                </c:pt>
                <c:pt idx="168">
                  <c:v>31.8</c:v>
                </c:pt>
                <c:pt idx="169">
                  <c:v>29.8</c:v>
                </c:pt>
                <c:pt idx="170">
                  <c:v>30.2</c:v>
                </c:pt>
                <c:pt idx="171">
                  <c:v>30</c:v>
                </c:pt>
                <c:pt idx="172">
                  <c:v>27.8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27.8</c:v>
                </c:pt>
                <c:pt idx="177">
                  <c:v>27.4</c:v>
                </c:pt>
                <c:pt idx="178">
                  <c:v>26.6</c:v>
                </c:pt>
                <c:pt idx="179">
                  <c:v>30.2</c:v>
                </c:pt>
                <c:pt idx="180">
                  <c:v>29.6</c:v>
                </c:pt>
                <c:pt idx="181">
                  <c:v>30.2</c:v>
                </c:pt>
                <c:pt idx="182">
                  <c:v>29.6</c:v>
                </c:pt>
                <c:pt idx="183">
                  <c:v>27.2</c:v>
                </c:pt>
                <c:pt idx="184">
                  <c:v>25.6</c:v>
                </c:pt>
                <c:pt idx="185">
                  <c:v>27</c:v>
                </c:pt>
                <c:pt idx="186">
                  <c:v>26.4</c:v>
                </c:pt>
                <c:pt idx="187">
                  <c:v>27.4</c:v>
                </c:pt>
                <c:pt idx="188">
                  <c:v>29.8</c:v>
                </c:pt>
                <c:pt idx="189">
                  <c:v>29.2</c:v>
                </c:pt>
                <c:pt idx="190">
                  <c:v>27.4</c:v>
                </c:pt>
                <c:pt idx="191">
                  <c:v>27.8</c:v>
                </c:pt>
                <c:pt idx="192">
                  <c:v>27.2</c:v>
                </c:pt>
                <c:pt idx="193">
                  <c:v>28</c:v>
                </c:pt>
                <c:pt idx="194">
                  <c:v>26.4</c:v>
                </c:pt>
                <c:pt idx="195">
                  <c:v>26.2</c:v>
                </c:pt>
                <c:pt idx="196">
                  <c:v>26</c:v>
                </c:pt>
                <c:pt idx="197">
                  <c:v>25.4</c:v>
                </c:pt>
                <c:pt idx="198">
                  <c:v>23.2</c:v>
                </c:pt>
                <c:pt idx="199">
                  <c:v>24.2</c:v>
                </c:pt>
                <c:pt idx="200">
                  <c:v>25.6</c:v>
                </c:pt>
                <c:pt idx="201">
                  <c:v>25.4</c:v>
                </c:pt>
                <c:pt idx="202">
                  <c:v>26.2</c:v>
                </c:pt>
                <c:pt idx="203">
                  <c:v>26.6</c:v>
                </c:pt>
                <c:pt idx="204">
                  <c:v>24.8</c:v>
                </c:pt>
                <c:pt idx="205">
                  <c:v>24.6</c:v>
                </c:pt>
                <c:pt idx="206">
                  <c:v>24.8</c:v>
                </c:pt>
                <c:pt idx="207">
                  <c:v>25.6</c:v>
                </c:pt>
                <c:pt idx="208">
                  <c:v>26.4</c:v>
                </c:pt>
                <c:pt idx="209">
                  <c:v>26.4</c:v>
                </c:pt>
                <c:pt idx="210">
                  <c:v>25.8</c:v>
                </c:pt>
                <c:pt idx="211">
                  <c:v>24.6</c:v>
                </c:pt>
                <c:pt idx="212">
                  <c:v>23.8</c:v>
                </c:pt>
                <c:pt idx="213">
                  <c:v>25.6</c:v>
                </c:pt>
                <c:pt idx="214">
                  <c:v>26.8</c:v>
                </c:pt>
                <c:pt idx="215">
                  <c:v>26.8</c:v>
                </c:pt>
                <c:pt idx="216">
                  <c:v>28.2</c:v>
                </c:pt>
                <c:pt idx="217">
                  <c:v>27.2</c:v>
                </c:pt>
                <c:pt idx="218">
                  <c:v>25</c:v>
                </c:pt>
                <c:pt idx="219">
                  <c:v>24.8</c:v>
                </c:pt>
                <c:pt idx="22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7E-441F-A1CC-747C80600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876720"/>
        <c:axId val="1009091456"/>
      </c:lineChart>
      <c:dateAx>
        <c:axId val="1319876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091456"/>
        <c:crosses val="autoZero"/>
        <c:auto val="1"/>
        <c:lblOffset val="100"/>
        <c:baseTimeUnit val="days"/>
      </c:dateAx>
      <c:valAx>
        <c:axId val="10090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87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'7D Moving average'!$R$1048:$R$1094</c:f>
              <c:numCache>
                <c:formatCode>General</c:formatCode>
                <c:ptCount val="47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9-42C1-8429-FAC47683EA3B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'7D Moving average'!$Q$1048:$Q$1094</c:f>
              <c:numCache>
                <c:formatCode>m/d/yyyy</c:formatCode>
                <c:ptCount val="47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</c:numCache>
            </c:numRef>
          </c:cat>
          <c:val>
            <c:numRef>
              <c:f>'7D Moving average'!$S$1048:$S$1094</c:f>
              <c:numCache>
                <c:formatCode>General</c:formatCode>
                <c:ptCount val="47"/>
                <c:pt idx="0">
                  <c:v>13.2</c:v>
                </c:pt>
                <c:pt idx="1">
                  <c:v>12.2</c:v>
                </c:pt>
                <c:pt idx="2">
                  <c:v>12.8</c:v>
                </c:pt>
                <c:pt idx="3">
                  <c:v>13</c:v>
                </c:pt>
                <c:pt idx="4">
                  <c:v>13.4</c:v>
                </c:pt>
                <c:pt idx="5">
                  <c:v>12.6</c:v>
                </c:pt>
                <c:pt idx="6">
                  <c:v>12.4</c:v>
                </c:pt>
                <c:pt idx="7">
                  <c:v>11.2</c:v>
                </c:pt>
                <c:pt idx="8">
                  <c:v>13.2</c:v>
                </c:pt>
                <c:pt idx="9">
                  <c:v>13</c:v>
                </c:pt>
                <c:pt idx="10">
                  <c:v>15.2</c:v>
                </c:pt>
                <c:pt idx="11">
                  <c:v>15.8</c:v>
                </c:pt>
                <c:pt idx="12">
                  <c:v>15.4</c:v>
                </c:pt>
                <c:pt idx="13">
                  <c:v>13.6</c:v>
                </c:pt>
                <c:pt idx="14">
                  <c:v>14</c:v>
                </c:pt>
                <c:pt idx="15">
                  <c:v>11</c:v>
                </c:pt>
                <c:pt idx="16">
                  <c:v>11.4</c:v>
                </c:pt>
                <c:pt idx="17">
                  <c:v>12.2</c:v>
                </c:pt>
                <c:pt idx="18">
                  <c:v>11.8</c:v>
                </c:pt>
                <c:pt idx="19">
                  <c:v>13.2</c:v>
                </c:pt>
                <c:pt idx="20">
                  <c:v>13.6</c:v>
                </c:pt>
                <c:pt idx="21">
                  <c:v>11.2</c:v>
                </c:pt>
                <c:pt idx="22">
                  <c:v>11.8</c:v>
                </c:pt>
                <c:pt idx="23">
                  <c:v>12.6</c:v>
                </c:pt>
                <c:pt idx="24">
                  <c:v>11.8</c:v>
                </c:pt>
                <c:pt idx="25">
                  <c:v>12.2</c:v>
                </c:pt>
                <c:pt idx="26">
                  <c:v>14</c:v>
                </c:pt>
                <c:pt idx="27">
                  <c:v>11.8</c:v>
                </c:pt>
                <c:pt idx="28">
                  <c:v>11.8</c:v>
                </c:pt>
                <c:pt idx="29">
                  <c:v>11.2</c:v>
                </c:pt>
                <c:pt idx="30">
                  <c:v>12.4</c:v>
                </c:pt>
                <c:pt idx="31">
                  <c:v>12.8</c:v>
                </c:pt>
                <c:pt idx="32">
                  <c:v>14.8</c:v>
                </c:pt>
                <c:pt idx="33">
                  <c:v>15</c:v>
                </c:pt>
                <c:pt idx="34">
                  <c:v>15.4</c:v>
                </c:pt>
                <c:pt idx="35">
                  <c:v>15.6</c:v>
                </c:pt>
                <c:pt idx="36">
                  <c:v>15.4</c:v>
                </c:pt>
                <c:pt idx="37">
                  <c:v>14.6</c:v>
                </c:pt>
                <c:pt idx="38">
                  <c:v>15.4</c:v>
                </c:pt>
                <c:pt idx="39">
                  <c:v>15.6</c:v>
                </c:pt>
                <c:pt idx="40">
                  <c:v>14.2</c:v>
                </c:pt>
                <c:pt idx="41">
                  <c:v>13</c:v>
                </c:pt>
                <c:pt idx="42">
                  <c:v>13.4</c:v>
                </c:pt>
                <c:pt idx="43">
                  <c:v>11.6</c:v>
                </c:pt>
                <c:pt idx="44">
                  <c:v>11.8</c:v>
                </c:pt>
                <c:pt idx="45">
                  <c:v>12.6</c:v>
                </c:pt>
                <c:pt idx="46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9-42C1-8429-FAC47683E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82256"/>
        <c:axId val="487478864"/>
      </c:lineChart>
      <c:dateAx>
        <c:axId val="14928822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78864"/>
        <c:crosses val="autoZero"/>
        <c:auto val="1"/>
        <c:lblOffset val="100"/>
        <c:baseTimeUnit val="days"/>
      </c:dateAx>
      <c:valAx>
        <c:axId val="4874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8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YoY'!$B$874:$B$1106</c:f>
              <c:numCache>
                <c:formatCode>General</c:formatCode>
                <c:ptCount val="233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26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  <c:pt idx="221">
                  <c:v>20</c:v>
                </c:pt>
                <c:pt idx="222">
                  <c:v>12</c:v>
                </c:pt>
                <c:pt idx="223">
                  <c:v>22</c:v>
                </c:pt>
                <c:pt idx="224">
                  <c:v>33</c:v>
                </c:pt>
                <c:pt idx="225">
                  <c:v>27</c:v>
                </c:pt>
                <c:pt idx="226">
                  <c:v>26</c:v>
                </c:pt>
                <c:pt idx="227">
                  <c:v>22</c:v>
                </c:pt>
                <c:pt idx="228">
                  <c:v>15</c:v>
                </c:pt>
                <c:pt idx="229">
                  <c:v>18</c:v>
                </c:pt>
                <c:pt idx="230">
                  <c:v>26</c:v>
                </c:pt>
                <c:pt idx="231">
                  <c:v>31</c:v>
                </c:pt>
                <c:pt idx="23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C-4E87-BF28-996B1993C43B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YoY'!$C$874:$C$1106</c:f>
              <c:numCache>
                <c:formatCode>General</c:formatCode>
                <c:ptCount val="233"/>
                <c:pt idx="0">
                  <c:v>34</c:v>
                </c:pt>
                <c:pt idx="1">
                  <c:v>32.657941508721585</c:v>
                </c:pt>
                <c:pt idx="2">
                  <c:v>31.816554396878733</c:v>
                </c:pt>
                <c:pt idx="3">
                  <c:v>30.567922565637669</c:v>
                </c:pt>
                <c:pt idx="4">
                  <c:v>29.891531199059436</c:v>
                </c:pt>
                <c:pt idx="5">
                  <c:v>29.189592672814456</c:v>
                </c:pt>
                <c:pt idx="6">
                  <c:v>28.38517918050746</c:v>
                </c:pt>
                <c:pt idx="7">
                  <c:v>27.407435951966008</c:v>
                </c:pt>
                <c:pt idx="8">
                  <c:v>26.270046436855072</c:v>
                </c:pt>
                <c:pt idx="9">
                  <c:v>26.169783107155116</c:v>
                </c:pt>
                <c:pt idx="10">
                  <c:v>25.603767324826759</c:v>
                </c:pt>
                <c:pt idx="11">
                  <c:v>25.08243544172613</c:v>
                </c:pt>
                <c:pt idx="12">
                  <c:v>24.602259904536641</c:v>
                </c:pt>
                <c:pt idx="13">
                  <c:v>24.317880875555748</c:v>
                </c:pt>
                <c:pt idx="14">
                  <c:v>23.661228954468573</c:v>
                </c:pt>
                <c:pt idx="15">
                  <c:v>22.977471550747925</c:v>
                </c:pt>
                <c:pt idx="16">
                  <c:v>22.97925005054875</c:v>
                </c:pt>
                <c:pt idx="17">
                  <c:v>22.665109678827633</c:v>
                </c:pt>
                <c:pt idx="18">
                  <c:v>22.612602849880449</c:v>
                </c:pt>
                <c:pt idx="19">
                  <c:v>22.406351918173375</c:v>
                </c:pt>
                <c:pt idx="20">
                  <c:v>21.979549535901377</c:v>
                </c:pt>
                <c:pt idx="21">
                  <c:v>21.428551670021683</c:v>
                </c:pt>
                <c:pt idx="22">
                  <c:v>20.999996736839552</c:v>
                </c:pt>
                <c:pt idx="23">
                  <c:v>20.999996994448505</c:v>
                </c:pt>
                <c:pt idx="24">
                  <c:v>20.921052614586593</c:v>
                </c:pt>
                <c:pt idx="25">
                  <c:v>21.322008171371909</c:v>
                </c:pt>
                <c:pt idx="26">
                  <c:v>21.375531976702948</c:v>
                </c:pt>
                <c:pt idx="27">
                  <c:v>21.34588574858055</c:v>
                </c:pt>
                <c:pt idx="28">
                  <c:v>21.23963531345272</c:v>
                </c:pt>
                <c:pt idx="29">
                  <c:v>21.457551246782476</c:v>
                </c:pt>
                <c:pt idx="30">
                  <c:v>21.500374655920062</c:v>
                </c:pt>
                <c:pt idx="31">
                  <c:v>20.039869661872444</c:v>
                </c:pt>
                <c:pt idx="32">
                  <c:v>19.720943698144563</c:v>
                </c:pt>
                <c:pt idx="33">
                  <c:v>20.137696776723498</c:v>
                </c:pt>
                <c:pt idx="34">
                  <c:v>19.574214037466302</c:v>
                </c:pt>
                <c:pt idx="35">
                  <c:v>19.292049078723469</c:v>
                </c:pt>
                <c:pt idx="36">
                  <c:v>19.505827227421371</c:v>
                </c:pt>
                <c:pt idx="37">
                  <c:v>19.544839507750648</c:v>
                </c:pt>
                <c:pt idx="38">
                  <c:v>19.343938127143737</c:v>
                </c:pt>
                <c:pt idx="39">
                  <c:v>19.237841446244559</c:v>
                </c:pt>
                <c:pt idx="40">
                  <c:v>19.061175910064129</c:v>
                </c:pt>
                <c:pt idx="41">
                  <c:v>18.424789464194099</c:v>
                </c:pt>
                <c:pt idx="42">
                  <c:v>18.470199239714752</c:v>
                </c:pt>
                <c:pt idx="43">
                  <c:v>18.354134923624734</c:v>
                </c:pt>
                <c:pt idx="44">
                  <c:v>18.405122494799418</c:v>
                </c:pt>
                <c:pt idx="45">
                  <c:v>18.688918723091192</c:v>
                </c:pt>
                <c:pt idx="46">
                  <c:v>19.423978469600538</c:v>
                </c:pt>
                <c:pt idx="47">
                  <c:v>19.469452268778877</c:v>
                </c:pt>
                <c:pt idx="48">
                  <c:v>20.22183771049767</c:v>
                </c:pt>
                <c:pt idx="49">
                  <c:v>19.809601731706419</c:v>
                </c:pt>
                <c:pt idx="50">
                  <c:v>19.666743415831789</c:v>
                </c:pt>
                <c:pt idx="51">
                  <c:v>20.166719932080486</c:v>
                </c:pt>
                <c:pt idx="52">
                  <c:v>20.31144752514183</c:v>
                </c:pt>
                <c:pt idx="53">
                  <c:v>20.83947273945034</c:v>
                </c:pt>
                <c:pt idx="54">
                  <c:v>21.246868588244126</c:v>
                </c:pt>
                <c:pt idx="55">
                  <c:v>21.46421349346485</c:v>
                </c:pt>
                <c:pt idx="56">
                  <c:v>21.427566336954818</c:v>
                </c:pt>
                <c:pt idx="57">
                  <c:v>21.55170151045257</c:v>
                </c:pt>
                <c:pt idx="58">
                  <c:v>21.666036880205677</c:v>
                </c:pt>
                <c:pt idx="59">
                  <c:v>21.376623002298629</c:v>
                </c:pt>
                <c:pt idx="60">
                  <c:v>21.346890643578295</c:v>
                </c:pt>
                <c:pt idx="61">
                  <c:v>21.714228580203752</c:v>
                </c:pt>
                <c:pt idx="62">
                  <c:v>21.578899461259365</c:v>
                </c:pt>
                <c:pt idx="63">
                  <c:v>21.770032316333225</c:v>
                </c:pt>
                <c:pt idx="64">
                  <c:v>21.551353175671423</c:v>
                </c:pt>
                <c:pt idx="65">
                  <c:v>21.586771427446436</c:v>
                </c:pt>
                <c:pt idx="66">
                  <c:v>21.698338216029541</c:v>
                </c:pt>
                <c:pt idx="67">
                  <c:v>21.958986641471128</c:v>
                </c:pt>
                <c:pt idx="68">
                  <c:v>21.804335191089521</c:v>
                </c:pt>
                <c:pt idx="69">
                  <c:v>22.293449577319706</c:v>
                </c:pt>
                <c:pt idx="70">
                  <c:v>22.033449461387988</c:v>
                </c:pt>
                <c:pt idx="71">
                  <c:v>22.030808806465373</c:v>
                </c:pt>
                <c:pt idx="72">
                  <c:v>22.344155085570705</c:v>
                </c:pt>
                <c:pt idx="73">
                  <c:v>22.395930511239619</c:v>
                </c:pt>
                <c:pt idx="74">
                  <c:v>22.443618545752152</c:v>
                </c:pt>
                <c:pt idx="75">
                  <c:v>22.408597249504194</c:v>
                </c:pt>
                <c:pt idx="76">
                  <c:v>22.139506844677996</c:v>
                </c:pt>
                <c:pt idx="77">
                  <c:v>21.970604295969267</c:v>
                </c:pt>
                <c:pt idx="78">
                  <c:v>22.051869545703379</c:v>
                </c:pt>
                <c:pt idx="79">
                  <c:v>22.20566395854496</c:v>
                </c:pt>
                <c:pt idx="80">
                  <c:v>22.110483278945335</c:v>
                </c:pt>
                <c:pt idx="81">
                  <c:v>22.259650453057333</c:v>
                </c:pt>
                <c:pt idx="82">
                  <c:v>22.081263213183995</c:v>
                </c:pt>
                <c:pt idx="83">
                  <c:v>22.153792537066124</c:v>
                </c:pt>
                <c:pt idx="84">
                  <c:v>21.825872975573272</c:v>
                </c:pt>
                <c:pt idx="85">
                  <c:v>22.708010155323596</c:v>
                </c:pt>
                <c:pt idx="86">
                  <c:v>22.731061181818596</c:v>
                </c:pt>
                <c:pt idx="87">
                  <c:v>22.752292453852402</c:v>
                </c:pt>
                <c:pt idx="88">
                  <c:v>23.166570716914354</c:v>
                </c:pt>
                <c:pt idx="89">
                  <c:v>23.232365472575836</c:v>
                </c:pt>
                <c:pt idx="90">
                  <c:v>22.819298383638049</c:v>
                </c:pt>
                <c:pt idx="91">
                  <c:v>22.438840717887121</c:v>
                </c:pt>
                <c:pt idx="92">
                  <c:v>22.483141222564726</c:v>
                </c:pt>
                <c:pt idx="93">
                  <c:v>22.208165972325617</c:v>
                </c:pt>
                <c:pt idx="94">
                  <c:v>22.349621623608087</c:v>
                </c:pt>
                <c:pt idx="95">
                  <c:v>22.16413164412252</c:v>
                </c:pt>
                <c:pt idx="96">
                  <c:v>22.230118951451711</c:v>
                </c:pt>
                <c:pt idx="97">
                  <c:v>22.133007681800049</c:v>
                </c:pt>
                <c:pt idx="98">
                  <c:v>21.648839738480312</c:v>
                </c:pt>
                <c:pt idx="99">
                  <c:v>21.439728099476596</c:v>
                </c:pt>
                <c:pt idx="100">
                  <c:v>21.56290316728839</c:v>
                </c:pt>
                <c:pt idx="101">
                  <c:v>21.755298843665351</c:v>
                </c:pt>
                <c:pt idx="102">
                  <c:v>21.932505917032493</c:v>
                </c:pt>
                <c:pt idx="103">
                  <c:v>22.253612680107274</c:v>
                </c:pt>
                <c:pt idx="104">
                  <c:v>21.996757472773798</c:v>
                </c:pt>
                <c:pt idx="105">
                  <c:v>22.470681155648361</c:v>
                </c:pt>
                <c:pt idx="106">
                  <c:v>23.222969583363746</c:v>
                </c:pt>
                <c:pt idx="107">
                  <c:v>23.521145803508659</c:v>
                </c:pt>
                <c:pt idx="108">
                  <c:v>23.637893381847714</c:v>
                </c:pt>
                <c:pt idx="109">
                  <c:v>23.824368984447492</c:v>
                </c:pt>
                <c:pt idx="110">
                  <c:v>23.522455639191048</c:v>
                </c:pt>
                <c:pt idx="111">
                  <c:v>23.481210578785596</c:v>
                </c:pt>
                <c:pt idx="112">
                  <c:v>23.443221593882523</c:v>
                </c:pt>
                <c:pt idx="113">
                  <c:v>23.566120869115984</c:v>
                </c:pt>
                <c:pt idx="114">
                  <c:v>23.600373290986067</c:v>
                </c:pt>
                <c:pt idx="115">
                  <c:v>23.710866285659726</c:v>
                </c:pt>
                <c:pt idx="116">
                  <c:v>23.970525687440929</c:v>
                </c:pt>
                <c:pt idx="117">
                  <c:v>24.130741760029242</c:v>
                </c:pt>
                <c:pt idx="118">
                  <c:v>23.725697316170184</c:v>
                </c:pt>
                <c:pt idx="119">
                  <c:v>22.878961248049695</c:v>
                </c:pt>
                <c:pt idx="120">
                  <c:v>22.88851660598079</c:v>
                </c:pt>
                <c:pt idx="121">
                  <c:v>22.502594534168317</c:v>
                </c:pt>
                <c:pt idx="122">
                  <c:v>22.699751252496821</c:v>
                </c:pt>
                <c:pt idx="123">
                  <c:v>22.802398892047457</c:v>
                </c:pt>
                <c:pt idx="124">
                  <c:v>22.660109201591979</c:v>
                </c:pt>
                <c:pt idx="125">
                  <c:v>22.371163282003582</c:v>
                </c:pt>
                <c:pt idx="126">
                  <c:v>22.262917321677577</c:v>
                </c:pt>
                <c:pt idx="127">
                  <c:v>22.005327562977765</c:v>
                </c:pt>
                <c:pt idx="128">
                  <c:v>21.610183894888102</c:v>
                </c:pt>
                <c:pt idx="129">
                  <c:v>21.719902395192861</c:v>
                </c:pt>
                <c:pt idx="130">
                  <c:v>21.505180741962445</c:v>
                </c:pt>
                <c:pt idx="131">
                  <c:v>21.465299441704737</c:v>
                </c:pt>
                <c:pt idx="132">
                  <c:v>21.033843469756558</c:v>
                </c:pt>
                <c:pt idx="133">
                  <c:v>21.110116327128164</c:v>
                </c:pt>
                <c:pt idx="134">
                  <c:v>20.706700150172704</c:v>
                </c:pt>
                <c:pt idx="135">
                  <c:v>21.124577680192907</c:v>
                </c:pt>
                <c:pt idx="136">
                  <c:v>21.509466028596755</c:v>
                </c:pt>
                <c:pt idx="137">
                  <c:v>21.706080279428466</c:v>
                </c:pt>
                <c:pt idx="138">
                  <c:v>21.413505190701027</c:v>
                </c:pt>
                <c:pt idx="139">
                  <c:v>21.301916564604177</c:v>
                </c:pt>
                <c:pt idx="140">
                  <c:v>21.199137259871055</c:v>
                </c:pt>
                <c:pt idx="141">
                  <c:v>21.025527210865366</c:v>
                </c:pt>
                <c:pt idx="142">
                  <c:v>21.181401209245148</c:v>
                </c:pt>
                <c:pt idx="143">
                  <c:v>21.482859028769738</c:v>
                </c:pt>
                <c:pt idx="144">
                  <c:v>21.997352227551975</c:v>
                </c:pt>
                <c:pt idx="145">
                  <c:v>22.313339723470239</c:v>
                </c:pt>
                <c:pt idx="146">
                  <c:v>22.209658621833974</c:v>
                </c:pt>
                <c:pt idx="147">
                  <c:v>22.350996436472492</c:v>
                </c:pt>
                <c:pt idx="148">
                  <c:v>22.244342540045739</c:v>
                </c:pt>
                <c:pt idx="149">
                  <c:v>22.382942246040322</c:v>
                </c:pt>
                <c:pt idx="150">
                  <c:v>22.510600251310276</c:v>
                </c:pt>
                <c:pt idx="151">
                  <c:v>22.86501419563217</c:v>
                </c:pt>
                <c:pt idx="152">
                  <c:v>22.875670598276514</c:v>
                </c:pt>
                <c:pt idx="153">
                  <c:v>22.806541118160052</c:v>
                </c:pt>
                <c:pt idx="154">
                  <c:v>22.348145952713935</c:v>
                </c:pt>
                <c:pt idx="155">
                  <c:v>22.004883235234075</c:v>
                </c:pt>
                <c:pt idx="156">
                  <c:v>21.688719261562049</c:v>
                </c:pt>
                <c:pt idx="157">
                  <c:v>21.55540396601118</c:v>
                </c:pt>
                <c:pt idx="158">
                  <c:v>21.827336281095807</c:v>
                </c:pt>
                <c:pt idx="159">
                  <c:v>21.683077918009587</c:v>
                </c:pt>
                <c:pt idx="160">
                  <c:v>22.181764913237782</c:v>
                </c:pt>
                <c:pt idx="161">
                  <c:v>22.404249403155898</c:v>
                </c:pt>
                <c:pt idx="162">
                  <c:v>22.372336088797095</c:v>
                </c:pt>
                <c:pt idx="163">
                  <c:v>22.421886775955851</c:v>
                </c:pt>
                <c:pt idx="164">
                  <c:v>22.625414937356183</c:v>
                </c:pt>
                <c:pt idx="165">
                  <c:v>22.497097177442672</c:v>
                </c:pt>
                <c:pt idx="166">
                  <c:v>22.852577116761179</c:v>
                </c:pt>
                <c:pt idx="167">
                  <c:v>22.706326125567212</c:v>
                </c:pt>
                <c:pt idx="168">
                  <c:v>22.966343948548648</c:v>
                </c:pt>
                <c:pt idx="169">
                  <c:v>22.653222444108621</c:v>
                </c:pt>
                <c:pt idx="170">
                  <c:v>22.443764814087064</c:v>
                </c:pt>
                <c:pt idx="171">
                  <c:v>22.882399673545553</c:v>
                </c:pt>
                <c:pt idx="172">
                  <c:v>23.523240523364532</c:v>
                </c:pt>
                <c:pt idx="173">
                  <c:v>23.402988883444486</c:v>
                </c:pt>
                <c:pt idx="174">
                  <c:v>23.45011969746572</c:v>
                </c:pt>
                <c:pt idx="175">
                  <c:v>23.414585170284802</c:v>
                </c:pt>
                <c:pt idx="176">
                  <c:v>23.145022051345151</c:v>
                </c:pt>
                <c:pt idx="177">
                  <c:v>22.738850255355597</c:v>
                </c:pt>
                <c:pt idx="178">
                  <c:v>22.838411239095223</c:v>
                </c:pt>
                <c:pt idx="179">
                  <c:v>22.930112419092037</c:v>
                </c:pt>
                <c:pt idx="180">
                  <c:v>23.646131221615459</c:v>
                </c:pt>
                <c:pt idx="181">
                  <c:v>23.753011873974735</c:v>
                </c:pt>
                <c:pt idx="182">
                  <c:v>23.140953319948252</c:v>
                </c:pt>
                <c:pt idx="183">
                  <c:v>23.129825814071165</c:v>
                </c:pt>
                <c:pt idx="184">
                  <c:v>22.803798296349107</c:v>
                </c:pt>
                <c:pt idx="185">
                  <c:v>22.819287364724868</c:v>
                </c:pt>
                <c:pt idx="186">
                  <c:v>23.149332123064042</c:v>
                </c:pt>
                <c:pt idx="187">
                  <c:v>23.611210858587086</c:v>
                </c:pt>
                <c:pt idx="188">
                  <c:v>23.484014434233742</c:v>
                </c:pt>
                <c:pt idx="189">
                  <c:v>22.498468694427526</c:v>
                </c:pt>
                <c:pt idx="190">
                  <c:v>22.143338805656551</c:v>
                </c:pt>
                <c:pt idx="191">
                  <c:v>21.342576807183303</c:v>
                </c:pt>
                <c:pt idx="192">
                  <c:v>21.236587595167194</c:v>
                </c:pt>
                <c:pt idx="193">
                  <c:v>21.454744129450134</c:v>
                </c:pt>
                <c:pt idx="194">
                  <c:v>21.576733762524796</c:v>
                </c:pt>
                <c:pt idx="195">
                  <c:v>21.610148353588034</c:v>
                </c:pt>
                <c:pt idx="196">
                  <c:v>21.877758893955168</c:v>
                </c:pt>
                <c:pt idx="197">
                  <c:v>22.045298405537967</c:v>
                </c:pt>
                <c:pt idx="198">
                  <c:v>21.804888488853916</c:v>
                </c:pt>
                <c:pt idx="199">
                  <c:v>22.530793046606004</c:v>
                </c:pt>
                <c:pt idx="200">
                  <c:v>22.962557495568436</c:v>
                </c:pt>
                <c:pt idx="201">
                  <c:v>23.044457996879352</c:v>
                </c:pt>
                <c:pt idx="202">
                  <c:v>22.72516980880107</c:v>
                </c:pt>
                <c:pt idx="203">
                  <c:v>23.220533875826284</c:v>
                </c:pt>
                <c:pt idx="204">
                  <c:v>23.124179296300071</c:v>
                </c:pt>
                <c:pt idx="205">
                  <c:v>23.430154477833785</c:v>
                </c:pt>
                <c:pt idx="206">
                  <c:v>23.159362245870636</c:v>
                </c:pt>
                <c:pt idx="207">
                  <c:v>22.988892220116711</c:v>
                </c:pt>
                <c:pt idx="208">
                  <c:v>22.989769119546803</c:v>
                </c:pt>
                <c:pt idx="209">
                  <c:v>22.753742941085051</c:v>
                </c:pt>
                <c:pt idx="210">
                  <c:v>22.457405141781546</c:v>
                </c:pt>
                <c:pt idx="211">
                  <c:v>22.105516999452369</c:v>
                </c:pt>
                <c:pt idx="212">
                  <c:v>22.334020851731545</c:v>
                </c:pt>
                <c:pt idx="213">
                  <c:v>22.149762469208767</c:v>
                </c:pt>
                <c:pt idx="214">
                  <c:v>22.374773379818109</c:v>
                </c:pt>
                <c:pt idx="215">
                  <c:v>21.950463953166221</c:v>
                </c:pt>
                <c:pt idx="216">
                  <c:v>22.03331917455187</c:v>
                </c:pt>
                <c:pt idx="217">
                  <c:v>22.109633422207672</c:v>
                </c:pt>
                <c:pt idx="218">
                  <c:v>21.70625536799627</c:v>
                </c:pt>
                <c:pt idx="219">
                  <c:v>21.966278776907053</c:v>
                </c:pt>
                <c:pt idx="220">
                  <c:v>21.732107034551344</c:v>
                </c:pt>
                <c:pt idx="221">
                  <c:v>21.990089593543662</c:v>
                </c:pt>
                <c:pt idx="222">
                  <c:v>21.911927349652974</c:v>
                </c:pt>
                <c:pt idx="223">
                  <c:v>21.682046359912526</c:v>
                </c:pt>
                <c:pt idx="224">
                  <c:v>21.154534768357429</c:v>
                </c:pt>
                <c:pt idx="225">
                  <c:v>21.221279697369578</c:v>
                </c:pt>
                <c:pt idx="226">
                  <c:v>21.361700090649251</c:v>
                </c:pt>
                <c:pt idx="227">
                  <c:v>21.727868901145726</c:v>
                </c:pt>
                <c:pt idx="228">
                  <c:v>21.986186037957111</c:v>
                </c:pt>
                <c:pt idx="229">
                  <c:v>22.303055044437787</c:v>
                </c:pt>
                <c:pt idx="230">
                  <c:v>22.121241245716064</c:v>
                </c:pt>
                <c:pt idx="231">
                  <c:v>22.190614519126179</c:v>
                </c:pt>
                <c:pt idx="232">
                  <c:v>22.175566528893576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C-4E87-BF28-996B1993C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237904"/>
        <c:axId val="1078251200"/>
      </c:lineChart>
      <c:dateAx>
        <c:axId val="1255237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251200"/>
        <c:crosses val="autoZero"/>
        <c:auto val="1"/>
        <c:lblOffset val="100"/>
        <c:baseTimeUnit val="days"/>
      </c:dateAx>
      <c:valAx>
        <c:axId val="107825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23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YoY'!$J$874:$J$1106</c:f>
              <c:numCache>
                <c:formatCode>General</c:formatCode>
                <c:ptCount val="233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  <c:pt idx="221">
                  <c:v>23</c:v>
                </c:pt>
                <c:pt idx="222">
                  <c:v>25</c:v>
                </c:pt>
                <c:pt idx="223">
                  <c:v>27</c:v>
                </c:pt>
                <c:pt idx="224">
                  <c:v>25</c:v>
                </c:pt>
                <c:pt idx="225">
                  <c:v>30</c:v>
                </c:pt>
                <c:pt idx="226">
                  <c:v>33</c:v>
                </c:pt>
                <c:pt idx="227">
                  <c:v>26</c:v>
                </c:pt>
                <c:pt idx="228">
                  <c:v>31</c:v>
                </c:pt>
                <c:pt idx="229">
                  <c:v>26</c:v>
                </c:pt>
                <c:pt idx="230">
                  <c:v>33</c:v>
                </c:pt>
                <c:pt idx="231">
                  <c:v>22</c:v>
                </c:pt>
                <c:pt idx="23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B-4B46-99C3-8E23A7916A3E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YoY'!$K$874:$K$1106</c:f>
              <c:numCache>
                <c:formatCode>General</c:formatCode>
                <c:ptCount val="233"/>
                <c:pt idx="0" formatCode="0.00">
                  <c:v>25</c:v>
                </c:pt>
                <c:pt idx="1">
                  <c:v>25.019271588204195</c:v>
                </c:pt>
                <c:pt idx="2">
                  <c:v>25.012785826450809</c:v>
                </c:pt>
                <c:pt idx="3">
                  <c:v>25.012744759253771</c:v>
                </c:pt>
                <c:pt idx="4">
                  <c:v>24.99664416712492</c:v>
                </c:pt>
                <c:pt idx="5">
                  <c:v>25.003078808564528</c:v>
                </c:pt>
                <c:pt idx="6">
                  <c:v>25.028764370581651</c:v>
                </c:pt>
                <c:pt idx="7">
                  <c:v>25.022248118662784</c:v>
                </c:pt>
                <c:pt idx="8">
                  <c:v>25.02860052196732</c:v>
                </c:pt>
                <c:pt idx="9">
                  <c:v>25.022084796318957</c:v>
                </c:pt>
                <c:pt idx="10">
                  <c:v>25.018801930101553</c:v>
                </c:pt>
                <c:pt idx="11">
                  <c:v>25.041225059164056</c:v>
                </c:pt>
                <c:pt idx="12">
                  <c:v>25.066788098042334</c:v>
                </c:pt>
                <c:pt idx="13">
                  <c:v>25.079421304724729</c:v>
                </c:pt>
                <c:pt idx="14">
                  <c:v>25.092013934414311</c:v>
                </c:pt>
                <c:pt idx="15">
                  <c:v>25.110989980176328</c:v>
                </c:pt>
                <c:pt idx="16">
                  <c:v>25.120269282079633</c:v>
                </c:pt>
                <c:pt idx="17">
                  <c:v>25.107035259930527</c:v>
                </c:pt>
                <c:pt idx="18">
                  <c:v>25.138810783695405</c:v>
                </c:pt>
                <c:pt idx="19">
                  <c:v>25.15121265845459</c:v>
                </c:pt>
                <c:pt idx="20">
                  <c:v>25.166786630610588</c:v>
                </c:pt>
                <c:pt idx="21">
                  <c:v>25.169462854767438</c:v>
                </c:pt>
                <c:pt idx="22">
                  <c:v>25.184978208545438</c:v>
                </c:pt>
                <c:pt idx="23">
                  <c:v>25.206867590806695</c:v>
                </c:pt>
                <c:pt idx="24">
                  <c:v>25.212627009037625</c:v>
                </c:pt>
                <c:pt idx="25">
                  <c:v>25.224791791147211</c:v>
                </c:pt>
                <c:pt idx="26">
                  <c:v>25.236917500811565</c:v>
                </c:pt>
                <c:pt idx="27">
                  <c:v>25.261851988998156</c:v>
                </c:pt>
                <c:pt idx="28">
                  <c:v>25.305977977524211</c:v>
                </c:pt>
                <c:pt idx="29">
                  <c:v>25.314630991362574</c:v>
                </c:pt>
                <c:pt idx="30">
                  <c:v>25.332892006416465</c:v>
                </c:pt>
                <c:pt idx="31">
                  <c:v>25.26437222142442</c:v>
                </c:pt>
                <c:pt idx="32">
                  <c:v>25.279582732830598</c:v>
                </c:pt>
                <c:pt idx="33">
                  <c:v>25.310804045954907</c:v>
                </c:pt>
                <c:pt idx="34">
                  <c:v>25.319441558792697</c:v>
                </c:pt>
                <c:pt idx="35">
                  <c:v>25.331263259899433</c:v>
                </c:pt>
                <c:pt idx="36">
                  <c:v>25.330199265044104</c:v>
                </c:pt>
                <c:pt idx="37">
                  <c:v>25.325926756299861</c:v>
                </c:pt>
                <c:pt idx="38">
                  <c:v>25.337727627397303</c:v>
                </c:pt>
                <c:pt idx="39">
                  <c:v>25.362338320376168</c:v>
                </c:pt>
                <c:pt idx="40">
                  <c:v>25.39650575960038</c:v>
                </c:pt>
                <c:pt idx="41">
                  <c:v>25.411291867150609</c:v>
                </c:pt>
                <c:pt idx="42">
                  <c:v>25.4163946886361</c:v>
                </c:pt>
                <c:pt idx="43">
                  <c:v>25.43432884567866</c:v>
                </c:pt>
                <c:pt idx="44">
                  <c:v>25.432933811235472</c:v>
                </c:pt>
                <c:pt idx="45">
                  <c:v>25.454026777118735</c:v>
                </c:pt>
                <c:pt idx="46">
                  <c:v>25.494323582047439</c:v>
                </c:pt>
                <c:pt idx="47">
                  <c:v>25.521643230934927</c:v>
                </c:pt>
                <c:pt idx="48">
                  <c:v>25.532815474148379</c:v>
                </c:pt>
                <c:pt idx="49">
                  <c:v>25.556799558352871</c:v>
                </c:pt>
                <c:pt idx="50">
                  <c:v>25.583918538692355</c:v>
                </c:pt>
                <c:pt idx="51">
                  <c:v>25.585254963789307</c:v>
                </c:pt>
                <c:pt idx="52">
                  <c:v>25.593010959115301</c:v>
                </c:pt>
                <c:pt idx="53">
                  <c:v>25.623225562288187</c:v>
                </c:pt>
                <c:pt idx="54">
                  <c:v>25.640495392759924</c:v>
                </c:pt>
                <c:pt idx="55">
                  <c:v>25.644862028251996</c:v>
                </c:pt>
                <c:pt idx="56">
                  <c:v>25.646002707043195</c:v>
                </c:pt>
                <c:pt idx="57">
                  <c:v>25.653563584787136</c:v>
                </c:pt>
                <c:pt idx="58">
                  <c:v>25.641828589306492</c:v>
                </c:pt>
                <c:pt idx="59">
                  <c:v>25.655826736764858</c:v>
                </c:pt>
                <c:pt idx="60">
                  <c:v>25.66656799176695</c:v>
                </c:pt>
                <c:pt idx="61">
                  <c:v>25.69012247206464</c:v>
                </c:pt>
                <c:pt idx="62">
                  <c:v>25.626879150069335</c:v>
                </c:pt>
                <c:pt idx="63">
                  <c:v>25.557415098548987</c:v>
                </c:pt>
                <c:pt idx="64">
                  <c:v>25.584532101815608</c:v>
                </c:pt>
                <c:pt idx="65">
                  <c:v>25.595502350292019</c:v>
                </c:pt>
                <c:pt idx="66">
                  <c:v>25.609649294450609</c:v>
                </c:pt>
                <c:pt idx="67">
                  <c:v>25.659082044636527</c:v>
                </c:pt>
                <c:pt idx="68">
                  <c:v>25.669812843813155</c:v>
                </c:pt>
                <c:pt idx="69">
                  <c:v>25.67408531366458</c:v>
                </c:pt>
                <c:pt idx="70">
                  <c:v>25.694403717472902</c:v>
                </c:pt>
                <c:pt idx="71">
                  <c:v>25.6953852717585</c:v>
                </c:pt>
                <c:pt idx="72">
                  <c:v>25.689939810624367</c:v>
                </c:pt>
                <c:pt idx="73">
                  <c:v>25.697359565407126</c:v>
                </c:pt>
                <c:pt idx="74">
                  <c:v>25.714391282548856</c:v>
                </c:pt>
                <c:pt idx="75">
                  <c:v>25.737792157718793</c:v>
                </c:pt>
                <c:pt idx="76">
                  <c:v>25.745058214046917</c:v>
                </c:pt>
                <c:pt idx="77">
                  <c:v>25.774784451872367</c:v>
                </c:pt>
                <c:pt idx="78">
                  <c:v>25.801203279694747</c:v>
                </c:pt>
                <c:pt idx="79">
                  <c:v>25.811477595218523</c:v>
                </c:pt>
                <c:pt idx="80">
                  <c:v>25.831354704448088</c:v>
                </c:pt>
                <c:pt idx="81">
                  <c:v>25.838320244297559</c:v>
                </c:pt>
                <c:pt idx="82">
                  <c:v>25.838839548576367</c:v>
                </c:pt>
                <c:pt idx="83">
                  <c:v>25.845781047620203</c:v>
                </c:pt>
                <c:pt idx="84">
                  <c:v>25.865547976514993</c:v>
                </c:pt>
                <c:pt idx="85">
                  <c:v>25.872403689921359</c:v>
                </c:pt>
                <c:pt idx="86">
                  <c:v>25.863177726409962</c:v>
                </c:pt>
                <c:pt idx="87">
                  <c:v>25.882888778366457</c:v>
                </c:pt>
                <c:pt idx="88">
                  <c:v>25.912172313878987</c:v>
                </c:pt>
                <c:pt idx="89">
                  <c:v>25.934937929950522</c:v>
                </c:pt>
                <c:pt idx="90">
                  <c:v>25.95120656169097</c:v>
                </c:pt>
                <c:pt idx="91">
                  <c:v>25.948151351498627</c:v>
                </c:pt>
                <c:pt idx="92">
                  <c:v>25.961165611268569</c:v>
                </c:pt>
                <c:pt idx="93">
                  <c:v>25.974138070129335</c:v>
                </c:pt>
                <c:pt idx="94">
                  <c:v>25.974221136873105</c:v>
                </c:pt>
                <c:pt idx="95">
                  <c:v>25.999999387751124</c:v>
                </c:pt>
                <c:pt idx="96">
                  <c:v>26.025694840656556</c:v>
                </c:pt>
                <c:pt idx="97">
                  <c:v>26.051307761530801</c:v>
                </c:pt>
                <c:pt idx="98">
                  <c:v>26.063990689991616</c:v>
                </c:pt>
                <c:pt idx="99">
                  <c:v>26.089480607226143</c:v>
                </c:pt>
                <c:pt idx="100">
                  <c:v>26.092405133024389</c:v>
                </c:pt>
                <c:pt idx="101">
                  <c:v>26.104956059548588</c:v>
                </c:pt>
                <c:pt idx="102">
                  <c:v>26.139950192929756</c:v>
                </c:pt>
                <c:pt idx="103">
                  <c:v>26.158772270719414</c:v>
                </c:pt>
                <c:pt idx="104">
                  <c:v>26.180745824654384</c:v>
                </c:pt>
                <c:pt idx="105">
                  <c:v>26.186589144205385</c:v>
                </c:pt>
                <c:pt idx="106">
                  <c:v>26.208473352251865</c:v>
                </c:pt>
                <c:pt idx="107">
                  <c:v>26.20459181878514</c:v>
                </c:pt>
                <c:pt idx="108">
                  <c:v>26.194298889802777</c:v>
                </c:pt>
                <c:pt idx="109">
                  <c:v>26.225794128777636</c:v>
                </c:pt>
                <c:pt idx="110">
                  <c:v>26.257188207206507</c:v>
                </c:pt>
                <c:pt idx="111">
                  <c:v>26.275633724540661</c:v>
                </c:pt>
                <c:pt idx="112">
                  <c:v>26.313291584343297</c:v>
                </c:pt>
                <c:pt idx="113">
                  <c:v>26.328344970113243</c:v>
                </c:pt>
                <c:pt idx="114">
                  <c:v>26.362621593645446</c:v>
                </c:pt>
                <c:pt idx="115">
                  <c:v>26.367880740709062</c:v>
                </c:pt>
                <c:pt idx="116">
                  <c:v>26.411666172161656</c:v>
                </c:pt>
                <c:pt idx="117">
                  <c:v>26.448887105078796</c:v>
                </c:pt>
                <c:pt idx="118">
                  <c:v>26.460293035975052</c:v>
                </c:pt>
                <c:pt idx="119">
                  <c:v>26.47166233180409</c:v>
                </c:pt>
                <c:pt idx="120">
                  <c:v>26.495842835704693</c:v>
                </c:pt>
                <c:pt idx="121">
                  <c:v>26.500674085282139</c:v>
                </c:pt>
                <c:pt idx="122">
                  <c:v>26.49264209174806</c:v>
                </c:pt>
                <c:pt idx="123">
                  <c:v>26.519967141466985</c:v>
                </c:pt>
                <c:pt idx="124">
                  <c:v>26.527932836797405</c:v>
                </c:pt>
                <c:pt idx="125">
                  <c:v>26.535872946861129</c:v>
                </c:pt>
                <c:pt idx="126">
                  <c:v>26.540575622468914</c:v>
                </c:pt>
                <c:pt idx="127">
                  <c:v>26.561322850242234</c:v>
                </c:pt>
                <c:pt idx="128">
                  <c:v>26.553096057037589</c:v>
                </c:pt>
                <c:pt idx="129">
                  <c:v>26.548107619095454</c:v>
                </c:pt>
                <c:pt idx="130">
                  <c:v>26.594526105551481</c:v>
                </c:pt>
                <c:pt idx="131">
                  <c:v>26.605464253973807</c:v>
                </c:pt>
                <c:pt idx="132">
                  <c:v>26.613155338446749</c:v>
                </c:pt>
                <c:pt idx="133">
                  <c:v>26.633669445153686</c:v>
                </c:pt>
                <c:pt idx="134">
                  <c:v>26.657329593325183</c:v>
                </c:pt>
                <c:pt idx="135">
                  <c:v>26.648794433050952</c:v>
                </c:pt>
                <c:pt idx="136">
                  <c:v>26.643498618493094</c:v>
                </c:pt>
                <c:pt idx="137">
                  <c:v>26.670339127401796</c:v>
                </c:pt>
                <c:pt idx="138">
                  <c:v>26.690669563703281</c:v>
                </c:pt>
                <c:pt idx="139">
                  <c:v>26.698086974569236</c:v>
                </c:pt>
                <c:pt idx="140">
                  <c:v>26.727964080792127</c:v>
                </c:pt>
                <c:pt idx="141">
                  <c:v>26.738473635596179</c:v>
                </c:pt>
                <c:pt idx="142">
                  <c:v>26.755373297166233</c:v>
                </c:pt>
                <c:pt idx="143">
                  <c:v>26.749735158611625</c:v>
                </c:pt>
                <c:pt idx="144">
                  <c:v>26.773022511677393</c:v>
                </c:pt>
                <c:pt idx="145">
                  <c:v>26.799446998730751</c:v>
                </c:pt>
                <c:pt idx="146">
                  <c:v>26.82899854351264</c:v>
                </c:pt>
                <c:pt idx="147">
                  <c:v>26.845607445291428</c:v>
                </c:pt>
                <c:pt idx="148">
                  <c:v>26.84931527494815</c:v>
                </c:pt>
                <c:pt idx="149">
                  <c:v>26.865858920779957</c:v>
                </c:pt>
                <c:pt idx="150">
                  <c:v>26.86950170408732</c:v>
                </c:pt>
                <c:pt idx="151">
                  <c:v>26.89240437522891</c:v>
                </c:pt>
                <c:pt idx="152">
                  <c:v>26.902385759093203</c:v>
                </c:pt>
                <c:pt idx="153">
                  <c:v>26.921970877539668</c:v>
                </c:pt>
                <c:pt idx="154">
                  <c:v>26.938281158562496</c:v>
                </c:pt>
                <c:pt idx="155">
                  <c:v>26.957750983449461</c:v>
                </c:pt>
                <c:pt idx="156">
                  <c:v>26.961098615758324</c:v>
                </c:pt>
                <c:pt idx="157">
                  <c:v>26.980495152538801</c:v>
                </c:pt>
                <c:pt idx="158">
                  <c:v>26.999829388974373</c:v>
                </c:pt>
                <c:pt idx="159">
                  <c:v>27.025525387904207</c:v>
                </c:pt>
                <c:pt idx="160">
                  <c:v>27.025443402110135</c:v>
                </c:pt>
                <c:pt idx="161">
                  <c:v>27.034997473750906</c:v>
                </c:pt>
                <c:pt idx="162">
                  <c:v>27.06379244657348</c:v>
                </c:pt>
                <c:pt idx="163">
                  <c:v>27.076435275082794</c:v>
                </c:pt>
                <c:pt idx="164">
                  <c:v>27.069765907490449</c:v>
                </c:pt>
                <c:pt idx="165">
                  <c:v>27.101661137857469</c:v>
                </c:pt>
                <c:pt idx="166">
                  <c:v>27.107758471994675</c:v>
                </c:pt>
                <c:pt idx="167">
                  <c:v>27.113836221913107</c:v>
                </c:pt>
                <c:pt idx="168">
                  <c:v>27.129530244618032</c:v>
                </c:pt>
                <c:pt idx="169">
                  <c:v>27.158021584668614</c:v>
                </c:pt>
                <c:pt idx="170">
                  <c:v>27.173573687020927</c:v>
                </c:pt>
                <c:pt idx="171">
                  <c:v>27.1762281116184</c:v>
                </c:pt>
                <c:pt idx="172">
                  <c:v>27.201357529957811</c:v>
                </c:pt>
                <c:pt idx="173">
                  <c:v>27.232830097064944</c:v>
                </c:pt>
                <c:pt idx="174">
                  <c:v>27.238506125507648</c:v>
                </c:pt>
                <c:pt idx="175">
                  <c:v>27.231316197467088</c:v>
                </c:pt>
                <c:pt idx="176">
                  <c:v>27.256268676655594</c:v>
                </c:pt>
                <c:pt idx="177">
                  <c:v>27.252233627887204</c:v>
                </c:pt>
                <c:pt idx="178">
                  <c:v>27.254635402153252</c:v>
                </c:pt>
                <c:pt idx="179">
                  <c:v>27.269877187554666</c:v>
                </c:pt>
                <c:pt idx="180">
                  <c:v>27.285070017387454</c:v>
                </c:pt>
                <c:pt idx="181">
                  <c:v>27.277730529321978</c:v>
                </c:pt>
                <c:pt idx="182">
                  <c:v>27.286474272025274</c:v>
                </c:pt>
                <c:pt idx="183">
                  <c:v>27.266282548120813</c:v>
                </c:pt>
                <c:pt idx="184">
                  <c:v>27.252579541382456</c:v>
                </c:pt>
                <c:pt idx="185">
                  <c:v>27.251768273230734</c:v>
                </c:pt>
                <c:pt idx="186">
                  <c:v>27.267019267653467</c:v>
                </c:pt>
                <c:pt idx="187">
                  <c:v>27.275797414194098</c:v>
                </c:pt>
                <c:pt idx="188">
                  <c:v>27.265275777726313</c:v>
                </c:pt>
                <c:pt idx="189">
                  <c:v>27.267635661502194</c:v>
                </c:pt>
                <c:pt idx="190">
                  <c:v>27.266776034125989</c:v>
                </c:pt>
                <c:pt idx="191">
                  <c:v>27.246647579609721</c:v>
                </c:pt>
                <c:pt idx="192">
                  <c:v>27.233007639042622</c:v>
                </c:pt>
                <c:pt idx="193">
                  <c:v>27.261166616804239</c:v>
                </c:pt>
                <c:pt idx="194">
                  <c:v>27.257115836188248</c:v>
                </c:pt>
                <c:pt idx="195">
                  <c:v>27.256289997768949</c:v>
                </c:pt>
                <c:pt idx="196">
                  <c:v>27.268314537355437</c:v>
                </c:pt>
                <c:pt idx="197">
                  <c:v>27.270664660843948</c:v>
                </c:pt>
                <c:pt idx="198">
                  <c:v>27.273007235897111</c:v>
                </c:pt>
                <c:pt idx="199">
                  <c:v>27.259282629923149</c:v>
                </c:pt>
                <c:pt idx="200">
                  <c:v>27.271297557380549</c:v>
                </c:pt>
                <c:pt idx="201">
                  <c:v>27.292909687817673</c:v>
                </c:pt>
                <c:pt idx="202">
                  <c:v>27.304816607473029</c:v>
                </c:pt>
                <c:pt idx="203">
                  <c:v>27.310261420184926</c:v>
                </c:pt>
                <c:pt idx="204">
                  <c:v>27.318900675899449</c:v>
                </c:pt>
                <c:pt idx="205">
                  <c:v>27.337147977019647</c:v>
                </c:pt>
                <c:pt idx="206">
                  <c:v>27.345700874958915</c:v>
                </c:pt>
                <c:pt idx="207">
                  <c:v>27.360650164311739</c:v>
                </c:pt>
                <c:pt idx="208">
                  <c:v>27.381975300307904</c:v>
                </c:pt>
                <c:pt idx="209">
                  <c:v>27.380748421859288</c:v>
                </c:pt>
                <c:pt idx="210">
                  <c:v>27.398797072264237</c:v>
                </c:pt>
                <c:pt idx="211">
                  <c:v>27.397516163438617</c:v>
                </c:pt>
                <c:pt idx="212">
                  <c:v>27.415510957008429</c:v>
                </c:pt>
                <c:pt idx="213">
                  <c:v>27.410964432964761</c:v>
                </c:pt>
                <c:pt idx="214">
                  <c:v>27.422492168881114</c:v>
                </c:pt>
                <c:pt idx="215">
                  <c:v>27.446830603970348</c:v>
                </c:pt>
                <c:pt idx="216">
                  <c:v>27.44218348337019</c:v>
                </c:pt>
                <c:pt idx="217">
                  <c:v>27.453610945839287</c:v>
                </c:pt>
                <c:pt idx="218">
                  <c:v>27.458577841348497</c:v>
                </c:pt>
                <c:pt idx="219">
                  <c:v>27.434621401223925</c:v>
                </c:pt>
                <c:pt idx="220">
                  <c:v>27.436437358479768</c:v>
                </c:pt>
                <c:pt idx="221">
                  <c:v>27.454307139842371</c:v>
                </c:pt>
                <c:pt idx="222">
                  <c:v>27.462483730591593</c:v>
                </c:pt>
                <c:pt idx="223">
                  <c:v>27.470634058692507</c:v>
                </c:pt>
                <c:pt idx="224">
                  <c:v>27.472334345764207</c:v>
                </c:pt>
                <c:pt idx="225">
                  <c:v>27.470817240263163</c:v>
                </c:pt>
                <c:pt idx="226">
                  <c:v>27.469305007600866</c:v>
                </c:pt>
                <c:pt idx="227">
                  <c:v>27.467797632126093</c:v>
                </c:pt>
                <c:pt idx="228">
                  <c:v>27.498414411911551</c:v>
                </c:pt>
                <c:pt idx="229">
                  <c:v>27.528932852701647</c:v>
                </c:pt>
                <c:pt idx="230">
                  <c:v>27.530445888048188</c:v>
                </c:pt>
                <c:pt idx="231">
                  <c:v>27.551225651833239</c:v>
                </c:pt>
                <c:pt idx="232">
                  <c:v>27.568726741075814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B-4B46-99C3-8E23A7916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122976"/>
        <c:axId val="1082253568"/>
      </c:lineChart>
      <c:dateAx>
        <c:axId val="14441229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53568"/>
        <c:crosses val="autoZero"/>
        <c:auto val="1"/>
        <c:lblOffset val="100"/>
        <c:baseTimeUnit val="days"/>
      </c:dateAx>
      <c:valAx>
        <c:axId val="10822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2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YoY'!$Q$1048:$Q$1106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'Ex Smooting YoY'!$R$1048:$R$1106</c:f>
              <c:numCache>
                <c:formatCode>General</c:formatCode>
                <c:ptCount val="59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  <c:pt idx="47">
                  <c:v>15</c:v>
                </c:pt>
                <c:pt idx="48">
                  <c:v>17</c:v>
                </c:pt>
                <c:pt idx="49">
                  <c:v>15</c:v>
                </c:pt>
                <c:pt idx="50">
                  <c:v>9</c:v>
                </c:pt>
                <c:pt idx="51">
                  <c:v>16</c:v>
                </c:pt>
                <c:pt idx="52">
                  <c:v>15</c:v>
                </c:pt>
                <c:pt idx="53">
                  <c:v>18</c:v>
                </c:pt>
                <c:pt idx="54">
                  <c:v>16</c:v>
                </c:pt>
                <c:pt idx="55">
                  <c:v>25</c:v>
                </c:pt>
                <c:pt idx="56">
                  <c:v>12</c:v>
                </c:pt>
                <c:pt idx="57">
                  <c:v>16</c:v>
                </c:pt>
                <c:pt idx="5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5-4757-B075-5505BD0DB345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 YoY'!$Q$1048:$Q$1106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'Ex Smooting YoY'!$S$1048:$S$1106</c:f>
              <c:numCache>
                <c:formatCode>General</c:formatCode>
                <c:ptCount val="5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5-4757-B075-5505BD0DB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56656"/>
        <c:axId val="487490928"/>
      </c:lineChart>
      <c:dateAx>
        <c:axId val="1492856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90928"/>
        <c:crosses val="autoZero"/>
        <c:auto val="1"/>
        <c:lblOffset val="100"/>
        <c:baseTimeUnit val="days"/>
      </c:dateAx>
      <c:valAx>
        <c:axId val="4874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 WoW'!$A$874:$A$1106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WoW'!$B$874:$B$1106</c:f>
              <c:numCache>
                <c:formatCode>General</c:formatCode>
                <c:ptCount val="233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26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  <c:pt idx="221">
                  <c:v>20</c:v>
                </c:pt>
                <c:pt idx="222">
                  <c:v>12</c:v>
                </c:pt>
                <c:pt idx="223">
                  <c:v>22</c:v>
                </c:pt>
                <c:pt idx="224">
                  <c:v>33</c:v>
                </c:pt>
                <c:pt idx="225">
                  <c:v>27</c:v>
                </c:pt>
                <c:pt idx="226">
                  <c:v>26</c:v>
                </c:pt>
                <c:pt idx="227">
                  <c:v>22</c:v>
                </c:pt>
                <c:pt idx="228">
                  <c:v>15</c:v>
                </c:pt>
                <c:pt idx="229">
                  <c:v>18</c:v>
                </c:pt>
                <c:pt idx="230">
                  <c:v>26</c:v>
                </c:pt>
                <c:pt idx="231">
                  <c:v>31</c:v>
                </c:pt>
                <c:pt idx="23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8-42A0-9005-1B4C1180DCCB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 WoW'!$A$874:$A$1106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WoW'!$C$874:$C$1106</c:f>
              <c:numCache>
                <c:formatCode>General</c:formatCode>
                <c:ptCount val="233"/>
                <c:pt idx="0">
                  <c:v>34</c:v>
                </c:pt>
                <c:pt idx="1">
                  <c:v>33.202412597999583</c:v>
                </c:pt>
                <c:pt idx="2">
                  <c:v>33.520485429914466</c:v>
                </c:pt>
                <c:pt idx="3">
                  <c:v>31.318950614001153</c:v>
                </c:pt>
                <c:pt idx="4">
                  <c:v>30.792961417207138</c:v>
                </c:pt>
                <c:pt idx="5">
                  <c:v>29.679145996888323</c:v>
                </c:pt>
                <c:pt idx="6">
                  <c:v>30.205894253270166</c:v>
                </c:pt>
                <c:pt idx="7">
                  <c:v>31.718959725994708</c:v>
                </c:pt>
                <c:pt idx="8">
                  <c:v>32.229830517995595</c:v>
                </c:pt>
                <c:pt idx="9">
                  <c:v>30.144207050120301</c:v>
                </c:pt>
                <c:pt idx="10">
                  <c:v>27.693935980891261</c:v>
                </c:pt>
                <c:pt idx="11">
                  <c:v>28.613579785815048</c:v>
                </c:pt>
                <c:pt idx="12">
                  <c:v>25.577332125169498</c:v>
                </c:pt>
                <c:pt idx="13">
                  <c:v>26.942270514267666</c:v>
                </c:pt>
                <c:pt idx="14">
                  <c:v>22.977355659537629</c:v>
                </c:pt>
                <c:pt idx="15">
                  <c:v>24.980354584878363</c:v>
                </c:pt>
                <c:pt idx="16">
                  <c:v>21.797839444680751</c:v>
                </c:pt>
                <c:pt idx="17">
                  <c:v>22.277253501732979</c:v>
                </c:pt>
                <c:pt idx="18">
                  <c:v>21.767892850661411</c:v>
                </c:pt>
                <c:pt idx="19">
                  <c:v>21.461662018774547</c:v>
                </c:pt>
                <c:pt idx="20">
                  <c:v>23.670316319697459</c:v>
                </c:pt>
                <c:pt idx="21">
                  <c:v>25.396966898725506</c:v>
                </c:pt>
                <c:pt idx="22">
                  <c:v>24.042277897007565</c:v>
                </c:pt>
                <c:pt idx="23">
                  <c:v>22.031449232988379</c:v>
                </c:pt>
                <c:pt idx="24">
                  <c:v>22.41770117797153</c:v>
                </c:pt>
                <c:pt idx="25">
                  <c:v>20.257156074295082</c:v>
                </c:pt>
                <c:pt idx="26">
                  <c:v>20.553397552692466</c:v>
                </c:pt>
                <c:pt idx="27">
                  <c:v>23.124262001531228</c:v>
                </c:pt>
                <c:pt idx="28">
                  <c:v>24.271088201047515</c:v>
                </c:pt>
                <c:pt idx="29">
                  <c:v>22.966598831053666</c:v>
                </c:pt>
                <c:pt idx="30">
                  <c:v>22.182331604835092</c:v>
                </c:pt>
                <c:pt idx="31">
                  <c:v>22.907206311334008</c:v>
                </c:pt>
                <c:pt idx="32">
                  <c:v>22.146624447866166</c:v>
                </c:pt>
                <c:pt idx="33">
                  <c:v>24.082120046645542</c:v>
                </c:pt>
                <c:pt idx="34">
                  <c:v>24.448164790317662</c:v>
                </c:pt>
                <c:pt idx="35">
                  <c:v>27.858582803930759</c:v>
                </c:pt>
                <c:pt idx="36">
                  <c:v>25.92101058593525</c:v>
                </c:pt>
                <c:pt idx="37">
                  <c:v>23.559748860708726</c:v>
                </c:pt>
                <c:pt idx="38">
                  <c:v>22.140143437915423</c:v>
                </c:pt>
                <c:pt idx="39">
                  <c:v>22.483048818638444</c:v>
                </c:pt>
                <c:pt idx="40">
                  <c:v>22.29041199248984</c:v>
                </c:pt>
                <c:pt idx="41">
                  <c:v>25.364947127191627</c:v>
                </c:pt>
                <c:pt idx="42">
                  <c:v>28.409758119671139</c:v>
                </c:pt>
                <c:pt idx="43">
                  <c:v>28.246349162612596</c:v>
                </c:pt>
                <c:pt idx="44">
                  <c:v>25.356550761314566</c:v>
                </c:pt>
                <c:pt idx="45">
                  <c:v>23.220392058614451</c:v>
                </c:pt>
                <c:pt idx="46">
                  <c:v>22.733707392888331</c:v>
                </c:pt>
                <c:pt idx="47">
                  <c:v>22.441109506227178</c:v>
                </c:pt>
                <c:pt idx="48">
                  <c:v>26.651928524694743</c:v>
                </c:pt>
                <c:pt idx="49">
                  <c:v>26.790737236544327</c:v>
                </c:pt>
                <c:pt idx="50">
                  <c:v>26.076602506463928</c:v>
                </c:pt>
                <c:pt idx="51">
                  <c:v>24.450879105404457</c:v>
                </c:pt>
                <c:pt idx="52">
                  <c:v>24.271071358256549</c:v>
                </c:pt>
                <c:pt idx="53">
                  <c:v>25.359350911062887</c:v>
                </c:pt>
                <c:pt idx="54">
                  <c:v>26.81121883528315</c:v>
                </c:pt>
                <c:pt idx="55">
                  <c:v>26.886503574639711</c:v>
                </c:pt>
                <c:pt idx="56">
                  <c:v>30.520908543161298</c:v>
                </c:pt>
                <c:pt idx="57">
                  <c:v>29.91437979635117</c:v>
                </c:pt>
                <c:pt idx="58">
                  <c:v>28.353349790243847</c:v>
                </c:pt>
                <c:pt idx="59">
                  <c:v>25.420880212643404</c:v>
                </c:pt>
                <c:pt idx="60">
                  <c:v>23.65786103096476</c:v>
                </c:pt>
                <c:pt idx="61">
                  <c:v>22.996716494682303</c:v>
                </c:pt>
                <c:pt idx="62">
                  <c:v>24.194407038920822</c:v>
                </c:pt>
                <c:pt idx="63">
                  <c:v>23.718085035368887</c:v>
                </c:pt>
                <c:pt idx="64">
                  <c:v>25.425685751482298</c:v>
                </c:pt>
                <c:pt idx="65">
                  <c:v>25.654718656185821</c:v>
                </c:pt>
                <c:pt idx="66">
                  <c:v>24.596033578171181</c:v>
                </c:pt>
                <c:pt idx="67">
                  <c:v>23.959545440611691</c:v>
                </c:pt>
                <c:pt idx="68">
                  <c:v>25.969646969073523</c:v>
                </c:pt>
                <c:pt idx="69">
                  <c:v>27.178132669613888</c:v>
                </c:pt>
                <c:pt idx="70">
                  <c:v>28.702269287030344</c:v>
                </c:pt>
                <c:pt idx="71">
                  <c:v>29.618589821957357</c:v>
                </c:pt>
                <c:pt idx="72">
                  <c:v>24.985169386455645</c:v>
                </c:pt>
                <c:pt idx="73">
                  <c:v>23.79470263871848</c:v>
                </c:pt>
                <c:pt idx="74">
                  <c:v>21.88260542822848</c:v>
                </c:pt>
                <c:pt idx="75">
                  <c:v>21.53062794298237</c:v>
                </c:pt>
                <c:pt idx="76">
                  <c:v>21.319016861746302</c:v>
                </c:pt>
                <c:pt idx="77">
                  <c:v>23.983350853770471</c:v>
                </c:pt>
                <c:pt idx="78">
                  <c:v>24.78757783041425</c:v>
                </c:pt>
                <c:pt idx="79">
                  <c:v>26.068671556598467</c:v>
                </c:pt>
                <c:pt idx="80">
                  <c:v>26.041285772389116</c:v>
                </c:pt>
                <c:pt idx="81">
                  <c:v>21.638090555417133</c:v>
                </c:pt>
                <c:pt idx="82">
                  <c:v>23.377592566250087</c:v>
                </c:pt>
                <c:pt idx="83">
                  <c:v>23.227011029285045</c:v>
                </c:pt>
                <c:pt idx="84">
                  <c:v>27.124417470750664</c:v>
                </c:pt>
                <c:pt idx="85">
                  <c:v>28.669975371121748</c:v>
                </c:pt>
                <c:pt idx="86">
                  <c:v>28.402793413293118</c:v>
                </c:pt>
                <c:pt idx="87">
                  <c:v>25.450606030266002</c:v>
                </c:pt>
                <c:pt idx="88">
                  <c:v>21.681763874761348</c:v>
                </c:pt>
                <c:pt idx="89">
                  <c:v>22.606261838937648</c:v>
                </c:pt>
                <c:pt idx="90">
                  <c:v>21.965694735412306</c:v>
                </c:pt>
                <c:pt idx="91">
                  <c:v>24.770931365842472</c:v>
                </c:pt>
                <c:pt idx="92">
                  <c:v>28.850219504243285</c:v>
                </c:pt>
                <c:pt idx="93">
                  <c:v>27.713569919483128</c:v>
                </c:pt>
                <c:pt idx="94">
                  <c:v>24.637446823368581</c:v>
                </c:pt>
                <c:pt idx="95">
                  <c:v>23.585649643486185</c:v>
                </c:pt>
                <c:pt idx="96">
                  <c:v>24.548477357671494</c:v>
                </c:pt>
                <c:pt idx="97">
                  <c:v>24.728541743291068</c:v>
                </c:pt>
                <c:pt idx="98">
                  <c:v>25.235591287151294</c:v>
                </c:pt>
                <c:pt idx="99">
                  <c:v>24.344051563824411</c:v>
                </c:pt>
                <c:pt idx="100">
                  <c:v>25.403227070352585</c:v>
                </c:pt>
                <c:pt idx="101">
                  <c:v>24.046041551622586</c:v>
                </c:pt>
                <c:pt idx="102">
                  <c:v>20.837330862849566</c:v>
                </c:pt>
                <c:pt idx="103">
                  <c:v>21.300995991092503</c:v>
                </c:pt>
                <c:pt idx="104">
                  <c:v>25.567691396820774</c:v>
                </c:pt>
                <c:pt idx="105">
                  <c:v>29.329236653658707</c:v>
                </c:pt>
                <c:pt idx="106">
                  <c:v>34.781050964044127</c:v>
                </c:pt>
                <c:pt idx="107">
                  <c:v>32.87439795542236</c:v>
                </c:pt>
                <c:pt idx="108">
                  <c:v>28.138962847630182</c:v>
                </c:pt>
                <c:pt idx="109">
                  <c:v>25.69078313332097</c:v>
                </c:pt>
                <c:pt idx="110">
                  <c:v>26.611684273996001</c:v>
                </c:pt>
                <c:pt idx="111">
                  <c:v>27.962923242526337</c:v>
                </c:pt>
                <c:pt idx="112">
                  <c:v>29.174090322860966</c:v>
                </c:pt>
                <c:pt idx="113">
                  <c:v>31.098632703699955</c:v>
                </c:pt>
                <c:pt idx="114">
                  <c:v>26.672567891749516</c:v>
                </c:pt>
                <c:pt idx="115">
                  <c:v>27.201939455025233</c:v>
                </c:pt>
                <c:pt idx="116">
                  <c:v>27.121407272377756</c:v>
                </c:pt>
                <c:pt idx="117">
                  <c:v>27.471784517898094</c:v>
                </c:pt>
                <c:pt idx="118">
                  <c:v>27.68243352493112</c:v>
                </c:pt>
                <c:pt idx="119">
                  <c:v>29.005458137838048</c:v>
                </c:pt>
                <c:pt idx="120">
                  <c:v>28.604487765848837</c:v>
                </c:pt>
                <c:pt idx="121">
                  <c:v>29.559802955497254</c:v>
                </c:pt>
                <c:pt idx="122">
                  <c:v>28.140175960043027</c:v>
                </c:pt>
                <c:pt idx="123">
                  <c:v>30.078243175147243</c:v>
                </c:pt>
                <c:pt idx="124">
                  <c:v>31.243421392752886</c:v>
                </c:pt>
                <c:pt idx="125">
                  <c:v>32.342727577634953</c:v>
                </c:pt>
                <c:pt idx="126">
                  <c:v>29.414494071513623</c:v>
                </c:pt>
                <c:pt idx="127">
                  <c:v>30.445577549692679</c:v>
                </c:pt>
                <c:pt idx="128">
                  <c:v>28.672709225567303</c:v>
                </c:pt>
                <c:pt idx="129">
                  <c:v>26.809262219805504</c:v>
                </c:pt>
                <c:pt idx="130">
                  <c:v>25.688946142089208</c:v>
                </c:pt>
                <c:pt idx="131">
                  <c:v>27.408167265296669</c:v>
                </c:pt>
                <c:pt idx="132">
                  <c:v>27.245392730941877</c:v>
                </c:pt>
                <c:pt idx="133">
                  <c:v>30.337881263572672</c:v>
                </c:pt>
                <c:pt idx="134">
                  <c:v>28.20916783897286</c:v>
                </c:pt>
                <c:pt idx="135">
                  <c:v>26.131784517337621</c:v>
                </c:pt>
                <c:pt idx="136">
                  <c:v>20.894911568931335</c:v>
                </c:pt>
                <c:pt idx="137">
                  <c:v>19.74043907028889</c:v>
                </c:pt>
                <c:pt idx="138">
                  <c:v>22.236712540084678</c:v>
                </c:pt>
                <c:pt idx="139">
                  <c:v>24.136281575152182</c:v>
                </c:pt>
                <c:pt idx="140">
                  <c:v>24.879520743419519</c:v>
                </c:pt>
                <c:pt idx="141">
                  <c:v>25.725154514045414</c:v>
                </c:pt>
                <c:pt idx="142">
                  <c:v>23.043205255590994</c:v>
                </c:pt>
                <c:pt idx="143">
                  <c:v>23.424768972811407</c:v>
                </c:pt>
                <c:pt idx="144">
                  <c:v>23.654167483074097</c:v>
                </c:pt>
                <c:pt idx="145">
                  <c:v>22.196908508424364</c:v>
                </c:pt>
                <c:pt idx="146">
                  <c:v>22.517176336591589</c:v>
                </c:pt>
                <c:pt idx="147">
                  <c:v>27.096454083254983</c:v>
                </c:pt>
                <c:pt idx="148">
                  <c:v>27.456782503417351</c:v>
                </c:pt>
                <c:pt idx="149">
                  <c:v>28.471001621328028</c:v>
                </c:pt>
                <c:pt idx="150">
                  <c:v>26.687994337580697</c:v>
                </c:pt>
                <c:pt idx="151">
                  <c:v>24.419658024428671</c:v>
                </c:pt>
                <c:pt idx="152">
                  <c:v>24.252301047712322</c:v>
                </c:pt>
                <c:pt idx="153">
                  <c:v>28.139621989130962</c:v>
                </c:pt>
                <c:pt idx="154">
                  <c:v>29.679116423345242</c:v>
                </c:pt>
                <c:pt idx="155">
                  <c:v>28.211907968468747</c:v>
                </c:pt>
                <c:pt idx="156">
                  <c:v>27.728606704451451</c:v>
                </c:pt>
                <c:pt idx="157">
                  <c:v>25.444074435208655</c:v>
                </c:pt>
                <c:pt idx="158">
                  <c:v>24.469392945671803</c:v>
                </c:pt>
                <c:pt idx="159">
                  <c:v>25.079789397644369</c:v>
                </c:pt>
                <c:pt idx="160">
                  <c:v>31.827462805460712</c:v>
                </c:pt>
                <c:pt idx="161">
                  <c:v>31.098682149830815</c:v>
                </c:pt>
                <c:pt idx="162">
                  <c:v>34.648471639078991</c:v>
                </c:pt>
                <c:pt idx="163">
                  <c:v>37.979008543138875</c:v>
                </c:pt>
                <c:pt idx="164">
                  <c:v>36.790998700909284</c:v>
                </c:pt>
                <c:pt idx="165">
                  <c:v>34.082791195486074</c:v>
                </c:pt>
                <c:pt idx="166">
                  <c:v>30.859424980226294</c:v>
                </c:pt>
                <c:pt idx="167">
                  <c:v>29.3203106086292</c:v>
                </c:pt>
                <c:pt idx="168">
                  <c:v>28.394985353543916</c:v>
                </c:pt>
                <c:pt idx="169">
                  <c:v>25.844705476562019</c:v>
                </c:pt>
                <c:pt idx="170">
                  <c:v>25.507842253308706</c:v>
                </c:pt>
                <c:pt idx="171">
                  <c:v>24.507730559587024</c:v>
                </c:pt>
                <c:pt idx="172">
                  <c:v>24.305250810618407</c:v>
                </c:pt>
                <c:pt idx="173">
                  <c:v>23.784725009118368</c:v>
                </c:pt>
                <c:pt idx="174">
                  <c:v>25.066956422465459</c:v>
                </c:pt>
                <c:pt idx="175">
                  <c:v>26.236635725945348</c:v>
                </c:pt>
                <c:pt idx="176">
                  <c:v>26.939854291007144</c:v>
                </c:pt>
                <c:pt idx="177">
                  <c:v>27.362633721895889</c:v>
                </c:pt>
                <c:pt idx="178">
                  <c:v>25.224049172832512</c:v>
                </c:pt>
                <c:pt idx="179">
                  <c:v>22.741937567991357</c:v>
                </c:pt>
                <c:pt idx="180">
                  <c:v>23.64243864234161</c:v>
                </c:pt>
                <c:pt idx="181">
                  <c:v>21.392269653495614</c:v>
                </c:pt>
                <c:pt idx="182">
                  <c:v>22.033422388588441</c:v>
                </c:pt>
                <c:pt idx="183">
                  <c:v>24.811649657548436</c:v>
                </c:pt>
                <c:pt idx="184">
                  <c:v>23.291587783698525</c:v>
                </c:pt>
                <c:pt idx="185">
                  <c:v>26.365654020272594</c:v>
                </c:pt>
                <c:pt idx="186">
                  <c:v>24.225864995241444</c:v>
                </c:pt>
                <c:pt idx="187">
                  <c:v>21.743029251861472</c:v>
                </c:pt>
                <c:pt idx="188">
                  <c:v>23.440682371561252</c:v>
                </c:pt>
                <c:pt idx="189">
                  <c:v>24.860115821641621</c:v>
                </c:pt>
                <c:pt idx="190">
                  <c:v>26.112281853841154</c:v>
                </c:pt>
                <c:pt idx="191">
                  <c:v>26.865091959793091</c:v>
                </c:pt>
                <c:pt idx="192">
                  <c:v>24.526130230440643</c:v>
                </c:pt>
                <c:pt idx="193">
                  <c:v>24.316312808635125</c:v>
                </c:pt>
                <c:pt idx="194">
                  <c:v>22.99378815000513</c:v>
                </c:pt>
                <c:pt idx="195">
                  <c:v>23.395059097654848</c:v>
                </c:pt>
                <c:pt idx="196">
                  <c:v>27.225449027989335</c:v>
                </c:pt>
                <c:pt idx="197">
                  <c:v>28.730716179731395</c:v>
                </c:pt>
                <c:pt idx="198">
                  <c:v>24.451374160033509</c:v>
                </c:pt>
                <c:pt idx="199">
                  <c:v>22.67619418421706</c:v>
                </c:pt>
                <c:pt idx="200">
                  <c:v>25.198088109899771</c:v>
                </c:pt>
                <c:pt idx="201">
                  <c:v>22.327535912427255</c:v>
                </c:pt>
                <c:pt idx="202">
                  <c:v>25.786059962701771</c:v>
                </c:pt>
                <c:pt idx="203">
                  <c:v>27.46655270596888</c:v>
                </c:pt>
                <c:pt idx="204">
                  <c:v>27.679288126644096</c:v>
                </c:pt>
                <c:pt idx="205">
                  <c:v>28.205979702574613</c:v>
                </c:pt>
                <c:pt idx="206">
                  <c:v>27.326248892653545</c:v>
                </c:pt>
                <c:pt idx="207">
                  <c:v>25.202174384303984</c:v>
                </c:pt>
                <c:pt idx="208">
                  <c:v>26.716723317340787</c:v>
                </c:pt>
                <c:pt idx="209">
                  <c:v>28.026073377026137</c:v>
                </c:pt>
                <c:pt idx="210">
                  <c:v>27.218088076503893</c:v>
                </c:pt>
                <c:pt idx="211">
                  <c:v>27.928703327331302</c:v>
                </c:pt>
                <c:pt idx="212">
                  <c:v>28.355929692294058</c:v>
                </c:pt>
                <c:pt idx="213">
                  <c:v>26.220018668007206</c:v>
                </c:pt>
                <c:pt idx="214">
                  <c:v>25.334689207103061</c:v>
                </c:pt>
                <c:pt idx="215">
                  <c:v>25.600010960517814</c:v>
                </c:pt>
                <c:pt idx="216">
                  <c:v>24.164349265931605</c:v>
                </c:pt>
                <c:pt idx="217">
                  <c:v>27.289157421915725</c:v>
                </c:pt>
                <c:pt idx="218">
                  <c:v>26.775049562458065</c:v>
                </c:pt>
                <c:pt idx="219">
                  <c:v>30.852695389989094</c:v>
                </c:pt>
                <c:pt idx="220">
                  <c:v>27.721089932588079</c:v>
                </c:pt>
                <c:pt idx="221">
                  <c:v>25.040761603616048</c:v>
                </c:pt>
                <c:pt idx="222">
                  <c:v>24.226918730850883</c:v>
                </c:pt>
                <c:pt idx="223">
                  <c:v>25.731599774349416</c:v>
                </c:pt>
                <c:pt idx="224">
                  <c:v>24.243461289685072</c:v>
                </c:pt>
                <c:pt idx="225">
                  <c:v>24.146370460921275</c:v>
                </c:pt>
                <c:pt idx="226">
                  <c:v>24.486792544093579</c:v>
                </c:pt>
                <c:pt idx="227">
                  <c:v>22.298694238814157</c:v>
                </c:pt>
                <c:pt idx="228">
                  <c:v>21.381989455849606</c:v>
                </c:pt>
                <c:pt idx="229">
                  <c:v>17.640511158006422</c:v>
                </c:pt>
                <c:pt idx="230">
                  <c:v>19.379047847774146</c:v>
                </c:pt>
                <c:pt idx="231">
                  <c:v>24.810997767707029</c:v>
                </c:pt>
                <c:pt idx="232">
                  <c:v>25.683958069420857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B8-42A0-9005-1B4C1180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349056"/>
        <c:axId val="1082224032"/>
      </c:lineChart>
      <c:dateAx>
        <c:axId val="485349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24032"/>
        <c:crosses val="autoZero"/>
        <c:auto val="1"/>
        <c:lblOffset val="100"/>
        <c:baseTimeUnit val="days"/>
      </c:dateAx>
      <c:valAx>
        <c:axId val="10822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4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</a:t>
            </a:r>
            <a:r>
              <a:rPr lang="en-US" baseline="0"/>
              <a:t> Antonio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 WoW'!$I$874:$I$1106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WoW'!$J$874:$J$1106</c:f>
              <c:numCache>
                <c:formatCode>General</c:formatCode>
                <c:ptCount val="233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  <c:pt idx="221">
                  <c:v>23</c:v>
                </c:pt>
                <c:pt idx="222">
                  <c:v>25</c:v>
                </c:pt>
                <c:pt idx="223">
                  <c:v>27</c:v>
                </c:pt>
                <c:pt idx="224">
                  <c:v>25</c:v>
                </c:pt>
                <c:pt idx="225">
                  <c:v>30</c:v>
                </c:pt>
                <c:pt idx="226">
                  <c:v>33</c:v>
                </c:pt>
                <c:pt idx="227">
                  <c:v>26</c:v>
                </c:pt>
                <c:pt idx="228">
                  <c:v>31</c:v>
                </c:pt>
                <c:pt idx="229">
                  <c:v>26</c:v>
                </c:pt>
                <c:pt idx="230">
                  <c:v>33</c:v>
                </c:pt>
                <c:pt idx="231">
                  <c:v>22</c:v>
                </c:pt>
                <c:pt idx="23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30-4B84-B3FB-4FC666C63B70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 WoW'!$I$874:$I$1106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 WoW'!$K$874:$K$1106</c:f>
              <c:numCache>
                <c:formatCode>General</c:formatCode>
                <c:ptCount val="233"/>
                <c:pt idx="0" formatCode="0.00">
                  <c:v>25</c:v>
                </c:pt>
                <c:pt idx="1">
                  <c:v>24.856489734233413</c:v>
                </c:pt>
                <c:pt idx="2">
                  <c:v>24.959028310204605</c:v>
                </c:pt>
                <c:pt idx="3">
                  <c:v>25.104498528668344</c:v>
                </c:pt>
                <c:pt idx="4">
                  <c:v>25.195173168638934</c:v>
                </c:pt>
                <c:pt idx="5">
                  <c:v>25.377183738560426</c:v>
                </c:pt>
                <c:pt idx="6">
                  <c:v>25.167793471350425</c:v>
                </c:pt>
                <c:pt idx="7">
                  <c:v>25.15976677612796</c:v>
                </c:pt>
                <c:pt idx="8">
                  <c:v>25.486981338749072</c:v>
                </c:pt>
                <c:pt idx="9">
                  <c:v>25.22450195535567</c:v>
                </c:pt>
                <c:pt idx="10">
                  <c:v>25.213762510262931</c:v>
                </c:pt>
                <c:pt idx="11">
                  <c:v>25.060026539610085</c:v>
                </c:pt>
                <c:pt idx="12">
                  <c:v>25.009318309470391</c:v>
                </c:pt>
                <c:pt idx="13">
                  <c:v>24.67401526499215</c:v>
                </c:pt>
                <c:pt idx="14">
                  <c:v>24.641772561722231</c:v>
                </c:pt>
                <c:pt idx="15">
                  <c:v>24.419725223735291</c:v>
                </c:pt>
                <c:pt idx="16">
                  <c:v>24.160463154655247</c:v>
                </c:pt>
                <c:pt idx="17">
                  <c:v>23.961440096976354</c:v>
                </c:pt>
                <c:pt idx="18">
                  <c:v>23.867611167108912</c:v>
                </c:pt>
                <c:pt idx="19">
                  <c:v>23.634760443028838</c:v>
                </c:pt>
                <c:pt idx="20">
                  <c:v>23.365211786792127</c:v>
                </c:pt>
                <c:pt idx="21">
                  <c:v>23.299904484675388</c:v>
                </c:pt>
                <c:pt idx="22">
                  <c:v>23.189884516730874</c:v>
                </c:pt>
                <c:pt idx="23">
                  <c:v>23.180801057577206</c:v>
                </c:pt>
                <c:pt idx="24">
                  <c:v>23.172152121635943</c:v>
                </c:pt>
                <c:pt idx="25">
                  <c:v>23.020406656959935</c:v>
                </c:pt>
                <c:pt idx="26">
                  <c:v>23.06726722396089</c:v>
                </c:pt>
                <c:pt idx="27">
                  <c:v>22.920539112464965</c:v>
                </c:pt>
                <c:pt idx="28">
                  <c:v>23.115687284516486</c:v>
                </c:pt>
                <c:pt idx="29">
                  <c:v>23.110153180200893</c:v>
                </c:pt>
                <c:pt idx="30">
                  <c:v>23.296230830501127</c:v>
                </c:pt>
                <c:pt idx="31">
                  <c:v>23.616917395552012</c:v>
                </c:pt>
                <c:pt idx="32">
                  <c:v>23.778753090110232</c:v>
                </c:pt>
                <c:pt idx="33">
                  <c:v>23.693663313878609</c:v>
                </c:pt>
                <c:pt idx="34">
                  <c:v>23.851827732724978</c:v>
                </c:pt>
                <c:pt idx="35">
                  <c:v>23.57189528167709</c:v>
                </c:pt>
                <c:pt idx="36">
                  <c:v>23.879394953844422</c:v>
                </c:pt>
                <c:pt idx="37">
                  <c:v>24.26785834996419</c:v>
                </c:pt>
                <c:pt idx="38">
                  <c:v>24.302881630889331</c:v>
                </c:pt>
                <c:pt idx="39">
                  <c:v>24.288392756441084</c:v>
                </c:pt>
                <c:pt idx="40">
                  <c:v>24.274596982733744</c:v>
                </c:pt>
                <c:pt idx="41">
                  <c:v>24.357134664587864</c:v>
                </c:pt>
                <c:pt idx="42">
                  <c:v>24.340050501044711</c:v>
                </c:pt>
                <c:pt idx="43">
                  <c:v>24.945661406773603</c:v>
                </c:pt>
                <c:pt idx="44">
                  <c:v>25.043934299269765</c:v>
                </c:pt>
                <c:pt idx="45">
                  <c:v>24.898322359181684</c:v>
                </c:pt>
                <c:pt idx="46">
                  <c:v>24.951023042856001</c:v>
                </c:pt>
                <c:pt idx="47">
                  <c:v>24.857692431057</c:v>
                </c:pt>
                <c:pt idx="48">
                  <c:v>24.720989697636945</c:v>
                </c:pt>
                <c:pt idx="49">
                  <c:v>24.68649988992933</c:v>
                </c:pt>
                <c:pt idx="50">
                  <c:v>24.797170228478421</c:v>
                </c:pt>
                <c:pt idx="51">
                  <c:v>24.950383212383827</c:v>
                </c:pt>
                <c:pt idx="52">
                  <c:v>25.048430229020649</c:v>
                </c:pt>
                <c:pt idx="53">
                  <c:v>25.237460505030139</c:v>
                </c:pt>
                <c:pt idx="54">
                  <c:v>25.991489249056638</c:v>
                </c:pt>
                <c:pt idx="55">
                  <c:v>25.800549354744433</c:v>
                </c:pt>
                <c:pt idx="56">
                  <c:v>25.570906650169434</c:v>
                </c:pt>
                <c:pt idx="57">
                  <c:v>25.830616860004703</c:v>
                </c:pt>
                <c:pt idx="58">
                  <c:v>26.747617949672144</c:v>
                </c:pt>
                <c:pt idx="59">
                  <c:v>26.711854332789034</c:v>
                </c:pt>
                <c:pt idx="60">
                  <c:v>26.486454510271699</c:v>
                </c:pt>
                <c:pt idx="61">
                  <c:v>26.654531125943002</c:v>
                </c:pt>
                <c:pt idx="62">
                  <c:v>26.43187345964202</c:v>
                </c:pt>
                <c:pt idx="63">
                  <c:v>26.124193503118587</c:v>
                </c:pt>
                <c:pt idx="64">
                  <c:v>26.692293551971936</c:v>
                </c:pt>
                <c:pt idx="65">
                  <c:v>26.659176474761274</c:v>
                </c:pt>
                <c:pt idx="66">
                  <c:v>26.627643611067917</c:v>
                </c:pt>
                <c:pt idx="67">
                  <c:v>26.980313219301802</c:v>
                </c:pt>
                <c:pt idx="68">
                  <c:v>26.789907949989711</c:v>
                </c:pt>
                <c:pt idx="69">
                  <c:v>26.417264029922947</c:v>
                </c:pt>
                <c:pt idx="70">
                  <c:v>26.445140227902119</c:v>
                </c:pt>
                <c:pt idx="71">
                  <c:v>26.615193184787696</c:v>
                </c:pt>
                <c:pt idx="72">
                  <c:v>26.585764338972137</c:v>
                </c:pt>
                <c:pt idx="73">
                  <c:v>26.605580028906839</c:v>
                </c:pt>
                <c:pt idx="74">
                  <c:v>26.433100779509797</c:v>
                </c:pt>
                <c:pt idx="75">
                  <c:v>26.029688601475168</c:v>
                </c:pt>
                <c:pt idx="76">
                  <c:v>25.836921374090402</c:v>
                </c:pt>
                <c:pt idx="77">
                  <c:v>25.844722526405448</c:v>
                </c:pt>
                <c:pt idx="78">
                  <c:v>25.660803475884364</c:v>
                </c:pt>
                <c:pt idx="79">
                  <c:v>25.533519271225419</c:v>
                </c:pt>
                <c:pt idx="80">
                  <c:v>25.74718121670135</c:v>
                </c:pt>
                <c:pt idx="81">
                  <c:v>25.66360173645095</c:v>
                </c:pt>
                <c:pt idx="82">
                  <c:v>25.72753069310826</c:v>
                </c:pt>
                <c:pt idx="83">
                  <c:v>25.501380964379035</c:v>
                </c:pt>
                <c:pt idx="84">
                  <c:v>25.477396525896253</c:v>
                </c:pt>
                <c:pt idx="85">
                  <c:v>25.693743201404764</c:v>
                </c:pt>
                <c:pt idx="86">
                  <c:v>25.708393532924507</c:v>
                </c:pt>
                <c:pt idx="87">
                  <c:v>25.722343040120926</c:v>
                </c:pt>
                <c:pt idx="88">
                  <c:v>25.687788492900125</c:v>
                </c:pt>
                <c:pt idx="89">
                  <c:v>25.798397188864286</c:v>
                </c:pt>
                <c:pt idx="90">
                  <c:v>25.568857436921764</c:v>
                </c:pt>
                <c:pt idx="91">
                  <c:v>25.876502429725161</c:v>
                </c:pt>
                <c:pt idx="92">
                  <c:v>26.025920418535641</c:v>
                </c:pt>
                <c:pt idx="93">
                  <c:v>26.120353980329092</c:v>
                </c:pt>
                <c:pt idx="94">
                  <c:v>26.545127433727831</c:v>
                </c:pt>
                <c:pt idx="95">
                  <c:v>26.662560571864109</c:v>
                </c:pt>
                <c:pt idx="96">
                  <c:v>27.109233376501184</c:v>
                </c:pt>
                <c:pt idx="97">
                  <c:v>27.008334495692701</c:v>
                </c:pt>
                <c:pt idx="98">
                  <c:v>26.768752024184423</c:v>
                </c:pt>
                <c:pt idx="99">
                  <c:v>27.018997953284497</c:v>
                </c:pt>
                <c:pt idx="100">
                  <c:v>27.161599418609462</c:v>
                </c:pt>
                <c:pt idx="101">
                  <c:v>27.297379292538597</c:v>
                </c:pt>
                <c:pt idx="102">
                  <c:v>27.235316876847836</c:v>
                </c:pt>
                <c:pt idx="103">
                  <c:v>27.415407102024691</c:v>
                </c:pt>
                <c:pt idx="104">
                  <c:v>27.634719150431376</c:v>
                </c:pt>
                <c:pt idx="105">
                  <c:v>27.939213532564903</c:v>
                </c:pt>
                <c:pt idx="106">
                  <c:v>27.942121359930447</c:v>
                </c:pt>
                <c:pt idx="107">
                  <c:v>27.849216575758916</c:v>
                </c:pt>
                <c:pt idx="108">
                  <c:v>28.239123607565169</c:v>
                </c:pt>
                <c:pt idx="109">
                  <c:v>28.227684710074257</c:v>
                </c:pt>
                <c:pt idx="110">
                  <c:v>28.360303278089596</c:v>
                </c:pt>
                <c:pt idx="111">
                  <c:v>28.7257615804021</c:v>
                </c:pt>
                <c:pt idx="112">
                  <c:v>28.404022969773358</c:v>
                </c:pt>
                <c:pt idx="113">
                  <c:v>28.145512045573046</c:v>
                </c:pt>
                <c:pt idx="114">
                  <c:v>28.282061487228827</c:v>
                </c:pt>
                <c:pt idx="115">
                  <c:v>28.125058315130659</c:v>
                </c:pt>
                <c:pt idx="116">
                  <c:v>28.214749441628147</c:v>
                </c:pt>
                <c:pt idx="117">
                  <c:v>27.917455993614539</c:v>
                </c:pt>
                <c:pt idx="118">
                  <c:v>27.873567875790282</c:v>
                </c:pt>
                <c:pt idx="119">
                  <c:v>27.54475869158383</c:v>
                </c:pt>
                <c:pt idx="120">
                  <c:v>27.327352182359093</c:v>
                </c:pt>
                <c:pt idx="121">
                  <c:v>27.407366226640278</c:v>
                </c:pt>
                <c:pt idx="122">
                  <c:v>27.43571590341265</c:v>
                </c:pt>
                <c:pt idx="123">
                  <c:v>27.654056444657808</c:v>
                </c:pt>
                <c:pt idx="124">
                  <c:v>27.766278772358003</c:v>
                </c:pt>
                <c:pt idx="125">
                  <c:v>27.490438705989554</c:v>
                </c:pt>
                <c:pt idx="126">
                  <c:v>27.371304199132233</c:v>
                </c:pt>
                <c:pt idx="127">
                  <c:v>27.401378966288526</c:v>
                </c:pt>
                <c:pt idx="128">
                  <c:v>27.238668033146876</c:v>
                </c:pt>
                <c:pt idx="129">
                  <c:v>27.179414173602378</c:v>
                </c:pt>
                <c:pt idx="130">
                  <c:v>27.410015357968039</c:v>
                </c:pt>
                <c:pt idx="131">
                  <c:v>27.390401553637915</c:v>
                </c:pt>
                <c:pt idx="132">
                  <c:v>27.132542233787511</c:v>
                </c:pt>
                <c:pt idx="133">
                  <c:v>27.078365088133268</c:v>
                </c:pt>
                <c:pt idx="134">
                  <c:v>27.218126622358248</c:v>
                </c:pt>
                <c:pt idx="135">
                  <c:v>27.159855397254251</c:v>
                </c:pt>
                <c:pt idx="136">
                  <c:v>27.247881944250583</c:v>
                </c:pt>
                <c:pt idx="137">
                  <c:v>27.427371097373321</c:v>
                </c:pt>
                <c:pt idx="138">
                  <c:v>27.502600561296045</c:v>
                </c:pt>
                <c:pt idx="139">
                  <c:v>27.143700494465325</c:v>
                </c:pt>
                <c:pt idx="140">
                  <c:v>27.13682632908149</c:v>
                </c:pt>
                <c:pt idx="141">
                  <c:v>26.938933980442584</c:v>
                </c:pt>
                <c:pt idx="142">
                  <c:v>27.420222733229881</c:v>
                </c:pt>
                <c:pt idx="143">
                  <c:v>27.830651438487326</c:v>
                </c:pt>
                <c:pt idx="144">
                  <c:v>28.173609810965996</c:v>
                </c:pt>
                <c:pt idx="145">
                  <c:v>28.500162167717566</c:v>
                </c:pt>
                <c:pt idx="146">
                  <c:v>28.380562522001323</c:v>
                </c:pt>
                <c:pt idx="147">
                  <c:v>28.1710106247548</c:v>
                </c:pt>
                <c:pt idx="148">
                  <c:v>27.684462478797009</c:v>
                </c:pt>
                <c:pt idx="149">
                  <c:v>27.84306703573932</c:v>
                </c:pt>
                <c:pt idx="150">
                  <c:v>28.041921220564305</c:v>
                </c:pt>
                <c:pt idx="151">
                  <c:v>28.231262866418277</c:v>
                </c:pt>
                <c:pt idx="152">
                  <c:v>28.220200001277732</c:v>
                </c:pt>
                <c:pt idx="153">
                  <c:v>27.874809060920633</c:v>
                </c:pt>
                <c:pt idx="154">
                  <c:v>27.928634544489114</c:v>
                </c:pt>
                <c:pt idx="155">
                  <c:v>27.979885191573619</c:v>
                </c:pt>
                <c:pt idx="156">
                  <c:v>28.267867950274503</c:v>
                </c:pt>
                <c:pt idx="157">
                  <c:v>28.446401037718541</c:v>
                </c:pt>
                <c:pt idx="158">
                  <c:v>28.616393681553504</c:v>
                </c:pt>
                <c:pt idx="159">
                  <c:v>28.539070652612445</c:v>
                </c:pt>
                <c:pt idx="160">
                  <c:v>28.513283261737982</c:v>
                </c:pt>
                <c:pt idx="161">
                  <c:v>28.201708924436282</c:v>
                </c:pt>
                <c:pt idx="162">
                  <c:v>28.431243600262817</c:v>
                </c:pt>
                <c:pt idx="163">
                  <c:v>28.554124571468119</c:v>
                </c:pt>
                <c:pt idx="164">
                  <c:v>28.623290560472785</c:v>
                </c:pt>
                <c:pt idx="165">
                  <c:v>28.928331649267076</c:v>
                </c:pt>
                <c:pt idx="166">
                  <c:v>29.075270296387245</c:v>
                </c:pt>
                <c:pt idx="167">
                  <c:v>29.310853385918605</c:v>
                </c:pt>
                <c:pt idx="168">
                  <c:v>28.817615616020767</c:v>
                </c:pt>
                <c:pt idx="169">
                  <c:v>29.017687314181732</c:v>
                </c:pt>
                <c:pt idx="170">
                  <c:v>29.256024986739742</c:v>
                </c:pt>
                <c:pt idx="171">
                  <c:v>29.100267316343182</c:v>
                </c:pt>
                <c:pt idx="172">
                  <c:v>29.095470853271145</c:v>
                </c:pt>
                <c:pt idx="173">
                  <c:v>29.617108145240007</c:v>
                </c:pt>
                <c:pt idx="174">
                  <c:v>29.635424449185496</c:v>
                </c:pt>
                <c:pt idx="175">
                  <c:v>29.36584402904878</c:v>
                </c:pt>
                <c:pt idx="176">
                  <c:v>29.300506482513946</c:v>
                </c:pt>
                <c:pt idx="177">
                  <c:v>29.238294472201694</c:v>
                </c:pt>
                <c:pt idx="178">
                  <c:v>29.226895237856237</c:v>
                </c:pt>
                <c:pt idx="179">
                  <c:v>29.311714816405321</c:v>
                </c:pt>
                <c:pt idx="180">
                  <c:v>29.057619614745768</c:v>
                </c:pt>
                <c:pt idx="181">
                  <c:v>29.007026524081731</c:v>
                </c:pt>
                <c:pt idx="182">
                  <c:v>28.911016887457876</c:v>
                </c:pt>
                <c:pt idx="183">
                  <c:v>28.819600040323369</c:v>
                </c:pt>
                <c:pt idx="184">
                  <c:v>28.732556278531469</c:v>
                </c:pt>
                <c:pt idx="185">
                  <c:v>29.367227736701878</c:v>
                </c:pt>
                <c:pt idx="186">
                  <c:v>29.15831373231611</c:v>
                </c:pt>
                <c:pt idx="187">
                  <c:v>29.198577272305247</c:v>
                </c:pt>
                <c:pt idx="188">
                  <c:v>28.94989420365302</c:v>
                </c:pt>
                <c:pt idx="189">
                  <c:v>28.282576528792333</c:v>
                </c:pt>
                <c:pt idx="190">
                  <c:v>28.556079516076714</c:v>
                </c:pt>
                <c:pt idx="191">
                  <c:v>28.720825497385658</c:v>
                </c:pt>
                <c:pt idx="192">
                  <c:v>28.638506789229744</c:v>
                </c:pt>
                <c:pt idx="193">
                  <c:v>28.655799451479897</c:v>
                </c:pt>
                <c:pt idx="194">
                  <c:v>28.576591378367212</c:v>
                </c:pt>
                <c:pt idx="195">
                  <c:v>28.692519383484399</c:v>
                </c:pt>
                <c:pt idx="196">
                  <c:v>28.420207726949293</c:v>
                </c:pt>
                <c:pt idx="197">
                  <c:v>28.447943108014268</c:v>
                </c:pt>
                <c:pt idx="198">
                  <c:v>28.330841452676729</c:v>
                </c:pt>
                <c:pt idx="199">
                  <c:v>28.458525336843238</c:v>
                </c:pt>
                <c:pt idx="200">
                  <c:v>28.197407196248559</c:v>
                </c:pt>
                <c:pt idx="201">
                  <c:v>27.900943344982757</c:v>
                </c:pt>
                <c:pt idx="202">
                  <c:v>27.90568189394525</c:v>
                </c:pt>
                <c:pt idx="203">
                  <c:v>27.671009989823105</c:v>
                </c:pt>
                <c:pt idx="204">
                  <c:v>27.304053762377212</c:v>
                </c:pt>
                <c:pt idx="205">
                  <c:v>27.33734557221738</c:v>
                </c:pt>
                <c:pt idx="206">
                  <c:v>27.416881565153741</c:v>
                </c:pt>
                <c:pt idx="207">
                  <c:v>27.396939303750941</c:v>
                </c:pt>
                <c:pt idx="208">
                  <c:v>27.377951015426106</c:v>
                </c:pt>
                <c:pt idx="209">
                  <c:v>27.120687288924941</c:v>
                </c:pt>
                <c:pt idx="210">
                  <c:v>26.732219958577947</c:v>
                </c:pt>
                <c:pt idx="211">
                  <c:v>26.792866442137303</c:v>
                </c:pt>
                <c:pt idx="212">
                  <c:v>26.850611794705522</c:v>
                </c:pt>
                <c:pt idx="213">
                  <c:v>27.049105062742374</c:v>
                </c:pt>
                <c:pt idx="214">
                  <c:v>26.99891928061863</c:v>
                </c:pt>
                <c:pt idx="215">
                  <c:v>26.616276936682937</c:v>
                </c:pt>
                <c:pt idx="216">
                  <c:v>26.538959492437677</c:v>
                </c:pt>
                <c:pt idx="217">
                  <c:v>26.321830398083172</c:v>
                </c:pt>
                <c:pt idx="218">
                  <c:v>26.354271831351809</c:v>
                </c:pt>
                <c:pt idx="219">
                  <c:v>26.767855413761275</c:v>
                </c:pt>
                <c:pt idx="220">
                  <c:v>26.68328694700601</c:v>
                </c:pt>
                <c:pt idx="221">
                  <c:v>26.602763961297256</c:v>
                </c:pt>
                <c:pt idx="222">
                  <c:v>26.717439954970416</c:v>
                </c:pt>
                <c:pt idx="223">
                  <c:v>26.491772934411841</c:v>
                </c:pt>
                <c:pt idx="224">
                  <c:v>26.372574602396028</c:v>
                </c:pt>
                <c:pt idx="225">
                  <c:v>26.259078331815726</c:v>
                </c:pt>
                <c:pt idx="226">
                  <c:v>26.725052417619946</c:v>
                </c:pt>
                <c:pt idx="227">
                  <c:v>26.88171528359295</c:v>
                </c:pt>
                <c:pt idx="228">
                  <c:v>26.696026619600062</c:v>
                </c:pt>
                <c:pt idx="229">
                  <c:v>26.614894209291393</c:v>
                </c:pt>
                <c:pt idx="230">
                  <c:v>26.633316420749008</c:v>
                </c:pt>
                <c:pt idx="231">
                  <c:v>26.555183862874799</c:v>
                </c:pt>
                <c:pt idx="232">
                  <c:v>26.71997268932676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30-4B84-B3FB-4FC666C63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317584"/>
        <c:axId val="491894272"/>
      </c:lineChart>
      <c:dateAx>
        <c:axId val="1013317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94272"/>
        <c:crosses val="autoZero"/>
        <c:auto val="1"/>
        <c:lblOffset val="100"/>
        <c:baseTimeUnit val="days"/>
      </c:dateAx>
      <c:valAx>
        <c:axId val="4918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31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 WoW'!$Q$1048:$Q$1106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'Ex Smooting WoW'!$R$1048:$R$1106</c:f>
              <c:numCache>
                <c:formatCode>General</c:formatCode>
                <c:ptCount val="59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  <c:pt idx="47">
                  <c:v>15</c:v>
                </c:pt>
                <c:pt idx="48">
                  <c:v>17</c:v>
                </c:pt>
                <c:pt idx="49">
                  <c:v>15</c:v>
                </c:pt>
                <c:pt idx="50">
                  <c:v>9</c:v>
                </c:pt>
                <c:pt idx="51">
                  <c:v>16</c:v>
                </c:pt>
                <c:pt idx="52">
                  <c:v>15</c:v>
                </c:pt>
                <c:pt idx="53">
                  <c:v>18</c:v>
                </c:pt>
                <c:pt idx="54">
                  <c:v>16</c:v>
                </c:pt>
                <c:pt idx="55">
                  <c:v>25</c:v>
                </c:pt>
                <c:pt idx="56">
                  <c:v>12</c:v>
                </c:pt>
                <c:pt idx="57">
                  <c:v>16</c:v>
                </c:pt>
                <c:pt idx="5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E-46CA-BE96-5613CB634462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 WoW'!$Q$1048:$Q$1106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'Ex Smooting WoW'!$S$1048:$S$1106</c:f>
              <c:numCache>
                <c:formatCode>General</c:formatCode>
                <c:ptCount val="5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9E-46CA-BE96-5613CB63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213584"/>
        <c:axId val="1082192000"/>
      </c:lineChart>
      <c:dateAx>
        <c:axId val="1565213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92000"/>
        <c:crosses val="autoZero"/>
        <c:auto val="1"/>
        <c:lblOffset val="100"/>
        <c:baseTimeUnit val="days"/>
      </c:dateAx>
      <c:valAx>
        <c:axId val="10821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2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Smooting'!$A$874:$A$1106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Smooting'!$B$874:$B$1106</c:f>
              <c:numCache>
                <c:formatCode>General</c:formatCode>
                <c:ptCount val="233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  <c:pt idx="221">
                  <c:v>20</c:v>
                </c:pt>
                <c:pt idx="222">
                  <c:v>12</c:v>
                </c:pt>
                <c:pt idx="223">
                  <c:v>22</c:v>
                </c:pt>
                <c:pt idx="224">
                  <c:v>33</c:v>
                </c:pt>
                <c:pt idx="225">
                  <c:v>27</c:v>
                </c:pt>
                <c:pt idx="226">
                  <c:v>26</c:v>
                </c:pt>
                <c:pt idx="227">
                  <c:v>22</c:v>
                </c:pt>
                <c:pt idx="228">
                  <c:v>15</c:v>
                </c:pt>
                <c:pt idx="229">
                  <c:v>18</c:v>
                </c:pt>
                <c:pt idx="230">
                  <c:v>26</c:v>
                </c:pt>
                <c:pt idx="231">
                  <c:v>31</c:v>
                </c:pt>
                <c:pt idx="23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7-43B4-B38B-AF2E07CF247F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Smooting'!$A$874:$A$1106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Smooting'!$C$874:$C$1106</c:f>
              <c:numCache>
                <c:formatCode>General</c:formatCode>
                <c:ptCount val="233"/>
                <c:pt idx="0">
                  <c:v>34</c:v>
                </c:pt>
                <c:pt idx="1">
                  <c:v>34</c:v>
                </c:pt>
                <c:pt idx="2">
                  <c:v>33.742512358991377</c:v>
                </c:pt>
                <c:pt idx="3">
                  <c:v>32.006398757203222</c:v>
                </c:pt>
                <c:pt idx="4">
                  <c:v>29.944850028236619</c:v>
                </c:pt>
                <c:pt idx="5">
                  <c:v>29.959050464367664</c:v>
                </c:pt>
                <c:pt idx="6">
                  <c:v>27.652205694620456</c:v>
                </c:pt>
                <c:pt idx="7">
                  <c:v>27.999246070877486</c:v>
                </c:pt>
                <c:pt idx="8">
                  <c:v>25.167076147213912</c:v>
                </c:pt>
                <c:pt idx="9">
                  <c:v>25.896519027224851</c:v>
                </c:pt>
                <c:pt idx="10">
                  <c:v>23.605775329716423</c:v>
                </c:pt>
                <c:pt idx="11">
                  <c:v>23.449795669086523</c:v>
                </c:pt>
                <c:pt idx="12">
                  <c:v>22.819003561300303</c:v>
                </c:pt>
                <c:pt idx="13">
                  <c:v>22.350632625314809</c:v>
                </c:pt>
                <c:pt idx="14">
                  <c:v>23.547787262804938</c:v>
                </c:pt>
                <c:pt idx="15">
                  <c:v>24.694177017773825</c:v>
                </c:pt>
                <c:pt idx="16">
                  <c:v>24.000459733007606</c:v>
                </c:pt>
                <c:pt idx="17">
                  <c:v>22.712903152396883</c:v>
                </c:pt>
                <c:pt idx="18">
                  <c:v>22.786827042427223</c:v>
                </c:pt>
                <c:pt idx="19">
                  <c:v>21.296790598347748</c:v>
                </c:pt>
                <c:pt idx="20">
                  <c:v>21.22037068730565</c:v>
                </c:pt>
                <c:pt idx="21">
                  <c:v>22.70855380493559</c:v>
                </c:pt>
                <c:pt idx="22">
                  <c:v>17.633844778011266</c:v>
                </c:pt>
                <c:pt idx="23">
                  <c:v>18.500588145389994</c:v>
                </c:pt>
                <c:pt idx="24">
                  <c:v>19.144155807742504</c:v>
                </c:pt>
                <c:pt idx="25">
                  <c:v>20.394475673912293</c:v>
                </c:pt>
                <c:pt idx="26">
                  <c:v>20.550390704209953</c:v>
                </c:pt>
                <c:pt idx="27">
                  <c:v>22.211085387210197</c:v>
                </c:pt>
                <c:pt idx="28">
                  <c:v>22.929196431831912</c:v>
                </c:pt>
                <c:pt idx="29">
                  <c:v>25.522303885660705</c:v>
                </c:pt>
                <c:pt idx="30">
                  <c:v>24.872841808235055</c:v>
                </c:pt>
                <c:pt idx="31">
                  <c:v>23.618145266024435</c:v>
                </c:pt>
                <c:pt idx="32">
                  <c:v>22.686517576649294</c:v>
                </c:pt>
                <c:pt idx="33">
                  <c:v>22.767235426335535</c:v>
                </c:pt>
                <c:pt idx="34">
                  <c:v>22.569681786310156</c:v>
                </c:pt>
                <c:pt idx="35">
                  <c:v>24.482896895096538</c:v>
                </c:pt>
                <c:pt idx="36">
                  <c:v>26.67594568180532</c:v>
                </c:pt>
                <c:pt idx="37">
                  <c:v>27.016873304764545</c:v>
                </c:pt>
                <c:pt idx="38">
                  <c:v>25.467602791272984</c:v>
                </c:pt>
                <c:pt idx="39">
                  <c:v>24.059762646575955</c:v>
                </c:pt>
                <c:pt idx="40">
                  <c:v>23.52939922167144</c:v>
                </c:pt>
                <c:pt idx="41">
                  <c:v>23.135597823922843</c:v>
                </c:pt>
                <c:pt idx="42">
                  <c:v>25.675559470201247</c:v>
                </c:pt>
                <c:pt idx="43">
                  <c:v>26.016586537875334</c:v>
                </c:pt>
                <c:pt idx="44">
                  <c:v>25.754828068356694</c:v>
                </c:pt>
                <c:pt idx="45">
                  <c:v>24.788006246642578</c:v>
                </c:pt>
                <c:pt idx="46">
                  <c:v>24.585104377094524</c:v>
                </c:pt>
                <c:pt idx="47">
                  <c:v>25.206910154318496</c:v>
                </c:pt>
                <c:pt idx="48">
                  <c:v>26.183583910816775</c:v>
                </c:pt>
                <c:pt idx="49">
                  <c:v>26.393800963702049</c:v>
                </c:pt>
                <c:pt idx="50">
                  <c:v>28.867278492617686</c:v>
                </c:pt>
                <c:pt idx="51">
                  <c:v>28.901452640464665</c:v>
                </c:pt>
                <c:pt idx="52">
                  <c:v>28.154364444573186</c:v>
                </c:pt>
                <c:pt idx="53">
                  <c:v>26.312204020824094</c:v>
                </c:pt>
                <c:pt idx="54">
                  <c:v>24.944377138945594</c:v>
                </c:pt>
                <c:pt idx="55">
                  <c:v>24.186236415198785</c:v>
                </c:pt>
                <c:pt idx="56">
                  <c:v>24.65325812199659</c:v>
                </c:pt>
                <c:pt idx="57">
                  <c:v>24.227564588185349</c:v>
                </c:pt>
                <c:pt idx="58">
                  <c:v>25.198920083230885</c:v>
                </c:pt>
                <c:pt idx="59">
                  <c:v>25.405188261259145</c:v>
                </c:pt>
                <c:pt idx="60">
                  <c:v>24.785882009685906</c:v>
                </c:pt>
                <c:pt idx="61">
                  <c:v>24.326039463892151</c:v>
                </c:pt>
                <c:pt idx="62">
                  <c:v>25.529526536501947</c:v>
                </c:pt>
                <c:pt idx="63">
                  <c:v>26.423130561801077</c:v>
                </c:pt>
                <c:pt idx="64">
                  <c:v>27.601617876647364</c:v>
                </c:pt>
                <c:pt idx="65">
                  <c:v>28.476659272835299</c:v>
                </c:pt>
                <c:pt idx="66">
                  <c:v>25.779048991021853</c:v>
                </c:pt>
                <c:pt idx="67">
                  <c:v>24.805990581067633</c:v>
                </c:pt>
                <c:pt idx="68">
                  <c:v>23.311019762630259</c:v>
                </c:pt>
                <c:pt idx="69">
                  <c:v>22.715960735626293</c:v>
                </c:pt>
                <c:pt idx="70">
                  <c:v>22.274122053746463</c:v>
                </c:pt>
                <c:pt idx="71">
                  <c:v>23.74846485883057</c:v>
                </c:pt>
                <c:pt idx="72">
                  <c:v>24.328207330978298</c:v>
                </c:pt>
                <c:pt idx="73">
                  <c:v>25.27364856359744</c:v>
                </c:pt>
                <c:pt idx="74">
                  <c:v>25.460675081499957</c:v>
                </c:pt>
                <c:pt idx="75">
                  <c:v>22.767180531406879</c:v>
                </c:pt>
                <c:pt idx="76">
                  <c:v>23.599591590181664</c:v>
                </c:pt>
                <c:pt idx="77">
                  <c:v>23.445204166057181</c:v>
                </c:pt>
                <c:pt idx="78">
                  <c:v>25.905446005658106</c:v>
                </c:pt>
                <c:pt idx="79">
                  <c:v>27.217230695652244</c:v>
                </c:pt>
                <c:pt idx="80">
                  <c:v>27.418784117282705</c:v>
                </c:pt>
                <c:pt idx="81">
                  <c:v>25.766026536779986</c:v>
                </c:pt>
                <c:pt idx="82">
                  <c:v>23.251395401796927</c:v>
                </c:pt>
                <c:pt idx="83">
                  <c:v>23.444151833836443</c:v>
                </c:pt>
                <c:pt idx="84">
                  <c:v>22.814812943875005</c:v>
                </c:pt>
                <c:pt idx="85">
                  <c:v>24.40742216815368</c:v>
                </c:pt>
                <c:pt idx="86">
                  <c:v>27.134880046275988</c:v>
                </c:pt>
                <c:pt idx="87">
                  <c:v>26.84266246033263</c:v>
                </c:pt>
                <c:pt idx="88">
                  <c:v>25.080761445203343</c:v>
                </c:pt>
                <c:pt idx="89">
                  <c:v>24.28750344816763</c:v>
                </c:pt>
                <c:pt idx="90">
                  <c:v>24.728450145534342</c:v>
                </c:pt>
                <c:pt idx="91">
                  <c:v>24.798370876976939</c:v>
                </c:pt>
                <c:pt idx="92">
                  <c:v>25.107775525231403</c:v>
                </c:pt>
                <c:pt idx="93">
                  <c:v>24.565049377463865</c:v>
                </c:pt>
                <c:pt idx="94">
                  <c:v>25.192019069233165</c:v>
                </c:pt>
                <c:pt idx="95">
                  <c:v>24.370113609041788</c:v>
                </c:pt>
                <c:pt idx="96">
                  <c:v>22.214912800875474</c:v>
                </c:pt>
                <c:pt idx="97">
                  <c:v>22.159575410755494</c:v>
                </c:pt>
                <c:pt idx="98">
                  <c:v>24.69336312476328</c:v>
                </c:pt>
                <c:pt idx="99">
                  <c:v>27.347194740500438</c:v>
                </c:pt>
                <c:pt idx="100">
                  <c:v>31.377598641936302</c:v>
                </c:pt>
                <c:pt idx="101">
                  <c:v>31.022884017367446</c:v>
                </c:pt>
                <c:pt idx="102">
                  <c:v>28.442115255632505</c:v>
                </c:pt>
                <c:pt idx="103">
                  <c:v>26.78335019535405</c:v>
                </c:pt>
                <c:pt idx="104">
                  <c:v>27.096622483485934</c:v>
                </c:pt>
                <c:pt idx="105">
                  <c:v>27.844206311170606</c:v>
                </c:pt>
                <c:pt idx="106">
                  <c:v>28.656784183617177</c:v>
                </c:pt>
                <c:pt idx="107">
                  <c:v>30.032596219577538</c:v>
                </c:pt>
                <c:pt idx="108">
                  <c:v>27.449326685806518</c:v>
                </c:pt>
                <c:pt idx="109">
                  <c:v>27.591118258444595</c:v>
                </c:pt>
                <c:pt idx="110">
                  <c:v>27.438912612520575</c:v>
                </c:pt>
                <c:pt idx="111">
                  <c:v>27.583385680322341</c:v>
                </c:pt>
                <c:pt idx="112">
                  <c:v>27.690658718706551</c:v>
                </c:pt>
                <c:pt idx="113">
                  <c:v>28.542773198519246</c:v>
                </c:pt>
                <c:pt idx="114">
                  <c:v>28.403015808029821</c:v>
                </c:pt>
                <c:pt idx="115">
                  <c:v>29.071707141356899</c:v>
                </c:pt>
                <c:pt idx="116">
                  <c:v>28.280780515659579</c:v>
                </c:pt>
                <c:pt idx="117">
                  <c:v>29.495921208084308</c:v>
                </c:pt>
                <c:pt idx="118">
                  <c:v>30.398178190123016</c:v>
                </c:pt>
                <c:pt idx="119">
                  <c:v>31.325602791281639</c:v>
                </c:pt>
                <c:pt idx="120">
                  <c:v>29.69683825059699</c:v>
                </c:pt>
                <c:pt idx="121">
                  <c:v>30.289873936312055</c:v>
                </c:pt>
                <c:pt idx="122">
                  <c:v>29.185284416226704</c:v>
                </c:pt>
                <c:pt idx="123">
                  <c:v>27.850137763933731</c:v>
                </c:pt>
                <c:pt idx="124">
                  <c:v>26.858774873540234</c:v>
                </c:pt>
                <c:pt idx="125">
                  <c:v>27.667601521229365</c:v>
                </c:pt>
                <c:pt idx="126">
                  <c:v>27.495702380394249</c:v>
                </c:pt>
                <c:pt idx="127">
                  <c:v>29.427966271893133</c:v>
                </c:pt>
                <c:pt idx="128">
                  <c:v>28.28781968207764</c:v>
                </c:pt>
                <c:pt idx="129">
                  <c:v>26.92627146606052</c:v>
                </c:pt>
                <c:pt idx="130">
                  <c:v>23.340428678218942</c:v>
                </c:pt>
                <c:pt idx="131">
                  <c:v>21.965334295889562</c:v>
                </c:pt>
                <c:pt idx="132">
                  <c:v>23.004210850299341</c:v>
                </c:pt>
                <c:pt idx="133">
                  <c:v>24.033077172423603</c:v>
                </c:pt>
                <c:pt idx="134">
                  <c:v>24.539535491342253</c:v>
                </c:pt>
                <c:pt idx="135">
                  <c:v>25.17307469346197</c:v>
                </c:pt>
                <c:pt idx="136">
                  <c:v>23.583584252872441</c:v>
                </c:pt>
                <c:pt idx="137">
                  <c:v>23.690806161279159</c:v>
                </c:pt>
                <c:pt idx="138">
                  <c:v>23.770419753425788</c:v>
                </c:pt>
                <c:pt idx="139">
                  <c:v>22.799583265503877</c:v>
                </c:pt>
                <c:pt idx="140">
                  <c:v>22.851188097687935</c:v>
                </c:pt>
                <c:pt idx="141">
                  <c:v>25.721869374463093</c:v>
                </c:pt>
                <c:pt idx="142">
                  <c:v>26.308459855142083</c:v>
                </c:pt>
                <c:pt idx="143">
                  <c:v>27.258985818730167</c:v>
                </c:pt>
                <c:pt idx="144">
                  <c:v>26.419837248184791</c:v>
                </c:pt>
                <c:pt idx="145">
                  <c:v>25.02429614049904</c:v>
                </c:pt>
                <c:pt idx="146">
                  <c:v>24.760552543587711</c:v>
                </c:pt>
                <c:pt idx="147">
                  <c:v>27.139596073362405</c:v>
                </c:pt>
                <c:pt idx="148">
                  <c:v>28.391090014781351</c:v>
                </c:pt>
                <c:pt idx="149">
                  <c:v>27.775413887436034</c:v>
                </c:pt>
                <c:pt idx="150">
                  <c:v>27.575754394754806</c:v>
                </c:pt>
                <c:pt idx="151">
                  <c:v>26.140066548805947</c:v>
                </c:pt>
                <c:pt idx="152">
                  <c:v>25.331538220543827</c:v>
                </c:pt>
                <c:pt idx="153">
                  <c:v>25.503658867240421</c:v>
                </c:pt>
                <c:pt idx="154">
                  <c:v>29.75126283078815</c:v>
                </c:pt>
                <c:pt idx="155">
                  <c:v>29.81530957771967</c:v>
                </c:pt>
                <c:pt idx="156">
                  <c:v>32.437741488955716</c:v>
                </c:pt>
                <c:pt idx="157">
                  <c:v>35.157392516687729</c:v>
                </c:pt>
                <c:pt idx="158">
                  <c:v>35.116865888853397</c:v>
                </c:pt>
                <c:pt idx="159">
                  <c:v>33.799336161775059</c:v>
                </c:pt>
                <c:pt idx="160">
                  <c:v>31.791103492046375</c:v>
                </c:pt>
                <c:pt idx="161">
                  <c:v>30.557453556051193</c:v>
                </c:pt>
                <c:pt idx="162">
                  <c:v>29.641453231905846</c:v>
                </c:pt>
                <c:pt idx="163">
                  <c:v>27.673873465344716</c:v>
                </c:pt>
                <c:pt idx="164">
                  <c:v>26.985384094397563</c:v>
                </c:pt>
                <c:pt idx="165">
                  <c:v>25.959196945417862</c:v>
                </c:pt>
                <c:pt idx="166">
                  <c:v>25.454727945670925</c:v>
                </c:pt>
                <c:pt idx="167">
                  <c:v>24.822665837622182</c:v>
                </c:pt>
                <c:pt idx="168">
                  <c:v>25.383302474780326</c:v>
                </c:pt>
                <c:pt idx="169">
                  <c:v>26.057069747782233</c:v>
                </c:pt>
                <c:pt idx="170">
                  <c:v>26.557350275070068</c:v>
                </c:pt>
                <c:pt idx="171">
                  <c:v>26.92881474954401</c:v>
                </c:pt>
                <c:pt idx="172">
                  <c:v>25.659705866715431</c:v>
                </c:pt>
                <c:pt idx="173">
                  <c:v>23.944913913283607</c:v>
                </c:pt>
                <c:pt idx="174">
                  <c:v>24.216585540813227</c:v>
                </c:pt>
                <c:pt idx="175">
                  <c:v>22.615891594780933</c:v>
                </c:pt>
                <c:pt idx="176">
                  <c:v>22.714794761932374</c:v>
                </c:pt>
                <c:pt idx="177">
                  <c:v>24.33315743193743</c:v>
                </c:pt>
                <c:pt idx="178">
                  <c:v>23.474910587677513</c:v>
                </c:pt>
                <c:pt idx="179">
                  <c:v>25.412528108835371</c:v>
                </c:pt>
                <c:pt idx="180">
                  <c:v>24.276356655207127</c:v>
                </c:pt>
                <c:pt idx="181">
                  <c:v>22.66027238592909</c:v>
                </c:pt>
                <c:pt idx="182">
                  <c:v>23.520210970887558</c:v>
                </c:pt>
                <c:pt idx="183">
                  <c:v>24.416213639201395</c:v>
                </c:pt>
                <c:pt idx="184">
                  <c:v>25.338994335122294</c:v>
                </c:pt>
                <c:pt idx="185">
                  <c:v>26.024170406482227</c:v>
                </c:pt>
                <c:pt idx="186">
                  <c:v>24.730508620491801</c:v>
                </c:pt>
                <c:pt idx="187">
                  <c:v>24.542411679064905</c:v>
                </c:pt>
                <c:pt idx="188">
                  <c:v>23.630284452341101</c:v>
                </c:pt>
                <c:pt idx="189">
                  <c:v>23.725481636552001</c:v>
                </c:pt>
                <c:pt idx="190">
                  <c:v>26.11355549144735</c:v>
                </c:pt>
                <c:pt idx="191">
                  <c:v>27.371754560874098</c:v>
                </c:pt>
                <c:pt idx="192">
                  <c:v>24.95864358688285</c:v>
                </c:pt>
                <c:pt idx="193">
                  <c:v>23.681854147093865</c:v>
                </c:pt>
                <c:pt idx="194">
                  <c:v>25.051210977298442</c:v>
                </c:pt>
                <c:pt idx="195">
                  <c:v>23.235611296499783</c:v>
                </c:pt>
                <c:pt idx="196">
                  <c:v>25.234845427638032</c:v>
                </c:pt>
                <c:pt idx="197">
                  <c:v>26.461813837516953</c:v>
                </c:pt>
                <c:pt idx="198">
                  <c:v>26.857877763926815</c:v>
                </c:pt>
                <c:pt idx="199">
                  <c:v>27.40944776524541</c:v>
                </c:pt>
                <c:pt idx="200">
                  <c:v>27.046532385047499</c:v>
                </c:pt>
                <c:pt idx="201">
                  <c:v>25.747112665948016</c:v>
                </c:pt>
                <c:pt idx="202">
                  <c:v>26.58469095205988</c:v>
                </c:pt>
                <c:pt idx="203">
                  <c:v>27.464090822129378</c:v>
                </c:pt>
                <c:pt idx="204">
                  <c:v>27.087105530116915</c:v>
                </c:pt>
                <c:pt idx="205">
                  <c:v>27.579652214665547</c:v>
                </c:pt>
                <c:pt idx="206">
                  <c:v>27.945374215323135</c:v>
                </c:pt>
                <c:pt idx="207">
                  <c:v>26.672001474714726</c:v>
                </c:pt>
                <c:pt idx="208">
                  <c:v>25.983994118218877</c:v>
                </c:pt>
                <c:pt idx="209">
                  <c:v>25.988115434960964</c:v>
                </c:pt>
                <c:pt idx="210">
                  <c:v>24.9612249995428</c:v>
                </c:pt>
                <c:pt idx="211">
                  <c:v>26.77362257000097</c:v>
                </c:pt>
                <c:pt idx="212">
                  <c:v>26.574424319420395</c:v>
                </c:pt>
                <c:pt idx="213">
                  <c:v>29.258881207569672</c:v>
                </c:pt>
                <c:pt idx="214">
                  <c:v>27.647296650079376</c:v>
                </c:pt>
                <c:pt idx="215">
                  <c:v>25.935699916565937</c:v>
                </c:pt>
                <c:pt idx="216">
                  <c:v>25.179793470340172</c:v>
                </c:pt>
                <c:pt idx="217">
                  <c:v>25.905961796819387</c:v>
                </c:pt>
                <c:pt idx="218">
                  <c:v>24.900224907886574</c:v>
                </c:pt>
                <c:pt idx="219">
                  <c:v>24.668428119977658</c:v>
                </c:pt>
                <c:pt idx="220">
                  <c:v>24.753803781189404</c:v>
                </c:pt>
                <c:pt idx="221">
                  <c:v>23.272270418744469</c:v>
                </c:pt>
                <c:pt idx="222">
                  <c:v>22.429701227879669</c:v>
                </c:pt>
                <c:pt idx="223">
                  <c:v>19.744182062288225</c:v>
                </c:pt>
                <c:pt idx="224">
                  <c:v>20.325027301614561</c:v>
                </c:pt>
                <c:pt idx="225">
                  <c:v>23.588676121570487</c:v>
                </c:pt>
                <c:pt idx="226">
                  <c:v>24.467049859743678</c:v>
                </c:pt>
                <c:pt idx="227">
                  <c:v>24.861765575142112</c:v>
                </c:pt>
                <c:pt idx="228">
                  <c:v>24.124896308079094</c:v>
                </c:pt>
                <c:pt idx="229">
                  <c:v>21.775348283263547</c:v>
                </c:pt>
                <c:pt idx="230">
                  <c:v>20.803242759820073</c:v>
                </c:pt>
                <c:pt idx="231">
                  <c:v>22.141343522488469</c:v>
                </c:pt>
                <c:pt idx="232">
                  <c:v>24.422338081388645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7-43B4-B38B-AF2E07CF2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349056"/>
        <c:axId val="1082224032"/>
      </c:lineChart>
      <c:dateAx>
        <c:axId val="485349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24032"/>
        <c:crosses val="autoZero"/>
        <c:auto val="1"/>
        <c:lblOffset val="100"/>
        <c:baseTimeUnit val="days"/>
      </c:dateAx>
      <c:valAx>
        <c:axId val="10822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4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</a:t>
            </a:r>
            <a:r>
              <a:rPr lang="en-US" baseline="0"/>
              <a:t> Antonio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Smooting'!$I$874:$I$1106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Smooting'!$J$874:$J$1106</c:f>
              <c:numCache>
                <c:formatCode>General</c:formatCode>
                <c:ptCount val="233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4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  <c:pt idx="221">
                  <c:v>23</c:v>
                </c:pt>
                <c:pt idx="222">
                  <c:v>25</c:v>
                </c:pt>
                <c:pt idx="223">
                  <c:v>27</c:v>
                </c:pt>
                <c:pt idx="224">
                  <c:v>25</c:v>
                </c:pt>
                <c:pt idx="225">
                  <c:v>30</c:v>
                </c:pt>
                <c:pt idx="226">
                  <c:v>33</c:v>
                </c:pt>
                <c:pt idx="227">
                  <c:v>26</c:v>
                </c:pt>
                <c:pt idx="228">
                  <c:v>31</c:v>
                </c:pt>
                <c:pt idx="229">
                  <c:v>26</c:v>
                </c:pt>
                <c:pt idx="230">
                  <c:v>33</c:v>
                </c:pt>
                <c:pt idx="231">
                  <c:v>22</c:v>
                </c:pt>
                <c:pt idx="23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A-4A28-8BCF-FA3DF4324BFE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Smooting'!$I$874:$I$1106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'Ex Smooting'!$K$874:$K$1106</c:f>
              <c:numCache>
                <c:formatCode>General</c:formatCode>
                <c:ptCount val="233"/>
                <c:pt idx="0" formatCode="0.00">
                  <c:v>25</c:v>
                </c:pt>
                <c:pt idx="1">
                  <c:v>25</c:v>
                </c:pt>
                <c:pt idx="2">
                  <c:v>25.573177097063144</c:v>
                </c:pt>
                <c:pt idx="3">
                  <c:v>25.116831744218363</c:v>
                </c:pt>
                <c:pt idx="4">
                  <c:v>25.107265275647521</c:v>
                </c:pt>
                <c:pt idx="5">
                  <c:v>24.852834805575981</c:v>
                </c:pt>
                <c:pt idx="6">
                  <c:v>24.783002608699629</c:v>
                </c:pt>
                <c:pt idx="7">
                  <c:v>24.227593788038742</c:v>
                </c:pt>
                <c:pt idx="8">
                  <c:v>24.208957852790505</c:v>
                </c:pt>
                <c:pt idx="9">
                  <c:v>23.864318103687133</c:v>
                </c:pt>
                <c:pt idx="10">
                  <c:v>23.466015856563832</c:v>
                </c:pt>
                <c:pt idx="11">
                  <c:v>23.18221001270096</c:v>
                </c:pt>
                <c:pt idx="12">
                  <c:v>23.085407769386826</c:v>
                </c:pt>
                <c:pt idx="13">
                  <c:v>22.750884602875917</c:v>
                </c:pt>
                <c:pt idx="14">
                  <c:v>22.361870567853284</c:v>
                </c:pt>
                <c:pt idx="15">
                  <c:v>22.332239721911179</c:v>
                </c:pt>
                <c:pt idx="16">
                  <c:v>22.223152679568713</c:v>
                </c:pt>
                <c:pt idx="17">
                  <c:v>22.286762835566726</c:v>
                </c:pt>
                <c:pt idx="18">
                  <c:v>22.345164436627787</c:v>
                </c:pt>
                <c:pt idx="19">
                  <c:v>22.153136644638924</c:v>
                </c:pt>
                <c:pt idx="20">
                  <c:v>22.304362327024375</c:v>
                </c:pt>
                <c:pt idx="21">
                  <c:v>22.115675511426446</c:v>
                </c:pt>
                <c:pt idx="22">
                  <c:v>20.632319754143964</c:v>
                </c:pt>
                <c:pt idx="23">
                  <c:v>20.826191195585896</c:v>
                </c:pt>
                <c:pt idx="24">
                  <c:v>21.331717739634037</c:v>
                </c:pt>
                <c:pt idx="25">
                  <c:v>22.041497862851259</c:v>
                </c:pt>
                <c:pt idx="26">
                  <c:v>22.447512128673019</c:v>
                </c:pt>
                <c:pt idx="27">
                  <c:v>22.410868742556826</c:v>
                </c:pt>
                <c:pt idx="28">
                  <c:v>22.786638018582973</c:v>
                </c:pt>
                <c:pt idx="29">
                  <c:v>22.394696406556761</c:v>
                </c:pt>
                <c:pt idx="30">
                  <c:v>23.017437240267292</c:v>
                </c:pt>
                <c:pt idx="31">
                  <c:v>23.752951418383169</c:v>
                </c:pt>
                <c:pt idx="32">
                  <c:v>23.855062802084291</c:v>
                </c:pt>
                <c:pt idx="33">
                  <c:v>23.866930613849689</c:v>
                </c:pt>
                <c:pt idx="34">
                  <c:v>23.877826660201347</c:v>
                </c:pt>
                <c:pt idx="35">
                  <c:v>24.051595396540005</c:v>
                </c:pt>
                <c:pt idx="36">
                  <c:v>24.047370639452772</c:v>
                </c:pt>
                <c:pt idx="37">
                  <c:v>25.10796356748325</c:v>
                </c:pt>
                <c:pt idx="38">
                  <c:v>25.262888131758629</c:v>
                </c:pt>
                <c:pt idx="39">
                  <c:v>24.995714882129601</c:v>
                </c:pt>
                <c:pt idx="40">
                  <c:v>25.077948200484556</c:v>
                </c:pt>
                <c:pt idx="41">
                  <c:v>24.90780072657008</c:v>
                </c:pt>
                <c:pt idx="42">
                  <c:v>24.669702900956715</c:v>
                </c:pt>
                <c:pt idx="43">
                  <c:v>24.614865991718837</c:v>
                </c:pt>
                <c:pt idx="44">
                  <c:v>24.810166589857864</c:v>
                </c:pt>
                <c:pt idx="45">
                  <c:v>25.071357940449339</c:v>
                </c:pt>
                <c:pt idx="46">
                  <c:v>25.229279862873216</c:v>
                </c:pt>
                <c:pt idx="47">
                  <c:v>25.538035637449767</c:v>
                </c:pt>
                <c:pt idx="48">
                  <c:v>26.80409904433839</c:v>
                </c:pt>
                <c:pt idx="49">
                  <c:v>26.410727680875858</c:v>
                </c:pt>
                <c:pt idx="50">
                  <c:v>25.967684083001053</c:v>
                </c:pt>
                <c:pt idx="51">
                  <c:v>26.379742401402495</c:v>
                </c:pt>
                <c:pt idx="52">
                  <c:v>27.904414572392799</c:v>
                </c:pt>
                <c:pt idx="53">
                  <c:v>27.748476455791533</c:v>
                </c:pt>
                <c:pt idx="54">
                  <c:v>27.277777163296328</c:v>
                </c:pt>
                <c:pt idx="55">
                  <c:v>27.500679418025015</c:v>
                </c:pt>
                <c:pt idx="56">
                  <c:v>27.050270352210934</c:v>
                </c:pt>
                <c:pt idx="57">
                  <c:v>26.472976995926555</c:v>
                </c:pt>
                <c:pt idx="58">
                  <c:v>27.416837793534402</c:v>
                </c:pt>
                <c:pt idx="59">
                  <c:v>27.300823654461915</c:v>
                </c:pt>
                <c:pt idx="60">
                  <c:v>27.19430903645398</c:v>
                </c:pt>
                <c:pt idx="61">
                  <c:v>27.751575635024579</c:v>
                </c:pt>
                <c:pt idx="62">
                  <c:v>27.362505016601812</c:v>
                </c:pt>
                <c:pt idx="63">
                  <c:v>26.677762680945836</c:v>
                </c:pt>
                <c:pt idx="64">
                  <c:v>26.704148259674533</c:v>
                </c:pt>
                <c:pt idx="65">
                  <c:v>26.974020650084569</c:v>
                </c:pt>
                <c:pt idx="66">
                  <c:v>26.894265460270994</c:v>
                </c:pt>
                <c:pt idx="67">
                  <c:v>26.902923262634019</c:v>
                </c:pt>
                <c:pt idx="68">
                  <c:v>26.583342373243049</c:v>
                </c:pt>
                <c:pt idx="69">
                  <c:v>25.880517335443827</c:v>
                </c:pt>
                <c:pt idx="70">
                  <c:v>25.562771098096267</c:v>
                </c:pt>
                <c:pt idx="71">
                  <c:v>25.598572468488452</c:v>
                </c:pt>
                <c:pt idx="72">
                  <c:v>25.303912565479941</c:v>
                </c:pt>
                <c:pt idx="73">
                  <c:v>25.115262577455784</c:v>
                </c:pt>
                <c:pt idx="74">
                  <c:v>25.515236808280015</c:v>
                </c:pt>
                <c:pt idx="75">
                  <c:v>25.391165517546707</c:v>
                </c:pt>
                <c:pt idx="76">
                  <c:v>25.522900814447802</c:v>
                </c:pt>
                <c:pt idx="77">
                  <c:v>25.152554648857841</c:v>
                </c:pt>
                <c:pt idx="78">
                  <c:v>25.140063101604152</c:v>
                </c:pt>
                <c:pt idx="79">
                  <c:v>25.53800660493738</c:v>
                </c:pt>
                <c:pt idx="80">
                  <c:v>25.575835752515143</c:v>
                </c:pt>
                <c:pt idx="81">
                  <c:v>25.610567357093906</c:v>
                </c:pt>
                <c:pt idx="82">
                  <c:v>25.56057261062239</c:v>
                </c:pt>
                <c:pt idx="83">
                  <c:v>25.760318883413788</c:v>
                </c:pt>
                <c:pt idx="84">
                  <c:v>25.370532346458074</c:v>
                </c:pt>
                <c:pt idx="85">
                  <c:v>25.9133693499911</c:v>
                </c:pt>
                <c:pt idx="86">
                  <c:v>26.166110206516564</c:v>
                </c:pt>
                <c:pt idx="87">
                  <c:v>26.31627358196836</c:v>
                </c:pt>
                <c:pt idx="88">
                  <c:v>27.027318310536636</c:v>
                </c:pt>
                <c:pt idx="89">
                  <c:v>27.188846305421812</c:v>
                </c:pt>
                <c:pt idx="90">
                  <c:v>27.910325090626891</c:v>
                </c:pt>
                <c:pt idx="91">
                  <c:v>27.672020563918952</c:v>
                </c:pt>
                <c:pt idx="92">
                  <c:v>27.207581666589018</c:v>
                </c:pt>
                <c:pt idx="93">
                  <c:v>27.599996584911402</c:v>
                </c:pt>
                <c:pt idx="94">
                  <c:v>27.796514726397419</c:v>
                </c:pt>
                <c:pt idx="95">
                  <c:v>27.976941482475262</c:v>
                </c:pt>
                <c:pt idx="96">
                  <c:v>27.815064685333994</c:v>
                </c:pt>
                <c:pt idx="97">
                  <c:v>28.07585496790459</c:v>
                </c:pt>
                <c:pt idx="98">
                  <c:v>28.397173547611906</c:v>
                </c:pt>
                <c:pt idx="99">
                  <c:v>28.855946662087391</c:v>
                </c:pt>
                <c:pt idx="100">
                  <c:v>28.785859658799367</c:v>
                </c:pt>
                <c:pt idx="101">
                  <c:v>28.557746665648516</c:v>
                </c:pt>
                <c:pt idx="102">
                  <c:v>29.167136545904533</c:v>
                </c:pt>
                <c:pt idx="103">
                  <c:v>29.071568554867696</c:v>
                </c:pt>
                <c:pt idx="104">
                  <c:v>29.229473231668585</c:v>
                </c:pt>
                <c:pt idx="105">
                  <c:v>29.783860500048661</c:v>
                </c:pt>
                <c:pt idx="106">
                  <c:v>29.146498990711176</c:v>
                </c:pt>
                <c:pt idx="107">
                  <c:v>28.643208640911549</c:v>
                </c:pt>
                <c:pt idx="108">
                  <c:v>28.83618847370952</c:v>
                </c:pt>
                <c:pt idx="109">
                  <c:v>28.522071991831243</c:v>
                </c:pt>
                <c:pt idx="110">
                  <c:v>28.643088346887026</c:v>
                </c:pt>
                <c:pt idx="111">
                  <c:v>28.099136047715206</c:v>
                </c:pt>
                <c:pt idx="112">
                  <c:v>28.009136103557083</c:v>
                </c:pt>
                <c:pt idx="113">
                  <c:v>27.435210920020317</c:v>
                </c:pt>
                <c:pt idx="114">
                  <c:v>27.072045017163173</c:v>
                </c:pt>
                <c:pt idx="115">
                  <c:v>27.229910680067576</c:v>
                </c:pt>
                <c:pt idx="116">
                  <c:v>27.292967474478743</c:v>
                </c:pt>
                <c:pt idx="117">
                  <c:v>27.678390794301613</c:v>
                </c:pt>
                <c:pt idx="118">
                  <c:v>27.868489826449796</c:v>
                </c:pt>
                <c:pt idx="119">
                  <c:v>27.387963546039924</c:v>
                </c:pt>
                <c:pt idx="120">
                  <c:v>27.192431258438241</c:v>
                </c:pt>
                <c:pt idx="121">
                  <c:v>27.258556959433569</c:v>
                </c:pt>
                <c:pt idx="122">
                  <c:v>26.991738356773133</c:v>
                </c:pt>
                <c:pt idx="123">
                  <c:v>26.910532397861505</c:v>
                </c:pt>
                <c:pt idx="124">
                  <c:v>27.327270435831601</c:v>
                </c:pt>
                <c:pt idx="125">
                  <c:v>27.300472733208093</c:v>
                </c:pt>
                <c:pt idx="126">
                  <c:v>26.866457079739153</c:v>
                </c:pt>
                <c:pt idx="127">
                  <c:v>26.795509457782767</c:v>
                </c:pt>
                <c:pt idx="128">
                  <c:v>27.057900970147678</c:v>
                </c:pt>
                <c:pt idx="129">
                  <c:v>26.971277454854889</c:v>
                </c:pt>
                <c:pt idx="130">
                  <c:v>27.137394211879581</c:v>
                </c:pt>
                <c:pt idx="131">
                  <c:v>27.453673807984458</c:v>
                </c:pt>
                <c:pt idx="132">
                  <c:v>27.580290773391908</c:v>
                </c:pt>
                <c:pt idx="133">
                  <c:v>26.959598050479432</c:v>
                </c:pt>
                <c:pt idx="134">
                  <c:v>26.962906260785417</c:v>
                </c:pt>
                <c:pt idx="135">
                  <c:v>26.63841381700108</c:v>
                </c:pt>
                <c:pt idx="136">
                  <c:v>27.48684580119264</c:v>
                </c:pt>
                <c:pt idx="137">
                  <c:v>28.183923659838833</c:v>
                </c:pt>
                <c:pt idx="138">
                  <c:v>28.742040638412313</c:v>
                </c:pt>
                <c:pt idx="139">
                  <c:v>29.254457635614308</c:v>
                </c:pt>
                <c:pt idx="140">
                  <c:v>28.987974695600535</c:v>
                </c:pt>
                <c:pt idx="141">
                  <c:v>28.579547144707856</c:v>
                </c:pt>
                <c:pt idx="142">
                  <c:v>27.71326798461552</c:v>
                </c:pt>
                <c:pt idx="143">
                  <c:v>27.982393629673034</c:v>
                </c:pt>
                <c:pt idx="144">
                  <c:v>28.311365052028236</c:v>
                </c:pt>
                <c:pt idx="145">
                  <c:v>28.613399490828826</c:v>
                </c:pt>
                <c:pt idx="146">
                  <c:v>28.563172842329784</c:v>
                </c:pt>
                <c:pt idx="147">
                  <c:v>27.943881777422153</c:v>
                </c:pt>
                <c:pt idx="148">
                  <c:v>28.030359316989674</c:v>
                </c:pt>
                <c:pt idx="149">
                  <c:v>28.109755864401414</c:v>
                </c:pt>
                <c:pt idx="150">
                  <c:v>28.592063440777927</c:v>
                </c:pt>
                <c:pt idx="151">
                  <c:v>28.871113609919398</c:v>
                </c:pt>
                <c:pt idx="152">
                  <c:v>29.127314469648937</c:v>
                </c:pt>
                <c:pt idx="153">
                  <c:v>28.953124765041249</c:v>
                </c:pt>
                <c:pt idx="154">
                  <c:v>28.875080581331915</c:v>
                </c:pt>
                <c:pt idx="155">
                  <c:v>28.312132191377195</c:v>
                </c:pt>
                <c:pt idx="156">
                  <c:v>28.695986257371793</c:v>
                </c:pt>
                <c:pt idx="157">
                  <c:v>28.88464453002797</c:v>
                </c:pt>
                <c:pt idx="158">
                  <c:v>28.975972560095407</c:v>
                </c:pt>
                <c:pt idx="159">
                  <c:v>29.469234640185874</c:v>
                </c:pt>
                <c:pt idx="160">
                  <c:v>29.676459889083908</c:v>
                </c:pt>
                <c:pt idx="161">
                  <c:v>30.030481913342619</c:v>
                </c:pt>
                <c:pt idx="162">
                  <c:v>29.127279113014435</c:v>
                </c:pt>
                <c:pt idx="163">
                  <c:v>29.444386958119892</c:v>
                </c:pt>
                <c:pt idx="164">
                  <c:v>29.817411680789583</c:v>
                </c:pt>
                <c:pt idx="165">
                  <c:v>29.504832688576737</c:v>
                </c:pt>
                <c:pt idx="166">
                  <c:v>29.463495755013739</c:v>
                </c:pt>
                <c:pt idx="167">
                  <c:v>30.326250457347271</c:v>
                </c:pt>
                <c:pt idx="168">
                  <c:v>30.299536273053292</c:v>
                </c:pt>
                <c:pt idx="169">
                  <c:v>29.78371485679148</c:v>
                </c:pt>
                <c:pt idx="170">
                  <c:v>29.637659927705172</c:v>
                </c:pt>
                <c:pt idx="171">
                  <c:v>29.503564332942503</c:v>
                </c:pt>
                <c:pt idx="172">
                  <c:v>29.462331255436709</c:v>
                </c:pt>
                <c:pt idx="173">
                  <c:v>29.588239327901498</c:v>
                </c:pt>
                <c:pt idx="174">
                  <c:v>29.130660642807111</c:v>
                </c:pt>
                <c:pt idx="175">
                  <c:v>29.038079387806008</c:v>
                </c:pt>
                <c:pt idx="176">
                  <c:v>28.871196469650737</c:v>
                </c:pt>
                <c:pt idx="177">
                  <c:v>28.717978332435134</c:v>
                </c:pt>
                <c:pt idx="178">
                  <c:v>28.577306070520482</c:v>
                </c:pt>
                <c:pt idx="179">
                  <c:v>29.676389033558507</c:v>
                </c:pt>
                <c:pt idx="180">
                  <c:v>29.293474877702362</c:v>
                </c:pt>
                <c:pt idx="181">
                  <c:v>29.351326880359608</c:v>
                </c:pt>
                <c:pt idx="182">
                  <c:v>28.91314716511382</c:v>
                </c:pt>
                <c:pt idx="183">
                  <c:v>27.773904693240635</c:v>
                </c:pt>
                <c:pt idx="184">
                  <c:v>28.283712583807322</c:v>
                </c:pt>
                <c:pt idx="185">
                  <c:v>28.588011274245268</c:v>
                </c:pt>
                <c:pt idx="186">
                  <c:v>28.457981032491631</c:v>
                </c:pt>
                <c:pt idx="187">
                  <c:v>28.502362869398716</c:v>
                </c:pt>
                <c:pt idx="188">
                  <c:v>28.379345728224799</c:v>
                </c:pt>
                <c:pt idx="189">
                  <c:v>28.593931300782259</c:v>
                </c:pt>
                <c:pt idx="190">
                  <c:v>28.135886543046109</c:v>
                </c:pt>
                <c:pt idx="191">
                  <c:v>28.206642263444685</c:v>
                </c:pt>
                <c:pt idx="192">
                  <c:v>28.025957005327818</c:v>
                </c:pt>
                <c:pt idx="193">
                  <c:v>28.26947890964599</c:v>
                </c:pt>
                <c:pt idx="194">
                  <c:v>27.838001106150795</c:v>
                </c:pt>
                <c:pt idx="195">
                  <c:v>27.359971316625799</c:v>
                </c:pt>
                <c:pt idx="196">
                  <c:v>27.412378428450594</c:v>
                </c:pt>
                <c:pt idx="197">
                  <c:v>27.051082105770114</c:v>
                </c:pt>
                <c:pt idx="198">
                  <c:v>26.473722281121653</c:v>
                </c:pt>
                <c:pt idx="199">
                  <c:v>26.59869762858149</c:v>
                </c:pt>
                <c:pt idx="200">
                  <c:v>26.795322131784417</c:v>
                </c:pt>
                <c:pt idx="201">
                  <c:v>26.81208165554683</c:v>
                </c:pt>
                <c:pt idx="202">
                  <c:v>26.827468868569486</c:v>
                </c:pt>
                <c:pt idx="203">
                  <c:v>26.432183926819576</c:v>
                </c:pt>
                <c:pt idx="204">
                  <c:v>25.82361855424617</c:v>
                </c:pt>
                <c:pt idx="205">
                  <c:v>26.001825982700353</c:v>
                </c:pt>
                <c:pt idx="206">
                  <c:v>26.165441351652184</c:v>
                </c:pt>
                <c:pt idx="207">
                  <c:v>26.561306821886689</c:v>
                </c:pt>
                <c:pt idx="208">
                  <c:v>26.515345648353723</c:v>
                </c:pt>
                <c:pt idx="209">
                  <c:v>25.899970790903787</c:v>
                </c:pt>
                <c:pt idx="210">
                  <c:v>25.826278984422093</c:v>
                </c:pt>
                <c:pt idx="211">
                  <c:v>25.51297391572998</c:v>
                </c:pt>
                <c:pt idx="212">
                  <c:v>25.634735243478417</c:v>
                </c:pt>
                <c:pt idx="213">
                  <c:v>26.401585995817108</c:v>
                </c:pt>
                <c:pt idx="214">
                  <c:v>26.286820711193279</c:v>
                </c:pt>
                <c:pt idx="215">
                  <c:v>26.181452688381494</c:v>
                </c:pt>
                <c:pt idx="216">
                  <c:v>26.412242226382723</c:v>
                </c:pt>
                <c:pt idx="217">
                  <c:v>26.050957056260224</c:v>
                </c:pt>
                <c:pt idx="218">
                  <c:v>25.88301968315902</c:v>
                </c:pt>
                <c:pt idx="219">
                  <c:v>25.728833432343897</c:v>
                </c:pt>
                <c:pt idx="220">
                  <c:v>26.569861637586925</c:v>
                </c:pt>
                <c:pt idx="221">
                  <c:v>26.850729744600187</c:v>
                </c:pt>
                <c:pt idx="222">
                  <c:v>26.535422587945238</c:v>
                </c:pt>
                <c:pt idx="223">
                  <c:v>26.409698436270432</c:v>
                </c:pt>
                <c:pt idx="224">
                  <c:v>26.45803377008334</c:v>
                </c:pt>
                <c:pt idx="225">
                  <c:v>26.338646403832424</c:v>
                </c:pt>
                <c:pt idx="226">
                  <c:v>26.638446978914288</c:v>
                </c:pt>
                <c:pt idx="227">
                  <c:v>27.159346477977031</c:v>
                </c:pt>
                <c:pt idx="228">
                  <c:v>27.064416356728852</c:v>
                </c:pt>
                <c:pt idx="229">
                  <c:v>27.386671557857333</c:v>
                </c:pt>
                <c:pt idx="230">
                  <c:v>27.273127503841234</c:v>
                </c:pt>
                <c:pt idx="231">
                  <c:v>27.742057811355387</c:v>
                </c:pt>
                <c:pt idx="232">
                  <c:v>27.271884093143751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A-4A28-8BCF-FA3DF432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317584"/>
        <c:axId val="491894272"/>
      </c:lineChart>
      <c:dateAx>
        <c:axId val="1013317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94272"/>
        <c:crosses val="autoZero"/>
        <c:auto val="1"/>
        <c:lblOffset val="100"/>
        <c:baseTimeUnit val="days"/>
      </c:dateAx>
      <c:valAx>
        <c:axId val="4918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31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 Smooting'!$Q$1048:$Q$1106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'Ex Smooting'!$R$1048:$R$1106</c:f>
              <c:numCache>
                <c:formatCode>General</c:formatCode>
                <c:ptCount val="59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  <c:pt idx="47">
                  <c:v>15</c:v>
                </c:pt>
                <c:pt idx="48">
                  <c:v>17</c:v>
                </c:pt>
                <c:pt idx="49">
                  <c:v>15</c:v>
                </c:pt>
                <c:pt idx="50">
                  <c:v>9</c:v>
                </c:pt>
                <c:pt idx="51">
                  <c:v>16</c:v>
                </c:pt>
                <c:pt idx="52">
                  <c:v>15</c:v>
                </c:pt>
                <c:pt idx="53">
                  <c:v>18</c:v>
                </c:pt>
                <c:pt idx="54">
                  <c:v>16</c:v>
                </c:pt>
                <c:pt idx="55">
                  <c:v>25</c:v>
                </c:pt>
                <c:pt idx="56">
                  <c:v>12</c:v>
                </c:pt>
                <c:pt idx="57">
                  <c:v>16</c:v>
                </c:pt>
                <c:pt idx="5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4-4292-890B-FD737A775BB9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 Smooting'!$Q$1048:$Q$1106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'Ex Smooting'!$S$1048:$S$1106</c:f>
              <c:numCache>
                <c:formatCode>General</c:formatCode>
                <c:ptCount val="5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4-4292-890B-FD737A775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213584"/>
        <c:axId val="1082192000"/>
      </c:lineChart>
      <c:dateAx>
        <c:axId val="1565213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92000"/>
        <c:crosses val="autoZero"/>
        <c:auto val="1"/>
        <c:lblOffset val="100"/>
        <c:baseTimeUnit val="days"/>
      </c:dateAx>
      <c:valAx>
        <c:axId val="10821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2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ETS!$A$874:$A$1094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ETS!$B$874:$B$1094</c:f>
              <c:numCache>
                <c:formatCode>General</c:formatCode>
                <c:ptCount val="221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26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A9-4902-AF4E-185AC6F5AA47}"/>
            </c:ext>
          </c:extLst>
        </c:ser>
        <c:ser>
          <c:idx val="1"/>
          <c:order val="1"/>
          <c:tx>
            <c:v>Projection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ETS!$A$874:$A$1094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ETS!$C$874:$C$1094</c:f>
              <c:numCache>
                <c:formatCode>0.00</c:formatCode>
                <c:ptCount val="221"/>
                <c:pt idx="0">
                  <c:v>34.088224335862535</c:v>
                </c:pt>
                <c:pt idx="1">
                  <c:v>36.774188009934164</c:v>
                </c:pt>
                <c:pt idx="2">
                  <c:v>30.262033695553015</c:v>
                </c:pt>
                <c:pt idx="3">
                  <c:v>27.219992846036881</c:v>
                </c:pt>
                <c:pt idx="4">
                  <c:v>23.826355073407338</c:v>
                </c:pt>
                <c:pt idx="5">
                  <c:v>29.160704639993433</c:v>
                </c:pt>
                <c:pt idx="6">
                  <c:v>29.957236445080465</c:v>
                </c:pt>
                <c:pt idx="7">
                  <c:v>30.304514568899755</c:v>
                </c:pt>
                <c:pt idx="8">
                  <c:v>30.449768060729802</c:v>
                </c:pt>
                <c:pt idx="9">
                  <c:v>28.286742766944091</c:v>
                </c:pt>
                <c:pt idx="10">
                  <c:v>25.069774227973092</c:v>
                </c:pt>
                <c:pt idx="11">
                  <c:v>21.536773473396195</c:v>
                </c:pt>
                <c:pt idx="12">
                  <c:v>22.075999703076487</c:v>
                </c:pt>
                <c:pt idx="13">
                  <c:v>30.649715464912131</c:v>
                </c:pt>
                <c:pt idx="14">
                  <c:v>28.110627617076045</c:v>
                </c:pt>
                <c:pt idx="15">
                  <c:v>32.020591328339762</c:v>
                </c:pt>
                <c:pt idx="16">
                  <c:v>18.139640672135428</c:v>
                </c:pt>
                <c:pt idx="17">
                  <c:v>19.808769906209459</c:v>
                </c:pt>
                <c:pt idx="18">
                  <c:v>25.5790350544824</c:v>
                </c:pt>
                <c:pt idx="19">
                  <c:v>15.529951917700433</c:v>
                </c:pt>
                <c:pt idx="20">
                  <c:v>25.749808163169522</c:v>
                </c:pt>
                <c:pt idx="21">
                  <c:v>25.972224844614537</c:v>
                </c:pt>
                <c:pt idx="22">
                  <c:v>24.957413397290686</c:v>
                </c:pt>
                <c:pt idx="23">
                  <c:v>18.048061209188305</c:v>
                </c:pt>
                <c:pt idx="24">
                  <c:v>20.554678906536545</c:v>
                </c:pt>
                <c:pt idx="25">
                  <c:v>17.99061265823125</c:v>
                </c:pt>
                <c:pt idx="26">
                  <c:v>19.560663035288542</c:v>
                </c:pt>
                <c:pt idx="27">
                  <c:v>30.019358111772775</c:v>
                </c:pt>
                <c:pt idx="28">
                  <c:v>26.536061516711811</c:v>
                </c:pt>
                <c:pt idx="29">
                  <c:v>26.266522596510551</c:v>
                </c:pt>
                <c:pt idx="30">
                  <c:v>25.4867485017155</c:v>
                </c:pt>
                <c:pt idx="31">
                  <c:v>22.90751042410583</c:v>
                </c:pt>
                <c:pt idx="32">
                  <c:v>17.533720360046665</c:v>
                </c:pt>
                <c:pt idx="33">
                  <c:v>21.913618101503999</c:v>
                </c:pt>
                <c:pt idx="34">
                  <c:v>28.019773197776139</c:v>
                </c:pt>
                <c:pt idx="35">
                  <c:v>28.224282901296867</c:v>
                </c:pt>
                <c:pt idx="36">
                  <c:v>31.019096242720494</c:v>
                </c:pt>
                <c:pt idx="37">
                  <c:v>22.839777126487039</c:v>
                </c:pt>
                <c:pt idx="38">
                  <c:v>20.144393057593156</c:v>
                </c:pt>
                <c:pt idx="39">
                  <c:v>16.127401300944889</c:v>
                </c:pt>
                <c:pt idx="40">
                  <c:v>22.717999777194851</c:v>
                </c:pt>
                <c:pt idx="41">
                  <c:v>27.377794447613216</c:v>
                </c:pt>
                <c:pt idx="42">
                  <c:v>30.349405410507629</c:v>
                </c:pt>
                <c:pt idx="43">
                  <c:v>25.569091094979555</c:v>
                </c:pt>
                <c:pt idx="44">
                  <c:v>19.236650106991529</c:v>
                </c:pt>
                <c:pt idx="45">
                  <c:v>22.722317993409447</c:v>
                </c:pt>
                <c:pt idx="46">
                  <c:v>23.154766683542167</c:v>
                </c:pt>
                <c:pt idx="47">
                  <c:v>20.55090312515313</c:v>
                </c:pt>
                <c:pt idx="48">
                  <c:v>35.56415065383321</c:v>
                </c:pt>
                <c:pt idx="49">
                  <c:v>27.525353906835022</c:v>
                </c:pt>
                <c:pt idx="50">
                  <c:v>28.181694907609181</c:v>
                </c:pt>
                <c:pt idx="51">
                  <c:v>26.267606086914547</c:v>
                </c:pt>
                <c:pt idx="52">
                  <c:v>24.324664625250765</c:v>
                </c:pt>
                <c:pt idx="53">
                  <c:v>23.496253814246106</c:v>
                </c:pt>
                <c:pt idx="54">
                  <c:v>22.791800137769243</c:v>
                </c:pt>
                <c:pt idx="55">
                  <c:v>28.279548799036078</c:v>
                </c:pt>
                <c:pt idx="56">
                  <c:v>29.390250311498733</c:v>
                </c:pt>
                <c:pt idx="57">
                  <c:v>28.003089550992566</c:v>
                </c:pt>
                <c:pt idx="58">
                  <c:v>21.912889691522203</c:v>
                </c:pt>
                <c:pt idx="59">
                  <c:v>24.472641952645809</c:v>
                </c:pt>
                <c:pt idx="60">
                  <c:v>26.240026535341908</c:v>
                </c:pt>
                <c:pt idx="61">
                  <c:v>22.195472532476423</c:v>
                </c:pt>
                <c:pt idx="62">
                  <c:v>29.446788909976586</c:v>
                </c:pt>
                <c:pt idx="63">
                  <c:v>29.921248831673537</c:v>
                </c:pt>
                <c:pt idx="64">
                  <c:v>28.988922884570968</c:v>
                </c:pt>
                <c:pt idx="65">
                  <c:v>27.316586556660351</c:v>
                </c:pt>
                <c:pt idx="66">
                  <c:v>21.082810185759442</c:v>
                </c:pt>
                <c:pt idx="67">
                  <c:v>25.054614663346424</c:v>
                </c:pt>
                <c:pt idx="68">
                  <c:v>23.699934419980146</c:v>
                </c:pt>
                <c:pt idx="69">
                  <c:v>24.73061202274701</c:v>
                </c:pt>
                <c:pt idx="70">
                  <c:v>25.061406498359766</c:v>
                </c:pt>
                <c:pt idx="71">
                  <c:v>29.086007411611632</c:v>
                </c:pt>
                <c:pt idx="72">
                  <c:v>19.075471770056399</c:v>
                </c:pt>
                <c:pt idx="73">
                  <c:v>21.677197254232677</c:v>
                </c:pt>
                <c:pt idx="74">
                  <c:v>22.661138953339339</c:v>
                </c:pt>
                <c:pt idx="75">
                  <c:v>23.19919604298628</c:v>
                </c:pt>
                <c:pt idx="76">
                  <c:v>26.198430528802696</c:v>
                </c:pt>
                <c:pt idx="77">
                  <c:v>28.196593086445677</c:v>
                </c:pt>
                <c:pt idx="78">
                  <c:v>27.75386582751463</c:v>
                </c:pt>
                <c:pt idx="79">
                  <c:v>24.398659841721841</c:v>
                </c:pt>
                <c:pt idx="80">
                  <c:v>24.51154945746833</c:v>
                </c:pt>
                <c:pt idx="81">
                  <c:v>20.518661676395574</c:v>
                </c:pt>
                <c:pt idx="82">
                  <c:v>24.412889103662803</c:v>
                </c:pt>
                <c:pt idx="83">
                  <c:v>25.114070611767275</c:v>
                </c:pt>
                <c:pt idx="84">
                  <c:v>28.97014161093816</c:v>
                </c:pt>
                <c:pt idx="85">
                  <c:v>26.854848928464598</c:v>
                </c:pt>
                <c:pt idx="86">
                  <c:v>24.851053617502522</c:v>
                </c:pt>
                <c:pt idx="87">
                  <c:v>22.657754064992979</c:v>
                </c:pt>
                <c:pt idx="88">
                  <c:v>23.527566140445209</c:v>
                </c:pt>
                <c:pt idx="89">
                  <c:v>24.04910593925905</c:v>
                </c:pt>
                <c:pt idx="90">
                  <c:v>25.654951311030811</c:v>
                </c:pt>
                <c:pt idx="91">
                  <c:v>31.407269453738557</c:v>
                </c:pt>
                <c:pt idx="92">
                  <c:v>27.297603830667981</c:v>
                </c:pt>
                <c:pt idx="93">
                  <c:v>25.44943983603136</c:v>
                </c:pt>
                <c:pt idx="94">
                  <c:v>22.52002948543069</c:v>
                </c:pt>
                <c:pt idx="95">
                  <c:v>22.106443776498587</c:v>
                </c:pt>
                <c:pt idx="96">
                  <c:v>23.114984954361013</c:v>
                </c:pt>
                <c:pt idx="97">
                  <c:v>26.915300190551552</c:v>
                </c:pt>
                <c:pt idx="98">
                  <c:v>33.658513104865776</c:v>
                </c:pt>
                <c:pt idx="99">
                  <c:v>24.52347628816015</c:v>
                </c:pt>
                <c:pt idx="100">
                  <c:v>23.384965236543227</c:v>
                </c:pt>
                <c:pt idx="101">
                  <c:v>26.082783901637853</c:v>
                </c:pt>
                <c:pt idx="102">
                  <c:v>25.632319952061248</c:v>
                </c:pt>
                <c:pt idx="103">
                  <c:v>26.270028612046978</c:v>
                </c:pt>
                <c:pt idx="104">
                  <c:v>30.509581494714549</c:v>
                </c:pt>
                <c:pt idx="105">
                  <c:v>34.329739661249675</c:v>
                </c:pt>
                <c:pt idx="106">
                  <c:v>27.985610897945307</c:v>
                </c:pt>
                <c:pt idx="107">
                  <c:v>28.107207594429848</c:v>
                </c:pt>
                <c:pt idx="108">
                  <c:v>22.936724884827289</c:v>
                </c:pt>
                <c:pt idx="109">
                  <c:v>21.228708305854795</c:v>
                </c:pt>
                <c:pt idx="110">
                  <c:v>24.683106681150182</c:v>
                </c:pt>
                <c:pt idx="111">
                  <c:v>31.434902506645177</c:v>
                </c:pt>
                <c:pt idx="112">
                  <c:v>31.109309565782386</c:v>
                </c:pt>
                <c:pt idx="113">
                  <c:v>31.393503097554341</c:v>
                </c:pt>
                <c:pt idx="114">
                  <c:v>25.647855228145048</c:v>
                </c:pt>
                <c:pt idx="115">
                  <c:v>25.564154732554641</c:v>
                </c:pt>
                <c:pt idx="116">
                  <c:v>24.141855172914418</c:v>
                </c:pt>
                <c:pt idx="117">
                  <c:v>28.590645918610033</c:v>
                </c:pt>
                <c:pt idx="118">
                  <c:v>32.948570075686703</c:v>
                </c:pt>
                <c:pt idx="119">
                  <c:v>38.555923515079499</c:v>
                </c:pt>
                <c:pt idx="120">
                  <c:v>32.800393780807056</c:v>
                </c:pt>
                <c:pt idx="121">
                  <c:v>25.92866188697376</c:v>
                </c:pt>
                <c:pt idx="122">
                  <c:v>22.645694406768612</c:v>
                </c:pt>
                <c:pt idx="123">
                  <c:v>22.851044894951766</c:v>
                </c:pt>
                <c:pt idx="124">
                  <c:v>24.922148385051226</c:v>
                </c:pt>
                <c:pt idx="125">
                  <c:v>33.150161885134686</c:v>
                </c:pt>
                <c:pt idx="126">
                  <c:v>30.715762933975189</c:v>
                </c:pt>
                <c:pt idx="127">
                  <c:v>32.109282902091309</c:v>
                </c:pt>
                <c:pt idx="128">
                  <c:v>29.031453182010807</c:v>
                </c:pt>
                <c:pt idx="129">
                  <c:v>24.998979441504193</c:v>
                </c:pt>
                <c:pt idx="130">
                  <c:v>24.352102571541252</c:v>
                </c:pt>
                <c:pt idx="131">
                  <c:v>21.099162506997818</c:v>
                </c:pt>
                <c:pt idx="132">
                  <c:v>26.590536008456425</c:v>
                </c:pt>
                <c:pt idx="133">
                  <c:v>29.794179789054265</c:v>
                </c:pt>
                <c:pt idx="134">
                  <c:v>31.670691827777244</c:v>
                </c:pt>
                <c:pt idx="135">
                  <c:v>21.244843167528582</c:v>
                </c:pt>
                <c:pt idx="136">
                  <c:v>17.608840587048189</c:v>
                </c:pt>
                <c:pt idx="137">
                  <c:v>23.01710664429563</c:v>
                </c:pt>
                <c:pt idx="138">
                  <c:v>25.252011803246493</c:v>
                </c:pt>
                <c:pt idx="139">
                  <c:v>21.267057598286641</c:v>
                </c:pt>
                <c:pt idx="140">
                  <c:v>25.737406500163516</c:v>
                </c:pt>
                <c:pt idx="141">
                  <c:v>30.857704325509324</c:v>
                </c:pt>
                <c:pt idx="142">
                  <c:v>24.954685531705223</c:v>
                </c:pt>
                <c:pt idx="143">
                  <c:v>27.364980334790147</c:v>
                </c:pt>
                <c:pt idx="144">
                  <c:v>20.523690201846232</c:v>
                </c:pt>
                <c:pt idx="145">
                  <c:v>25.34932131058633</c:v>
                </c:pt>
                <c:pt idx="146">
                  <c:v>24.576201658500544</c:v>
                </c:pt>
                <c:pt idx="147">
                  <c:v>33.544146154021796</c:v>
                </c:pt>
                <c:pt idx="148">
                  <c:v>30.894056991693368</c:v>
                </c:pt>
                <c:pt idx="149">
                  <c:v>26.021290778633947</c:v>
                </c:pt>
                <c:pt idx="150">
                  <c:v>25.427111533521622</c:v>
                </c:pt>
                <c:pt idx="151">
                  <c:v>22.25129651511849</c:v>
                </c:pt>
                <c:pt idx="152">
                  <c:v>25.803947333661814</c:v>
                </c:pt>
                <c:pt idx="153">
                  <c:v>29.27152642878465</c:v>
                </c:pt>
                <c:pt idx="154">
                  <c:v>31.730290606650627</c:v>
                </c:pt>
                <c:pt idx="155">
                  <c:v>30.432641790329129</c:v>
                </c:pt>
                <c:pt idx="156">
                  <c:v>26.766297436941969</c:v>
                </c:pt>
                <c:pt idx="157">
                  <c:v>37.214796815698335</c:v>
                </c:pt>
                <c:pt idx="158">
                  <c:v>33.12864455082115</c:v>
                </c:pt>
                <c:pt idx="159">
                  <c:v>28.28805857843081</c:v>
                </c:pt>
                <c:pt idx="160">
                  <c:v>31.248284433532771</c:v>
                </c:pt>
                <c:pt idx="161">
                  <c:v>33.632175659148416</c:v>
                </c:pt>
                <c:pt idx="162">
                  <c:v>32.499555350313372</c:v>
                </c:pt>
                <c:pt idx="163">
                  <c:v>28.676369012513987</c:v>
                </c:pt>
                <c:pt idx="164">
                  <c:v>22.248199538535211</c:v>
                </c:pt>
                <c:pt idx="165">
                  <c:v>21.091217358806954</c:v>
                </c:pt>
                <c:pt idx="166">
                  <c:v>26.12103722311846</c:v>
                </c:pt>
                <c:pt idx="167">
                  <c:v>28.778873479651054</c:v>
                </c:pt>
                <c:pt idx="168">
                  <c:v>27.280989454723436</c:v>
                </c:pt>
                <c:pt idx="169">
                  <c:v>28.657301958338525</c:v>
                </c:pt>
                <c:pt idx="170">
                  <c:v>25.98603314270386</c:v>
                </c:pt>
                <c:pt idx="171">
                  <c:v>23.407655482582406</c:v>
                </c:pt>
                <c:pt idx="172">
                  <c:v>24.346068194958608</c:v>
                </c:pt>
                <c:pt idx="173">
                  <c:v>21.936480542129285</c:v>
                </c:pt>
                <c:pt idx="174">
                  <c:v>28.389965802488877</c:v>
                </c:pt>
                <c:pt idx="175">
                  <c:v>19.507982306196013</c:v>
                </c:pt>
                <c:pt idx="176">
                  <c:v>23.791187982883887</c:v>
                </c:pt>
                <c:pt idx="177">
                  <c:v>28.981508664089453</c:v>
                </c:pt>
                <c:pt idx="178">
                  <c:v>18.109412202694003</c:v>
                </c:pt>
                <c:pt idx="179">
                  <c:v>26.141510804032883</c:v>
                </c:pt>
                <c:pt idx="180">
                  <c:v>25.292550649158589</c:v>
                </c:pt>
                <c:pt idx="181">
                  <c:v>21.39946457647558</c:v>
                </c:pt>
                <c:pt idx="182">
                  <c:v>27.847793024834857</c:v>
                </c:pt>
                <c:pt idx="183">
                  <c:v>25.195128091355322</c:v>
                </c:pt>
                <c:pt idx="184">
                  <c:v>26.59001708959498</c:v>
                </c:pt>
                <c:pt idx="185">
                  <c:v>27.876254769250362</c:v>
                </c:pt>
                <c:pt idx="186">
                  <c:v>24.092228254343883</c:v>
                </c:pt>
                <c:pt idx="187">
                  <c:v>24.30822639038109</c:v>
                </c:pt>
                <c:pt idx="188">
                  <c:v>23.380870762765134</c:v>
                </c:pt>
                <c:pt idx="189">
                  <c:v>23.12245703193372</c:v>
                </c:pt>
                <c:pt idx="190">
                  <c:v>28.069023382412382</c:v>
                </c:pt>
                <c:pt idx="191">
                  <c:v>30.975289130345296</c:v>
                </c:pt>
                <c:pt idx="192">
                  <c:v>23.736377564483416</c:v>
                </c:pt>
                <c:pt idx="193">
                  <c:v>24.033137600846004</c:v>
                </c:pt>
                <c:pt idx="194">
                  <c:v>24.556320294515757</c:v>
                </c:pt>
                <c:pt idx="195">
                  <c:v>21.619491006472355</c:v>
                </c:pt>
                <c:pt idx="196">
                  <c:v>26.265560305350103</c:v>
                </c:pt>
                <c:pt idx="197">
                  <c:v>28.152610232130993</c:v>
                </c:pt>
                <c:pt idx="198">
                  <c:v>26.679072678929973</c:v>
                </c:pt>
                <c:pt idx="199">
                  <c:v>28.969469481829027</c:v>
                </c:pt>
                <c:pt idx="200">
                  <c:v>27.220570256647566</c:v>
                </c:pt>
                <c:pt idx="201">
                  <c:v>24.574630038931431</c:v>
                </c:pt>
                <c:pt idx="202">
                  <c:v>26.752844834091164</c:v>
                </c:pt>
                <c:pt idx="203">
                  <c:v>27.344607457100512</c:v>
                </c:pt>
                <c:pt idx="204">
                  <c:v>26.957207347279301</c:v>
                </c:pt>
                <c:pt idx="205">
                  <c:v>27.515999686618301</c:v>
                </c:pt>
                <c:pt idx="206">
                  <c:v>27.805132273167921</c:v>
                </c:pt>
                <c:pt idx="207">
                  <c:v>26.581528512080215</c:v>
                </c:pt>
                <c:pt idx="208">
                  <c:v>25.903891189633686</c:v>
                </c:pt>
                <c:pt idx="209">
                  <c:v>28.759687745733682</c:v>
                </c:pt>
                <c:pt idx="210">
                  <c:v>24.916308475452237</c:v>
                </c:pt>
                <c:pt idx="211">
                  <c:v>31.999892990904225</c:v>
                </c:pt>
                <c:pt idx="212">
                  <c:v>25.999711898588306</c:v>
                </c:pt>
                <c:pt idx="213">
                  <c:v>23.832290770956007</c:v>
                </c:pt>
                <c:pt idx="214">
                  <c:v>23.865737632224626</c:v>
                </c:pt>
                <c:pt idx="215">
                  <c:v>25.162095074219927</c:v>
                </c:pt>
                <c:pt idx="216">
                  <c:v>28.945615504967005</c:v>
                </c:pt>
                <c:pt idx="217">
                  <c:v>31.267074435448301</c:v>
                </c:pt>
                <c:pt idx="218">
                  <c:v>18.242872768241646</c:v>
                </c:pt>
                <c:pt idx="219">
                  <c:v>22.819552445779781</c:v>
                </c:pt>
                <c:pt idx="220">
                  <c:v>23.030652071606763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A9-4902-AF4E-185AC6F5A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161440"/>
        <c:axId val="1567924112"/>
      </c:lineChart>
      <c:dateAx>
        <c:axId val="1084161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24112"/>
        <c:crosses val="autoZero"/>
        <c:auto val="1"/>
        <c:lblOffset val="100"/>
        <c:baseTimeUnit val="days"/>
      </c:dateAx>
      <c:valAx>
        <c:axId val="156792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1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ETS!$I$874:$I$1094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ETS!$J$874:$J$1094</c:f>
              <c:numCache>
                <c:formatCode>General</c:formatCode>
                <c:ptCount val="221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2-47DF-9B0D-FFD7601F90B0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ETS!$I$874:$I$1094</c:f>
              <c:numCache>
                <c:formatCode>m/d/yyyy</c:formatCode>
                <c:ptCount val="221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</c:numCache>
            </c:numRef>
          </c:cat>
          <c:val>
            <c:numRef>
              <c:f>ETS!$K$874:$K$1094</c:f>
              <c:numCache>
                <c:formatCode>0.00</c:formatCode>
                <c:ptCount val="221"/>
                <c:pt idx="0">
                  <c:v>26.389111813070304</c:v>
                </c:pt>
                <c:pt idx="1">
                  <c:v>27.211613256651415</c:v>
                </c:pt>
                <c:pt idx="2">
                  <c:v>27.435910549424126</c:v>
                </c:pt>
                <c:pt idx="3">
                  <c:v>25.365934449794977</c:v>
                </c:pt>
                <c:pt idx="4">
                  <c:v>26.639312626646113</c:v>
                </c:pt>
                <c:pt idx="5">
                  <c:v>27.561505835088422</c:v>
                </c:pt>
                <c:pt idx="6">
                  <c:v>23.999430133640804</c:v>
                </c:pt>
                <c:pt idx="7">
                  <c:v>21.201146080557351</c:v>
                </c:pt>
                <c:pt idx="8">
                  <c:v>27.552002430884521</c:v>
                </c:pt>
                <c:pt idx="9">
                  <c:v>18.908489685959758</c:v>
                </c:pt>
                <c:pt idx="10">
                  <c:v>18.166348118352953</c:v>
                </c:pt>
                <c:pt idx="11">
                  <c:v>20.943581338819776</c:v>
                </c:pt>
                <c:pt idx="12">
                  <c:v>18.130529197169331</c:v>
                </c:pt>
                <c:pt idx="13">
                  <c:v>16.870798531250088</c:v>
                </c:pt>
                <c:pt idx="14">
                  <c:v>18.861144615007113</c:v>
                </c:pt>
                <c:pt idx="15">
                  <c:v>20.311060806932087</c:v>
                </c:pt>
                <c:pt idx="16">
                  <c:v>20.395785362737005</c:v>
                </c:pt>
                <c:pt idx="17">
                  <c:v>22.938428612585916</c:v>
                </c:pt>
                <c:pt idx="18">
                  <c:v>22.317357547534762</c:v>
                </c:pt>
                <c:pt idx="19">
                  <c:v>21.104696216288556</c:v>
                </c:pt>
                <c:pt idx="20">
                  <c:v>21.274546538629309</c:v>
                </c:pt>
                <c:pt idx="21">
                  <c:v>21.111898727924231</c:v>
                </c:pt>
                <c:pt idx="22">
                  <c:v>22.524515434658838</c:v>
                </c:pt>
                <c:pt idx="23">
                  <c:v>22.614000009860135</c:v>
                </c:pt>
                <c:pt idx="24">
                  <c:v>23.581083210575571</c:v>
                </c:pt>
                <c:pt idx="25">
                  <c:v>25.226491959475617</c:v>
                </c:pt>
                <c:pt idx="26">
                  <c:v>25.589137396618735</c:v>
                </c:pt>
                <c:pt idx="27">
                  <c:v>23.53726303571294</c:v>
                </c:pt>
                <c:pt idx="28">
                  <c:v>23.885468431510969</c:v>
                </c:pt>
                <c:pt idx="29">
                  <c:v>23.056271728146921</c:v>
                </c:pt>
                <c:pt idx="30">
                  <c:v>23.499031796206552</c:v>
                </c:pt>
                <c:pt idx="31">
                  <c:v>25.058682305354992</c:v>
                </c:pt>
                <c:pt idx="32">
                  <c:v>24.410182307868737</c:v>
                </c:pt>
                <c:pt idx="33">
                  <c:v>24.465317797475063</c:v>
                </c:pt>
                <c:pt idx="34">
                  <c:v>23.922311396468686</c:v>
                </c:pt>
                <c:pt idx="35">
                  <c:v>25.927546610692691</c:v>
                </c:pt>
                <c:pt idx="36">
                  <c:v>22.712623737581808</c:v>
                </c:pt>
                <c:pt idx="37">
                  <c:v>36.940511174219054</c:v>
                </c:pt>
                <c:pt idx="38">
                  <c:v>26.939885582582203</c:v>
                </c:pt>
                <c:pt idx="39">
                  <c:v>21.937062188747589</c:v>
                </c:pt>
                <c:pt idx="40">
                  <c:v>25.633778400066824</c:v>
                </c:pt>
                <c:pt idx="41">
                  <c:v>24.232591893811872</c:v>
                </c:pt>
                <c:pt idx="42">
                  <c:v>23.038082603588396</c:v>
                </c:pt>
                <c:pt idx="43">
                  <c:v>24.209002811731562</c:v>
                </c:pt>
                <c:pt idx="44">
                  <c:v>24.83088531365059</c:v>
                </c:pt>
                <c:pt idx="45">
                  <c:v>25.610794320522192</c:v>
                </c:pt>
                <c:pt idx="46">
                  <c:v>25.904382997371236</c:v>
                </c:pt>
                <c:pt idx="47">
                  <c:v>26.678734204135331</c:v>
                </c:pt>
                <c:pt idx="48">
                  <c:v>30.211393792951181</c:v>
                </c:pt>
                <c:pt idx="49">
                  <c:v>28.124042172820669</c:v>
                </c:pt>
                <c:pt idx="50">
                  <c:v>26.29986661050572</c:v>
                </c:pt>
                <c:pt idx="51">
                  <c:v>27.457552895665884</c:v>
                </c:pt>
                <c:pt idx="52">
                  <c:v>31.877752523949859</c:v>
                </c:pt>
                <c:pt idx="53">
                  <c:v>25.985677244104231</c:v>
                </c:pt>
                <c:pt idx="54">
                  <c:v>28.31775927854402</c:v>
                </c:pt>
                <c:pt idx="55">
                  <c:v>28.740969801070715</c:v>
                </c:pt>
                <c:pt idx="56">
                  <c:v>26.990819559263414</c:v>
                </c:pt>
                <c:pt idx="57">
                  <c:v>25.197233318606568</c:v>
                </c:pt>
                <c:pt idx="58">
                  <c:v>28.459455188180318</c:v>
                </c:pt>
                <c:pt idx="59">
                  <c:v>25.993085566119294</c:v>
                </c:pt>
                <c:pt idx="60">
                  <c:v>25.991422809400316</c:v>
                </c:pt>
                <c:pt idx="61">
                  <c:v>29.115811054942075</c:v>
                </c:pt>
                <c:pt idx="62">
                  <c:v>22.991562744371713</c:v>
                </c:pt>
                <c:pt idx="63">
                  <c:v>25.313743441995022</c:v>
                </c:pt>
                <c:pt idx="64">
                  <c:v>26.991850845783407</c:v>
                </c:pt>
                <c:pt idx="65">
                  <c:v>26.775469429923785</c:v>
                </c:pt>
                <c:pt idx="66">
                  <c:v>26.886366196502586</c:v>
                </c:pt>
                <c:pt idx="67">
                  <c:v>26.695796159581548</c:v>
                </c:pt>
                <c:pt idx="68">
                  <c:v>25.85438408143051</c:v>
                </c:pt>
                <c:pt idx="69">
                  <c:v>23.788010458549909</c:v>
                </c:pt>
                <c:pt idx="70">
                  <c:v>25.136114732849187</c:v>
                </c:pt>
                <c:pt idx="71">
                  <c:v>24.668193495573359</c:v>
                </c:pt>
                <c:pt idx="72">
                  <c:v>22.001802691690319</c:v>
                </c:pt>
                <c:pt idx="73">
                  <c:v>24.344215413157848</c:v>
                </c:pt>
                <c:pt idx="74">
                  <c:v>30.005901963205321</c:v>
                </c:pt>
                <c:pt idx="75">
                  <c:v>24.792008164421532</c:v>
                </c:pt>
                <c:pt idx="76">
                  <c:v>27.006371156932936</c:v>
                </c:pt>
                <c:pt idx="77">
                  <c:v>24.155136376119362</c:v>
                </c:pt>
                <c:pt idx="78">
                  <c:v>25.01076676132854</c:v>
                </c:pt>
                <c:pt idx="79">
                  <c:v>25.235343882471444</c:v>
                </c:pt>
                <c:pt idx="80">
                  <c:v>25.813603268149748</c:v>
                </c:pt>
                <c:pt idx="81">
                  <c:v>26.03211096020086</c:v>
                </c:pt>
                <c:pt idx="82">
                  <c:v>25.678138200158529</c:v>
                </c:pt>
                <c:pt idx="83">
                  <c:v>26.147436358747775</c:v>
                </c:pt>
                <c:pt idx="84">
                  <c:v>25.475397890462343</c:v>
                </c:pt>
                <c:pt idx="85">
                  <c:v>26.167595088344456</c:v>
                </c:pt>
                <c:pt idx="86">
                  <c:v>26.526515722678258</c:v>
                </c:pt>
                <c:pt idx="87">
                  <c:v>27.484645506162405</c:v>
                </c:pt>
                <c:pt idx="88">
                  <c:v>27.213584531154424</c:v>
                </c:pt>
                <c:pt idx="89">
                  <c:v>28.181710007120543</c:v>
                </c:pt>
                <c:pt idx="90">
                  <c:v>24.075628547971267</c:v>
                </c:pt>
                <c:pt idx="91">
                  <c:v>32.324634273185644</c:v>
                </c:pt>
                <c:pt idx="92">
                  <c:v>27.195376308408761</c:v>
                </c:pt>
                <c:pt idx="93">
                  <c:v>29.625147442070276</c:v>
                </c:pt>
                <c:pt idx="94">
                  <c:v>30.574027540982126</c:v>
                </c:pt>
                <c:pt idx="95">
                  <c:v>27.149837435957181</c:v>
                </c:pt>
                <c:pt idx="96">
                  <c:v>27.338332055140796</c:v>
                </c:pt>
                <c:pt idx="97">
                  <c:v>27.341537107735711</c:v>
                </c:pt>
                <c:pt idx="98">
                  <c:v>28.388795746388777</c:v>
                </c:pt>
                <c:pt idx="99">
                  <c:v>37.599037520570988</c:v>
                </c:pt>
                <c:pt idx="100">
                  <c:v>33.623991056403675</c:v>
                </c:pt>
                <c:pt idx="101">
                  <c:v>31.181621295833974</c:v>
                </c:pt>
                <c:pt idx="102">
                  <c:v>28.964458375503625</c:v>
                </c:pt>
                <c:pt idx="103">
                  <c:v>28.598860897242727</c:v>
                </c:pt>
                <c:pt idx="104">
                  <c:v>25.882738960984579</c:v>
                </c:pt>
                <c:pt idx="105">
                  <c:v>29.017374357361064</c:v>
                </c:pt>
                <c:pt idx="106">
                  <c:v>34.799235048621611</c:v>
                </c:pt>
                <c:pt idx="107">
                  <c:v>31.812750512770751</c:v>
                </c:pt>
                <c:pt idx="108">
                  <c:v>29.574834017490449</c:v>
                </c:pt>
                <c:pt idx="109">
                  <c:v>29.722973912710465</c:v>
                </c:pt>
                <c:pt idx="110">
                  <c:v>29.223522460870708</c:v>
                </c:pt>
                <c:pt idx="111">
                  <c:v>22.030291805572716</c:v>
                </c:pt>
                <c:pt idx="112">
                  <c:v>28.434886743303302</c:v>
                </c:pt>
                <c:pt idx="113">
                  <c:v>21.022570687739236</c:v>
                </c:pt>
                <c:pt idx="114">
                  <c:v>23.019508581306326</c:v>
                </c:pt>
                <c:pt idx="115">
                  <c:v>29.023155122031532</c:v>
                </c:pt>
                <c:pt idx="116">
                  <c:v>27.602321900351637</c:v>
                </c:pt>
                <c:pt idx="117">
                  <c:v>32.023690167510402</c:v>
                </c:pt>
                <c:pt idx="118">
                  <c:v>28.319557546236201</c:v>
                </c:pt>
                <c:pt idx="119">
                  <c:v>22.014973041939342</c:v>
                </c:pt>
                <c:pt idx="120">
                  <c:v>25.015409309791327</c:v>
                </c:pt>
                <c:pt idx="121">
                  <c:v>29.22585555612477</c:v>
                </c:pt>
                <c:pt idx="122">
                  <c:v>30.114948219458419</c:v>
                </c:pt>
                <c:pt idx="123">
                  <c:v>30.129914340495382</c:v>
                </c:pt>
                <c:pt idx="124">
                  <c:v>28.421732195241038</c:v>
                </c:pt>
                <c:pt idx="125">
                  <c:v>27.364393697659423</c:v>
                </c:pt>
                <c:pt idx="126">
                  <c:v>25.942586167159678</c:v>
                </c:pt>
                <c:pt idx="127">
                  <c:v>26.012832860023877</c:v>
                </c:pt>
                <c:pt idx="128">
                  <c:v>27.11992595264465</c:v>
                </c:pt>
                <c:pt idx="129">
                  <c:v>28.486351616852271</c:v>
                </c:pt>
                <c:pt idx="130">
                  <c:v>27.259952518395941</c:v>
                </c:pt>
                <c:pt idx="131">
                  <c:v>27.791148524896123</c:v>
                </c:pt>
                <c:pt idx="132">
                  <c:v>27.837631215851673</c:v>
                </c:pt>
                <c:pt idx="133">
                  <c:v>27.663500452495956</c:v>
                </c:pt>
                <c:pt idx="134">
                  <c:v>26.999127464295992</c:v>
                </c:pt>
                <c:pt idx="135">
                  <c:v>27.630501542004609</c:v>
                </c:pt>
                <c:pt idx="136">
                  <c:v>37.003366670782384</c:v>
                </c:pt>
                <c:pt idx="137">
                  <c:v>30.231484954238756</c:v>
                </c:pt>
                <c:pt idx="138">
                  <c:v>29.469220424484561</c:v>
                </c:pt>
                <c:pt idx="139">
                  <c:v>30.583007060149946</c:v>
                </c:pt>
                <c:pt idx="140">
                  <c:v>26.022027410791448</c:v>
                </c:pt>
                <c:pt idx="141">
                  <c:v>27.133008048779516</c:v>
                </c:pt>
                <c:pt idx="142">
                  <c:v>27.945245730787359</c:v>
                </c:pt>
                <c:pt idx="143">
                  <c:v>28.379628757569126</c:v>
                </c:pt>
                <c:pt idx="144">
                  <c:v>32.0294110383998</c:v>
                </c:pt>
                <c:pt idx="145">
                  <c:v>29.282029296808179</c:v>
                </c:pt>
                <c:pt idx="146">
                  <c:v>29.289386261529167</c:v>
                </c:pt>
                <c:pt idx="147">
                  <c:v>27.025322779690509</c:v>
                </c:pt>
                <c:pt idx="148">
                  <c:v>28.222283713485091</c:v>
                </c:pt>
                <c:pt idx="149">
                  <c:v>28.348381951041567</c:v>
                </c:pt>
                <c:pt idx="150">
                  <c:v>34.033650244886203</c:v>
                </c:pt>
                <c:pt idx="151">
                  <c:v>32.582782250933008</c:v>
                </c:pt>
                <c:pt idx="152">
                  <c:v>30.520763655192578</c:v>
                </c:pt>
                <c:pt idx="153">
                  <c:v>24.608222956835654</c:v>
                </c:pt>
                <c:pt idx="154">
                  <c:v>28.02971234920253</c:v>
                </c:pt>
                <c:pt idx="155">
                  <c:v>26.133992590283025</c:v>
                </c:pt>
                <c:pt idx="156">
                  <c:v>33.35358389279402</c:v>
                </c:pt>
                <c:pt idx="157">
                  <c:v>32.425630337386117</c:v>
                </c:pt>
                <c:pt idx="158">
                  <c:v>32.17074499466149</c:v>
                </c:pt>
                <c:pt idx="159">
                  <c:v>29.608618067089147</c:v>
                </c:pt>
                <c:pt idx="160">
                  <c:v>25.156259060436081</c:v>
                </c:pt>
                <c:pt idx="161">
                  <c:v>29.024208923819948</c:v>
                </c:pt>
                <c:pt idx="162">
                  <c:v>29.033898040035222</c:v>
                </c:pt>
                <c:pt idx="163">
                  <c:v>34.403598879904692</c:v>
                </c:pt>
                <c:pt idx="164">
                  <c:v>31.847406057985577</c:v>
                </c:pt>
                <c:pt idx="165">
                  <c:v>32.984296191989912</c:v>
                </c:pt>
                <c:pt idx="166">
                  <c:v>28.922460204609479</c:v>
                </c:pt>
                <c:pt idx="167">
                  <c:v>29.091565825145896</c:v>
                </c:pt>
                <c:pt idx="168">
                  <c:v>25.968948796321385</c:v>
                </c:pt>
                <c:pt idx="169">
                  <c:v>27.104338400666403</c:v>
                </c:pt>
                <c:pt idx="170">
                  <c:v>32.872455114551528</c:v>
                </c:pt>
                <c:pt idx="171">
                  <c:v>31.540058370040999</c:v>
                </c:pt>
                <c:pt idx="172">
                  <c:v>32.52499839904641</c:v>
                </c:pt>
                <c:pt idx="173">
                  <c:v>32.21538622793247</c:v>
                </c:pt>
                <c:pt idx="174">
                  <c:v>25.020313631891799</c:v>
                </c:pt>
                <c:pt idx="175">
                  <c:v>23.605806637808616</c:v>
                </c:pt>
                <c:pt idx="176">
                  <c:v>30.101480254633216</c:v>
                </c:pt>
                <c:pt idx="177">
                  <c:v>29.408284521204589</c:v>
                </c:pt>
                <c:pt idx="178">
                  <c:v>27.055849736927577</c:v>
                </c:pt>
                <c:pt idx="179">
                  <c:v>40.867289704691949</c:v>
                </c:pt>
                <c:pt idx="180">
                  <c:v>30.440638201795338</c:v>
                </c:pt>
                <c:pt idx="181">
                  <c:v>29.372865634325706</c:v>
                </c:pt>
                <c:pt idx="182">
                  <c:v>23.258648609668114</c:v>
                </c:pt>
                <c:pt idx="183">
                  <c:v>20.967031812960403</c:v>
                </c:pt>
                <c:pt idx="184">
                  <c:v>30.326856028500305</c:v>
                </c:pt>
                <c:pt idx="185">
                  <c:v>33.938530221992238</c:v>
                </c:pt>
                <c:pt idx="186">
                  <c:v>27.179171994032565</c:v>
                </c:pt>
                <c:pt idx="187">
                  <c:v>26.854222363139577</c:v>
                </c:pt>
                <c:pt idx="188">
                  <c:v>28.311893702393107</c:v>
                </c:pt>
                <c:pt idx="189">
                  <c:v>25.268215117813106</c:v>
                </c:pt>
                <c:pt idx="190">
                  <c:v>25.926826214178341</c:v>
                </c:pt>
                <c:pt idx="191">
                  <c:v>30.156889971450838</c:v>
                </c:pt>
                <c:pt idx="192">
                  <c:v>27.82062606323376</c:v>
                </c:pt>
                <c:pt idx="193">
                  <c:v>35.800481370001805</c:v>
                </c:pt>
                <c:pt idx="194">
                  <c:v>25.620914113629542</c:v>
                </c:pt>
                <c:pt idx="195">
                  <c:v>23.328259607904982</c:v>
                </c:pt>
                <c:pt idx="196">
                  <c:v>19.522603967706324</c:v>
                </c:pt>
                <c:pt idx="197">
                  <c:v>29.126940679076178</c:v>
                </c:pt>
                <c:pt idx="198">
                  <c:v>25.546527125538567</c:v>
                </c:pt>
                <c:pt idx="199">
                  <c:v>26.842543010545004</c:v>
                </c:pt>
                <c:pt idx="200">
                  <c:v>25.182036332022793</c:v>
                </c:pt>
                <c:pt idx="201">
                  <c:v>25.742933274693964</c:v>
                </c:pt>
                <c:pt idx="202">
                  <c:v>26.786198058405361</c:v>
                </c:pt>
                <c:pt idx="203">
                  <c:v>17.304406801189327</c:v>
                </c:pt>
                <c:pt idx="204">
                  <c:v>24.413109320024933</c:v>
                </c:pt>
                <c:pt idx="205">
                  <c:v>27.14874875170289</c:v>
                </c:pt>
                <c:pt idx="206">
                  <c:v>29.870678431396296</c:v>
                </c:pt>
                <c:pt idx="207">
                  <c:v>28.023447908257193</c:v>
                </c:pt>
                <c:pt idx="208">
                  <c:v>25.962420796642977</c:v>
                </c:pt>
                <c:pt idx="209">
                  <c:v>19.894885814928628</c:v>
                </c:pt>
                <c:pt idx="210">
                  <c:v>20.202090749367336</c:v>
                </c:pt>
                <c:pt idx="211">
                  <c:v>25.546603614103336</c:v>
                </c:pt>
                <c:pt idx="212">
                  <c:v>27.281039503216519</c:v>
                </c:pt>
                <c:pt idx="213">
                  <c:v>35.272160770567723</c:v>
                </c:pt>
                <c:pt idx="214">
                  <c:v>25.992986609365325</c:v>
                </c:pt>
                <c:pt idx="215">
                  <c:v>24.479237354724326</c:v>
                </c:pt>
                <c:pt idx="216">
                  <c:v>28.49409413948128</c:v>
                </c:pt>
                <c:pt idx="217">
                  <c:v>20.880816762873327</c:v>
                </c:pt>
                <c:pt idx="218">
                  <c:v>26.957926292866141</c:v>
                </c:pt>
                <c:pt idx="219">
                  <c:v>29.22318278732882</c:v>
                </c:pt>
                <c:pt idx="220">
                  <c:v>28.588033668966172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2-47DF-9B0D-FFD7601F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673008"/>
        <c:axId val="1563521424"/>
      </c:lineChart>
      <c:dateAx>
        <c:axId val="1559673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521424"/>
        <c:crosses val="autoZero"/>
        <c:auto val="1"/>
        <c:lblOffset val="100"/>
        <c:baseTimeUnit val="days"/>
      </c:dateAx>
      <c:valAx>
        <c:axId val="15635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7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ETS!$Q$1047:$Q$1094</c:f>
              <c:numCache>
                <c:formatCode>m/d/yyyy</c:formatCode>
                <c:ptCount val="48"/>
                <c:pt idx="0">
                  <c:v>44085</c:v>
                </c:pt>
                <c:pt idx="1">
                  <c:v>44086</c:v>
                </c:pt>
                <c:pt idx="2">
                  <c:v>44087</c:v>
                </c:pt>
                <c:pt idx="3">
                  <c:v>44088</c:v>
                </c:pt>
                <c:pt idx="4">
                  <c:v>44089</c:v>
                </c:pt>
                <c:pt idx="5">
                  <c:v>44090</c:v>
                </c:pt>
                <c:pt idx="6">
                  <c:v>44091</c:v>
                </c:pt>
                <c:pt idx="7">
                  <c:v>44092</c:v>
                </c:pt>
                <c:pt idx="8">
                  <c:v>44093</c:v>
                </c:pt>
                <c:pt idx="9">
                  <c:v>44094</c:v>
                </c:pt>
                <c:pt idx="10">
                  <c:v>44095</c:v>
                </c:pt>
                <c:pt idx="11">
                  <c:v>44096</c:v>
                </c:pt>
                <c:pt idx="12">
                  <c:v>44097</c:v>
                </c:pt>
                <c:pt idx="13">
                  <c:v>44098</c:v>
                </c:pt>
                <c:pt idx="14">
                  <c:v>44099</c:v>
                </c:pt>
                <c:pt idx="15">
                  <c:v>44100</c:v>
                </c:pt>
                <c:pt idx="16">
                  <c:v>44101</c:v>
                </c:pt>
                <c:pt idx="17">
                  <c:v>44102</c:v>
                </c:pt>
                <c:pt idx="18">
                  <c:v>44103</c:v>
                </c:pt>
                <c:pt idx="19">
                  <c:v>44104</c:v>
                </c:pt>
                <c:pt idx="20">
                  <c:v>44105</c:v>
                </c:pt>
                <c:pt idx="21">
                  <c:v>44106</c:v>
                </c:pt>
                <c:pt idx="22">
                  <c:v>44107</c:v>
                </c:pt>
                <c:pt idx="23">
                  <c:v>44108</c:v>
                </c:pt>
                <c:pt idx="24">
                  <c:v>44109</c:v>
                </c:pt>
                <c:pt idx="25">
                  <c:v>44110</c:v>
                </c:pt>
                <c:pt idx="26">
                  <c:v>44111</c:v>
                </c:pt>
                <c:pt idx="27">
                  <c:v>44112</c:v>
                </c:pt>
                <c:pt idx="28">
                  <c:v>44113</c:v>
                </c:pt>
                <c:pt idx="29">
                  <c:v>44114</c:v>
                </c:pt>
                <c:pt idx="30">
                  <c:v>44115</c:v>
                </c:pt>
                <c:pt idx="31">
                  <c:v>44116</c:v>
                </c:pt>
                <c:pt idx="32">
                  <c:v>44117</c:v>
                </c:pt>
                <c:pt idx="33">
                  <c:v>44118</c:v>
                </c:pt>
                <c:pt idx="34">
                  <c:v>44119</c:v>
                </c:pt>
                <c:pt idx="35">
                  <c:v>44120</c:v>
                </c:pt>
                <c:pt idx="36">
                  <c:v>44121</c:v>
                </c:pt>
                <c:pt idx="37">
                  <c:v>44122</c:v>
                </c:pt>
                <c:pt idx="38">
                  <c:v>44123</c:v>
                </c:pt>
                <c:pt idx="39">
                  <c:v>44124</c:v>
                </c:pt>
                <c:pt idx="40">
                  <c:v>44125</c:v>
                </c:pt>
                <c:pt idx="41">
                  <c:v>44126</c:v>
                </c:pt>
                <c:pt idx="42">
                  <c:v>44127</c:v>
                </c:pt>
                <c:pt idx="43">
                  <c:v>44128</c:v>
                </c:pt>
                <c:pt idx="44">
                  <c:v>44129</c:v>
                </c:pt>
                <c:pt idx="45">
                  <c:v>44130</c:v>
                </c:pt>
                <c:pt idx="46">
                  <c:v>44131</c:v>
                </c:pt>
                <c:pt idx="47">
                  <c:v>44132</c:v>
                </c:pt>
              </c:numCache>
            </c:numRef>
          </c:cat>
          <c:val>
            <c:numRef>
              <c:f>ETS!$R$1047:$R$1094</c:f>
              <c:numCache>
                <c:formatCode>General</c:formatCode>
                <c:ptCount val="48"/>
                <c:pt idx="0">
                  <c:v>14</c:v>
                </c:pt>
                <c:pt idx="1">
                  <c:v>13</c:v>
                </c:pt>
                <c:pt idx="2">
                  <c:v>18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12</c:v>
                </c:pt>
                <c:pt idx="7">
                  <c:v>12</c:v>
                </c:pt>
                <c:pt idx="8">
                  <c:v>20</c:v>
                </c:pt>
                <c:pt idx="9">
                  <c:v>11</c:v>
                </c:pt>
                <c:pt idx="10">
                  <c:v>21</c:v>
                </c:pt>
                <c:pt idx="11">
                  <c:v>15</c:v>
                </c:pt>
                <c:pt idx="12">
                  <c:v>10</c:v>
                </c:pt>
                <c:pt idx="13">
                  <c:v>11</c:v>
                </c:pt>
                <c:pt idx="14">
                  <c:v>13</c:v>
                </c:pt>
                <c:pt idx="15">
                  <c:v>6</c:v>
                </c:pt>
                <c:pt idx="16">
                  <c:v>17</c:v>
                </c:pt>
                <c:pt idx="17">
                  <c:v>14</c:v>
                </c:pt>
                <c:pt idx="18">
                  <c:v>9</c:v>
                </c:pt>
                <c:pt idx="19">
                  <c:v>20</c:v>
                </c:pt>
                <c:pt idx="20">
                  <c:v>8</c:v>
                </c:pt>
                <c:pt idx="21">
                  <c:v>5</c:v>
                </c:pt>
                <c:pt idx="22">
                  <c:v>17</c:v>
                </c:pt>
                <c:pt idx="23">
                  <c:v>13</c:v>
                </c:pt>
                <c:pt idx="24">
                  <c:v>16</c:v>
                </c:pt>
                <c:pt idx="25">
                  <c:v>10</c:v>
                </c:pt>
                <c:pt idx="26">
                  <c:v>14</c:v>
                </c:pt>
                <c:pt idx="27">
                  <c:v>6</c:v>
                </c:pt>
                <c:pt idx="28">
                  <c:v>13</c:v>
                </c:pt>
                <c:pt idx="29">
                  <c:v>13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14</c:v>
                </c:pt>
                <c:pt idx="34">
                  <c:v>15</c:v>
                </c:pt>
                <c:pt idx="35">
                  <c:v>17</c:v>
                </c:pt>
                <c:pt idx="36">
                  <c:v>15</c:v>
                </c:pt>
                <c:pt idx="37">
                  <c:v>12</c:v>
                </c:pt>
                <c:pt idx="38">
                  <c:v>18</c:v>
                </c:pt>
                <c:pt idx="39">
                  <c:v>16</c:v>
                </c:pt>
                <c:pt idx="40">
                  <c:v>10</c:v>
                </c:pt>
                <c:pt idx="41">
                  <c:v>9</c:v>
                </c:pt>
                <c:pt idx="42">
                  <c:v>14</c:v>
                </c:pt>
                <c:pt idx="43">
                  <c:v>9</c:v>
                </c:pt>
                <c:pt idx="44">
                  <c:v>17</c:v>
                </c:pt>
                <c:pt idx="45">
                  <c:v>14</c:v>
                </c:pt>
                <c:pt idx="46">
                  <c:v>15</c:v>
                </c:pt>
                <c:pt idx="47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6-4C90-AC1F-66CA7E616253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ETS!$Q$1047:$Q$1094</c:f>
              <c:numCache>
                <c:formatCode>m/d/yyyy</c:formatCode>
                <c:ptCount val="48"/>
                <c:pt idx="0">
                  <c:v>44085</c:v>
                </c:pt>
                <c:pt idx="1">
                  <c:v>44086</c:v>
                </c:pt>
                <c:pt idx="2">
                  <c:v>44087</c:v>
                </c:pt>
                <c:pt idx="3">
                  <c:v>44088</c:v>
                </c:pt>
                <c:pt idx="4">
                  <c:v>44089</c:v>
                </c:pt>
                <c:pt idx="5">
                  <c:v>44090</c:v>
                </c:pt>
                <c:pt idx="6">
                  <c:v>44091</c:v>
                </c:pt>
                <c:pt idx="7">
                  <c:v>44092</c:v>
                </c:pt>
                <c:pt idx="8">
                  <c:v>44093</c:v>
                </c:pt>
                <c:pt idx="9">
                  <c:v>44094</c:v>
                </c:pt>
                <c:pt idx="10">
                  <c:v>44095</c:v>
                </c:pt>
                <c:pt idx="11">
                  <c:v>44096</c:v>
                </c:pt>
                <c:pt idx="12">
                  <c:v>44097</c:v>
                </c:pt>
                <c:pt idx="13">
                  <c:v>44098</c:v>
                </c:pt>
                <c:pt idx="14">
                  <c:v>44099</c:v>
                </c:pt>
                <c:pt idx="15">
                  <c:v>44100</c:v>
                </c:pt>
                <c:pt idx="16">
                  <c:v>44101</c:v>
                </c:pt>
                <c:pt idx="17">
                  <c:v>44102</c:v>
                </c:pt>
                <c:pt idx="18">
                  <c:v>44103</c:v>
                </c:pt>
                <c:pt idx="19">
                  <c:v>44104</c:v>
                </c:pt>
                <c:pt idx="20">
                  <c:v>44105</c:v>
                </c:pt>
                <c:pt idx="21">
                  <c:v>44106</c:v>
                </c:pt>
                <c:pt idx="22">
                  <c:v>44107</c:v>
                </c:pt>
                <c:pt idx="23">
                  <c:v>44108</c:v>
                </c:pt>
                <c:pt idx="24">
                  <c:v>44109</c:v>
                </c:pt>
                <c:pt idx="25">
                  <c:v>44110</c:v>
                </c:pt>
                <c:pt idx="26">
                  <c:v>44111</c:v>
                </c:pt>
                <c:pt idx="27">
                  <c:v>44112</c:v>
                </c:pt>
                <c:pt idx="28">
                  <c:v>44113</c:v>
                </c:pt>
                <c:pt idx="29">
                  <c:v>44114</c:v>
                </c:pt>
                <c:pt idx="30">
                  <c:v>44115</c:v>
                </c:pt>
                <c:pt idx="31">
                  <c:v>44116</c:v>
                </c:pt>
                <c:pt idx="32">
                  <c:v>44117</c:v>
                </c:pt>
                <c:pt idx="33">
                  <c:v>44118</c:v>
                </c:pt>
                <c:pt idx="34">
                  <c:v>44119</c:v>
                </c:pt>
                <c:pt idx="35">
                  <c:v>44120</c:v>
                </c:pt>
                <c:pt idx="36">
                  <c:v>44121</c:v>
                </c:pt>
                <c:pt idx="37">
                  <c:v>44122</c:v>
                </c:pt>
                <c:pt idx="38">
                  <c:v>44123</c:v>
                </c:pt>
                <c:pt idx="39">
                  <c:v>44124</c:v>
                </c:pt>
                <c:pt idx="40">
                  <c:v>44125</c:v>
                </c:pt>
                <c:pt idx="41">
                  <c:v>44126</c:v>
                </c:pt>
                <c:pt idx="42">
                  <c:v>44127</c:v>
                </c:pt>
                <c:pt idx="43">
                  <c:v>44128</c:v>
                </c:pt>
                <c:pt idx="44">
                  <c:v>44129</c:v>
                </c:pt>
                <c:pt idx="45">
                  <c:v>44130</c:v>
                </c:pt>
                <c:pt idx="46">
                  <c:v>44131</c:v>
                </c:pt>
                <c:pt idx="47">
                  <c:v>44132</c:v>
                </c:pt>
              </c:numCache>
            </c:numRef>
          </c:cat>
          <c:val>
            <c:numRef>
              <c:f>ETS!$S$1047:$S$1094</c:f>
              <c:numCache>
                <c:formatCode>0.00</c:formatCode>
                <c:ptCount val="48"/>
                <c:pt idx="0">
                  <c:v>13.004631801055378</c:v>
                </c:pt>
                <c:pt idx="1">
                  <c:v>13.123984742662438</c:v>
                </c:pt>
                <c:pt idx="2">
                  <c:v>12.978048123771668</c:v>
                </c:pt>
                <c:pt idx="3">
                  <c:v>13.559524735885923</c:v>
                </c:pt>
                <c:pt idx="4">
                  <c:v>13.337411106473715</c:v>
                </c:pt>
                <c:pt idx="5">
                  <c:v>13.283475651312678</c:v>
                </c:pt>
                <c:pt idx="6">
                  <c:v>10.018962102921629</c:v>
                </c:pt>
                <c:pt idx="7">
                  <c:v>12.874116331580948</c:v>
                </c:pt>
                <c:pt idx="8">
                  <c:v>12.781554457173108</c:v>
                </c:pt>
                <c:pt idx="9">
                  <c:v>20.016678308873395</c:v>
                </c:pt>
                <c:pt idx="10">
                  <c:v>13.313284707457189</c:v>
                </c:pt>
                <c:pt idx="11">
                  <c:v>14.298923553879682</c:v>
                </c:pt>
                <c:pt idx="12">
                  <c:v>14.386617918377027</c:v>
                </c:pt>
                <c:pt idx="13">
                  <c:v>10.012471007514304</c:v>
                </c:pt>
                <c:pt idx="14">
                  <c:v>11.012977104413649</c:v>
                </c:pt>
                <c:pt idx="15">
                  <c:v>13.01283722838618</c:v>
                </c:pt>
                <c:pt idx="16">
                  <c:v>12.717339924196471</c:v>
                </c:pt>
                <c:pt idx="17">
                  <c:v>17.011923371673483</c:v>
                </c:pt>
                <c:pt idx="18">
                  <c:v>13.187575107359464</c:v>
                </c:pt>
                <c:pt idx="19">
                  <c:v>12.834681081156255</c:v>
                </c:pt>
                <c:pt idx="20">
                  <c:v>13.499797298065022</c:v>
                </c:pt>
                <c:pt idx="21">
                  <c:v>12.983969816401821</c:v>
                </c:pt>
                <c:pt idx="22">
                  <c:v>5.0077559137889027</c:v>
                </c:pt>
                <c:pt idx="23">
                  <c:v>17.008248446952219</c:v>
                </c:pt>
                <c:pt idx="24">
                  <c:v>12.687352962354725</c:v>
                </c:pt>
                <c:pt idx="25">
                  <c:v>13.023247137101231</c:v>
                </c:pt>
                <c:pt idx="26">
                  <c:v>12.765145575408736</c:v>
                </c:pt>
                <c:pt idx="27">
                  <c:v>12.864671585712292</c:v>
                </c:pt>
                <c:pt idx="28">
                  <c:v>12.188977353827319</c:v>
                </c:pt>
                <c:pt idx="29">
                  <c:v>12.15215951181534</c:v>
                </c:pt>
                <c:pt idx="30">
                  <c:v>12.242293940453058</c:v>
                </c:pt>
                <c:pt idx="31">
                  <c:v>15.5173706805286</c:v>
                </c:pt>
                <c:pt idx="32">
                  <c:v>12.314071997106891</c:v>
                </c:pt>
                <c:pt idx="33">
                  <c:v>16.426698201869645</c:v>
                </c:pt>
                <c:pt idx="34">
                  <c:v>9.01833513069068</c:v>
                </c:pt>
                <c:pt idx="35">
                  <c:v>10.543492501606892</c:v>
                </c:pt>
                <c:pt idx="36">
                  <c:v>18.250037952027597</c:v>
                </c:pt>
                <c:pt idx="37">
                  <c:v>15.181384876176729</c:v>
                </c:pt>
                <c:pt idx="38">
                  <c:v>13.709083682922634</c:v>
                </c:pt>
                <c:pt idx="39">
                  <c:v>15.097179408134688</c:v>
                </c:pt>
                <c:pt idx="40">
                  <c:v>16.195302262624974</c:v>
                </c:pt>
                <c:pt idx="41">
                  <c:v>10.720098160907833</c:v>
                </c:pt>
                <c:pt idx="42">
                  <c:v>11.602241828673645</c:v>
                </c:pt>
                <c:pt idx="43">
                  <c:v>15.187420197515525</c:v>
                </c:pt>
                <c:pt idx="44">
                  <c:v>13.053798550207656</c:v>
                </c:pt>
                <c:pt idx="45">
                  <c:v>18.569076909283215</c:v>
                </c:pt>
                <c:pt idx="46">
                  <c:v>12.333473828339329</c:v>
                </c:pt>
                <c:pt idx="47">
                  <c:v>13.367442972593413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6-4C90-AC1F-66CA7E616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122576"/>
        <c:axId val="1082249408"/>
      </c:lineChart>
      <c:dateAx>
        <c:axId val="1444122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49408"/>
        <c:crosses val="autoZero"/>
        <c:auto val="1"/>
        <c:lblOffset val="100"/>
        <c:baseTimeUnit val="days"/>
      </c:dateAx>
      <c:valAx>
        <c:axId val="10822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1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Houston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Naive!$A$874:$A$1106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Naive!$B$874:$B$1106</c:f>
              <c:numCache>
                <c:formatCode>General</c:formatCode>
                <c:ptCount val="233"/>
                <c:pt idx="0">
                  <c:v>34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29</c:v>
                </c:pt>
                <c:pt idx="7">
                  <c:v>17</c:v>
                </c:pt>
                <c:pt idx="8">
                  <c:v>28</c:v>
                </c:pt>
                <c:pt idx="9">
                  <c:v>17</c:v>
                </c:pt>
                <c:pt idx="10">
                  <c:v>23</c:v>
                </c:pt>
                <c:pt idx="11">
                  <c:v>21</c:v>
                </c:pt>
                <c:pt idx="12">
                  <c:v>21</c:v>
                </c:pt>
                <c:pt idx="13">
                  <c:v>27</c:v>
                </c:pt>
                <c:pt idx="14">
                  <c:v>28</c:v>
                </c:pt>
                <c:pt idx="15">
                  <c:v>22</c:v>
                </c:pt>
                <c:pt idx="16">
                  <c:v>19</c:v>
                </c:pt>
                <c:pt idx="17">
                  <c:v>23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21</c:v>
                </c:pt>
                <c:pt idx="26">
                  <c:v>27</c:v>
                </c:pt>
                <c:pt idx="27">
                  <c:v>25</c:v>
                </c:pt>
                <c:pt idx="28">
                  <c:v>33</c:v>
                </c:pt>
                <c:pt idx="29">
                  <c:v>23</c:v>
                </c:pt>
                <c:pt idx="30">
                  <c:v>20</c:v>
                </c:pt>
                <c:pt idx="31">
                  <c:v>20</c:v>
                </c:pt>
                <c:pt idx="32">
                  <c:v>23</c:v>
                </c:pt>
                <c:pt idx="33">
                  <c:v>22</c:v>
                </c:pt>
                <c:pt idx="34">
                  <c:v>30</c:v>
                </c:pt>
                <c:pt idx="35">
                  <c:v>33</c:v>
                </c:pt>
                <c:pt idx="36">
                  <c:v>28</c:v>
                </c:pt>
                <c:pt idx="37">
                  <c:v>21</c:v>
                </c:pt>
                <c:pt idx="38">
                  <c:v>20</c:v>
                </c:pt>
                <c:pt idx="39">
                  <c:v>22</c:v>
                </c:pt>
                <c:pt idx="40">
                  <c:v>22</c:v>
                </c:pt>
                <c:pt idx="41">
                  <c:v>33</c:v>
                </c:pt>
                <c:pt idx="42">
                  <c:v>27</c:v>
                </c:pt>
                <c:pt idx="43">
                  <c:v>25</c:v>
                </c:pt>
                <c:pt idx="44">
                  <c:v>22</c:v>
                </c:pt>
                <c:pt idx="45">
                  <c:v>24</c:v>
                </c:pt>
                <c:pt idx="46">
                  <c:v>27</c:v>
                </c:pt>
                <c:pt idx="47">
                  <c:v>29</c:v>
                </c:pt>
                <c:pt idx="48">
                  <c:v>27</c:v>
                </c:pt>
                <c:pt idx="49">
                  <c:v>36</c:v>
                </c:pt>
                <c:pt idx="50">
                  <c:v>29</c:v>
                </c:pt>
                <c:pt idx="51">
                  <c:v>26</c:v>
                </c:pt>
                <c:pt idx="52">
                  <c:v>21</c:v>
                </c:pt>
                <c:pt idx="53">
                  <c:v>21</c:v>
                </c:pt>
                <c:pt idx="54">
                  <c:v>22</c:v>
                </c:pt>
                <c:pt idx="55">
                  <c:v>26</c:v>
                </c:pt>
                <c:pt idx="56">
                  <c:v>23</c:v>
                </c:pt>
                <c:pt idx="57">
                  <c:v>28</c:v>
                </c:pt>
                <c:pt idx="58">
                  <c:v>26</c:v>
                </c:pt>
                <c:pt idx="59">
                  <c:v>23</c:v>
                </c:pt>
                <c:pt idx="60">
                  <c:v>23</c:v>
                </c:pt>
                <c:pt idx="61">
                  <c:v>29</c:v>
                </c:pt>
                <c:pt idx="62">
                  <c:v>29</c:v>
                </c:pt>
                <c:pt idx="63">
                  <c:v>31</c:v>
                </c:pt>
                <c:pt idx="64">
                  <c:v>31</c:v>
                </c:pt>
                <c:pt idx="65">
                  <c:v>18</c:v>
                </c:pt>
                <c:pt idx="66">
                  <c:v>22</c:v>
                </c:pt>
                <c:pt idx="67">
                  <c:v>19</c:v>
                </c:pt>
                <c:pt idx="68">
                  <c:v>21</c:v>
                </c:pt>
                <c:pt idx="69">
                  <c:v>21</c:v>
                </c:pt>
                <c:pt idx="70">
                  <c:v>28</c:v>
                </c:pt>
                <c:pt idx="71">
                  <c:v>26</c:v>
                </c:pt>
                <c:pt idx="72">
                  <c:v>28</c:v>
                </c:pt>
                <c:pt idx="73">
                  <c:v>26</c:v>
                </c:pt>
                <c:pt idx="74">
                  <c:v>15</c:v>
                </c:pt>
                <c:pt idx="75">
                  <c:v>26</c:v>
                </c:pt>
                <c:pt idx="76">
                  <c:v>23</c:v>
                </c:pt>
                <c:pt idx="77">
                  <c:v>33</c:v>
                </c:pt>
                <c:pt idx="78">
                  <c:v>31</c:v>
                </c:pt>
                <c:pt idx="79">
                  <c:v>28</c:v>
                </c:pt>
                <c:pt idx="80">
                  <c:v>21</c:v>
                </c:pt>
                <c:pt idx="81">
                  <c:v>16</c:v>
                </c:pt>
                <c:pt idx="82">
                  <c:v>24</c:v>
                </c:pt>
                <c:pt idx="83">
                  <c:v>21</c:v>
                </c:pt>
                <c:pt idx="84">
                  <c:v>29</c:v>
                </c:pt>
                <c:pt idx="85">
                  <c:v>35</c:v>
                </c:pt>
                <c:pt idx="86">
                  <c:v>26</c:v>
                </c:pt>
                <c:pt idx="87">
                  <c:v>20</c:v>
                </c:pt>
                <c:pt idx="88">
                  <c:v>22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23</c:v>
                </c:pt>
                <c:pt idx="93">
                  <c:v>27</c:v>
                </c:pt>
                <c:pt idx="94">
                  <c:v>22</c:v>
                </c:pt>
                <c:pt idx="95">
                  <c:v>16</c:v>
                </c:pt>
                <c:pt idx="96">
                  <c:v>22</c:v>
                </c:pt>
                <c:pt idx="97">
                  <c:v>32</c:v>
                </c:pt>
                <c:pt idx="98">
                  <c:v>35</c:v>
                </c:pt>
                <c:pt idx="99">
                  <c:v>43</c:v>
                </c:pt>
                <c:pt idx="100">
                  <c:v>30</c:v>
                </c:pt>
                <c:pt idx="101">
                  <c:v>21</c:v>
                </c:pt>
                <c:pt idx="102">
                  <c:v>22</c:v>
                </c:pt>
                <c:pt idx="103">
                  <c:v>28</c:v>
                </c:pt>
                <c:pt idx="104">
                  <c:v>30</c:v>
                </c:pt>
                <c:pt idx="105">
                  <c:v>31</c:v>
                </c:pt>
                <c:pt idx="106">
                  <c:v>34</c:v>
                </c:pt>
                <c:pt idx="107">
                  <c:v>20</c:v>
                </c:pt>
                <c:pt idx="108">
                  <c:v>28</c:v>
                </c:pt>
                <c:pt idx="109">
                  <c:v>27</c:v>
                </c:pt>
                <c:pt idx="110">
                  <c:v>28</c:v>
                </c:pt>
                <c:pt idx="111">
                  <c:v>28</c:v>
                </c:pt>
                <c:pt idx="112">
                  <c:v>31</c:v>
                </c:pt>
                <c:pt idx="113">
                  <c:v>28</c:v>
                </c:pt>
                <c:pt idx="114">
                  <c:v>31</c:v>
                </c:pt>
                <c:pt idx="115">
                  <c:v>26</c:v>
                </c:pt>
                <c:pt idx="116">
                  <c:v>33</c:v>
                </c:pt>
                <c:pt idx="117">
                  <c:v>33</c:v>
                </c:pt>
                <c:pt idx="118">
                  <c:v>34</c:v>
                </c:pt>
                <c:pt idx="119">
                  <c:v>25</c:v>
                </c:pt>
                <c:pt idx="120">
                  <c:v>32</c:v>
                </c:pt>
                <c:pt idx="121">
                  <c:v>26</c:v>
                </c:pt>
                <c:pt idx="122">
                  <c:v>24</c:v>
                </c:pt>
                <c:pt idx="123">
                  <c:v>24</c:v>
                </c:pt>
                <c:pt idx="124">
                  <c:v>30</c:v>
                </c:pt>
                <c:pt idx="125">
                  <c:v>27</c:v>
                </c:pt>
                <c:pt idx="126">
                  <c:v>35</c:v>
                </c:pt>
                <c:pt idx="127">
                  <c:v>25</c:v>
                </c:pt>
                <c:pt idx="128">
                  <c:v>23</c:v>
                </c:pt>
                <c:pt idx="129">
                  <c:v>13</c:v>
                </c:pt>
                <c:pt idx="130">
                  <c:v>18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27</c:v>
                </c:pt>
                <c:pt idx="135">
                  <c:v>19</c:v>
                </c:pt>
                <c:pt idx="136">
                  <c:v>24</c:v>
                </c:pt>
                <c:pt idx="137">
                  <c:v>24</c:v>
                </c:pt>
                <c:pt idx="138">
                  <c:v>20</c:v>
                </c:pt>
                <c:pt idx="139">
                  <c:v>23</c:v>
                </c:pt>
                <c:pt idx="140">
                  <c:v>34</c:v>
                </c:pt>
                <c:pt idx="141">
                  <c:v>28</c:v>
                </c:pt>
                <c:pt idx="142">
                  <c:v>30</c:v>
                </c:pt>
                <c:pt idx="143">
                  <c:v>24</c:v>
                </c:pt>
                <c:pt idx="144">
                  <c:v>21</c:v>
                </c:pt>
                <c:pt idx="145">
                  <c:v>24</c:v>
                </c:pt>
                <c:pt idx="146">
                  <c:v>34</c:v>
                </c:pt>
                <c:pt idx="147">
                  <c:v>32</c:v>
                </c:pt>
                <c:pt idx="148">
                  <c:v>26</c:v>
                </c:pt>
                <c:pt idx="149">
                  <c:v>27</c:v>
                </c:pt>
                <c:pt idx="150">
                  <c:v>22</c:v>
                </c:pt>
                <c:pt idx="151">
                  <c:v>23</c:v>
                </c:pt>
                <c:pt idx="152">
                  <c:v>26</c:v>
                </c:pt>
                <c:pt idx="153">
                  <c:v>42</c:v>
                </c:pt>
                <c:pt idx="154">
                  <c:v>30</c:v>
                </c:pt>
                <c:pt idx="155">
                  <c:v>40</c:v>
                </c:pt>
                <c:pt idx="156">
                  <c:v>43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27</c:v>
                </c:pt>
                <c:pt idx="161">
                  <c:v>27</c:v>
                </c:pt>
                <c:pt idx="162">
                  <c:v>22</c:v>
                </c:pt>
                <c:pt idx="163">
                  <c:v>25</c:v>
                </c:pt>
                <c:pt idx="164">
                  <c:v>23</c:v>
                </c:pt>
                <c:pt idx="165">
                  <c:v>24</c:v>
                </c:pt>
                <c:pt idx="166">
                  <c:v>23</c:v>
                </c:pt>
                <c:pt idx="167">
                  <c:v>27</c:v>
                </c:pt>
                <c:pt idx="168">
                  <c:v>28</c:v>
                </c:pt>
                <c:pt idx="169">
                  <c:v>28</c:v>
                </c:pt>
                <c:pt idx="170">
                  <c:v>28</c:v>
                </c:pt>
                <c:pt idx="171">
                  <c:v>22</c:v>
                </c:pt>
                <c:pt idx="172">
                  <c:v>19</c:v>
                </c:pt>
                <c:pt idx="173">
                  <c:v>25</c:v>
                </c:pt>
                <c:pt idx="174">
                  <c:v>18</c:v>
                </c:pt>
                <c:pt idx="175">
                  <c:v>23</c:v>
                </c:pt>
                <c:pt idx="176">
                  <c:v>29</c:v>
                </c:pt>
                <c:pt idx="177">
                  <c:v>21</c:v>
                </c:pt>
                <c:pt idx="178">
                  <c:v>31</c:v>
                </c:pt>
                <c:pt idx="179">
                  <c:v>21</c:v>
                </c:pt>
                <c:pt idx="180">
                  <c:v>18</c:v>
                </c:pt>
                <c:pt idx="181">
                  <c:v>26</c:v>
                </c:pt>
                <c:pt idx="182">
                  <c:v>27</c:v>
                </c:pt>
                <c:pt idx="183">
                  <c:v>28</c:v>
                </c:pt>
                <c:pt idx="184">
                  <c:v>28</c:v>
                </c:pt>
                <c:pt idx="185">
                  <c:v>21</c:v>
                </c:pt>
                <c:pt idx="186">
                  <c:v>24</c:v>
                </c:pt>
                <c:pt idx="187">
                  <c:v>21</c:v>
                </c:pt>
                <c:pt idx="188">
                  <c:v>24</c:v>
                </c:pt>
                <c:pt idx="189">
                  <c:v>33</c:v>
                </c:pt>
                <c:pt idx="190">
                  <c:v>31</c:v>
                </c:pt>
                <c:pt idx="191">
                  <c:v>18</c:v>
                </c:pt>
                <c:pt idx="192">
                  <c:v>20</c:v>
                </c:pt>
                <c:pt idx="193">
                  <c:v>29</c:v>
                </c:pt>
                <c:pt idx="194">
                  <c:v>18</c:v>
                </c:pt>
                <c:pt idx="195">
                  <c:v>31</c:v>
                </c:pt>
                <c:pt idx="196">
                  <c:v>30</c:v>
                </c:pt>
                <c:pt idx="197">
                  <c:v>28</c:v>
                </c:pt>
                <c:pt idx="198">
                  <c:v>29</c:v>
                </c:pt>
                <c:pt idx="199">
                  <c:v>26</c:v>
                </c:pt>
                <c:pt idx="200">
                  <c:v>22</c:v>
                </c:pt>
                <c:pt idx="201">
                  <c:v>29</c:v>
                </c:pt>
                <c:pt idx="202">
                  <c:v>30</c:v>
                </c:pt>
                <c:pt idx="203">
                  <c:v>26</c:v>
                </c:pt>
                <c:pt idx="204">
                  <c:v>29</c:v>
                </c:pt>
                <c:pt idx="205">
                  <c:v>29</c:v>
                </c:pt>
                <c:pt idx="206">
                  <c:v>23</c:v>
                </c:pt>
                <c:pt idx="207">
                  <c:v>24</c:v>
                </c:pt>
                <c:pt idx="208">
                  <c:v>26</c:v>
                </c:pt>
                <c:pt idx="209">
                  <c:v>22</c:v>
                </c:pt>
                <c:pt idx="210">
                  <c:v>32</c:v>
                </c:pt>
                <c:pt idx="211">
                  <c:v>26</c:v>
                </c:pt>
                <c:pt idx="212">
                  <c:v>37</c:v>
                </c:pt>
                <c:pt idx="213">
                  <c:v>23</c:v>
                </c:pt>
                <c:pt idx="214">
                  <c:v>21</c:v>
                </c:pt>
                <c:pt idx="215">
                  <c:v>23</c:v>
                </c:pt>
                <c:pt idx="216">
                  <c:v>28</c:v>
                </c:pt>
                <c:pt idx="217">
                  <c:v>22</c:v>
                </c:pt>
                <c:pt idx="218">
                  <c:v>24</c:v>
                </c:pt>
                <c:pt idx="219">
                  <c:v>25</c:v>
                </c:pt>
                <c:pt idx="220">
                  <c:v>19</c:v>
                </c:pt>
                <c:pt idx="221">
                  <c:v>20</c:v>
                </c:pt>
                <c:pt idx="222">
                  <c:v>12</c:v>
                </c:pt>
                <c:pt idx="223">
                  <c:v>22</c:v>
                </c:pt>
                <c:pt idx="224">
                  <c:v>33</c:v>
                </c:pt>
                <c:pt idx="225">
                  <c:v>27</c:v>
                </c:pt>
                <c:pt idx="226">
                  <c:v>26</c:v>
                </c:pt>
                <c:pt idx="227">
                  <c:v>22</c:v>
                </c:pt>
                <c:pt idx="228">
                  <c:v>15</c:v>
                </c:pt>
                <c:pt idx="229">
                  <c:v>18</c:v>
                </c:pt>
                <c:pt idx="230">
                  <c:v>26</c:v>
                </c:pt>
                <c:pt idx="231">
                  <c:v>31</c:v>
                </c:pt>
                <c:pt idx="23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5-4F88-90BB-466765C9F77B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Naive!$A$874:$A$1106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Naive!$C$874:$C$1106</c:f>
              <c:numCache>
                <c:formatCode>General</c:formatCode>
                <c:ptCount val="233"/>
                <c:pt idx="0">
                  <c:v>31</c:v>
                </c:pt>
                <c:pt idx="1">
                  <c:v>34</c:v>
                </c:pt>
                <c:pt idx="2">
                  <c:v>33</c:v>
                </c:pt>
                <c:pt idx="3">
                  <c:v>27</c:v>
                </c:pt>
                <c:pt idx="4">
                  <c:v>24</c:v>
                </c:pt>
                <c:pt idx="5">
                  <c:v>30</c:v>
                </c:pt>
                <c:pt idx="6">
                  <c:v>21</c:v>
                </c:pt>
                <c:pt idx="7">
                  <c:v>29</c:v>
                </c:pt>
                <c:pt idx="8">
                  <c:v>17</c:v>
                </c:pt>
                <c:pt idx="9">
                  <c:v>28</c:v>
                </c:pt>
                <c:pt idx="10">
                  <c:v>17</c:v>
                </c:pt>
                <c:pt idx="11">
                  <c:v>23</c:v>
                </c:pt>
                <c:pt idx="12">
                  <c:v>21</c:v>
                </c:pt>
                <c:pt idx="13">
                  <c:v>21</c:v>
                </c:pt>
                <c:pt idx="14">
                  <c:v>27</c:v>
                </c:pt>
                <c:pt idx="15">
                  <c:v>28</c:v>
                </c:pt>
                <c:pt idx="16">
                  <c:v>22</c:v>
                </c:pt>
                <c:pt idx="17">
                  <c:v>19</c:v>
                </c:pt>
                <c:pt idx="18">
                  <c:v>23</c:v>
                </c:pt>
                <c:pt idx="19">
                  <c:v>17</c:v>
                </c:pt>
                <c:pt idx="20">
                  <c:v>21</c:v>
                </c:pt>
                <c:pt idx="21">
                  <c:v>27</c:v>
                </c:pt>
                <c:pt idx="22">
                  <c:v>3</c:v>
                </c:pt>
                <c:pt idx="23">
                  <c:v>21</c:v>
                </c:pt>
                <c:pt idx="24">
                  <c:v>21</c:v>
                </c:pt>
                <c:pt idx="25">
                  <c:v>24</c:v>
                </c:pt>
                <c:pt idx="26">
                  <c:v>21</c:v>
                </c:pt>
                <c:pt idx="27">
                  <c:v>27</c:v>
                </c:pt>
                <c:pt idx="28">
                  <c:v>25</c:v>
                </c:pt>
                <c:pt idx="29">
                  <c:v>33</c:v>
                </c:pt>
                <c:pt idx="30">
                  <c:v>23</c:v>
                </c:pt>
                <c:pt idx="31">
                  <c:v>20</c:v>
                </c:pt>
                <c:pt idx="32">
                  <c:v>20</c:v>
                </c:pt>
                <c:pt idx="33">
                  <c:v>23</c:v>
                </c:pt>
                <c:pt idx="34">
                  <c:v>22</c:v>
                </c:pt>
                <c:pt idx="35">
                  <c:v>30</c:v>
                </c:pt>
                <c:pt idx="36">
                  <c:v>33</c:v>
                </c:pt>
                <c:pt idx="37">
                  <c:v>28</c:v>
                </c:pt>
                <c:pt idx="38">
                  <c:v>21</c:v>
                </c:pt>
                <c:pt idx="39">
                  <c:v>20</c:v>
                </c:pt>
                <c:pt idx="40">
                  <c:v>22</c:v>
                </c:pt>
                <c:pt idx="41">
                  <c:v>22</c:v>
                </c:pt>
                <c:pt idx="42">
                  <c:v>33</c:v>
                </c:pt>
                <c:pt idx="43">
                  <c:v>27</c:v>
                </c:pt>
                <c:pt idx="44">
                  <c:v>25</c:v>
                </c:pt>
                <c:pt idx="45">
                  <c:v>22</c:v>
                </c:pt>
                <c:pt idx="46">
                  <c:v>24</c:v>
                </c:pt>
                <c:pt idx="47">
                  <c:v>27</c:v>
                </c:pt>
                <c:pt idx="48">
                  <c:v>29</c:v>
                </c:pt>
                <c:pt idx="49">
                  <c:v>27</c:v>
                </c:pt>
                <c:pt idx="50">
                  <c:v>36</c:v>
                </c:pt>
                <c:pt idx="51">
                  <c:v>29</c:v>
                </c:pt>
                <c:pt idx="52">
                  <c:v>26</c:v>
                </c:pt>
                <c:pt idx="53">
                  <c:v>21</c:v>
                </c:pt>
                <c:pt idx="54">
                  <c:v>21</c:v>
                </c:pt>
                <c:pt idx="55">
                  <c:v>22</c:v>
                </c:pt>
                <c:pt idx="56">
                  <c:v>26</c:v>
                </c:pt>
                <c:pt idx="57">
                  <c:v>23</c:v>
                </c:pt>
                <c:pt idx="58">
                  <c:v>28</c:v>
                </c:pt>
                <c:pt idx="59">
                  <c:v>26</c:v>
                </c:pt>
                <c:pt idx="60">
                  <c:v>23</c:v>
                </c:pt>
                <c:pt idx="61">
                  <c:v>23</c:v>
                </c:pt>
                <c:pt idx="62">
                  <c:v>29</c:v>
                </c:pt>
                <c:pt idx="63">
                  <c:v>29</c:v>
                </c:pt>
                <c:pt idx="64">
                  <c:v>31</c:v>
                </c:pt>
                <c:pt idx="65">
                  <c:v>31</c:v>
                </c:pt>
                <c:pt idx="66">
                  <c:v>18</c:v>
                </c:pt>
                <c:pt idx="67">
                  <c:v>22</c:v>
                </c:pt>
                <c:pt idx="68">
                  <c:v>19</c:v>
                </c:pt>
                <c:pt idx="69">
                  <c:v>21</c:v>
                </c:pt>
                <c:pt idx="70">
                  <c:v>21</c:v>
                </c:pt>
                <c:pt idx="71">
                  <c:v>28</c:v>
                </c:pt>
                <c:pt idx="72">
                  <c:v>26</c:v>
                </c:pt>
                <c:pt idx="73">
                  <c:v>28</c:v>
                </c:pt>
                <c:pt idx="74">
                  <c:v>26</c:v>
                </c:pt>
                <c:pt idx="75">
                  <c:v>15</c:v>
                </c:pt>
                <c:pt idx="76">
                  <c:v>26</c:v>
                </c:pt>
                <c:pt idx="77">
                  <c:v>23</c:v>
                </c:pt>
                <c:pt idx="78">
                  <c:v>33</c:v>
                </c:pt>
                <c:pt idx="79">
                  <c:v>31</c:v>
                </c:pt>
                <c:pt idx="80">
                  <c:v>28</c:v>
                </c:pt>
                <c:pt idx="81">
                  <c:v>21</c:v>
                </c:pt>
                <c:pt idx="82">
                  <c:v>16</c:v>
                </c:pt>
                <c:pt idx="83">
                  <c:v>24</c:v>
                </c:pt>
                <c:pt idx="84">
                  <c:v>21</c:v>
                </c:pt>
                <c:pt idx="85">
                  <c:v>29</c:v>
                </c:pt>
                <c:pt idx="86">
                  <c:v>35</c:v>
                </c:pt>
                <c:pt idx="87">
                  <c:v>26</c:v>
                </c:pt>
                <c:pt idx="88">
                  <c:v>20</c:v>
                </c:pt>
                <c:pt idx="89">
                  <c:v>22</c:v>
                </c:pt>
                <c:pt idx="90">
                  <c:v>26</c:v>
                </c:pt>
                <c:pt idx="91">
                  <c:v>25</c:v>
                </c:pt>
                <c:pt idx="92">
                  <c:v>26</c:v>
                </c:pt>
                <c:pt idx="93">
                  <c:v>23</c:v>
                </c:pt>
                <c:pt idx="94">
                  <c:v>27</c:v>
                </c:pt>
                <c:pt idx="95">
                  <c:v>22</c:v>
                </c:pt>
                <c:pt idx="96">
                  <c:v>16</c:v>
                </c:pt>
                <c:pt idx="97">
                  <c:v>22</c:v>
                </c:pt>
                <c:pt idx="98">
                  <c:v>32</c:v>
                </c:pt>
                <c:pt idx="99">
                  <c:v>35</c:v>
                </c:pt>
                <c:pt idx="100">
                  <c:v>43</c:v>
                </c:pt>
                <c:pt idx="101">
                  <c:v>30</c:v>
                </c:pt>
                <c:pt idx="102">
                  <c:v>21</c:v>
                </c:pt>
                <c:pt idx="103">
                  <c:v>22</c:v>
                </c:pt>
                <c:pt idx="104">
                  <c:v>28</c:v>
                </c:pt>
                <c:pt idx="105">
                  <c:v>30</c:v>
                </c:pt>
                <c:pt idx="106">
                  <c:v>31</c:v>
                </c:pt>
                <c:pt idx="107">
                  <c:v>34</c:v>
                </c:pt>
                <c:pt idx="108">
                  <c:v>20</c:v>
                </c:pt>
                <c:pt idx="109">
                  <c:v>28</c:v>
                </c:pt>
                <c:pt idx="110">
                  <c:v>27</c:v>
                </c:pt>
                <c:pt idx="111">
                  <c:v>28</c:v>
                </c:pt>
                <c:pt idx="112">
                  <c:v>28</c:v>
                </c:pt>
                <c:pt idx="113">
                  <c:v>31</c:v>
                </c:pt>
                <c:pt idx="114">
                  <c:v>28</c:v>
                </c:pt>
                <c:pt idx="115">
                  <c:v>31</c:v>
                </c:pt>
                <c:pt idx="116">
                  <c:v>26</c:v>
                </c:pt>
                <c:pt idx="117">
                  <c:v>33</c:v>
                </c:pt>
                <c:pt idx="118">
                  <c:v>33</c:v>
                </c:pt>
                <c:pt idx="119">
                  <c:v>34</c:v>
                </c:pt>
                <c:pt idx="120">
                  <c:v>25</c:v>
                </c:pt>
                <c:pt idx="121">
                  <c:v>32</c:v>
                </c:pt>
                <c:pt idx="122">
                  <c:v>26</c:v>
                </c:pt>
                <c:pt idx="123">
                  <c:v>24</c:v>
                </c:pt>
                <c:pt idx="124">
                  <c:v>24</c:v>
                </c:pt>
                <c:pt idx="125">
                  <c:v>30</c:v>
                </c:pt>
                <c:pt idx="126">
                  <c:v>27</c:v>
                </c:pt>
                <c:pt idx="127">
                  <c:v>35</c:v>
                </c:pt>
                <c:pt idx="128">
                  <c:v>25</c:v>
                </c:pt>
                <c:pt idx="129">
                  <c:v>23</c:v>
                </c:pt>
                <c:pt idx="130">
                  <c:v>13</c:v>
                </c:pt>
                <c:pt idx="131">
                  <c:v>18</c:v>
                </c:pt>
                <c:pt idx="132">
                  <c:v>26</c:v>
                </c:pt>
                <c:pt idx="133">
                  <c:v>27</c:v>
                </c:pt>
                <c:pt idx="134">
                  <c:v>26</c:v>
                </c:pt>
                <c:pt idx="135">
                  <c:v>27</c:v>
                </c:pt>
                <c:pt idx="136">
                  <c:v>19</c:v>
                </c:pt>
                <c:pt idx="137">
                  <c:v>24</c:v>
                </c:pt>
                <c:pt idx="138">
                  <c:v>24</c:v>
                </c:pt>
                <c:pt idx="139">
                  <c:v>20</c:v>
                </c:pt>
                <c:pt idx="140">
                  <c:v>23</c:v>
                </c:pt>
                <c:pt idx="141">
                  <c:v>34</c:v>
                </c:pt>
                <c:pt idx="142">
                  <c:v>28</c:v>
                </c:pt>
                <c:pt idx="143">
                  <c:v>30</c:v>
                </c:pt>
                <c:pt idx="144">
                  <c:v>24</c:v>
                </c:pt>
                <c:pt idx="145">
                  <c:v>21</c:v>
                </c:pt>
                <c:pt idx="146">
                  <c:v>24</c:v>
                </c:pt>
                <c:pt idx="147">
                  <c:v>34</c:v>
                </c:pt>
                <c:pt idx="148">
                  <c:v>32</c:v>
                </c:pt>
                <c:pt idx="149">
                  <c:v>26</c:v>
                </c:pt>
                <c:pt idx="150">
                  <c:v>27</c:v>
                </c:pt>
                <c:pt idx="151">
                  <c:v>22</c:v>
                </c:pt>
                <c:pt idx="152">
                  <c:v>23</c:v>
                </c:pt>
                <c:pt idx="153">
                  <c:v>26</c:v>
                </c:pt>
                <c:pt idx="154">
                  <c:v>42</c:v>
                </c:pt>
                <c:pt idx="155">
                  <c:v>30</c:v>
                </c:pt>
                <c:pt idx="156">
                  <c:v>40</c:v>
                </c:pt>
                <c:pt idx="157">
                  <c:v>43</c:v>
                </c:pt>
                <c:pt idx="158">
                  <c:v>35</c:v>
                </c:pt>
                <c:pt idx="159">
                  <c:v>30</c:v>
                </c:pt>
                <c:pt idx="160">
                  <c:v>26</c:v>
                </c:pt>
                <c:pt idx="161">
                  <c:v>27</c:v>
                </c:pt>
                <c:pt idx="162">
                  <c:v>27</c:v>
                </c:pt>
                <c:pt idx="163">
                  <c:v>22</c:v>
                </c:pt>
                <c:pt idx="164">
                  <c:v>25</c:v>
                </c:pt>
                <c:pt idx="165">
                  <c:v>23</c:v>
                </c:pt>
                <c:pt idx="166">
                  <c:v>24</c:v>
                </c:pt>
                <c:pt idx="167">
                  <c:v>23</c:v>
                </c:pt>
                <c:pt idx="168">
                  <c:v>27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22</c:v>
                </c:pt>
                <c:pt idx="173">
                  <c:v>19</c:v>
                </c:pt>
                <c:pt idx="174">
                  <c:v>25</c:v>
                </c:pt>
                <c:pt idx="175">
                  <c:v>18</c:v>
                </c:pt>
                <c:pt idx="176">
                  <c:v>23</c:v>
                </c:pt>
                <c:pt idx="177">
                  <c:v>29</c:v>
                </c:pt>
                <c:pt idx="178">
                  <c:v>21</c:v>
                </c:pt>
                <c:pt idx="179">
                  <c:v>31</c:v>
                </c:pt>
                <c:pt idx="180">
                  <c:v>21</c:v>
                </c:pt>
                <c:pt idx="181">
                  <c:v>18</c:v>
                </c:pt>
                <c:pt idx="182">
                  <c:v>26</c:v>
                </c:pt>
                <c:pt idx="183">
                  <c:v>27</c:v>
                </c:pt>
                <c:pt idx="184">
                  <c:v>28</c:v>
                </c:pt>
                <c:pt idx="185">
                  <c:v>28</c:v>
                </c:pt>
                <c:pt idx="186">
                  <c:v>21</c:v>
                </c:pt>
                <c:pt idx="187">
                  <c:v>24</c:v>
                </c:pt>
                <c:pt idx="188">
                  <c:v>21</c:v>
                </c:pt>
                <c:pt idx="189">
                  <c:v>24</c:v>
                </c:pt>
                <c:pt idx="190">
                  <c:v>33</c:v>
                </c:pt>
                <c:pt idx="191">
                  <c:v>31</c:v>
                </c:pt>
                <c:pt idx="192">
                  <c:v>18</c:v>
                </c:pt>
                <c:pt idx="193">
                  <c:v>20</c:v>
                </c:pt>
                <c:pt idx="194">
                  <c:v>29</c:v>
                </c:pt>
                <c:pt idx="195">
                  <c:v>18</c:v>
                </c:pt>
                <c:pt idx="196">
                  <c:v>31</c:v>
                </c:pt>
                <c:pt idx="197">
                  <c:v>30</c:v>
                </c:pt>
                <c:pt idx="198">
                  <c:v>28</c:v>
                </c:pt>
                <c:pt idx="199">
                  <c:v>29</c:v>
                </c:pt>
                <c:pt idx="200">
                  <c:v>26</c:v>
                </c:pt>
                <c:pt idx="201">
                  <c:v>22</c:v>
                </c:pt>
                <c:pt idx="202">
                  <c:v>29</c:v>
                </c:pt>
                <c:pt idx="203">
                  <c:v>30</c:v>
                </c:pt>
                <c:pt idx="204">
                  <c:v>26</c:v>
                </c:pt>
                <c:pt idx="205">
                  <c:v>29</c:v>
                </c:pt>
                <c:pt idx="206">
                  <c:v>29</c:v>
                </c:pt>
                <c:pt idx="207">
                  <c:v>23</c:v>
                </c:pt>
                <c:pt idx="208">
                  <c:v>24</c:v>
                </c:pt>
                <c:pt idx="209">
                  <c:v>26</c:v>
                </c:pt>
                <c:pt idx="210">
                  <c:v>22</c:v>
                </c:pt>
                <c:pt idx="211">
                  <c:v>32</c:v>
                </c:pt>
                <c:pt idx="212">
                  <c:v>26</c:v>
                </c:pt>
                <c:pt idx="213">
                  <c:v>37</c:v>
                </c:pt>
                <c:pt idx="214">
                  <c:v>23</c:v>
                </c:pt>
                <c:pt idx="215">
                  <c:v>21</c:v>
                </c:pt>
                <c:pt idx="216">
                  <c:v>23</c:v>
                </c:pt>
                <c:pt idx="217">
                  <c:v>28</c:v>
                </c:pt>
                <c:pt idx="218">
                  <c:v>22</c:v>
                </c:pt>
                <c:pt idx="219">
                  <c:v>24</c:v>
                </c:pt>
                <c:pt idx="220">
                  <c:v>25</c:v>
                </c:pt>
                <c:pt idx="221">
                  <c:v>19</c:v>
                </c:pt>
                <c:pt idx="222">
                  <c:v>20</c:v>
                </c:pt>
                <c:pt idx="223">
                  <c:v>12</c:v>
                </c:pt>
                <c:pt idx="224">
                  <c:v>22</c:v>
                </c:pt>
                <c:pt idx="225">
                  <c:v>33</c:v>
                </c:pt>
                <c:pt idx="226">
                  <c:v>27</c:v>
                </c:pt>
                <c:pt idx="227">
                  <c:v>26</c:v>
                </c:pt>
                <c:pt idx="228">
                  <c:v>22</c:v>
                </c:pt>
                <c:pt idx="229">
                  <c:v>15</c:v>
                </c:pt>
                <c:pt idx="230">
                  <c:v>18</c:v>
                </c:pt>
                <c:pt idx="231">
                  <c:v>26</c:v>
                </c:pt>
                <c:pt idx="232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75-4F88-90BB-466765C9F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510544"/>
        <c:axId val="1567926608"/>
      </c:lineChart>
      <c:dateAx>
        <c:axId val="10855105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26608"/>
        <c:crosses val="autoZero"/>
        <c:auto val="1"/>
        <c:lblOffset val="100"/>
        <c:baseTimeUnit val="days"/>
      </c:dateAx>
      <c:valAx>
        <c:axId val="15679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51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Naive!$I$874:$I$1106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Naive!$J$874:$J$1106</c:f>
              <c:numCache>
                <c:formatCode>General</c:formatCode>
                <c:ptCount val="233"/>
                <c:pt idx="0">
                  <c:v>25</c:v>
                </c:pt>
                <c:pt idx="1">
                  <c:v>32</c:v>
                </c:pt>
                <c:pt idx="2">
                  <c:v>20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18</c:v>
                </c:pt>
                <c:pt idx="7">
                  <c:v>24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22</c:v>
                </c:pt>
                <c:pt idx="12">
                  <c:v>19</c:v>
                </c:pt>
                <c:pt idx="13">
                  <c:v>18</c:v>
                </c:pt>
                <c:pt idx="14">
                  <c:v>22</c:v>
                </c:pt>
                <c:pt idx="15">
                  <c:v>21</c:v>
                </c:pt>
                <c:pt idx="16">
                  <c:v>23</c:v>
                </c:pt>
                <c:pt idx="17">
                  <c:v>23</c:v>
                </c:pt>
                <c:pt idx="18">
                  <c:v>20</c:v>
                </c:pt>
                <c:pt idx="19">
                  <c:v>24</c:v>
                </c:pt>
                <c:pt idx="20">
                  <c:v>20</c:v>
                </c:pt>
                <c:pt idx="21">
                  <c:v>4</c:v>
                </c:pt>
                <c:pt idx="22">
                  <c:v>23</c:v>
                </c:pt>
                <c:pt idx="23">
                  <c:v>27</c:v>
                </c:pt>
                <c:pt idx="24">
                  <c:v>30</c:v>
                </c:pt>
                <c:pt idx="25">
                  <c:v>27</c:v>
                </c:pt>
                <c:pt idx="26">
                  <c:v>22</c:v>
                </c:pt>
                <c:pt idx="27">
                  <c:v>27</c:v>
                </c:pt>
                <c:pt idx="28">
                  <c:v>18</c:v>
                </c:pt>
                <c:pt idx="29">
                  <c:v>30</c:v>
                </c:pt>
                <c:pt idx="30">
                  <c:v>32</c:v>
                </c:pt>
                <c:pt idx="31">
                  <c:v>25</c:v>
                </c:pt>
                <c:pt idx="32">
                  <c:v>24</c:v>
                </c:pt>
                <c:pt idx="33">
                  <c:v>24</c:v>
                </c:pt>
                <c:pt idx="34">
                  <c:v>26</c:v>
                </c:pt>
                <c:pt idx="35">
                  <c:v>24</c:v>
                </c:pt>
                <c:pt idx="36">
                  <c:v>37</c:v>
                </c:pt>
                <c:pt idx="37">
                  <c:v>27</c:v>
                </c:pt>
                <c:pt idx="38">
                  <c:v>22</c:v>
                </c:pt>
                <c:pt idx="39">
                  <c:v>26</c:v>
                </c:pt>
                <c:pt idx="40">
                  <c:v>23</c:v>
                </c:pt>
                <c:pt idx="41">
                  <c:v>22</c:v>
                </c:pt>
                <c:pt idx="42">
                  <c:v>24</c:v>
                </c:pt>
                <c:pt idx="43">
                  <c:v>27</c:v>
                </c:pt>
                <c:pt idx="44">
                  <c:v>28</c:v>
                </c:pt>
                <c:pt idx="45">
                  <c:v>27</c:v>
                </c:pt>
                <c:pt idx="46">
                  <c:v>29</c:v>
                </c:pt>
                <c:pt idx="47">
                  <c:v>41</c:v>
                </c:pt>
                <c:pt idx="48">
                  <c:v>22</c:v>
                </c:pt>
                <c:pt idx="49">
                  <c:v>21</c:v>
                </c:pt>
                <c:pt idx="50">
                  <c:v>31</c:v>
                </c:pt>
                <c:pt idx="51">
                  <c:v>45</c:v>
                </c:pt>
                <c:pt idx="52">
                  <c:v>26</c:v>
                </c:pt>
                <c:pt idx="53">
                  <c:v>22</c:v>
                </c:pt>
                <c:pt idx="54">
                  <c:v>30</c:v>
                </c:pt>
                <c:pt idx="55">
                  <c:v>22</c:v>
                </c:pt>
                <c:pt idx="56">
                  <c:v>20</c:v>
                </c:pt>
                <c:pt idx="57">
                  <c:v>38</c:v>
                </c:pt>
                <c:pt idx="58">
                  <c:v>26</c:v>
                </c:pt>
                <c:pt idx="59">
                  <c:v>26</c:v>
                </c:pt>
                <c:pt idx="60">
                  <c:v>34</c:v>
                </c:pt>
                <c:pt idx="61">
                  <c:v>23</c:v>
                </c:pt>
                <c:pt idx="62">
                  <c:v>19</c:v>
                </c:pt>
                <c:pt idx="63">
                  <c:v>27</c:v>
                </c:pt>
                <c:pt idx="64">
                  <c:v>30</c:v>
                </c:pt>
                <c:pt idx="65">
                  <c:v>26</c:v>
                </c:pt>
                <c:pt idx="66">
                  <c:v>27</c:v>
                </c:pt>
                <c:pt idx="67">
                  <c:v>23</c:v>
                </c:pt>
                <c:pt idx="68">
                  <c:v>18</c:v>
                </c:pt>
                <c:pt idx="69">
                  <c:v>22</c:v>
                </c:pt>
                <c:pt idx="70">
                  <c:v>26</c:v>
                </c:pt>
                <c:pt idx="71">
                  <c:v>22</c:v>
                </c:pt>
                <c:pt idx="72">
                  <c:v>23</c:v>
                </c:pt>
                <c:pt idx="73">
                  <c:v>30</c:v>
                </c:pt>
                <c:pt idx="74">
                  <c:v>24</c:v>
                </c:pt>
                <c:pt idx="75">
                  <c:v>27</c:v>
                </c:pt>
                <c:pt idx="76">
                  <c:v>21</c:v>
                </c:pt>
                <c:pt idx="77">
                  <c:v>25</c:v>
                </c:pt>
                <c:pt idx="78">
                  <c:v>30</c:v>
                </c:pt>
                <c:pt idx="79">
                  <c:v>26</c:v>
                </c:pt>
                <c:pt idx="80">
                  <c:v>26</c:v>
                </c:pt>
                <c:pt idx="81">
                  <c:v>25</c:v>
                </c:pt>
                <c:pt idx="82">
                  <c:v>28</c:v>
                </c:pt>
                <c:pt idx="83">
                  <c:v>21</c:v>
                </c:pt>
                <c:pt idx="84">
                  <c:v>32</c:v>
                </c:pt>
                <c:pt idx="85">
                  <c:v>29</c:v>
                </c:pt>
                <c:pt idx="86">
                  <c:v>28</c:v>
                </c:pt>
                <c:pt idx="87">
                  <c:v>35</c:v>
                </c:pt>
                <c:pt idx="88">
                  <c:v>29</c:v>
                </c:pt>
                <c:pt idx="89">
                  <c:v>36</c:v>
                </c:pt>
                <c:pt idx="90">
                  <c:v>25</c:v>
                </c:pt>
                <c:pt idx="91">
                  <c:v>22</c:v>
                </c:pt>
                <c:pt idx="92">
                  <c:v>32</c:v>
                </c:pt>
                <c:pt idx="93">
                  <c:v>30</c:v>
                </c:pt>
                <c:pt idx="94">
                  <c:v>30</c:v>
                </c:pt>
                <c:pt idx="95">
                  <c:v>26</c:v>
                </c:pt>
                <c:pt idx="96">
                  <c:v>31</c:v>
                </c:pt>
                <c:pt idx="97">
                  <c:v>32</c:v>
                </c:pt>
                <c:pt idx="98">
                  <c:v>34</c:v>
                </c:pt>
                <c:pt idx="99">
                  <c:v>28</c:v>
                </c:pt>
                <c:pt idx="100">
                  <c:v>26</c:v>
                </c:pt>
                <c:pt idx="101">
                  <c:v>36</c:v>
                </c:pt>
                <c:pt idx="102">
                  <c:v>28</c:v>
                </c:pt>
                <c:pt idx="103">
                  <c:v>31</c:v>
                </c:pt>
                <c:pt idx="104">
                  <c:v>36</c:v>
                </c:pt>
                <c:pt idx="105">
                  <c:v>22</c:v>
                </c:pt>
                <c:pt idx="106">
                  <c:v>23</c:v>
                </c:pt>
                <c:pt idx="107">
                  <c:v>31</c:v>
                </c:pt>
                <c:pt idx="108">
                  <c:v>25</c:v>
                </c:pt>
                <c:pt idx="109">
                  <c:v>30</c:v>
                </c:pt>
                <c:pt idx="110">
                  <c:v>22</c:v>
                </c:pt>
                <c:pt idx="111">
                  <c:v>27</c:v>
                </c:pt>
                <c:pt idx="112">
                  <c:v>21</c:v>
                </c:pt>
                <c:pt idx="113">
                  <c:v>23</c:v>
                </c:pt>
                <c:pt idx="114">
                  <c:v>29</c:v>
                </c:pt>
                <c:pt idx="115">
                  <c:v>28</c:v>
                </c:pt>
                <c:pt idx="116">
                  <c:v>32</c:v>
                </c:pt>
                <c:pt idx="117">
                  <c:v>30</c:v>
                </c:pt>
                <c:pt idx="118">
                  <c:v>22</c:v>
                </c:pt>
                <c:pt idx="119">
                  <c:v>25</c:v>
                </c:pt>
                <c:pt idx="120">
                  <c:v>28</c:v>
                </c:pt>
                <c:pt idx="121">
                  <c:v>24</c:v>
                </c:pt>
                <c:pt idx="122">
                  <c:v>26</c:v>
                </c:pt>
                <c:pt idx="123">
                  <c:v>32</c:v>
                </c:pt>
                <c:pt idx="124">
                  <c:v>27</c:v>
                </c:pt>
                <c:pt idx="125">
                  <c:v>22</c:v>
                </c:pt>
                <c:pt idx="126">
                  <c:v>26</c:v>
                </c:pt>
                <c:pt idx="127">
                  <c:v>30</c:v>
                </c:pt>
                <c:pt idx="128">
                  <c:v>26</c:v>
                </c:pt>
                <c:pt idx="129">
                  <c:v>29</c:v>
                </c:pt>
                <c:pt idx="130">
                  <c:v>31</c:v>
                </c:pt>
                <c:pt idx="131">
                  <c:v>29</c:v>
                </c:pt>
                <c:pt idx="132">
                  <c:v>20</c:v>
                </c:pt>
                <c:pt idx="133">
                  <c:v>27</c:v>
                </c:pt>
                <c:pt idx="134">
                  <c:v>23</c:v>
                </c:pt>
                <c:pt idx="135">
                  <c:v>37</c:v>
                </c:pt>
                <c:pt idx="136">
                  <c:v>36</c:v>
                </c:pt>
                <c:pt idx="137">
                  <c:v>35</c:v>
                </c:pt>
                <c:pt idx="138">
                  <c:v>35</c:v>
                </c:pt>
                <c:pt idx="139">
                  <c:v>26</c:v>
                </c:pt>
                <c:pt idx="140">
                  <c:v>24</c:v>
                </c:pt>
                <c:pt idx="141">
                  <c:v>18</c:v>
                </c:pt>
                <c:pt idx="142">
                  <c:v>31</c:v>
                </c:pt>
                <c:pt idx="143">
                  <c:v>32</c:v>
                </c:pt>
                <c:pt idx="144">
                  <c:v>32</c:v>
                </c:pt>
                <c:pt idx="145">
                  <c:v>28</c:v>
                </c:pt>
                <c:pt idx="146">
                  <c:v>21</c:v>
                </c:pt>
                <c:pt idx="147">
                  <c:v>29</c:v>
                </c:pt>
                <c:pt idx="148">
                  <c:v>29</c:v>
                </c:pt>
                <c:pt idx="149">
                  <c:v>34</c:v>
                </c:pt>
                <c:pt idx="150">
                  <c:v>32</c:v>
                </c:pt>
                <c:pt idx="151">
                  <c:v>32</c:v>
                </c:pt>
                <c:pt idx="152">
                  <c:v>27</c:v>
                </c:pt>
                <c:pt idx="153">
                  <c:v>28</c:v>
                </c:pt>
                <c:pt idx="154">
                  <c:v>22</c:v>
                </c:pt>
                <c:pt idx="155">
                  <c:v>33</c:v>
                </c:pt>
                <c:pt idx="156">
                  <c:v>31</c:v>
                </c:pt>
                <c:pt idx="157">
                  <c:v>30</c:v>
                </c:pt>
                <c:pt idx="158">
                  <c:v>35</c:v>
                </c:pt>
                <c:pt idx="159">
                  <c:v>32</c:v>
                </c:pt>
                <c:pt idx="160">
                  <c:v>34</c:v>
                </c:pt>
                <c:pt idx="161">
                  <c:v>19</c:v>
                </c:pt>
                <c:pt idx="162">
                  <c:v>33</c:v>
                </c:pt>
                <c:pt idx="163">
                  <c:v>34</c:v>
                </c:pt>
                <c:pt idx="164">
                  <c:v>26</c:v>
                </c:pt>
                <c:pt idx="165">
                  <c:v>29</c:v>
                </c:pt>
                <c:pt idx="166">
                  <c:v>40</c:v>
                </c:pt>
                <c:pt idx="167">
                  <c:v>30</c:v>
                </c:pt>
                <c:pt idx="168">
                  <c:v>24</c:v>
                </c:pt>
                <c:pt idx="169">
                  <c:v>28</c:v>
                </c:pt>
                <c:pt idx="170">
                  <c:v>28</c:v>
                </c:pt>
                <c:pt idx="171">
                  <c:v>29</c:v>
                </c:pt>
                <c:pt idx="172">
                  <c:v>31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42</c:v>
                </c:pt>
                <c:pt idx="179">
                  <c:v>25</c:v>
                </c:pt>
                <c:pt idx="180">
                  <c:v>30</c:v>
                </c:pt>
                <c:pt idx="181">
                  <c:v>24</c:v>
                </c:pt>
                <c:pt idx="182">
                  <c:v>15</c:v>
                </c:pt>
                <c:pt idx="183">
                  <c:v>34</c:v>
                </c:pt>
                <c:pt idx="184">
                  <c:v>32</c:v>
                </c:pt>
                <c:pt idx="185">
                  <c:v>27</c:v>
                </c:pt>
                <c:pt idx="186">
                  <c:v>29</c:v>
                </c:pt>
                <c:pt idx="187">
                  <c:v>27</c:v>
                </c:pt>
                <c:pt idx="188">
                  <c:v>31</c:v>
                </c:pt>
                <c:pt idx="189">
                  <c:v>23</c:v>
                </c:pt>
                <c:pt idx="190">
                  <c:v>29</c:v>
                </c:pt>
                <c:pt idx="191">
                  <c:v>26</c:v>
                </c:pt>
                <c:pt idx="192">
                  <c:v>31</c:v>
                </c:pt>
                <c:pt idx="193">
                  <c:v>23</c:v>
                </c:pt>
                <c:pt idx="194">
                  <c:v>22</c:v>
                </c:pt>
                <c:pt idx="195">
                  <c:v>28</c:v>
                </c:pt>
                <c:pt idx="196">
                  <c:v>23</c:v>
                </c:pt>
                <c:pt idx="197">
                  <c:v>20</c:v>
                </c:pt>
                <c:pt idx="198">
                  <c:v>28</c:v>
                </c:pt>
                <c:pt idx="199">
                  <c:v>29</c:v>
                </c:pt>
                <c:pt idx="200">
                  <c:v>27</c:v>
                </c:pt>
                <c:pt idx="201">
                  <c:v>27</c:v>
                </c:pt>
                <c:pt idx="202">
                  <c:v>22</c:v>
                </c:pt>
                <c:pt idx="203">
                  <c:v>19</c:v>
                </c:pt>
                <c:pt idx="204">
                  <c:v>28</c:v>
                </c:pt>
                <c:pt idx="205">
                  <c:v>28</c:v>
                </c:pt>
                <c:pt idx="206">
                  <c:v>31</c:v>
                </c:pt>
                <c:pt idx="207">
                  <c:v>26</c:v>
                </c:pt>
                <c:pt idx="208">
                  <c:v>19</c:v>
                </c:pt>
                <c:pt idx="209">
                  <c:v>25</c:v>
                </c:pt>
                <c:pt idx="210">
                  <c:v>22</c:v>
                </c:pt>
                <c:pt idx="211">
                  <c:v>27</c:v>
                </c:pt>
                <c:pt idx="212">
                  <c:v>35</c:v>
                </c:pt>
                <c:pt idx="213">
                  <c:v>25</c:v>
                </c:pt>
                <c:pt idx="214">
                  <c:v>25</c:v>
                </c:pt>
                <c:pt idx="215">
                  <c:v>29</c:v>
                </c:pt>
                <c:pt idx="216">
                  <c:v>22</c:v>
                </c:pt>
                <c:pt idx="217">
                  <c:v>24</c:v>
                </c:pt>
                <c:pt idx="218">
                  <c:v>24</c:v>
                </c:pt>
                <c:pt idx="219">
                  <c:v>36</c:v>
                </c:pt>
                <c:pt idx="220">
                  <c:v>30</c:v>
                </c:pt>
                <c:pt idx="221">
                  <c:v>23</c:v>
                </c:pt>
                <c:pt idx="222">
                  <c:v>25</c:v>
                </c:pt>
                <c:pt idx="223">
                  <c:v>27</c:v>
                </c:pt>
                <c:pt idx="224">
                  <c:v>25</c:v>
                </c:pt>
                <c:pt idx="225">
                  <c:v>30</c:v>
                </c:pt>
                <c:pt idx="226">
                  <c:v>33</c:v>
                </c:pt>
                <c:pt idx="227">
                  <c:v>26</c:v>
                </c:pt>
                <c:pt idx="228">
                  <c:v>31</c:v>
                </c:pt>
                <c:pt idx="229">
                  <c:v>26</c:v>
                </c:pt>
                <c:pt idx="230">
                  <c:v>33</c:v>
                </c:pt>
                <c:pt idx="231">
                  <c:v>22</c:v>
                </c:pt>
                <c:pt idx="232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C-48FC-8DEF-4A3E2F840972}"/>
            </c:ext>
          </c:extLst>
        </c:ser>
        <c:ser>
          <c:idx val="1"/>
          <c:order val="1"/>
          <c:tx>
            <c:v>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Naive!$I$874:$I$1106</c:f>
              <c:numCache>
                <c:formatCode>m/d/yyyy</c:formatCode>
                <c:ptCount val="233"/>
                <c:pt idx="0">
                  <c:v>43912</c:v>
                </c:pt>
                <c:pt idx="1">
                  <c:v>43913</c:v>
                </c:pt>
                <c:pt idx="2">
                  <c:v>43914</c:v>
                </c:pt>
                <c:pt idx="3">
                  <c:v>43915</c:v>
                </c:pt>
                <c:pt idx="4">
                  <c:v>43916</c:v>
                </c:pt>
                <c:pt idx="5">
                  <c:v>43917</c:v>
                </c:pt>
                <c:pt idx="6">
                  <c:v>43918</c:v>
                </c:pt>
                <c:pt idx="7">
                  <c:v>43919</c:v>
                </c:pt>
                <c:pt idx="8">
                  <c:v>43920</c:v>
                </c:pt>
                <c:pt idx="9">
                  <c:v>43921</c:v>
                </c:pt>
                <c:pt idx="10">
                  <c:v>43922</c:v>
                </c:pt>
                <c:pt idx="11">
                  <c:v>43923</c:v>
                </c:pt>
                <c:pt idx="12">
                  <c:v>43924</c:v>
                </c:pt>
                <c:pt idx="13">
                  <c:v>43925</c:v>
                </c:pt>
                <c:pt idx="14">
                  <c:v>43926</c:v>
                </c:pt>
                <c:pt idx="15">
                  <c:v>43927</c:v>
                </c:pt>
                <c:pt idx="16">
                  <c:v>43928</c:v>
                </c:pt>
                <c:pt idx="17">
                  <c:v>43929</c:v>
                </c:pt>
                <c:pt idx="18">
                  <c:v>43930</c:v>
                </c:pt>
                <c:pt idx="19">
                  <c:v>43931</c:v>
                </c:pt>
                <c:pt idx="20">
                  <c:v>43932</c:v>
                </c:pt>
                <c:pt idx="21">
                  <c:v>43933</c:v>
                </c:pt>
                <c:pt idx="22">
                  <c:v>43934</c:v>
                </c:pt>
                <c:pt idx="23">
                  <c:v>43935</c:v>
                </c:pt>
                <c:pt idx="24">
                  <c:v>43936</c:v>
                </c:pt>
                <c:pt idx="25">
                  <c:v>43937</c:v>
                </c:pt>
                <c:pt idx="26">
                  <c:v>43938</c:v>
                </c:pt>
                <c:pt idx="27">
                  <c:v>43939</c:v>
                </c:pt>
                <c:pt idx="28">
                  <c:v>43940</c:v>
                </c:pt>
                <c:pt idx="29">
                  <c:v>43941</c:v>
                </c:pt>
                <c:pt idx="30">
                  <c:v>43942</c:v>
                </c:pt>
                <c:pt idx="31">
                  <c:v>43943</c:v>
                </c:pt>
                <c:pt idx="32">
                  <c:v>43944</c:v>
                </c:pt>
                <c:pt idx="33">
                  <c:v>43945</c:v>
                </c:pt>
                <c:pt idx="34">
                  <c:v>43946</c:v>
                </c:pt>
                <c:pt idx="35">
                  <c:v>43947</c:v>
                </c:pt>
                <c:pt idx="36">
                  <c:v>43948</c:v>
                </c:pt>
                <c:pt idx="37">
                  <c:v>43949</c:v>
                </c:pt>
                <c:pt idx="38">
                  <c:v>43950</c:v>
                </c:pt>
                <c:pt idx="39">
                  <c:v>43951</c:v>
                </c:pt>
                <c:pt idx="40">
                  <c:v>43952</c:v>
                </c:pt>
                <c:pt idx="41">
                  <c:v>43953</c:v>
                </c:pt>
                <c:pt idx="42">
                  <c:v>43954</c:v>
                </c:pt>
                <c:pt idx="43">
                  <c:v>43955</c:v>
                </c:pt>
                <c:pt idx="44">
                  <c:v>43956</c:v>
                </c:pt>
                <c:pt idx="45">
                  <c:v>43957</c:v>
                </c:pt>
                <c:pt idx="46">
                  <c:v>43958</c:v>
                </c:pt>
                <c:pt idx="47">
                  <c:v>43959</c:v>
                </c:pt>
                <c:pt idx="48">
                  <c:v>43960</c:v>
                </c:pt>
                <c:pt idx="49">
                  <c:v>43961</c:v>
                </c:pt>
                <c:pt idx="50">
                  <c:v>43962</c:v>
                </c:pt>
                <c:pt idx="51">
                  <c:v>43963</c:v>
                </c:pt>
                <c:pt idx="52">
                  <c:v>43964</c:v>
                </c:pt>
                <c:pt idx="53">
                  <c:v>43965</c:v>
                </c:pt>
                <c:pt idx="54">
                  <c:v>43966</c:v>
                </c:pt>
                <c:pt idx="55">
                  <c:v>43967</c:v>
                </c:pt>
                <c:pt idx="56">
                  <c:v>43968</c:v>
                </c:pt>
                <c:pt idx="57">
                  <c:v>43969</c:v>
                </c:pt>
                <c:pt idx="58">
                  <c:v>43970</c:v>
                </c:pt>
                <c:pt idx="59">
                  <c:v>43971</c:v>
                </c:pt>
                <c:pt idx="60">
                  <c:v>43972</c:v>
                </c:pt>
                <c:pt idx="61">
                  <c:v>43973</c:v>
                </c:pt>
                <c:pt idx="62">
                  <c:v>43974</c:v>
                </c:pt>
                <c:pt idx="63">
                  <c:v>43975</c:v>
                </c:pt>
                <c:pt idx="64">
                  <c:v>43976</c:v>
                </c:pt>
                <c:pt idx="65">
                  <c:v>43977</c:v>
                </c:pt>
                <c:pt idx="66">
                  <c:v>43978</c:v>
                </c:pt>
                <c:pt idx="67">
                  <c:v>43979</c:v>
                </c:pt>
                <c:pt idx="68">
                  <c:v>43980</c:v>
                </c:pt>
                <c:pt idx="69">
                  <c:v>43981</c:v>
                </c:pt>
                <c:pt idx="70">
                  <c:v>43982</c:v>
                </c:pt>
                <c:pt idx="71">
                  <c:v>43983</c:v>
                </c:pt>
                <c:pt idx="72">
                  <c:v>43984</c:v>
                </c:pt>
                <c:pt idx="73">
                  <c:v>43985</c:v>
                </c:pt>
                <c:pt idx="74">
                  <c:v>43986</c:v>
                </c:pt>
                <c:pt idx="75">
                  <c:v>43987</c:v>
                </c:pt>
                <c:pt idx="76">
                  <c:v>43988</c:v>
                </c:pt>
                <c:pt idx="77">
                  <c:v>43989</c:v>
                </c:pt>
                <c:pt idx="78">
                  <c:v>43990</c:v>
                </c:pt>
                <c:pt idx="79">
                  <c:v>43991</c:v>
                </c:pt>
                <c:pt idx="80">
                  <c:v>43992</c:v>
                </c:pt>
                <c:pt idx="81">
                  <c:v>43993</c:v>
                </c:pt>
                <c:pt idx="82">
                  <c:v>43994</c:v>
                </c:pt>
                <c:pt idx="83">
                  <c:v>43995</c:v>
                </c:pt>
                <c:pt idx="84">
                  <c:v>43996</c:v>
                </c:pt>
                <c:pt idx="85">
                  <c:v>43997</c:v>
                </c:pt>
                <c:pt idx="86">
                  <c:v>43998</c:v>
                </c:pt>
                <c:pt idx="87">
                  <c:v>43999</c:v>
                </c:pt>
                <c:pt idx="88">
                  <c:v>44000</c:v>
                </c:pt>
                <c:pt idx="89">
                  <c:v>44001</c:v>
                </c:pt>
                <c:pt idx="90">
                  <c:v>44002</c:v>
                </c:pt>
                <c:pt idx="91">
                  <c:v>44003</c:v>
                </c:pt>
                <c:pt idx="92">
                  <c:v>44004</c:v>
                </c:pt>
                <c:pt idx="93">
                  <c:v>44005</c:v>
                </c:pt>
                <c:pt idx="94">
                  <c:v>44006</c:v>
                </c:pt>
                <c:pt idx="95">
                  <c:v>44007</c:v>
                </c:pt>
                <c:pt idx="96">
                  <c:v>44008</c:v>
                </c:pt>
                <c:pt idx="97">
                  <c:v>44009</c:v>
                </c:pt>
                <c:pt idx="98">
                  <c:v>44010</c:v>
                </c:pt>
                <c:pt idx="99">
                  <c:v>44011</c:v>
                </c:pt>
                <c:pt idx="100">
                  <c:v>44012</c:v>
                </c:pt>
                <c:pt idx="101">
                  <c:v>44013</c:v>
                </c:pt>
                <c:pt idx="102">
                  <c:v>44014</c:v>
                </c:pt>
                <c:pt idx="103">
                  <c:v>44015</c:v>
                </c:pt>
                <c:pt idx="104">
                  <c:v>44016</c:v>
                </c:pt>
                <c:pt idx="105">
                  <c:v>44017</c:v>
                </c:pt>
                <c:pt idx="106">
                  <c:v>44018</c:v>
                </c:pt>
                <c:pt idx="107">
                  <c:v>44019</c:v>
                </c:pt>
                <c:pt idx="108">
                  <c:v>44020</c:v>
                </c:pt>
                <c:pt idx="109">
                  <c:v>44021</c:v>
                </c:pt>
                <c:pt idx="110">
                  <c:v>44022</c:v>
                </c:pt>
                <c:pt idx="111">
                  <c:v>44023</c:v>
                </c:pt>
                <c:pt idx="112">
                  <c:v>44024</c:v>
                </c:pt>
                <c:pt idx="113">
                  <c:v>44025</c:v>
                </c:pt>
                <c:pt idx="114">
                  <c:v>44026</c:v>
                </c:pt>
                <c:pt idx="115">
                  <c:v>44027</c:v>
                </c:pt>
                <c:pt idx="116">
                  <c:v>44028</c:v>
                </c:pt>
                <c:pt idx="117">
                  <c:v>44029</c:v>
                </c:pt>
                <c:pt idx="118">
                  <c:v>44030</c:v>
                </c:pt>
                <c:pt idx="119">
                  <c:v>44031</c:v>
                </c:pt>
                <c:pt idx="120">
                  <c:v>44032</c:v>
                </c:pt>
                <c:pt idx="121">
                  <c:v>44033</c:v>
                </c:pt>
                <c:pt idx="122">
                  <c:v>44034</c:v>
                </c:pt>
                <c:pt idx="123">
                  <c:v>44035</c:v>
                </c:pt>
                <c:pt idx="124">
                  <c:v>44036</c:v>
                </c:pt>
                <c:pt idx="125">
                  <c:v>44037</c:v>
                </c:pt>
                <c:pt idx="126">
                  <c:v>44038</c:v>
                </c:pt>
                <c:pt idx="127">
                  <c:v>44039</c:v>
                </c:pt>
                <c:pt idx="128">
                  <c:v>44040</c:v>
                </c:pt>
                <c:pt idx="129">
                  <c:v>44041</c:v>
                </c:pt>
                <c:pt idx="130">
                  <c:v>44042</c:v>
                </c:pt>
                <c:pt idx="131">
                  <c:v>44043</c:v>
                </c:pt>
                <c:pt idx="132">
                  <c:v>44044</c:v>
                </c:pt>
                <c:pt idx="133">
                  <c:v>44045</c:v>
                </c:pt>
                <c:pt idx="134">
                  <c:v>44046</c:v>
                </c:pt>
                <c:pt idx="135">
                  <c:v>44047</c:v>
                </c:pt>
                <c:pt idx="136">
                  <c:v>44048</c:v>
                </c:pt>
                <c:pt idx="137">
                  <c:v>44049</c:v>
                </c:pt>
                <c:pt idx="138">
                  <c:v>44050</c:v>
                </c:pt>
                <c:pt idx="139">
                  <c:v>44051</c:v>
                </c:pt>
                <c:pt idx="140">
                  <c:v>44052</c:v>
                </c:pt>
                <c:pt idx="141">
                  <c:v>44053</c:v>
                </c:pt>
                <c:pt idx="142">
                  <c:v>44054</c:v>
                </c:pt>
                <c:pt idx="143">
                  <c:v>44055</c:v>
                </c:pt>
                <c:pt idx="144">
                  <c:v>44056</c:v>
                </c:pt>
                <c:pt idx="145">
                  <c:v>44057</c:v>
                </c:pt>
                <c:pt idx="146">
                  <c:v>44058</c:v>
                </c:pt>
                <c:pt idx="147">
                  <c:v>44059</c:v>
                </c:pt>
                <c:pt idx="148">
                  <c:v>44060</c:v>
                </c:pt>
                <c:pt idx="149">
                  <c:v>44061</c:v>
                </c:pt>
                <c:pt idx="150">
                  <c:v>44062</c:v>
                </c:pt>
                <c:pt idx="151">
                  <c:v>44063</c:v>
                </c:pt>
                <c:pt idx="152">
                  <c:v>44064</c:v>
                </c:pt>
                <c:pt idx="153">
                  <c:v>44065</c:v>
                </c:pt>
                <c:pt idx="154">
                  <c:v>44066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44072</c:v>
                </c:pt>
                <c:pt idx="161">
                  <c:v>44073</c:v>
                </c:pt>
                <c:pt idx="162">
                  <c:v>44074</c:v>
                </c:pt>
                <c:pt idx="163">
                  <c:v>44075</c:v>
                </c:pt>
                <c:pt idx="164">
                  <c:v>44076</c:v>
                </c:pt>
                <c:pt idx="165">
                  <c:v>44077</c:v>
                </c:pt>
                <c:pt idx="166">
                  <c:v>44078</c:v>
                </c:pt>
                <c:pt idx="167">
                  <c:v>44079</c:v>
                </c:pt>
                <c:pt idx="168">
                  <c:v>44080</c:v>
                </c:pt>
                <c:pt idx="169">
                  <c:v>44081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44086</c:v>
                </c:pt>
                <c:pt idx="175">
                  <c:v>44087</c:v>
                </c:pt>
                <c:pt idx="176">
                  <c:v>44088</c:v>
                </c:pt>
                <c:pt idx="177">
                  <c:v>44089</c:v>
                </c:pt>
                <c:pt idx="178">
                  <c:v>44090</c:v>
                </c:pt>
                <c:pt idx="179">
                  <c:v>44091</c:v>
                </c:pt>
                <c:pt idx="180">
                  <c:v>44092</c:v>
                </c:pt>
                <c:pt idx="181">
                  <c:v>44093</c:v>
                </c:pt>
                <c:pt idx="182">
                  <c:v>44094</c:v>
                </c:pt>
                <c:pt idx="183">
                  <c:v>44095</c:v>
                </c:pt>
                <c:pt idx="184">
                  <c:v>44096</c:v>
                </c:pt>
                <c:pt idx="185">
                  <c:v>44097</c:v>
                </c:pt>
                <c:pt idx="186">
                  <c:v>44098</c:v>
                </c:pt>
                <c:pt idx="187">
                  <c:v>44099</c:v>
                </c:pt>
                <c:pt idx="188">
                  <c:v>44100</c:v>
                </c:pt>
                <c:pt idx="189">
                  <c:v>44101</c:v>
                </c:pt>
                <c:pt idx="190">
                  <c:v>44102</c:v>
                </c:pt>
                <c:pt idx="191">
                  <c:v>44103</c:v>
                </c:pt>
                <c:pt idx="192">
                  <c:v>44104</c:v>
                </c:pt>
                <c:pt idx="193">
                  <c:v>44105</c:v>
                </c:pt>
                <c:pt idx="194">
                  <c:v>44106</c:v>
                </c:pt>
                <c:pt idx="195">
                  <c:v>44107</c:v>
                </c:pt>
                <c:pt idx="196">
                  <c:v>44108</c:v>
                </c:pt>
                <c:pt idx="197">
                  <c:v>44109</c:v>
                </c:pt>
                <c:pt idx="198">
                  <c:v>44110</c:v>
                </c:pt>
                <c:pt idx="199">
                  <c:v>44111</c:v>
                </c:pt>
                <c:pt idx="200">
                  <c:v>44112</c:v>
                </c:pt>
                <c:pt idx="201">
                  <c:v>44113</c:v>
                </c:pt>
                <c:pt idx="202">
                  <c:v>44114</c:v>
                </c:pt>
                <c:pt idx="203">
                  <c:v>44115</c:v>
                </c:pt>
                <c:pt idx="204">
                  <c:v>44116</c:v>
                </c:pt>
                <c:pt idx="205">
                  <c:v>44117</c:v>
                </c:pt>
                <c:pt idx="206">
                  <c:v>44118</c:v>
                </c:pt>
                <c:pt idx="207">
                  <c:v>44119</c:v>
                </c:pt>
                <c:pt idx="208">
                  <c:v>44120</c:v>
                </c:pt>
                <c:pt idx="209">
                  <c:v>44121</c:v>
                </c:pt>
                <c:pt idx="210">
                  <c:v>44122</c:v>
                </c:pt>
                <c:pt idx="211">
                  <c:v>44123</c:v>
                </c:pt>
                <c:pt idx="212">
                  <c:v>44124</c:v>
                </c:pt>
                <c:pt idx="213">
                  <c:v>44125</c:v>
                </c:pt>
                <c:pt idx="214">
                  <c:v>44126</c:v>
                </c:pt>
                <c:pt idx="215">
                  <c:v>44127</c:v>
                </c:pt>
                <c:pt idx="216">
                  <c:v>44128</c:v>
                </c:pt>
                <c:pt idx="217">
                  <c:v>44129</c:v>
                </c:pt>
                <c:pt idx="218">
                  <c:v>44130</c:v>
                </c:pt>
                <c:pt idx="219">
                  <c:v>44131</c:v>
                </c:pt>
                <c:pt idx="220">
                  <c:v>44132</c:v>
                </c:pt>
                <c:pt idx="221">
                  <c:v>44133</c:v>
                </c:pt>
                <c:pt idx="222">
                  <c:v>44134</c:v>
                </c:pt>
                <c:pt idx="223">
                  <c:v>44135</c:v>
                </c:pt>
                <c:pt idx="224">
                  <c:v>44136</c:v>
                </c:pt>
                <c:pt idx="225">
                  <c:v>44137</c:v>
                </c:pt>
                <c:pt idx="226">
                  <c:v>44138</c:v>
                </c:pt>
                <c:pt idx="227">
                  <c:v>44139</c:v>
                </c:pt>
                <c:pt idx="228">
                  <c:v>44140</c:v>
                </c:pt>
                <c:pt idx="229">
                  <c:v>44141</c:v>
                </c:pt>
                <c:pt idx="230">
                  <c:v>44142</c:v>
                </c:pt>
                <c:pt idx="231">
                  <c:v>44143</c:v>
                </c:pt>
                <c:pt idx="232">
                  <c:v>44144</c:v>
                </c:pt>
              </c:numCache>
            </c:numRef>
          </c:cat>
          <c:val>
            <c:numRef>
              <c:f>Naive!$K$874:$K$1106</c:f>
              <c:numCache>
                <c:formatCode>0.00</c:formatCode>
                <c:ptCount val="233"/>
                <c:pt idx="0">
                  <c:v>21</c:v>
                </c:pt>
                <c:pt idx="1">
                  <c:v>25</c:v>
                </c:pt>
                <c:pt idx="2">
                  <c:v>32</c:v>
                </c:pt>
                <c:pt idx="3">
                  <c:v>20</c:v>
                </c:pt>
                <c:pt idx="4">
                  <c:v>25</c:v>
                </c:pt>
                <c:pt idx="5">
                  <c:v>22</c:v>
                </c:pt>
                <c:pt idx="6">
                  <c:v>24</c:v>
                </c:pt>
                <c:pt idx="7">
                  <c:v>18</c:v>
                </c:pt>
                <c:pt idx="8">
                  <c:v>24</c:v>
                </c:pt>
                <c:pt idx="9">
                  <c:v>20</c:v>
                </c:pt>
                <c:pt idx="10">
                  <c:v>19</c:v>
                </c:pt>
                <c:pt idx="11">
                  <c:v>20</c:v>
                </c:pt>
                <c:pt idx="12">
                  <c:v>22</c:v>
                </c:pt>
                <c:pt idx="13">
                  <c:v>19</c:v>
                </c:pt>
                <c:pt idx="14">
                  <c:v>18</c:v>
                </c:pt>
                <c:pt idx="15">
                  <c:v>22</c:v>
                </c:pt>
                <c:pt idx="16">
                  <c:v>21</c:v>
                </c:pt>
                <c:pt idx="17">
                  <c:v>23</c:v>
                </c:pt>
                <c:pt idx="18">
                  <c:v>23</c:v>
                </c:pt>
                <c:pt idx="19">
                  <c:v>20</c:v>
                </c:pt>
                <c:pt idx="20">
                  <c:v>24</c:v>
                </c:pt>
                <c:pt idx="21">
                  <c:v>20</c:v>
                </c:pt>
                <c:pt idx="22">
                  <c:v>4</c:v>
                </c:pt>
                <c:pt idx="23">
                  <c:v>23</c:v>
                </c:pt>
                <c:pt idx="24">
                  <c:v>27</c:v>
                </c:pt>
                <c:pt idx="25">
                  <c:v>30</c:v>
                </c:pt>
                <c:pt idx="26">
                  <c:v>27</c:v>
                </c:pt>
                <c:pt idx="27">
                  <c:v>22</c:v>
                </c:pt>
                <c:pt idx="28">
                  <c:v>27</c:v>
                </c:pt>
                <c:pt idx="29">
                  <c:v>18</c:v>
                </c:pt>
                <c:pt idx="30">
                  <c:v>30</c:v>
                </c:pt>
                <c:pt idx="31">
                  <c:v>32</c:v>
                </c:pt>
                <c:pt idx="32">
                  <c:v>25</c:v>
                </c:pt>
                <c:pt idx="33">
                  <c:v>24</c:v>
                </c:pt>
                <c:pt idx="34">
                  <c:v>24</c:v>
                </c:pt>
                <c:pt idx="35">
                  <c:v>26</c:v>
                </c:pt>
                <c:pt idx="36">
                  <c:v>24</c:v>
                </c:pt>
                <c:pt idx="37">
                  <c:v>37</c:v>
                </c:pt>
                <c:pt idx="38">
                  <c:v>27</c:v>
                </c:pt>
                <c:pt idx="39">
                  <c:v>22</c:v>
                </c:pt>
                <c:pt idx="40">
                  <c:v>26</c:v>
                </c:pt>
                <c:pt idx="41">
                  <c:v>23</c:v>
                </c:pt>
                <c:pt idx="42">
                  <c:v>22</c:v>
                </c:pt>
                <c:pt idx="43">
                  <c:v>24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29</c:v>
                </c:pt>
                <c:pt idx="48">
                  <c:v>41</c:v>
                </c:pt>
                <c:pt idx="49">
                  <c:v>22</c:v>
                </c:pt>
                <c:pt idx="50">
                  <c:v>21</c:v>
                </c:pt>
                <c:pt idx="51">
                  <c:v>31</c:v>
                </c:pt>
                <c:pt idx="52">
                  <c:v>45</c:v>
                </c:pt>
                <c:pt idx="53">
                  <c:v>26</c:v>
                </c:pt>
                <c:pt idx="54">
                  <c:v>22</c:v>
                </c:pt>
                <c:pt idx="55">
                  <c:v>30</c:v>
                </c:pt>
                <c:pt idx="56">
                  <c:v>22</c:v>
                </c:pt>
                <c:pt idx="57">
                  <c:v>20</c:v>
                </c:pt>
                <c:pt idx="58">
                  <c:v>38</c:v>
                </c:pt>
                <c:pt idx="59">
                  <c:v>26</c:v>
                </c:pt>
                <c:pt idx="60">
                  <c:v>26</c:v>
                </c:pt>
                <c:pt idx="61">
                  <c:v>34</c:v>
                </c:pt>
                <c:pt idx="62">
                  <c:v>23</c:v>
                </c:pt>
                <c:pt idx="63">
                  <c:v>19</c:v>
                </c:pt>
                <c:pt idx="64">
                  <c:v>27</c:v>
                </c:pt>
                <c:pt idx="65">
                  <c:v>30</c:v>
                </c:pt>
                <c:pt idx="66">
                  <c:v>26</c:v>
                </c:pt>
                <c:pt idx="67">
                  <c:v>27</c:v>
                </c:pt>
                <c:pt idx="68">
                  <c:v>23</c:v>
                </c:pt>
                <c:pt idx="69">
                  <c:v>18</c:v>
                </c:pt>
                <c:pt idx="70">
                  <c:v>22</c:v>
                </c:pt>
                <c:pt idx="71">
                  <c:v>26</c:v>
                </c:pt>
                <c:pt idx="72">
                  <c:v>22</c:v>
                </c:pt>
                <c:pt idx="73">
                  <c:v>23</c:v>
                </c:pt>
                <c:pt idx="74">
                  <c:v>30</c:v>
                </c:pt>
                <c:pt idx="75">
                  <c:v>24</c:v>
                </c:pt>
                <c:pt idx="76">
                  <c:v>27</c:v>
                </c:pt>
                <c:pt idx="77">
                  <c:v>21</c:v>
                </c:pt>
                <c:pt idx="78">
                  <c:v>25</c:v>
                </c:pt>
                <c:pt idx="79">
                  <c:v>30</c:v>
                </c:pt>
                <c:pt idx="80">
                  <c:v>26</c:v>
                </c:pt>
                <c:pt idx="81">
                  <c:v>26</c:v>
                </c:pt>
                <c:pt idx="82">
                  <c:v>25</c:v>
                </c:pt>
                <c:pt idx="83">
                  <c:v>28</c:v>
                </c:pt>
                <c:pt idx="84">
                  <c:v>21</c:v>
                </c:pt>
                <c:pt idx="85">
                  <c:v>32</c:v>
                </c:pt>
                <c:pt idx="86">
                  <c:v>29</c:v>
                </c:pt>
                <c:pt idx="87">
                  <c:v>28</c:v>
                </c:pt>
                <c:pt idx="88">
                  <c:v>35</c:v>
                </c:pt>
                <c:pt idx="89">
                  <c:v>29</c:v>
                </c:pt>
                <c:pt idx="90">
                  <c:v>36</c:v>
                </c:pt>
                <c:pt idx="91">
                  <c:v>25</c:v>
                </c:pt>
                <c:pt idx="92">
                  <c:v>22</c:v>
                </c:pt>
                <c:pt idx="93">
                  <c:v>32</c:v>
                </c:pt>
                <c:pt idx="94">
                  <c:v>30</c:v>
                </c:pt>
                <c:pt idx="95">
                  <c:v>30</c:v>
                </c:pt>
                <c:pt idx="96">
                  <c:v>26</c:v>
                </c:pt>
                <c:pt idx="97">
                  <c:v>31</c:v>
                </c:pt>
                <c:pt idx="98">
                  <c:v>32</c:v>
                </c:pt>
                <c:pt idx="99">
                  <c:v>34</c:v>
                </c:pt>
                <c:pt idx="100">
                  <c:v>28</c:v>
                </c:pt>
                <c:pt idx="101">
                  <c:v>26</c:v>
                </c:pt>
                <c:pt idx="102">
                  <c:v>36</c:v>
                </c:pt>
                <c:pt idx="103">
                  <c:v>28</c:v>
                </c:pt>
                <c:pt idx="104">
                  <c:v>31</c:v>
                </c:pt>
                <c:pt idx="105">
                  <c:v>36</c:v>
                </c:pt>
                <c:pt idx="106">
                  <c:v>22</c:v>
                </c:pt>
                <c:pt idx="107">
                  <c:v>23</c:v>
                </c:pt>
                <c:pt idx="108">
                  <c:v>31</c:v>
                </c:pt>
                <c:pt idx="109">
                  <c:v>25</c:v>
                </c:pt>
                <c:pt idx="110">
                  <c:v>30</c:v>
                </c:pt>
                <c:pt idx="111">
                  <c:v>22</c:v>
                </c:pt>
                <c:pt idx="112">
                  <c:v>27</c:v>
                </c:pt>
                <c:pt idx="113">
                  <c:v>21</c:v>
                </c:pt>
                <c:pt idx="114">
                  <c:v>23</c:v>
                </c:pt>
                <c:pt idx="115">
                  <c:v>29</c:v>
                </c:pt>
                <c:pt idx="116">
                  <c:v>28</c:v>
                </c:pt>
                <c:pt idx="117">
                  <c:v>32</c:v>
                </c:pt>
                <c:pt idx="118">
                  <c:v>30</c:v>
                </c:pt>
                <c:pt idx="119">
                  <c:v>22</c:v>
                </c:pt>
                <c:pt idx="120">
                  <c:v>25</c:v>
                </c:pt>
                <c:pt idx="121">
                  <c:v>28</c:v>
                </c:pt>
                <c:pt idx="122">
                  <c:v>24</c:v>
                </c:pt>
                <c:pt idx="123">
                  <c:v>26</c:v>
                </c:pt>
                <c:pt idx="124">
                  <c:v>32</c:v>
                </c:pt>
                <c:pt idx="125">
                  <c:v>27</c:v>
                </c:pt>
                <c:pt idx="126">
                  <c:v>22</c:v>
                </c:pt>
                <c:pt idx="127">
                  <c:v>26</c:v>
                </c:pt>
                <c:pt idx="128">
                  <c:v>30</c:v>
                </c:pt>
                <c:pt idx="129">
                  <c:v>26</c:v>
                </c:pt>
                <c:pt idx="130">
                  <c:v>29</c:v>
                </c:pt>
                <c:pt idx="131">
                  <c:v>31</c:v>
                </c:pt>
                <c:pt idx="132">
                  <c:v>29</c:v>
                </c:pt>
                <c:pt idx="133">
                  <c:v>20</c:v>
                </c:pt>
                <c:pt idx="134">
                  <c:v>27</c:v>
                </c:pt>
                <c:pt idx="135">
                  <c:v>23</c:v>
                </c:pt>
                <c:pt idx="136">
                  <c:v>37</c:v>
                </c:pt>
                <c:pt idx="137">
                  <c:v>36</c:v>
                </c:pt>
                <c:pt idx="138">
                  <c:v>35</c:v>
                </c:pt>
                <c:pt idx="139">
                  <c:v>35</c:v>
                </c:pt>
                <c:pt idx="140">
                  <c:v>26</c:v>
                </c:pt>
                <c:pt idx="141">
                  <c:v>24</c:v>
                </c:pt>
                <c:pt idx="142">
                  <c:v>18</c:v>
                </c:pt>
                <c:pt idx="143">
                  <c:v>31</c:v>
                </c:pt>
                <c:pt idx="144">
                  <c:v>32</c:v>
                </c:pt>
                <c:pt idx="145">
                  <c:v>32</c:v>
                </c:pt>
                <c:pt idx="146">
                  <c:v>28</c:v>
                </c:pt>
                <c:pt idx="147">
                  <c:v>21</c:v>
                </c:pt>
                <c:pt idx="148">
                  <c:v>29</c:v>
                </c:pt>
                <c:pt idx="149">
                  <c:v>29</c:v>
                </c:pt>
                <c:pt idx="150">
                  <c:v>34</c:v>
                </c:pt>
                <c:pt idx="151">
                  <c:v>32</c:v>
                </c:pt>
                <c:pt idx="152">
                  <c:v>32</c:v>
                </c:pt>
                <c:pt idx="153">
                  <c:v>27</c:v>
                </c:pt>
                <c:pt idx="154">
                  <c:v>28</c:v>
                </c:pt>
                <c:pt idx="155">
                  <c:v>22</c:v>
                </c:pt>
                <c:pt idx="156">
                  <c:v>33</c:v>
                </c:pt>
                <c:pt idx="157">
                  <c:v>31</c:v>
                </c:pt>
                <c:pt idx="158">
                  <c:v>30</c:v>
                </c:pt>
                <c:pt idx="159">
                  <c:v>35</c:v>
                </c:pt>
                <c:pt idx="160">
                  <c:v>32</c:v>
                </c:pt>
                <c:pt idx="161">
                  <c:v>34</c:v>
                </c:pt>
                <c:pt idx="162">
                  <c:v>19</c:v>
                </c:pt>
                <c:pt idx="163">
                  <c:v>33</c:v>
                </c:pt>
                <c:pt idx="164">
                  <c:v>34</c:v>
                </c:pt>
                <c:pt idx="165">
                  <c:v>26</c:v>
                </c:pt>
                <c:pt idx="166">
                  <c:v>29</c:v>
                </c:pt>
                <c:pt idx="167">
                  <c:v>40</c:v>
                </c:pt>
                <c:pt idx="168">
                  <c:v>30</c:v>
                </c:pt>
                <c:pt idx="169">
                  <c:v>24</c:v>
                </c:pt>
                <c:pt idx="170">
                  <c:v>28</c:v>
                </c:pt>
                <c:pt idx="171">
                  <c:v>28</c:v>
                </c:pt>
                <c:pt idx="172">
                  <c:v>29</c:v>
                </c:pt>
                <c:pt idx="173">
                  <c:v>31</c:v>
                </c:pt>
                <c:pt idx="174">
                  <c:v>24</c:v>
                </c:pt>
                <c:pt idx="175">
                  <c:v>28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42</c:v>
                </c:pt>
                <c:pt idx="180">
                  <c:v>25</c:v>
                </c:pt>
                <c:pt idx="181">
                  <c:v>30</c:v>
                </c:pt>
                <c:pt idx="182">
                  <c:v>24</c:v>
                </c:pt>
                <c:pt idx="183">
                  <c:v>15</c:v>
                </c:pt>
                <c:pt idx="184">
                  <c:v>34</c:v>
                </c:pt>
                <c:pt idx="185">
                  <c:v>32</c:v>
                </c:pt>
                <c:pt idx="186">
                  <c:v>27</c:v>
                </c:pt>
                <c:pt idx="187">
                  <c:v>29</c:v>
                </c:pt>
                <c:pt idx="188">
                  <c:v>27</c:v>
                </c:pt>
                <c:pt idx="189">
                  <c:v>31</c:v>
                </c:pt>
                <c:pt idx="190">
                  <c:v>23</c:v>
                </c:pt>
                <c:pt idx="191">
                  <c:v>29</c:v>
                </c:pt>
                <c:pt idx="192">
                  <c:v>26</c:v>
                </c:pt>
                <c:pt idx="193">
                  <c:v>31</c:v>
                </c:pt>
                <c:pt idx="194">
                  <c:v>23</c:v>
                </c:pt>
                <c:pt idx="195">
                  <c:v>22</c:v>
                </c:pt>
                <c:pt idx="196">
                  <c:v>28</c:v>
                </c:pt>
                <c:pt idx="197">
                  <c:v>23</c:v>
                </c:pt>
                <c:pt idx="198">
                  <c:v>20</c:v>
                </c:pt>
                <c:pt idx="199">
                  <c:v>28</c:v>
                </c:pt>
                <c:pt idx="200">
                  <c:v>29</c:v>
                </c:pt>
                <c:pt idx="201">
                  <c:v>27</c:v>
                </c:pt>
                <c:pt idx="202">
                  <c:v>27</c:v>
                </c:pt>
                <c:pt idx="203">
                  <c:v>22</c:v>
                </c:pt>
                <c:pt idx="204">
                  <c:v>19</c:v>
                </c:pt>
                <c:pt idx="205">
                  <c:v>28</c:v>
                </c:pt>
                <c:pt idx="206">
                  <c:v>28</c:v>
                </c:pt>
                <c:pt idx="207">
                  <c:v>31</c:v>
                </c:pt>
                <c:pt idx="208">
                  <c:v>26</c:v>
                </c:pt>
                <c:pt idx="209">
                  <c:v>19</c:v>
                </c:pt>
                <c:pt idx="210">
                  <c:v>25</c:v>
                </c:pt>
                <c:pt idx="211">
                  <c:v>22</c:v>
                </c:pt>
                <c:pt idx="212">
                  <c:v>27</c:v>
                </c:pt>
                <c:pt idx="213">
                  <c:v>35</c:v>
                </c:pt>
                <c:pt idx="214">
                  <c:v>25</c:v>
                </c:pt>
                <c:pt idx="215">
                  <c:v>25</c:v>
                </c:pt>
                <c:pt idx="216">
                  <c:v>29</c:v>
                </c:pt>
                <c:pt idx="217">
                  <c:v>22</c:v>
                </c:pt>
                <c:pt idx="218">
                  <c:v>24</c:v>
                </c:pt>
                <c:pt idx="219">
                  <c:v>24</c:v>
                </c:pt>
                <c:pt idx="220">
                  <c:v>36</c:v>
                </c:pt>
                <c:pt idx="221">
                  <c:v>30</c:v>
                </c:pt>
                <c:pt idx="222">
                  <c:v>23</c:v>
                </c:pt>
                <c:pt idx="223">
                  <c:v>25</c:v>
                </c:pt>
                <c:pt idx="224">
                  <c:v>27</c:v>
                </c:pt>
                <c:pt idx="225">
                  <c:v>25</c:v>
                </c:pt>
                <c:pt idx="226">
                  <c:v>30</c:v>
                </c:pt>
                <c:pt idx="227">
                  <c:v>33</c:v>
                </c:pt>
                <c:pt idx="228">
                  <c:v>26</c:v>
                </c:pt>
                <c:pt idx="229">
                  <c:v>31</c:v>
                </c:pt>
                <c:pt idx="230">
                  <c:v>26</c:v>
                </c:pt>
                <c:pt idx="231">
                  <c:v>33</c:v>
                </c:pt>
                <c:pt idx="232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9C-48FC-8DEF-4A3E2F840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153392"/>
        <c:axId val="491882624"/>
      </c:lineChart>
      <c:dateAx>
        <c:axId val="1505153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2624"/>
        <c:crosses val="autoZero"/>
        <c:auto val="1"/>
        <c:lblOffset val="100"/>
        <c:baseTimeUnit val="days"/>
      </c:dateAx>
      <c:valAx>
        <c:axId val="4918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15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Antonio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Naive!$I$1048:$I$1106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Naive!$R$1048:$R$1106</c:f>
              <c:numCache>
                <c:formatCode>General</c:formatCode>
                <c:ptCount val="59"/>
                <c:pt idx="0">
                  <c:v>13</c:v>
                </c:pt>
                <c:pt idx="1">
                  <c:v>18</c:v>
                </c:pt>
                <c:pt idx="2">
                  <c:v>10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20</c:v>
                </c:pt>
                <c:pt idx="8">
                  <c:v>11</c:v>
                </c:pt>
                <c:pt idx="9">
                  <c:v>21</c:v>
                </c:pt>
                <c:pt idx="10">
                  <c:v>15</c:v>
                </c:pt>
                <c:pt idx="11">
                  <c:v>10</c:v>
                </c:pt>
                <c:pt idx="12">
                  <c:v>11</c:v>
                </c:pt>
                <c:pt idx="13">
                  <c:v>13</c:v>
                </c:pt>
                <c:pt idx="14">
                  <c:v>6</c:v>
                </c:pt>
                <c:pt idx="15">
                  <c:v>17</c:v>
                </c:pt>
                <c:pt idx="16">
                  <c:v>14</c:v>
                </c:pt>
                <c:pt idx="17">
                  <c:v>9</c:v>
                </c:pt>
                <c:pt idx="18">
                  <c:v>20</c:v>
                </c:pt>
                <c:pt idx="19">
                  <c:v>8</c:v>
                </c:pt>
                <c:pt idx="20">
                  <c:v>5</c:v>
                </c:pt>
                <c:pt idx="21">
                  <c:v>17</c:v>
                </c:pt>
                <c:pt idx="22">
                  <c:v>13</c:v>
                </c:pt>
                <c:pt idx="23">
                  <c:v>16</c:v>
                </c:pt>
                <c:pt idx="24">
                  <c:v>10</c:v>
                </c:pt>
                <c:pt idx="25">
                  <c:v>14</c:v>
                </c:pt>
                <c:pt idx="26">
                  <c:v>6</c:v>
                </c:pt>
                <c:pt idx="27">
                  <c:v>13</c:v>
                </c:pt>
                <c:pt idx="28">
                  <c:v>13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17</c:v>
                </c:pt>
                <c:pt idx="35">
                  <c:v>15</c:v>
                </c:pt>
                <c:pt idx="36">
                  <c:v>12</c:v>
                </c:pt>
                <c:pt idx="37">
                  <c:v>18</c:v>
                </c:pt>
                <c:pt idx="38">
                  <c:v>16</c:v>
                </c:pt>
                <c:pt idx="39">
                  <c:v>10</c:v>
                </c:pt>
                <c:pt idx="40">
                  <c:v>9</c:v>
                </c:pt>
                <c:pt idx="41">
                  <c:v>14</c:v>
                </c:pt>
                <c:pt idx="42">
                  <c:v>9</c:v>
                </c:pt>
                <c:pt idx="43">
                  <c:v>17</c:v>
                </c:pt>
                <c:pt idx="44">
                  <c:v>14</c:v>
                </c:pt>
                <c:pt idx="45">
                  <c:v>15</c:v>
                </c:pt>
                <c:pt idx="46">
                  <c:v>12</c:v>
                </c:pt>
                <c:pt idx="47">
                  <c:v>15</c:v>
                </c:pt>
                <c:pt idx="48">
                  <c:v>17</c:v>
                </c:pt>
                <c:pt idx="49">
                  <c:v>15</c:v>
                </c:pt>
                <c:pt idx="50">
                  <c:v>9</c:v>
                </c:pt>
                <c:pt idx="51">
                  <c:v>16</c:v>
                </c:pt>
                <c:pt idx="52">
                  <c:v>15</c:v>
                </c:pt>
                <c:pt idx="53">
                  <c:v>18</c:v>
                </c:pt>
                <c:pt idx="54">
                  <c:v>16</c:v>
                </c:pt>
                <c:pt idx="55">
                  <c:v>25</c:v>
                </c:pt>
                <c:pt idx="56">
                  <c:v>12</c:v>
                </c:pt>
                <c:pt idx="57">
                  <c:v>16</c:v>
                </c:pt>
                <c:pt idx="58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7-41EB-B9A4-307656D79B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Naive!$I$1048:$I$1106</c:f>
              <c:numCache>
                <c:formatCode>m/d/yyyy</c:formatCode>
                <c:ptCount val="59"/>
                <c:pt idx="0">
                  <c:v>44086</c:v>
                </c:pt>
                <c:pt idx="1">
                  <c:v>44087</c:v>
                </c:pt>
                <c:pt idx="2">
                  <c:v>44088</c:v>
                </c:pt>
                <c:pt idx="3">
                  <c:v>44089</c:v>
                </c:pt>
                <c:pt idx="4">
                  <c:v>44090</c:v>
                </c:pt>
                <c:pt idx="5">
                  <c:v>44091</c:v>
                </c:pt>
                <c:pt idx="6">
                  <c:v>44092</c:v>
                </c:pt>
                <c:pt idx="7">
                  <c:v>44093</c:v>
                </c:pt>
                <c:pt idx="8">
                  <c:v>44094</c:v>
                </c:pt>
                <c:pt idx="9">
                  <c:v>44095</c:v>
                </c:pt>
                <c:pt idx="10">
                  <c:v>44096</c:v>
                </c:pt>
                <c:pt idx="11">
                  <c:v>44097</c:v>
                </c:pt>
                <c:pt idx="12">
                  <c:v>44098</c:v>
                </c:pt>
                <c:pt idx="13">
                  <c:v>44099</c:v>
                </c:pt>
                <c:pt idx="14">
                  <c:v>44100</c:v>
                </c:pt>
                <c:pt idx="15">
                  <c:v>44101</c:v>
                </c:pt>
                <c:pt idx="16">
                  <c:v>44102</c:v>
                </c:pt>
                <c:pt idx="17">
                  <c:v>44103</c:v>
                </c:pt>
                <c:pt idx="18">
                  <c:v>44104</c:v>
                </c:pt>
                <c:pt idx="19">
                  <c:v>44105</c:v>
                </c:pt>
                <c:pt idx="20">
                  <c:v>44106</c:v>
                </c:pt>
                <c:pt idx="21">
                  <c:v>44107</c:v>
                </c:pt>
                <c:pt idx="22">
                  <c:v>44108</c:v>
                </c:pt>
                <c:pt idx="23">
                  <c:v>44109</c:v>
                </c:pt>
                <c:pt idx="24">
                  <c:v>44110</c:v>
                </c:pt>
                <c:pt idx="25">
                  <c:v>44111</c:v>
                </c:pt>
                <c:pt idx="26">
                  <c:v>44112</c:v>
                </c:pt>
                <c:pt idx="27">
                  <c:v>44113</c:v>
                </c:pt>
                <c:pt idx="28">
                  <c:v>44114</c:v>
                </c:pt>
                <c:pt idx="29">
                  <c:v>44115</c:v>
                </c:pt>
                <c:pt idx="30">
                  <c:v>44116</c:v>
                </c:pt>
                <c:pt idx="31">
                  <c:v>44117</c:v>
                </c:pt>
                <c:pt idx="32">
                  <c:v>44118</c:v>
                </c:pt>
                <c:pt idx="33">
                  <c:v>44119</c:v>
                </c:pt>
                <c:pt idx="34">
                  <c:v>44120</c:v>
                </c:pt>
                <c:pt idx="35">
                  <c:v>44121</c:v>
                </c:pt>
                <c:pt idx="36">
                  <c:v>44122</c:v>
                </c:pt>
                <c:pt idx="37">
                  <c:v>44123</c:v>
                </c:pt>
                <c:pt idx="38">
                  <c:v>44124</c:v>
                </c:pt>
                <c:pt idx="39">
                  <c:v>44125</c:v>
                </c:pt>
                <c:pt idx="40">
                  <c:v>44126</c:v>
                </c:pt>
                <c:pt idx="41">
                  <c:v>44127</c:v>
                </c:pt>
                <c:pt idx="42">
                  <c:v>44128</c:v>
                </c:pt>
                <c:pt idx="43">
                  <c:v>44129</c:v>
                </c:pt>
                <c:pt idx="44">
                  <c:v>44130</c:v>
                </c:pt>
                <c:pt idx="45">
                  <c:v>44131</c:v>
                </c:pt>
                <c:pt idx="46">
                  <c:v>44132</c:v>
                </c:pt>
                <c:pt idx="47">
                  <c:v>44133</c:v>
                </c:pt>
                <c:pt idx="48">
                  <c:v>44134</c:v>
                </c:pt>
                <c:pt idx="49">
                  <c:v>44135</c:v>
                </c:pt>
                <c:pt idx="50">
                  <c:v>44136</c:v>
                </c:pt>
                <c:pt idx="51">
                  <c:v>44137</c:v>
                </c:pt>
                <c:pt idx="52">
                  <c:v>44138</c:v>
                </c:pt>
                <c:pt idx="53">
                  <c:v>44139</c:v>
                </c:pt>
                <c:pt idx="54">
                  <c:v>44140</c:v>
                </c:pt>
                <c:pt idx="55">
                  <c:v>44141</c:v>
                </c:pt>
                <c:pt idx="56">
                  <c:v>44142</c:v>
                </c:pt>
                <c:pt idx="57">
                  <c:v>44143</c:v>
                </c:pt>
                <c:pt idx="58">
                  <c:v>44144</c:v>
                </c:pt>
              </c:numCache>
            </c:numRef>
          </c:cat>
          <c:val>
            <c:numRef>
              <c:f>Naive!$S$1048:$S$1106</c:f>
              <c:numCache>
                <c:formatCode>General</c:formatCode>
                <c:ptCount val="59"/>
                <c:pt idx="0">
                  <c:v>14</c:v>
                </c:pt>
                <c:pt idx="1">
                  <c:v>13</c:v>
                </c:pt>
                <c:pt idx="2">
                  <c:v>18</c:v>
                </c:pt>
                <c:pt idx="3">
                  <c:v>10</c:v>
                </c:pt>
                <c:pt idx="4">
                  <c:v>12</c:v>
                </c:pt>
                <c:pt idx="5">
                  <c:v>10</c:v>
                </c:pt>
                <c:pt idx="6">
                  <c:v>12</c:v>
                </c:pt>
                <c:pt idx="7">
                  <c:v>12</c:v>
                </c:pt>
                <c:pt idx="8">
                  <c:v>20</c:v>
                </c:pt>
                <c:pt idx="9">
                  <c:v>11</c:v>
                </c:pt>
                <c:pt idx="10">
                  <c:v>21</c:v>
                </c:pt>
                <c:pt idx="11">
                  <c:v>15</c:v>
                </c:pt>
                <c:pt idx="12">
                  <c:v>10</c:v>
                </c:pt>
                <c:pt idx="13">
                  <c:v>11</c:v>
                </c:pt>
                <c:pt idx="14">
                  <c:v>13</c:v>
                </c:pt>
                <c:pt idx="15">
                  <c:v>6</c:v>
                </c:pt>
                <c:pt idx="16">
                  <c:v>17</c:v>
                </c:pt>
                <c:pt idx="17">
                  <c:v>14</c:v>
                </c:pt>
                <c:pt idx="18">
                  <c:v>9</c:v>
                </c:pt>
                <c:pt idx="19">
                  <c:v>20</c:v>
                </c:pt>
                <c:pt idx="20">
                  <c:v>8</c:v>
                </c:pt>
                <c:pt idx="21">
                  <c:v>5</c:v>
                </c:pt>
                <c:pt idx="22">
                  <c:v>17</c:v>
                </c:pt>
                <c:pt idx="23">
                  <c:v>13</c:v>
                </c:pt>
                <c:pt idx="24">
                  <c:v>16</c:v>
                </c:pt>
                <c:pt idx="25">
                  <c:v>10</c:v>
                </c:pt>
                <c:pt idx="26">
                  <c:v>14</c:v>
                </c:pt>
                <c:pt idx="27">
                  <c:v>6</c:v>
                </c:pt>
                <c:pt idx="28">
                  <c:v>13</c:v>
                </c:pt>
                <c:pt idx="29">
                  <c:v>13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14</c:v>
                </c:pt>
                <c:pt idx="34">
                  <c:v>15</c:v>
                </c:pt>
                <c:pt idx="35">
                  <c:v>17</c:v>
                </c:pt>
                <c:pt idx="36">
                  <c:v>15</c:v>
                </c:pt>
                <c:pt idx="37">
                  <c:v>12</c:v>
                </c:pt>
                <c:pt idx="38">
                  <c:v>18</c:v>
                </c:pt>
                <c:pt idx="39">
                  <c:v>16</c:v>
                </c:pt>
                <c:pt idx="40">
                  <c:v>10</c:v>
                </c:pt>
                <c:pt idx="41">
                  <c:v>9</c:v>
                </c:pt>
                <c:pt idx="42">
                  <c:v>14</c:v>
                </c:pt>
                <c:pt idx="43">
                  <c:v>9</c:v>
                </c:pt>
                <c:pt idx="44">
                  <c:v>17</c:v>
                </c:pt>
                <c:pt idx="45">
                  <c:v>14</c:v>
                </c:pt>
                <c:pt idx="46">
                  <c:v>15</c:v>
                </c:pt>
                <c:pt idx="47">
                  <c:v>12</c:v>
                </c:pt>
                <c:pt idx="48">
                  <c:v>15</c:v>
                </c:pt>
                <c:pt idx="49">
                  <c:v>17</c:v>
                </c:pt>
                <c:pt idx="50">
                  <c:v>15</c:v>
                </c:pt>
                <c:pt idx="51">
                  <c:v>9</c:v>
                </c:pt>
                <c:pt idx="52">
                  <c:v>16</c:v>
                </c:pt>
                <c:pt idx="53">
                  <c:v>15</c:v>
                </c:pt>
                <c:pt idx="54">
                  <c:v>18</c:v>
                </c:pt>
                <c:pt idx="55">
                  <c:v>16</c:v>
                </c:pt>
                <c:pt idx="56">
                  <c:v>25</c:v>
                </c:pt>
                <c:pt idx="57">
                  <c:v>12</c:v>
                </c:pt>
                <c:pt idx="58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7-41EB-B9A4-307656D79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153392"/>
        <c:axId val="491882624"/>
      </c:lineChart>
      <c:dateAx>
        <c:axId val="1505153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2624"/>
        <c:crosses val="autoZero"/>
        <c:auto val="1"/>
        <c:lblOffset val="100"/>
        <c:baseTimeUnit val="days"/>
      </c:dateAx>
      <c:valAx>
        <c:axId val="4918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15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image" Target="../media/image1.png"/><Relationship Id="rId4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image" Target="../media/image1.png"/><Relationship Id="rId4" Type="http://schemas.openxmlformats.org/officeDocument/2006/relationships/chart" Target="../charts/chart2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image" Target="../media/image1.png"/><Relationship Id="rId4" Type="http://schemas.openxmlformats.org/officeDocument/2006/relationships/chart" Target="../charts/chart2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</xdr:row>
      <xdr:rowOff>0</xdr:rowOff>
    </xdr:from>
    <xdr:to>
      <xdr:col>35</xdr:col>
      <xdr:colOff>0</xdr:colOff>
      <xdr:row>12</xdr:row>
      <xdr:rowOff>1905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8C2072-D8FC-45BB-B38D-8EDC0C6BC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</xdr:colOff>
      <xdr:row>0</xdr:row>
      <xdr:rowOff>28576</xdr:rowOff>
    </xdr:from>
    <xdr:to>
      <xdr:col>34</xdr:col>
      <xdr:colOff>121921</xdr:colOff>
      <xdr:row>14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CBAA9-7F88-4DA9-9ABA-A0C6AFFAB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137160</xdr:colOff>
      <xdr:row>13</xdr:row>
      <xdr:rowOff>7620</xdr:rowOff>
    </xdr:from>
    <xdr:to>
      <xdr:col>45</xdr:col>
      <xdr:colOff>194310</xdr:colOff>
      <xdr:row>30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144A9-2EC7-477E-9EBC-E13EE35583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137160</xdr:colOff>
      <xdr:row>30</xdr:row>
      <xdr:rowOff>173355</xdr:rowOff>
    </xdr:from>
    <xdr:to>
      <xdr:col>45</xdr:col>
      <xdr:colOff>209550</xdr:colOff>
      <xdr:row>54</xdr:row>
      <xdr:rowOff>112395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77F5CC-51A6-4E49-82D7-0E8C0AFEC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129540</xdr:colOff>
      <xdr:row>54</xdr:row>
      <xdr:rowOff>158114</xdr:rowOff>
    </xdr:from>
    <xdr:to>
      <xdr:col>45</xdr:col>
      <xdr:colOff>247650</xdr:colOff>
      <xdr:row>70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335FAA-7E9F-4CAA-9CCB-7573FC5BB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21</xdr:col>
      <xdr:colOff>38100</xdr:colOff>
      <xdr:row>30</xdr:row>
      <xdr:rowOff>129540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4FEE92-56BF-4337-BA75-C1983070E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30</xdr:row>
      <xdr:rowOff>184785</xdr:rowOff>
    </xdr:from>
    <xdr:to>
      <xdr:col>21</xdr:col>
      <xdr:colOff>9525</xdr:colOff>
      <xdr:row>54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77271DE-8BD4-4739-9997-1C9B1F939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7619</xdr:colOff>
      <xdr:row>54</xdr:row>
      <xdr:rowOff>179070</xdr:rowOff>
    </xdr:from>
    <xdr:to>
      <xdr:col>21</xdr:col>
      <xdr:colOff>9524</xdr:colOff>
      <xdr:row>70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C4857C5-3CF4-4C8F-828D-E7ABEC98C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742950</xdr:colOff>
      <xdr:row>71</xdr:row>
      <xdr:rowOff>152400</xdr:rowOff>
    </xdr:from>
    <xdr:to>
      <xdr:col>21</xdr:col>
      <xdr:colOff>123825</xdr:colOff>
      <xdr:row>87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5203F45-A60C-4FCE-A4CA-7C6D69808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</xdr:colOff>
      <xdr:row>7</xdr:row>
      <xdr:rowOff>129540</xdr:rowOff>
    </xdr:from>
    <xdr:to>
      <xdr:col>30</xdr:col>
      <xdr:colOff>579120</xdr:colOff>
      <xdr:row>28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565E1-0183-4285-84A0-95D05E499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29</xdr:row>
      <xdr:rowOff>0</xdr:rowOff>
    </xdr:from>
    <xdr:to>
      <xdr:col>30</xdr:col>
      <xdr:colOff>601980</xdr:colOff>
      <xdr:row>49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CEF5FE-69BA-4080-AE65-6C14743D46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872</xdr:row>
      <xdr:rowOff>0</xdr:rowOff>
    </xdr:from>
    <xdr:to>
      <xdr:col>30</xdr:col>
      <xdr:colOff>15240</xdr:colOff>
      <xdr:row>886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627669-76AA-4CC0-84EB-F32467D6F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888</xdr:row>
      <xdr:rowOff>0</xdr:rowOff>
    </xdr:from>
    <xdr:to>
      <xdr:col>29</xdr:col>
      <xdr:colOff>594360</xdr:colOff>
      <xdr:row>903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7CDC79-20F1-4585-8514-2D154F4CE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903</xdr:row>
      <xdr:rowOff>45720</xdr:rowOff>
    </xdr:from>
    <xdr:to>
      <xdr:col>30</xdr:col>
      <xdr:colOff>7620</xdr:colOff>
      <xdr:row>918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B9BA2D-E895-45E4-8FEA-467ED417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871</xdr:row>
      <xdr:rowOff>0</xdr:rowOff>
    </xdr:from>
    <xdr:to>
      <xdr:col>30</xdr:col>
      <xdr:colOff>22860</xdr:colOff>
      <xdr:row>885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75408-1656-49DF-B090-BD78FCF4D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887</xdr:row>
      <xdr:rowOff>0</xdr:rowOff>
    </xdr:from>
    <xdr:to>
      <xdr:col>29</xdr:col>
      <xdr:colOff>601980</xdr:colOff>
      <xdr:row>902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4FFCD5-9AAC-4A76-A46D-F96F2965A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903</xdr:row>
      <xdr:rowOff>0</xdr:rowOff>
    </xdr:from>
    <xdr:to>
      <xdr:col>29</xdr:col>
      <xdr:colOff>594360</xdr:colOff>
      <xdr:row>918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6FA312-ECF3-42BA-B048-04E400D93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30480</xdr:colOff>
      <xdr:row>871</xdr:row>
      <xdr:rowOff>45720</xdr:rowOff>
    </xdr:from>
    <xdr:to>
      <xdr:col>29</xdr:col>
      <xdr:colOff>594360</xdr:colOff>
      <xdr:row>886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8C2BB0-C063-4FFE-BE72-883ECD949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887</xdr:row>
      <xdr:rowOff>0</xdr:rowOff>
    </xdr:from>
    <xdr:to>
      <xdr:col>29</xdr:col>
      <xdr:colOff>601980</xdr:colOff>
      <xdr:row>902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08DA34-A078-4999-891E-C203F710E2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902</xdr:row>
      <xdr:rowOff>83820</xdr:rowOff>
    </xdr:from>
    <xdr:to>
      <xdr:col>30</xdr:col>
      <xdr:colOff>22860</xdr:colOff>
      <xdr:row>917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63FACE-9AAB-436B-92C9-524893BA5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563880</xdr:colOff>
      <xdr:row>852</xdr:row>
      <xdr:rowOff>38100</xdr:rowOff>
    </xdr:from>
    <xdr:to>
      <xdr:col>33</xdr:col>
      <xdr:colOff>99495</xdr:colOff>
      <xdr:row>869</xdr:row>
      <xdr:rowOff>145060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33F6CB-AFC0-4D2E-9E6B-3D30077A7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64840" y="155851860"/>
          <a:ext cx="5022015" cy="323116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874</xdr:row>
      <xdr:rowOff>0</xdr:rowOff>
    </xdr:from>
    <xdr:to>
      <xdr:col>29</xdr:col>
      <xdr:colOff>15240</xdr:colOff>
      <xdr:row>889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D3C6C2-71BC-49D8-BE0E-9AF8435F6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890</xdr:row>
      <xdr:rowOff>0</xdr:rowOff>
    </xdr:from>
    <xdr:to>
      <xdr:col>28</xdr:col>
      <xdr:colOff>594360</xdr:colOff>
      <xdr:row>905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0BED2D-9EBE-43BF-B803-865752A70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906</xdr:row>
      <xdr:rowOff>0</xdr:rowOff>
    </xdr:from>
    <xdr:to>
      <xdr:col>29</xdr:col>
      <xdr:colOff>0</xdr:colOff>
      <xdr:row>921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2F2184-C845-42B8-BD4E-9792AFD92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563880</xdr:colOff>
      <xdr:row>852</xdr:row>
      <xdr:rowOff>38100</xdr:rowOff>
    </xdr:from>
    <xdr:to>
      <xdr:col>33</xdr:col>
      <xdr:colOff>99495</xdr:colOff>
      <xdr:row>869</xdr:row>
      <xdr:rowOff>145060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4011F2-F7B0-4476-B7F1-28E660D32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64840" y="155851860"/>
          <a:ext cx="5022015" cy="323116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873</xdr:row>
      <xdr:rowOff>0</xdr:rowOff>
    </xdr:from>
    <xdr:to>
      <xdr:col>29</xdr:col>
      <xdr:colOff>601980</xdr:colOff>
      <xdr:row>888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E3FA9-6A3D-473B-96D3-48F39EC5A5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586740</xdr:colOff>
      <xdr:row>888</xdr:row>
      <xdr:rowOff>0</xdr:rowOff>
    </xdr:from>
    <xdr:to>
      <xdr:col>30</xdr:col>
      <xdr:colOff>7620</xdr:colOff>
      <xdr:row>901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074C7E-4306-484E-8F46-A81218C01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571500</xdr:colOff>
      <xdr:row>902</xdr:row>
      <xdr:rowOff>0</xdr:rowOff>
    </xdr:from>
    <xdr:to>
      <xdr:col>29</xdr:col>
      <xdr:colOff>601980</xdr:colOff>
      <xdr:row>916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3D4575-EC21-4E04-BA18-C054E98EA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563880</xdr:colOff>
      <xdr:row>852</xdr:row>
      <xdr:rowOff>38100</xdr:rowOff>
    </xdr:from>
    <xdr:to>
      <xdr:col>33</xdr:col>
      <xdr:colOff>99495</xdr:colOff>
      <xdr:row>869</xdr:row>
      <xdr:rowOff>145060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31827-840D-454F-B049-C8B06FC0D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64840" y="155851860"/>
          <a:ext cx="5022015" cy="323116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873</xdr:row>
      <xdr:rowOff>0</xdr:rowOff>
    </xdr:from>
    <xdr:to>
      <xdr:col>29</xdr:col>
      <xdr:colOff>601980</xdr:colOff>
      <xdr:row>888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07563-2C49-4373-AFE0-F4CA22021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586740</xdr:colOff>
      <xdr:row>888</xdr:row>
      <xdr:rowOff>0</xdr:rowOff>
    </xdr:from>
    <xdr:to>
      <xdr:col>30</xdr:col>
      <xdr:colOff>7620</xdr:colOff>
      <xdr:row>901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EEF27F-5FFC-41F7-8747-FACF90B44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571500</xdr:colOff>
      <xdr:row>902</xdr:row>
      <xdr:rowOff>0</xdr:rowOff>
    </xdr:from>
    <xdr:to>
      <xdr:col>29</xdr:col>
      <xdr:colOff>601980</xdr:colOff>
      <xdr:row>916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A4409F-F1CD-4BD9-A078-E56CD351F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</xdr:colOff>
      <xdr:row>808</xdr:row>
      <xdr:rowOff>22860</xdr:rowOff>
    </xdr:from>
    <xdr:to>
      <xdr:col>40</xdr:col>
      <xdr:colOff>22860</xdr:colOff>
      <xdr:row>827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634E80-DB73-4035-8DF6-2DA6A2498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829</xdr:row>
      <xdr:rowOff>99060</xdr:rowOff>
    </xdr:from>
    <xdr:to>
      <xdr:col>39</xdr:col>
      <xdr:colOff>601980</xdr:colOff>
      <xdr:row>847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3180F4-768A-4A1B-A759-79ED6EF9C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91440</xdr:colOff>
      <xdr:row>854</xdr:row>
      <xdr:rowOff>68580</xdr:rowOff>
    </xdr:from>
    <xdr:to>
      <xdr:col>35</xdr:col>
      <xdr:colOff>548640</xdr:colOff>
      <xdr:row>866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1CEAC4-C8FE-4F11-AEF4-F8149E18D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137160</xdr:colOff>
      <xdr:row>871</xdr:row>
      <xdr:rowOff>160020</xdr:rowOff>
    </xdr:from>
    <xdr:to>
      <xdr:col>31</xdr:col>
      <xdr:colOff>15240</xdr:colOff>
      <xdr:row>886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BC4ED-34DB-4496-AD06-53B0AD514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137160</xdr:colOff>
      <xdr:row>886</xdr:row>
      <xdr:rowOff>167640</xdr:rowOff>
    </xdr:from>
    <xdr:to>
      <xdr:col>31</xdr:col>
      <xdr:colOff>22860</xdr:colOff>
      <xdr:row>900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757F7-8A30-4A95-87DD-2079E6E8C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902</xdr:row>
      <xdr:rowOff>0</xdr:rowOff>
    </xdr:from>
    <xdr:to>
      <xdr:col>31</xdr:col>
      <xdr:colOff>30480</xdr:colOff>
      <xdr:row>915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1B119-426B-4777-9A3C-051522128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PT%202019\Forecast%20Tool%20Scorecard_v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Shipped Actual vs Projected"/>
      <sheetName val="Sheet1"/>
      <sheetName val="Trends"/>
      <sheetName val="Scorecard New_Total Pivot"/>
      <sheetName val="Scorecard_Total Pivot"/>
      <sheetName val="SA Pivot"/>
      <sheetName val="SA"/>
      <sheetName val="Hou"/>
      <sheetName val="Tem"/>
      <sheetName val="Wes"/>
      <sheetName val="Cor"/>
      <sheetName val="Pky"/>
      <sheetName val="Network"/>
      <sheetName val="Actuals"/>
      <sheetName val="Forecast"/>
      <sheetName val="Capacity Scorecard_Total Pivot"/>
      <sheetName val="SA-Cap"/>
      <sheetName val="Hou-Cap"/>
      <sheetName val="Tem-Cap"/>
      <sheetName val="Wes-Cap"/>
      <sheetName val="Cor-Cap"/>
      <sheetName val="Pky-Cap"/>
      <sheetName val="NW-Cap"/>
      <sheetName val="Planned Drivers Scorecard_Total"/>
      <sheetName val="SA-Plan Cap"/>
      <sheetName val="Hou-Plan Cap"/>
      <sheetName val="Tem-Plan Cap"/>
      <sheetName val="Wes-Plan Cap"/>
      <sheetName val="Cor-Plan Cap"/>
      <sheetName val="Pky-Plan Cap"/>
      <sheetName val="NW-Plan Cap"/>
      <sheetName val="Actual-Cap"/>
      <sheetName val="Forecast-Cap"/>
      <sheetName val="Flat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2">
          <cell r="A2" t="str">
            <v>203 Total</v>
          </cell>
        </row>
        <row r="3">
          <cell r="A3" t="str">
            <v>205 Total</v>
          </cell>
        </row>
        <row r="4">
          <cell r="A4" t="str">
            <v>206 3RD</v>
          </cell>
        </row>
        <row r="5">
          <cell r="A5" t="str">
            <v>206 5TH</v>
          </cell>
        </row>
        <row r="6">
          <cell r="A6" t="str">
            <v>206 Total</v>
          </cell>
        </row>
        <row r="7">
          <cell r="A7" t="str">
            <v>207 Bread</v>
          </cell>
        </row>
        <row r="8">
          <cell r="A8" t="str">
            <v>207 PTP</v>
          </cell>
        </row>
        <row r="9">
          <cell r="A9" t="str">
            <v>207 Total</v>
          </cell>
        </row>
        <row r="10">
          <cell r="A10" t="str">
            <v>507 Total</v>
          </cell>
        </row>
        <row r="11">
          <cell r="A11" t="str">
            <v>807 Bread</v>
          </cell>
        </row>
        <row r="12">
          <cell r="A12" t="str">
            <v>807 PTP</v>
          </cell>
        </row>
        <row r="13">
          <cell r="A13" t="str">
            <v>807 Total</v>
          </cell>
        </row>
        <row r="14">
          <cell r="A14" t="str">
            <v>404 PTL</v>
          </cell>
        </row>
        <row r="15">
          <cell r="A15" t="str">
            <v>404 PTB</v>
          </cell>
        </row>
        <row r="16">
          <cell r="A16" t="str">
            <v>404 PTP</v>
          </cell>
        </row>
        <row r="17">
          <cell r="A17" t="str">
            <v>404 Total</v>
          </cell>
        </row>
        <row r="18">
          <cell r="A18" t="str">
            <v>403 Total</v>
          </cell>
        </row>
        <row r="19">
          <cell r="A19" t="str">
            <v>407 Bread</v>
          </cell>
        </row>
        <row r="20">
          <cell r="A20" t="str">
            <v>407 PTP</v>
          </cell>
        </row>
        <row r="21">
          <cell r="A21" t="str">
            <v>407 Total</v>
          </cell>
        </row>
        <row r="22">
          <cell r="A22" t="str">
            <v>703 Total</v>
          </cell>
        </row>
        <row r="23">
          <cell r="A23" t="str">
            <v>705 Total</v>
          </cell>
        </row>
        <row r="24">
          <cell r="A24" t="str">
            <v>706 Total</v>
          </cell>
        </row>
        <row r="25">
          <cell r="A25" t="str">
            <v>707 Total</v>
          </cell>
        </row>
        <row r="26">
          <cell r="A26" t="str">
            <v>Network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Vance,Steve A" id="{C7E777F6-B833-4A04-AC3F-F4A7D4839229}" userId="S::v116668@heb.com::bbb7bcce-e272-4558-85f3-d21671cfeb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23" dT="2019-09-03T22:17:56.56" personId="{C7E777F6-B833-4A04-AC3F-F4A7D4839229}" id="{87C801EA-DFBC-47F7-8B51-8F7F748D90F3}">
    <text>Pumpkins - Can not spread further - Procurement need to open window for stores lessons learned next year.</text>
  </threadedComment>
  <threadedComment ref="D132" dT="2019-09-23T13:45:49.16" personId="{C7E777F6-B833-4A04-AC3F-F4A7D4839229}" id="{D63025B5-31DB-4D39-8496-4FB0CC9D6776}">
    <text>Whse 206 = Power Outage = No Milk only Meat</text>
  </threadedComment>
  <threadedComment ref="D133" dT="2019-09-23T13:46:12.86" personId="{C7E777F6-B833-4A04-AC3F-F4A7D4839229}" id="{F548C50E-10D4-4A2B-A63E-81830FCB68C6}">
    <text>Whse 206 = Add in +25 Shipemts</text>
  </threadedComment>
  <threadedComment ref="D134" dT="2019-09-23T13:46:26.90" personId="{C7E777F6-B833-4A04-AC3F-F4A7D4839229}" id="{5F9BA7E9-1AD0-47FD-8658-631830AD3FDB}">
    <text>Whse 206 = Add in +10 Shipments</text>
  </threadedComment>
  <threadedComment ref="D135" dT="2019-09-24T15:37:56.78" personId="{C7E777F6-B833-4A04-AC3F-F4A7D4839229}" id="{0A7749D1-BEF8-47BA-87F5-4A9E17C03C4F}">
    <text>The NCT Stores being Service out of 203 Vs. 703 for the Recovery Transition. Sat 9/21 thru Thu 9/26 Est.</text>
  </threadedComment>
  <threadedComment ref="D337" dT="2020-02-11T21:22:46.23" personId="{C7E777F6-B833-4A04-AC3F-F4A7D4839229}" id="{15769C82-418A-4195-B973-F1AD852FE689}">
    <text>Easter Closed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F0186DE-7EFB-422C-BC3F-DDA2B0936255}">
  <we:reference id="wa200000018" version="20.5.2.0" store="en-US" storeType="OMEX"/>
  <we:alternateReferences>
    <we:reference id="wa200000018" version="20.5.2.0" store="WA200000018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PsiNormal</we:customFunctionIds>
        <we:customFunctionIds>PsiBernoulli</we:customFunctionIds>
        <we:customFunctionIds>PsiBeta</we:customFunctionIds>
        <we:customFunctionIds>PsiBetaGen</we:customFunctionIds>
        <we:customFunctionIds>PsiBetaSubj</we:customFunctionIds>
        <we:customFunctionIds>PsiBinomial</we:customFunctionIds>
        <we:customFunctionIds>PsiCauchy</we:customFunctionIds>
        <we:customFunctionIds>PsiChiSquare</we:customFunctionIds>
        <we:customFunctionIds>PsiCumul</we:customFunctionIds>
        <we:customFunctionIds>PsiCumulD</we:customFunctionIds>
        <we:customFunctionIds>PsiDiscrete</we:customFunctionIds>
        <we:customFunctionIds>PsiDisUniform</we:customFunctionIds>
        <we:customFunctionIds>PsiErf</we:customFunctionIds>
        <we:customFunctionIds>PsiErlang</we:customFunctionIds>
        <we:customFunctionIds>PsiExponential</we:customFunctionIds>
        <we:customFunctionIds>PsiGamma</we:customFunctionIds>
        <we:customFunctionIds>PsiGeneral</we:customFunctionIds>
        <we:customFunctionIds>PsiGeometric</we:customFunctionIds>
        <we:customFunctionIds>PsiHistogram</we:customFunctionIds>
        <we:customFunctionIds>PsiHyperGeo</we:customFunctionIds>
        <we:customFunctionIds>PsiIntUniform</we:customFunctionIds>
        <we:customFunctionIds>PsiInvNormal</we:customFunctionIds>
        <we:customFunctionIds>PsiLaplace</we:customFunctionIds>
        <we:customFunctionIds>PsiLogarithmic</we:customFunctionIds>
        <we:customFunctionIds>PsiLogistic</we:customFunctionIds>
        <we:customFunctionIds>PsiLogLogistic</we:customFunctionIds>
        <we:customFunctionIds>PsiLogNormal</we:customFunctionIds>
        <we:customFunctionIds>PsiLogNorm2</we:customFunctionIds>
        <we:customFunctionIds>PsiMaxExtreme</we:customFunctionIds>
        <we:customFunctionIds>PsiMinExtreme</we:customFunctionIds>
        <we:customFunctionIds>PsiMyerson</we:customFunctionIds>
        <we:customFunctionIds>PsiNegBinomial</we:customFunctionIds>
        <we:customFunctionIds>PsiNormalSkew</we:customFunctionIds>
        <we:customFunctionIds>PsiPareto</we:customFunctionIds>
        <we:customFunctionIds>PsiPareto2</we:customFunctionIds>
        <we:customFunctionIds>PsiPearson5</we:customFunctionIds>
        <we:customFunctionIds>PsiPearson6</we:customFunctionIds>
        <we:customFunctionIds>PsiPert</we:customFunctionIds>
        <we:customFunctionIds>PsiPoisson</we:customFunctionIds>
        <we:customFunctionIds>PsiRayleigh</we:customFunctionIds>
        <we:customFunctionIds>PsiStudent</we:customFunctionIds>
        <we:customFunctionIds>PsiTriangular</we:customFunctionIds>
        <we:customFunctionIds>PsiTriangGen</we:customFunctionIds>
        <we:customFunctionIds>PsiUniform</we:customFunctionIds>
        <we:customFunctionIds>PsiWeibull</we:customFunctionIds>
        <we:customFunctionIds>PsiBurr12</we:customFunctionIds>
        <we:customFunctionIds>PsiDagum</we:customFunctionIds>
        <we:customFunctionIds>PsiDblTriang</we:customFunctionIds>
        <we:customFunctionIds>PsiFdist</we:customFunctionIds>
        <we:customFunctionIds>PsiFatigueLife</we:customFunctionIds>
        <we:customFunctionIds>PsiFrechet</we:customFunctionIds>
        <we:customFunctionIds>PsiHypSecant</we:customFunctionIds>
        <we:customFunctionIds>PsiJohnsonSB</we:customFunctionIds>
        <we:customFunctionIds>PsiJohnsonSU</we:customFunctionIds>
        <we:customFunctionIds>PsiKumaraswamy</we:customFunctionIds>
        <we:customFunctionIds>PsiLevy</we:customFunctionIds>
        <we:customFunctionIds>PsiReciprocal</we:customFunctionIds>
        <we:customFunctionIds>PsiMVLogNormal</we:customFunctionIds>
        <we:customFunctionIds>PsiMVNormal</we:customFunctionIds>
        <we:customFunctionIds>PsiMVResample</we:customFunctionIds>
        <we:customFunctionIds>PsiMVShuffle</we:customFunctionIds>
        <we:customFunctionIds>PsiMean</we:customFunctionIds>
        <we:customFunctionIds>PsiLock</we:customFunctionIds>
        <we:customFunctionIds>PsiName</we:customFunctionIds>
        <we:customFunctionIds>PsiShift</we:customFunctionIds>
        <we:customFunctionIds>PsiTruncate</we:customFunctionIds>
        <we:customFunctionIds>PsiSeed</we:customFunctionIds>
        <we:customFunctionIds>PsiOutput</we:customFunctionIds>
        <we:customFunctionIds>PsiInput</we:customFunctionIds>
        <we:customFunctionIds>PsiSimParam</we:customFunctionIds>
        <we:customFunctionIds>PsiSenParam</we:customFunctionIds>
        <we:customFunctionIds>PsiOptParam</we:customFunctionIds>
        <we:customFunctionIds>PsiSlurp</we:customFunctionIds>
        <we:customFunctionIds>PsiSip</we:customFunctionIds>
        <we:customFunctionIds>PsiCorrMatrix</we:customFunctionIds>
        <we:customFunctionIds>PsiCorrDepen</we:customFunctionIds>
        <we:customFunctionIds>PsiCorrIndep</we:customFunctionIds>
        <we:customFunctionIds>PsiFit</we:customFunctionIds>
        <we:customFunctionIds>PsiData</we:customFunctionIds>
        <we:customFunctionIds>PsiKurtosis</we:customFunctionIds>
        <we:customFunctionIds>PsiMax</we:customFunctionIds>
        <we:customFunctionIds>PsiMin</we:customFunctionIds>
        <we:customFunctionIds>PsiMode</we:customFunctionIds>
        <we:customFunctionIds>PsiPercentile</we:customFunctionIds>
        <we:customFunctionIds>PsiRange</we:customFunctionIds>
        <we:customFunctionIds>PsiSkewness</we:customFunctionIds>
        <we:customFunctionIds>PsiStdDev</we:customFunctionIds>
        <we:customFunctionIds>PsiTarget</we:customFunctionIds>
        <we:customFunctionIds>PsiVariance</we:customFunctionIds>
        <we:customFunctionIds>PsiAbsDev</we:customFunctionIds>
        <we:customFunctionIds>PsiCITrials</we:customFunctionIds>
        <we:customFunctionIds>PsiCorrelation</we:customFunctionIds>
        <we:customFunctionIds>PsiFrequency</we:customFunctionIds>
        <we:customFunctionIds>PsiMeanCI</we:customFunctionIds>
        <we:customFunctionIds>PsiMeanCIB</we:customFunctionIds>
        <we:customFunctionIds>PsiSemiDev</we:customFunctionIds>
        <we:customFunctionIds>PsiSemiDev2</we:customFunctionIds>
        <we:customFunctionIds>PsiSemiVar</we:customFunctionIds>
        <we:customFunctionIds>PsiSemiVar2</we:customFunctionIds>
        <we:customFunctionIds>PsiStdDevCI</we:customFunctionIds>
        <we:customFunctionIds>PsiBVaR</we:customFunctionIds>
        <we:customFunctionIds>PsiCVaR</we:customFunctionIds>
        <we:customFunctionIds>PsiCurrentTrial</we:customFunctionIds>
        <we:customFunctionIds>PsiCurrentSim</we:customFunctionIds>
        <we:customFunctionIds>PsiCount</we:customFunctionIds>
        <we:customFunctionIds>PsiSenValue</we:customFunctionIds>
        <we:customFunctionIds>PsiCurrentOpt</we:customFunctionIds>
        <we:customFunctionIds>PsiMedian</we:customFunctionIds>
        <we:customFunctionIds>PsiDim</we:customFunctionIds>
        <we:customFunctionIds>PsiCube</we:customFunctionIds>
        <we:customFunctionIds>PsiReduce</we:customFunctionIds>
        <we:customFunctionIds>PsiOptStatus</we:customFunctionIds>
        <we:customFunctionIds>PsiPivotCube</we:customFunctionIds>
        <we:customFunctionIds>PsiOptData</we:customFunctionIds>
        <we:customFunctionIds>PsiParamDim</we:customFunctionIds>
        <we:customFunctionIds>PsiPivotDim</we:customFunctionIds>
        <we:customFunctionIds>PsiCubeOutput</we:customFunctionIds>
        <we:customFunctionIds>PsiDimLock</we:customFunctionIds>
        <we:customFunctionIds>PsiDimActive</we:customFunctionIds>
        <we:customFunctionIds>PsiCubeData</we:customFunctionIds>
        <we:customFunctionIds>PsiSimOutput</we:customFunctionIds>
        <we:customFunctionIds>PsiSimData</we:customFunctionIds>
        <we:customFunctionIds>PsiResample</we:customFunctionIds>
        <we:customFunctionIds>PsiTableCube</we:customFunctionIds>
        <we:customFunctionIds>PsiCompound</we:customFunctionIds>
        <we:customFunctionIds>PsiCopula</we:customFunctionIds>
        <we:customFunctionIds>PsiCopulaStudent</we:customFunctionIds>
        <we:customFunctionIds>PsiCopulaGauss</we:customFunctionIds>
        <we:customFunctionIds>PsiKendallTau</we:customFunctionIds>
        <we:customFunctionIds>PsiSpearmanRho</we:customFunctionIds>
        <we:customFunctionIds>PsiMetalog</we:customFunctionIds>
        <we:customFunctionIds>PsiMetalogSPT</we:customFunctionIds>
        <we:customFunctionIds>PsiMetalogFit</we:customFunctionIds>
        <we:customFunctionIds>PsiDataSrc</we:customFunctionIds>
        <we:customFunctionIds>PsiModelSrc</we:customFunctionIds>
        <we:customFunctionIds>PsiSigmaCP</we:customFunctionIds>
        <we:customFunctionIds>PsiSigmaCPK</we:customFunctionIds>
        <we:customFunctionIds>PsiSigmaCPKLower</we:customFunctionIds>
        <we:customFunctionIds>PsiSigmaCPKUpper</we:customFunctionIds>
        <we:customFunctionIds>PsiSigmaCPM</we:customFunctionIds>
        <we:customFunctionIds>PsiSigmaDefectPPM</we:customFunctionIds>
        <we:customFunctionIds>PsiSigmaDefectShiftPPM</we:customFunctionIds>
        <we:customFunctionIds>PsiSigmaDefectShiftPPMLower</we:customFunctionIds>
        <we:customFunctionIds>PsiSigmaDefectShiftPPMUpper</we:customFunctionIds>
        <we:customFunctionIds>PsiSigmaK</we:customFunctionIds>
        <we:customFunctionIds>PsiSigmaLowerBound</we:customFunctionIds>
        <we:customFunctionIds>PsiSigmaProbDefectShift</we:customFunctionIds>
        <we:customFunctionIds>PsiSigmaProbDefectShiftLower</we:customFunctionIds>
        <we:customFunctionIds>PsiSigmaProbDefectShiftUpper</we:customFunctionIds>
        <we:customFunctionIds>PsiSigmaSigmaLevel</we:customFunctionIds>
        <we:customFunctionIds>PsiSigmaUpperBound</we:customFunctionIds>
        <we:customFunctionIds>PsiSigmaYield</we:customFunctionIds>
        <we:customFunctionIds>PsiSigmaZLower</we:customFunctionIds>
        <we:customFunctionIds>PsiSigmaZMin</we:customFunctionIds>
        <we:customFunctionIds>PsiSigmaZUpper</we:customFunctionIds>
        <we:customFunctionIds>PsiBetaGenAlt</we:customFunctionIds>
        <we:customFunctionIds>PsiCauchyAlt</we:customFunctionIds>
        <we:customFunctionIds>PsiChiSquareAlt</we:customFunctionIds>
        <we:customFunctionIds>PsiErfAlt</we:customFunctionIds>
        <we:customFunctionIds>PsiExponentialAlt</we:customFunctionIds>
        <we:customFunctionIds>PsiGammaAlt</we:customFunctionIds>
        <we:customFunctionIds>PsiInvNormalAlt</we:customFunctionIds>
        <we:customFunctionIds>PsiLaplaceAlt</we:customFunctionIds>
        <we:customFunctionIds>PsiLogisticAlt</we:customFunctionIds>
        <we:customFunctionIds>PsiLogLogisticAlt</we:customFunctionIds>
        <we:customFunctionIds>PsiLogNormalAlt</we:customFunctionIds>
        <we:customFunctionIds>PsiMaxExtremeAlt</we:customFunctionIds>
        <we:customFunctionIds>PsiMinExtremeAlt</we:customFunctionIds>
        <we:customFunctionIds>PsiNormalAlt</we:customFunctionIds>
        <we:customFunctionIds>PsiUniformAlt</we:customFunctionIds>
        <we:customFunctionIds>PsiTriangularAlt</we:customFunctionIds>
        <we:customFunctionIds>PsiParetoAlt</we:customFunctionIds>
        <we:customFunctionIds>PsiPareto2Alt</we:customFunctionIds>
        <we:customFunctionIds>PsiPearson5Alt</we:customFunctionIds>
        <we:customFunctionIds>PsiPearson6Alt</we:customFunctionIds>
        <we:customFunctionIds>PsiPertAlt</we:customFunctionIds>
        <we:customFunctionIds>PsiRayleighAlt</we:customFunctionIds>
        <we:customFunctionIds>PsiStudentAlt</we:customFunctionIds>
        <we:customFunctionIds>PsiWeibullAlt</we:customFunctionIds>
        <we:customFunctionIds>PsiOptValue</we:customFunctionIds>
        <we:customFunctionIds>PsiCoeffVar</we:customFunctionIds>
        <we:customFunctionIds>PsiStdErr</we:customFunctionIds>
        <we:customFunctionIds>PsiExpGain</we:customFunctionIds>
        <we:customFunctionIds>PsiExpGainRatio</we:customFunctionIds>
        <we:customFunctionIds>PsiExpLoss</we:customFunctionIds>
        <we:customFunctionIds>PsiExpLossRatio</we:customFunctionIds>
        <we:customFunctionIds>PsiExpValMargin</we:customFunctionIds>
        <we:customFunctionIds>PsiCertified</we:customFunctionIds>
        <we:customFunctionIds>PsiCensor</we:customFunctionIds>
        <we:customFunctionIds>PsiBaseCase</we:customFunctionIds>
        <we:customFunctionIds>PsiForecastETS</we:customFunctionIds>
        <we:customFunctionIds>PsiForecastLinear</we:customFunctionIds>
        <we:customFunctionIds>DotProduct</we:customFunctionIds>
        <we:customFunctionIds>QuadProduct</we:customFunctionIds>
        <we:customFunctionIds>PsiDecTable</we:customFunctionIds>
        <we:customFunctionIds>PsiInitialValue</we:customFunctionIds>
        <we:customFunctionIds>PsiFinalValue</we:customFunctionIds>
        <we:customFunctionIds>PsiDualValue</we:customFunctionIds>
        <we:customFunctionIds>PsiSlackValue</we:customFunctionIds>
        <we:customFunctionIds>PsiDualUpper</we:customFunctionIds>
        <we:customFunctionIds>PsiDualLower</we:customFunctionIds>
        <we:customFunctionIds>PsiTSIntegrate</we:customFunctionIds>
        <we:customFunctionIds>PsiTransform</we:customFunctionIds>
        <we:customFunctionIds>PsiTSSeasonality</we:customFunctionIds>
        <we:customFunctionIds>PsiTSLen</we:customFunctionIds>
        <we:customFunctionIds>PsiAR1</we:customFunctionIds>
        <we:customFunctionIds>PsiAR2</we:customFunctionIds>
        <we:customFunctionIds>PsiMA1</we:customFunctionIds>
        <we:customFunctionIds>PsiMA2</we:customFunctionIds>
        <we:customFunctionIds>PsiARMA11</we:customFunctionIds>
        <we:customFunctionIds>PsiARCH1</we:customFunctionIds>
        <we:customFunctionIds>PsiGARCH11</we:customFunctionIds>
        <we:customFunctionIds>PsiEGARCH11</we:customFunctionIds>
        <we:customFunctionIds>PsiAPARCH11</we:customFunctionIds>
        <we:customFunctionIds>PsiTargetCI</we:customFunctionIds>
        <we:customFunctionIds>PsiPercentileCI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BA1D6-ACA9-4444-A5DC-C8BCD56396B2}">
  <dimension ref="A1:AA1555"/>
  <sheetViews>
    <sheetView workbookViewId="0">
      <selection activeCell="AF33" sqref="AF33"/>
    </sheetView>
  </sheetViews>
  <sheetFormatPr defaultRowHeight="14.4" x14ac:dyDescent="0.3"/>
  <cols>
    <col min="1" max="1" width="20" customWidth="1"/>
    <col min="2" max="21" width="0" hidden="1" customWidth="1"/>
  </cols>
  <sheetData>
    <row r="1" spans="1:23" x14ac:dyDescent="0.3">
      <c r="A1" t="s">
        <v>167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19</v>
      </c>
      <c r="W1" t="s">
        <v>168</v>
      </c>
    </row>
    <row r="2" spans="1:23" x14ac:dyDescent="0.3">
      <c r="A2" s="13">
        <v>43040</v>
      </c>
      <c r="B2">
        <v>3.2887754203952699</v>
      </c>
      <c r="C2">
        <v>10.238515080268099</v>
      </c>
      <c r="D2">
        <v>10.238515080268099</v>
      </c>
      <c r="E2">
        <v>10.238515080268099</v>
      </c>
      <c r="F2">
        <v>13.160643314982</v>
      </c>
      <c r="G2">
        <v>13.160643314982</v>
      </c>
      <c r="H2">
        <v>13.160643314982</v>
      </c>
      <c r="I2">
        <v>-1.8670180563665799</v>
      </c>
      <c r="J2">
        <v>-1.8670180563665799</v>
      </c>
      <c r="K2">
        <v>-1.8670180563665799</v>
      </c>
      <c r="L2">
        <v>-1.0551101783474199</v>
      </c>
      <c r="M2">
        <v>-1.0551101783474199</v>
      </c>
      <c r="N2">
        <v>-1.0551101783474199</v>
      </c>
      <c r="O2">
        <v>0</v>
      </c>
      <c r="P2">
        <v>0</v>
      </c>
      <c r="Q2">
        <v>0</v>
      </c>
      <c r="R2">
        <v>8.4257904402266508</v>
      </c>
      <c r="S2">
        <v>18.115684403720401</v>
      </c>
      <c r="T2">
        <v>3.2887754203952699</v>
      </c>
      <c r="U2">
        <v>3.2887754203952699</v>
      </c>
      <c r="V2">
        <v>0</v>
      </c>
      <c r="W2">
        <v>13.5272905006633</v>
      </c>
    </row>
    <row r="3" spans="1:23" x14ac:dyDescent="0.3">
      <c r="A3" s="13">
        <v>43041</v>
      </c>
      <c r="B3">
        <v>3.29576853481817</v>
      </c>
      <c r="C3">
        <v>10.107618421478101</v>
      </c>
      <c r="D3">
        <v>10.107618421478101</v>
      </c>
      <c r="E3">
        <v>10.107618421478101</v>
      </c>
      <c r="F3">
        <v>13.160643314982</v>
      </c>
      <c r="G3">
        <v>13.160643314982</v>
      </c>
      <c r="H3">
        <v>13.160643314982</v>
      </c>
      <c r="I3">
        <v>-2.1150670826434701</v>
      </c>
      <c r="J3">
        <v>-2.1150670826434701</v>
      </c>
      <c r="K3">
        <v>-2.1150670826434701</v>
      </c>
      <c r="L3">
        <v>-0.93795781086051899</v>
      </c>
      <c r="M3">
        <v>-0.93795781086051899</v>
      </c>
      <c r="N3">
        <v>-0.93795781086051899</v>
      </c>
      <c r="O3">
        <v>0</v>
      </c>
      <c r="P3">
        <v>0</v>
      </c>
      <c r="Q3">
        <v>0</v>
      </c>
      <c r="R3">
        <v>8.5657604896054593</v>
      </c>
      <c r="S3">
        <v>18.466066153741</v>
      </c>
      <c r="T3">
        <v>3.29576853481817</v>
      </c>
      <c r="U3">
        <v>3.29576853481817</v>
      </c>
      <c r="V3">
        <v>19</v>
      </c>
      <c r="W3">
        <v>13.403386956296201</v>
      </c>
    </row>
    <row r="4" spans="1:23" x14ac:dyDescent="0.3">
      <c r="A4" s="13">
        <v>43042</v>
      </c>
      <c r="B4">
        <v>3.3027616492410701</v>
      </c>
      <c r="C4">
        <v>11.0425160808458</v>
      </c>
      <c r="D4">
        <v>11.0425160808458</v>
      </c>
      <c r="E4">
        <v>11.0425160808458</v>
      </c>
      <c r="F4">
        <v>13.160643314982</v>
      </c>
      <c r="G4">
        <v>13.160643314982</v>
      </c>
      <c r="H4">
        <v>13.160643314982</v>
      </c>
      <c r="I4">
        <v>-1.31048111483741</v>
      </c>
      <c r="J4">
        <v>-1.31048111483741</v>
      </c>
      <c r="K4">
        <v>-1.31048111483741</v>
      </c>
      <c r="L4">
        <v>-0.80764611929885999</v>
      </c>
      <c r="M4">
        <v>-0.80764611929885999</v>
      </c>
      <c r="N4">
        <v>-0.80764611929885999</v>
      </c>
      <c r="O4">
        <v>0</v>
      </c>
      <c r="P4">
        <v>0</v>
      </c>
      <c r="Q4">
        <v>0</v>
      </c>
      <c r="R4">
        <v>9.4358238021564702</v>
      </c>
      <c r="S4">
        <v>19.031211394565901</v>
      </c>
      <c r="T4">
        <v>3.3027616492410701</v>
      </c>
      <c r="U4">
        <v>3.3027616492410701</v>
      </c>
      <c r="V4">
        <v>16</v>
      </c>
      <c r="W4">
        <v>14.345277730086901</v>
      </c>
    </row>
    <row r="5" spans="1:23" x14ac:dyDescent="0.3">
      <c r="A5" s="13">
        <v>43043</v>
      </c>
      <c r="B5">
        <v>3.3097547636639799</v>
      </c>
      <c r="C5">
        <v>14.173930673654899</v>
      </c>
      <c r="D5">
        <v>14.173930673654899</v>
      </c>
      <c r="E5">
        <v>14.173930673654899</v>
      </c>
      <c r="F5">
        <v>13.160643314982</v>
      </c>
      <c r="G5">
        <v>13.160643314982</v>
      </c>
      <c r="H5">
        <v>13.160643314982</v>
      </c>
      <c r="I5">
        <v>1.6801345934023499</v>
      </c>
      <c r="J5">
        <v>1.6801345934023499</v>
      </c>
      <c r="K5">
        <v>1.6801345934023499</v>
      </c>
      <c r="L5">
        <v>-0.66684723472945195</v>
      </c>
      <c r="M5">
        <v>-0.66684723472945195</v>
      </c>
      <c r="N5">
        <v>-0.66684723472945195</v>
      </c>
      <c r="O5">
        <v>0</v>
      </c>
      <c r="P5">
        <v>0</v>
      </c>
      <c r="Q5">
        <v>0</v>
      </c>
      <c r="R5">
        <v>12.4654060997985</v>
      </c>
      <c r="S5">
        <v>22.307143691395201</v>
      </c>
      <c r="T5">
        <v>3.3097547636639799</v>
      </c>
      <c r="U5">
        <v>3.3097547636639799</v>
      </c>
      <c r="V5">
        <v>17</v>
      </c>
      <c r="W5">
        <v>17.483685437318901</v>
      </c>
    </row>
    <row r="6" spans="1:23" x14ac:dyDescent="0.3">
      <c r="A6" s="13">
        <v>43044</v>
      </c>
      <c r="B6">
        <v>3.31674787808688</v>
      </c>
      <c r="C6">
        <v>13.639770342775799</v>
      </c>
      <c r="D6">
        <v>13.639770342775799</v>
      </c>
      <c r="E6">
        <v>13.639770342775799</v>
      </c>
      <c r="F6">
        <v>13.160643314982</v>
      </c>
      <c r="G6">
        <v>13.160643314982</v>
      </c>
      <c r="H6">
        <v>13.160643314982</v>
      </c>
      <c r="I6">
        <v>0.99764070768772295</v>
      </c>
      <c r="J6">
        <v>0.99764070768772295</v>
      </c>
      <c r="K6">
        <v>0.99764070768772295</v>
      </c>
      <c r="L6">
        <v>-0.51851367989398001</v>
      </c>
      <c r="M6">
        <v>-0.51851367989398001</v>
      </c>
      <c r="N6">
        <v>-0.51851367989398001</v>
      </c>
      <c r="O6">
        <v>0</v>
      </c>
      <c r="P6">
        <v>0</v>
      </c>
      <c r="Q6">
        <v>0</v>
      </c>
      <c r="R6">
        <v>11.921439419551801</v>
      </c>
      <c r="S6">
        <v>22.002963040566801</v>
      </c>
      <c r="T6">
        <v>3.31674787808688</v>
      </c>
      <c r="U6">
        <v>3.31674787808688</v>
      </c>
      <c r="V6">
        <v>21</v>
      </c>
      <c r="W6">
        <v>16.956518220862701</v>
      </c>
    </row>
    <row r="7" spans="1:23" x14ac:dyDescent="0.3">
      <c r="A7" s="13">
        <v>43045</v>
      </c>
      <c r="B7">
        <v>3.3237409925097801</v>
      </c>
      <c r="C7">
        <v>15.289591119715499</v>
      </c>
      <c r="D7">
        <v>15.289591119715499</v>
      </c>
      <c r="E7">
        <v>15.289591119715499</v>
      </c>
      <c r="F7">
        <v>13.160643314982</v>
      </c>
      <c r="G7">
        <v>13.160643314982</v>
      </c>
      <c r="H7">
        <v>13.160643314982</v>
      </c>
      <c r="I7">
        <v>2.49475852693379</v>
      </c>
      <c r="J7">
        <v>2.49475852693379</v>
      </c>
      <c r="K7">
        <v>2.49475852693379</v>
      </c>
      <c r="L7">
        <v>-0.36581072220038202</v>
      </c>
      <c r="M7">
        <v>-0.36581072220038202</v>
      </c>
      <c r="N7">
        <v>-0.36581072220038202</v>
      </c>
      <c r="O7">
        <v>0</v>
      </c>
      <c r="P7">
        <v>0</v>
      </c>
      <c r="Q7">
        <v>0</v>
      </c>
      <c r="R7">
        <v>13.962492823826199</v>
      </c>
      <c r="S7">
        <v>23.649364898356001</v>
      </c>
      <c r="T7">
        <v>3.3237409925097801</v>
      </c>
      <c r="U7">
        <v>3.3237409925097801</v>
      </c>
      <c r="V7">
        <v>13</v>
      </c>
      <c r="W7">
        <v>18.613332112225201</v>
      </c>
    </row>
    <row r="8" spans="1:23" x14ac:dyDescent="0.3">
      <c r="A8" s="13">
        <v>43046</v>
      </c>
      <c r="B8">
        <v>3.3307341069326801</v>
      </c>
      <c r="C8">
        <v>13.068632182605599</v>
      </c>
      <c r="D8">
        <v>13.068632182605599</v>
      </c>
      <c r="E8">
        <v>13.068632182605599</v>
      </c>
      <c r="F8">
        <v>13.160643314982</v>
      </c>
      <c r="G8">
        <v>13.160643314982</v>
      </c>
      <c r="H8">
        <v>13.160643314982</v>
      </c>
      <c r="I8">
        <v>0.120032425810774</v>
      </c>
      <c r="J8">
        <v>0.120032425810774</v>
      </c>
      <c r="K8">
        <v>0.120032425810774</v>
      </c>
      <c r="L8">
        <v>-0.21204355818718701</v>
      </c>
      <c r="M8">
        <v>-0.21204355818718701</v>
      </c>
      <c r="N8">
        <v>-0.21204355818718701</v>
      </c>
      <c r="O8">
        <v>0</v>
      </c>
      <c r="P8">
        <v>0</v>
      </c>
      <c r="Q8">
        <v>0</v>
      </c>
      <c r="R8">
        <v>11.396235739471001</v>
      </c>
      <c r="S8">
        <v>21.0300610747164</v>
      </c>
      <c r="T8">
        <v>3.3307341069326801</v>
      </c>
      <c r="U8">
        <v>3.3307341069326801</v>
      </c>
      <c r="V8">
        <v>21</v>
      </c>
      <c r="W8">
        <v>16.3993662895383</v>
      </c>
    </row>
    <row r="9" spans="1:23" x14ac:dyDescent="0.3">
      <c r="A9" s="13">
        <v>43047</v>
      </c>
      <c r="B9">
        <v>3.33772722135559</v>
      </c>
      <c r="C9">
        <v>11.2330442034205</v>
      </c>
      <c r="D9">
        <v>11.2330442034205</v>
      </c>
      <c r="E9">
        <v>11.2330442034205</v>
      </c>
      <c r="F9">
        <v>13.160643314982</v>
      </c>
      <c r="G9">
        <v>13.160643314982</v>
      </c>
      <c r="H9">
        <v>13.160643314982</v>
      </c>
      <c r="I9">
        <v>-1.86701805636921</v>
      </c>
      <c r="J9">
        <v>-1.86701805636921</v>
      </c>
      <c r="K9">
        <v>-1.86701805636921</v>
      </c>
      <c r="L9">
        <v>-6.0581055192308303E-2</v>
      </c>
      <c r="M9">
        <v>-6.0581055192308303E-2</v>
      </c>
      <c r="N9">
        <v>-6.0581055192308303E-2</v>
      </c>
      <c r="O9">
        <v>0</v>
      </c>
      <c r="P9">
        <v>0</v>
      </c>
      <c r="Q9">
        <v>0</v>
      </c>
      <c r="R9">
        <v>9.34487594071968</v>
      </c>
      <c r="S9">
        <v>19.699679783862202</v>
      </c>
      <c r="T9">
        <v>3.33772722135559</v>
      </c>
      <c r="U9">
        <v>3.33772722135559</v>
      </c>
      <c r="V9">
        <v>21</v>
      </c>
      <c r="W9">
        <v>14.570771424776099</v>
      </c>
    </row>
    <row r="10" spans="1:23" x14ac:dyDescent="0.3">
      <c r="A10" s="13">
        <v>43048</v>
      </c>
      <c r="B10">
        <v>3.34472033577849</v>
      </c>
      <c r="C10">
        <v>11.1307983728633</v>
      </c>
      <c r="D10">
        <v>11.1307983728633</v>
      </c>
      <c r="E10">
        <v>11.1307983728633</v>
      </c>
      <c r="F10">
        <v>13.160643314982</v>
      </c>
      <c r="G10">
        <v>13.160643314982</v>
      </c>
      <c r="H10">
        <v>13.160643314982</v>
      </c>
      <c r="I10">
        <v>-2.1150670826484999</v>
      </c>
      <c r="J10">
        <v>-2.1150670826484999</v>
      </c>
      <c r="K10">
        <v>-2.1150670826484999</v>
      </c>
      <c r="L10">
        <v>8.5222140529734799E-2</v>
      </c>
      <c r="M10">
        <v>8.5222140529734799E-2</v>
      </c>
      <c r="N10">
        <v>8.5222140529734799E-2</v>
      </c>
      <c r="O10">
        <v>0</v>
      </c>
      <c r="P10">
        <v>0</v>
      </c>
      <c r="Q10">
        <v>0</v>
      </c>
      <c r="R10">
        <v>9.4613037249683796</v>
      </c>
      <c r="S10">
        <v>19.036827635949098</v>
      </c>
      <c r="T10">
        <v>3.34472033577849</v>
      </c>
      <c r="U10">
        <v>3.34472033577849</v>
      </c>
      <c r="V10">
        <v>15</v>
      </c>
      <c r="W10">
        <v>14.4755187086418</v>
      </c>
    </row>
    <row r="11" spans="1:23" x14ac:dyDescent="0.3">
      <c r="A11" s="13">
        <v>43049</v>
      </c>
      <c r="B11">
        <v>3.3517134502013901</v>
      </c>
      <c r="C11">
        <v>12.072265480206999</v>
      </c>
      <c r="D11">
        <v>12.072265480206999</v>
      </c>
      <c r="E11">
        <v>12.072265480206999</v>
      </c>
      <c r="F11">
        <v>13.160643314982</v>
      </c>
      <c r="G11">
        <v>13.160643314982</v>
      </c>
      <c r="H11">
        <v>13.160643314982</v>
      </c>
      <c r="I11">
        <v>-1.3104811148331399</v>
      </c>
      <c r="J11">
        <v>-1.3104811148331399</v>
      </c>
      <c r="K11">
        <v>-1.3104811148331399</v>
      </c>
      <c r="L11">
        <v>0.222103280058078</v>
      </c>
      <c r="M11">
        <v>0.222103280058078</v>
      </c>
      <c r="N11">
        <v>0.222103280058078</v>
      </c>
      <c r="O11">
        <v>0</v>
      </c>
      <c r="P11">
        <v>0</v>
      </c>
      <c r="Q11">
        <v>0</v>
      </c>
      <c r="R11">
        <v>10.8620306902857</v>
      </c>
      <c r="S11">
        <v>20.321872519141799</v>
      </c>
      <c r="T11">
        <v>3.3517134502013901</v>
      </c>
      <c r="U11">
        <v>3.3517134502013901</v>
      </c>
      <c r="V11">
        <v>15</v>
      </c>
      <c r="W11">
        <v>15.423978930408399</v>
      </c>
    </row>
    <row r="12" spans="1:23" x14ac:dyDescent="0.3">
      <c r="A12" s="13">
        <v>43050</v>
      </c>
      <c r="B12">
        <v>3.3587065646242902</v>
      </c>
      <c r="C12">
        <v>15.187745036350901</v>
      </c>
      <c r="D12">
        <v>15.187745036350901</v>
      </c>
      <c r="E12">
        <v>15.187745036350901</v>
      </c>
      <c r="F12">
        <v>13.160643314982</v>
      </c>
      <c r="G12">
        <v>13.160643314982</v>
      </c>
      <c r="H12">
        <v>13.160643314982</v>
      </c>
      <c r="I12">
        <v>1.6801345934035301</v>
      </c>
      <c r="J12">
        <v>1.6801345934035301</v>
      </c>
      <c r="K12">
        <v>1.6801345934035301</v>
      </c>
      <c r="L12">
        <v>0.34696712796534601</v>
      </c>
      <c r="M12">
        <v>0.34696712796534601</v>
      </c>
      <c r="N12">
        <v>0.34696712796534601</v>
      </c>
      <c r="O12">
        <v>0</v>
      </c>
      <c r="P12">
        <v>0</v>
      </c>
      <c r="Q12">
        <v>0</v>
      </c>
      <c r="R12">
        <v>13.6558728644411</v>
      </c>
      <c r="S12">
        <v>23.290636975599</v>
      </c>
      <c r="T12">
        <v>3.3587065646242902</v>
      </c>
      <c r="U12">
        <v>3.3587065646242902</v>
      </c>
      <c r="V12">
        <v>17</v>
      </c>
      <c r="W12">
        <v>18.5464516009752</v>
      </c>
    </row>
    <row r="13" spans="1:23" x14ac:dyDescent="0.3">
      <c r="A13" s="13">
        <v>43051</v>
      </c>
      <c r="B13">
        <v>3.3656996790471898</v>
      </c>
      <c r="C13">
        <v>14.615241745952</v>
      </c>
      <c r="D13">
        <v>14.615241745952</v>
      </c>
      <c r="E13">
        <v>14.615241745952</v>
      </c>
      <c r="F13">
        <v>13.160643314982</v>
      </c>
      <c r="G13">
        <v>13.160643314982</v>
      </c>
      <c r="H13">
        <v>13.160643314982</v>
      </c>
      <c r="I13">
        <v>0.99764070768836599</v>
      </c>
      <c r="J13">
        <v>0.99764070768836599</v>
      </c>
      <c r="K13">
        <v>0.99764070768836599</v>
      </c>
      <c r="L13">
        <v>0.45695772328158502</v>
      </c>
      <c r="M13">
        <v>0.45695772328158502</v>
      </c>
      <c r="N13">
        <v>0.45695772328158502</v>
      </c>
      <c r="O13">
        <v>0</v>
      </c>
      <c r="P13">
        <v>0</v>
      </c>
      <c r="Q13">
        <v>0</v>
      </c>
      <c r="R13">
        <v>13.0518454655234</v>
      </c>
      <c r="S13">
        <v>22.8392842947829</v>
      </c>
      <c r="T13">
        <v>3.3656996790471898</v>
      </c>
      <c r="U13">
        <v>3.3656996790471898</v>
      </c>
      <c r="V13">
        <v>18</v>
      </c>
      <c r="W13">
        <v>17.980941424999202</v>
      </c>
    </row>
    <row r="14" spans="1:23" x14ac:dyDescent="0.3">
      <c r="A14" s="13">
        <v>43052</v>
      </c>
      <c r="B14">
        <v>3.3726927934701001</v>
      </c>
      <c r="C14">
        <v>16.204926424966501</v>
      </c>
      <c r="D14">
        <v>16.204926424966501</v>
      </c>
      <c r="E14">
        <v>16.204926424966501</v>
      </c>
      <c r="F14">
        <v>13.160643314982</v>
      </c>
      <c r="G14">
        <v>13.160643314982</v>
      </c>
      <c r="H14">
        <v>13.160643314982</v>
      </c>
      <c r="I14">
        <v>2.4947585269360202</v>
      </c>
      <c r="J14">
        <v>2.4947585269360202</v>
      </c>
      <c r="K14">
        <v>2.4947585269360202</v>
      </c>
      <c r="L14">
        <v>0.549524583048418</v>
      </c>
      <c r="M14">
        <v>0.549524583048418</v>
      </c>
      <c r="N14">
        <v>0.549524583048418</v>
      </c>
      <c r="O14">
        <v>0</v>
      </c>
      <c r="P14">
        <v>0</v>
      </c>
      <c r="Q14">
        <v>0</v>
      </c>
      <c r="R14">
        <v>14.509742035907401</v>
      </c>
      <c r="S14">
        <v>24.090775817925302</v>
      </c>
      <c r="T14">
        <v>3.3726927934701001</v>
      </c>
      <c r="U14">
        <v>3.3726927934701001</v>
      </c>
      <c r="V14">
        <v>18</v>
      </c>
      <c r="W14">
        <v>19.577619218436599</v>
      </c>
    </row>
    <row r="15" spans="1:23" x14ac:dyDescent="0.3">
      <c r="A15" s="13">
        <v>43053</v>
      </c>
      <c r="B15">
        <v>3.3796859078930002</v>
      </c>
      <c r="C15">
        <v>13.903157521259701</v>
      </c>
      <c r="D15">
        <v>13.903157521259701</v>
      </c>
      <c r="E15">
        <v>13.903157521259701</v>
      </c>
      <c r="F15">
        <v>13.160643314982</v>
      </c>
      <c r="G15">
        <v>13.160643314982</v>
      </c>
      <c r="H15">
        <v>13.160643314982</v>
      </c>
      <c r="I15">
        <v>0.12003242581977</v>
      </c>
      <c r="J15">
        <v>0.12003242581977</v>
      </c>
      <c r="K15">
        <v>0.12003242581977</v>
      </c>
      <c r="L15">
        <v>0.62248178045789904</v>
      </c>
      <c r="M15">
        <v>0.62248178045789904</v>
      </c>
      <c r="N15">
        <v>0.62248178045789904</v>
      </c>
      <c r="O15">
        <v>0</v>
      </c>
      <c r="P15">
        <v>0</v>
      </c>
      <c r="Q15">
        <v>0</v>
      </c>
      <c r="R15">
        <v>12.147172932530101</v>
      </c>
      <c r="S15">
        <v>22.509233158405898</v>
      </c>
      <c r="T15">
        <v>3.3796859078930002</v>
      </c>
      <c r="U15">
        <v>3.3796859078930002</v>
      </c>
      <c r="V15">
        <v>17</v>
      </c>
      <c r="W15">
        <v>17.282843429152699</v>
      </c>
    </row>
    <row r="16" spans="1:23" x14ac:dyDescent="0.3">
      <c r="A16" s="13">
        <v>43054</v>
      </c>
      <c r="B16">
        <v>3.3866790223158998</v>
      </c>
      <c r="C16">
        <v>11.9676837604882</v>
      </c>
      <c r="D16">
        <v>11.9676837604882</v>
      </c>
      <c r="E16">
        <v>11.9676837604882</v>
      </c>
      <c r="F16">
        <v>13.160643314982</v>
      </c>
      <c r="G16">
        <v>13.160643314982</v>
      </c>
      <c r="H16">
        <v>13.160643314982</v>
      </c>
      <c r="I16">
        <v>-1.8670180563625101</v>
      </c>
      <c r="J16">
        <v>-1.8670180563625101</v>
      </c>
      <c r="K16">
        <v>-1.8670180563625101</v>
      </c>
      <c r="L16">
        <v>0.67405850186862903</v>
      </c>
      <c r="M16">
        <v>0.67405850186862903</v>
      </c>
      <c r="N16">
        <v>0.67405850186862903</v>
      </c>
      <c r="O16">
        <v>0</v>
      </c>
      <c r="P16">
        <v>0</v>
      </c>
      <c r="Q16">
        <v>0</v>
      </c>
      <c r="R16">
        <v>10.474168272267599</v>
      </c>
      <c r="S16">
        <v>20.028234776720801</v>
      </c>
      <c r="T16">
        <v>3.3866790223158998</v>
      </c>
      <c r="U16">
        <v>3.3866790223158998</v>
      </c>
      <c r="V16">
        <v>16</v>
      </c>
      <c r="W16">
        <v>15.354362782804101</v>
      </c>
    </row>
    <row r="17" spans="1:23" x14ac:dyDescent="0.3">
      <c r="A17" s="13">
        <v>43055</v>
      </c>
      <c r="B17">
        <v>3.3936721367387999</v>
      </c>
      <c r="C17">
        <v>11.7485161255874</v>
      </c>
      <c r="D17">
        <v>11.7485161255874</v>
      </c>
      <c r="E17">
        <v>11.7485161255874</v>
      </c>
      <c r="F17">
        <v>13.160643314982</v>
      </c>
      <c r="G17">
        <v>13.160643314982</v>
      </c>
      <c r="H17">
        <v>13.160643314982</v>
      </c>
      <c r="I17">
        <v>-2.1150670826433999</v>
      </c>
      <c r="J17">
        <v>-2.1150670826433999</v>
      </c>
      <c r="K17">
        <v>-2.1150670826433999</v>
      </c>
      <c r="L17">
        <v>0.70293989324873196</v>
      </c>
      <c r="M17">
        <v>0.70293989324873196</v>
      </c>
      <c r="N17">
        <v>0.70293989324873196</v>
      </c>
      <c r="O17">
        <v>0</v>
      </c>
      <c r="P17">
        <v>0</v>
      </c>
      <c r="Q17">
        <v>0</v>
      </c>
      <c r="R17">
        <v>10.3413122436686</v>
      </c>
      <c r="S17">
        <v>19.739891693140098</v>
      </c>
      <c r="T17">
        <v>3.3936721367387999</v>
      </c>
      <c r="U17">
        <v>3.3936721367387999</v>
      </c>
      <c r="V17">
        <v>20</v>
      </c>
      <c r="W17">
        <v>15.142188262326201</v>
      </c>
    </row>
    <row r="18" spans="1:23" x14ac:dyDescent="0.3">
      <c r="A18" s="13">
        <v>43056</v>
      </c>
      <c r="B18">
        <v>3.4006652511616999</v>
      </c>
      <c r="C18">
        <v>12.558459441864199</v>
      </c>
      <c r="D18">
        <v>12.558459441864199</v>
      </c>
      <c r="E18">
        <v>12.558459441864199</v>
      </c>
      <c r="F18">
        <v>13.160643314982</v>
      </c>
      <c r="G18">
        <v>13.160643314982</v>
      </c>
      <c r="H18">
        <v>13.160643314982</v>
      </c>
      <c r="I18">
        <v>-1.31048111483244</v>
      </c>
      <c r="J18">
        <v>-1.31048111483244</v>
      </c>
      <c r="K18">
        <v>-1.31048111483244</v>
      </c>
      <c r="L18">
        <v>0.70829724171464103</v>
      </c>
      <c r="M18">
        <v>0.70829724171464103</v>
      </c>
      <c r="N18">
        <v>0.70829724171464103</v>
      </c>
      <c r="O18">
        <v>0</v>
      </c>
      <c r="P18">
        <v>0</v>
      </c>
      <c r="Q18">
        <v>0</v>
      </c>
      <c r="R18">
        <v>11.0545467393615</v>
      </c>
      <c r="S18">
        <v>20.916687713660298</v>
      </c>
      <c r="T18">
        <v>3.4006652511616999</v>
      </c>
      <c r="U18">
        <v>3.4006652511616999</v>
      </c>
      <c r="V18">
        <v>18</v>
      </c>
      <c r="W18">
        <v>15.959124693026</v>
      </c>
    </row>
    <row r="19" spans="1:23" x14ac:dyDescent="0.3">
      <c r="A19" s="13">
        <v>43057</v>
      </c>
      <c r="B19">
        <v>3.4076583655846102</v>
      </c>
      <c r="C19">
        <v>15.530584704521001</v>
      </c>
      <c r="D19">
        <v>15.530584704521001</v>
      </c>
      <c r="E19">
        <v>15.530584704521001</v>
      </c>
      <c r="F19">
        <v>13.160643314982</v>
      </c>
      <c r="G19">
        <v>13.160643314982</v>
      </c>
      <c r="H19">
        <v>13.160643314982</v>
      </c>
      <c r="I19">
        <v>1.6801345934047001</v>
      </c>
      <c r="J19">
        <v>1.6801345934047001</v>
      </c>
      <c r="K19">
        <v>1.6801345934047001</v>
      </c>
      <c r="L19">
        <v>0.68980679613425799</v>
      </c>
      <c r="M19">
        <v>0.68980679613425799</v>
      </c>
      <c r="N19">
        <v>0.68980679613425799</v>
      </c>
      <c r="O19">
        <v>0</v>
      </c>
      <c r="P19">
        <v>0</v>
      </c>
      <c r="Q19">
        <v>0</v>
      </c>
      <c r="R19">
        <v>13.845228660937501</v>
      </c>
      <c r="S19">
        <v>24.0788051197543</v>
      </c>
      <c r="T19">
        <v>3.4076583655846102</v>
      </c>
      <c r="U19">
        <v>3.4076583655846102</v>
      </c>
      <c r="V19">
        <v>22</v>
      </c>
      <c r="W19">
        <v>18.938243070105599</v>
      </c>
    </row>
    <row r="20" spans="1:23" x14ac:dyDescent="0.3">
      <c r="A20" s="13">
        <v>43058</v>
      </c>
      <c r="B20">
        <v>3.4146514800075098</v>
      </c>
      <c r="C20">
        <v>14.8059408285192</v>
      </c>
      <c r="D20">
        <v>14.8059408285192</v>
      </c>
      <c r="E20">
        <v>14.8059408285192</v>
      </c>
      <c r="F20">
        <v>13.160643314982</v>
      </c>
      <c r="G20">
        <v>13.160643314982</v>
      </c>
      <c r="H20">
        <v>13.160643314982</v>
      </c>
      <c r="I20">
        <v>0.99764070768901003</v>
      </c>
      <c r="J20">
        <v>0.99764070768901003</v>
      </c>
      <c r="K20">
        <v>0.99764070768901003</v>
      </c>
      <c r="L20">
        <v>0.64765680584818197</v>
      </c>
      <c r="M20">
        <v>0.64765680584818197</v>
      </c>
      <c r="N20">
        <v>0.64765680584818197</v>
      </c>
      <c r="O20">
        <v>0</v>
      </c>
      <c r="P20">
        <v>0</v>
      </c>
      <c r="Q20">
        <v>0</v>
      </c>
      <c r="R20">
        <v>13.027126195536599</v>
      </c>
      <c r="S20">
        <v>22.913685236031299</v>
      </c>
      <c r="T20">
        <v>3.4146514800075098</v>
      </c>
      <c r="U20">
        <v>3.4146514800075098</v>
      </c>
      <c r="V20">
        <v>21</v>
      </c>
      <c r="W20">
        <v>18.220592308526701</v>
      </c>
    </row>
    <row r="21" spans="1:23" x14ac:dyDescent="0.3">
      <c r="A21" s="13">
        <v>43059</v>
      </c>
      <c r="B21">
        <v>3.4216445944304099</v>
      </c>
      <c r="C21">
        <v>16.237944483621799</v>
      </c>
      <c r="D21">
        <v>16.237944483621799</v>
      </c>
      <c r="E21">
        <v>16.237944483621799</v>
      </c>
      <c r="F21">
        <v>13.160643314982</v>
      </c>
      <c r="G21">
        <v>13.160643314982</v>
      </c>
      <c r="H21">
        <v>13.160643314982</v>
      </c>
      <c r="I21">
        <v>2.4947585269325301</v>
      </c>
      <c r="J21">
        <v>2.4947585269325301</v>
      </c>
      <c r="K21">
        <v>2.4947585269325301</v>
      </c>
      <c r="L21">
        <v>0.58254264170719905</v>
      </c>
      <c r="M21">
        <v>0.58254264170719905</v>
      </c>
      <c r="N21">
        <v>0.58254264170719905</v>
      </c>
      <c r="O21">
        <v>0</v>
      </c>
      <c r="P21">
        <v>0</v>
      </c>
      <c r="Q21">
        <v>0</v>
      </c>
      <c r="R21">
        <v>14.684008514912</v>
      </c>
      <c r="S21">
        <v>24.4596965540273</v>
      </c>
      <c r="T21">
        <v>3.4216445944304099</v>
      </c>
      <c r="U21">
        <v>3.4216445944304099</v>
      </c>
      <c r="V21">
        <v>21</v>
      </c>
      <c r="W21">
        <v>19.6595890780522</v>
      </c>
    </row>
    <row r="22" spans="1:23" x14ac:dyDescent="0.3">
      <c r="A22" s="13">
        <v>43060</v>
      </c>
      <c r="B22">
        <v>3.42863770885331</v>
      </c>
      <c r="C22">
        <v>13.7763258925341</v>
      </c>
      <c r="D22">
        <v>13.7763258925341</v>
      </c>
      <c r="E22">
        <v>13.7763258925341</v>
      </c>
      <c r="F22">
        <v>13.160643314982</v>
      </c>
      <c r="G22">
        <v>13.160643314982</v>
      </c>
      <c r="H22">
        <v>13.160643314982</v>
      </c>
      <c r="I22">
        <v>0.120032425814284</v>
      </c>
      <c r="J22">
        <v>0.120032425814284</v>
      </c>
      <c r="K22">
        <v>0.120032425814284</v>
      </c>
      <c r="L22">
        <v>0.49565015173779697</v>
      </c>
      <c r="M22">
        <v>0.49565015173779697</v>
      </c>
      <c r="N22">
        <v>0.49565015173779697</v>
      </c>
      <c r="O22">
        <v>0</v>
      </c>
      <c r="P22">
        <v>0</v>
      </c>
      <c r="Q22">
        <v>0</v>
      </c>
      <c r="R22">
        <v>12.2159297592558</v>
      </c>
      <c r="S22">
        <v>22.249431884048398</v>
      </c>
      <c r="T22">
        <v>3.42863770885331</v>
      </c>
      <c r="U22">
        <v>3.42863770885331</v>
      </c>
      <c r="V22">
        <v>22</v>
      </c>
      <c r="W22">
        <v>17.204963601387401</v>
      </c>
    </row>
    <row r="23" spans="1:23" x14ac:dyDescent="0.3">
      <c r="A23" s="13">
        <v>43061</v>
      </c>
      <c r="B23">
        <v>3.4356308232762198</v>
      </c>
      <c r="C23">
        <v>11.682252946418901</v>
      </c>
      <c r="D23">
        <v>11.682252946418901</v>
      </c>
      <c r="E23">
        <v>11.682252946418901</v>
      </c>
      <c r="F23">
        <v>13.160643314982</v>
      </c>
      <c r="G23">
        <v>13.160643314982</v>
      </c>
      <c r="H23">
        <v>13.160643314982</v>
      </c>
      <c r="I23">
        <v>-1.8670180563651499</v>
      </c>
      <c r="J23">
        <v>-1.8670180563651499</v>
      </c>
      <c r="K23">
        <v>-1.8670180563651499</v>
      </c>
      <c r="L23">
        <v>0.38862768780201101</v>
      </c>
      <c r="M23">
        <v>0.38862768780201101</v>
      </c>
      <c r="N23">
        <v>0.38862768780201101</v>
      </c>
      <c r="O23">
        <v>0</v>
      </c>
      <c r="P23">
        <v>0</v>
      </c>
      <c r="Q23">
        <v>0</v>
      </c>
      <c r="R23">
        <v>10.257521488585599</v>
      </c>
      <c r="S23">
        <v>20.239069082044502</v>
      </c>
      <c r="T23">
        <v>3.4356308232762198</v>
      </c>
      <c r="U23">
        <v>3.4356308232762198</v>
      </c>
      <c r="V23">
        <v>20</v>
      </c>
      <c r="W23">
        <v>15.1178837696951</v>
      </c>
    </row>
    <row r="24" spans="1:23" x14ac:dyDescent="0.3">
      <c r="A24" s="13">
        <v>43062</v>
      </c>
      <c r="B24">
        <v>3.4426239376991199</v>
      </c>
      <c r="C24">
        <v>11.309123744819001</v>
      </c>
      <c r="D24">
        <v>11.309123744819001</v>
      </c>
      <c r="E24">
        <v>11.309123744819001</v>
      </c>
      <c r="F24">
        <v>13.160643314982</v>
      </c>
      <c r="G24">
        <v>13.160643314982</v>
      </c>
      <c r="H24">
        <v>13.160643314982</v>
      </c>
      <c r="I24">
        <v>-2.11506708264668</v>
      </c>
      <c r="J24">
        <v>-2.11506708264668</v>
      </c>
      <c r="K24">
        <v>-2.11506708264668</v>
      </c>
      <c r="L24">
        <v>0.26354751248367397</v>
      </c>
      <c r="M24">
        <v>0.26354751248367397</v>
      </c>
      <c r="N24">
        <v>0.26354751248367397</v>
      </c>
      <c r="O24">
        <v>0</v>
      </c>
      <c r="P24">
        <v>0</v>
      </c>
      <c r="Q24">
        <v>0</v>
      </c>
      <c r="R24">
        <v>10.3416028189201</v>
      </c>
      <c r="S24">
        <v>19.8647656448065</v>
      </c>
      <c r="T24">
        <v>3.4426239376991199</v>
      </c>
      <c r="U24">
        <v>3.4426239376991199</v>
      </c>
      <c r="V24">
        <v>1</v>
      </c>
      <c r="W24">
        <v>14.7517476825182</v>
      </c>
    </row>
    <row r="25" spans="1:23" x14ac:dyDescent="0.3">
      <c r="A25" s="13">
        <v>43063</v>
      </c>
      <c r="B25">
        <v>3.44961705212202</v>
      </c>
      <c r="C25">
        <v>11.9730197506031</v>
      </c>
      <c r="D25">
        <v>11.9730197506031</v>
      </c>
      <c r="E25">
        <v>11.9730197506031</v>
      </c>
      <c r="F25">
        <v>13.160643314982</v>
      </c>
      <c r="G25">
        <v>13.160643314982</v>
      </c>
      <c r="H25">
        <v>13.160643314982</v>
      </c>
      <c r="I25">
        <v>-1.3104811148281701</v>
      </c>
      <c r="J25">
        <v>-1.3104811148281701</v>
      </c>
      <c r="K25">
        <v>-1.3104811148281701</v>
      </c>
      <c r="L25">
        <v>0.122857550449225</v>
      </c>
      <c r="M25">
        <v>0.122857550449225</v>
      </c>
      <c r="N25">
        <v>0.122857550449225</v>
      </c>
      <c r="O25">
        <v>0</v>
      </c>
      <c r="P25">
        <v>0</v>
      </c>
      <c r="Q25">
        <v>0</v>
      </c>
      <c r="R25">
        <v>10.4517551565886</v>
      </c>
      <c r="S25">
        <v>20.423272095108999</v>
      </c>
      <c r="T25">
        <v>3.44961705212202</v>
      </c>
      <c r="U25">
        <v>3.44961705212202</v>
      </c>
      <c r="V25">
        <v>23</v>
      </c>
      <c r="W25">
        <v>15.4226368027251</v>
      </c>
    </row>
    <row r="26" spans="1:23" x14ac:dyDescent="0.3">
      <c r="A26" s="13">
        <v>43064</v>
      </c>
      <c r="B26">
        <v>3.45661016654492</v>
      </c>
      <c r="C26">
        <v>14.8101025877159</v>
      </c>
      <c r="D26">
        <v>14.8101025877159</v>
      </c>
      <c r="E26">
        <v>14.8101025877159</v>
      </c>
      <c r="F26">
        <v>13.160643314982</v>
      </c>
      <c r="G26">
        <v>13.160643314982</v>
      </c>
      <c r="H26">
        <v>13.160643314982</v>
      </c>
      <c r="I26">
        <v>1.6801345934035099</v>
      </c>
      <c r="J26">
        <v>1.6801345934035099</v>
      </c>
      <c r="K26">
        <v>1.6801345934035099</v>
      </c>
      <c r="L26">
        <v>-3.0675320669616399E-2</v>
      </c>
      <c r="M26">
        <v>-3.0675320669616399E-2</v>
      </c>
      <c r="N26">
        <v>-3.0675320669616399E-2</v>
      </c>
      <c r="O26">
        <v>0</v>
      </c>
      <c r="P26">
        <v>0</v>
      </c>
      <c r="Q26">
        <v>0</v>
      </c>
      <c r="R26">
        <v>13.1470666502165</v>
      </c>
      <c r="S26">
        <v>23.215070345938301</v>
      </c>
      <c r="T26">
        <v>3.45661016654492</v>
      </c>
      <c r="U26">
        <v>3.45661016654492</v>
      </c>
      <c r="V26">
        <v>17</v>
      </c>
      <c r="W26">
        <v>18.266712754260901</v>
      </c>
    </row>
    <row r="27" spans="1:23" x14ac:dyDescent="0.3">
      <c r="A27" s="13">
        <v>43065</v>
      </c>
      <c r="B27">
        <v>3.4636032809678201</v>
      </c>
      <c r="C27">
        <v>13.964254978720099</v>
      </c>
      <c r="D27">
        <v>13.964254978720099</v>
      </c>
      <c r="E27">
        <v>13.964254978720099</v>
      </c>
      <c r="F27">
        <v>13.160643314982</v>
      </c>
      <c r="G27">
        <v>13.160643314982</v>
      </c>
      <c r="H27">
        <v>13.160643314982</v>
      </c>
      <c r="I27">
        <v>0.99764070768747504</v>
      </c>
      <c r="J27">
        <v>0.99764070768747504</v>
      </c>
      <c r="K27">
        <v>0.99764070768747504</v>
      </c>
      <c r="L27">
        <v>-0.19402904394939199</v>
      </c>
      <c r="M27">
        <v>-0.19402904394939199</v>
      </c>
      <c r="N27">
        <v>-0.19402904394939199</v>
      </c>
      <c r="O27">
        <v>0</v>
      </c>
      <c r="P27">
        <v>0</v>
      </c>
      <c r="Q27">
        <v>0</v>
      </c>
      <c r="R27">
        <v>12.582722832651999</v>
      </c>
      <c r="S27">
        <v>22.332070215616099</v>
      </c>
      <c r="T27">
        <v>3.4636032809678201</v>
      </c>
      <c r="U27">
        <v>3.4636032809678201</v>
      </c>
      <c r="V27">
        <v>15</v>
      </c>
      <c r="W27">
        <v>17.427858259688001</v>
      </c>
    </row>
    <row r="28" spans="1:23" x14ac:dyDescent="0.3">
      <c r="A28" s="13">
        <v>43066</v>
      </c>
      <c r="B28">
        <v>3.4705963953907299</v>
      </c>
      <c r="C28">
        <v>15.291406182465</v>
      </c>
      <c r="D28">
        <v>15.291406182465</v>
      </c>
      <c r="E28">
        <v>15.291406182465</v>
      </c>
      <c r="F28">
        <v>13.160643314982</v>
      </c>
      <c r="G28">
        <v>13.160643314982</v>
      </c>
      <c r="H28">
        <v>13.160643314982</v>
      </c>
      <c r="I28">
        <v>2.4947585269347599</v>
      </c>
      <c r="J28">
        <v>2.4947585269347599</v>
      </c>
      <c r="K28">
        <v>2.4947585269347599</v>
      </c>
      <c r="L28">
        <v>-0.36399565945177498</v>
      </c>
      <c r="M28">
        <v>-0.36399565945177498</v>
      </c>
      <c r="N28">
        <v>-0.36399565945177498</v>
      </c>
      <c r="O28">
        <v>0</v>
      </c>
      <c r="P28">
        <v>0</v>
      </c>
      <c r="Q28">
        <v>0</v>
      </c>
      <c r="R28">
        <v>13.795675203661</v>
      </c>
      <c r="S28">
        <v>23.784551086309801</v>
      </c>
      <c r="T28">
        <v>3.4705963953907299</v>
      </c>
      <c r="U28">
        <v>3.4705963953907299</v>
      </c>
      <c r="V28">
        <v>15</v>
      </c>
      <c r="W28">
        <v>18.7620025778558</v>
      </c>
    </row>
    <row r="29" spans="1:23" x14ac:dyDescent="0.3">
      <c r="A29" s="13">
        <v>43067</v>
      </c>
      <c r="B29">
        <v>3.47758950981363</v>
      </c>
      <c r="C29">
        <v>12.7434213466716</v>
      </c>
      <c r="D29">
        <v>12.7434213466716</v>
      </c>
      <c r="E29">
        <v>12.7434213466716</v>
      </c>
      <c r="F29">
        <v>13.160643314982</v>
      </c>
      <c r="G29">
        <v>13.160643314982</v>
      </c>
      <c r="H29">
        <v>13.160643314982</v>
      </c>
      <c r="I29">
        <v>0.120032425813733</v>
      </c>
      <c r="J29">
        <v>0.120032425813733</v>
      </c>
      <c r="K29">
        <v>0.120032425813733</v>
      </c>
      <c r="L29">
        <v>-0.53725439412421805</v>
      </c>
      <c r="M29">
        <v>-0.53725439412421805</v>
      </c>
      <c r="N29">
        <v>-0.53725439412421805</v>
      </c>
      <c r="O29">
        <v>0</v>
      </c>
      <c r="P29">
        <v>0</v>
      </c>
      <c r="Q29">
        <v>0</v>
      </c>
      <c r="R29">
        <v>11.5462002942624</v>
      </c>
      <c r="S29">
        <v>21.397044395207899</v>
      </c>
      <c r="T29">
        <v>3.47758950981363</v>
      </c>
      <c r="U29">
        <v>3.47758950981363</v>
      </c>
      <c r="V29">
        <v>15</v>
      </c>
      <c r="W29">
        <v>16.221010856485201</v>
      </c>
    </row>
    <row r="30" spans="1:23" x14ac:dyDescent="0.3">
      <c r="A30" s="13">
        <v>43068</v>
      </c>
      <c r="B30">
        <v>3.4845826242365301</v>
      </c>
      <c r="C30">
        <v>10.5831784672291</v>
      </c>
      <c r="D30">
        <v>10.5831784672291</v>
      </c>
      <c r="E30">
        <v>10.5831784672291</v>
      </c>
      <c r="F30">
        <v>13.160643314982</v>
      </c>
      <c r="G30">
        <v>13.160643314982</v>
      </c>
      <c r="H30">
        <v>13.160643314982</v>
      </c>
      <c r="I30">
        <v>-1.8670180563677901</v>
      </c>
      <c r="J30">
        <v>-1.8670180563677901</v>
      </c>
      <c r="K30">
        <v>-1.8670180563677901</v>
      </c>
      <c r="L30">
        <v>-0.71044679138516398</v>
      </c>
      <c r="M30">
        <v>-0.71044679138516398</v>
      </c>
      <c r="N30">
        <v>-0.71044679138516398</v>
      </c>
      <c r="O30">
        <v>0</v>
      </c>
      <c r="P30">
        <v>0</v>
      </c>
      <c r="Q30">
        <v>0</v>
      </c>
      <c r="R30">
        <v>9.2634068121243498</v>
      </c>
      <c r="S30">
        <v>18.711604956504299</v>
      </c>
      <c r="T30">
        <v>3.4845826242365301</v>
      </c>
      <c r="U30">
        <v>3.4845826242365301</v>
      </c>
      <c r="V30">
        <v>17</v>
      </c>
      <c r="W30">
        <v>14.0677610914656</v>
      </c>
    </row>
    <row r="31" spans="1:23" x14ac:dyDescent="0.3">
      <c r="A31" s="13">
        <v>43069</v>
      </c>
      <c r="B31">
        <v>3.4915757386594302</v>
      </c>
      <c r="C31">
        <v>10.165324166715999</v>
      </c>
      <c r="D31">
        <v>10.165324166715999</v>
      </c>
      <c r="E31">
        <v>10.165324166715999</v>
      </c>
      <c r="F31">
        <v>13.160643314982</v>
      </c>
      <c r="G31">
        <v>13.160643314982</v>
      </c>
      <c r="H31">
        <v>13.160643314982</v>
      </c>
      <c r="I31">
        <v>-2.11506708264664</v>
      </c>
      <c r="J31">
        <v>-2.11506708264664</v>
      </c>
      <c r="K31">
        <v>-2.11506708264664</v>
      </c>
      <c r="L31">
        <v>-0.88025206561943503</v>
      </c>
      <c r="M31">
        <v>-0.88025206561943503</v>
      </c>
      <c r="N31">
        <v>-0.88025206561943503</v>
      </c>
      <c r="O31">
        <v>0</v>
      </c>
      <c r="P31">
        <v>0</v>
      </c>
      <c r="Q31">
        <v>0</v>
      </c>
      <c r="R31">
        <v>9.0510684342755692</v>
      </c>
      <c r="S31">
        <v>18.792490647562602</v>
      </c>
      <c r="T31">
        <v>3.4915757386594302</v>
      </c>
      <c r="U31">
        <v>3.4915757386594302</v>
      </c>
      <c r="V31">
        <v>13</v>
      </c>
      <c r="W31">
        <v>13.656899905375401</v>
      </c>
    </row>
    <row r="32" spans="1:23" x14ac:dyDescent="0.3">
      <c r="A32" s="13">
        <v>43070</v>
      </c>
      <c r="B32">
        <v>3.4985688530823298</v>
      </c>
      <c r="C32">
        <v>10.8067013290667</v>
      </c>
      <c r="D32">
        <v>10.8067013290667</v>
      </c>
      <c r="E32">
        <v>10.8067013290667</v>
      </c>
      <c r="F32">
        <v>13.160643314982</v>
      </c>
      <c r="G32">
        <v>13.160643314982</v>
      </c>
      <c r="H32">
        <v>13.160643314982</v>
      </c>
      <c r="I32">
        <v>-1.31048111483521</v>
      </c>
      <c r="J32">
        <v>-1.31048111483521</v>
      </c>
      <c r="K32">
        <v>-1.31048111483521</v>
      </c>
      <c r="L32">
        <v>-1.0434608710801601</v>
      </c>
      <c r="M32">
        <v>-1.0434608710801601</v>
      </c>
      <c r="N32">
        <v>-1.0434608710801601</v>
      </c>
      <c r="O32">
        <v>0</v>
      </c>
      <c r="P32">
        <v>0</v>
      </c>
      <c r="Q32">
        <v>0</v>
      </c>
      <c r="R32">
        <v>9.6676501209698298</v>
      </c>
      <c r="S32">
        <v>19.534031263454601</v>
      </c>
      <c r="T32">
        <v>3.4985688530823298</v>
      </c>
      <c r="U32">
        <v>3.4985688530823298</v>
      </c>
      <c r="V32">
        <v>14</v>
      </c>
      <c r="W32">
        <v>14.305270182149</v>
      </c>
    </row>
    <row r="33" spans="1:23" x14ac:dyDescent="0.3">
      <c r="A33" s="13">
        <v>43071</v>
      </c>
      <c r="B33">
        <v>3.5055619675052401</v>
      </c>
      <c r="C33">
        <v>13.643732184568901</v>
      </c>
      <c r="D33">
        <v>13.643732184568901</v>
      </c>
      <c r="E33">
        <v>13.643732184568901</v>
      </c>
      <c r="F33">
        <v>13.160643314982</v>
      </c>
      <c r="G33">
        <v>13.160643314982</v>
      </c>
      <c r="H33">
        <v>13.160643314982</v>
      </c>
      <c r="I33">
        <v>1.6801345934033001</v>
      </c>
      <c r="J33">
        <v>1.6801345934033001</v>
      </c>
      <c r="K33">
        <v>1.6801345934033001</v>
      </c>
      <c r="L33">
        <v>-1.1970457238164001</v>
      </c>
      <c r="M33">
        <v>-1.1970457238164001</v>
      </c>
      <c r="N33">
        <v>-1.1970457238164001</v>
      </c>
      <c r="O33">
        <v>0</v>
      </c>
      <c r="P33">
        <v>0</v>
      </c>
      <c r="Q33">
        <v>0</v>
      </c>
      <c r="R33">
        <v>11.9580978901833</v>
      </c>
      <c r="S33">
        <v>22.275954892050802</v>
      </c>
      <c r="T33">
        <v>3.5055619675052401</v>
      </c>
      <c r="U33">
        <v>3.5055619675052401</v>
      </c>
      <c r="V33">
        <v>16</v>
      </c>
      <c r="W33">
        <v>17.149294152074201</v>
      </c>
    </row>
    <row r="34" spans="1:23" x14ac:dyDescent="0.3">
      <c r="A34" s="13">
        <v>43072</v>
      </c>
      <c r="B34">
        <v>3.5125550819281401</v>
      </c>
      <c r="C34">
        <v>12.8200576147192</v>
      </c>
      <c r="D34">
        <v>12.8200576147192</v>
      </c>
      <c r="E34">
        <v>12.8200576147192</v>
      </c>
      <c r="F34">
        <v>13.160643314982</v>
      </c>
      <c r="G34">
        <v>13.160643314982</v>
      </c>
      <c r="H34">
        <v>13.160643314982</v>
      </c>
      <c r="I34">
        <v>0.99764070768811597</v>
      </c>
      <c r="J34">
        <v>0.99764070768811597</v>
      </c>
      <c r="K34">
        <v>0.99764070768811597</v>
      </c>
      <c r="L34">
        <v>-1.33822640795099</v>
      </c>
      <c r="M34">
        <v>-1.33822640795099</v>
      </c>
      <c r="N34">
        <v>-1.33822640795099</v>
      </c>
      <c r="O34">
        <v>0</v>
      </c>
      <c r="P34">
        <v>0</v>
      </c>
      <c r="Q34">
        <v>0</v>
      </c>
      <c r="R34">
        <v>11.5233327730512</v>
      </c>
      <c r="S34">
        <v>21.190890855875899</v>
      </c>
      <c r="T34">
        <v>3.5125550819281401</v>
      </c>
      <c r="U34">
        <v>3.5125550819281401</v>
      </c>
      <c r="V34">
        <v>21</v>
      </c>
      <c r="W34">
        <v>16.332612696647299</v>
      </c>
    </row>
    <row r="35" spans="1:23" x14ac:dyDescent="0.3">
      <c r="A35" s="13">
        <v>43073</v>
      </c>
      <c r="B35">
        <v>3.5195481963510402</v>
      </c>
      <c r="C35">
        <v>14.1908730104649</v>
      </c>
      <c r="D35">
        <v>14.1908730104649</v>
      </c>
      <c r="E35">
        <v>14.1908730104649</v>
      </c>
      <c r="F35">
        <v>13.160643314982</v>
      </c>
      <c r="G35">
        <v>13.160643314982</v>
      </c>
      <c r="H35">
        <v>13.160643314982</v>
      </c>
      <c r="I35">
        <v>2.4947585269369901</v>
      </c>
      <c r="J35">
        <v>2.4947585269369901</v>
      </c>
      <c r="K35">
        <v>2.4947585269369901</v>
      </c>
      <c r="L35">
        <v>-1.46452883145418</v>
      </c>
      <c r="M35">
        <v>-1.46452883145418</v>
      </c>
      <c r="N35">
        <v>-1.46452883145418</v>
      </c>
      <c r="O35">
        <v>0</v>
      </c>
      <c r="P35">
        <v>0</v>
      </c>
      <c r="Q35">
        <v>0</v>
      </c>
      <c r="R35">
        <v>12.8274860690778</v>
      </c>
      <c r="S35">
        <v>22.4507117911023</v>
      </c>
      <c r="T35">
        <v>3.5195481963510402</v>
      </c>
      <c r="U35">
        <v>3.5195481963510402</v>
      </c>
      <c r="V35">
        <v>17</v>
      </c>
      <c r="W35">
        <v>17.710421206815901</v>
      </c>
    </row>
    <row r="36" spans="1:23" x14ac:dyDescent="0.3">
      <c r="A36" s="13">
        <v>43074</v>
      </c>
      <c r="B36">
        <v>3.5265413107739398</v>
      </c>
      <c r="C36">
        <v>11.706839772767101</v>
      </c>
      <c r="D36">
        <v>11.706839772767101</v>
      </c>
      <c r="E36">
        <v>11.706839772767101</v>
      </c>
      <c r="F36">
        <v>13.160643314982</v>
      </c>
      <c r="G36">
        <v>13.160643314982</v>
      </c>
      <c r="H36">
        <v>13.160643314982</v>
      </c>
      <c r="I36">
        <v>0.12003242581318301</v>
      </c>
      <c r="J36">
        <v>0.12003242581318301</v>
      </c>
      <c r="K36">
        <v>0.12003242581318301</v>
      </c>
      <c r="L36">
        <v>-1.57383596802815</v>
      </c>
      <c r="M36">
        <v>-1.57383596802815</v>
      </c>
      <c r="N36">
        <v>-1.57383596802815</v>
      </c>
      <c r="O36">
        <v>0</v>
      </c>
      <c r="P36">
        <v>0</v>
      </c>
      <c r="Q36">
        <v>0</v>
      </c>
      <c r="R36">
        <v>10.4638895309722</v>
      </c>
      <c r="S36">
        <v>19.838930426444499</v>
      </c>
      <c r="T36">
        <v>3.5265413107739398</v>
      </c>
      <c r="U36">
        <v>3.5265413107739398</v>
      </c>
      <c r="V36">
        <v>11</v>
      </c>
      <c r="W36">
        <v>15.233381083541</v>
      </c>
    </row>
    <row r="37" spans="1:23" x14ac:dyDescent="0.3">
      <c r="A37" s="13">
        <v>43075</v>
      </c>
      <c r="B37">
        <v>3.5335344251968399</v>
      </c>
      <c r="C37">
        <v>9.6291955321580396</v>
      </c>
      <c r="D37">
        <v>9.6291955321580396</v>
      </c>
      <c r="E37">
        <v>9.6291955321580396</v>
      </c>
      <c r="F37">
        <v>13.160643314982</v>
      </c>
      <c r="G37">
        <v>13.160643314982</v>
      </c>
      <c r="H37">
        <v>13.160643314982</v>
      </c>
      <c r="I37">
        <v>-1.8670180563666501</v>
      </c>
      <c r="J37">
        <v>-1.8670180563666501</v>
      </c>
      <c r="K37">
        <v>-1.8670180563666501</v>
      </c>
      <c r="L37">
        <v>-1.66442972645736</v>
      </c>
      <c r="M37">
        <v>-1.66442972645736</v>
      </c>
      <c r="N37">
        <v>-1.66442972645736</v>
      </c>
      <c r="O37">
        <v>0</v>
      </c>
      <c r="P37">
        <v>0</v>
      </c>
      <c r="Q37">
        <v>0</v>
      </c>
      <c r="R37">
        <v>8.2600567520709092</v>
      </c>
      <c r="S37">
        <v>18.0477766240816</v>
      </c>
      <c r="T37">
        <v>3.5335344251968399</v>
      </c>
      <c r="U37">
        <v>3.5335344251968399</v>
      </c>
      <c r="V37">
        <v>18</v>
      </c>
      <c r="W37">
        <v>13.1627299573549</v>
      </c>
    </row>
    <row r="38" spans="1:23" x14ac:dyDescent="0.3">
      <c r="A38" s="13">
        <v>43076</v>
      </c>
      <c r="B38">
        <v>3.5405275379073502</v>
      </c>
      <c r="C38">
        <v>9.3105534108636707</v>
      </c>
      <c r="D38">
        <v>9.3105534108636707</v>
      </c>
      <c r="E38">
        <v>9.3105534108636707</v>
      </c>
      <c r="F38">
        <v>13.160643314982</v>
      </c>
      <c r="G38">
        <v>13.160643314982</v>
      </c>
      <c r="H38">
        <v>13.160643314982</v>
      </c>
      <c r="I38">
        <v>-2.1150670826448499</v>
      </c>
      <c r="J38">
        <v>-2.1150670826448499</v>
      </c>
      <c r="K38">
        <v>-2.1150670826448499</v>
      </c>
      <c r="L38">
        <v>-1.7350228214735299</v>
      </c>
      <c r="M38">
        <v>-1.7350228214735299</v>
      </c>
      <c r="N38">
        <v>-1.7350228214735299</v>
      </c>
      <c r="O38">
        <v>0</v>
      </c>
      <c r="P38">
        <v>0</v>
      </c>
      <c r="Q38">
        <v>0</v>
      </c>
      <c r="R38">
        <v>8.10309848457233</v>
      </c>
      <c r="S38">
        <v>17.358414479872099</v>
      </c>
      <c r="T38">
        <v>3.5405275379073502</v>
      </c>
      <c r="U38">
        <v>3.5405275379073502</v>
      </c>
      <c r="V38">
        <v>13</v>
      </c>
      <c r="W38">
        <v>12.851080948770999</v>
      </c>
    </row>
    <row r="39" spans="1:23" x14ac:dyDescent="0.3">
      <c r="A39" s="13">
        <v>43077</v>
      </c>
      <c r="B39">
        <v>3.5475206506178498</v>
      </c>
      <c r="C39">
        <v>10.065382225224701</v>
      </c>
      <c r="D39">
        <v>10.065382225224701</v>
      </c>
      <c r="E39">
        <v>10.065382225224701</v>
      </c>
      <c r="F39">
        <v>13.160643314982</v>
      </c>
      <c r="G39">
        <v>13.160643314982</v>
      </c>
      <c r="H39">
        <v>13.160643314982</v>
      </c>
      <c r="I39">
        <v>-1.3104811148309301</v>
      </c>
      <c r="J39">
        <v>-1.3104811148309301</v>
      </c>
      <c r="K39">
        <v>-1.3104811148309301</v>
      </c>
      <c r="L39">
        <v>-1.78477997492639</v>
      </c>
      <c r="M39">
        <v>-1.78477997492639</v>
      </c>
      <c r="N39">
        <v>-1.78477997492639</v>
      </c>
      <c r="O39">
        <v>0</v>
      </c>
      <c r="P39">
        <v>0</v>
      </c>
      <c r="Q39">
        <v>0</v>
      </c>
      <c r="R39">
        <v>8.7156383029255995</v>
      </c>
      <c r="S39">
        <v>18.5426567832987</v>
      </c>
      <c r="T39">
        <v>3.5475206506178498</v>
      </c>
      <c r="U39">
        <v>3.5475206506178498</v>
      </c>
      <c r="V39">
        <v>17</v>
      </c>
      <c r="W39">
        <v>13.6129028758426</v>
      </c>
    </row>
    <row r="40" spans="1:23" x14ac:dyDescent="0.3">
      <c r="A40" s="13">
        <v>43078</v>
      </c>
      <c r="B40">
        <v>3.5545137633283499</v>
      </c>
      <c r="C40">
        <v>13.027449862106799</v>
      </c>
      <c r="D40">
        <v>13.027449862106799</v>
      </c>
      <c r="E40">
        <v>13.027449862106799</v>
      </c>
      <c r="F40">
        <v>13.160643314982</v>
      </c>
      <c r="G40">
        <v>13.160643314982</v>
      </c>
      <c r="H40">
        <v>13.160643314982</v>
      </c>
      <c r="I40">
        <v>1.68013459340586</v>
      </c>
      <c r="J40">
        <v>1.68013459340586</v>
      </c>
      <c r="K40">
        <v>1.68013459340586</v>
      </c>
      <c r="L40">
        <v>-1.8133280462810799</v>
      </c>
      <c r="M40">
        <v>-1.8133280462810799</v>
      </c>
      <c r="N40">
        <v>-1.8133280462810799</v>
      </c>
      <c r="O40">
        <v>0</v>
      </c>
      <c r="P40">
        <v>0</v>
      </c>
      <c r="Q40">
        <v>0</v>
      </c>
      <c r="R40">
        <v>11.6565043820725</v>
      </c>
      <c r="S40">
        <v>21.626614822763798</v>
      </c>
      <c r="T40">
        <v>3.5545137633283499</v>
      </c>
      <c r="U40">
        <v>3.5545137633283499</v>
      </c>
      <c r="V40">
        <v>14</v>
      </c>
      <c r="W40">
        <v>16.581963625435201</v>
      </c>
    </row>
    <row r="41" spans="1:23" x14ac:dyDescent="0.3">
      <c r="A41" s="13">
        <v>43079</v>
      </c>
      <c r="B41">
        <v>3.5615068760388602</v>
      </c>
      <c r="C41">
        <v>12.337529052334499</v>
      </c>
      <c r="D41">
        <v>12.337529052334499</v>
      </c>
      <c r="E41">
        <v>12.337529052334499</v>
      </c>
      <c r="F41">
        <v>13.160643314982</v>
      </c>
      <c r="G41">
        <v>13.160643314982</v>
      </c>
      <c r="H41">
        <v>13.160643314982</v>
      </c>
      <c r="I41">
        <v>0.99764070768767199</v>
      </c>
      <c r="J41">
        <v>0.99764070768767199</v>
      </c>
      <c r="K41">
        <v>0.99764070768767199</v>
      </c>
      <c r="L41">
        <v>-1.8207549703352099</v>
      </c>
      <c r="M41">
        <v>-1.8207549703352099</v>
      </c>
      <c r="N41">
        <v>-1.8207549703352099</v>
      </c>
      <c r="O41">
        <v>0</v>
      </c>
      <c r="P41">
        <v>0</v>
      </c>
      <c r="Q41">
        <v>0</v>
      </c>
      <c r="R41">
        <v>11.0865702562153</v>
      </c>
      <c r="S41">
        <v>20.915999337492</v>
      </c>
      <c r="T41">
        <v>3.5615068760388602</v>
      </c>
      <c r="U41">
        <v>3.5615068760388602</v>
      </c>
      <c r="V41">
        <v>17</v>
      </c>
      <c r="W41">
        <v>15.899035928373401</v>
      </c>
    </row>
    <row r="42" spans="1:23" x14ac:dyDescent="0.3">
      <c r="A42" s="13">
        <v>43080</v>
      </c>
      <c r="B42">
        <v>3.5684999887493598</v>
      </c>
      <c r="C42">
        <v>13.8478041815228</v>
      </c>
      <c r="D42">
        <v>13.8478041815228</v>
      </c>
      <c r="E42">
        <v>13.8478041815228</v>
      </c>
      <c r="F42">
        <v>13.160643314982</v>
      </c>
      <c r="G42">
        <v>13.160643314982</v>
      </c>
      <c r="H42">
        <v>13.160643314982</v>
      </c>
      <c r="I42">
        <v>2.4947585269368502</v>
      </c>
      <c r="J42">
        <v>2.4947585269368502</v>
      </c>
      <c r="K42">
        <v>2.4947585269368502</v>
      </c>
      <c r="L42">
        <v>-1.8075976603960899</v>
      </c>
      <c r="M42">
        <v>-1.8075976603960899</v>
      </c>
      <c r="N42">
        <v>-1.8075976603960899</v>
      </c>
      <c r="O42">
        <v>0</v>
      </c>
      <c r="P42">
        <v>0</v>
      </c>
      <c r="Q42">
        <v>0</v>
      </c>
      <c r="R42">
        <v>12.4741430182066</v>
      </c>
      <c r="S42">
        <v>22.657701550294401</v>
      </c>
      <c r="T42">
        <v>3.5684999887493598</v>
      </c>
      <c r="U42">
        <v>3.5684999887493598</v>
      </c>
      <c r="V42">
        <v>18</v>
      </c>
      <c r="W42">
        <v>17.416304170272198</v>
      </c>
    </row>
    <row r="43" spans="1:23" x14ac:dyDescent="0.3">
      <c r="A43" s="13">
        <v>43081</v>
      </c>
      <c r="B43">
        <v>3.5754931014598599</v>
      </c>
      <c r="C43">
        <v>11.5058564308897</v>
      </c>
      <c r="D43">
        <v>11.5058564308897</v>
      </c>
      <c r="E43">
        <v>11.5058564308897</v>
      </c>
      <c r="F43">
        <v>13.160643314982</v>
      </c>
      <c r="G43">
        <v>13.160643314982</v>
      </c>
      <c r="H43">
        <v>13.160643314982</v>
      </c>
      <c r="I43">
        <v>0.12003242581724199</v>
      </c>
      <c r="J43">
        <v>0.12003242581724199</v>
      </c>
      <c r="K43">
        <v>0.12003242581724199</v>
      </c>
      <c r="L43">
        <v>-1.7748193099095599</v>
      </c>
      <c r="M43">
        <v>-1.7748193099095599</v>
      </c>
      <c r="N43">
        <v>-1.7748193099095599</v>
      </c>
      <c r="O43">
        <v>0</v>
      </c>
      <c r="P43">
        <v>0</v>
      </c>
      <c r="Q43">
        <v>0</v>
      </c>
      <c r="R43">
        <v>9.9525349574123503</v>
      </c>
      <c r="S43">
        <v>19.7714723544813</v>
      </c>
      <c r="T43">
        <v>3.5754931014598599</v>
      </c>
      <c r="U43">
        <v>3.5754931014598599</v>
      </c>
      <c r="V43">
        <v>15</v>
      </c>
      <c r="W43">
        <v>15.0813495323496</v>
      </c>
    </row>
    <row r="44" spans="1:23" x14ac:dyDescent="0.3">
      <c r="A44" s="13">
        <v>43082</v>
      </c>
      <c r="B44">
        <v>3.58248621417036</v>
      </c>
      <c r="C44">
        <v>9.5698484709427802</v>
      </c>
      <c r="D44">
        <v>9.5698484709427802</v>
      </c>
      <c r="E44">
        <v>9.5698484709427802</v>
      </c>
      <c r="F44">
        <v>13.160643314982</v>
      </c>
      <c r="G44">
        <v>13.160643314982</v>
      </c>
      <c r="H44">
        <v>13.160643314982</v>
      </c>
      <c r="I44">
        <v>-1.8670180563599501</v>
      </c>
      <c r="J44">
        <v>-1.8670180563599501</v>
      </c>
      <c r="K44">
        <v>-1.8670180563599501</v>
      </c>
      <c r="L44">
        <v>-1.72377678767932</v>
      </c>
      <c r="M44">
        <v>-1.72377678767932</v>
      </c>
      <c r="N44">
        <v>-1.72377678767932</v>
      </c>
      <c r="O44">
        <v>0</v>
      </c>
      <c r="P44">
        <v>0</v>
      </c>
      <c r="Q44">
        <v>0</v>
      </c>
      <c r="R44">
        <v>8.0395004624604596</v>
      </c>
      <c r="S44">
        <v>17.977939818002401</v>
      </c>
      <c r="T44">
        <v>3.58248621417036</v>
      </c>
      <c r="U44">
        <v>3.58248621417036</v>
      </c>
      <c r="V44">
        <v>17</v>
      </c>
      <c r="W44">
        <v>13.1523346851131</v>
      </c>
    </row>
    <row r="45" spans="1:23" x14ac:dyDescent="0.3">
      <c r="A45" s="13">
        <v>43083</v>
      </c>
      <c r="B45">
        <v>3.5894793268808698</v>
      </c>
      <c r="C45">
        <v>9.3893971676141401</v>
      </c>
      <c r="D45">
        <v>9.3893971676141401</v>
      </c>
      <c r="E45">
        <v>9.3893971676141401</v>
      </c>
      <c r="F45">
        <v>13.160643314982</v>
      </c>
      <c r="G45">
        <v>13.160643314982</v>
      </c>
      <c r="H45">
        <v>13.160643314982</v>
      </c>
      <c r="I45">
        <v>-2.1150670826430602</v>
      </c>
      <c r="J45">
        <v>-2.1150670826430602</v>
      </c>
      <c r="K45">
        <v>-2.1150670826430602</v>
      </c>
      <c r="L45">
        <v>-1.65617906472485</v>
      </c>
      <c r="M45">
        <v>-1.65617906472485</v>
      </c>
      <c r="N45">
        <v>-1.65617906472485</v>
      </c>
      <c r="O45">
        <v>0</v>
      </c>
      <c r="P45">
        <v>0</v>
      </c>
      <c r="Q45">
        <v>0</v>
      </c>
      <c r="R45">
        <v>8.2827855901615095</v>
      </c>
      <c r="S45">
        <v>17.739140870915101</v>
      </c>
      <c r="T45">
        <v>3.5894793268808698</v>
      </c>
      <c r="U45">
        <v>3.5894793268808698</v>
      </c>
      <c r="V45">
        <v>19</v>
      </c>
      <c r="W45">
        <v>12.978876494494999</v>
      </c>
    </row>
    <row r="46" spans="1:23" x14ac:dyDescent="0.3">
      <c r="A46" s="13">
        <v>43084</v>
      </c>
      <c r="B46">
        <v>3.5964724395913699</v>
      </c>
      <c r="C46">
        <v>10.2761243717661</v>
      </c>
      <c r="D46">
        <v>10.2761243717661</v>
      </c>
      <c r="E46">
        <v>10.2761243717661</v>
      </c>
      <c r="F46">
        <v>13.160643314982</v>
      </c>
      <c r="G46">
        <v>13.160643314982</v>
      </c>
      <c r="H46">
        <v>13.160643314982</v>
      </c>
      <c r="I46">
        <v>-1.31048111482666</v>
      </c>
      <c r="J46">
        <v>-1.31048111482666</v>
      </c>
      <c r="K46">
        <v>-1.31048111482666</v>
      </c>
      <c r="L46">
        <v>-1.5740378283893099</v>
      </c>
      <c r="M46">
        <v>-1.5740378283893099</v>
      </c>
      <c r="N46">
        <v>-1.5740378283893099</v>
      </c>
      <c r="O46">
        <v>0</v>
      </c>
      <c r="P46">
        <v>0</v>
      </c>
      <c r="Q46">
        <v>0</v>
      </c>
      <c r="R46">
        <v>9.0073424021410595</v>
      </c>
      <c r="S46">
        <v>19.0569306575706</v>
      </c>
      <c r="T46">
        <v>3.5964724395913699</v>
      </c>
      <c r="U46">
        <v>3.5964724395913699</v>
      </c>
      <c r="V46">
        <v>14</v>
      </c>
      <c r="W46">
        <v>13.872596811357401</v>
      </c>
    </row>
    <row r="47" spans="1:23" x14ac:dyDescent="0.3">
      <c r="A47" s="13">
        <v>43085</v>
      </c>
      <c r="B47">
        <v>3.6034655523018699</v>
      </c>
      <c r="C47">
        <v>13.3611662823341</v>
      </c>
      <c r="D47">
        <v>13.3611662823341</v>
      </c>
      <c r="E47">
        <v>13.3611662823341</v>
      </c>
      <c r="F47">
        <v>13.160643314982</v>
      </c>
      <c r="G47">
        <v>13.160643314982</v>
      </c>
      <c r="H47">
        <v>13.160643314982</v>
      </c>
      <c r="I47">
        <v>1.68013459340565</v>
      </c>
      <c r="J47">
        <v>1.68013459340565</v>
      </c>
      <c r="K47">
        <v>1.68013459340565</v>
      </c>
      <c r="L47">
        <v>-1.4796116260536001</v>
      </c>
      <c r="M47">
        <v>-1.4796116260536001</v>
      </c>
      <c r="N47">
        <v>-1.4796116260536001</v>
      </c>
      <c r="O47">
        <v>0</v>
      </c>
      <c r="P47">
        <v>0</v>
      </c>
      <c r="Q47">
        <v>0</v>
      </c>
      <c r="R47">
        <v>11.9806011623443</v>
      </c>
      <c r="S47">
        <v>21.492561810896699</v>
      </c>
      <c r="T47">
        <v>3.6034655523018699</v>
      </c>
      <c r="U47">
        <v>3.6034655523018699</v>
      </c>
      <c r="V47">
        <v>17</v>
      </c>
      <c r="W47">
        <v>16.964631834635998</v>
      </c>
    </row>
    <row r="48" spans="1:23" x14ac:dyDescent="0.3">
      <c r="A48" s="13">
        <v>43086</v>
      </c>
      <c r="B48">
        <v>3.61045866501237</v>
      </c>
      <c r="C48">
        <v>12.7829389906082</v>
      </c>
      <c r="D48">
        <v>12.7829389906082</v>
      </c>
      <c r="E48">
        <v>12.7829389906082</v>
      </c>
      <c r="F48">
        <v>13.160643314982</v>
      </c>
      <c r="G48">
        <v>13.160643314982</v>
      </c>
      <c r="H48">
        <v>13.160643314982</v>
      </c>
      <c r="I48">
        <v>0.99764070768722402</v>
      </c>
      <c r="J48">
        <v>0.99764070768722402</v>
      </c>
      <c r="K48">
        <v>0.99764070768722402</v>
      </c>
      <c r="L48">
        <v>-1.37534503206111</v>
      </c>
      <c r="M48">
        <v>-1.37534503206111</v>
      </c>
      <c r="N48">
        <v>-1.37534503206111</v>
      </c>
      <c r="O48">
        <v>0</v>
      </c>
      <c r="P48">
        <v>0</v>
      </c>
      <c r="Q48">
        <v>0</v>
      </c>
      <c r="R48">
        <v>11.7763132160811</v>
      </c>
      <c r="S48">
        <v>21.6686397684554</v>
      </c>
      <c r="T48">
        <v>3.61045866501237</v>
      </c>
      <c r="U48">
        <v>3.61045866501237</v>
      </c>
      <c r="V48">
        <v>17</v>
      </c>
      <c r="W48">
        <v>16.3933976556205</v>
      </c>
    </row>
    <row r="49" spans="1:23" x14ac:dyDescent="0.3">
      <c r="A49" s="13">
        <v>43087</v>
      </c>
      <c r="B49">
        <v>3.6174517777228798</v>
      </c>
      <c r="C49">
        <v>14.391597398374</v>
      </c>
      <c r="D49">
        <v>14.391597398374</v>
      </c>
      <c r="E49">
        <v>14.391597398374</v>
      </c>
      <c r="F49">
        <v>13.160643314982</v>
      </c>
      <c r="G49">
        <v>13.160643314982</v>
      </c>
      <c r="H49">
        <v>13.160643314982</v>
      </c>
      <c r="I49">
        <v>2.49475852693574</v>
      </c>
      <c r="J49">
        <v>2.49475852693574</v>
      </c>
      <c r="K49">
        <v>2.49475852693574</v>
      </c>
      <c r="L49">
        <v>-1.2638044435437901</v>
      </c>
      <c r="M49">
        <v>-1.2638044435437901</v>
      </c>
      <c r="N49">
        <v>-1.2638044435437901</v>
      </c>
      <c r="O49">
        <v>0</v>
      </c>
      <c r="P49">
        <v>0</v>
      </c>
      <c r="Q49">
        <v>0</v>
      </c>
      <c r="R49">
        <v>12.631476788322299</v>
      </c>
      <c r="S49">
        <v>23.0573628263286</v>
      </c>
      <c r="T49">
        <v>3.6174517777228798</v>
      </c>
      <c r="U49">
        <v>3.6174517777228798</v>
      </c>
      <c r="V49">
        <v>19</v>
      </c>
      <c r="W49">
        <v>18.009049176096902</v>
      </c>
    </row>
    <row r="50" spans="1:23" x14ac:dyDescent="0.3">
      <c r="A50" s="13">
        <v>43088</v>
      </c>
      <c r="B50">
        <v>3.6244448904333799</v>
      </c>
      <c r="C50">
        <v>12.1330635598407</v>
      </c>
      <c r="D50">
        <v>12.1330635598407</v>
      </c>
      <c r="E50">
        <v>12.1330635598407</v>
      </c>
      <c r="F50">
        <v>13.160643314982</v>
      </c>
      <c r="G50">
        <v>13.160643314982</v>
      </c>
      <c r="H50">
        <v>13.160643314982</v>
      </c>
      <c r="I50">
        <v>0.12003242581175599</v>
      </c>
      <c r="J50">
        <v>0.12003242581175599</v>
      </c>
      <c r="K50">
        <v>0.12003242581175599</v>
      </c>
      <c r="L50">
        <v>-1.1476121809531199</v>
      </c>
      <c r="M50">
        <v>-1.1476121809531199</v>
      </c>
      <c r="N50">
        <v>-1.1476121809531199</v>
      </c>
      <c r="O50">
        <v>0</v>
      </c>
      <c r="P50">
        <v>0</v>
      </c>
      <c r="Q50">
        <v>0</v>
      </c>
      <c r="R50">
        <v>10.9995720009212</v>
      </c>
      <c r="S50">
        <v>20.498754400469299</v>
      </c>
      <c r="T50">
        <v>3.6244448904333799</v>
      </c>
      <c r="U50">
        <v>3.6244448904333799</v>
      </c>
      <c r="V50">
        <v>15</v>
      </c>
      <c r="W50">
        <v>15.7575084502741</v>
      </c>
    </row>
    <row r="51" spans="1:23" x14ac:dyDescent="0.3">
      <c r="A51" s="13">
        <v>43089</v>
      </c>
      <c r="B51">
        <v>3.63143800314388</v>
      </c>
      <c r="C51">
        <v>10.2642446628826</v>
      </c>
      <c r="D51">
        <v>10.2642446628826</v>
      </c>
      <c r="E51">
        <v>10.2642446628826</v>
      </c>
      <c r="F51">
        <v>13.160643314982</v>
      </c>
      <c r="G51">
        <v>13.160643314982</v>
      </c>
      <c r="H51">
        <v>13.160643314982</v>
      </c>
      <c r="I51">
        <v>-1.86701805636814</v>
      </c>
      <c r="J51">
        <v>-1.86701805636814</v>
      </c>
      <c r="K51">
        <v>-1.86701805636814</v>
      </c>
      <c r="L51">
        <v>-1.02938059573129</v>
      </c>
      <c r="M51">
        <v>-1.02938059573129</v>
      </c>
      <c r="N51">
        <v>-1.02938059573129</v>
      </c>
      <c r="O51">
        <v>0</v>
      </c>
      <c r="P51">
        <v>0</v>
      </c>
      <c r="Q51">
        <v>0</v>
      </c>
      <c r="R51">
        <v>8.7598066013128602</v>
      </c>
      <c r="S51">
        <v>18.903280967132702</v>
      </c>
      <c r="T51">
        <v>3.63143800314388</v>
      </c>
      <c r="U51">
        <v>3.63143800314388</v>
      </c>
      <c r="V51">
        <v>19</v>
      </c>
      <c r="W51">
        <v>13.8956826660265</v>
      </c>
    </row>
    <row r="52" spans="1:23" x14ac:dyDescent="0.3">
      <c r="A52" s="13">
        <v>43090</v>
      </c>
      <c r="B52">
        <v>3.6384311158543801</v>
      </c>
      <c r="C52">
        <v>10.1339283622151</v>
      </c>
      <c r="D52">
        <v>10.1339283622151</v>
      </c>
      <c r="E52">
        <v>10.1339283622151</v>
      </c>
      <c r="F52">
        <v>13.160643314982</v>
      </c>
      <c r="G52">
        <v>13.160643314982</v>
      </c>
      <c r="H52">
        <v>13.160643314982</v>
      </c>
      <c r="I52">
        <v>-2.1150670826463398</v>
      </c>
      <c r="J52">
        <v>-2.1150670826463398</v>
      </c>
      <c r="K52">
        <v>-2.1150670826463398</v>
      </c>
      <c r="L52">
        <v>-0.91164787012057602</v>
      </c>
      <c r="M52">
        <v>-0.91164787012057602</v>
      </c>
      <c r="N52">
        <v>-0.91164787012057602</v>
      </c>
      <c r="O52">
        <v>0</v>
      </c>
      <c r="P52">
        <v>0</v>
      </c>
      <c r="Q52">
        <v>0</v>
      </c>
      <c r="R52">
        <v>8.9519870650270406</v>
      </c>
      <c r="S52">
        <v>18.906959310373001</v>
      </c>
      <c r="T52">
        <v>3.6384311158543801</v>
      </c>
      <c r="U52">
        <v>3.6384311158543801</v>
      </c>
      <c r="V52">
        <v>16</v>
      </c>
      <c r="W52">
        <v>13.7723594780695</v>
      </c>
    </row>
    <row r="53" spans="1:23" x14ac:dyDescent="0.3">
      <c r="A53" s="13">
        <v>43091</v>
      </c>
      <c r="B53">
        <v>3.6454242285648899</v>
      </c>
      <c r="C53">
        <v>11.053345066813501</v>
      </c>
      <c r="D53">
        <v>11.053345066813501</v>
      </c>
      <c r="E53">
        <v>11.053345066813501</v>
      </c>
      <c r="F53">
        <v>13.160643314982</v>
      </c>
      <c r="G53">
        <v>13.160643314982</v>
      </c>
      <c r="H53">
        <v>13.160643314982</v>
      </c>
      <c r="I53">
        <v>-1.3104811148336999</v>
      </c>
      <c r="J53">
        <v>-1.3104811148336999</v>
      </c>
      <c r="K53">
        <v>-1.3104811148336999</v>
      </c>
      <c r="L53">
        <v>-0.79681713333487902</v>
      </c>
      <c r="M53">
        <v>-0.79681713333487902</v>
      </c>
      <c r="N53">
        <v>-0.79681713333487902</v>
      </c>
      <c r="O53">
        <v>0</v>
      </c>
      <c r="P53">
        <v>0</v>
      </c>
      <c r="Q53">
        <v>0</v>
      </c>
      <c r="R53">
        <v>9.5966194471069102</v>
      </c>
      <c r="S53">
        <v>19.545988455751299</v>
      </c>
      <c r="T53">
        <v>3.6454242285648899</v>
      </c>
      <c r="U53">
        <v>3.6454242285648899</v>
      </c>
      <c r="V53">
        <v>16</v>
      </c>
      <c r="W53">
        <v>14.698769295378399</v>
      </c>
    </row>
    <row r="54" spans="1:23" x14ac:dyDescent="0.3">
      <c r="A54" s="13">
        <v>43092</v>
      </c>
      <c r="B54">
        <v>3.65241734127539</v>
      </c>
      <c r="C54">
        <v>14.1536774925017</v>
      </c>
      <c r="D54">
        <v>14.1536774925017</v>
      </c>
      <c r="E54">
        <v>14.1536774925017</v>
      </c>
      <c r="F54">
        <v>13.160643314982</v>
      </c>
      <c r="G54">
        <v>13.160643314982</v>
      </c>
      <c r="H54">
        <v>13.160643314982</v>
      </c>
      <c r="I54">
        <v>1.68013459340446</v>
      </c>
      <c r="J54">
        <v>1.68013459340446</v>
      </c>
      <c r="K54">
        <v>1.68013459340446</v>
      </c>
      <c r="L54">
        <v>-0.68710041588481396</v>
      </c>
      <c r="M54">
        <v>-0.68710041588481396</v>
      </c>
      <c r="N54">
        <v>-0.68710041588481396</v>
      </c>
      <c r="O54">
        <v>0</v>
      </c>
      <c r="P54">
        <v>0</v>
      </c>
      <c r="Q54">
        <v>0</v>
      </c>
      <c r="R54">
        <v>12.685217274771301</v>
      </c>
      <c r="S54">
        <v>22.484197373271002</v>
      </c>
      <c r="T54">
        <v>3.65241734127539</v>
      </c>
      <c r="U54">
        <v>3.65241734127539</v>
      </c>
      <c r="V54">
        <v>21</v>
      </c>
      <c r="W54">
        <v>17.806094833777099</v>
      </c>
    </row>
    <row r="55" spans="1:23" x14ac:dyDescent="0.3">
      <c r="A55" s="13">
        <v>43093</v>
      </c>
      <c r="B55">
        <v>3.65941045398589</v>
      </c>
      <c r="C55">
        <v>13.5738151999299</v>
      </c>
      <c r="D55">
        <v>13.5738151999299</v>
      </c>
      <c r="E55">
        <v>13.5738151999299</v>
      </c>
      <c r="F55">
        <v>13.160643314982</v>
      </c>
      <c r="G55">
        <v>13.160643314982</v>
      </c>
      <c r="H55">
        <v>13.160643314982</v>
      </c>
      <c r="I55">
        <v>0.99764070768786794</v>
      </c>
      <c r="J55">
        <v>0.99764070768786794</v>
      </c>
      <c r="K55">
        <v>0.99764070768786794</v>
      </c>
      <c r="L55">
        <v>-0.58446882273998901</v>
      </c>
      <c r="M55">
        <v>-0.58446882273998901</v>
      </c>
      <c r="N55">
        <v>-0.58446882273998901</v>
      </c>
      <c r="O55">
        <v>0</v>
      </c>
      <c r="P55">
        <v>0</v>
      </c>
      <c r="Q55">
        <v>0</v>
      </c>
      <c r="R55">
        <v>12.472695724056701</v>
      </c>
      <c r="S55">
        <v>22.0236045111747</v>
      </c>
      <c r="T55">
        <v>3.65941045398589</v>
      </c>
      <c r="U55">
        <v>3.65941045398589</v>
      </c>
      <c r="V55">
        <v>24</v>
      </c>
      <c r="W55">
        <v>17.233225653915799</v>
      </c>
    </row>
    <row r="56" spans="1:23" x14ac:dyDescent="0.3">
      <c r="A56" s="13">
        <v>43094</v>
      </c>
      <c r="B56">
        <v>3.6664035666963999</v>
      </c>
      <c r="C56">
        <v>15.164791712018401</v>
      </c>
      <c r="D56">
        <v>15.164791712018401</v>
      </c>
      <c r="E56">
        <v>15.164791712018401</v>
      </c>
      <c r="F56">
        <v>13.160643314982</v>
      </c>
      <c r="G56">
        <v>13.160643314982</v>
      </c>
      <c r="H56">
        <v>13.160643314982</v>
      </c>
      <c r="I56">
        <v>2.49475852693462</v>
      </c>
      <c r="J56">
        <v>2.49475852693462</v>
      </c>
      <c r="K56">
        <v>2.49475852693462</v>
      </c>
      <c r="L56">
        <v>-0.49061012989831698</v>
      </c>
      <c r="M56">
        <v>-0.49061012989831698</v>
      </c>
      <c r="N56">
        <v>-0.49061012989831698</v>
      </c>
      <c r="O56">
        <v>0</v>
      </c>
      <c r="P56">
        <v>0</v>
      </c>
      <c r="Q56">
        <v>0</v>
      </c>
      <c r="R56">
        <v>13.957781869725</v>
      </c>
      <c r="S56">
        <v>23.4718101561926</v>
      </c>
      <c r="T56">
        <v>3.6664035666963999</v>
      </c>
      <c r="U56">
        <v>3.6664035666963999</v>
      </c>
      <c r="V56">
        <v>1</v>
      </c>
      <c r="W56">
        <v>18.831195278714699</v>
      </c>
    </row>
    <row r="57" spans="1:23" x14ac:dyDescent="0.3">
      <c r="A57" s="13">
        <v>43095</v>
      </c>
      <c r="B57">
        <v>3.6733966794069</v>
      </c>
      <c r="C57">
        <v>12.873780938042801</v>
      </c>
      <c r="D57">
        <v>12.873780938042801</v>
      </c>
      <c r="E57">
        <v>12.873780938042801</v>
      </c>
      <c r="F57">
        <v>13.160643314982</v>
      </c>
      <c r="G57">
        <v>13.160643314982</v>
      </c>
      <c r="H57">
        <v>13.160643314982</v>
      </c>
      <c r="I57">
        <v>0.120032425816142</v>
      </c>
      <c r="J57">
        <v>0.120032425816142</v>
      </c>
      <c r="K57">
        <v>0.120032425816142</v>
      </c>
      <c r="L57">
        <v>-0.406894802755355</v>
      </c>
      <c r="M57">
        <v>-0.406894802755355</v>
      </c>
      <c r="N57">
        <v>-0.406894802755355</v>
      </c>
      <c r="O57">
        <v>0</v>
      </c>
      <c r="P57">
        <v>0</v>
      </c>
      <c r="Q57">
        <v>0</v>
      </c>
      <c r="R57">
        <v>11.940860143714</v>
      </c>
      <c r="S57">
        <v>21.469663949824799</v>
      </c>
      <c r="T57">
        <v>3.6733966794069</v>
      </c>
      <c r="U57">
        <v>3.6733966794069</v>
      </c>
      <c r="V57">
        <v>11</v>
      </c>
      <c r="W57">
        <v>16.547177617449702</v>
      </c>
    </row>
    <row r="58" spans="1:23" x14ac:dyDescent="0.3">
      <c r="A58" s="13">
        <v>43096</v>
      </c>
      <c r="B58">
        <v>3.6803897921174</v>
      </c>
      <c r="C58">
        <v>10.959274054878399</v>
      </c>
      <c r="D58">
        <v>10.959274054878399</v>
      </c>
      <c r="E58">
        <v>10.959274054878399</v>
      </c>
      <c r="F58">
        <v>13.160643314982</v>
      </c>
      <c r="G58">
        <v>13.160643314982</v>
      </c>
      <c r="H58">
        <v>13.160643314982</v>
      </c>
      <c r="I58">
        <v>-1.86701805636144</v>
      </c>
      <c r="J58">
        <v>-1.86701805636144</v>
      </c>
      <c r="K58">
        <v>-1.86701805636144</v>
      </c>
      <c r="L58">
        <v>-0.33435120374216298</v>
      </c>
      <c r="M58">
        <v>-0.33435120374216298</v>
      </c>
      <c r="N58">
        <v>-0.33435120374216298</v>
      </c>
      <c r="O58">
        <v>0</v>
      </c>
      <c r="P58">
        <v>0</v>
      </c>
      <c r="Q58">
        <v>0</v>
      </c>
      <c r="R58">
        <v>9.4835741130206106</v>
      </c>
      <c r="S58">
        <v>19.579163581634798</v>
      </c>
      <c r="T58">
        <v>3.6803897921174</v>
      </c>
      <c r="U58">
        <v>3.6803897921174</v>
      </c>
      <c r="V58">
        <v>17</v>
      </c>
      <c r="W58">
        <v>14.6396638469958</v>
      </c>
    </row>
    <row r="59" spans="1:23" x14ac:dyDescent="0.3">
      <c r="A59" s="13">
        <v>43097</v>
      </c>
      <c r="B59">
        <v>3.6873829048279001</v>
      </c>
      <c r="C59">
        <v>10.771925724992601</v>
      </c>
      <c r="D59">
        <v>10.771925724992601</v>
      </c>
      <c r="E59">
        <v>10.771925724992601</v>
      </c>
      <c r="F59">
        <v>13.160643314982</v>
      </c>
      <c r="G59">
        <v>13.160643314982</v>
      </c>
      <c r="H59">
        <v>13.160643314982</v>
      </c>
      <c r="I59">
        <v>-2.1150670826462998</v>
      </c>
      <c r="J59">
        <v>-2.1150670826462998</v>
      </c>
      <c r="K59">
        <v>-2.1150670826462998</v>
      </c>
      <c r="L59">
        <v>-0.27365050734317398</v>
      </c>
      <c r="M59">
        <v>-0.27365050734317398</v>
      </c>
      <c r="N59">
        <v>-0.27365050734317398</v>
      </c>
      <c r="O59">
        <v>0</v>
      </c>
      <c r="P59">
        <v>0</v>
      </c>
      <c r="Q59">
        <v>0</v>
      </c>
      <c r="R59">
        <v>9.6109907592932302</v>
      </c>
      <c r="S59">
        <v>19.667987058027599</v>
      </c>
      <c r="T59">
        <v>3.6873829048279001</v>
      </c>
      <c r="U59">
        <v>3.6873829048279001</v>
      </c>
      <c r="V59">
        <v>13</v>
      </c>
      <c r="W59">
        <v>14.4593086298205</v>
      </c>
    </row>
    <row r="60" spans="1:23" x14ac:dyDescent="0.3">
      <c r="A60" s="13">
        <v>43098</v>
      </c>
      <c r="B60">
        <v>3.6943760175384099</v>
      </c>
      <c r="C60">
        <v>11.625060620853301</v>
      </c>
      <c r="D60">
        <v>11.625060620853301</v>
      </c>
      <c r="E60">
        <v>11.625060620853301</v>
      </c>
      <c r="F60">
        <v>13.160643314982</v>
      </c>
      <c r="G60">
        <v>13.160643314982</v>
      </c>
      <c r="H60">
        <v>13.160643314982</v>
      </c>
      <c r="I60">
        <v>-1.31048111482943</v>
      </c>
      <c r="J60">
        <v>-1.31048111482943</v>
      </c>
      <c r="K60">
        <v>-1.31048111482943</v>
      </c>
      <c r="L60">
        <v>-0.225101579299369</v>
      </c>
      <c r="M60">
        <v>-0.225101579299369</v>
      </c>
      <c r="N60">
        <v>-0.225101579299369</v>
      </c>
      <c r="O60">
        <v>0</v>
      </c>
      <c r="P60">
        <v>0</v>
      </c>
      <c r="Q60">
        <v>0</v>
      </c>
      <c r="R60">
        <v>10.4332135301454</v>
      </c>
      <c r="S60">
        <v>20.228887594390301</v>
      </c>
      <c r="T60">
        <v>3.6943760175384099</v>
      </c>
      <c r="U60">
        <v>3.6943760175384099</v>
      </c>
      <c r="V60">
        <v>19</v>
      </c>
      <c r="W60">
        <v>15.3194366383917</v>
      </c>
    </row>
    <row r="61" spans="1:23" x14ac:dyDescent="0.3">
      <c r="A61" s="13">
        <v>43099</v>
      </c>
      <c r="B61">
        <v>3.70136913024891</v>
      </c>
      <c r="C61">
        <v>14.6521220978928</v>
      </c>
      <c r="D61">
        <v>14.6521220978928</v>
      </c>
      <c r="E61">
        <v>14.6521220978928</v>
      </c>
      <c r="F61">
        <v>13.160643314982</v>
      </c>
      <c r="G61">
        <v>13.160643314982</v>
      </c>
      <c r="H61">
        <v>13.160643314982</v>
      </c>
      <c r="I61">
        <v>1.6801345934018801</v>
      </c>
      <c r="J61">
        <v>1.6801345934018801</v>
      </c>
      <c r="K61">
        <v>1.6801345934018801</v>
      </c>
      <c r="L61">
        <v>-0.18865581049114</v>
      </c>
      <c r="M61">
        <v>-0.18865581049114</v>
      </c>
      <c r="N61">
        <v>-0.18865581049114</v>
      </c>
      <c r="O61">
        <v>0</v>
      </c>
      <c r="P61">
        <v>0</v>
      </c>
      <c r="Q61">
        <v>0</v>
      </c>
      <c r="R61">
        <v>13.5906853952249</v>
      </c>
      <c r="S61">
        <v>23.195174017441801</v>
      </c>
      <c r="T61">
        <v>3.70136913024891</v>
      </c>
      <c r="U61">
        <v>3.70136913024891</v>
      </c>
      <c r="V61">
        <v>19</v>
      </c>
      <c r="W61">
        <v>18.353491228141699</v>
      </c>
    </row>
    <row r="62" spans="1:23" x14ac:dyDescent="0.3">
      <c r="A62" s="13">
        <v>43100</v>
      </c>
      <c r="B62">
        <v>3.7083622429594101</v>
      </c>
      <c r="C62">
        <v>13.9943623909558</v>
      </c>
      <c r="D62">
        <v>13.9943623909558</v>
      </c>
      <c r="E62">
        <v>13.9943623909558</v>
      </c>
      <c r="F62">
        <v>13.160643314982</v>
      </c>
      <c r="G62">
        <v>13.160643314982</v>
      </c>
      <c r="H62">
        <v>13.160643314982</v>
      </c>
      <c r="I62">
        <v>0.99764070768851199</v>
      </c>
      <c r="J62">
        <v>0.99764070768851199</v>
      </c>
      <c r="K62">
        <v>0.99764070768851199</v>
      </c>
      <c r="L62">
        <v>-0.16392163171472299</v>
      </c>
      <c r="M62">
        <v>-0.16392163171472299</v>
      </c>
      <c r="N62">
        <v>-0.16392163171472299</v>
      </c>
      <c r="O62">
        <v>0</v>
      </c>
      <c r="P62">
        <v>0</v>
      </c>
      <c r="Q62">
        <v>0</v>
      </c>
      <c r="R62">
        <v>12.6924180936933</v>
      </c>
      <c r="S62">
        <v>22.435242369962399</v>
      </c>
      <c r="T62">
        <v>3.7083622429594101</v>
      </c>
      <c r="U62">
        <v>3.7083622429594101</v>
      </c>
      <c r="V62">
        <v>20</v>
      </c>
      <c r="W62">
        <v>17.702724633915199</v>
      </c>
    </row>
    <row r="63" spans="1:23" x14ac:dyDescent="0.3">
      <c r="A63" s="13">
        <v>43101</v>
      </c>
      <c r="B63">
        <v>3.7153553556699102</v>
      </c>
      <c r="C63">
        <v>15.5052136617538</v>
      </c>
      <c r="D63">
        <v>15.5052136617538</v>
      </c>
      <c r="E63">
        <v>15.5052136617538</v>
      </c>
      <c r="F63">
        <v>13.160643314982</v>
      </c>
      <c r="G63">
        <v>13.160643314982</v>
      </c>
      <c r="H63">
        <v>13.160643314982</v>
      </c>
      <c r="I63">
        <v>2.4947585269368502</v>
      </c>
      <c r="J63">
        <v>2.4947585269368502</v>
      </c>
      <c r="K63">
        <v>2.4947585269368502</v>
      </c>
      <c r="L63">
        <v>-0.15018818016512001</v>
      </c>
      <c r="M63">
        <v>-0.15018818016512001</v>
      </c>
      <c r="N63">
        <v>-0.15018818016512001</v>
      </c>
      <c r="O63">
        <v>0</v>
      </c>
      <c r="P63">
        <v>0</v>
      </c>
      <c r="Q63">
        <v>0</v>
      </c>
      <c r="R63">
        <v>14.2851726886392</v>
      </c>
      <c r="S63">
        <v>24.113655982655601</v>
      </c>
      <c r="T63">
        <v>3.7153553556699102</v>
      </c>
      <c r="U63">
        <v>3.7153553556699102</v>
      </c>
      <c r="V63">
        <v>13</v>
      </c>
      <c r="W63">
        <v>19.220569017423699</v>
      </c>
    </row>
    <row r="64" spans="1:23" x14ac:dyDescent="0.3">
      <c r="A64" s="13">
        <v>43102</v>
      </c>
      <c r="B64">
        <v>3.72234846838042</v>
      </c>
      <c r="C64">
        <v>13.1342183921013</v>
      </c>
      <c r="D64">
        <v>13.1342183921013</v>
      </c>
      <c r="E64">
        <v>13.1342183921013</v>
      </c>
      <c r="F64">
        <v>13.160643314982</v>
      </c>
      <c r="G64">
        <v>13.160643314982</v>
      </c>
      <c r="H64">
        <v>13.160643314982</v>
      </c>
      <c r="I64">
        <v>0.12003242581526501</v>
      </c>
      <c r="J64">
        <v>0.12003242581526501</v>
      </c>
      <c r="K64">
        <v>0.12003242581526501</v>
      </c>
      <c r="L64">
        <v>-0.14645734869597599</v>
      </c>
      <c r="M64">
        <v>-0.14645734869597599</v>
      </c>
      <c r="N64">
        <v>-0.14645734869597599</v>
      </c>
      <c r="O64">
        <v>0</v>
      </c>
      <c r="P64">
        <v>0</v>
      </c>
      <c r="Q64">
        <v>0</v>
      </c>
      <c r="R64">
        <v>12.0951726597578</v>
      </c>
      <c r="S64">
        <v>21.758954132661</v>
      </c>
      <c r="T64">
        <v>3.72234846838042</v>
      </c>
      <c r="U64">
        <v>3.72234846838042</v>
      </c>
      <c r="V64">
        <v>14</v>
      </c>
      <c r="W64">
        <v>16.856566860481799</v>
      </c>
    </row>
    <row r="65" spans="1:23" x14ac:dyDescent="0.3">
      <c r="A65" s="13">
        <v>43103</v>
      </c>
      <c r="B65">
        <v>3.7293415810909201</v>
      </c>
      <c r="C65">
        <v>11.14214202762</v>
      </c>
      <c r="D65">
        <v>11.14214202762</v>
      </c>
      <c r="E65">
        <v>11.14214202762</v>
      </c>
      <c r="F65">
        <v>13.160643314982</v>
      </c>
      <c r="G65">
        <v>13.160643314982</v>
      </c>
      <c r="H65">
        <v>13.160643314982</v>
      </c>
      <c r="I65">
        <v>-1.8670180563640799</v>
      </c>
      <c r="J65">
        <v>-1.8670180563640799</v>
      </c>
      <c r="K65">
        <v>-1.8670180563640799</v>
      </c>
      <c r="L65">
        <v>-0.15148323099795</v>
      </c>
      <c r="M65">
        <v>-0.15148323099795</v>
      </c>
      <c r="N65">
        <v>-0.15148323099795</v>
      </c>
      <c r="O65">
        <v>0</v>
      </c>
      <c r="P65">
        <v>0</v>
      </c>
      <c r="Q65">
        <v>0</v>
      </c>
      <c r="R65">
        <v>9.9276929573172499</v>
      </c>
      <c r="S65">
        <v>20.057186878348698</v>
      </c>
      <c r="T65">
        <v>3.7293415810909201</v>
      </c>
      <c r="U65">
        <v>3.7293415810909201</v>
      </c>
      <c r="V65">
        <v>11</v>
      </c>
      <c r="W65">
        <v>14.8714836087109</v>
      </c>
    </row>
    <row r="66" spans="1:23" x14ac:dyDescent="0.3">
      <c r="A66" s="13">
        <v>43104</v>
      </c>
      <c r="B66">
        <v>3.7363346938014201</v>
      </c>
      <c r="C66">
        <v>10.881758446885</v>
      </c>
      <c r="D66">
        <v>10.881758446885</v>
      </c>
      <c r="E66">
        <v>10.881758446885</v>
      </c>
      <c r="F66">
        <v>13.160643314982</v>
      </c>
      <c r="G66">
        <v>13.160643314982</v>
      </c>
      <c r="H66">
        <v>13.160643314982</v>
      </c>
      <c r="I66">
        <v>-2.1150670826445102</v>
      </c>
      <c r="J66">
        <v>-2.1150670826445102</v>
      </c>
      <c r="K66">
        <v>-2.1150670826445102</v>
      </c>
      <c r="L66">
        <v>-0.16381778545256301</v>
      </c>
      <c r="M66">
        <v>-0.16381778545256301</v>
      </c>
      <c r="N66">
        <v>-0.16381778545256301</v>
      </c>
      <c r="O66">
        <v>0</v>
      </c>
      <c r="P66">
        <v>0</v>
      </c>
      <c r="Q66">
        <v>0</v>
      </c>
      <c r="R66">
        <v>9.4775209436752608</v>
      </c>
      <c r="S66">
        <v>19.376788844026802</v>
      </c>
      <c r="T66">
        <v>3.7363346938014201</v>
      </c>
      <c r="U66">
        <v>3.7363346938014201</v>
      </c>
      <c r="V66">
        <v>16</v>
      </c>
      <c r="W66">
        <v>14.618093140686399</v>
      </c>
    </row>
    <row r="67" spans="1:23" x14ac:dyDescent="0.3">
      <c r="A67" s="13">
        <v>43105</v>
      </c>
      <c r="B67">
        <v>3.74332780651193</v>
      </c>
      <c r="C67">
        <v>11.668300817723299</v>
      </c>
      <c r="D67">
        <v>11.668300817723299</v>
      </c>
      <c r="E67">
        <v>11.668300817723299</v>
      </c>
      <c r="F67">
        <v>13.160643314982</v>
      </c>
      <c r="G67">
        <v>13.160643314982</v>
      </c>
      <c r="H67">
        <v>13.160643314982</v>
      </c>
      <c r="I67">
        <v>-1.3104811148287301</v>
      </c>
      <c r="J67">
        <v>-1.3104811148287301</v>
      </c>
      <c r="K67">
        <v>-1.3104811148287301</v>
      </c>
      <c r="L67">
        <v>-0.18186138242998001</v>
      </c>
      <c r="M67">
        <v>-0.18186138242998001</v>
      </c>
      <c r="N67">
        <v>-0.18186138242998001</v>
      </c>
      <c r="O67">
        <v>0</v>
      </c>
      <c r="P67">
        <v>0</v>
      </c>
      <c r="Q67">
        <v>0</v>
      </c>
      <c r="R67">
        <v>10.413788071161401</v>
      </c>
      <c r="S67">
        <v>20.4337867925877</v>
      </c>
      <c r="T67">
        <v>3.74332780651193</v>
      </c>
      <c r="U67">
        <v>3.74332780651193</v>
      </c>
      <c r="V67">
        <v>14</v>
      </c>
      <c r="W67">
        <v>15.4116286242353</v>
      </c>
    </row>
    <row r="68" spans="1:23" x14ac:dyDescent="0.3">
      <c r="A68" s="13">
        <v>43106</v>
      </c>
      <c r="B68">
        <v>3.75032091922243</v>
      </c>
      <c r="C68">
        <v>14.636861130090599</v>
      </c>
      <c r="D68">
        <v>14.636861130090599</v>
      </c>
      <c r="E68">
        <v>14.636861130090599</v>
      </c>
      <c r="F68">
        <v>13.160643314982</v>
      </c>
      <c r="G68">
        <v>13.160643314982</v>
      </c>
      <c r="H68">
        <v>13.160643314982</v>
      </c>
      <c r="I68">
        <v>1.68013459340444</v>
      </c>
      <c r="J68">
        <v>1.68013459340444</v>
      </c>
      <c r="K68">
        <v>1.68013459340444</v>
      </c>
      <c r="L68">
        <v>-0.20391677829586399</v>
      </c>
      <c r="M68">
        <v>-0.20391677829586399</v>
      </c>
      <c r="N68">
        <v>-0.20391677829586399</v>
      </c>
      <c r="O68">
        <v>0</v>
      </c>
      <c r="P68">
        <v>0</v>
      </c>
      <c r="Q68">
        <v>0</v>
      </c>
      <c r="R68">
        <v>13.5964661044467</v>
      </c>
      <c r="S68">
        <v>23.250832516484099</v>
      </c>
      <c r="T68">
        <v>3.75032091922243</v>
      </c>
      <c r="U68">
        <v>3.75032091922243</v>
      </c>
      <c r="V68">
        <v>20</v>
      </c>
      <c r="W68">
        <v>18.3871820493131</v>
      </c>
    </row>
    <row r="69" spans="1:23" x14ac:dyDescent="0.3">
      <c r="A69" s="13">
        <v>43107</v>
      </c>
      <c r="B69">
        <v>3.7573140319329301</v>
      </c>
      <c r="C69">
        <v>13.930039045241999</v>
      </c>
      <c r="D69">
        <v>13.930039045241999</v>
      </c>
      <c r="E69">
        <v>13.930039045241999</v>
      </c>
      <c r="F69">
        <v>13.160643314982</v>
      </c>
      <c r="G69">
        <v>13.160643314982</v>
      </c>
      <c r="H69">
        <v>13.160643314982</v>
      </c>
      <c r="I69">
        <v>0.99764070768697799</v>
      </c>
      <c r="J69">
        <v>0.99764070768697799</v>
      </c>
      <c r="K69">
        <v>0.99764070768697799</v>
      </c>
      <c r="L69">
        <v>-0.22824497742698099</v>
      </c>
      <c r="M69">
        <v>-0.22824497742698099</v>
      </c>
      <c r="N69">
        <v>-0.22824497742698099</v>
      </c>
      <c r="O69">
        <v>0</v>
      </c>
      <c r="P69">
        <v>0</v>
      </c>
      <c r="Q69">
        <v>0</v>
      </c>
      <c r="R69">
        <v>12.778309796320499</v>
      </c>
      <c r="S69">
        <v>22.477274097751302</v>
      </c>
      <c r="T69">
        <v>3.7573140319329301</v>
      </c>
      <c r="U69">
        <v>3.7573140319329301</v>
      </c>
      <c r="V69">
        <v>16</v>
      </c>
      <c r="W69">
        <v>17.687353077175</v>
      </c>
    </row>
    <row r="70" spans="1:23" x14ac:dyDescent="0.3">
      <c r="A70" s="13">
        <v>43108</v>
      </c>
      <c r="B70">
        <v>3.7643071446434302</v>
      </c>
      <c r="C70">
        <v>15.4022804387753</v>
      </c>
      <c r="D70">
        <v>15.4022804387753</v>
      </c>
      <c r="E70">
        <v>15.4022804387753</v>
      </c>
      <c r="F70">
        <v>13.160643314982</v>
      </c>
      <c r="G70">
        <v>13.160643314982</v>
      </c>
      <c r="H70">
        <v>13.160643314982</v>
      </c>
      <c r="I70">
        <v>2.4947585269333699</v>
      </c>
      <c r="J70">
        <v>2.4947585269333699</v>
      </c>
      <c r="K70">
        <v>2.4947585269333699</v>
      </c>
      <c r="L70">
        <v>-0.25312140314013698</v>
      </c>
      <c r="M70">
        <v>-0.25312140314013698</v>
      </c>
      <c r="N70">
        <v>-0.25312140314013698</v>
      </c>
      <c r="O70">
        <v>0</v>
      </c>
      <c r="P70">
        <v>0</v>
      </c>
      <c r="Q70">
        <v>0</v>
      </c>
      <c r="R70">
        <v>13.8791708801265</v>
      </c>
      <c r="S70">
        <v>24.294563824043198</v>
      </c>
      <c r="T70">
        <v>3.7643071446434302</v>
      </c>
      <c r="U70">
        <v>3.7643071446434302</v>
      </c>
      <c r="V70">
        <v>12</v>
      </c>
      <c r="W70">
        <v>19.1665875834187</v>
      </c>
    </row>
    <row r="71" spans="1:23" x14ac:dyDescent="0.3">
      <c r="A71" s="13">
        <v>43109</v>
      </c>
      <c r="B71">
        <v>3.77130025735394</v>
      </c>
      <c r="C71">
        <v>13.003784940275301</v>
      </c>
      <c r="D71">
        <v>13.003784940275301</v>
      </c>
      <c r="E71">
        <v>13.003784940275301</v>
      </c>
      <c r="F71">
        <v>13.160643314982</v>
      </c>
      <c r="G71">
        <v>13.160643314982</v>
      </c>
      <c r="H71">
        <v>13.160643314982</v>
      </c>
      <c r="I71">
        <v>0.12003242580977801</v>
      </c>
      <c r="J71">
        <v>0.12003242580977801</v>
      </c>
      <c r="K71">
        <v>0.12003242580977801</v>
      </c>
      <c r="L71">
        <v>-0.27689080051648601</v>
      </c>
      <c r="M71">
        <v>-0.27689080051648601</v>
      </c>
      <c r="N71">
        <v>-0.27689080051648601</v>
      </c>
      <c r="O71">
        <v>0</v>
      </c>
      <c r="P71">
        <v>0</v>
      </c>
      <c r="Q71">
        <v>0</v>
      </c>
      <c r="R71">
        <v>11.880500633599</v>
      </c>
      <c r="S71">
        <v>21.8886228051994</v>
      </c>
      <c r="T71">
        <v>3.77130025735394</v>
      </c>
      <c r="U71">
        <v>3.77130025735394</v>
      </c>
      <c r="V71">
        <v>16</v>
      </c>
      <c r="W71">
        <v>16.775085197629299</v>
      </c>
    </row>
    <row r="72" spans="1:23" x14ac:dyDescent="0.3">
      <c r="A72" s="13">
        <v>43110</v>
      </c>
      <c r="B72">
        <v>3.7782933700644401</v>
      </c>
      <c r="C72">
        <v>10.9956059201402</v>
      </c>
      <c r="D72">
        <v>10.9956059201402</v>
      </c>
      <c r="E72">
        <v>10.9956059201402</v>
      </c>
      <c r="F72">
        <v>13.160643314982</v>
      </c>
      <c r="G72">
        <v>13.160643314982</v>
      </c>
      <c r="H72">
        <v>13.160643314982</v>
      </c>
      <c r="I72">
        <v>-1.86701805636671</v>
      </c>
      <c r="J72">
        <v>-1.86701805636671</v>
      </c>
      <c r="K72">
        <v>-1.86701805636671</v>
      </c>
      <c r="L72">
        <v>-0.29801933847509099</v>
      </c>
      <c r="M72">
        <v>-0.29801933847509099</v>
      </c>
      <c r="N72">
        <v>-0.29801933847509099</v>
      </c>
      <c r="O72">
        <v>0</v>
      </c>
      <c r="P72">
        <v>0</v>
      </c>
      <c r="Q72">
        <v>0</v>
      </c>
      <c r="R72">
        <v>9.9919067331346199</v>
      </c>
      <c r="S72">
        <v>19.852805591667401</v>
      </c>
      <c r="T72">
        <v>3.7782933700644401</v>
      </c>
      <c r="U72">
        <v>3.7782933700644401</v>
      </c>
      <c r="V72">
        <v>15</v>
      </c>
      <c r="W72">
        <v>14.773899290204699</v>
      </c>
    </row>
    <row r="73" spans="1:23" x14ac:dyDescent="0.3">
      <c r="A73" s="13">
        <v>43111</v>
      </c>
      <c r="B73">
        <v>3.7852864838266802</v>
      </c>
      <c r="C73">
        <v>10.730433768568099</v>
      </c>
      <c r="D73">
        <v>10.730433768568099</v>
      </c>
      <c r="E73">
        <v>10.730433768568099</v>
      </c>
      <c r="F73">
        <v>13.160643314982</v>
      </c>
      <c r="G73">
        <v>13.160643314982</v>
      </c>
      <c r="H73">
        <v>13.160643314982</v>
      </c>
      <c r="I73">
        <v>-2.11506708264272</v>
      </c>
      <c r="J73">
        <v>-2.11506708264272</v>
      </c>
      <c r="K73">
        <v>-2.11506708264272</v>
      </c>
      <c r="L73">
        <v>-0.31514246377118499</v>
      </c>
      <c r="M73">
        <v>-0.31514246377118499</v>
      </c>
      <c r="N73">
        <v>-0.31514246377118499</v>
      </c>
      <c r="O73">
        <v>0</v>
      </c>
      <c r="P73">
        <v>0</v>
      </c>
      <c r="Q73">
        <v>0</v>
      </c>
      <c r="R73">
        <v>9.5951547377008808</v>
      </c>
      <c r="S73">
        <v>19.459570024775601</v>
      </c>
      <c r="T73">
        <v>3.7852864838266802</v>
      </c>
      <c r="U73">
        <v>3.7852864838266802</v>
      </c>
      <c r="V73">
        <v>13</v>
      </c>
      <c r="W73">
        <v>14.5157202523948</v>
      </c>
    </row>
    <row r="74" spans="1:23" x14ac:dyDescent="0.3">
      <c r="A74" s="13">
        <v>43112</v>
      </c>
      <c r="B74">
        <v>3.7922795975889301</v>
      </c>
      <c r="C74">
        <v>11.523055016676899</v>
      </c>
      <c r="D74">
        <v>11.523055016676899</v>
      </c>
      <c r="E74">
        <v>11.523055016676899</v>
      </c>
      <c r="F74">
        <v>13.160643314982</v>
      </c>
      <c r="G74">
        <v>13.160643314982</v>
      </c>
      <c r="H74">
        <v>13.160643314982</v>
      </c>
      <c r="I74">
        <v>-1.31048111482804</v>
      </c>
      <c r="J74">
        <v>-1.31048111482804</v>
      </c>
      <c r="K74">
        <v>-1.31048111482804</v>
      </c>
      <c r="L74">
        <v>-0.32710718347715101</v>
      </c>
      <c r="M74">
        <v>-0.32710718347715101</v>
      </c>
      <c r="N74">
        <v>-0.32710718347715101</v>
      </c>
      <c r="O74">
        <v>0</v>
      </c>
      <c r="P74">
        <v>0</v>
      </c>
      <c r="Q74">
        <v>0</v>
      </c>
      <c r="R74">
        <v>10.4050376831128</v>
      </c>
      <c r="S74">
        <v>20.387786449582499</v>
      </c>
      <c r="T74">
        <v>3.7922795975889301</v>
      </c>
      <c r="U74">
        <v>3.7922795975889301</v>
      </c>
      <c r="V74">
        <v>15</v>
      </c>
      <c r="W74">
        <v>15.315334614265799</v>
      </c>
    </row>
    <row r="75" spans="1:23" x14ac:dyDescent="0.3">
      <c r="A75" s="13">
        <v>43113</v>
      </c>
      <c r="B75">
        <v>3.7992727113511702</v>
      </c>
      <c r="C75">
        <v>14.5077702968527</v>
      </c>
      <c r="D75">
        <v>14.5077702968527</v>
      </c>
      <c r="E75">
        <v>14.5077702968527</v>
      </c>
      <c r="F75">
        <v>13.160643314982</v>
      </c>
      <c r="G75">
        <v>13.160643314982</v>
      </c>
      <c r="H75">
        <v>13.160643314982</v>
      </c>
      <c r="I75">
        <v>1.6801345934018601</v>
      </c>
      <c r="J75">
        <v>1.6801345934018601</v>
      </c>
      <c r="K75">
        <v>1.6801345934018601</v>
      </c>
      <c r="L75">
        <v>-0.33300761153123898</v>
      </c>
      <c r="M75">
        <v>-0.33300761153123898</v>
      </c>
      <c r="N75">
        <v>-0.33300761153123898</v>
      </c>
      <c r="O75">
        <v>0</v>
      </c>
      <c r="P75">
        <v>0</v>
      </c>
      <c r="Q75">
        <v>0</v>
      </c>
      <c r="R75">
        <v>13.3972711805001</v>
      </c>
      <c r="S75">
        <v>23.328445091572899</v>
      </c>
      <c r="T75">
        <v>3.7992727113511702</v>
      </c>
      <c r="U75">
        <v>3.7992727113511702</v>
      </c>
      <c r="V75">
        <v>20</v>
      </c>
      <c r="W75">
        <v>18.307043008203799</v>
      </c>
    </row>
    <row r="76" spans="1:23" x14ac:dyDescent="0.3">
      <c r="A76" s="13">
        <v>43114</v>
      </c>
      <c r="B76">
        <v>3.8062658251134098</v>
      </c>
      <c r="C76">
        <v>13.8260712178989</v>
      </c>
      <c r="D76">
        <v>13.8260712178989</v>
      </c>
      <c r="E76">
        <v>13.8260712178989</v>
      </c>
      <c r="F76">
        <v>13.160643314982</v>
      </c>
      <c r="G76">
        <v>13.160643314982</v>
      </c>
      <c r="H76">
        <v>13.160643314982</v>
      </c>
      <c r="I76">
        <v>0.99764070768762103</v>
      </c>
      <c r="J76">
        <v>0.99764070768762103</v>
      </c>
      <c r="K76">
        <v>0.99764070768762103</v>
      </c>
      <c r="L76">
        <v>-0.33221280477076198</v>
      </c>
      <c r="M76">
        <v>-0.33221280477076198</v>
      </c>
      <c r="N76">
        <v>-0.33221280477076198</v>
      </c>
      <c r="O76">
        <v>0</v>
      </c>
      <c r="P76">
        <v>0</v>
      </c>
      <c r="Q76">
        <v>0</v>
      </c>
      <c r="R76">
        <v>12.906096778775</v>
      </c>
      <c r="S76">
        <v>22.320387135706699</v>
      </c>
      <c r="T76">
        <v>3.8062658251134098</v>
      </c>
      <c r="U76">
        <v>3.8062658251134098</v>
      </c>
      <c r="V76">
        <v>21</v>
      </c>
      <c r="W76">
        <v>17.632337043012299</v>
      </c>
    </row>
    <row r="77" spans="1:23" x14ac:dyDescent="0.3">
      <c r="A77" s="13">
        <v>43115</v>
      </c>
      <c r="B77">
        <v>3.8132589388756601</v>
      </c>
      <c r="C77">
        <v>15.3310157125486</v>
      </c>
      <c r="D77">
        <v>15.3310157125486</v>
      </c>
      <c r="E77">
        <v>15.3310157125486</v>
      </c>
      <c r="F77">
        <v>13.160643314982</v>
      </c>
      <c r="G77">
        <v>13.160643314982</v>
      </c>
      <c r="H77">
        <v>13.160643314982</v>
      </c>
      <c r="I77">
        <v>2.4947585269356001</v>
      </c>
      <c r="J77">
        <v>2.4947585269356001</v>
      </c>
      <c r="K77">
        <v>2.4947585269356001</v>
      </c>
      <c r="L77">
        <v>-0.32438612936908301</v>
      </c>
      <c r="M77">
        <v>-0.32438612936908301</v>
      </c>
      <c r="N77">
        <v>-0.32438612936908301</v>
      </c>
      <c r="O77">
        <v>0</v>
      </c>
      <c r="P77">
        <v>0</v>
      </c>
      <c r="Q77">
        <v>0</v>
      </c>
      <c r="R77">
        <v>14.2555583261103</v>
      </c>
      <c r="S77">
        <v>24.101295194902601</v>
      </c>
      <c r="T77">
        <v>3.8132589388756601</v>
      </c>
      <c r="U77">
        <v>3.8132589388756601</v>
      </c>
      <c r="V77">
        <v>20</v>
      </c>
      <c r="W77">
        <v>19.144274651424201</v>
      </c>
    </row>
    <row r="78" spans="1:23" x14ac:dyDescent="0.3">
      <c r="A78" s="13">
        <v>43116</v>
      </c>
      <c r="B78">
        <v>3.8202520526378998</v>
      </c>
      <c r="C78">
        <v>12.9711801068451</v>
      </c>
      <c r="D78">
        <v>12.9711801068451</v>
      </c>
      <c r="E78">
        <v>12.9711801068451</v>
      </c>
      <c r="F78">
        <v>13.160643314982</v>
      </c>
      <c r="G78">
        <v>13.160643314982</v>
      </c>
      <c r="H78">
        <v>13.160643314982</v>
      </c>
      <c r="I78">
        <v>0.120032425813838</v>
      </c>
      <c r="J78">
        <v>0.120032425813838</v>
      </c>
      <c r="K78">
        <v>0.120032425813838</v>
      </c>
      <c r="L78">
        <v>-0.309495633950789</v>
      </c>
      <c r="M78">
        <v>-0.309495633950789</v>
      </c>
      <c r="N78">
        <v>-0.309495633950789</v>
      </c>
      <c r="O78">
        <v>0</v>
      </c>
      <c r="P78">
        <v>0</v>
      </c>
      <c r="Q78">
        <v>0</v>
      </c>
      <c r="R78">
        <v>11.739901129317801</v>
      </c>
      <c r="S78">
        <v>21.577513102346</v>
      </c>
      <c r="T78">
        <v>3.8202520526378998</v>
      </c>
      <c r="U78">
        <v>3.8202520526378998</v>
      </c>
      <c r="V78">
        <v>21</v>
      </c>
      <c r="W78">
        <v>16.791432159483001</v>
      </c>
    </row>
    <row r="79" spans="1:23" x14ac:dyDescent="0.3">
      <c r="A79" s="13">
        <v>43117</v>
      </c>
      <c r="B79">
        <v>3.8272451664001501</v>
      </c>
      <c r="C79">
        <v>11.0058101040472</v>
      </c>
      <c r="D79">
        <v>11.0058101040472</v>
      </c>
      <c r="E79">
        <v>11.0058101040472</v>
      </c>
      <c r="F79">
        <v>13.160643314982</v>
      </c>
      <c r="G79">
        <v>13.160643314982</v>
      </c>
      <c r="H79">
        <v>13.160643314982</v>
      </c>
      <c r="I79">
        <v>-1.8670180563693499</v>
      </c>
      <c r="J79">
        <v>-1.8670180563693499</v>
      </c>
      <c r="K79">
        <v>-1.8670180563693499</v>
      </c>
      <c r="L79">
        <v>-0.287815154565499</v>
      </c>
      <c r="M79">
        <v>-0.287815154565499</v>
      </c>
      <c r="N79">
        <v>-0.287815154565499</v>
      </c>
      <c r="O79">
        <v>0</v>
      </c>
      <c r="P79">
        <v>0</v>
      </c>
      <c r="Q79">
        <v>0</v>
      </c>
      <c r="R79">
        <v>9.7749405949833008</v>
      </c>
      <c r="S79">
        <v>20.028121688310499</v>
      </c>
      <c r="T79">
        <v>3.8272451664001501</v>
      </c>
      <c r="U79">
        <v>3.8272451664001501</v>
      </c>
      <c r="V79">
        <v>17</v>
      </c>
      <c r="W79">
        <v>14.8330552704473</v>
      </c>
    </row>
    <row r="80" spans="1:23" x14ac:dyDescent="0.3">
      <c r="A80" s="13">
        <v>43118</v>
      </c>
      <c r="B80">
        <v>3.8342382801623902</v>
      </c>
      <c r="C80">
        <v>10.785660099886201</v>
      </c>
      <c r="D80">
        <v>10.785660099886201</v>
      </c>
      <c r="E80">
        <v>10.785660099886201</v>
      </c>
      <c r="F80">
        <v>13.160643314982</v>
      </c>
      <c r="G80">
        <v>13.160643314982</v>
      </c>
      <c r="H80">
        <v>13.160643314982</v>
      </c>
      <c r="I80">
        <v>-2.1150670826477498</v>
      </c>
      <c r="J80">
        <v>-2.1150670826477498</v>
      </c>
      <c r="K80">
        <v>-2.1150670826477498</v>
      </c>
      <c r="L80">
        <v>-0.25991613244806899</v>
      </c>
      <c r="M80">
        <v>-0.25991613244806899</v>
      </c>
      <c r="N80">
        <v>-0.25991613244806899</v>
      </c>
      <c r="O80">
        <v>0</v>
      </c>
      <c r="P80">
        <v>0</v>
      </c>
      <c r="Q80">
        <v>0</v>
      </c>
      <c r="R80">
        <v>9.71356882292541</v>
      </c>
      <c r="S80">
        <v>19.5696414617275</v>
      </c>
      <c r="T80">
        <v>3.8342382801623902</v>
      </c>
      <c r="U80">
        <v>3.8342382801623902</v>
      </c>
      <c r="V80">
        <v>15</v>
      </c>
      <c r="W80">
        <v>14.6198983800486</v>
      </c>
    </row>
    <row r="81" spans="1:23" x14ac:dyDescent="0.3">
      <c r="A81" s="13">
        <v>43119</v>
      </c>
      <c r="B81">
        <v>3.8412313939246401</v>
      </c>
      <c r="C81">
        <v>11.623511818836899</v>
      </c>
      <c r="D81">
        <v>11.623511818836899</v>
      </c>
      <c r="E81">
        <v>11.623511818836899</v>
      </c>
      <c r="F81">
        <v>13.160643314982</v>
      </c>
      <c r="G81">
        <v>13.160643314982</v>
      </c>
      <c r="H81">
        <v>13.160643314982</v>
      </c>
      <c r="I81">
        <v>-1.3104811148315001</v>
      </c>
      <c r="J81">
        <v>-1.3104811148315001</v>
      </c>
      <c r="K81">
        <v>-1.3104811148315001</v>
      </c>
      <c r="L81">
        <v>-0.22665038131363299</v>
      </c>
      <c r="M81">
        <v>-0.22665038131363299</v>
      </c>
      <c r="N81">
        <v>-0.22665038131363299</v>
      </c>
      <c r="O81">
        <v>0</v>
      </c>
      <c r="P81">
        <v>0</v>
      </c>
      <c r="Q81">
        <v>0</v>
      </c>
      <c r="R81">
        <v>10.3350569952736</v>
      </c>
      <c r="S81">
        <v>20.289201989304502</v>
      </c>
      <c r="T81">
        <v>3.8412313939246401</v>
      </c>
      <c r="U81">
        <v>3.8412313939246401</v>
      </c>
      <c r="V81">
        <v>20</v>
      </c>
      <c r="W81">
        <v>15.464743212761499</v>
      </c>
    </row>
    <row r="82" spans="1:23" x14ac:dyDescent="0.3">
      <c r="A82" s="13">
        <v>43120</v>
      </c>
      <c r="B82">
        <v>3.8482245076868802</v>
      </c>
      <c r="C82">
        <v>14.6516536184371</v>
      </c>
      <c r="D82">
        <v>14.6516536184371</v>
      </c>
      <c r="E82">
        <v>14.6516536184371</v>
      </c>
      <c r="F82">
        <v>13.160643314982</v>
      </c>
      <c r="G82">
        <v>13.160643314982</v>
      </c>
      <c r="H82">
        <v>13.160643314982</v>
      </c>
      <c r="I82">
        <v>1.68013459340166</v>
      </c>
      <c r="J82">
        <v>1.68013459340166</v>
      </c>
      <c r="K82">
        <v>1.68013459340166</v>
      </c>
      <c r="L82">
        <v>-0.189124289946561</v>
      </c>
      <c r="M82">
        <v>-0.189124289946561</v>
      </c>
      <c r="N82">
        <v>-0.189124289946561</v>
      </c>
      <c r="O82">
        <v>0</v>
      </c>
      <c r="P82">
        <v>0</v>
      </c>
      <c r="Q82">
        <v>0</v>
      </c>
      <c r="R82">
        <v>13.410428718752501</v>
      </c>
      <c r="S82">
        <v>23.787088556725401</v>
      </c>
      <c r="T82">
        <v>3.8482245076868802</v>
      </c>
      <c r="U82">
        <v>3.8482245076868802</v>
      </c>
      <c r="V82">
        <v>17</v>
      </c>
      <c r="W82">
        <v>18.499878126123999</v>
      </c>
    </row>
    <row r="83" spans="1:23" x14ac:dyDescent="0.3">
      <c r="A83" s="13">
        <v>43121</v>
      </c>
      <c r="B83">
        <v>3.8552176214491198</v>
      </c>
      <c r="C83">
        <v>14.009618841227899</v>
      </c>
      <c r="D83">
        <v>14.009618841227899</v>
      </c>
      <c r="E83">
        <v>14.009618841227899</v>
      </c>
      <c r="F83">
        <v>13.160643314982</v>
      </c>
      <c r="G83">
        <v>13.160643314982</v>
      </c>
      <c r="H83">
        <v>13.160643314982</v>
      </c>
      <c r="I83">
        <v>0.99764070768826496</v>
      </c>
      <c r="J83">
        <v>0.99764070768826496</v>
      </c>
      <c r="K83">
        <v>0.99764070768826496</v>
      </c>
      <c r="L83">
        <v>-0.148665181442386</v>
      </c>
      <c r="M83">
        <v>-0.148665181442386</v>
      </c>
      <c r="N83">
        <v>-0.148665181442386</v>
      </c>
      <c r="O83">
        <v>0</v>
      </c>
      <c r="P83">
        <v>0</v>
      </c>
      <c r="Q83">
        <v>0</v>
      </c>
      <c r="R83">
        <v>12.777762319425101</v>
      </c>
      <c r="S83">
        <v>22.8821323913957</v>
      </c>
      <c r="T83">
        <v>3.8552176214491198</v>
      </c>
      <c r="U83">
        <v>3.8552176214491198</v>
      </c>
      <c r="V83">
        <v>15</v>
      </c>
      <c r="W83">
        <v>17.864836462677001</v>
      </c>
    </row>
    <row r="84" spans="1:23" x14ac:dyDescent="0.3">
      <c r="A84" s="13">
        <v>43122</v>
      </c>
      <c r="B84">
        <v>3.8622107352113701</v>
      </c>
      <c r="C84">
        <v>15.5486210755065</v>
      </c>
      <c r="D84">
        <v>15.5486210755065</v>
      </c>
      <c r="E84">
        <v>15.5486210755065</v>
      </c>
      <c r="F84">
        <v>13.160643314982</v>
      </c>
      <c r="G84">
        <v>13.160643314982</v>
      </c>
      <c r="H84">
        <v>13.160643314982</v>
      </c>
      <c r="I84">
        <v>2.4947585269344801</v>
      </c>
      <c r="J84">
        <v>2.4947585269344801</v>
      </c>
      <c r="K84">
        <v>2.4947585269344801</v>
      </c>
      <c r="L84">
        <v>-0.106780766410028</v>
      </c>
      <c r="M84">
        <v>-0.106780766410028</v>
      </c>
      <c r="N84">
        <v>-0.106780766410028</v>
      </c>
      <c r="O84">
        <v>0</v>
      </c>
      <c r="P84">
        <v>0</v>
      </c>
      <c r="Q84">
        <v>0</v>
      </c>
      <c r="R84">
        <v>14.607232565029699</v>
      </c>
      <c r="S84">
        <v>24.556071704911101</v>
      </c>
      <c r="T84">
        <v>3.8622107352113701</v>
      </c>
      <c r="U84">
        <v>3.8622107352113701</v>
      </c>
      <c r="V84">
        <v>16</v>
      </c>
      <c r="W84">
        <v>19.410831810717902</v>
      </c>
    </row>
    <row r="85" spans="1:23" x14ac:dyDescent="0.3">
      <c r="A85" s="13">
        <v>43123</v>
      </c>
      <c r="B85">
        <v>3.8692038489736098</v>
      </c>
      <c r="C85">
        <v>13.215562922833801</v>
      </c>
      <c r="D85">
        <v>13.215562922833801</v>
      </c>
      <c r="E85">
        <v>13.215562922833801</v>
      </c>
      <c r="F85">
        <v>13.160643314982</v>
      </c>
      <c r="G85">
        <v>13.160643314982</v>
      </c>
      <c r="H85">
        <v>13.160643314982</v>
      </c>
      <c r="I85">
        <v>0.120032425817897</v>
      </c>
      <c r="J85">
        <v>0.120032425817897</v>
      </c>
      <c r="K85">
        <v>0.120032425817897</v>
      </c>
      <c r="L85">
        <v>-6.5112817966122796E-2</v>
      </c>
      <c r="M85">
        <v>-6.5112817966122796E-2</v>
      </c>
      <c r="N85">
        <v>-6.5112817966122796E-2</v>
      </c>
      <c r="O85">
        <v>0</v>
      </c>
      <c r="P85">
        <v>0</v>
      </c>
      <c r="Q85">
        <v>0</v>
      </c>
      <c r="R85">
        <v>12.306959422925299</v>
      </c>
      <c r="S85">
        <v>21.8169333412588</v>
      </c>
      <c r="T85">
        <v>3.8692038489736098</v>
      </c>
      <c r="U85">
        <v>3.8692038489736098</v>
      </c>
      <c r="V85">
        <v>18</v>
      </c>
      <c r="W85">
        <v>17.084766771807399</v>
      </c>
    </row>
    <row r="86" spans="1:23" x14ac:dyDescent="0.3">
      <c r="A86" s="13">
        <v>43124</v>
      </c>
      <c r="B86">
        <v>3.8761969627358601</v>
      </c>
      <c r="C86">
        <v>11.2682389021618</v>
      </c>
      <c r="D86">
        <v>11.2682389021618</v>
      </c>
      <c r="E86">
        <v>11.2682389021618</v>
      </c>
      <c r="F86">
        <v>13.160643314982</v>
      </c>
      <c r="G86">
        <v>13.160643314982</v>
      </c>
      <c r="H86">
        <v>13.160643314982</v>
      </c>
      <c r="I86">
        <v>-1.8670180563626499</v>
      </c>
      <c r="J86">
        <v>-1.8670180563626499</v>
      </c>
      <c r="K86">
        <v>-1.8670180563626499</v>
      </c>
      <c r="L86">
        <v>-2.5386356457555399E-2</v>
      </c>
      <c r="M86">
        <v>-2.5386356457555399E-2</v>
      </c>
      <c r="N86">
        <v>-2.5386356457555399E-2</v>
      </c>
      <c r="O86">
        <v>0</v>
      </c>
      <c r="P86">
        <v>0</v>
      </c>
      <c r="Q86">
        <v>0</v>
      </c>
      <c r="R86">
        <v>10.364404866827201</v>
      </c>
      <c r="S86">
        <v>20.219333577708799</v>
      </c>
      <c r="T86">
        <v>3.8761969627358601</v>
      </c>
      <c r="U86">
        <v>3.8761969627358601</v>
      </c>
      <c r="V86">
        <v>18</v>
      </c>
      <c r="W86">
        <v>15.1444358648977</v>
      </c>
    </row>
    <row r="87" spans="1:23" x14ac:dyDescent="0.3">
      <c r="A87" s="13">
        <v>43125</v>
      </c>
      <c r="B87">
        <v>3.8831900764981002</v>
      </c>
      <c r="C87">
        <v>11.056220475063601</v>
      </c>
      <c r="D87">
        <v>11.056220475063601</v>
      </c>
      <c r="E87">
        <v>11.056220475063601</v>
      </c>
      <c r="F87">
        <v>13.160643314982</v>
      </c>
      <c r="G87">
        <v>13.160643314982</v>
      </c>
      <c r="H87">
        <v>13.160643314982</v>
      </c>
      <c r="I87">
        <v>-2.1150670826408899</v>
      </c>
      <c r="J87">
        <v>-2.1150670826408899</v>
      </c>
      <c r="K87">
        <v>-2.1150670826408899</v>
      </c>
      <c r="L87">
        <v>1.0644242722468901E-2</v>
      </c>
      <c r="M87">
        <v>1.0644242722468901E-2</v>
      </c>
      <c r="N87">
        <v>1.0644242722468901E-2</v>
      </c>
      <c r="O87">
        <v>0</v>
      </c>
      <c r="P87">
        <v>0</v>
      </c>
      <c r="Q87">
        <v>0</v>
      </c>
      <c r="R87">
        <v>9.7758822119877102</v>
      </c>
      <c r="S87">
        <v>19.973031534595201</v>
      </c>
      <c r="T87">
        <v>3.8831900764981002</v>
      </c>
      <c r="U87">
        <v>3.8831900764981002</v>
      </c>
      <c r="V87">
        <v>17</v>
      </c>
      <c r="W87">
        <v>14.9394105515617</v>
      </c>
    </row>
    <row r="88" spans="1:23" x14ac:dyDescent="0.3">
      <c r="A88" s="13">
        <v>43126</v>
      </c>
      <c r="B88">
        <v>3.8901831902603399</v>
      </c>
      <c r="C88">
        <v>11.891412917564301</v>
      </c>
      <c r="D88">
        <v>11.891412917564301</v>
      </c>
      <c r="E88">
        <v>11.891412917564301</v>
      </c>
      <c r="F88">
        <v>13.160643314982</v>
      </c>
      <c r="G88">
        <v>13.160643314982</v>
      </c>
      <c r="H88">
        <v>13.160643314982</v>
      </c>
      <c r="I88">
        <v>-1.31048111483138</v>
      </c>
      <c r="J88">
        <v>-1.31048111483138</v>
      </c>
      <c r="K88">
        <v>-1.31048111483138</v>
      </c>
      <c r="L88">
        <v>4.1250717413678202E-2</v>
      </c>
      <c r="M88">
        <v>4.1250717413678202E-2</v>
      </c>
      <c r="N88">
        <v>4.1250717413678202E-2</v>
      </c>
      <c r="O88">
        <v>0</v>
      </c>
      <c r="P88">
        <v>0</v>
      </c>
      <c r="Q88">
        <v>0</v>
      </c>
      <c r="R88">
        <v>10.7921614135801</v>
      </c>
      <c r="S88">
        <v>20.547615332780701</v>
      </c>
      <c r="T88">
        <v>3.8901831902603399</v>
      </c>
      <c r="U88">
        <v>3.8901831902603399</v>
      </c>
      <c r="V88">
        <v>12</v>
      </c>
      <c r="W88">
        <v>15.781596107824701</v>
      </c>
    </row>
    <row r="89" spans="1:23" x14ac:dyDescent="0.3">
      <c r="A89" s="13">
        <v>43127</v>
      </c>
      <c r="B89">
        <v>3.8971763040225902</v>
      </c>
      <c r="C89">
        <v>14.905564323430999</v>
      </c>
      <c r="D89">
        <v>14.905564323430999</v>
      </c>
      <c r="E89">
        <v>14.905564323430999</v>
      </c>
      <c r="F89">
        <v>13.160643314982</v>
      </c>
      <c r="G89">
        <v>13.160643314982</v>
      </c>
      <c r="H89">
        <v>13.160643314982</v>
      </c>
      <c r="I89">
        <v>1.68013459340421</v>
      </c>
      <c r="J89">
        <v>1.68013459340421</v>
      </c>
      <c r="K89">
        <v>1.68013459340421</v>
      </c>
      <c r="L89">
        <v>6.4786415044747706E-2</v>
      </c>
      <c r="M89">
        <v>6.4786415044747706E-2</v>
      </c>
      <c r="N89">
        <v>6.4786415044747706E-2</v>
      </c>
      <c r="O89">
        <v>0</v>
      </c>
      <c r="P89">
        <v>0</v>
      </c>
      <c r="Q89">
        <v>0</v>
      </c>
      <c r="R89">
        <v>13.8631945788884</v>
      </c>
      <c r="S89">
        <v>24.020539947661401</v>
      </c>
      <c r="T89">
        <v>3.8971763040225902</v>
      </c>
      <c r="U89">
        <v>3.8971763040225902</v>
      </c>
      <c r="V89">
        <v>16</v>
      </c>
      <c r="W89">
        <v>18.802740627453598</v>
      </c>
    </row>
    <row r="90" spans="1:23" x14ac:dyDescent="0.3">
      <c r="A90" s="13">
        <v>43128</v>
      </c>
      <c r="B90">
        <v>3.9041694177848298</v>
      </c>
      <c r="C90">
        <v>14.2380242860248</v>
      </c>
      <c r="D90">
        <v>14.2380242860248</v>
      </c>
      <c r="E90">
        <v>14.2380242860248</v>
      </c>
      <c r="F90">
        <v>13.160643314982</v>
      </c>
      <c r="G90">
        <v>13.160643314982</v>
      </c>
      <c r="H90">
        <v>13.160643314982</v>
      </c>
      <c r="I90">
        <v>0.997640707688908</v>
      </c>
      <c r="J90">
        <v>0.997640707688908</v>
      </c>
      <c r="K90">
        <v>0.997640707688908</v>
      </c>
      <c r="L90">
        <v>7.9740263353879501E-2</v>
      </c>
      <c r="M90">
        <v>7.9740263353879501E-2</v>
      </c>
      <c r="N90">
        <v>7.9740263353879501E-2</v>
      </c>
      <c r="O90">
        <v>0</v>
      </c>
      <c r="P90">
        <v>0</v>
      </c>
      <c r="Q90">
        <v>0</v>
      </c>
      <c r="R90">
        <v>13.2076197695578</v>
      </c>
      <c r="S90">
        <v>23.245291005549401</v>
      </c>
      <c r="T90">
        <v>3.9041694177848298</v>
      </c>
      <c r="U90">
        <v>3.9041694177848298</v>
      </c>
      <c r="V90">
        <v>19</v>
      </c>
      <c r="W90">
        <v>18.142193703809699</v>
      </c>
    </row>
    <row r="91" spans="1:23" x14ac:dyDescent="0.3">
      <c r="A91" s="13">
        <v>43129</v>
      </c>
      <c r="B91">
        <v>3.9111625315470802</v>
      </c>
      <c r="C91">
        <v>15.7401895395819</v>
      </c>
      <c r="D91">
        <v>15.7401895395819</v>
      </c>
      <c r="E91">
        <v>15.7401895395819</v>
      </c>
      <c r="F91">
        <v>13.160643314982</v>
      </c>
      <c r="G91">
        <v>13.160643314982</v>
      </c>
      <c r="H91">
        <v>13.160643314982</v>
      </c>
      <c r="I91">
        <v>2.4947585269343402</v>
      </c>
      <c r="J91">
        <v>2.4947585269343402</v>
      </c>
      <c r="K91">
        <v>2.4947585269343402</v>
      </c>
      <c r="L91">
        <v>8.4787697665549805E-2</v>
      </c>
      <c r="M91">
        <v>8.4787697665549805E-2</v>
      </c>
      <c r="N91">
        <v>8.4787697665549805E-2</v>
      </c>
      <c r="O91">
        <v>0</v>
      </c>
      <c r="P91">
        <v>0</v>
      </c>
      <c r="Q91">
        <v>0</v>
      </c>
      <c r="R91">
        <v>14.3884474432058</v>
      </c>
      <c r="S91">
        <v>24.2701104668276</v>
      </c>
      <c r="T91">
        <v>3.9111625315470802</v>
      </c>
      <c r="U91">
        <v>3.9111625315470802</v>
      </c>
      <c r="V91">
        <v>17</v>
      </c>
      <c r="W91">
        <v>19.651352071129001</v>
      </c>
    </row>
    <row r="92" spans="1:23" x14ac:dyDescent="0.3">
      <c r="A92" s="13">
        <v>43130</v>
      </c>
      <c r="B92">
        <v>3.9181556453093198</v>
      </c>
      <c r="C92">
        <v>13.359512844248499</v>
      </c>
      <c r="D92">
        <v>13.359512844248499</v>
      </c>
      <c r="E92">
        <v>13.359512844248499</v>
      </c>
      <c r="F92">
        <v>13.160643314982</v>
      </c>
      <c r="G92">
        <v>13.160643314982</v>
      </c>
      <c r="H92">
        <v>13.160643314982</v>
      </c>
      <c r="I92">
        <v>0.12003242581734699</v>
      </c>
      <c r="J92">
        <v>0.12003242581734699</v>
      </c>
      <c r="K92">
        <v>0.12003242581734699</v>
      </c>
      <c r="L92">
        <v>7.8837103449083498E-2</v>
      </c>
      <c r="M92">
        <v>7.8837103449083498E-2</v>
      </c>
      <c r="N92">
        <v>7.8837103449083498E-2</v>
      </c>
      <c r="O92">
        <v>0</v>
      </c>
      <c r="P92">
        <v>0</v>
      </c>
      <c r="Q92">
        <v>0</v>
      </c>
      <c r="R92">
        <v>12.4379990652956</v>
      </c>
      <c r="S92">
        <v>22.309589991256999</v>
      </c>
      <c r="T92">
        <v>3.9181556453093198</v>
      </c>
      <c r="U92">
        <v>3.9181556453093198</v>
      </c>
      <c r="V92">
        <v>14</v>
      </c>
      <c r="W92">
        <v>17.277668489557801</v>
      </c>
    </row>
    <row r="93" spans="1:23" x14ac:dyDescent="0.3">
      <c r="A93" s="13">
        <v>43131</v>
      </c>
      <c r="B93">
        <v>3.9251487590715599</v>
      </c>
      <c r="C93">
        <v>11.3546957066504</v>
      </c>
      <c r="D93">
        <v>11.3546957066504</v>
      </c>
      <c r="E93">
        <v>11.3546957066504</v>
      </c>
      <c r="F93">
        <v>13.160643314982</v>
      </c>
      <c r="G93">
        <v>13.160643314982</v>
      </c>
      <c r="H93">
        <v>13.160643314982</v>
      </c>
      <c r="I93">
        <v>-1.8670180563597401</v>
      </c>
      <c r="J93">
        <v>-1.8670180563597401</v>
      </c>
      <c r="K93">
        <v>-1.8670180563597401</v>
      </c>
      <c r="L93">
        <v>6.1070448028069997E-2</v>
      </c>
      <c r="M93">
        <v>6.1070448028069997E-2</v>
      </c>
      <c r="N93">
        <v>6.1070448028069997E-2</v>
      </c>
      <c r="O93">
        <v>0</v>
      </c>
      <c r="P93">
        <v>0</v>
      </c>
      <c r="Q93">
        <v>0</v>
      </c>
      <c r="R93">
        <v>10.1833856208161</v>
      </c>
      <c r="S93">
        <v>20.227946359786301</v>
      </c>
      <c r="T93">
        <v>3.9251487590715599</v>
      </c>
      <c r="U93">
        <v>3.9251487590715599</v>
      </c>
      <c r="V93">
        <v>17</v>
      </c>
      <c r="W93">
        <v>15.279844465721901</v>
      </c>
    </row>
    <row r="94" spans="1:23" x14ac:dyDescent="0.3">
      <c r="A94" s="13">
        <v>43132</v>
      </c>
      <c r="B94">
        <v>3.9321418728338098</v>
      </c>
      <c r="C94">
        <v>11.076553158281699</v>
      </c>
      <c r="D94">
        <v>11.076553158281699</v>
      </c>
      <c r="E94">
        <v>11.076553158281699</v>
      </c>
      <c r="F94">
        <v>13.160643314982</v>
      </c>
      <c r="G94">
        <v>13.160643314982</v>
      </c>
      <c r="H94">
        <v>13.160643314982</v>
      </c>
      <c r="I94">
        <v>-2.11506708264417</v>
      </c>
      <c r="J94">
        <v>-2.11506708264417</v>
      </c>
      <c r="K94">
        <v>-2.11506708264417</v>
      </c>
      <c r="L94">
        <v>3.09769259438352E-2</v>
      </c>
      <c r="M94">
        <v>3.09769259438352E-2</v>
      </c>
      <c r="N94">
        <v>3.09769259438352E-2</v>
      </c>
      <c r="O94">
        <v>0</v>
      </c>
      <c r="P94">
        <v>0</v>
      </c>
      <c r="Q94">
        <v>0</v>
      </c>
      <c r="R94">
        <v>9.6876493170694307</v>
      </c>
      <c r="S94">
        <v>20.1061721181133</v>
      </c>
      <c r="T94">
        <v>3.9321418728338098</v>
      </c>
      <c r="U94">
        <v>3.9321418728338098</v>
      </c>
      <c r="V94">
        <v>14</v>
      </c>
      <c r="W94">
        <v>15.008695031115501</v>
      </c>
    </row>
    <row r="95" spans="1:23" x14ac:dyDescent="0.3">
      <c r="A95" s="13">
        <v>43133</v>
      </c>
      <c r="B95">
        <v>3.9391349865960499</v>
      </c>
      <c r="C95">
        <v>11.838540824827</v>
      </c>
      <c r="D95">
        <v>11.838540824827</v>
      </c>
      <c r="E95">
        <v>11.838540824827</v>
      </c>
      <c r="F95">
        <v>13.160643314982</v>
      </c>
      <c r="G95">
        <v>13.160643314982</v>
      </c>
      <c r="H95">
        <v>13.160643314982</v>
      </c>
      <c r="I95">
        <v>-1.3104811148306901</v>
      </c>
      <c r="J95">
        <v>-1.3104811148306901</v>
      </c>
      <c r="K95">
        <v>-1.3104811148306901</v>
      </c>
      <c r="L95">
        <v>-1.16213753243904E-2</v>
      </c>
      <c r="M95">
        <v>-1.16213753243904E-2</v>
      </c>
      <c r="N95">
        <v>-1.16213753243904E-2</v>
      </c>
      <c r="O95">
        <v>0</v>
      </c>
      <c r="P95">
        <v>0</v>
      </c>
      <c r="Q95">
        <v>0</v>
      </c>
      <c r="R95">
        <v>11.0471772851535</v>
      </c>
      <c r="S95">
        <v>20.825341822635199</v>
      </c>
      <c r="T95">
        <v>3.9391349865960499</v>
      </c>
      <c r="U95">
        <v>3.9391349865960499</v>
      </c>
      <c r="V95">
        <v>19</v>
      </c>
      <c r="W95">
        <v>15.777675811423</v>
      </c>
    </row>
    <row r="96" spans="1:23" x14ac:dyDescent="0.3">
      <c r="A96" s="13">
        <v>43134</v>
      </c>
      <c r="B96">
        <v>3.9461281003583002</v>
      </c>
      <c r="C96">
        <v>14.7742253346713</v>
      </c>
      <c r="D96">
        <v>14.7742253346713</v>
      </c>
      <c r="E96">
        <v>14.7742253346713</v>
      </c>
      <c r="F96">
        <v>13.160643314982</v>
      </c>
      <c r="G96">
        <v>13.160643314982</v>
      </c>
      <c r="H96">
        <v>13.160643314982</v>
      </c>
      <c r="I96">
        <v>1.6801345934016401</v>
      </c>
      <c r="J96">
        <v>1.6801345934016401</v>
      </c>
      <c r="K96">
        <v>1.6801345934016401</v>
      </c>
      <c r="L96">
        <v>-6.6552573712431604E-2</v>
      </c>
      <c r="M96">
        <v>-6.6552573712431604E-2</v>
      </c>
      <c r="N96">
        <v>-6.6552573712431604E-2</v>
      </c>
      <c r="O96">
        <v>0</v>
      </c>
      <c r="P96">
        <v>0</v>
      </c>
      <c r="Q96">
        <v>0</v>
      </c>
      <c r="R96">
        <v>13.9128294942398</v>
      </c>
      <c r="S96">
        <v>23.7401800297127</v>
      </c>
      <c r="T96">
        <v>3.9461281003583002</v>
      </c>
      <c r="U96">
        <v>3.9461281003583002</v>
      </c>
      <c r="V96">
        <v>20</v>
      </c>
      <c r="W96">
        <v>18.720353435029601</v>
      </c>
    </row>
    <row r="97" spans="1:23" x14ac:dyDescent="0.3">
      <c r="A97" s="13">
        <v>43135</v>
      </c>
      <c r="B97">
        <v>3.9531212141205399</v>
      </c>
      <c r="C97">
        <v>14.024996613324999</v>
      </c>
      <c r="D97">
        <v>14.024996613324999</v>
      </c>
      <c r="E97">
        <v>14.024996613324999</v>
      </c>
      <c r="F97">
        <v>13.160643314982</v>
      </c>
      <c r="G97">
        <v>13.160643314982</v>
      </c>
      <c r="H97">
        <v>13.160643314982</v>
      </c>
      <c r="I97">
        <v>0.99764070768737401</v>
      </c>
      <c r="J97">
        <v>0.99764070768737401</v>
      </c>
      <c r="K97">
        <v>0.99764070768737401</v>
      </c>
      <c r="L97">
        <v>-0.13328740934444</v>
      </c>
      <c r="M97">
        <v>-0.13328740934444</v>
      </c>
      <c r="N97">
        <v>-0.13328740934444</v>
      </c>
      <c r="O97">
        <v>0</v>
      </c>
      <c r="P97">
        <v>0</v>
      </c>
      <c r="Q97">
        <v>0</v>
      </c>
      <c r="R97">
        <v>12.781560536014799</v>
      </c>
      <c r="S97">
        <v>22.769624151105798</v>
      </c>
      <c r="T97">
        <v>3.9531212141205399</v>
      </c>
      <c r="U97">
        <v>3.9531212141205399</v>
      </c>
      <c r="V97">
        <v>19</v>
      </c>
      <c r="W97">
        <v>17.978117827445502</v>
      </c>
    </row>
    <row r="98" spans="1:23" x14ac:dyDescent="0.3">
      <c r="A98" s="13">
        <v>43136</v>
      </c>
      <c r="B98">
        <v>3.9601143278827799</v>
      </c>
      <c r="C98">
        <v>15.44446055303</v>
      </c>
      <c r="D98">
        <v>15.44446055303</v>
      </c>
      <c r="E98">
        <v>15.44446055303</v>
      </c>
      <c r="F98">
        <v>13.160643314982</v>
      </c>
      <c r="G98">
        <v>13.160643314982</v>
      </c>
      <c r="H98">
        <v>13.160643314982</v>
      </c>
      <c r="I98">
        <v>2.49475852693323</v>
      </c>
      <c r="J98">
        <v>2.49475852693323</v>
      </c>
      <c r="K98">
        <v>2.49475852693323</v>
      </c>
      <c r="L98">
        <v>-0.21094128888531999</v>
      </c>
      <c r="M98">
        <v>-0.21094128888531999</v>
      </c>
      <c r="N98">
        <v>-0.21094128888531999</v>
      </c>
      <c r="O98">
        <v>0</v>
      </c>
      <c r="P98">
        <v>0</v>
      </c>
      <c r="Q98">
        <v>0</v>
      </c>
      <c r="R98">
        <v>14.2609053273606</v>
      </c>
      <c r="S98">
        <v>24.193400957665101</v>
      </c>
      <c r="T98">
        <v>3.9601143278827799</v>
      </c>
      <c r="U98">
        <v>3.9601143278827799</v>
      </c>
      <c r="V98">
        <v>24</v>
      </c>
      <c r="W98">
        <v>19.404574880912701</v>
      </c>
    </row>
    <row r="99" spans="1:23" x14ac:dyDescent="0.3">
      <c r="A99" s="13">
        <v>43137</v>
      </c>
      <c r="B99">
        <v>3.9671074416450298</v>
      </c>
      <c r="C99">
        <v>12.9823897280179</v>
      </c>
      <c r="D99">
        <v>12.9823897280179</v>
      </c>
      <c r="E99">
        <v>12.9823897280179</v>
      </c>
      <c r="F99">
        <v>13.160643314982</v>
      </c>
      <c r="G99">
        <v>13.160643314982</v>
      </c>
      <c r="H99">
        <v>13.160643314982</v>
      </c>
      <c r="I99">
        <v>0.12003242581185999</v>
      </c>
      <c r="J99">
        <v>0.12003242581185999</v>
      </c>
      <c r="K99">
        <v>0.12003242581185999</v>
      </c>
      <c r="L99">
        <v>-0.298286012776038</v>
      </c>
      <c r="M99">
        <v>-0.298286012776038</v>
      </c>
      <c r="N99">
        <v>-0.298286012776038</v>
      </c>
      <c r="O99">
        <v>0</v>
      </c>
      <c r="P99">
        <v>0</v>
      </c>
      <c r="Q99">
        <v>0</v>
      </c>
      <c r="R99">
        <v>12.2557722721806</v>
      </c>
      <c r="S99">
        <v>22.197111616467399</v>
      </c>
      <c r="T99">
        <v>3.9671074416450298</v>
      </c>
      <c r="U99">
        <v>3.9671074416450298</v>
      </c>
      <c r="V99">
        <v>16</v>
      </c>
      <c r="W99">
        <v>16.949497169662902</v>
      </c>
    </row>
    <row r="100" spans="1:23" x14ac:dyDescent="0.3">
      <c r="A100" s="13">
        <v>43138</v>
      </c>
      <c r="B100">
        <v>3.9741005554072699</v>
      </c>
      <c r="C100">
        <v>10.8998542738045</v>
      </c>
      <c r="D100">
        <v>10.8998542738045</v>
      </c>
      <c r="E100">
        <v>10.8998542738045</v>
      </c>
      <c r="F100">
        <v>13.160643314982</v>
      </c>
      <c r="G100">
        <v>13.160643314982</v>
      </c>
      <c r="H100">
        <v>13.160643314982</v>
      </c>
      <c r="I100">
        <v>-1.8670180563679299</v>
      </c>
      <c r="J100">
        <v>-1.8670180563679299</v>
      </c>
      <c r="K100">
        <v>-1.8670180563679299</v>
      </c>
      <c r="L100">
        <v>-0.39377098480961797</v>
      </c>
      <c r="M100">
        <v>-0.39377098480961797</v>
      </c>
      <c r="N100">
        <v>-0.39377098480961797</v>
      </c>
      <c r="O100">
        <v>0</v>
      </c>
      <c r="P100">
        <v>0</v>
      </c>
      <c r="Q100">
        <v>0</v>
      </c>
      <c r="R100">
        <v>10.004689635698099</v>
      </c>
      <c r="S100">
        <v>19.5710952340307</v>
      </c>
      <c r="T100">
        <v>3.9741005554072699</v>
      </c>
      <c r="U100">
        <v>3.9741005554072699</v>
      </c>
      <c r="V100">
        <v>12</v>
      </c>
      <c r="W100">
        <v>14.873954829211799</v>
      </c>
    </row>
    <row r="101" spans="1:23" x14ac:dyDescent="0.3">
      <c r="A101" s="13">
        <v>43139</v>
      </c>
      <c r="B101">
        <v>3.9810936691695198</v>
      </c>
      <c r="C101">
        <v>10.5500227799565</v>
      </c>
      <c r="D101">
        <v>10.5500227799565</v>
      </c>
      <c r="E101">
        <v>10.5500227799565</v>
      </c>
      <c r="F101">
        <v>13.160643314982</v>
      </c>
      <c r="G101">
        <v>13.160643314982</v>
      </c>
      <c r="H101">
        <v>13.160643314982</v>
      </c>
      <c r="I101">
        <v>-2.1150670826423799</v>
      </c>
      <c r="J101">
        <v>-2.1150670826423799</v>
      </c>
      <c r="K101">
        <v>-2.1150670826423799</v>
      </c>
      <c r="L101">
        <v>-0.49555345238313497</v>
      </c>
      <c r="M101">
        <v>-0.49555345238313497</v>
      </c>
      <c r="N101">
        <v>-0.49555345238313497</v>
      </c>
      <c r="O101">
        <v>0</v>
      </c>
      <c r="P101">
        <v>0</v>
      </c>
      <c r="Q101">
        <v>0</v>
      </c>
      <c r="R101">
        <v>9.6435963691361994</v>
      </c>
      <c r="S101">
        <v>19.341262571234701</v>
      </c>
      <c r="T101">
        <v>3.9810936691695198</v>
      </c>
      <c r="U101">
        <v>3.9810936691695198</v>
      </c>
      <c r="V101">
        <v>17</v>
      </c>
      <c r="W101">
        <v>14.531116449126101</v>
      </c>
    </row>
    <row r="102" spans="1:23" x14ac:dyDescent="0.3">
      <c r="A102" s="13">
        <v>43140</v>
      </c>
      <c r="B102">
        <v>3.9880867829317599</v>
      </c>
      <c r="C102">
        <v>11.248625114190499</v>
      </c>
      <c r="D102">
        <v>11.248625114190499</v>
      </c>
      <c r="E102">
        <v>11.248625114190499</v>
      </c>
      <c r="F102">
        <v>13.160643314982</v>
      </c>
      <c r="G102">
        <v>13.160643314982</v>
      </c>
      <c r="H102">
        <v>13.160643314982</v>
      </c>
      <c r="I102">
        <v>-1.31048111483415</v>
      </c>
      <c r="J102">
        <v>-1.31048111483415</v>
      </c>
      <c r="K102">
        <v>-1.31048111483415</v>
      </c>
      <c r="L102">
        <v>-0.601537085957356</v>
      </c>
      <c r="M102">
        <v>-0.601537085957356</v>
      </c>
      <c r="N102">
        <v>-0.601537085957356</v>
      </c>
      <c r="O102">
        <v>0</v>
      </c>
      <c r="P102">
        <v>0</v>
      </c>
      <c r="Q102">
        <v>0</v>
      </c>
      <c r="R102">
        <v>10.295982932004501</v>
      </c>
      <c r="S102">
        <v>20.266038119387499</v>
      </c>
      <c r="T102">
        <v>3.9880867829317599</v>
      </c>
      <c r="U102">
        <v>3.9880867829317599</v>
      </c>
      <c r="V102">
        <v>14</v>
      </c>
      <c r="W102">
        <v>15.2367118971223</v>
      </c>
    </row>
    <row r="103" spans="1:23" x14ac:dyDescent="0.3">
      <c r="A103" s="13">
        <v>43141</v>
      </c>
      <c r="B103">
        <v>3.9950798966940102</v>
      </c>
      <c r="C103">
        <v>14.131359924395699</v>
      </c>
      <c r="D103">
        <v>14.131359924395699</v>
      </c>
      <c r="E103">
        <v>14.131359924395699</v>
      </c>
      <c r="F103">
        <v>13.160643314982</v>
      </c>
      <c r="G103">
        <v>13.160643314982</v>
      </c>
      <c r="H103">
        <v>13.160643314982</v>
      </c>
      <c r="I103">
        <v>1.68013459340281</v>
      </c>
      <c r="J103">
        <v>1.68013459340281</v>
      </c>
      <c r="K103">
        <v>1.68013459340281</v>
      </c>
      <c r="L103">
        <v>-0.70941798398920397</v>
      </c>
      <c r="M103">
        <v>-0.70941798398920397</v>
      </c>
      <c r="N103">
        <v>-0.70941798398920397</v>
      </c>
      <c r="O103">
        <v>0</v>
      </c>
      <c r="P103">
        <v>0</v>
      </c>
      <c r="Q103">
        <v>0</v>
      </c>
      <c r="R103">
        <v>13.151123036915299</v>
      </c>
      <c r="S103">
        <v>23.215876877521701</v>
      </c>
      <c r="T103">
        <v>3.9950798966940102</v>
      </c>
      <c r="U103">
        <v>3.9950798966940102</v>
      </c>
      <c r="V103">
        <v>16</v>
      </c>
      <c r="W103">
        <v>18.126439821089701</v>
      </c>
    </row>
    <row r="104" spans="1:23" x14ac:dyDescent="0.3">
      <c r="A104" s="13">
        <v>43142</v>
      </c>
      <c r="B104">
        <v>4.0020730104562503</v>
      </c>
      <c r="C104">
        <v>13.341547031881399</v>
      </c>
      <c r="D104">
        <v>13.341547031881399</v>
      </c>
      <c r="E104">
        <v>13.341547031881399</v>
      </c>
      <c r="F104">
        <v>13.160643314982</v>
      </c>
      <c r="G104">
        <v>13.160643314982</v>
      </c>
      <c r="H104">
        <v>13.160643314982</v>
      </c>
      <c r="I104">
        <v>0.99764070768910496</v>
      </c>
      <c r="J104">
        <v>0.99764070768910496</v>
      </c>
      <c r="K104">
        <v>0.99764070768910496</v>
      </c>
      <c r="L104">
        <v>-0.81673699078972695</v>
      </c>
      <c r="M104">
        <v>-0.81673699078972695</v>
      </c>
      <c r="N104">
        <v>-0.81673699078972695</v>
      </c>
      <c r="O104">
        <v>0</v>
      </c>
      <c r="P104">
        <v>0</v>
      </c>
      <c r="Q104">
        <v>0</v>
      </c>
      <c r="R104">
        <v>12.5120553973347</v>
      </c>
      <c r="S104">
        <v>22.361589614685698</v>
      </c>
      <c r="T104">
        <v>4.0020730104562503</v>
      </c>
      <c r="U104">
        <v>4.0020730104562503</v>
      </c>
      <c r="V104">
        <v>15</v>
      </c>
      <c r="W104">
        <v>17.343620042337701</v>
      </c>
    </row>
    <row r="105" spans="1:23" x14ac:dyDescent="0.3">
      <c r="A105" s="13">
        <v>43143</v>
      </c>
      <c r="B105">
        <v>4.0090661242184904</v>
      </c>
      <c r="C105">
        <v>14.7344647975155</v>
      </c>
      <c r="D105">
        <v>14.7344647975155</v>
      </c>
      <c r="E105">
        <v>14.7344647975155</v>
      </c>
      <c r="F105">
        <v>13.160643314982</v>
      </c>
      <c r="G105">
        <v>13.160643314982</v>
      </c>
      <c r="H105">
        <v>13.160643314982</v>
      </c>
      <c r="I105">
        <v>2.4947585269364301</v>
      </c>
      <c r="J105">
        <v>2.4947585269364301</v>
      </c>
      <c r="K105">
        <v>2.4947585269364301</v>
      </c>
      <c r="L105">
        <v>-0.92093704440299795</v>
      </c>
      <c r="M105">
        <v>-0.92093704440299795</v>
      </c>
      <c r="N105">
        <v>-0.92093704440299795</v>
      </c>
      <c r="O105">
        <v>0</v>
      </c>
      <c r="P105">
        <v>0</v>
      </c>
      <c r="Q105">
        <v>0</v>
      </c>
      <c r="R105">
        <v>13.3510302559095</v>
      </c>
      <c r="S105">
        <v>23.7993263093596</v>
      </c>
      <c r="T105">
        <v>4.0090661242184904</v>
      </c>
      <c r="U105">
        <v>4.0090661242184904</v>
      </c>
      <c r="V105">
        <v>19</v>
      </c>
      <c r="W105">
        <v>18.743530921733999</v>
      </c>
    </row>
    <row r="106" spans="1:23" x14ac:dyDescent="0.3">
      <c r="A106" s="13">
        <v>43144</v>
      </c>
      <c r="B106">
        <v>4.0160592379807403</v>
      </c>
      <c r="C106">
        <v>12.2612516064715</v>
      </c>
      <c r="D106">
        <v>12.2612516064715</v>
      </c>
      <c r="E106">
        <v>12.2612516064715</v>
      </c>
      <c r="F106">
        <v>13.160643314982</v>
      </c>
      <c r="G106">
        <v>13.160643314982</v>
      </c>
      <c r="H106">
        <v>13.160643314982</v>
      </c>
      <c r="I106">
        <v>0.120032425816246</v>
      </c>
      <c r="J106">
        <v>0.120032425816246</v>
      </c>
      <c r="K106">
        <v>0.120032425816246</v>
      </c>
      <c r="L106">
        <v>-1.0194241343267501</v>
      </c>
      <c r="M106">
        <v>-1.0194241343267501</v>
      </c>
      <c r="N106">
        <v>-1.0194241343267501</v>
      </c>
      <c r="O106">
        <v>0</v>
      </c>
      <c r="P106">
        <v>0</v>
      </c>
      <c r="Q106">
        <v>0</v>
      </c>
      <c r="R106">
        <v>11.273535267447899</v>
      </c>
      <c r="S106">
        <v>21.094691101358499</v>
      </c>
      <c r="T106">
        <v>4.0160592379807403</v>
      </c>
      <c r="U106">
        <v>4.0160592379807403</v>
      </c>
      <c r="V106">
        <v>20</v>
      </c>
      <c r="W106">
        <v>16.277310844452298</v>
      </c>
    </row>
    <row r="107" spans="1:23" x14ac:dyDescent="0.3">
      <c r="A107" s="13">
        <v>43145</v>
      </c>
      <c r="B107">
        <v>4.0230523517429804</v>
      </c>
      <c r="C107">
        <v>10.1839949105469</v>
      </c>
      <c r="D107">
        <v>10.1839949105469</v>
      </c>
      <c r="E107">
        <v>10.1839949105469</v>
      </c>
      <c r="F107">
        <v>13.160643314982</v>
      </c>
      <c r="G107">
        <v>13.160643314982</v>
      </c>
      <c r="H107">
        <v>13.160643314982</v>
      </c>
      <c r="I107">
        <v>-1.86701805636123</v>
      </c>
      <c r="J107">
        <v>-1.86701805636123</v>
      </c>
      <c r="K107">
        <v>-1.86701805636123</v>
      </c>
      <c r="L107">
        <v>-1.1096303480739</v>
      </c>
      <c r="M107">
        <v>-1.1096303480739</v>
      </c>
      <c r="N107">
        <v>-1.1096303480739</v>
      </c>
      <c r="O107">
        <v>0</v>
      </c>
      <c r="P107">
        <v>0</v>
      </c>
      <c r="Q107">
        <v>0</v>
      </c>
      <c r="R107">
        <v>9.2023124639249296</v>
      </c>
      <c r="S107">
        <v>19.2339061216394</v>
      </c>
      <c r="T107">
        <v>4.0230523517429804</v>
      </c>
      <c r="U107">
        <v>4.0230523517429804</v>
      </c>
      <c r="V107">
        <v>12</v>
      </c>
      <c r="W107">
        <v>14.207047262289899</v>
      </c>
    </row>
    <row r="108" spans="1:23" x14ac:dyDescent="0.3">
      <c r="A108" s="13">
        <v>43146</v>
      </c>
      <c r="B108">
        <v>4.0300454660611598</v>
      </c>
      <c r="C108">
        <v>9.8564988084212999</v>
      </c>
      <c r="D108">
        <v>9.8564988084212999</v>
      </c>
      <c r="E108">
        <v>9.8564988084212999</v>
      </c>
      <c r="F108">
        <v>13.160643314982</v>
      </c>
      <c r="G108">
        <v>13.160643314982</v>
      </c>
      <c r="H108">
        <v>13.160643314982</v>
      </c>
      <c r="I108">
        <v>-2.1150670826423399</v>
      </c>
      <c r="J108">
        <v>-2.1150670826423399</v>
      </c>
      <c r="K108">
        <v>-2.1150670826423399</v>
      </c>
      <c r="L108">
        <v>-1.1890774239184101</v>
      </c>
      <c r="M108">
        <v>-1.1890774239184101</v>
      </c>
      <c r="N108">
        <v>-1.1890774239184101</v>
      </c>
      <c r="O108">
        <v>0</v>
      </c>
      <c r="P108">
        <v>0</v>
      </c>
      <c r="Q108">
        <v>0</v>
      </c>
      <c r="R108">
        <v>9.0743090236764097</v>
      </c>
      <c r="S108">
        <v>18.8912606129708</v>
      </c>
      <c r="T108">
        <v>4.0300454660611598</v>
      </c>
      <c r="U108">
        <v>4.0300454660611598</v>
      </c>
      <c r="V108">
        <v>18</v>
      </c>
      <c r="W108">
        <v>13.8865442744825</v>
      </c>
    </row>
    <row r="109" spans="1:23" x14ac:dyDescent="0.3">
      <c r="A109" s="13">
        <v>43147</v>
      </c>
      <c r="B109">
        <v>4.0370385803793303</v>
      </c>
      <c r="C109">
        <v>10.5947229939566</v>
      </c>
      <c r="D109">
        <v>10.5947229939566</v>
      </c>
      <c r="E109">
        <v>10.5947229939566</v>
      </c>
      <c r="F109">
        <v>13.160643314982</v>
      </c>
      <c r="G109">
        <v>13.160643314982</v>
      </c>
      <c r="H109">
        <v>13.160643314982</v>
      </c>
      <c r="I109">
        <v>-1.3104811148334601</v>
      </c>
      <c r="J109">
        <v>-1.3104811148334601</v>
      </c>
      <c r="K109">
        <v>-1.3104811148334601</v>
      </c>
      <c r="L109">
        <v>-1.2554392061919499</v>
      </c>
      <c r="M109">
        <v>-1.2554392061919499</v>
      </c>
      <c r="N109">
        <v>-1.2554392061919499</v>
      </c>
      <c r="O109">
        <v>0</v>
      </c>
      <c r="P109">
        <v>0</v>
      </c>
      <c r="Q109">
        <v>0</v>
      </c>
      <c r="R109">
        <v>9.5759450027274493</v>
      </c>
      <c r="S109">
        <v>19.594674236444501</v>
      </c>
      <c r="T109">
        <v>4.0370385803793303</v>
      </c>
      <c r="U109">
        <v>4.0370385803793303</v>
      </c>
      <c r="V109">
        <v>19</v>
      </c>
      <c r="W109">
        <v>14.631761574336</v>
      </c>
    </row>
    <row r="110" spans="1:23" x14ac:dyDescent="0.3">
      <c r="A110" s="13">
        <v>43148</v>
      </c>
      <c r="B110">
        <v>4.0440316946974999</v>
      </c>
      <c r="C110">
        <v>13.5341764886695</v>
      </c>
      <c r="D110">
        <v>13.5341764886695</v>
      </c>
      <c r="E110">
        <v>13.5341764886695</v>
      </c>
      <c r="F110">
        <v>13.160643314982</v>
      </c>
      <c r="G110">
        <v>13.160643314982</v>
      </c>
      <c r="H110">
        <v>13.160643314982</v>
      </c>
      <c r="I110">
        <v>1.68013459340399</v>
      </c>
      <c r="J110">
        <v>1.68013459340399</v>
      </c>
      <c r="K110">
        <v>1.68013459340399</v>
      </c>
      <c r="L110">
        <v>-1.3066014197165099</v>
      </c>
      <c r="M110">
        <v>-1.3066014197165099</v>
      </c>
      <c r="N110">
        <v>-1.3066014197165099</v>
      </c>
      <c r="O110">
        <v>0</v>
      </c>
      <c r="P110">
        <v>0</v>
      </c>
      <c r="Q110">
        <v>0</v>
      </c>
      <c r="R110">
        <v>12.8786057800303</v>
      </c>
      <c r="S110">
        <v>22.418241771703499</v>
      </c>
      <c r="T110">
        <v>4.0440316946974999</v>
      </c>
      <c r="U110">
        <v>4.0440316946974999</v>
      </c>
      <c r="V110">
        <v>18</v>
      </c>
      <c r="W110">
        <v>17.578208183367</v>
      </c>
    </row>
    <row r="111" spans="1:23" x14ac:dyDescent="0.3">
      <c r="A111" s="13">
        <v>43149</v>
      </c>
      <c r="B111">
        <v>4.0510248090156802</v>
      </c>
      <c r="C111">
        <v>12.817566781878799</v>
      </c>
      <c r="D111">
        <v>12.817566781878799</v>
      </c>
      <c r="E111">
        <v>12.817566781878799</v>
      </c>
      <c r="F111">
        <v>13.160643314982</v>
      </c>
      <c r="G111">
        <v>13.160643314982</v>
      </c>
      <c r="H111">
        <v>13.160643314982</v>
      </c>
      <c r="I111">
        <v>0.99764070768866198</v>
      </c>
      <c r="J111">
        <v>0.99764070768866198</v>
      </c>
      <c r="K111">
        <v>0.99764070768866198</v>
      </c>
      <c r="L111">
        <v>-1.3407172407918699</v>
      </c>
      <c r="M111">
        <v>-1.3407172407918699</v>
      </c>
      <c r="N111">
        <v>-1.3407172407918699</v>
      </c>
      <c r="O111">
        <v>0</v>
      </c>
      <c r="P111">
        <v>0</v>
      </c>
      <c r="Q111">
        <v>0</v>
      </c>
      <c r="R111">
        <v>11.8742392122249</v>
      </c>
      <c r="S111">
        <v>21.721508075834802</v>
      </c>
      <c r="T111">
        <v>4.0510248090156802</v>
      </c>
      <c r="U111">
        <v>4.0510248090156802</v>
      </c>
      <c r="V111">
        <v>19</v>
      </c>
      <c r="W111">
        <v>16.8685915908945</v>
      </c>
    </row>
    <row r="112" spans="1:23" x14ac:dyDescent="0.3">
      <c r="A112" s="13">
        <v>43150</v>
      </c>
      <c r="B112">
        <v>4.0580179233338498</v>
      </c>
      <c r="C112">
        <v>14.299144599888001</v>
      </c>
      <c r="D112">
        <v>14.299144599888001</v>
      </c>
      <c r="E112">
        <v>14.299144599888001</v>
      </c>
      <c r="F112">
        <v>13.160643314982</v>
      </c>
      <c r="G112">
        <v>13.160643314982</v>
      </c>
      <c r="H112">
        <v>13.160643314982</v>
      </c>
      <c r="I112">
        <v>2.49475852693628</v>
      </c>
      <c r="J112">
        <v>2.49475852693628</v>
      </c>
      <c r="K112">
        <v>2.49475852693628</v>
      </c>
      <c r="L112">
        <v>-1.3562572420303001</v>
      </c>
      <c r="M112">
        <v>-1.3562572420303001</v>
      </c>
      <c r="N112">
        <v>-1.3562572420303001</v>
      </c>
      <c r="O112">
        <v>0</v>
      </c>
      <c r="P112">
        <v>0</v>
      </c>
      <c r="Q112">
        <v>0</v>
      </c>
      <c r="R112">
        <v>13.724084667987</v>
      </c>
      <c r="S112">
        <v>23.045115101868198</v>
      </c>
      <c r="T112">
        <v>4.0580179233338498</v>
      </c>
      <c r="U112">
        <v>4.0580179233338498</v>
      </c>
      <c r="V112">
        <v>18</v>
      </c>
      <c r="W112">
        <v>18.357162523221898</v>
      </c>
    </row>
    <row r="113" spans="1:23" x14ac:dyDescent="0.3">
      <c r="A113" s="13">
        <v>43151</v>
      </c>
      <c r="B113">
        <v>4.0650110376520301</v>
      </c>
      <c r="C113">
        <v>11.9286233162717</v>
      </c>
      <c r="D113">
        <v>11.9286233162717</v>
      </c>
      <c r="E113">
        <v>11.9286233162717</v>
      </c>
      <c r="F113">
        <v>13.160643314982</v>
      </c>
      <c r="G113">
        <v>13.160643314982</v>
      </c>
      <c r="H113">
        <v>13.160643314982</v>
      </c>
      <c r="I113">
        <v>0.12003242581536901</v>
      </c>
      <c r="J113">
        <v>0.12003242581536901</v>
      </c>
      <c r="K113">
        <v>0.12003242581536901</v>
      </c>
      <c r="L113">
        <v>-1.3520524245257599</v>
      </c>
      <c r="M113">
        <v>-1.3520524245257599</v>
      </c>
      <c r="N113">
        <v>-1.3520524245257599</v>
      </c>
      <c r="O113">
        <v>0</v>
      </c>
      <c r="P113">
        <v>0</v>
      </c>
      <c r="Q113">
        <v>0</v>
      </c>
      <c r="R113">
        <v>11.090755639500999</v>
      </c>
      <c r="S113">
        <v>20.8448250493209</v>
      </c>
      <c r="T113">
        <v>4.0650110376520301</v>
      </c>
      <c r="U113">
        <v>4.0650110376520301</v>
      </c>
      <c r="V113">
        <v>18</v>
      </c>
      <c r="W113">
        <v>15.993634353923699</v>
      </c>
    </row>
    <row r="114" spans="1:23" x14ac:dyDescent="0.3">
      <c r="A114" s="13">
        <v>43152</v>
      </c>
      <c r="B114">
        <v>4.0720041519701997</v>
      </c>
      <c r="C114">
        <v>9.9662960387019606</v>
      </c>
      <c r="D114">
        <v>9.9662960387019606</v>
      </c>
      <c r="E114">
        <v>9.9662960387019606</v>
      </c>
      <c r="F114">
        <v>13.160643314982</v>
      </c>
      <c r="G114">
        <v>13.160643314982</v>
      </c>
      <c r="H114">
        <v>13.160643314982</v>
      </c>
      <c r="I114">
        <v>-1.8670180563638701</v>
      </c>
      <c r="J114">
        <v>-1.8670180563638701</v>
      </c>
      <c r="K114">
        <v>-1.8670180563638701</v>
      </c>
      <c r="L114">
        <v>-1.3273292199162201</v>
      </c>
      <c r="M114">
        <v>-1.3273292199162201</v>
      </c>
      <c r="N114">
        <v>-1.3273292199162201</v>
      </c>
      <c r="O114">
        <v>0</v>
      </c>
      <c r="P114">
        <v>0</v>
      </c>
      <c r="Q114">
        <v>0</v>
      </c>
      <c r="R114">
        <v>8.9024633491916099</v>
      </c>
      <c r="S114">
        <v>19.243684486993999</v>
      </c>
      <c r="T114">
        <v>4.0720041519701997</v>
      </c>
      <c r="U114">
        <v>4.0720041519701997</v>
      </c>
      <c r="V114">
        <v>13</v>
      </c>
      <c r="W114">
        <v>14.038300190672199</v>
      </c>
    </row>
    <row r="115" spans="1:23" x14ac:dyDescent="0.3">
      <c r="A115" s="13">
        <v>43153</v>
      </c>
      <c r="B115">
        <v>4.07899726628838</v>
      </c>
      <c r="C115">
        <v>9.7638406900155505</v>
      </c>
      <c r="D115">
        <v>9.7638406900155505</v>
      </c>
      <c r="E115">
        <v>9.7638406900155505</v>
      </c>
      <c r="F115">
        <v>13.160643314982</v>
      </c>
      <c r="G115">
        <v>13.160643314982</v>
      </c>
      <c r="H115">
        <v>13.160643314982</v>
      </c>
      <c r="I115">
        <v>-2.1150670826405502</v>
      </c>
      <c r="J115">
        <v>-2.1150670826405502</v>
      </c>
      <c r="K115">
        <v>-2.1150670826405502</v>
      </c>
      <c r="L115">
        <v>-1.28173554232595</v>
      </c>
      <c r="M115">
        <v>-1.28173554232595</v>
      </c>
      <c r="N115">
        <v>-1.28173554232595</v>
      </c>
      <c r="O115">
        <v>0</v>
      </c>
      <c r="P115">
        <v>0</v>
      </c>
      <c r="Q115">
        <v>0</v>
      </c>
      <c r="R115">
        <v>9.1759400538292795</v>
      </c>
      <c r="S115">
        <v>18.584181183342402</v>
      </c>
      <c r="T115">
        <v>4.07899726628838</v>
      </c>
      <c r="U115">
        <v>4.07899726628838</v>
      </c>
      <c r="V115">
        <v>14</v>
      </c>
      <c r="W115">
        <v>13.842837956303899</v>
      </c>
    </row>
    <row r="116" spans="1:23" x14ac:dyDescent="0.3">
      <c r="A116" s="13">
        <v>43154</v>
      </c>
      <c r="B116">
        <v>4.0859903806065496</v>
      </c>
      <c r="C116">
        <v>10.634805009232</v>
      </c>
      <c r="D116">
        <v>10.634805009232</v>
      </c>
      <c r="E116">
        <v>10.634805009232</v>
      </c>
      <c r="F116">
        <v>13.160643314982</v>
      </c>
      <c r="G116">
        <v>13.160643314982</v>
      </c>
      <c r="H116">
        <v>13.160643314982</v>
      </c>
      <c r="I116">
        <v>-1.3104811148291799</v>
      </c>
      <c r="J116">
        <v>-1.3104811148291799</v>
      </c>
      <c r="K116">
        <v>-1.3104811148291799</v>
      </c>
      <c r="L116">
        <v>-1.21535719092088</v>
      </c>
      <c r="M116">
        <v>-1.21535719092088</v>
      </c>
      <c r="N116">
        <v>-1.21535719092088</v>
      </c>
      <c r="O116">
        <v>0</v>
      </c>
      <c r="P116">
        <v>0</v>
      </c>
      <c r="Q116">
        <v>0</v>
      </c>
      <c r="R116">
        <v>9.6427430537234802</v>
      </c>
      <c r="S116">
        <v>19.499116371097799</v>
      </c>
      <c r="T116">
        <v>4.0859903806065496</v>
      </c>
      <c r="U116">
        <v>4.0859903806065496</v>
      </c>
      <c r="V116">
        <v>12</v>
      </c>
      <c r="W116">
        <v>14.7207953898385</v>
      </c>
    </row>
    <row r="117" spans="1:23" x14ac:dyDescent="0.3">
      <c r="A117" s="13">
        <v>43155</v>
      </c>
      <c r="B117">
        <v>4.0929834949247201</v>
      </c>
      <c r="C117">
        <v>13.712053766242899</v>
      </c>
      <c r="D117">
        <v>13.712053766242899</v>
      </c>
      <c r="E117">
        <v>13.712053766242899</v>
      </c>
      <c r="F117">
        <v>13.160643314982</v>
      </c>
      <c r="G117">
        <v>13.160643314982</v>
      </c>
      <c r="H117">
        <v>13.160643314982</v>
      </c>
      <c r="I117">
        <v>1.6801345934051599</v>
      </c>
      <c r="J117">
        <v>1.6801345934051599</v>
      </c>
      <c r="K117">
        <v>1.6801345934051599</v>
      </c>
      <c r="L117">
        <v>-1.1287241421442999</v>
      </c>
      <c r="M117">
        <v>-1.1287241421442999</v>
      </c>
      <c r="N117">
        <v>-1.1287241421442999</v>
      </c>
      <c r="O117">
        <v>0</v>
      </c>
      <c r="P117">
        <v>0</v>
      </c>
      <c r="Q117">
        <v>0</v>
      </c>
      <c r="R117">
        <v>13.0617060242256</v>
      </c>
      <c r="S117">
        <v>22.516980657692802</v>
      </c>
      <c r="T117">
        <v>4.0929834949247201</v>
      </c>
      <c r="U117">
        <v>4.0929834949247201</v>
      </c>
      <c r="V117">
        <v>18</v>
      </c>
      <c r="W117">
        <v>17.805037261167602</v>
      </c>
    </row>
    <row r="118" spans="1:23" x14ac:dyDescent="0.3">
      <c r="A118" s="13">
        <v>43156</v>
      </c>
      <c r="B118">
        <v>4.0999766092429004</v>
      </c>
      <c r="C118">
        <v>13.1354775022191</v>
      </c>
      <c r="D118">
        <v>13.1354775022191</v>
      </c>
      <c r="E118">
        <v>13.1354775022191</v>
      </c>
      <c r="F118">
        <v>13.160643314982</v>
      </c>
      <c r="G118">
        <v>13.160643314982</v>
      </c>
      <c r="H118">
        <v>13.160643314982</v>
      </c>
      <c r="I118">
        <v>0.99764070768712598</v>
      </c>
      <c r="J118">
        <v>0.99764070768712598</v>
      </c>
      <c r="K118">
        <v>0.99764070768712598</v>
      </c>
      <c r="L118">
        <v>-1.02280652045009</v>
      </c>
      <c r="M118">
        <v>-1.02280652045009</v>
      </c>
      <c r="N118">
        <v>-1.02280652045009</v>
      </c>
      <c r="O118">
        <v>0</v>
      </c>
      <c r="P118">
        <v>0</v>
      </c>
      <c r="Q118">
        <v>0</v>
      </c>
      <c r="R118">
        <v>11.806162418663501</v>
      </c>
      <c r="S118">
        <v>22.213925353062599</v>
      </c>
      <c r="T118">
        <v>4.0999766092429004</v>
      </c>
      <c r="U118">
        <v>4.0999766092429004</v>
      </c>
      <c r="V118">
        <v>16</v>
      </c>
      <c r="W118">
        <v>17.235454111462001</v>
      </c>
    </row>
    <row r="119" spans="1:23" x14ac:dyDescent="0.3">
      <c r="A119" s="13">
        <v>43157</v>
      </c>
      <c r="B119">
        <v>4.10696972356107</v>
      </c>
      <c r="C119">
        <v>14.756401550728899</v>
      </c>
      <c r="D119">
        <v>14.756401550728899</v>
      </c>
      <c r="E119">
        <v>14.756401550728899</v>
      </c>
      <c r="F119">
        <v>13.160643314982</v>
      </c>
      <c r="G119">
        <v>13.160643314982</v>
      </c>
      <c r="H119">
        <v>13.160643314982</v>
      </c>
      <c r="I119">
        <v>2.4947585269351702</v>
      </c>
      <c r="J119">
        <v>2.4947585269351702</v>
      </c>
      <c r="K119">
        <v>2.4947585269351702</v>
      </c>
      <c r="L119">
        <v>-0.899000291188364</v>
      </c>
      <c r="M119">
        <v>-0.899000291188364</v>
      </c>
      <c r="N119">
        <v>-0.899000291188364</v>
      </c>
      <c r="O119">
        <v>0</v>
      </c>
      <c r="P119">
        <v>0</v>
      </c>
      <c r="Q119">
        <v>0</v>
      </c>
      <c r="R119">
        <v>13.819142714211999</v>
      </c>
      <c r="S119">
        <v>23.931898743634001</v>
      </c>
      <c r="T119">
        <v>4.10696972356107</v>
      </c>
      <c r="U119">
        <v>4.10696972356107</v>
      </c>
      <c r="V119">
        <v>16</v>
      </c>
      <c r="W119">
        <v>18.8633712742899</v>
      </c>
    </row>
    <row r="120" spans="1:23" x14ac:dyDescent="0.3">
      <c r="A120" s="13">
        <v>43158</v>
      </c>
      <c r="B120">
        <v>4.1139628378792503</v>
      </c>
      <c r="C120">
        <v>12.521572768192801</v>
      </c>
      <c r="D120">
        <v>12.521572768192801</v>
      </c>
      <c r="E120">
        <v>12.521572768192801</v>
      </c>
      <c r="F120">
        <v>13.160643314982</v>
      </c>
      <c r="G120">
        <v>13.160643314982</v>
      </c>
      <c r="H120">
        <v>13.160643314982</v>
      </c>
      <c r="I120">
        <v>0.120032425814819</v>
      </c>
      <c r="J120">
        <v>0.120032425814819</v>
      </c>
      <c r="K120">
        <v>0.120032425814819</v>
      </c>
      <c r="L120">
        <v>-0.75910297260405601</v>
      </c>
      <c r="M120">
        <v>-0.75910297260405601</v>
      </c>
      <c r="N120">
        <v>-0.75910297260405601</v>
      </c>
      <c r="O120">
        <v>0</v>
      </c>
      <c r="P120">
        <v>0</v>
      </c>
      <c r="Q120">
        <v>0</v>
      </c>
      <c r="R120">
        <v>11.8724125816903</v>
      </c>
      <c r="S120">
        <v>21.485552792760501</v>
      </c>
      <c r="T120">
        <v>4.1139628378792503</v>
      </c>
      <c r="U120">
        <v>4.1139628378792503</v>
      </c>
      <c r="V120">
        <v>15</v>
      </c>
      <c r="W120">
        <v>16.6355356060721</v>
      </c>
    </row>
    <row r="121" spans="1:23" x14ac:dyDescent="0.3">
      <c r="A121" s="13">
        <v>43159</v>
      </c>
      <c r="B121">
        <v>4.1209559521974199</v>
      </c>
      <c r="C121">
        <v>10.6883453492534</v>
      </c>
      <c r="D121">
        <v>10.6883453492534</v>
      </c>
      <c r="E121">
        <v>10.6883453492534</v>
      </c>
      <c r="F121">
        <v>13.160643314982</v>
      </c>
      <c r="G121">
        <v>13.160643314982</v>
      </c>
      <c r="H121">
        <v>13.160643314982</v>
      </c>
      <c r="I121">
        <v>-1.86701805636651</v>
      </c>
      <c r="J121">
        <v>-1.86701805636651</v>
      </c>
      <c r="K121">
        <v>-1.86701805636651</v>
      </c>
      <c r="L121">
        <v>-0.60527990936216902</v>
      </c>
      <c r="M121">
        <v>-0.60527990936216902</v>
      </c>
      <c r="N121">
        <v>-0.60527990936216902</v>
      </c>
      <c r="O121">
        <v>0</v>
      </c>
      <c r="P121">
        <v>0</v>
      </c>
      <c r="Q121">
        <v>0</v>
      </c>
      <c r="R121">
        <v>9.9234147082558994</v>
      </c>
      <c r="S121">
        <v>19.878227476323801</v>
      </c>
      <c r="T121">
        <v>4.1209559521974199</v>
      </c>
      <c r="U121">
        <v>4.1209559521974199</v>
      </c>
      <c r="V121">
        <v>12</v>
      </c>
      <c r="W121">
        <v>14.8093013014508</v>
      </c>
    </row>
    <row r="122" spans="1:23" x14ac:dyDescent="0.3">
      <c r="A122" s="13">
        <v>43160</v>
      </c>
      <c r="B122">
        <v>4.1279490665155896</v>
      </c>
      <c r="C122">
        <v>10.6055543510678</v>
      </c>
      <c r="D122">
        <v>10.6055543510678</v>
      </c>
      <c r="E122">
        <v>10.6055543510678</v>
      </c>
      <c r="F122">
        <v>13.160643314982</v>
      </c>
      <c r="G122">
        <v>13.160643314982</v>
      </c>
      <c r="H122">
        <v>13.160643314982</v>
      </c>
      <c r="I122">
        <v>-2.11506708264558</v>
      </c>
      <c r="J122">
        <v>-2.11506708264558</v>
      </c>
      <c r="K122">
        <v>-2.11506708264558</v>
      </c>
      <c r="L122">
        <v>-0.44002188126866398</v>
      </c>
      <c r="M122">
        <v>-0.44002188126866398</v>
      </c>
      <c r="N122">
        <v>-0.44002188126866398</v>
      </c>
      <c r="O122">
        <v>0</v>
      </c>
      <c r="P122">
        <v>0</v>
      </c>
      <c r="Q122">
        <v>0</v>
      </c>
      <c r="R122">
        <v>9.8257363497809198</v>
      </c>
      <c r="S122">
        <v>19.533710681575599</v>
      </c>
      <c r="T122">
        <v>4.1279490665155896</v>
      </c>
      <c r="U122">
        <v>4.1279490665155896</v>
      </c>
      <c r="V122">
        <v>14</v>
      </c>
      <c r="W122">
        <v>14.7335034175834</v>
      </c>
    </row>
    <row r="123" spans="1:23" x14ac:dyDescent="0.3">
      <c r="A123" s="13">
        <v>43161</v>
      </c>
      <c r="B123">
        <v>4.1349421808337699</v>
      </c>
      <c r="C123">
        <v>11.584067167901599</v>
      </c>
      <c r="D123">
        <v>11.584067167901599</v>
      </c>
      <c r="E123">
        <v>11.584067167901599</v>
      </c>
      <c r="F123">
        <v>13.160643314982</v>
      </c>
      <c r="G123">
        <v>13.160643314982</v>
      </c>
      <c r="H123">
        <v>13.160643314982</v>
      </c>
      <c r="I123">
        <v>-1.3104811148362201</v>
      </c>
      <c r="J123">
        <v>-1.3104811148362201</v>
      </c>
      <c r="K123">
        <v>-1.3104811148362201</v>
      </c>
      <c r="L123">
        <v>-0.266095032244268</v>
      </c>
      <c r="M123">
        <v>-0.266095032244268</v>
      </c>
      <c r="N123">
        <v>-0.266095032244268</v>
      </c>
      <c r="O123">
        <v>0</v>
      </c>
      <c r="P123">
        <v>0</v>
      </c>
      <c r="Q123">
        <v>0</v>
      </c>
      <c r="R123">
        <v>10.8587843230993</v>
      </c>
      <c r="S123">
        <v>20.7613486745336</v>
      </c>
      <c r="T123">
        <v>4.1349421808337699</v>
      </c>
      <c r="U123">
        <v>4.1349421808337699</v>
      </c>
      <c r="V123">
        <v>14</v>
      </c>
      <c r="W123">
        <v>15.7190093487353</v>
      </c>
    </row>
    <row r="124" spans="1:23" x14ac:dyDescent="0.3">
      <c r="A124" s="13">
        <v>43162</v>
      </c>
      <c r="B124">
        <v>4.1419352951519404</v>
      </c>
      <c r="C124">
        <v>14.7542936176881</v>
      </c>
      <c r="D124">
        <v>14.7542936176881</v>
      </c>
      <c r="E124">
        <v>14.7542936176881</v>
      </c>
      <c r="F124">
        <v>13.160643314982</v>
      </c>
      <c r="G124">
        <v>13.160643314982</v>
      </c>
      <c r="H124">
        <v>13.160643314982</v>
      </c>
      <c r="I124">
        <v>1.68013459340259</v>
      </c>
      <c r="J124">
        <v>1.68013459340259</v>
      </c>
      <c r="K124">
        <v>1.68013459340259</v>
      </c>
      <c r="L124">
        <v>-8.6484290696574206E-2</v>
      </c>
      <c r="M124">
        <v>-8.6484290696574206E-2</v>
      </c>
      <c r="N124">
        <v>-8.6484290696574206E-2</v>
      </c>
      <c r="O124">
        <v>0</v>
      </c>
      <c r="P124">
        <v>0</v>
      </c>
      <c r="Q124">
        <v>0</v>
      </c>
      <c r="R124">
        <v>13.9445230373308</v>
      </c>
      <c r="S124">
        <v>23.675902483557199</v>
      </c>
      <c r="T124">
        <v>4.1419352951519404</v>
      </c>
      <c r="U124">
        <v>4.1419352951519404</v>
      </c>
      <c r="V124">
        <v>15</v>
      </c>
      <c r="W124">
        <v>18.896228912840002</v>
      </c>
    </row>
    <row r="125" spans="1:23" x14ac:dyDescent="0.3">
      <c r="A125" s="13">
        <v>43163</v>
      </c>
      <c r="B125">
        <v>4.1489284094701198</v>
      </c>
      <c r="C125">
        <v>14.253952413892</v>
      </c>
      <c r="D125">
        <v>14.253952413892</v>
      </c>
      <c r="E125">
        <v>14.253952413892</v>
      </c>
      <c r="F125">
        <v>13.160643314982</v>
      </c>
      <c r="G125">
        <v>13.160643314982</v>
      </c>
      <c r="H125">
        <v>13.160643314982</v>
      </c>
      <c r="I125">
        <v>0.99764070768885804</v>
      </c>
      <c r="J125">
        <v>0.99764070768885804</v>
      </c>
      <c r="K125">
        <v>0.99764070768885804</v>
      </c>
      <c r="L125">
        <v>9.5668391221052307E-2</v>
      </c>
      <c r="M125">
        <v>9.5668391221052307E-2</v>
      </c>
      <c r="N125">
        <v>9.5668391221052307E-2</v>
      </c>
      <c r="O125">
        <v>0</v>
      </c>
      <c r="P125">
        <v>0</v>
      </c>
      <c r="Q125">
        <v>0</v>
      </c>
      <c r="R125">
        <v>13.3048823483514</v>
      </c>
      <c r="S125">
        <v>23.525763071215401</v>
      </c>
      <c r="T125">
        <v>4.1489284094701198</v>
      </c>
      <c r="U125">
        <v>4.1489284094701198</v>
      </c>
      <c r="V125">
        <v>20</v>
      </c>
      <c r="W125">
        <v>18.4028808233621</v>
      </c>
    </row>
    <row r="126" spans="1:23" x14ac:dyDescent="0.3">
      <c r="A126" s="13">
        <v>43164</v>
      </c>
      <c r="B126">
        <v>4.1559215237882903</v>
      </c>
      <c r="C126">
        <v>15.9325313712251</v>
      </c>
      <c r="D126">
        <v>15.9325313712251</v>
      </c>
      <c r="E126">
        <v>15.9325313712251</v>
      </c>
      <c r="F126">
        <v>13.160643314982</v>
      </c>
      <c r="G126">
        <v>13.160643314982</v>
      </c>
      <c r="H126">
        <v>13.160643314982</v>
      </c>
      <c r="I126">
        <v>2.49475852693406</v>
      </c>
      <c r="J126">
        <v>2.49475852693406</v>
      </c>
      <c r="K126">
        <v>2.49475852693406</v>
      </c>
      <c r="L126">
        <v>0.27712952930901502</v>
      </c>
      <c r="M126">
        <v>0.27712952930901502</v>
      </c>
      <c r="N126">
        <v>0.27712952930901502</v>
      </c>
      <c r="O126">
        <v>0</v>
      </c>
      <c r="P126">
        <v>0</v>
      </c>
      <c r="Q126">
        <v>0</v>
      </c>
      <c r="R126">
        <v>15.309156572042699</v>
      </c>
      <c r="S126">
        <v>25.107172698349899</v>
      </c>
      <c r="T126">
        <v>4.1559215237882903</v>
      </c>
      <c r="U126">
        <v>4.1559215237882903</v>
      </c>
      <c r="V126">
        <v>19</v>
      </c>
      <c r="W126">
        <v>20.0884528950134</v>
      </c>
    </row>
    <row r="127" spans="1:23" x14ac:dyDescent="0.3">
      <c r="A127" s="13">
        <v>43165</v>
      </c>
      <c r="B127">
        <v>4.1629146381064697</v>
      </c>
      <c r="C127">
        <v>13.735317534481499</v>
      </c>
      <c r="D127">
        <v>13.735317534481499</v>
      </c>
      <c r="E127">
        <v>13.735317534481499</v>
      </c>
      <c r="F127">
        <v>13.160643314982</v>
      </c>
      <c r="G127">
        <v>13.160643314982</v>
      </c>
      <c r="H127">
        <v>13.160643314982</v>
      </c>
      <c r="I127">
        <v>0.120032425814269</v>
      </c>
      <c r="J127">
        <v>0.120032425814269</v>
      </c>
      <c r="K127">
        <v>0.120032425814269</v>
      </c>
      <c r="L127">
        <v>0.45464179368520002</v>
      </c>
      <c r="M127">
        <v>0.45464179368520002</v>
      </c>
      <c r="N127">
        <v>0.45464179368520002</v>
      </c>
      <c r="O127">
        <v>0</v>
      </c>
      <c r="P127">
        <v>0</v>
      </c>
      <c r="Q127">
        <v>0</v>
      </c>
      <c r="R127">
        <v>12.888136551854</v>
      </c>
      <c r="S127">
        <v>22.594918272904199</v>
      </c>
      <c r="T127">
        <v>4.1629146381064697</v>
      </c>
      <c r="U127">
        <v>4.1629146381064697</v>
      </c>
      <c r="V127">
        <v>16</v>
      </c>
      <c r="W127">
        <v>17.898232172587999</v>
      </c>
    </row>
    <row r="128" spans="1:23" x14ac:dyDescent="0.3">
      <c r="A128" s="13">
        <v>43166</v>
      </c>
      <c r="B128">
        <v>4.1699077524246402</v>
      </c>
      <c r="C128">
        <v>11.9186175645102</v>
      </c>
      <c r="D128">
        <v>11.9186175645102</v>
      </c>
      <c r="E128">
        <v>11.9186175645102</v>
      </c>
      <c r="F128">
        <v>13.160643314982</v>
      </c>
      <c r="G128">
        <v>13.160643314982</v>
      </c>
      <c r="H128">
        <v>13.160643314982</v>
      </c>
      <c r="I128">
        <v>-1.8670180563691501</v>
      </c>
      <c r="J128">
        <v>-1.8670180563691501</v>
      </c>
      <c r="K128">
        <v>-1.8670180563691501</v>
      </c>
      <c r="L128">
        <v>0.62499230589733801</v>
      </c>
      <c r="M128">
        <v>0.62499230589733801</v>
      </c>
      <c r="N128">
        <v>0.62499230589733801</v>
      </c>
      <c r="O128">
        <v>0</v>
      </c>
      <c r="P128">
        <v>0</v>
      </c>
      <c r="Q128">
        <v>0</v>
      </c>
      <c r="R128">
        <v>11.1853286148707</v>
      </c>
      <c r="S128">
        <v>21.022693149279799</v>
      </c>
      <c r="T128">
        <v>4.1699077524246402</v>
      </c>
      <c r="U128">
        <v>4.1699077524246402</v>
      </c>
      <c r="V128">
        <v>12</v>
      </c>
      <c r="W128">
        <v>16.088525316934899</v>
      </c>
    </row>
    <row r="129" spans="1:23" x14ac:dyDescent="0.3">
      <c r="A129" s="13">
        <v>43167</v>
      </c>
      <c r="B129">
        <v>4.1769008667428098</v>
      </c>
      <c r="C129">
        <v>11.8306561870666</v>
      </c>
      <c r="D129">
        <v>11.8306561870666</v>
      </c>
      <c r="E129">
        <v>11.8306561870666</v>
      </c>
      <c r="F129">
        <v>13.160643314982</v>
      </c>
      <c r="G129">
        <v>13.160643314982</v>
      </c>
      <c r="H129">
        <v>13.160643314982</v>
      </c>
      <c r="I129">
        <v>-2.1150670826506102</v>
      </c>
      <c r="J129">
        <v>-2.1150670826506102</v>
      </c>
      <c r="K129">
        <v>-2.1150670826506102</v>
      </c>
      <c r="L129">
        <v>0.78507995473520598</v>
      </c>
      <c r="M129">
        <v>0.78507995473520598</v>
      </c>
      <c r="N129">
        <v>0.78507995473520598</v>
      </c>
      <c r="O129">
        <v>0</v>
      </c>
      <c r="P129">
        <v>0</v>
      </c>
      <c r="Q129">
        <v>0</v>
      </c>
      <c r="R129">
        <v>11.3133780008743</v>
      </c>
      <c r="S129">
        <v>20.609694294582098</v>
      </c>
      <c r="T129">
        <v>4.1769008667428098</v>
      </c>
      <c r="U129">
        <v>4.1769008667428098</v>
      </c>
      <c r="V129">
        <v>20</v>
      </c>
      <c r="W129">
        <v>16.007557053809499</v>
      </c>
    </row>
    <row r="130" spans="1:23" x14ac:dyDescent="0.3">
      <c r="A130" s="13">
        <v>43168</v>
      </c>
      <c r="B130">
        <v>4.1838939810609901</v>
      </c>
      <c r="C130">
        <v>12.782142370163999</v>
      </c>
      <c r="D130">
        <v>12.782142370163999</v>
      </c>
      <c r="E130">
        <v>12.782142370163999</v>
      </c>
      <c r="F130">
        <v>13.160643314982</v>
      </c>
      <c r="G130">
        <v>13.160643314982</v>
      </c>
      <c r="H130">
        <v>13.160643314982</v>
      </c>
      <c r="I130">
        <v>-1.31048111483195</v>
      </c>
      <c r="J130">
        <v>-1.31048111483195</v>
      </c>
      <c r="K130">
        <v>-1.31048111483195</v>
      </c>
      <c r="L130">
        <v>0.93198017001386302</v>
      </c>
      <c r="M130">
        <v>0.93198017001386302</v>
      </c>
      <c r="N130">
        <v>0.93198017001386302</v>
      </c>
      <c r="O130">
        <v>0</v>
      </c>
      <c r="P130">
        <v>0</v>
      </c>
      <c r="Q130">
        <v>0</v>
      </c>
      <c r="R130">
        <v>12.0670069830819</v>
      </c>
      <c r="S130">
        <v>22.032444104765901</v>
      </c>
      <c r="T130">
        <v>4.1838939810609901</v>
      </c>
      <c r="U130">
        <v>4.1838939810609901</v>
      </c>
      <c r="V130">
        <v>11</v>
      </c>
      <c r="W130">
        <v>16.966036351225</v>
      </c>
    </row>
    <row r="131" spans="1:23" x14ac:dyDescent="0.3">
      <c r="A131" s="13">
        <v>43169</v>
      </c>
      <c r="B131">
        <v>4.1908870953791597</v>
      </c>
      <c r="C131">
        <v>15.903783571659</v>
      </c>
      <c r="D131">
        <v>15.903783571659</v>
      </c>
      <c r="E131">
        <v>15.903783571659</v>
      </c>
      <c r="F131">
        <v>13.160643314982</v>
      </c>
      <c r="G131">
        <v>13.160643314982</v>
      </c>
      <c r="H131">
        <v>13.160643314982</v>
      </c>
      <c r="I131">
        <v>1.6801345934037599</v>
      </c>
      <c r="J131">
        <v>1.6801345934037599</v>
      </c>
      <c r="K131">
        <v>1.6801345934037599</v>
      </c>
      <c r="L131">
        <v>1.0630056632731799</v>
      </c>
      <c r="M131">
        <v>1.0630056632731799</v>
      </c>
      <c r="N131">
        <v>1.0630056632731799</v>
      </c>
      <c r="O131">
        <v>0</v>
      </c>
      <c r="P131">
        <v>0</v>
      </c>
      <c r="Q131">
        <v>0</v>
      </c>
      <c r="R131">
        <v>15.2953521352932</v>
      </c>
      <c r="S131">
        <v>25.0115655521092</v>
      </c>
      <c r="T131">
        <v>4.1908870953791597</v>
      </c>
      <c r="U131">
        <v>4.1908870953791597</v>
      </c>
      <c r="V131">
        <v>15</v>
      </c>
      <c r="W131">
        <v>20.094670667038201</v>
      </c>
    </row>
    <row r="132" spans="1:23" x14ac:dyDescent="0.3">
      <c r="A132" s="13">
        <v>43170</v>
      </c>
      <c r="B132">
        <v>4.19788020969734</v>
      </c>
      <c r="C132">
        <v>15.334045773061099</v>
      </c>
      <c r="D132">
        <v>15.334045773061099</v>
      </c>
      <c r="E132">
        <v>15.334045773061099</v>
      </c>
      <c r="F132">
        <v>13.160643314982</v>
      </c>
      <c r="G132">
        <v>13.160643314982</v>
      </c>
      <c r="H132">
        <v>13.160643314982</v>
      </c>
      <c r="I132">
        <v>0.99764070768732305</v>
      </c>
      <c r="J132">
        <v>0.99764070768732305</v>
      </c>
      <c r="K132">
        <v>0.99764070768732305</v>
      </c>
      <c r="L132">
        <v>1.17576175039168</v>
      </c>
      <c r="M132">
        <v>1.17576175039168</v>
      </c>
      <c r="N132">
        <v>1.17576175039168</v>
      </c>
      <c r="O132">
        <v>0</v>
      </c>
      <c r="P132">
        <v>0</v>
      </c>
      <c r="Q132">
        <v>0</v>
      </c>
      <c r="R132">
        <v>14.5811958482482</v>
      </c>
      <c r="S132">
        <v>24.251300793130401</v>
      </c>
      <c r="T132">
        <v>4.19788020969734</v>
      </c>
      <c r="U132">
        <v>4.19788020969734</v>
      </c>
      <c r="V132">
        <v>18</v>
      </c>
      <c r="W132">
        <v>19.531925982758398</v>
      </c>
    </row>
    <row r="133" spans="1:23" x14ac:dyDescent="0.3">
      <c r="A133" s="13">
        <v>43171</v>
      </c>
      <c r="B133">
        <v>4.2048733240155096</v>
      </c>
      <c r="C133">
        <v>16.923596852482302</v>
      </c>
      <c r="D133">
        <v>16.923596852482302</v>
      </c>
      <c r="E133">
        <v>16.923596852482302</v>
      </c>
      <c r="F133">
        <v>13.160643314982</v>
      </c>
      <c r="G133">
        <v>13.160643314982</v>
      </c>
      <c r="H133">
        <v>13.160643314982</v>
      </c>
      <c r="I133">
        <v>2.4947585269362902</v>
      </c>
      <c r="J133">
        <v>2.4947585269362902</v>
      </c>
      <c r="K133">
        <v>2.4947585269362902</v>
      </c>
      <c r="L133">
        <v>1.2681950105639599</v>
      </c>
      <c r="M133">
        <v>1.2681950105639599</v>
      </c>
      <c r="N133">
        <v>1.2681950105639599</v>
      </c>
      <c r="O133">
        <v>0</v>
      </c>
      <c r="P133">
        <v>0</v>
      </c>
      <c r="Q133">
        <v>0</v>
      </c>
      <c r="R133">
        <v>16.111600599273402</v>
      </c>
      <c r="S133">
        <v>26.2693856622484</v>
      </c>
      <c r="T133">
        <v>4.2048733240155096</v>
      </c>
      <c r="U133">
        <v>4.2048733240155096</v>
      </c>
      <c r="V133">
        <v>23</v>
      </c>
      <c r="W133">
        <v>21.1284701764978</v>
      </c>
    </row>
    <row r="134" spans="1:23" x14ac:dyDescent="0.3">
      <c r="A134" s="13">
        <v>43172</v>
      </c>
      <c r="B134">
        <v>4.2118664383336801</v>
      </c>
      <c r="C134">
        <v>14.619309945973001</v>
      </c>
      <c r="D134">
        <v>14.619309945973001</v>
      </c>
      <c r="E134">
        <v>14.619309945973001</v>
      </c>
      <c r="F134">
        <v>13.160643314982</v>
      </c>
      <c r="G134">
        <v>13.160643314982</v>
      </c>
      <c r="H134">
        <v>13.160643314982</v>
      </c>
      <c r="I134">
        <v>0.120032425818328</v>
      </c>
      <c r="J134">
        <v>0.120032425818328</v>
      </c>
      <c r="K134">
        <v>0.120032425818328</v>
      </c>
      <c r="L134">
        <v>1.3386342051726601</v>
      </c>
      <c r="M134">
        <v>1.3386342051726601</v>
      </c>
      <c r="N134">
        <v>1.3386342051726601</v>
      </c>
      <c r="O134">
        <v>0</v>
      </c>
      <c r="P134">
        <v>0</v>
      </c>
      <c r="Q134">
        <v>0</v>
      </c>
      <c r="R134">
        <v>13.801256033292701</v>
      </c>
      <c r="S134">
        <v>23.926382309794601</v>
      </c>
      <c r="T134">
        <v>4.2118664383336801</v>
      </c>
      <c r="U134">
        <v>4.2118664383336801</v>
      </c>
      <c r="V134">
        <v>16</v>
      </c>
      <c r="W134">
        <v>18.831176384306701</v>
      </c>
    </row>
    <row r="135" spans="1:23" x14ac:dyDescent="0.3">
      <c r="A135" s="13">
        <v>43173</v>
      </c>
      <c r="B135">
        <v>4.2188595526518604</v>
      </c>
      <c r="C135">
        <v>12.679447832913599</v>
      </c>
      <c r="D135">
        <v>12.679447832913599</v>
      </c>
      <c r="E135">
        <v>12.679447832913599</v>
      </c>
      <c r="F135">
        <v>13.160643314982</v>
      </c>
      <c r="G135">
        <v>13.160643314982</v>
      </c>
      <c r="H135">
        <v>13.160643314982</v>
      </c>
      <c r="I135">
        <v>-1.8670180563624501</v>
      </c>
      <c r="J135">
        <v>-1.8670180563624501</v>
      </c>
      <c r="K135">
        <v>-1.8670180563624501</v>
      </c>
      <c r="L135">
        <v>1.38582257429403</v>
      </c>
      <c r="M135">
        <v>1.38582257429403</v>
      </c>
      <c r="N135">
        <v>1.38582257429403</v>
      </c>
      <c r="O135">
        <v>0</v>
      </c>
      <c r="P135">
        <v>0</v>
      </c>
      <c r="Q135">
        <v>0</v>
      </c>
      <c r="R135">
        <v>11.995617972331001</v>
      </c>
      <c r="S135">
        <v>21.982912871458598</v>
      </c>
      <c r="T135">
        <v>4.2188595526518604</v>
      </c>
      <c r="U135">
        <v>4.2188595526518604</v>
      </c>
      <c r="V135">
        <v>17</v>
      </c>
      <c r="W135">
        <v>16.898307385565499</v>
      </c>
    </row>
    <row r="136" spans="1:23" x14ac:dyDescent="0.3">
      <c r="A136" s="13">
        <v>43174</v>
      </c>
      <c r="B136">
        <v>4.22585266697003</v>
      </c>
      <c r="C136">
        <v>12.454517075175</v>
      </c>
      <c r="D136">
        <v>12.454517075175</v>
      </c>
      <c r="E136">
        <v>12.454517075175</v>
      </c>
      <c r="F136">
        <v>13.160643314982</v>
      </c>
      <c r="G136">
        <v>13.160643314982</v>
      </c>
      <c r="H136">
        <v>13.160643314982</v>
      </c>
      <c r="I136">
        <v>-2.1150670826437601</v>
      </c>
      <c r="J136">
        <v>-2.1150670826437601</v>
      </c>
      <c r="K136">
        <v>-2.1150670826437601</v>
      </c>
      <c r="L136">
        <v>1.4089408428367201</v>
      </c>
      <c r="M136">
        <v>1.4089408428367201</v>
      </c>
      <c r="N136">
        <v>1.4089408428367201</v>
      </c>
      <c r="O136">
        <v>0</v>
      </c>
      <c r="P136">
        <v>0</v>
      </c>
      <c r="Q136">
        <v>0</v>
      </c>
      <c r="R136">
        <v>11.187194531119101</v>
      </c>
      <c r="S136">
        <v>21.2548154167673</v>
      </c>
      <c r="T136">
        <v>4.22585266697003</v>
      </c>
      <c r="U136">
        <v>4.22585266697003</v>
      </c>
      <c r="V136">
        <v>13</v>
      </c>
      <c r="W136">
        <v>16.680369742145</v>
      </c>
    </row>
    <row r="137" spans="1:23" x14ac:dyDescent="0.3">
      <c r="A137" s="13">
        <v>43175</v>
      </c>
      <c r="B137">
        <v>4.2328457812882103</v>
      </c>
      <c r="C137">
        <v>13.2577826971312</v>
      </c>
      <c r="D137">
        <v>13.2577826971312</v>
      </c>
      <c r="E137">
        <v>13.2577826971312</v>
      </c>
      <c r="F137">
        <v>13.160643314982</v>
      </c>
      <c r="G137">
        <v>13.160643314982</v>
      </c>
      <c r="H137">
        <v>13.160643314982</v>
      </c>
      <c r="I137">
        <v>-1.3104811148312601</v>
      </c>
      <c r="J137">
        <v>-1.3104811148312601</v>
      </c>
      <c r="K137">
        <v>-1.3104811148312601</v>
      </c>
      <c r="L137">
        <v>1.40762049698042</v>
      </c>
      <c r="M137">
        <v>1.40762049698042</v>
      </c>
      <c r="N137">
        <v>1.40762049698042</v>
      </c>
      <c r="O137">
        <v>0</v>
      </c>
      <c r="P137">
        <v>0</v>
      </c>
      <c r="Q137">
        <v>0</v>
      </c>
      <c r="R137">
        <v>12.386557828211901</v>
      </c>
      <c r="S137">
        <v>22.0689796173974</v>
      </c>
      <c r="T137">
        <v>4.2328457812882103</v>
      </c>
      <c r="U137">
        <v>4.2328457812882103</v>
      </c>
      <c r="V137">
        <v>15</v>
      </c>
      <c r="W137">
        <v>17.490628478419399</v>
      </c>
    </row>
    <row r="138" spans="1:23" x14ac:dyDescent="0.3">
      <c r="A138" s="13">
        <v>43176</v>
      </c>
      <c r="B138">
        <v>4.2398388956063799</v>
      </c>
      <c r="C138">
        <v>16.222725037258702</v>
      </c>
      <c r="D138">
        <v>16.222725037258702</v>
      </c>
      <c r="E138">
        <v>16.222725037258702</v>
      </c>
      <c r="F138">
        <v>13.160643314982</v>
      </c>
      <c r="G138">
        <v>13.160643314982</v>
      </c>
      <c r="H138">
        <v>13.160643314982</v>
      </c>
      <c r="I138">
        <v>1.6801345934049301</v>
      </c>
      <c r="J138">
        <v>1.6801345934049301</v>
      </c>
      <c r="K138">
        <v>1.6801345934049301</v>
      </c>
      <c r="L138">
        <v>1.38194712887168</v>
      </c>
      <c r="M138">
        <v>1.38194712887168</v>
      </c>
      <c r="N138">
        <v>1.38194712887168</v>
      </c>
      <c r="O138">
        <v>0</v>
      </c>
      <c r="P138">
        <v>0</v>
      </c>
      <c r="Q138">
        <v>0</v>
      </c>
      <c r="R138">
        <v>15.6125128179236</v>
      </c>
      <c r="S138">
        <v>25.525170639867</v>
      </c>
      <c r="T138">
        <v>4.2398388956063799</v>
      </c>
      <c r="U138">
        <v>4.2398388956063799</v>
      </c>
      <c r="V138">
        <v>16</v>
      </c>
      <c r="W138">
        <v>20.462563932864999</v>
      </c>
    </row>
    <row r="139" spans="1:23" x14ac:dyDescent="0.3">
      <c r="A139" s="13">
        <v>43177</v>
      </c>
      <c r="B139">
        <v>4.2468320099245496</v>
      </c>
      <c r="C139">
        <v>15.4907379099413</v>
      </c>
      <c r="D139">
        <v>15.4907379099413</v>
      </c>
      <c r="E139">
        <v>15.4907379099413</v>
      </c>
      <c r="F139">
        <v>13.160643314982</v>
      </c>
      <c r="G139">
        <v>13.160643314982</v>
      </c>
      <c r="H139">
        <v>13.160643314982</v>
      </c>
      <c r="I139">
        <v>0.99764070768687596</v>
      </c>
      <c r="J139">
        <v>0.99764070768687596</v>
      </c>
      <c r="K139">
        <v>0.99764070768687596</v>
      </c>
      <c r="L139">
        <v>1.3324538872723299</v>
      </c>
      <c r="M139">
        <v>1.3324538872723299</v>
      </c>
      <c r="N139">
        <v>1.3324538872723299</v>
      </c>
      <c r="O139">
        <v>0</v>
      </c>
      <c r="P139">
        <v>0</v>
      </c>
      <c r="Q139">
        <v>0</v>
      </c>
      <c r="R139">
        <v>14.7004878521668</v>
      </c>
      <c r="S139">
        <v>24.337175589709499</v>
      </c>
      <c r="T139">
        <v>4.2468320099245496</v>
      </c>
      <c r="U139">
        <v>4.2468320099245496</v>
      </c>
      <c r="V139">
        <v>20</v>
      </c>
      <c r="W139">
        <v>19.737569919865798</v>
      </c>
    </row>
    <row r="140" spans="1:23" x14ac:dyDescent="0.3">
      <c r="A140" s="13">
        <v>43178</v>
      </c>
      <c r="B140">
        <v>4.2538251242427298</v>
      </c>
      <c r="C140">
        <v>16.915507150011301</v>
      </c>
      <c r="D140">
        <v>16.915507150011301</v>
      </c>
      <c r="E140">
        <v>16.915507150011301</v>
      </c>
      <c r="F140">
        <v>13.160643314982</v>
      </c>
      <c r="G140">
        <v>13.160643314982</v>
      </c>
      <c r="H140">
        <v>13.160643314982</v>
      </c>
      <c r="I140">
        <v>2.4947585269328001</v>
      </c>
      <c r="J140">
        <v>2.4947585269328001</v>
      </c>
      <c r="K140">
        <v>2.4947585269328001</v>
      </c>
      <c r="L140">
        <v>1.26010530809642</v>
      </c>
      <c r="M140">
        <v>1.26010530809642</v>
      </c>
      <c r="N140">
        <v>1.26010530809642</v>
      </c>
      <c r="O140">
        <v>0</v>
      </c>
      <c r="P140">
        <v>0</v>
      </c>
      <c r="Q140">
        <v>0</v>
      </c>
      <c r="R140">
        <v>16.186256932705302</v>
      </c>
      <c r="S140">
        <v>25.9925306644659</v>
      </c>
      <c r="T140">
        <v>4.2538251242427298</v>
      </c>
      <c r="U140">
        <v>4.2538251242427298</v>
      </c>
      <c r="V140">
        <v>22</v>
      </c>
      <c r="W140">
        <v>21.169332274254</v>
      </c>
    </row>
    <row r="141" spans="1:23" x14ac:dyDescent="0.3">
      <c r="A141" s="13">
        <v>43179</v>
      </c>
      <c r="B141">
        <v>4.2608182385609004</v>
      </c>
      <c r="C141">
        <v>14.4469477663079</v>
      </c>
      <c r="D141">
        <v>14.4469477663079</v>
      </c>
      <c r="E141">
        <v>14.4469477663079</v>
      </c>
      <c r="F141">
        <v>13.160643314982</v>
      </c>
      <c r="G141">
        <v>13.160643314982</v>
      </c>
      <c r="H141">
        <v>13.160643314982</v>
      </c>
      <c r="I141">
        <v>0.120032425812841</v>
      </c>
      <c r="J141">
        <v>0.120032425812841</v>
      </c>
      <c r="K141">
        <v>0.120032425812841</v>
      </c>
      <c r="L141">
        <v>1.1662720255130301</v>
      </c>
      <c r="M141">
        <v>1.1662720255130301</v>
      </c>
      <c r="N141">
        <v>1.1662720255130301</v>
      </c>
      <c r="O141">
        <v>0</v>
      </c>
      <c r="P141">
        <v>0</v>
      </c>
      <c r="Q141">
        <v>0</v>
      </c>
      <c r="R141">
        <v>13.392214570905701</v>
      </c>
      <c r="S141">
        <v>23.712713848797499</v>
      </c>
      <c r="T141">
        <v>4.2608182385609004</v>
      </c>
      <c r="U141">
        <v>4.2608182385609004</v>
      </c>
      <c r="V141">
        <v>20</v>
      </c>
      <c r="W141">
        <v>18.707766004868802</v>
      </c>
    </row>
    <row r="142" spans="1:23" x14ac:dyDescent="0.3">
      <c r="A142" s="13">
        <v>43180</v>
      </c>
      <c r="B142">
        <v>4.2678113528790798</v>
      </c>
      <c r="C142">
        <v>12.346322334612999</v>
      </c>
      <c r="D142">
        <v>12.346322334612999</v>
      </c>
      <c r="E142">
        <v>12.346322334612999</v>
      </c>
      <c r="F142">
        <v>13.160643314982</v>
      </c>
      <c r="G142">
        <v>13.160643314982</v>
      </c>
      <c r="H142">
        <v>13.160643314982</v>
      </c>
      <c r="I142">
        <v>-1.86701805637064</v>
      </c>
      <c r="J142">
        <v>-1.86701805637064</v>
      </c>
      <c r="K142">
        <v>-1.86701805637064</v>
      </c>
      <c r="L142">
        <v>1.0526970760015499</v>
      </c>
      <c r="M142">
        <v>1.0526970760015499</v>
      </c>
      <c r="N142">
        <v>1.0526970760015499</v>
      </c>
      <c r="O142">
        <v>0</v>
      </c>
      <c r="P142">
        <v>0</v>
      </c>
      <c r="Q142">
        <v>0</v>
      </c>
      <c r="R142">
        <v>11.733905333086099</v>
      </c>
      <c r="S142">
        <v>22.016853541339401</v>
      </c>
      <c r="T142">
        <v>4.2678113528790798</v>
      </c>
      <c r="U142">
        <v>4.2678113528790798</v>
      </c>
      <c r="V142">
        <v>15</v>
      </c>
      <c r="W142">
        <v>16.614133687492</v>
      </c>
    </row>
    <row r="143" spans="1:23" x14ac:dyDescent="0.3">
      <c r="A143" s="13">
        <v>43181</v>
      </c>
      <c r="B143">
        <v>4.2748044676099104</v>
      </c>
      <c r="C143">
        <v>11.967030931534801</v>
      </c>
      <c r="D143">
        <v>11.967030931534801</v>
      </c>
      <c r="E143">
        <v>11.967030931534801</v>
      </c>
      <c r="F143">
        <v>13.160643314982</v>
      </c>
      <c r="G143">
        <v>13.160643314982</v>
      </c>
      <c r="H143">
        <v>13.160643314982</v>
      </c>
      <c r="I143">
        <v>-2.1150670826470299</v>
      </c>
      <c r="J143">
        <v>-2.1150670826470299</v>
      </c>
      <c r="K143">
        <v>-2.1150670826470299</v>
      </c>
      <c r="L143">
        <v>0.92145469919976297</v>
      </c>
      <c r="M143">
        <v>0.92145469919976297</v>
      </c>
      <c r="N143">
        <v>0.92145469919976297</v>
      </c>
      <c r="O143">
        <v>0</v>
      </c>
      <c r="P143">
        <v>0</v>
      </c>
      <c r="Q143">
        <v>0</v>
      </c>
      <c r="R143">
        <v>11.5298454371462</v>
      </c>
      <c r="S143">
        <v>21.210448396223899</v>
      </c>
      <c r="T143">
        <v>4.2748044676099104</v>
      </c>
      <c r="U143">
        <v>4.2748044676099104</v>
      </c>
      <c r="V143">
        <v>14</v>
      </c>
      <c r="W143">
        <v>16.241835399144701</v>
      </c>
    </row>
    <row r="144" spans="1:23" x14ac:dyDescent="0.3">
      <c r="A144" s="13">
        <v>43182</v>
      </c>
      <c r="B144">
        <v>4.2817975823407401</v>
      </c>
      <c r="C144">
        <v>12.625064906205999</v>
      </c>
      <c r="D144">
        <v>12.625064906205999</v>
      </c>
      <c r="E144">
        <v>12.625064906205999</v>
      </c>
      <c r="F144">
        <v>13.160643314982</v>
      </c>
      <c r="G144">
        <v>13.160643314982</v>
      </c>
      <c r="H144">
        <v>13.160643314982</v>
      </c>
      <c r="I144">
        <v>-1.31048111483056</v>
      </c>
      <c r="J144">
        <v>-1.31048111483056</v>
      </c>
      <c r="K144">
        <v>-1.31048111483056</v>
      </c>
      <c r="L144">
        <v>0.77490270605453604</v>
      </c>
      <c r="M144">
        <v>0.77490270605453604</v>
      </c>
      <c r="N144">
        <v>0.77490270605453604</v>
      </c>
      <c r="O144">
        <v>0</v>
      </c>
      <c r="P144">
        <v>0</v>
      </c>
      <c r="Q144">
        <v>0</v>
      </c>
      <c r="R144">
        <v>11.775633894003199</v>
      </c>
      <c r="S144">
        <v>21.787014519239499</v>
      </c>
      <c r="T144">
        <v>4.2817975823407401</v>
      </c>
      <c r="U144">
        <v>4.2817975823407401</v>
      </c>
      <c r="V144">
        <v>17</v>
      </c>
      <c r="W144">
        <v>16.9068624885468</v>
      </c>
    </row>
    <row r="145" spans="1:23" x14ac:dyDescent="0.3">
      <c r="A145" s="13">
        <v>43183</v>
      </c>
      <c r="B145">
        <v>4.2887906970715699</v>
      </c>
      <c r="C145">
        <v>15.4564075310994</v>
      </c>
      <c r="D145">
        <v>15.4564075310994</v>
      </c>
      <c r="E145">
        <v>15.4564075310994</v>
      </c>
      <c r="F145">
        <v>13.160643314982</v>
      </c>
      <c r="G145">
        <v>13.160643314982</v>
      </c>
      <c r="H145">
        <v>13.160643314982</v>
      </c>
      <c r="I145">
        <v>1.6801345934037399</v>
      </c>
      <c r="J145">
        <v>1.6801345934037399</v>
      </c>
      <c r="K145">
        <v>1.6801345934037399</v>
      </c>
      <c r="L145">
        <v>0.61562962271360899</v>
      </c>
      <c r="M145">
        <v>0.61562962271360899</v>
      </c>
      <c r="N145">
        <v>0.61562962271360899</v>
      </c>
      <c r="O145">
        <v>0</v>
      </c>
      <c r="P145">
        <v>0</v>
      </c>
      <c r="Q145">
        <v>0</v>
      </c>
      <c r="R145">
        <v>14.620555484592201</v>
      </c>
      <c r="S145">
        <v>24.461845533142199</v>
      </c>
      <c r="T145">
        <v>4.2887906970715699</v>
      </c>
      <c r="U145">
        <v>4.2887906970715699</v>
      </c>
      <c r="V145">
        <v>18</v>
      </c>
      <c r="W145">
        <v>19.745198228170999</v>
      </c>
    </row>
    <row r="146" spans="1:23" x14ac:dyDescent="0.3">
      <c r="A146" s="13">
        <v>43184</v>
      </c>
      <c r="B146">
        <v>4.2957838118023997</v>
      </c>
      <c r="C146">
        <v>14.6046819473813</v>
      </c>
      <c r="D146">
        <v>14.6046819473813</v>
      </c>
      <c r="E146">
        <v>14.6046819473813</v>
      </c>
      <c r="F146">
        <v>13.160643314982</v>
      </c>
      <c r="G146">
        <v>13.160643314982</v>
      </c>
      <c r="H146">
        <v>13.160643314982</v>
      </c>
      <c r="I146">
        <v>0.99764070768643198</v>
      </c>
      <c r="J146">
        <v>0.99764070768643198</v>
      </c>
      <c r="K146">
        <v>0.99764070768643198</v>
      </c>
      <c r="L146">
        <v>0.44639792471286799</v>
      </c>
      <c r="M146">
        <v>0.44639792471286799</v>
      </c>
      <c r="N146">
        <v>0.44639792471286799</v>
      </c>
      <c r="O146">
        <v>0</v>
      </c>
      <c r="P146">
        <v>0</v>
      </c>
      <c r="Q146">
        <v>0</v>
      </c>
      <c r="R146">
        <v>14.012683868147899</v>
      </c>
      <c r="S146">
        <v>24.081030186704101</v>
      </c>
      <c r="T146">
        <v>4.2957838118023997</v>
      </c>
      <c r="U146">
        <v>4.2957838118023997</v>
      </c>
      <c r="V146">
        <v>18</v>
      </c>
      <c r="W146">
        <v>18.900465759183799</v>
      </c>
    </row>
    <row r="147" spans="1:23" x14ac:dyDescent="0.3">
      <c r="A147" s="13">
        <v>43185</v>
      </c>
      <c r="B147">
        <v>4.3027769265332303</v>
      </c>
      <c r="C147">
        <v>15.925486589927299</v>
      </c>
      <c r="D147">
        <v>15.925486589927299</v>
      </c>
      <c r="E147">
        <v>15.925486589927299</v>
      </c>
      <c r="F147">
        <v>13.160643314982</v>
      </c>
      <c r="G147">
        <v>13.160643314982</v>
      </c>
      <c r="H147">
        <v>13.160643314982</v>
      </c>
      <c r="I147">
        <v>2.4947585269350299</v>
      </c>
      <c r="J147">
        <v>2.4947585269350299</v>
      </c>
      <c r="K147">
        <v>2.4947585269350299</v>
      </c>
      <c r="L147">
        <v>0.27008474801024601</v>
      </c>
      <c r="M147">
        <v>0.27008474801024601</v>
      </c>
      <c r="N147">
        <v>0.27008474801024601</v>
      </c>
      <c r="O147">
        <v>0</v>
      </c>
      <c r="P147">
        <v>0</v>
      </c>
      <c r="Q147">
        <v>0</v>
      </c>
      <c r="R147">
        <v>15.251718779582299</v>
      </c>
      <c r="S147">
        <v>25.3633176589146</v>
      </c>
      <c r="T147">
        <v>4.3027769265332303</v>
      </c>
      <c r="U147">
        <v>4.3027769265332303</v>
      </c>
      <c r="V147">
        <v>20</v>
      </c>
      <c r="W147">
        <v>20.228263516460601</v>
      </c>
    </row>
    <row r="148" spans="1:23" x14ac:dyDescent="0.3">
      <c r="A148" s="13">
        <v>43186</v>
      </c>
      <c r="B148">
        <v>4.3097700412640698</v>
      </c>
      <c r="C148">
        <v>13.370297240735701</v>
      </c>
      <c r="D148">
        <v>13.370297240735701</v>
      </c>
      <c r="E148">
        <v>13.370297240735701</v>
      </c>
      <c r="F148">
        <v>13.160643314982</v>
      </c>
      <c r="G148">
        <v>13.160643314982</v>
      </c>
      <c r="H148">
        <v>13.160643314982</v>
      </c>
      <c r="I148">
        <v>0.120032425812291</v>
      </c>
      <c r="J148">
        <v>0.120032425812291</v>
      </c>
      <c r="K148">
        <v>0.120032425812291</v>
      </c>
      <c r="L148">
        <v>8.9621499941409805E-2</v>
      </c>
      <c r="M148">
        <v>8.9621499941409805E-2</v>
      </c>
      <c r="N148">
        <v>8.9621499941409805E-2</v>
      </c>
      <c r="O148">
        <v>0</v>
      </c>
      <c r="P148">
        <v>0</v>
      </c>
      <c r="Q148">
        <v>0</v>
      </c>
      <c r="R148">
        <v>12.694562671573699</v>
      </c>
      <c r="S148">
        <v>22.576869759257601</v>
      </c>
      <c r="T148">
        <v>4.3097700412640698</v>
      </c>
      <c r="U148">
        <v>4.3097700412640698</v>
      </c>
      <c r="V148">
        <v>16</v>
      </c>
      <c r="W148">
        <v>17.680067281999801</v>
      </c>
    </row>
    <row r="149" spans="1:23" x14ac:dyDescent="0.3">
      <c r="A149" s="13">
        <v>43187</v>
      </c>
      <c r="B149">
        <v>4.3167631559948996</v>
      </c>
      <c r="C149">
        <v>11.201559052418901</v>
      </c>
      <c r="D149">
        <v>11.201559052418901</v>
      </c>
      <c r="E149">
        <v>11.201559052418901</v>
      </c>
      <c r="F149">
        <v>13.160643314982</v>
      </c>
      <c r="G149">
        <v>13.160643314982</v>
      </c>
      <c r="H149">
        <v>13.160643314982</v>
      </c>
      <c r="I149">
        <v>-1.86701805636394</v>
      </c>
      <c r="J149">
        <v>-1.86701805636394</v>
      </c>
      <c r="K149">
        <v>-1.86701805636394</v>
      </c>
      <c r="L149">
        <v>-9.2066206199161504E-2</v>
      </c>
      <c r="M149">
        <v>-9.2066206199161504E-2</v>
      </c>
      <c r="N149">
        <v>-9.2066206199161504E-2</v>
      </c>
      <c r="O149">
        <v>0</v>
      </c>
      <c r="P149">
        <v>0</v>
      </c>
      <c r="Q149">
        <v>0</v>
      </c>
      <c r="R149">
        <v>10.587646137149299</v>
      </c>
      <c r="S149">
        <v>20.4999803725192</v>
      </c>
      <c r="T149">
        <v>4.3167631559948996</v>
      </c>
      <c r="U149">
        <v>4.3167631559948996</v>
      </c>
      <c r="V149">
        <v>13</v>
      </c>
      <c r="W149">
        <v>15.5183222084138</v>
      </c>
    </row>
    <row r="150" spans="1:23" x14ac:dyDescent="0.3">
      <c r="A150" s="13">
        <v>43188</v>
      </c>
      <c r="B150">
        <v>4.3237562707257302</v>
      </c>
      <c r="C150">
        <v>10.7734593282704</v>
      </c>
      <c r="D150">
        <v>10.7734593282704</v>
      </c>
      <c r="E150">
        <v>10.7734593282704</v>
      </c>
      <c r="F150">
        <v>13.160643314982</v>
      </c>
      <c r="G150">
        <v>13.160643314982</v>
      </c>
      <c r="H150">
        <v>13.160643314982</v>
      </c>
      <c r="I150">
        <v>-2.1150670826470002</v>
      </c>
      <c r="J150">
        <v>-2.1150670826470002</v>
      </c>
      <c r="K150">
        <v>-2.1150670826470002</v>
      </c>
      <c r="L150">
        <v>-0.27211690406465999</v>
      </c>
      <c r="M150">
        <v>-0.27211690406465999</v>
      </c>
      <c r="N150">
        <v>-0.27211690406465999</v>
      </c>
      <c r="O150">
        <v>0</v>
      </c>
      <c r="P150">
        <v>0</v>
      </c>
      <c r="Q150">
        <v>0</v>
      </c>
      <c r="R150">
        <v>9.8218969782094607</v>
      </c>
      <c r="S150">
        <v>20.253997660844199</v>
      </c>
      <c r="T150">
        <v>4.3237562707257302</v>
      </c>
      <c r="U150">
        <v>4.3237562707257302</v>
      </c>
      <c r="V150">
        <v>16</v>
      </c>
      <c r="W150">
        <v>15.097215598996099</v>
      </c>
    </row>
    <row r="151" spans="1:23" x14ac:dyDescent="0.3">
      <c r="A151" s="13">
        <v>43189</v>
      </c>
      <c r="B151">
        <v>4.33074938545656</v>
      </c>
      <c r="C151">
        <v>11.402373605542399</v>
      </c>
      <c r="D151">
        <v>11.402373605542399</v>
      </c>
      <c r="E151">
        <v>11.402373605542399</v>
      </c>
      <c r="F151">
        <v>13.160643314982</v>
      </c>
      <c r="G151">
        <v>13.160643314982</v>
      </c>
      <c r="H151">
        <v>13.160643314982</v>
      </c>
      <c r="I151">
        <v>-1.3104811148340201</v>
      </c>
      <c r="J151">
        <v>-1.3104811148340201</v>
      </c>
      <c r="K151">
        <v>-1.3104811148340201</v>
      </c>
      <c r="L151">
        <v>-0.447788594605597</v>
      </c>
      <c r="M151">
        <v>-0.447788594605597</v>
      </c>
      <c r="N151">
        <v>-0.447788594605597</v>
      </c>
      <c r="O151">
        <v>0</v>
      </c>
      <c r="P151">
        <v>0</v>
      </c>
      <c r="Q151">
        <v>0</v>
      </c>
      <c r="R151">
        <v>10.8959797040886</v>
      </c>
      <c r="S151">
        <v>20.751860124163901</v>
      </c>
      <c r="T151">
        <v>4.33074938545656</v>
      </c>
      <c r="U151">
        <v>4.33074938545656</v>
      </c>
      <c r="V151">
        <v>15</v>
      </c>
      <c r="W151">
        <v>15.733122990999</v>
      </c>
    </row>
    <row r="152" spans="1:23" x14ac:dyDescent="0.3">
      <c r="A152" s="13">
        <v>43190</v>
      </c>
      <c r="B152">
        <v>4.3377425001873897</v>
      </c>
      <c r="C152">
        <v>14.224268093948099</v>
      </c>
      <c r="D152">
        <v>14.224268093948099</v>
      </c>
      <c r="E152">
        <v>14.224268093948099</v>
      </c>
      <c r="F152">
        <v>13.160643314982</v>
      </c>
      <c r="G152">
        <v>13.160643314982</v>
      </c>
      <c r="H152">
        <v>13.160643314982</v>
      </c>
      <c r="I152">
        <v>1.6801345934035301</v>
      </c>
      <c r="J152">
        <v>1.6801345934035301</v>
      </c>
      <c r="K152">
        <v>1.6801345934035301</v>
      </c>
      <c r="L152">
        <v>-0.61650981443747499</v>
      </c>
      <c r="M152">
        <v>-0.61650981443747499</v>
      </c>
      <c r="N152">
        <v>-0.61650981443747499</v>
      </c>
      <c r="O152">
        <v>0</v>
      </c>
      <c r="P152">
        <v>0</v>
      </c>
      <c r="Q152">
        <v>0</v>
      </c>
      <c r="R152">
        <v>13.519510852415101</v>
      </c>
      <c r="S152">
        <v>23.951665587143601</v>
      </c>
      <c r="T152">
        <v>4.3377425001873897</v>
      </c>
      <c r="U152">
        <v>4.3377425001873897</v>
      </c>
      <c r="V152">
        <v>21</v>
      </c>
      <c r="W152">
        <v>18.562010594135501</v>
      </c>
    </row>
    <row r="153" spans="1:23" x14ac:dyDescent="0.3">
      <c r="A153" s="13">
        <v>43191</v>
      </c>
      <c r="B153">
        <v>4.3447356149182204</v>
      </c>
      <c r="C153">
        <v>13.3823586604839</v>
      </c>
      <c r="D153">
        <v>13.3823586604839</v>
      </c>
      <c r="E153">
        <v>13.3823586604839</v>
      </c>
      <c r="F153">
        <v>13.160643314982</v>
      </c>
      <c r="G153">
        <v>13.160643314982</v>
      </c>
      <c r="H153">
        <v>13.160643314982</v>
      </c>
      <c r="I153">
        <v>0.99764070768816404</v>
      </c>
      <c r="J153">
        <v>0.99764070768816404</v>
      </c>
      <c r="K153">
        <v>0.99764070768816404</v>
      </c>
      <c r="L153">
        <v>-0.77592536218631403</v>
      </c>
      <c r="M153">
        <v>-0.77592536218631403</v>
      </c>
      <c r="N153">
        <v>-0.77592536218631403</v>
      </c>
      <c r="O153">
        <v>0</v>
      </c>
      <c r="P153">
        <v>0</v>
      </c>
      <c r="Q153">
        <v>0</v>
      </c>
      <c r="R153">
        <v>12.914578480667799</v>
      </c>
      <c r="S153">
        <v>22.812986786405901</v>
      </c>
      <c r="T153">
        <v>4.3447356149182204</v>
      </c>
      <c r="U153">
        <v>4.3447356149182204</v>
      </c>
      <c r="V153">
        <v>1</v>
      </c>
      <c r="W153">
        <v>17.727094275402099</v>
      </c>
    </row>
    <row r="154" spans="1:23" x14ac:dyDescent="0.3">
      <c r="A154" s="13">
        <v>43192</v>
      </c>
      <c r="B154">
        <v>4.3517287296490501</v>
      </c>
      <c r="C154">
        <v>14.731466094766301</v>
      </c>
      <c r="D154">
        <v>14.731466094766301</v>
      </c>
      <c r="E154">
        <v>14.731466094766301</v>
      </c>
      <c r="F154">
        <v>13.160643314982</v>
      </c>
      <c r="G154">
        <v>13.160643314982</v>
      </c>
      <c r="H154">
        <v>13.160643314982</v>
      </c>
      <c r="I154">
        <v>2.4947585269372601</v>
      </c>
      <c r="J154">
        <v>2.4947585269372601</v>
      </c>
      <c r="K154">
        <v>2.4947585269372601</v>
      </c>
      <c r="L154">
        <v>-0.923935747152971</v>
      </c>
      <c r="M154">
        <v>-0.923935747152971</v>
      </c>
      <c r="N154">
        <v>-0.923935747152971</v>
      </c>
      <c r="O154">
        <v>0</v>
      </c>
      <c r="P154">
        <v>0</v>
      </c>
      <c r="Q154">
        <v>0</v>
      </c>
      <c r="R154">
        <v>13.9572248915321</v>
      </c>
      <c r="S154">
        <v>23.736346409183799</v>
      </c>
      <c r="T154">
        <v>4.3517287296490501</v>
      </c>
      <c r="U154">
        <v>4.3517287296490501</v>
      </c>
      <c r="V154">
        <v>22</v>
      </c>
      <c r="W154">
        <v>19.083194824415401</v>
      </c>
    </row>
    <row r="155" spans="1:23" x14ac:dyDescent="0.3">
      <c r="A155" s="13">
        <v>43193</v>
      </c>
      <c r="B155">
        <v>4.3587218443798896</v>
      </c>
      <c r="C155">
        <v>12.221946141090999</v>
      </c>
      <c r="D155">
        <v>12.221946141090999</v>
      </c>
      <c r="E155">
        <v>12.221946141090999</v>
      </c>
      <c r="F155">
        <v>13.160643314982</v>
      </c>
      <c r="G155">
        <v>13.160643314982</v>
      </c>
      <c r="H155">
        <v>13.160643314982</v>
      </c>
      <c r="I155">
        <v>0.12003242581174101</v>
      </c>
      <c r="J155">
        <v>0.12003242581174101</v>
      </c>
      <c r="K155">
        <v>0.12003242581174101</v>
      </c>
      <c r="L155">
        <v>-1.0587295997028301</v>
      </c>
      <c r="M155">
        <v>-1.0587295997028301</v>
      </c>
      <c r="N155">
        <v>-1.0587295997028301</v>
      </c>
      <c r="O155">
        <v>0</v>
      </c>
      <c r="P155">
        <v>0</v>
      </c>
      <c r="Q155">
        <v>0</v>
      </c>
      <c r="R155">
        <v>11.4890350368814</v>
      </c>
      <c r="S155">
        <v>21.6474543830771</v>
      </c>
      <c r="T155">
        <v>4.3587218443798896</v>
      </c>
      <c r="U155">
        <v>4.3587218443798896</v>
      </c>
      <c r="V155">
        <v>19</v>
      </c>
      <c r="W155">
        <v>16.5806679854708</v>
      </c>
    </row>
    <row r="156" spans="1:23" x14ac:dyDescent="0.3">
      <c r="A156" s="13">
        <v>43194</v>
      </c>
      <c r="B156">
        <v>4.3657149591107203</v>
      </c>
      <c r="C156">
        <v>10.114816784874</v>
      </c>
      <c r="D156">
        <v>10.114816784874</v>
      </c>
      <c r="E156">
        <v>10.114816784874</v>
      </c>
      <c r="F156">
        <v>13.160643314982</v>
      </c>
      <c r="G156">
        <v>13.160643314982</v>
      </c>
      <c r="H156">
        <v>13.160643314982</v>
      </c>
      <c r="I156">
        <v>-1.8670180563627901</v>
      </c>
      <c r="J156">
        <v>-1.8670180563627901</v>
      </c>
      <c r="K156">
        <v>-1.8670180563627901</v>
      </c>
      <c r="L156">
        <v>-1.17880847374526</v>
      </c>
      <c r="M156">
        <v>-1.17880847374526</v>
      </c>
      <c r="N156">
        <v>-1.17880847374526</v>
      </c>
      <c r="O156">
        <v>0</v>
      </c>
      <c r="P156">
        <v>0</v>
      </c>
      <c r="Q156">
        <v>0</v>
      </c>
      <c r="R156">
        <v>9.7086915867761405</v>
      </c>
      <c r="S156">
        <v>19.655230517807802</v>
      </c>
      <c r="T156">
        <v>4.3657149591107203</v>
      </c>
      <c r="U156">
        <v>4.3657149591107203</v>
      </c>
      <c r="V156">
        <v>19</v>
      </c>
      <c r="W156">
        <v>14.480531743984701</v>
      </c>
    </row>
    <row r="157" spans="1:23" x14ac:dyDescent="0.3">
      <c r="A157" s="13">
        <v>43195</v>
      </c>
      <c r="B157">
        <v>4.37270807384155</v>
      </c>
      <c r="C157">
        <v>9.7625725590164691</v>
      </c>
      <c r="D157">
        <v>9.7625725590164691</v>
      </c>
      <c r="E157">
        <v>9.7625725590164691</v>
      </c>
      <c r="F157">
        <v>13.160643314982</v>
      </c>
      <c r="G157">
        <v>13.160643314982</v>
      </c>
      <c r="H157">
        <v>13.160643314982</v>
      </c>
      <c r="I157">
        <v>-2.1150670826451998</v>
      </c>
      <c r="J157">
        <v>-2.1150670826451998</v>
      </c>
      <c r="K157">
        <v>-2.1150670826451998</v>
      </c>
      <c r="L157">
        <v>-1.28300367332037</v>
      </c>
      <c r="M157">
        <v>-1.28300367332037</v>
      </c>
      <c r="N157">
        <v>-1.28300367332037</v>
      </c>
      <c r="O157">
        <v>0</v>
      </c>
      <c r="P157">
        <v>0</v>
      </c>
      <c r="Q157">
        <v>0</v>
      </c>
      <c r="R157">
        <v>9.4585911012938997</v>
      </c>
      <c r="S157">
        <v>19.508383575321901</v>
      </c>
      <c r="T157">
        <v>4.37270807384155</v>
      </c>
      <c r="U157">
        <v>4.37270807384155</v>
      </c>
      <c r="V157">
        <v>16</v>
      </c>
      <c r="W157">
        <v>14.135280632858001</v>
      </c>
    </row>
    <row r="158" spans="1:23" x14ac:dyDescent="0.3">
      <c r="A158" s="13">
        <v>43196</v>
      </c>
      <c r="B158">
        <v>4.3797011885723798</v>
      </c>
      <c r="C158">
        <v>10.479677257766699</v>
      </c>
      <c r="D158">
        <v>10.479677257766699</v>
      </c>
      <c r="E158">
        <v>10.479677257766699</v>
      </c>
      <c r="F158">
        <v>13.160643314982</v>
      </c>
      <c r="G158">
        <v>13.160643314982</v>
      </c>
      <c r="H158">
        <v>13.160643314982</v>
      </c>
      <c r="I158">
        <v>-1.3104811148297499</v>
      </c>
      <c r="J158">
        <v>-1.3104811148297499</v>
      </c>
      <c r="K158">
        <v>-1.3104811148297499</v>
      </c>
      <c r="L158">
        <v>-1.37048494238561</v>
      </c>
      <c r="M158">
        <v>-1.37048494238561</v>
      </c>
      <c r="N158">
        <v>-1.37048494238561</v>
      </c>
      <c r="O158">
        <v>0</v>
      </c>
      <c r="P158">
        <v>0</v>
      </c>
      <c r="Q158">
        <v>0</v>
      </c>
      <c r="R158">
        <v>9.9464870483014298</v>
      </c>
      <c r="S158">
        <v>20.063404487146698</v>
      </c>
      <c r="T158">
        <v>4.3797011885723798</v>
      </c>
      <c r="U158">
        <v>4.3797011885723798</v>
      </c>
      <c r="V158">
        <v>15</v>
      </c>
      <c r="W158">
        <v>14.8593784463391</v>
      </c>
    </row>
    <row r="159" spans="1:23" x14ac:dyDescent="0.3">
      <c r="A159" s="13">
        <v>43197</v>
      </c>
      <c r="B159">
        <v>4.3866943033032104</v>
      </c>
      <c r="C159">
        <v>13.400016844493001</v>
      </c>
      <c r="D159">
        <v>13.400016844493001</v>
      </c>
      <c r="E159">
        <v>13.400016844493001</v>
      </c>
      <c r="F159">
        <v>13.160643314982</v>
      </c>
      <c r="G159">
        <v>13.160643314982</v>
      </c>
      <c r="H159">
        <v>13.160643314982</v>
      </c>
      <c r="I159">
        <v>1.6801345934060901</v>
      </c>
      <c r="J159">
        <v>1.6801345934060901</v>
      </c>
      <c r="K159">
        <v>1.6801345934060901</v>
      </c>
      <c r="L159">
        <v>-1.44076106389515</v>
      </c>
      <c r="M159">
        <v>-1.44076106389515</v>
      </c>
      <c r="N159">
        <v>-1.44076106389515</v>
      </c>
      <c r="O159">
        <v>0</v>
      </c>
      <c r="P159">
        <v>0</v>
      </c>
      <c r="Q159">
        <v>0</v>
      </c>
      <c r="R159">
        <v>13.088151883908401</v>
      </c>
      <c r="S159">
        <v>22.8146357676079</v>
      </c>
      <c r="T159">
        <v>4.3866943033032104</v>
      </c>
      <c r="U159">
        <v>4.3866943033032104</v>
      </c>
      <c r="V159">
        <v>25</v>
      </c>
      <c r="W159">
        <v>17.786711147796201</v>
      </c>
    </row>
    <row r="160" spans="1:23" x14ac:dyDescent="0.3">
      <c r="A160" s="13">
        <v>43198</v>
      </c>
      <c r="B160">
        <v>4.3936874180340402</v>
      </c>
      <c r="C160">
        <v>12.664611406741299</v>
      </c>
      <c r="D160">
        <v>12.664611406741299</v>
      </c>
      <c r="E160">
        <v>12.664611406741299</v>
      </c>
      <c r="F160">
        <v>13.160643314982</v>
      </c>
      <c r="G160">
        <v>13.160643314982</v>
      </c>
      <c r="H160">
        <v>13.160643314982</v>
      </c>
      <c r="I160">
        <v>0.99764070768771995</v>
      </c>
      <c r="J160">
        <v>0.99764070768771995</v>
      </c>
      <c r="K160">
        <v>0.99764070768771995</v>
      </c>
      <c r="L160">
        <v>-1.4936726159285101</v>
      </c>
      <c r="M160">
        <v>-1.4936726159285101</v>
      </c>
      <c r="N160">
        <v>-1.4936726159285101</v>
      </c>
      <c r="O160">
        <v>0</v>
      </c>
      <c r="P160">
        <v>0</v>
      </c>
      <c r="Q160">
        <v>0</v>
      </c>
      <c r="R160">
        <v>12.199226692558</v>
      </c>
      <c r="S160">
        <v>22.014555386520801</v>
      </c>
      <c r="T160">
        <v>4.3936874180340402</v>
      </c>
      <c r="U160">
        <v>4.3936874180340402</v>
      </c>
      <c r="V160">
        <v>17</v>
      </c>
      <c r="W160">
        <v>17.058298824775299</v>
      </c>
    </row>
    <row r="161" spans="1:23" x14ac:dyDescent="0.3">
      <c r="A161" s="13">
        <v>43199</v>
      </c>
      <c r="B161">
        <v>4.4006805327648699</v>
      </c>
      <c r="C161">
        <v>14.126024518121</v>
      </c>
      <c r="D161">
        <v>14.126024518121</v>
      </c>
      <c r="E161">
        <v>14.126024518121</v>
      </c>
      <c r="F161">
        <v>13.160643314982</v>
      </c>
      <c r="G161">
        <v>13.160643314982</v>
      </c>
      <c r="H161">
        <v>13.160643314982</v>
      </c>
      <c r="I161">
        <v>2.49475852693377</v>
      </c>
      <c r="J161">
        <v>2.49475852693377</v>
      </c>
      <c r="K161">
        <v>2.49475852693377</v>
      </c>
      <c r="L161">
        <v>-1.52937732379487</v>
      </c>
      <c r="M161">
        <v>-1.52937732379487</v>
      </c>
      <c r="N161">
        <v>-1.52937732379487</v>
      </c>
      <c r="O161">
        <v>0</v>
      </c>
      <c r="P161">
        <v>0</v>
      </c>
      <c r="Q161">
        <v>0</v>
      </c>
      <c r="R161">
        <v>14.111266537463701</v>
      </c>
      <c r="S161">
        <v>23.601086619154401</v>
      </c>
      <c r="T161">
        <v>4.4006805327648699</v>
      </c>
      <c r="U161">
        <v>4.4006805327648699</v>
      </c>
      <c r="V161">
        <v>20</v>
      </c>
      <c r="W161">
        <v>18.526705050885798</v>
      </c>
    </row>
    <row r="162" spans="1:23" x14ac:dyDescent="0.3">
      <c r="A162" s="13">
        <v>43200</v>
      </c>
      <c r="B162">
        <v>4.4076736474956997</v>
      </c>
      <c r="C162">
        <v>11.7323471178386</v>
      </c>
      <c r="D162">
        <v>11.7323471178386</v>
      </c>
      <c r="E162">
        <v>11.7323471178386</v>
      </c>
      <c r="F162">
        <v>13.160643314982</v>
      </c>
      <c r="G162">
        <v>13.160643314982</v>
      </c>
      <c r="H162">
        <v>13.160643314982</v>
      </c>
      <c r="I162">
        <v>0.1200324258158</v>
      </c>
      <c r="J162">
        <v>0.1200324258158</v>
      </c>
      <c r="K162">
        <v>0.1200324258158</v>
      </c>
      <c r="L162">
        <v>-1.5483286229591999</v>
      </c>
      <c r="M162">
        <v>-1.5483286229591999</v>
      </c>
      <c r="N162">
        <v>-1.5483286229591999</v>
      </c>
      <c r="O162">
        <v>0</v>
      </c>
      <c r="P162">
        <v>0</v>
      </c>
      <c r="Q162">
        <v>0</v>
      </c>
      <c r="R162">
        <v>11.193954277138699</v>
      </c>
      <c r="S162">
        <v>20.856322387631401</v>
      </c>
      <c r="T162">
        <v>4.4076736474956997</v>
      </c>
      <c r="U162">
        <v>4.4076736474956997</v>
      </c>
      <c r="V162">
        <v>14</v>
      </c>
      <c r="W162">
        <v>16.140020765334299</v>
      </c>
    </row>
    <row r="163" spans="1:23" x14ac:dyDescent="0.3">
      <c r="A163" s="13">
        <v>43201</v>
      </c>
      <c r="B163">
        <v>4.4146667622265303</v>
      </c>
      <c r="C163">
        <v>9.7423770545882498</v>
      </c>
      <c r="D163">
        <v>9.7423770545882498</v>
      </c>
      <c r="E163">
        <v>9.7423770545882498</v>
      </c>
      <c r="F163">
        <v>13.160643314982</v>
      </c>
      <c r="G163">
        <v>13.160643314982</v>
      </c>
      <c r="H163">
        <v>13.160643314982</v>
      </c>
      <c r="I163">
        <v>-1.8670180563654299</v>
      </c>
      <c r="J163">
        <v>-1.8670180563654299</v>
      </c>
      <c r="K163">
        <v>-1.8670180563654299</v>
      </c>
      <c r="L163">
        <v>-1.5512482040283599</v>
      </c>
      <c r="M163">
        <v>-1.5512482040283599</v>
      </c>
      <c r="N163">
        <v>-1.5512482040283599</v>
      </c>
      <c r="O163">
        <v>0</v>
      </c>
      <c r="P163">
        <v>0</v>
      </c>
      <c r="Q163">
        <v>0</v>
      </c>
      <c r="R163">
        <v>9.1548944206854692</v>
      </c>
      <c r="S163">
        <v>19.106379392829599</v>
      </c>
      <c r="T163">
        <v>4.4146667622265303</v>
      </c>
      <c r="U163">
        <v>4.4146667622265303</v>
      </c>
      <c r="V163">
        <v>19</v>
      </c>
      <c r="W163">
        <v>14.157043816814801</v>
      </c>
    </row>
    <row r="164" spans="1:23" x14ac:dyDescent="0.3">
      <c r="A164" s="13">
        <v>43202</v>
      </c>
      <c r="B164">
        <v>4.4216598769573698</v>
      </c>
      <c r="C164">
        <v>9.5064827881815503</v>
      </c>
      <c r="D164">
        <v>9.5064827881815503</v>
      </c>
      <c r="E164">
        <v>9.5064827881815503</v>
      </c>
      <c r="F164">
        <v>13.160643314982</v>
      </c>
      <c r="G164">
        <v>13.160643314982</v>
      </c>
      <c r="H164">
        <v>13.160643314982</v>
      </c>
      <c r="I164">
        <v>-2.1150670826434101</v>
      </c>
      <c r="J164">
        <v>-2.1150670826434101</v>
      </c>
      <c r="K164">
        <v>-2.1150670826434101</v>
      </c>
      <c r="L164">
        <v>-1.53909344415708</v>
      </c>
      <c r="M164">
        <v>-1.53909344415708</v>
      </c>
      <c r="N164">
        <v>-1.53909344415708</v>
      </c>
      <c r="O164">
        <v>0</v>
      </c>
      <c r="P164">
        <v>0</v>
      </c>
      <c r="Q164">
        <v>0</v>
      </c>
      <c r="R164">
        <v>8.5252161970125506</v>
      </c>
      <c r="S164">
        <v>18.919231295487101</v>
      </c>
      <c r="T164">
        <v>4.4216598769573698</v>
      </c>
      <c r="U164">
        <v>4.4216598769573698</v>
      </c>
      <c r="V164">
        <v>18</v>
      </c>
      <c r="W164">
        <v>13.9281426651389</v>
      </c>
    </row>
    <row r="165" spans="1:23" x14ac:dyDescent="0.3">
      <c r="A165" s="13">
        <v>43203</v>
      </c>
      <c r="B165">
        <v>4.4286529916881996</v>
      </c>
      <c r="C165">
        <v>10.337141464128299</v>
      </c>
      <c r="D165">
        <v>10.337141464128299</v>
      </c>
      <c r="E165">
        <v>10.337141464128299</v>
      </c>
      <c r="F165">
        <v>13.160643314982</v>
      </c>
      <c r="G165">
        <v>13.160643314982</v>
      </c>
      <c r="H165">
        <v>13.160643314982</v>
      </c>
      <c r="I165">
        <v>-1.31048111482548</v>
      </c>
      <c r="J165">
        <v>-1.31048111482548</v>
      </c>
      <c r="K165">
        <v>-1.31048111482548</v>
      </c>
      <c r="L165">
        <v>-1.5130207360282899</v>
      </c>
      <c r="M165">
        <v>-1.5130207360282899</v>
      </c>
      <c r="N165">
        <v>-1.5130207360282899</v>
      </c>
      <c r="O165">
        <v>0</v>
      </c>
      <c r="P165">
        <v>0</v>
      </c>
      <c r="Q165">
        <v>0</v>
      </c>
      <c r="R165">
        <v>9.8989399516627206</v>
      </c>
      <c r="S165">
        <v>19.649116762087001</v>
      </c>
      <c r="T165">
        <v>4.4286529916881996</v>
      </c>
      <c r="U165">
        <v>4.4286529916881996</v>
      </c>
      <c r="V165">
        <v>21</v>
      </c>
      <c r="W165">
        <v>14.765794455816501</v>
      </c>
    </row>
    <row r="166" spans="1:23" x14ac:dyDescent="0.3">
      <c r="A166" s="13">
        <v>43204</v>
      </c>
      <c r="B166">
        <v>4.4356461064190302</v>
      </c>
      <c r="C166">
        <v>13.366432104644201</v>
      </c>
      <c r="D166">
        <v>13.366432104644201</v>
      </c>
      <c r="E166">
        <v>13.366432104644201</v>
      </c>
      <c r="F166">
        <v>13.160643314982</v>
      </c>
      <c r="G166">
        <v>13.160643314982</v>
      </c>
      <c r="H166">
        <v>13.160643314982</v>
      </c>
      <c r="I166">
        <v>1.68013459340115</v>
      </c>
      <c r="J166">
        <v>1.68013459340115</v>
      </c>
      <c r="K166">
        <v>1.68013459340115</v>
      </c>
      <c r="L166">
        <v>-1.47434580373903</v>
      </c>
      <c r="M166">
        <v>-1.47434580373903</v>
      </c>
      <c r="N166">
        <v>-1.47434580373903</v>
      </c>
      <c r="O166">
        <v>0</v>
      </c>
      <c r="P166">
        <v>0</v>
      </c>
      <c r="Q166">
        <v>0</v>
      </c>
      <c r="R166">
        <v>12.8700766845907</v>
      </c>
      <c r="S166">
        <v>22.811283428530299</v>
      </c>
      <c r="T166">
        <v>4.4356461064190302</v>
      </c>
      <c r="U166">
        <v>4.4356461064190302</v>
      </c>
      <c r="V166">
        <v>22</v>
      </c>
      <c r="W166">
        <v>17.802078211063201</v>
      </c>
    </row>
    <row r="167" spans="1:23" x14ac:dyDescent="0.3">
      <c r="A167" s="13">
        <v>43205</v>
      </c>
      <c r="B167">
        <v>4.44263922114986</v>
      </c>
      <c r="C167">
        <v>12.733781879774501</v>
      </c>
      <c r="D167">
        <v>12.733781879774501</v>
      </c>
      <c r="E167">
        <v>12.733781879774501</v>
      </c>
      <c r="F167">
        <v>13.160643314982</v>
      </c>
      <c r="G167">
        <v>13.160643314982</v>
      </c>
      <c r="H167">
        <v>13.160643314982</v>
      </c>
      <c r="I167">
        <v>0.99764070768727298</v>
      </c>
      <c r="J167">
        <v>0.99764070768727298</v>
      </c>
      <c r="K167">
        <v>0.99764070768727298</v>
      </c>
      <c r="L167">
        <v>-1.4245021428948399</v>
      </c>
      <c r="M167">
        <v>-1.4245021428948399</v>
      </c>
      <c r="N167">
        <v>-1.4245021428948399</v>
      </c>
      <c r="O167">
        <v>0</v>
      </c>
      <c r="P167">
        <v>0</v>
      </c>
      <c r="Q167">
        <v>0</v>
      </c>
      <c r="R167">
        <v>12.226466722145901</v>
      </c>
      <c r="S167">
        <v>22.1681189715942</v>
      </c>
      <c r="T167">
        <v>4.44263922114986</v>
      </c>
      <c r="U167">
        <v>4.44263922114986</v>
      </c>
      <c r="V167">
        <v>24</v>
      </c>
      <c r="W167">
        <v>17.176421100924301</v>
      </c>
    </row>
    <row r="168" spans="1:23" x14ac:dyDescent="0.3">
      <c r="A168" s="13">
        <v>43206</v>
      </c>
      <c r="B168">
        <v>4.4496323358806897</v>
      </c>
      <c r="C168">
        <v>14.290403102600701</v>
      </c>
      <c r="D168">
        <v>14.290403102600701</v>
      </c>
      <c r="E168">
        <v>14.290403102600701</v>
      </c>
      <c r="F168">
        <v>13.160643314982</v>
      </c>
      <c r="G168">
        <v>13.160643314982</v>
      </c>
      <c r="H168">
        <v>13.160643314982</v>
      </c>
      <c r="I168">
        <v>2.4947585269360002</v>
      </c>
      <c r="J168">
        <v>2.4947585269360002</v>
      </c>
      <c r="K168">
        <v>2.4947585269360002</v>
      </c>
      <c r="L168">
        <v>-1.3649987393173799</v>
      </c>
      <c r="M168">
        <v>-1.3649987393173799</v>
      </c>
      <c r="N168">
        <v>-1.3649987393173799</v>
      </c>
      <c r="O168">
        <v>0</v>
      </c>
      <c r="P168">
        <v>0</v>
      </c>
      <c r="Q168">
        <v>0</v>
      </c>
      <c r="R168">
        <v>13.9528619279082</v>
      </c>
      <c r="S168">
        <v>23.666023064367401</v>
      </c>
      <c r="T168">
        <v>4.4496323358806897</v>
      </c>
      <c r="U168">
        <v>4.4496323358806897</v>
      </c>
      <c r="V168">
        <v>23</v>
      </c>
      <c r="W168">
        <v>18.740035438481399</v>
      </c>
    </row>
    <row r="169" spans="1:23" x14ac:dyDescent="0.3">
      <c r="A169" s="13">
        <v>43207</v>
      </c>
      <c r="B169">
        <v>4.4566254506115204</v>
      </c>
      <c r="C169">
        <v>11.9832975337285</v>
      </c>
      <c r="D169">
        <v>11.9832975337285</v>
      </c>
      <c r="E169">
        <v>11.9832975337285</v>
      </c>
      <c r="F169">
        <v>13.160643314982</v>
      </c>
      <c r="G169">
        <v>13.160643314982</v>
      </c>
      <c r="H169">
        <v>13.160643314982</v>
      </c>
      <c r="I169">
        <v>0.12003242581031399</v>
      </c>
      <c r="J169">
        <v>0.12003242581031399</v>
      </c>
      <c r="K169">
        <v>0.12003242581031399</v>
      </c>
      <c r="L169">
        <v>-1.2973782070639099</v>
      </c>
      <c r="M169">
        <v>-1.2973782070639099</v>
      </c>
      <c r="N169">
        <v>-1.2973782070639099</v>
      </c>
      <c r="O169">
        <v>0</v>
      </c>
      <c r="P169">
        <v>0</v>
      </c>
      <c r="Q169">
        <v>0</v>
      </c>
      <c r="R169">
        <v>12.0203889768151</v>
      </c>
      <c r="S169">
        <v>21.583635411465199</v>
      </c>
      <c r="T169">
        <v>4.4566254506115204</v>
      </c>
      <c r="U169">
        <v>4.4566254506115204</v>
      </c>
      <c r="V169">
        <v>19</v>
      </c>
      <c r="W169">
        <v>16.439922984340001</v>
      </c>
    </row>
    <row r="170" spans="1:23" x14ac:dyDescent="0.3">
      <c r="A170" s="13">
        <v>43208</v>
      </c>
      <c r="B170">
        <v>4.4636185653423501</v>
      </c>
      <c r="C170">
        <v>10.0704488157465</v>
      </c>
      <c r="D170">
        <v>10.0704488157465</v>
      </c>
      <c r="E170">
        <v>10.0704488157465</v>
      </c>
      <c r="F170">
        <v>13.160643314982</v>
      </c>
      <c r="G170">
        <v>13.160643314982</v>
      </c>
      <c r="H170">
        <v>13.160643314982</v>
      </c>
      <c r="I170">
        <v>-1.8670180563680701</v>
      </c>
      <c r="J170">
        <v>-1.8670180563680701</v>
      </c>
      <c r="K170">
        <v>-1.8670180563680701</v>
      </c>
      <c r="L170">
        <v>-1.22317644286752</v>
      </c>
      <c r="M170">
        <v>-1.22317644286752</v>
      </c>
      <c r="N170">
        <v>-1.22317644286752</v>
      </c>
      <c r="O170">
        <v>0</v>
      </c>
      <c r="P170">
        <v>0</v>
      </c>
      <c r="Q170">
        <v>0</v>
      </c>
      <c r="R170">
        <v>9.8164938274663793</v>
      </c>
      <c r="S170">
        <v>19.917466931114799</v>
      </c>
      <c r="T170">
        <v>4.4636185653423501</v>
      </c>
      <c r="U170">
        <v>4.4636185653423501</v>
      </c>
      <c r="V170">
        <v>15</v>
      </c>
      <c r="W170">
        <v>14.5340673810888</v>
      </c>
    </row>
    <row r="171" spans="1:23" x14ac:dyDescent="0.3">
      <c r="A171" s="13">
        <v>43209</v>
      </c>
      <c r="B171">
        <v>4.4706116800731897</v>
      </c>
      <c r="C171">
        <v>9.9016914100070199</v>
      </c>
      <c r="D171">
        <v>9.9016914100070199</v>
      </c>
      <c r="E171">
        <v>9.9016914100070199</v>
      </c>
      <c r="F171">
        <v>13.160643314982</v>
      </c>
      <c r="G171">
        <v>13.160643314982</v>
      </c>
      <c r="H171">
        <v>13.160643314982</v>
      </c>
      <c r="I171">
        <v>-2.1150670826466902</v>
      </c>
      <c r="J171">
        <v>-2.1150670826466902</v>
      </c>
      <c r="K171">
        <v>-2.1150670826466902</v>
      </c>
      <c r="L171">
        <v>-1.14388482232834</v>
      </c>
      <c r="M171">
        <v>-1.14388482232834</v>
      </c>
      <c r="N171">
        <v>-1.14388482232834</v>
      </c>
      <c r="O171">
        <v>0</v>
      </c>
      <c r="P171">
        <v>0</v>
      </c>
      <c r="Q171">
        <v>0</v>
      </c>
      <c r="R171">
        <v>9.6162572799236106</v>
      </c>
      <c r="S171">
        <v>19.367517886882101</v>
      </c>
      <c r="T171">
        <v>4.4706116800731897</v>
      </c>
      <c r="U171">
        <v>4.4706116800731897</v>
      </c>
      <c r="V171">
        <v>11</v>
      </c>
      <c r="W171">
        <v>14.3723030900802</v>
      </c>
    </row>
    <row r="172" spans="1:23" x14ac:dyDescent="0.3">
      <c r="A172" s="13">
        <v>43210</v>
      </c>
      <c r="B172">
        <v>4.4776047948040203</v>
      </c>
      <c r="C172">
        <v>10.789246334554299</v>
      </c>
      <c r="D172">
        <v>10.789246334554299</v>
      </c>
      <c r="E172">
        <v>10.789246334554299</v>
      </c>
      <c r="F172">
        <v>13.160643314982</v>
      </c>
      <c r="G172">
        <v>13.160643314982</v>
      </c>
      <c r="H172">
        <v>13.160643314982</v>
      </c>
      <c r="I172">
        <v>-1.3104811148325199</v>
      </c>
      <c r="J172">
        <v>-1.3104811148325199</v>
      </c>
      <c r="K172">
        <v>-1.3104811148325199</v>
      </c>
      <c r="L172">
        <v>-1.06091586559522</v>
      </c>
      <c r="M172">
        <v>-1.06091586559522</v>
      </c>
      <c r="N172">
        <v>-1.06091586559522</v>
      </c>
      <c r="O172">
        <v>0</v>
      </c>
      <c r="P172">
        <v>0</v>
      </c>
      <c r="Q172">
        <v>0</v>
      </c>
      <c r="R172">
        <v>10.002579720900499</v>
      </c>
      <c r="S172">
        <v>20.149921490457</v>
      </c>
      <c r="T172">
        <v>4.4776047948040203</v>
      </c>
      <c r="U172">
        <v>4.4776047948040203</v>
      </c>
      <c r="V172">
        <v>20</v>
      </c>
      <c r="W172">
        <v>15.266851129358299</v>
      </c>
    </row>
    <row r="173" spans="1:23" x14ac:dyDescent="0.3">
      <c r="A173" s="13">
        <v>43211</v>
      </c>
      <c r="B173">
        <v>4.48459790953485</v>
      </c>
      <c r="C173">
        <v>13.865204728444001</v>
      </c>
      <c r="D173">
        <v>13.865204728444001</v>
      </c>
      <c r="E173">
        <v>13.865204728444001</v>
      </c>
      <c r="F173">
        <v>13.160643314982</v>
      </c>
      <c r="G173">
        <v>13.160643314982</v>
      </c>
      <c r="H173">
        <v>13.160643314982</v>
      </c>
      <c r="I173">
        <v>1.68013459340232</v>
      </c>
      <c r="J173">
        <v>1.68013459340232</v>
      </c>
      <c r="K173">
        <v>1.68013459340232</v>
      </c>
      <c r="L173">
        <v>-0.97557317994035597</v>
      </c>
      <c r="M173">
        <v>-0.97557317994035597</v>
      </c>
      <c r="N173">
        <v>-0.97557317994035597</v>
      </c>
      <c r="O173">
        <v>0</v>
      </c>
      <c r="P173">
        <v>0</v>
      </c>
      <c r="Q173">
        <v>0</v>
      </c>
      <c r="R173">
        <v>13.0425377426366</v>
      </c>
      <c r="S173">
        <v>23.335710805664799</v>
      </c>
      <c r="T173">
        <v>4.48459790953485</v>
      </c>
      <c r="U173">
        <v>4.48459790953485</v>
      </c>
      <c r="V173">
        <v>20</v>
      </c>
      <c r="W173">
        <v>18.3498026379789</v>
      </c>
    </row>
    <row r="174" spans="1:23" x14ac:dyDescent="0.3">
      <c r="A174" s="13">
        <v>43212</v>
      </c>
      <c r="B174">
        <v>4.4915910242656798</v>
      </c>
      <c r="C174">
        <v>13.269257675523599</v>
      </c>
      <c r="D174">
        <v>13.269257675523599</v>
      </c>
      <c r="E174">
        <v>13.269257675523599</v>
      </c>
      <c r="F174">
        <v>13.160643314982</v>
      </c>
      <c r="G174">
        <v>13.160643314982</v>
      </c>
      <c r="H174">
        <v>13.160643314982</v>
      </c>
      <c r="I174">
        <v>0.99764070768791602</v>
      </c>
      <c r="J174">
        <v>0.99764070768791602</v>
      </c>
      <c r="K174">
        <v>0.99764070768791602</v>
      </c>
      <c r="L174">
        <v>-0.88902634714636697</v>
      </c>
      <c r="M174">
        <v>-0.88902634714636697</v>
      </c>
      <c r="N174">
        <v>-0.88902634714636697</v>
      </c>
      <c r="O174">
        <v>0</v>
      </c>
      <c r="P174">
        <v>0</v>
      </c>
      <c r="Q174">
        <v>0</v>
      </c>
      <c r="R174">
        <v>12.7482915758016</v>
      </c>
      <c r="S174">
        <v>22.893214799905898</v>
      </c>
      <c r="T174">
        <v>4.4915910242656798</v>
      </c>
      <c r="U174">
        <v>4.4915910242656798</v>
      </c>
      <c r="V174">
        <v>21</v>
      </c>
      <c r="W174">
        <v>17.7608486997893</v>
      </c>
    </row>
    <row r="175" spans="1:23" x14ac:dyDescent="0.3">
      <c r="A175" s="13">
        <v>43213</v>
      </c>
      <c r="B175">
        <v>4.4985841389965104</v>
      </c>
      <c r="C175">
        <v>14.8531105729085</v>
      </c>
      <c r="D175">
        <v>14.8531105729085</v>
      </c>
      <c r="E175">
        <v>14.8531105729085</v>
      </c>
      <c r="F175">
        <v>13.160643314982</v>
      </c>
      <c r="G175">
        <v>13.160643314982</v>
      </c>
      <c r="H175">
        <v>13.160643314982</v>
      </c>
      <c r="I175">
        <v>2.49475852693489</v>
      </c>
      <c r="J175">
        <v>2.49475852693489</v>
      </c>
      <c r="K175">
        <v>2.49475852693489</v>
      </c>
      <c r="L175">
        <v>-0.80229126900842196</v>
      </c>
      <c r="M175">
        <v>-0.80229126900842196</v>
      </c>
      <c r="N175">
        <v>-0.80229126900842196</v>
      </c>
      <c r="O175">
        <v>0</v>
      </c>
      <c r="P175">
        <v>0</v>
      </c>
      <c r="Q175">
        <v>0</v>
      </c>
      <c r="R175">
        <v>14.7393597104266</v>
      </c>
      <c r="S175">
        <v>24.217767246443501</v>
      </c>
      <c r="T175">
        <v>4.4985841389965104</v>
      </c>
      <c r="U175">
        <v>4.4985841389965104</v>
      </c>
      <c r="V175">
        <v>20</v>
      </c>
      <c r="W175">
        <v>19.351694711905001</v>
      </c>
    </row>
    <row r="176" spans="1:23" x14ac:dyDescent="0.3">
      <c r="A176" s="13">
        <v>43214</v>
      </c>
      <c r="B176">
        <v>4.5055772537273402</v>
      </c>
      <c r="C176">
        <v>12.5644594218234</v>
      </c>
      <c r="D176">
        <v>12.5644594218234</v>
      </c>
      <c r="E176">
        <v>12.5644594218234</v>
      </c>
      <c r="F176">
        <v>13.160643314982</v>
      </c>
      <c r="G176">
        <v>13.160643314982</v>
      </c>
      <c r="H176">
        <v>13.160643314982</v>
      </c>
      <c r="I176">
        <v>0.12003242581930899</v>
      </c>
      <c r="J176">
        <v>0.12003242581930899</v>
      </c>
      <c r="K176">
        <v>0.12003242581930899</v>
      </c>
      <c r="L176">
        <v>-0.71621631897791105</v>
      </c>
      <c r="M176">
        <v>-0.71621631897791105</v>
      </c>
      <c r="N176">
        <v>-0.71621631897791105</v>
      </c>
      <c r="O176">
        <v>0</v>
      </c>
      <c r="P176">
        <v>0</v>
      </c>
      <c r="Q176">
        <v>0</v>
      </c>
      <c r="R176">
        <v>12.058559692702101</v>
      </c>
      <c r="S176">
        <v>22.037722651682099</v>
      </c>
      <c r="T176">
        <v>4.5055772537273402</v>
      </c>
      <c r="U176">
        <v>4.5055772537273402</v>
      </c>
      <c r="V176">
        <v>14</v>
      </c>
      <c r="W176">
        <v>17.070036675550799</v>
      </c>
    </row>
    <row r="177" spans="1:23" x14ac:dyDescent="0.3">
      <c r="A177" s="13">
        <v>43215</v>
      </c>
      <c r="B177">
        <v>4.5125703684581699</v>
      </c>
      <c r="C177">
        <v>10.6621507820927</v>
      </c>
      <c r="D177">
        <v>10.6621507820927</v>
      </c>
      <c r="E177">
        <v>10.6621507820927</v>
      </c>
      <c r="F177">
        <v>13.160643314982</v>
      </c>
      <c r="G177">
        <v>13.160643314982</v>
      </c>
      <c r="H177">
        <v>13.160643314982</v>
      </c>
      <c r="I177">
        <v>-1.8670180563613701</v>
      </c>
      <c r="J177">
        <v>-1.8670180563613701</v>
      </c>
      <c r="K177">
        <v>-1.8670180563613701</v>
      </c>
      <c r="L177">
        <v>-0.63147447652795596</v>
      </c>
      <c r="M177">
        <v>-0.63147447652795596</v>
      </c>
      <c r="N177">
        <v>-0.63147447652795596</v>
      </c>
      <c r="O177">
        <v>0</v>
      </c>
      <c r="P177">
        <v>0</v>
      </c>
      <c r="Q177">
        <v>0</v>
      </c>
      <c r="R177">
        <v>10.1455927058644</v>
      </c>
      <c r="S177">
        <v>19.944040065609801</v>
      </c>
      <c r="T177">
        <v>4.5125703684581699</v>
      </c>
      <c r="U177">
        <v>4.5125703684581699</v>
      </c>
      <c r="V177">
        <v>15</v>
      </c>
      <c r="W177">
        <v>15.1747211505509</v>
      </c>
    </row>
    <row r="178" spans="1:23" x14ac:dyDescent="0.3">
      <c r="A178" s="13">
        <v>43216</v>
      </c>
      <c r="B178">
        <v>4.5195634876230502</v>
      </c>
      <c r="C178">
        <v>10.4970147842991</v>
      </c>
      <c r="D178">
        <v>10.4970147842991</v>
      </c>
      <c r="E178">
        <v>10.4970147842991</v>
      </c>
      <c r="F178">
        <v>13.160643314982</v>
      </c>
      <c r="G178">
        <v>13.160643314982</v>
      </c>
      <c r="H178">
        <v>13.160643314982</v>
      </c>
      <c r="I178">
        <v>-2.1150670826415898</v>
      </c>
      <c r="J178">
        <v>-2.1150670826415898</v>
      </c>
      <c r="K178">
        <v>-2.1150670826415898</v>
      </c>
      <c r="L178">
        <v>-0.54856144804137696</v>
      </c>
      <c r="M178">
        <v>-0.54856144804137696</v>
      </c>
      <c r="N178">
        <v>-0.54856144804137696</v>
      </c>
      <c r="O178">
        <v>0</v>
      </c>
      <c r="P178">
        <v>0</v>
      </c>
      <c r="Q178">
        <v>0</v>
      </c>
      <c r="R178">
        <v>9.7881965265242101</v>
      </c>
      <c r="S178">
        <v>20.053508193006699</v>
      </c>
      <c r="T178">
        <v>4.5195634876230502</v>
      </c>
      <c r="U178">
        <v>4.5195634876230502</v>
      </c>
      <c r="V178">
        <v>12</v>
      </c>
      <c r="W178">
        <v>15.0165782719221</v>
      </c>
    </row>
    <row r="179" spans="1:23" x14ac:dyDescent="0.3">
      <c r="A179" s="13">
        <v>43217</v>
      </c>
      <c r="B179">
        <v>4.5265566067879304</v>
      </c>
      <c r="C179">
        <v>11.3823625917111</v>
      </c>
      <c r="D179">
        <v>11.3823625917111</v>
      </c>
      <c r="E179">
        <v>11.3823625917111</v>
      </c>
      <c r="F179">
        <v>13.160643314982</v>
      </c>
      <c r="G179">
        <v>13.160643314982</v>
      </c>
      <c r="H179">
        <v>13.160643314982</v>
      </c>
      <c r="I179">
        <v>-1.31048111482824</v>
      </c>
      <c r="J179">
        <v>-1.31048111482824</v>
      </c>
      <c r="K179">
        <v>-1.31048111482824</v>
      </c>
      <c r="L179">
        <v>-0.46779960844270602</v>
      </c>
      <c r="M179">
        <v>-0.46779960844270602</v>
      </c>
      <c r="N179">
        <v>-0.46779960844270602</v>
      </c>
      <c r="O179">
        <v>0</v>
      </c>
      <c r="P179">
        <v>0</v>
      </c>
      <c r="Q179">
        <v>0</v>
      </c>
      <c r="R179">
        <v>10.7468508423421</v>
      </c>
      <c r="S179">
        <v>20.933740479811998</v>
      </c>
      <c r="T179">
        <v>4.5265566067879304</v>
      </c>
      <c r="U179">
        <v>4.5265566067879304</v>
      </c>
      <c r="V179">
        <v>13</v>
      </c>
      <c r="W179">
        <v>15.908919198498999</v>
      </c>
    </row>
    <row r="180" spans="1:23" x14ac:dyDescent="0.3">
      <c r="A180" s="13">
        <v>43218</v>
      </c>
      <c r="B180">
        <v>4.5335497259528097</v>
      </c>
      <c r="C180">
        <v>14.451430472331699</v>
      </c>
      <c r="D180">
        <v>14.451430472331699</v>
      </c>
      <c r="E180">
        <v>14.451430472331699</v>
      </c>
      <c r="F180">
        <v>13.160643314982</v>
      </c>
      <c r="G180">
        <v>13.160643314982</v>
      </c>
      <c r="H180">
        <v>13.160643314982</v>
      </c>
      <c r="I180">
        <v>1.6801345934034999</v>
      </c>
      <c r="J180">
        <v>1.6801345934034999</v>
      </c>
      <c r="K180">
        <v>1.6801345934034999</v>
      </c>
      <c r="L180">
        <v>-0.38934743605389199</v>
      </c>
      <c r="M180">
        <v>-0.38934743605389199</v>
      </c>
      <c r="N180">
        <v>-0.38934743605389199</v>
      </c>
      <c r="O180">
        <v>0</v>
      </c>
      <c r="P180">
        <v>0</v>
      </c>
      <c r="Q180">
        <v>0</v>
      </c>
      <c r="R180">
        <v>14.150608048256</v>
      </c>
      <c r="S180">
        <v>24.139112968777301</v>
      </c>
      <c r="T180">
        <v>4.5335497259528097</v>
      </c>
      <c r="U180">
        <v>4.5335497259528097</v>
      </c>
      <c r="V180">
        <v>18</v>
      </c>
      <c r="W180">
        <v>18.9849801982845</v>
      </c>
    </row>
    <row r="181" spans="1:23" x14ac:dyDescent="0.3">
      <c r="A181" s="13">
        <v>43219</v>
      </c>
      <c r="B181">
        <v>4.5405428451176899</v>
      </c>
      <c r="C181">
        <v>13.8450700592815</v>
      </c>
      <c r="D181">
        <v>13.8450700592815</v>
      </c>
      <c r="E181">
        <v>13.8450700592815</v>
      </c>
      <c r="F181">
        <v>13.160643314982</v>
      </c>
      <c r="G181">
        <v>13.160643314982</v>
      </c>
      <c r="H181">
        <v>13.160643314982</v>
      </c>
      <c r="I181">
        <v>0.99764070768855995</v>
      </c>
      <c r="J181">
        <v>0.99764070768855995</v>
      </c>
      <c r="K181">
        <v>0.99764070768855995</v>
      </c>
      <c r="L181">
        <v>-0.31321396338907598</v>
      </c>
      <c r="M181">
        <v>-0.31321396338907598</v>
      </c>
      <c r="N181">
        <v>-0.31321396338907598</v>
      </c>
      <c r="O181">
        <v>0</v>
      </c>
      <c r="P181">
        <v>0</v>
      </c>
      <c r="Q181">
        <v>0</v>
      </c>
      <c r="R181">
        <v>13.680001758082</v>
      </c>
      <c r="S181">
        <v>23.327386871250098</v>
      </c>
      <c r="T181">
        <v>4.5405428451176899</v>
      </c>
      <c r="U181">
        <v>4.5405428451176899</v>
      </c>
      <c r="V181">
        <v>17</v>
      </c>
      <c r="W181">
        <v>18.385612904399199</v>
      </c>
    </row>
    <row r="182" spans="1:23" x14ac:dyDescent="0.3">
      <c r="A182" s="13">
        <v>43220</v>
      </c>
      <c r="B182">
        <v>4.5475359642825701</v>
      </c>
      <c r="C182">
        <v>15.416124209160399</v>
      </c>
      <c r="D182">
        <v>15.416124209160399</v>
      </c>
      <c r="E182">
        <v>15.416124209160399</v>
      </c>
      <c r="F182">
        <v>13.160643314982</v>
      </c>
      <c r="G182">
        <v>13.160643314982</v>
      </c>
      <c r="H182">
        <v>13.160643314982</v>
      </c>
      <c r="I182">
        <v>2.4947585269371202</v>
      </c>
      <c r="J182">
        <v>2.4947585269371202</v>
      </c>
      <c r="K182">
        <v>2.4947585269371202</v>
      </c>
      <c r="L182">
        <v>-0.239277632758784</v>
      </c>
      <c r="M182">
        <v>-0.239277632758784</v>
      </c>
      <c r="N182">
        <v>-0.239277632758784</v>
      </c>
      <c r="O182">
        <v>0</v>
      </c>
      <c r="P182">
        <v>0</v>
      </c>
      <c r="Q182">
        <v>0</v>
      </c>
      <c r="R182">
        <v>14.9675462113532</v>
      </c>
      <c r="S182">
        <v>24.836515257412</v>
      </c>
      <c r="T182">
        <v>4.5475359642825701</v>
      </c>
      <c r="U182">
        <v>4.5475359642825701</v>
      </c>
      <c r="V182">
        <v>20</v>
      </c>
      <c r="W182">
        <v>19.9636601734429</v>
      </c>
    </row>
    <row r="183" spans="1:23" x14ac:dyDescent="0.3">
      <c r="A183" s="13">
        <v>43221</v>
      </c>
      <c r="B183">
        <v>4.5545290834474503</v>
      </c>
      <c r="C183">
        <v>13.1133669098538</v>
      </c>
      <c r="D183">
        <v>13.1133669098538</v>
      </c>
      <c r="E183">
        <v>13.1133669098538</v>
      </c>
      <c r="F183">
        <v>13.160643314982</v>
      </c>
      <c r="G183">
        <v>13.160643314982</v>
      </c>
      <c r="H183">
        <v>13.160643314982</v>
      </c>
      <c r="I183">
        <v>0.120032425818432</v>
      </c>
      <c r="J183">
        <v>0.120032425818432</v>
      </c>
      <c r="K183">
        <v>0.120032425818432</v>
      </c>
      <c r="L183">
        <v>-0.16730883094663801</v>
      </c>
      <c r="M183">
        <v>-0.16730883094663801</v>
      </c>
      <c r="N183">
        <v>-0.16730883094663801</v>
      </c>
      <c r="O183">
        <v>0</v>
      </c>
      <c r="P183">
        <v>0</v>
      </c>
      <c r="Q183">
        <v>0</v>
      </c>
      <c r="R183">
        <v>12.7749169826425</v>
      </c>
      <c r="S183">
        <v>22.656547825209401</v>
      </c>
      <c r="T183">
        <v>4.5545290834474503</v>
      </c>
      <c r="U183">
        <v>4.5545290834474503</v>
      </c>
      <c r="V183">
        <v>18</v>
      </c>
      <c r="W183">
        <v>17.6678959933013</v>
      </c>
    </row>
    <row r="184" spans="1:23" x14ac:dyDescent="0.3">
      <c r="A184" s="13">
        <v>43222</v>
      </c>
      <c r="B184">
        <v>4.5615222026123199</v>
      </c>
      <c r="C184">
        <v>11.1966299738848</v>
      </c>
      <c r="D184">
        <v>11.1966299738848</v>
      </c>
      <c r="E184">
        <v>11.1966299738848</v>
      </c>
      <c r="F184">
        <v>13.160643314982</v>
      </c>
      <c r="G184">
        <v>13.160643314982</v>
      </c>
      <c r="H184">
        <v>13.160643314982</v>
      </c>
      <c r="I184">
        <v>-1.86701805636401</v>
      </c>
      <c r="J184">
        <v>-1.86701805636401</v>
      </c>
      <c r="K184">
        <v>-1.86701805636401</v>
      </c>
      <c r="L184">
        <v>-9.6995284733236306E-2</v>
      </c>
      <c r="M184">
        <v>-9.6995284733236306E-2</v>
      </c>
      <c r="N184">
        <v>-9.6995284733236306E-2</v>
      </c>
      <c r="O184">
        <v>0</v>
      </c>
      <c r="P184">
        <v>0</v>
      </c>
      <c r="Q184">
        <v>0</v>
      </c>
      <c r="R184">
        <v>11.0304101384021</v>
      </c>
      <c r="S184">
        <v>20.906358951357799</v>
      </c>
      <c r="T184">
        <v>4.5615222026123199</v>
      </c>
      <c r="U184">
        <v>4.5615222026123199</v>
      </c>
      <c r="V184">
        <v>14</v>
      </c>
      <c r="W184">
        <v>15.7581521764971</v>
      </c>
    </row>
    <row r="185" spans="1:23" x14ac:dyDescent="0.3">
      <c r="A185" s="13">
        <v>43223</v>
      </c>
      <c r="B185">
        <v>4.5685153217772001</v>
      </c>
      <c r="C185">
        <v>11.017606801514001</v>
      </c>
      <c r="D185">
        <v>11.017606801514001</v>
      </c>
      <c r="E185">
        <v>11.017606801514001</v>
      </c>
      <c r="F185">
        <v>13.160643314982</v>
      </c>
      <c r="G185">
        <v>13.160643314982</v>
      </c>
      <c r="H185">
        <v>13.160643314982</v>
      </c>
      <c r="I185">
        <v>-2.1150670826448601</v>
      </c>
      <c r="J185">
        <v>-2.1150670826448601</v>
      </c>
      <c r="K185">
        <v>-2.1150670826448601</v>
      </c>
      <c r="L185">
        <v>-2.7969430823218101E-2</v>
      </c>
      <c r="M185">
        <v>-2.7969430823218101E-2</v>
      </c>
      <c r="N185">
        <v>-2.7969430823218101E-2</v>
      </c>
      <c r="O185">
        <v>0</v>
      </c>
      <c r="P185">
        <v>0</v>
      </c>
      <c r="Q185">
        <v>0</v>
      </c>
      <c r="R185">
        <v>10.4951365150886</v>
      </c>
      <c r="S185">
        <v>20.126469995447401</v>
      </c>
      <c r="T185">
        <v>4.5685153217772001</v>
      </c>
      <c r="U185">
        <v>4.5685153217772001</v>
      </c>
      <c r="V185">
        <v>13</v>
      </c>
      <c r="W185">
        <v>15.586122123291201</v>
      </c>
    </row>
    <row r="186" spans="1:23" x14ac:dyDescent="0.3">
      <c r="A186" s="13">
        <v>43224</v>
      </c>
      <c r="B186">
        <v>4.5755084409420803</v>
      </c>
      <c r="C186">
        <v>11.8903253688216</v>
      </c>
      <c r="D186">
        <v>11.8903253688216</v>
      </c>
      <c r="E186">
        <v>11.8903253688216</v>
      </c>
      <c r="F186">
        <v>13.160643314982</v>
      </c>
      <c r="G186">
        <v>13.160643314982</v>
      </c>
      <c r="H186">
        <v>13.160643314982</v>
      </c>
      <c r="I186">
        <v>-1.3104811148275499</v>
      </c>
      <c r="J186">
        <v>-1.3104811148275499</v>
      </c>
      <c r="K186">
        <v>-1.3104811148275499</v>
      </c>
      <c r="L186">
        <v>4.01631686671476E-2</v>
      </c>
      <c r="M186">
        <v>4.01631686671476E-2</v>
      </c>
      <c r="N186">
        <v>4.01631686671476E-2</v>
      </c>
      <c r="O186">
        <v>0</v>
      </c>
      <c r="P186">
        <v>0</v>
      </c>
      <c r="Q186">
        <v>0</v>
      </c>
      <c r="R186">
        <v>11.818009192932699</v>
      </c>
      <c r="S186">
        <v>21.6768546654727</v>
      </c>
      <c r="T186">
        <v>4.5755084409420803</v>
      </c>
      <c r="U186">
        <v>4.5755084409420803</v>
      </c>
      <c r="V186">
        <v>14</v>
      </c>
      <c r="W186">
        <v>16.465833809763701</v>
      </c>
    </row>
    <row r="187" spans="1:23" x14ac:dyDescent="0.3">
      <c r="A187" s="13">
        <v>43225</v>
      </c>
      <c r="B187">
        <v>4.5825015601069596</v>
      </c>
      <c r="C187">
        <v>14.948573218171701</v>
      </c>
      <c r="D187">
        <v>14.948573218171701</v>
      </c>
      <c r="E187">
        <v>14.948573218171701</v>
      </c>
      <c r="F187">
        <v>13.160643314982</v>
      </c>
      <c r="G187">
        <v>13.160643314982</v>
      </c>
      <c r="H187">
        <v>13.160643314982</v>
      </c>
      <c r="I187">
        <v>1.6801345934046701</v>
      </c>
      <c r="J187">
        <v>1.6801345934046701</v>
      </c>
      <c r="K187">
        <v>1.6801345934046701</v>
      </c>
      <c r="L187">
        <v>0.107795309785015</v>
      </c>
      <c r="M187">
        <v>0.107795309785015</v>
      </c>
      <c r="N187">
        <v>0.107795309785015</v>
      </c>
      <c r="O187">
        <v>0</v>
      </c>
      <c r="P187">
        <v>0</v>
      </c>
      <c r="Q187">
        <v>0</v>
      </c>
      <c r="R187">
        <v>14.5347423316027</v>
      </c>
      <c r="S187">
        <v>24.529312961073099</v>
      </c>
      <c r="T187">
        <v>4.5825015601069596</v>
      </c>
      <c r="U187">
        <v>4.5825015601069596</v>
      </c>
      <c r="V187">
        <v>23</v>
      </c>
      <c r="W187">
        <v>19.5310747782787</v>
      </c>
    </row>
    <row r="188" spans="1:23" x14ac:dyDescent="0.3">
      <c r="A188" s="13">
        <v>43226</v>
      </c>
      <c r="B188">
        <v>4.5894946792718398</v>
      </c>
      <c r="C188">
        <v>14.333574485739801</v>
      </c>
      <c r="D188">
        <v>14.333574485739801</v>
      </c>
      <c r="E188">
        <v>14.333574485739801</v>
      </c>
      <c r="F188">
        <v>13.160643314982</v>
      </c>
      <c r="G188">
        <v>13.160643314982</v>
      </c>
      <c r="H188">
        <v>13.160643314982</v>
      </c>
      <c r="I188">
        <v>0.99764070768702495</v>
      </c>
      <c r="J188">
        <v>0.99764070768702495</v>
      </c>
      <c r="K188">
        <v>0.99764070768702495</v>
      </c>
      <c r="L188">
        <v>0.17529046307069801</v>
      </c>
      <c r="M188">
        <v>0.17529046307069801</v>
      </c>
      <c r="N188">
        <v>0.17529046307069801</v>
      </c>
      <c r="O188">
        <v>0</v>
      </c>
      <c r="P188">
        <v>0</v>
      </c>
      <c r="Q188">
        <v>0</v>
      </c>
      <c r="R188">
        <v>14.079657634361</v>
      </c>
      <c r="S188">
        <v>24.175365113487398</v>
      </c>
      <c r="T188">
        <v>4.5894946792718398</v>
      </c>
      <c r="U188">
        <v>4.5894946792718398</v>
      </c>
      <c r="V188">
        <v>19</v>
      </c>
      <c r="W188">
        <v>18.923069165011601</v>
      </c>
    </row>
    <row r="189" spans="1:23" x14ac:dyDescent="0.3">
      <c r="A189" s="13">
        <v>43227</v>
      </c>
      <c r="B189">
        <v>4.5964877984367201</v>
      </c>
      <c r="C189">
        <v>15.8983586612114</v>
      </c>
      <c r="D189">
        <v>15.8983586612114</v>
      </c>
      <c r="E189">
        <v>15.8983586612114</v>
      </c>
      <c r="F189">
        <v>13.160643314982</v>
      </c>
      <c r="G189">
        <v>13.160643314982</v>
      </c>
      <c r="H189">
        <v>13.160643314982</v>
      </c>
      <c r="I189">
        <v>2.4947585269336301</v>
      </c>
      <c r="J189">
        <v>2.4947585269336301</v>
      </c>
      <c r="K189">
        <v>2.4947585269336301</v>
      </c>
      <c r="L189">
        <v>0.242956819295715</v>
      </c>
      <c r="M189">
        <v>0.242956819295715</v>
      </c>
      <c r="N189">
        <v>0.242956819295715</v>
      </c>
      <c r="O189">
        <v>0</v>
      </c>
      <c r="P189">
        <v>0</v>
      </c>
      <c r="Q189">
        <v>0</v>
      </c>
      <c r="R189">
        <v>15.4646556467126</v>
      </c>
      <c r="S189">
        <v>25.114740507101299</v>
      </c>
      <c r="T189">
        <v>4.5964877984367201</v>
      </c>
      <c r="U189">
        <v>4.5964877984367201</v>
      </c>
      <c r="V189">
        <v>25</v>
      </c>
      <c r="W189">
        <v>20.494846459648102</v>
      </c>
    </row>
    <row r="190" spans="1:23" x14ac:dyDescent="0.3">
      <c r="A190" s="13">
        <v>43228</v>
      </c>
      <c r="B190">
        <v>4.6034809176016003</v>
      </c>
      <c r="C190">
        <v>13.5916996402555</v>
      </c>
      <c r="D190">
        <v>13.5916996402555</v>
      </c>
      <c r="E190">
        <v>13.5916996402555</v>
      </c>
      <c r="F190">
        <v>13.160643314982</v>
      </c>
      <c r="G190">
        <v>13.160643314982</v>
      </c>
      <c r="H190">
        <v>13.160643314982</v>
      </c>
      <c r="I190">
        <v>0.120032425812946</v>
      </c>
      <c r="J190">
        <v>0.120032425812946</v>
      </c>
      <c r="K190">
        <v>0.120032425812946</v>
      </c>
      <c r="L190">
        <v>0.31102389946047299</v>
      </c>
      <c r="M190">
        <v>0.31102389946047299</v>
      </c>
      <c r="N190">
        <v>0.31102389946047299</v>
      </c>
      <c r="O190">
        <v>0</v>
      </c>
      <c r="P190">
        <v>0</v>
      </c>
      <c r="Q190">
        <v>0</v>
      </c>
      <c r="R190">
        <v>13.285260865313401</v>
      </c>
      <c r="S190">
        <v>23.047184329161102</v>
      </c>
      <c r="T190">
        <v>4.6034809176016003</v>
      </c>
      <c r="U190">
        <v>4.6034809176016003</v>
      </c>
      <c r="V190">
        <v>13</v>
      </c>
      <c r="W190">
        <v>18.1951805578571</v>
      </c>
    </row>
    <row r="191" spans="1:23" x14ac:dyDescent="0.3">
      <c r="A191" s="13">
        <v>43229</v>
      </c>
      <c r="B191">
        <v>4.6104740367664796</v>
      </c>
      <c r="C191">
        <v>11.673247737865999</v>
      </c>
      <c r="D191">
        <v>11.673247737865999</v>
      </c>
      <c r="E191">
        <v>11.673247737865999</v>
      </c>
      <c r="F191">
        <v>13.160643314982</v>
      </c>
      <c r="G191">
        <v>13.160643314982</v>
      </c>
      <c r="H191">
        <v>13.160643314982</v>
      </c>
      <c r="I191">
        <v>-1.8670180563666501</v>
      </c>
      <c r="J191">
        <v>-1.8670180563666501</v>
      </c>
      <c r="K191">
        <v>-1.8670180563666501</v>
      </c>
      <c r="L191">
        <v>0.37962247925059001</v>
      </c>
      <c r="M191">
        <v>0.37962247925059001</v>
      </c>
      <c r="N191">
        <v>0.37962247925059001</v>
      </c>
      <c r="O191">
        <v>0</v>
      </c>
      <c r="P191">
        <v>0</v>
      </c>
      <c r="Q191">
        <v>0</v>
      </c>
      <c r="R191">
        <v>11.097093817287799</v>
      </c>
      <c r="S191">
        <v>21.1969505295421</v>
      </c>
      <c r="T191">
        <v>4.6104740367664796</v>
      </c>
      <c r="U191">
        <v>4.6104740367664796</v>
      </c>
      <c r="V191">
        <v>20</v>
      </c>
      <c r="W191">
        <v>16.2837217746325</v>
      </c>
    </row>
    <row r="192" spans="1:23" x14ac:dyDescent="0.3">
      <c r="A192" s="13">
        <v>43230</v>
      </c>
      <c r="B192">
        <v>4.61746715593135</v>
      </c>
      <c r="C192">
        <v>11.4943447055339</v>
      </c>
      <c r="D192">
        <v>11.4943447055339</v>
      </c>
      <c r="E192">
        <v>11.4943447055339</v>
      </c>
      <c r="F192">
        <v>13.160643314982</v>
      </c>
      <c r="G192">
        <v>13.160643314982</v>
      </c>
      <c r="H192">
        <v>13.160643314982</v>
      </c>
      <c r="I192">
        <v>-2.11506708264307</v>
      </c>
      <c r="J192">
        <v>-2.11506708264307</v>
      </c>
      <c r="K192">
        <v>-2.11506708264307</v>
      </c>
      <c r="L192">
        <v>0.44876847319496399</v>
      </c>
      <c r="M192">
        <v>0.44876847319496399</v>
      </c>
      <c r="N192">
        <v>0.44876847319496399</v>
      </c>
      <c r="O192">
        <v>0</v>
      </c>
      <c r="P192">
        <v>0</v>
      </c>
      <c r="Q192">
        <v>0</v>
      </c>
      <c r="R192">
        <v>11.180817996282601</v>
      </c>
      <c r="S192">
        <v>20.714641414049499</v>
      </c>
      <c r="T192">
        <v>4.61746715593135</v>
      </c>
      <c r="U192">
        <v>4.61746715593135</v>
      </c>
      <c r="V192">
        <v>15</v>
      </c>
      <c r="W192">
        <v>16.111811861465299</v>
      </c>
    </row>
    <row r="193" spans="1:23" x14ac:dyDescent="0.3">
      <c r="A193" s="13">
        <v>43231</v>
      </c>
      <c r="B193">
        <v>4.6244602750962303</v>
      </c>
      <c r="C193">
        <v>12.368513501745401</v>
      </c>
      <c r="D193">
        <v>12.368513501745401</v>
      </c>
      <c r="E193">
        <v>12.368513501745401</v>
      </c>
      <c r="F193">
        <v>13.160643314982</v>
      </c>
      <c r="G193">
        <v>13.160643314982</v>
      </c>
      <c r="H193">
        <v>13.160643314982</v>
      </c>
      <c r="I193">
        <v>-1.3104811148351601</v>
      </c>
      <c r="J193">
        <v>-1.3104811148351601</v>
      </c>
      <c r="K193">
        <v>-1.3104811148351601</v>
      </c>
      <c r="L193">
        <v>0.51835130159855902</v>
      </c>
      <c r="M193">
        <v>0.51835130159855902</v>
      </c>
      <c r="N193">
        <v>0.51835130159855902</v>
      </c>
      <c r="O193">
        <v>0</v>
      </c>
      <c r="P193">
        <v>0</v>
      </c>
      <c r="Q193">
        <v>0</v>
      </c>
      <c r="R193">
        <v>12.2376522712986</v>
      </c>
      <c r="S193">
        <v>21.788634903955401</v>
      </c>
      <c r="T193">
        <v>4.6244602750962303</v>
      </c>
      <c r="U193">
        <v>4.6244602750962303</v>
      </c>
      <c r="V193">
        <v>16</v>
      </c>
      <c r="W193">
        <v>16.992973776841701</v>
      </c>
    </row>
    <row r="194" spans="1:23" x14ac:dyDescent="0.3">
      <c r="A194" s="13">
        <v>43232</v>
      </c>
      <c r="B194">
        <v>4.6314533942611096</v>
      </c>
      <c r="C194">
        <v>15.428905035707199</v>
      </c>
      <c r="D194">
        <v>15.428905035707199</v>
      </c>
      <c r="E194">
        <v>15.428905035707199</v>
      </c>
      <c r="F194">
        <v>13.160643314982</v>
      </c>
      <c r="G194">
        <v>13.160643314982</v>
      </c>
      <c r="H194">
        <v>13.160643314982</v>
      </c>
      <c r="I194">
        <v>1.6801345934020999</v>
      </c>
      <c r="J194">
        <v>1.6801345934020999</v>
      </c>
      <c r="K194">
        <v>1.6801345934020999</v>
      </c>
      <c r="L194">
        <v>0.58812712732307604</v>
      </c>
      <c r="M194">
        <v>0.58812712732307604</v>
      </c>
      <c r="N194">
        <v>0.58812712732307604</v>
      </c>
      <c r="O194">
        <v>0</v>
      </c>
      <c r="P194">
        <v>0</v>
      </c>
      <c r="Q194">
        <v>0</v>
      </c>
      <c r="R194">
        <v>14.785984729186801</v>
      </c>
      <c r="S194">
        <v>24.882561729467302</v>
      </c>
      <c r="T194">
        <v>4.6314533942611096</v>
      </c>
      <c r="U194">
        <v>4.6314533942611096</v>
      </c>
      <c r="V194">
        <v>26</v>
      </c>
      <c r="W194">
        <v>20.0603584299683</v>
      </c>
    </row>
    <row r="195" spans="1:23" x14ac:dyDescent="0.3">
      <c r="A195" s="13">
        <v>43233</v>
      </c>
      <c r="B195">
        <v>4.6384465134259898</v>
      </c>
      <c r="C195">
        <v>14.816001226239701</v>
      </c>
      <c r="D195">
        <v>14.816001226239701</v>
      </c>
      <c r="E195">
        <v>14.816001226239701</v>
      </c>
      <c r="F195">
        <v>13.160643314982</v>
      </c>
      <c r="G195">
        <v>13.160643314982</v>
      </c>
      <c r="H195">
        <v>13.160643314982</v>
      </c>
      <c r="I195">
        <v>0.99764070768875601</v>
      </c>
      <c r="J195">
        <v>0.99764070768875601</v>
      </c>
      <c r="K195">
        <v>0.99764070768875601</v>
      </c>
      <c r="L195">
        <v>0.657717203568847</v>
      </c>
      <c r="M195">
        <v>0.657717203568847</v>
      </c>
      <c r="N195">
        <v>0.657717203568847</v>
      </c>
      <c r="O195">
        <v>0</v>
      </c>
      <c r="P195">
        <v>0</v>
      </c>
      <c r="Q195">
        <v>0</v>
      </c>
      <c r="R195">
        <v>14.9078376147386</v>
      </c>
      <c r="S195">
        <v>24.482970259420899</v>
      </c>
      <c r="T195">
        <v>4.6384465134259898</v>
      </c>
      <c r="U195">
        <v>4.6384465134259898</v>
      </c>
      <c r="V195">
        <v>20</v>
      </c>
      <c r="W195">
        <v>19.4544477396656</v>
      </c>
    </row>
    <row r="196" spans="1:23" x14ac:dyDescent="0.3">
      <c r="A196" s="13">
        <v>43234</v>
      </c>
      <c r="B196">
        <v>4.64543963259087</v>
      </c>
      <c r="C196">
        <v>16.382013263811299</v>
      </c>
      <c r="D196">
        <v>16.382013263811299</v>
      </c>
      <c r="E196">
        <v>16.382013263811299</v>
      </c>
      <c r="F196">
        <v>13.160643314982</v>
      </c>
      <c r="G196">
        <v>13.160643314982</v>
      </c>
      <c r="H196">
        <v>13.160643314982</v>
      </c>
      <c r="I196">
        <v>2.4947585269358599</v>
      </c>
      <c r="J196">
        <v>2.4947585269358599</v>
      </c>
      <c r="K196">
        <v>2.4947585269358599</v>
      </c>
      <c r="L196">
        <v>0.72661142189336603</v>
      </c>
      <c r="M196">
        <v>0.72661142189336603</v>
      </c>
      <c r="N196">
        <v>0.72661142189336603</v>
      </c>
      <c r="O196">
        <v>0</v>
      </c>
      <c r="P196">
        <v>0</v>
      </c>
      <c r="Q196">
        <v>0</v>
      </c>
      <c r="R196">
        <v>16.1950025044782</v>
      </c>
      <c r="S196">
        <v>26.032409968933099</v>
      </c>
      <c r="T196">
        <v>4.64543963259087</v>
      </c>
      <c r="U196">
        <v>4.64543963259087</v>
      </c>
      <c r="V196">
        <v>18</v>
      </c>
      <c r="W196">
        <v>21.027452896402099</v>
      </c>
    </row>
    <row r="197" spans="1:23" x14ac:dyDescent="0.3">
      <c r="A197" s="13">
        <v>43235</v>
      </c>
      <c r="B197">
        <v>4.6524327517557502</v>
      </c>
      <c r="C197">
        <v>14.074852736813201</v>
      </c>
      <c r="D197">
        <v>14.074852736813201</v>
      </c>
      <c r="E197">
        <v>14.074852736813201</v>
      </c>
      <c r="F197">
        <v>13.160643314982</v>
      </c>
      <c r="G197">
        <v>13.160643314982</v>
      </c>
      <c r="H197">
        <v>13.160643314982</v>
      </c>
      <c r="I197">
        <v>0.12003242581733201</v>
      </c>
      <c r="J197">
        <v>0.12003242581733201</v>
      </c>
      <c r="K197">
        <v>0.12003242581733201</v>
      </c>
      <c r="L197">
        <v>0.79417699601386904</v>
      </c>
      <c r="M197">
        <v>0.79417699601386904</v>
      </c>
      <c r="N197">
        <v>0.79417699601386904</v>
      </c>
      <c r="O197">
        <v>0</v>
      </c>
      <c r="P197">
        <v>0</v>
      </c>
      <c r="Q197">
        <v>0</v>
      </c>
      <c r="R197">
        <v>13.786303750567001</v>
      </c>
      <c r="S197">
        <v>23.773665616764099</v>
      </c>
      <c r="T197">
        <v>4.6524327517557502</v>
      </c>
      <c r="U197">
        <v>4.6524327517557502</v>
      </c>
      <c r="V197">
        <v>18</v>
      </c>
      <c r="W197">
        <v>18.727285488568999</v>
      </c>
    </row>
    <row r="198" spans="1:23" x14ac:dyDescent="0.3">
      <c r="A198" s="13">
        <v>43236</v>
      </c>
      <c r="B198">
        <v>4.6594258709206304</v>
      </c>
      <c r="C198">
        <v>12.1532973241866</v>
      </c>
      <c r="D198">
        <v>12.1532973241866</v>
      </c>
      <c r="E198">
        <v>12.1532973241866</v>
      </c>
      <c r="F198">
        <v>13.160643314982</v>
      </c>
      <c r="G198">
        <v>13.160643314982</v>
      </c>
      <c r="H198">
        <v>13.160643314982</v>
      </c>
      <c r="I198">
        <v>-1.86701805636929</v>
      </c>
      <c r="J198">
        <v>-1.86701805636929</v>
      </c>
      <c r="K198">
        <v>-1.86701805636929</v>
      </c>
      <c r="L198">
        <v>0.85967206557382303</v>
      </c>
      <c r="M198">
        <v>0.85967206557382303</v>
      </c>
      <c r="N198">
        <v>0.85967206557382303</v>
      </c>
      <c r="O198">
        <v>0</v>
      </c>
      <c r="P198">
        <v>0</v>
      </c>
      <c r="Q198">
        <v>0</v>
      </c>
      <c r="R198">
        <v>11.7734193211004</v>
      </c>
      <c r="S198">
        <v>21.700210981172201</v>
      </c>
      <c r="T198">
        <v>4.6594258709206304</v>
      </c>
      <c r="U198">
        <v>4.6594258709206304</v>
      </c>
      <c r="V198">
        <v>17</v>
      </c>
      <c r="W198">
        <v>16.8127231951072</v>
      </c>
    </row>
    <row r="199" spans="1:23" x14ac:dyDescent="0.3">
      <c r="A199" s="13">
        <v>43237</v>
      </c>
      <c r="B199">
        <v>4.6664189900855098</v>
      </c>
      <c r="C199">
        <v>11.967840091424</v>
      </c>
      <c r="D199">
        <v>11.967840091424</v>
      </c>
      <c r="E199">
        <v>11.967840091424</v>
      </c>
      <c r="F199">
        <v>13.160643314982</v>
      </c>
      <c r="G199">
        <v>13.160643314982</v>
      </c>
      <c r="H199">
        <v>13.160643314982</v>
      </c>
      <c r="I199">
        <v>-2.1150670826481002</v>
      </c>
      <c r="J199">
        <v>-2.1150670826481002</v>
      </c>
      <c r="K199">
        <v>-2.1150670826481002</v>
      </c>
      <c r="L199">
        <v>0.92226385909003095</v>
      </c>
      <c r="M199">
        <v>0.92226385909003095</v>
      </c>
      <c r="N199">
        <v>0.92226385909003095</v>
      </c>
      <c r="O199">
        <v>0</v>
      </c>
      <c r="P199">
        <v>0</v>
      </c>
      <c r="Q199">
        <v>0</v>
      </c>
      <c r="R199">
        <v>11.756451812381201</v>
      </c>
      <c r="S199">
        <v>21.873327783887401</v>
      </c>
      <c r="T199">
        <v>4.6664189900855098</v>
      </c>
      <c r="U199">
        <v>4.6664189900855098</v>
      </c>
      <c r="V199">
        <v>18</v>
      </c>
      <c r="W199">
        <v>16.634259081509501</v>
      </c>
    </row>
    <row r="200" spans="1:23" x14ac:dyDescent="0.3">
      <c r="A200" s="13">
        <v>43238</v>
      </c>
      <c r="B200">
        <v>4.6734121092503802</v>
      </c>
      <c r="C200">
        <v>12.831213120725</v>
      </c>
      <c r="D200">
        <v>12.831213120725</v>
      </c>
      <c r="E200">
        <v>12.831213120725</v>
      </c>
      <c r="F200">
        <v>13.160643314982</v>
      </c>
      <c r="G200">
        <v>13.160643314982</v>
      </c>
      <c r="H200">
        <v>13.160643314982</v>
      </c>
      <c r="I200">
        <v>-1.3104811148344699</v>
      </c>
      <c r="J200">
        <v>-1.3104811148344699</v>
      </c>
      <c r="K200">
        <v>-1.3104811148344699</v>
      </c>
      <c r="L200">
        <v>0.98105092057738896</v>
      </c>
      <c r="M200">
        <v>0.98105092057738896</v>
      </c>
      <c r="N200">
        <v>0.98105092057738896</v>
      </c>
      <c r="O200">
        <v>0</v>
      </c>
      <c r="P200">
        <v>0</v>
      </c>
      <c r="Q200">
        <v>0</v>
      </c>
      <c r="R200">
        <v>12.6358424745777</v>
      </c>
      <c r="S200">
        <v>22.3159372747288</v>
      </c>
      <c r="T200">
        <v>4.6734121092503802</v>
      </c>
      <c r="U200">
        <v>4.6734121092503802</v>
      </c>
      <c r="V200">
        <v>15</v>
      </c>
      <c r="W200">
        <v>17.5046252299753</v>
      </c>
    </row>
    <row r="201" spans="1:23" x14ac:dyDescent="0.3">
      <c r="A201" s="13">
        <v>43239</v>
      </c>
      <c r="B201">
        <v>4.6804052284152604</v>
      </c>
      <c r="C201">
        <v>15.875866691787399</v>
      </c>
      <c r="D201">
        <v>15.875866691787399</v>
      </c>
      <c r="E201">
        <v>15.875866691787399</v>
      </c>
      <c r="F201">
        <v>13.160643314982</v>
      </c>
      <c r="G201">
        <v>13.160643314982</v>
      </c>
      <c r="H201">
        <v>13.160643314982</v>
      </c>
      <c r="I201">
        <v>1.6801345934018901</v>
      </c>
      <c r="J201">
        <v>1.6801345934018901</v>
      </c>
      <c r="K201">
        <v>1.6801345934018901</v>
      </c>
      <c r="L201">
        <v>1.0350887834034701</v>
      </c>
      <c r="M201">
        <v>1.0350887834034701</v>
      </c>
      <c r="N201">
        <v>1.0350887834034701</v>
      </c>
      <c r="O201">
        <v>0</v>
      </c>
      <c r="P201">
        <v>0</v>
      </c>
      <c r="Q201">
        <v>0</v>
      </c>
      <c r="R201">
        <v>15.7065304839472</v>
      </c>
      <c r="S201">
        <v>25.100406963883099</v>
      </c>
      <c r="T201">
        <v>4.6804052284152604</v>
      </c>
      <c r="U201">
        <v>4.6804052284152604</v>
      </c>
      <c r="V201">
        <v>21</v>
      </c>
      <c r="W201">
        <v>20.5562719202027</v>
      </c>
    </row>
    <row r="202" spans="1:23" x14ac:dyDescent="0.3">
      <c r="A202" s="13">
        <v>43240</v>
      </c>
      <c r="B202">
        <v>4.6873983475801397</v>
      </c>
      <c r="C202">
        <v>15.241702393614201</v>
      </c>
      <c r="D202">
        <v>15.241702393614201</v>
      </c>
      <c r="E202">
        <v>15.241702393614201</v>
      </c>
      <c r="F202">
        <v>13.160643314982</v>
      </c>
      <c r="G202">
        <v>13.160643314982</v>
      </c>
      <c r="H202">
        <v>13.160643314982</v>
      </c>
      <c r="I202">
        <v>0.99764070768831303</v>
      </c>
      <c r="J202">
        <v>0.99764070768831303</v>
      </c>
      <c r="K202">
        <v>0.99764070768831303</v>
      </c>
      <c r="L202">
        <v>1.0834183709438601</v>
      </c>
      <c r="M202">
        <v>1.0834183709438601</v>
      </c>
      <c r="N202">
        <v>1.0834183709438601</v>
      </c>
      <c r="O202">
        <v>0</v>
      </c>
      <c r="P202">
        <v>0</v>
      </c>
      <c r="Q202">
        <v>0</v>
      </c>
      <c r="R202">
        <v>15.2293027716139</v>
      </c>
      <c r="S202">
        <v>25.037717807262201</v>
      </c>
      <c r="T202">
        <v>4.6873983475801397</v>
      </c>
      <c r="U202">
        <v>4.6873983475801397</v>
      </c>
      <c r="V202">
        <v>19</v>
      </c>
      <c r="W202">
        <v>19.9291007411944</v>
      </c>
    </row>
    <row r="203" spans="1:23" x14ac:dyDescent="0.3">
      <c r="A203" s="13">
        <v>43241</v>
      </c>
      <c r="B203">
        <v>4.6943914667450199</v>
      </c>
      <c r="C203">
        <v>16.7804981611296</v>
      </c>
      <c r="D203">
        <v>16.7804981611296</v>
      </c>
      <c r="E203">
        <v>16.7804981611296</v>
      </c>
      <c r="F203">
        <v>13.160643314982</v>
      </c>
      <c r="G203">
        <v>13.160643314982</v>
      </c>
      <c r="H203">
        <v>13.160643314982</v>
      </c>
      <c r="I203">
        <v>2.4947585269347501</v>
      </c>
      <c r="J203">
        <v>2.4947585269347501</v>
      </c>
      <c r="K203">
        <v>2.4947585269347501</v>
      </c>
      <c r="L203">
        <v>1.1250963192128201</v>
      </c>
      <c r="M203">
        <v>1.1250963192128201</v>
      </c>
      <c r="N203">
        <v>1.1250963192128201</v>
      </c>
      <c r="O203">
        <v>0</v>
      </c>
      <c r="P203">
        <v>0</v>
      </c>
      <c r="Q203">
        <v>0</v>
      </c>
      <c r="R203">
        <v>16.469166633901899</v>
      </c>
      <c r="S203">
        <v>26.662453866150202</v>
      </c>
      <c r="T203">
        <v>4.6943914667450199</v>
      </c>
      <c r="U203">
        <v>4.6943914667450199</v>
      </c>
      <c r="V203">
        <v>25</v>
      </c>
      <c r="W203">
        <v>21.4748896278746</v>
      </c>
    </row>
    <row r="204" spans="1:23" x14ac:dyDescent="0.3">
      <c r="A204" s="13">
        <v>43242</v>
      </c>
      <c r="B204">
        <v>4.7013845859099002</v>
      </c>
      <c r="C204">
        <v>14.4399020948977</v>
      </c>
      <c r="D204">
        <v>14.4399020948977</v>
      </c>
      <c r="E204">
        <v>14.4399020948977</v>
      </c>
      <c r="F204">
        <v>13.160643314982</v>
      </c>
      <c r="G204">
        <v>13.160643314982</v>
      </c>
      <c r="H204">
        <v>13.160643314982</v>
      </c>
      <c r="I204">
        <v>0.120032425816455</v>
      </c>
      <c r="J204">
        <v>0.120032425816455</v>
      </c>
      <c r="K204">
        <v>0.120032425816455</v>
      </c>
      <c r="L204">
        <v>1.15922635409922</v>
      </c>
      <c r="M204">
        <v>1.15922635409922</v>
      </c>
      <c r="N204">
        <v>1.15922635409922</v>
      </c>
      <c r="O204">
        <v>0</v>
      </c>
      <c r="P204">
        <v>0</v>
      </c>
      <c r="Q204">
        <v>0</v>
      </c>
      <c r="R204">
        <v>13.626478993295301</v>
      </c>
      <c r="S204">
        <v>23.9254562178687</v>
      </c>
      <c r="T204">
        <v>4.7013845859099002</v>
      </c>
      <c r="U204">
        <v>4.7013845859099002</v>
      </c>
      <c r="V204">
        <v>17</v>
      </c>
      <c r="W204">
        <v>19.1412866808076</v>
      </c>
    </row>
    <row r="205" spans="1:23" x14ac:dyDescent="0.3">
      <c r="A205" s="13">
        <v>43243</v>
      </c>
      <c r="B205">
        <v>4.7083777050747804</v>
      </c>
      <c r="C205">
        <v>12.478616075192001</v>
      </c>
      <c r="D205">
        <v>12.478616075192001</v>
      </c>
      <c r="E205">
        <v>12.478616075192001</v>
      </c>
      <c r="F205">
        <v>13.160643314982</v>
      </c>
      <c r="G205">
        <v>13.160643314982</v>
      </c>
      <c r="H205">
        <v>13.160643314982</v>
      </c>
      <c r="I205">
        <v>-1.86701805636259</v>
      </c>
      <c r="J205">
        <v>-1.86701805636259</v>
      </c>
      <c r="K205">
        <v>-1.86701805636259</v>
      </c>
      <c r="L205">
        <v>1.18499081657257</v>
      </c>
      <c r="M205">
        <v>1.18499081657257</v>
      </c>
      <c r="N205">
        <v>1.18499081657257</v>
      </c>
      <c r="O205">
        <v>0</v>
      </c>
      <c r="P205">
        <v>0</v>
      </c>
      <c r="Q205">
        <v>0</v>
      </c>
      <c r="R205">
        <v>12.463262553303901</v>
      </c>
      <c r="S205">
        <v>22.0219152960169</v>
      </c>
      <c r="T205">
        <v>4.7083777050747804</v>
      </c>
      <c r="U205">
        <v>4.7083777050747804</v>
      </c>
      <c r="V205">
        <v>14</v>
      </c>
      <c r="W205">
        <v>17.1869937802668</v>
      </c>
    </row>
    <row r="206" spans="1:23" x14ac:dyDescent="0.3">
      <c r="A206" s="13">
        <v>43244</v>
      </c>
      <c r="B206">
        <v>4.7153708242396597</v>
      </c>
      <c r="C206">
        <v>12.2472576467039</v>
      </c>
      <c r="D206">
        <v>12.2472576467039</v>
      </c>
      <c r="E206">
        <v>12.2472576467039</v>
      </c>
      <c r="F206">
        <v>13.160643314982</v>
      </c>
      <c r="G206">
        <v>13.160643314982</v>
      </c>
      <c r="H206">
        <v>13.160643314982</v>
      </c>
      <c r="I206">
        <v>-2.1150670826412501</v>
      </c>
      <c r="J206">
        <v>-2.1150670826412501</v>
      </c>
      <c r="K206">
        <v>-2.1150670826412501</v>
      </c>
      <c r="L206">
        <v>1.20168141436314</v>
      </c>
      <c r="M206">
        <v>1.20168141436314</v>
      </c>
      <c r="N206">
        <v>1.20168141436314</v>
      </c>
      <c r="O206">
        <v>0</v>
      </c>
      <c r="P206">
        <v>0</v>
      </c>
      <c r="Q206">
        <v>0</v>
      </c>
      <c r="R206">
        <v>11.5935293306484</v>
      </c>
      <c r="S206">
        <v>22.392202420207301</v>
      </c>
      <c r="T206">
        <v>4.7153708242396597</v>
      </c>
      <c r="U206">
        <v>4.7153708242396597</v>
      </c>
      <c r="V206">
        <v>14</v>
      </c>
      <c r="W206">
        <v>16.962628470943599</v>
      </c>
    </row>
    <row r="207" spans="1:23" x14ac:dyDescent="0.3">
      <c r="A207" s="13">
        <v>43245</v>
      </c>
      <c r="B207">
        <v>4.7223639434045399</v>
      </c>
      <c r="C207">
        <v>13.058890488496701</v>
      </c>
      <c r="D207">
        <v>13.058890488496701</v>
      </c>
      <c r="E207">
        <v>13.058890488496701</v>
      </c>
      <c r="F207">
        <v>13.160643314982</v>
      </c>
      <c r="G207">
        <v>13.160643314982</v>
      </c>
      <c r="H207">
        <v>13.160643314982</v>
      </c>
      <c r="I207">
        <v>-1.3104811148302</v>
      </c>
      <c r="J207">
        <v>-1.3104811148302</v>
      </c>
      <c r="K207">
        <v>-1.3104811148302</v>
      </c>
      <c r="L207">
        <v>1.20872828834486</v>
      </c>
      <c r="M207">
        <v>1.20872828834486</v>
      </c>
      <c r="N207">
        <v>1.20872828834486</v>
      </c>
      <c r="O207">
        <v>0</v>
      </c>
      <c r="P207">
        <v>0</v>
      </c>
      <c r="Q207">
        <v>0</v>
      </c>
      <c r="R207">
        <v>12.776967924058701</v>
      </c>
      <c r="S207">
        <v>22.708170180290701</v>
      </c>
      <c r="T207">
        <v>4.7223639434045399</v>
      </c>
      <c r="U207">
        <v>4.7223639434045399</v>
      </c>
      <c r="V207">
        <v>18</v>
      </c>
      <c r="W207">
        <v>17.7812544319012</v>
      </c>
    </row>
    <row r="208" spans="1:23" x14ac:dyDescent="0.3">
      <c r="A208" s="13">
        <v>43246</v>
      </c>
      <c r="B208">
        <v>4.7293570625694104</v>
      </c>
      <c r="C208">
        <v>16.046504424348701</v>
      </c>
      <c r="D208">
        <v>16.046504424348701</v>
      </c>
      <c r="E208">
        <v>16.046504424348701</v>
      </c>
      <c r="F208">
        <v>13.160643314982</v>
      </c>
      <c r="G208">
        <v>13.160643314982</v>
      </c>
      <c r="H208">
        <v>13.160643314982</v>
      </c>
      <c r="I208">
        <v>1.68013459340444</v>
      </c>
      <c r="J208">
        <v>1.68013459340444</v>
      </c>
      <c r="K208">
        <v>1.68013459340444</v>
      </c>
      <c r="L208">
        <v>1.2057265159622199</v>
      </c>
      <c r="M208">
        <v>1.2057265159622199</v>
      </c>
      <c r="N208">
        <v>1.2057265159622199</v>
      </c>
      <c r="O208">
        <v>0</v>
      </c>
      <c r="P208">
        <v>0</v>
      </c>
      <c r="Q208">
        <v>0</v>
      </c>
      <c r="R208">
        <v>15.510547109427099</v>
      </c>
      <c r="S208">
        <v>25.5373587458126</v>
      </c>
      <c r="T208">
        <v>4.7293570625694104</v>
      </c>
      <c r="U208">
        <v>4.7293570625694104</v>
      </c>
      <c r="V208">
        <v>23</v>
      </c>
      <c r="W208">
        <v>20.7758614869181</v>
      </c>
    </row>
    <row r="209" spans="1:23" x14ac:dyDescent="0.3">
      <c r="A209" s="13">
        <v>43247</v>
      </c>
      <c r="B209">
        <v>4.7363501817342897</v>
      </c>
      <c r="C209">
        <v>15.350743254220699</v>
      </c>
      <c r="D209">
        <v>15.350743254220699</v>
      </c>
      <c r="E209">
        <v>15.350743254220699</v>
      </c>
      <c r="F209">
        <v>13.160643314982</v>
      </c>
      <c r="G209">
        <v>13.160643314982</v>
      </c>
      <c r="H209">
        <v>13.160643314982</v>
      </c>
      <c r="I209">
        <v>0.99764070768895596</v>
      </c>
      <c r="J209">
        <v>0.99764070768895596</v>
      </c>
      <c r="K209">
        <v>0.99764070768895596</v>
      </c>
      <c r="L209">
        <v>1.19245923154969</v>
      </c>
      <c r="M209">
        <v>1.19245923154969</v>
      </c>
      <c r="N209">
        <v>1.19245923154969</v>
      </c>
      <c r="O209">
        <v>0</v>
      </c>
      <c r="P209">
        <v>0</v>
      </c>
      <c r="Q209">
        <v>0</v>
      </c>
      <c r="R209">
        <v>15.507324608077999</v>
      </c>
      <c r="S209">
        <v>25.463273695156801</v>
      </c>
      <c r="T209">
        <v>4.7363501817342897</v>
      </c>
      <c r="U209">
        <v>4.7363501817342897</v>
      </c>
      <c r="V209">
        <v>23</v>
      </c>
      <c r="W209">
        <v>20.087093435955001</v>
      </c>
    </row>
    <row r="210" spans="1:23" x14ac:dyDescent="0.3">
      <c r="A210" s="13">
        <v>43248</v>
      </c>
      <c r="B210">
        <v>4.7433433008991699</v>
      </c>
      <c r="C210">
        <v>16.824318464748799</v>
      </c>
      <c r="D210">
        <v>16.824318464748799</v>
      </c>
      <c r="E210">
        <v>16.824318464748799</v>
      </c>
      <c r="F210">
        <v>13.160643314982</v>
      </c>
      <c r="G210">
        <v>13.160643314982</v>
      </c>
      <c r="H210">
        <v>13.160643314982</v>
      </c>
      <c r="I210">
        <v>2.4947585269355801</v>
      </c>
      <c r="J210">
        <v>2.4947585269355801</v>
      </c>
      <c r="K210">
        <v>2.4947585269355801</v>
      </c>
      <c r="L210">
        <v>1.16891662283121</v>
      </c>
      <c r="M210">
        <v>1.16891662283121</v>
      </c>
      <c r="N210">
        <v>1.16891662283121</v>
      </c>
      <c r="O210">
        <v>0</v>
      </c>
      <c r="P210">
        <v>0</v>
      </c>
      <c r="Q210">
        <v>0</v>
      </c>
      <c r="R210">
        <v>16.759289613958401</v>
      </c>
      <c r="S210">
        <v>26.732456504213101</v>
      </c>
      <c r="T210">
        <v>4.7433433008991699</v>
      </c>
      <c r="U210">
        <v>4.7433433008991699</v>
      </c>
      <c r="V210">
        <v>17</v>
      </c>
      <c r="W210">
        <v>21.567661765648001</v>
      </c>
    </row>
    <row r="211" spans="1:23" x14ac:dyDescent="0.3">
      <c r="A211" s="13">
        <v>43249</v>
      </c>
      <c r="B211">
        <v>4.7503364200640501</v>
      </c>
      <c r="C211">
        <v>14.4159859029317</v>
      </c>
      <c r="D211">
        <v>14.4159859029317</v>
      </c>
      <c r="E211">
        <v>14.4159859029317</v>
      </c>
      <c r="F211">
        <v>13.160643314982</v>
      </c>
      <c r="G211">
        <v>13.160643314982</v>
      </c>
      <c r="H211">
        <v>13.160643314982</v>
      </c>
      <c r="I211">
        <v>0.12003242581590499</v>
      </c>
      <c r="J211">
        <v>0.12003242581590499</v>
      </c>
      <c r="K211">
        <v>0.12003242581590499</v>
      </c>
      <c r="L211">
        <v>1.1353101621337001</v>
      </c>
      <c r="M211">
        <v>1.1353101621337001</v>
      </c>
      <c r="N211">
        <v>1.1353101621337001</v>
      </c>
      <c r="O211">
        <v>0</v>
      </c>
      <c r="P211">
        <v>0</v>
      </c>
      <c r="Q211">
        <v>0</v>
      </c>
      <c r="R211">
        <v>14.2321609041263</v>
      </c>
      <c r="S211">
        <v>24.127279952153</v>
      </c>
      <c r="T211">
        <v>4.7503364200640501</v>
      </c>
      <c r="U211">
        <v>4.7503364200640501</v>
      </c>
      <c r="V211">
        <v>19</v>
      </c>
      <c r="W211">
        <v>19.1663223229957</v>
      </c>
    </row>
    <row r="212" spans="1:23" x14ac:dyDescent="0.3">
      <c r="A212" s="13">
        <v>43250</v>
      </c>
      <c r="B212">
        <v>4.7573295392289303</v>
      </c>
      <c r="C212">
        <v>12.385706806038099</v>
      </c>
      <c r="D212">
        <v>12.385706806038099</v>
      </c>
      <c r="E212">
        <v>12.385706806038099</v>
      </c>
      <c r="F212">
        <v>13.160643314982</v>
      </c>
      <c r="G212">
        <v>13.160643314982</v>
      </c>
      <c r="H212">
        <v>13.160643314982</v>
      </c>
      <c r="I212">
        <v>-1.8670180563707801</v>
      </c>
      <c r="J212">
        <v>-1.8670180563707801</v>
      </c>
      <c r="K212">
        <v>-1.8670180563707801</v>
      </c>
      <c r="L212">
        <v>1.09208154742679</v>
      </c>
      <c r="M212">
        <v>1.09208154742679</v>
      </c>
      <c r="N212">
        <v>1.09208154742679</v>
      </c>
      <c r="O212">
        <v>0</v>
      </c>
      <c r="P212">
        <v>0</v>
      </c>
      <c r="Q212">
        <v>0</v>
      </c>
      <c r="R212">
        <v>12.226175413432999</v>
      </c>
      <c r="S212">
        <v>22.2278485298791</v>
      </c>
      <c r="T212">
        <v>4.7573295392289303</v>
      </c>
      <c r="U212">
        <v>4.7573295392289303</v>
      </c>
      <c r="V212">
        <v>20</v>
      </c>
      <c r="W212">
        <v>17.143036345266999</v>
      </c>
    </row>
    <row r="213" spans="1:23" x14ac:dyDescent="0.3">
      <c r="A213" s="13">
        <v>43251</v>
      </c>
      <c r="B213">
        <v>4.7643226591973704</v>
      </c>
      <c r="C213">
        <v>12.0854821915117</v>
      </c>
      <c r="D213">
        <v>12.0854821915117</v>
      </c>
      <c r="E213">
        <v>12.0854821915117</v>
      </c>
      <c r="F213">
        <v>13.160643314982</v>
      </c>
      <c r="G213">
        <v>13.160643314982</v>
      </c>
      <c r="H213">
        <v>13.160643314982</v>
      </c>
      <c r="I213">
        <v>-2.1150670826445199</v>
      </c>
      <c r="J213">
        <v>-2.1150670826445199</v>
      </c>
      <c r="K213">
        <v>-2.1150670826445199</v>
      </c>
      <c r="L213">
        <v>1.03990595917414</v>
      </c>
      <c r="M213">
        <v>1.03990595917414</v>
      </c>
      <c r="N213">
        <v>1.03990595917414</v>
      </c>
      <c r="O213">
        <v>0</v>
      </c>
      <c r="P213">
        <v>0</v>
      </c>
      <c r="Q213">
        <v>0</v>
      </c>
      <c r="R213">
        <v>11.712819085782399</v>
      </c>
      <c r="S213">
        <v>21.719936481548</v>
      </c>
      <c r="T213">
        <v>4.7643226591973704</v>
      </c>
      <c r="U213">
        <v>4.7643226591973704</v>
      </c>
      <c r="V213">
        <v>14</v>
      </c>
      <c r="W213">
        <v>16.849804850708999</v>
      </c>
    </row>
    <row r="214" spans="1:23" x14ac:dyDescent="0.3">
      <c r="A214" s="13">
        <v>43252</v>
      </c>
      <c r="B214">
        <v>4.7713157791658203</v>
      </c>
      <c r="C214">
        <v>12.8298515810372</v>
      </c>
      <c r="D214">
        <v>12.8298515810372</v>
      </c>
      <c r="E214">
        <v>12.8298515810372</v>
      </c>
      <c r="F214">
        <v>13.160643314982</v>
      </c>
      <c r="G214">
        <v>13.160643314982</v>
      </c>
      <c r="H214">
        <v>13.160643314982</v>
      </c>
      <c r="I214">
        <v>-1.3104811148330799</v>
      </c>
      <c r="J214">
        <v>-1.3104811148330799</v>
      </c>
      <c r="K214">
        <v>-1.3104811148330799</v>
      </c>
      <c r="L214">
        <v>0.97968938088823898</v>
      </c>
      <c r="M214">
        <v>0.97968938088823898</v>
      </c>
      <c r="N214">
        <v>0.97968938088823898</v>
      </c>
      <c r="O214">
        <v>0</v>
      </c>
      <c r="P214">
        <v>0</v>
      </c>
      <c r="Q214">
        <v>0</v>
      </c>
      <c r="R214">
        <v>12.844628869957999</v>
      </c>
      <c r="S214">
        <v>22.5145578900229</v>
      </c>
      <c r="T214">
        <v>4.7713157791658203</v>
      </c>
      <c r="U214">
        <v>4.7713157791658203</v>
      </c>
      <c r="V214">
        <v>17</v>
      </c>
      <c r="W214">
        <v>17.601167360203</v>
      </c>
    </row>
    <row r="215" spans="1:23" x14ac:dyDescent="0.3">
      <c r="A215" s="13">
        <v>43253</v>
      </c>
      <c r="B215">
        <v>4.7783088991342701</v>
      </c>
      <c r="C215">
        <v>15.753337788996699</v>
      </c>
      <c r="D215">
        <v>15.753337788996699</v>
      </c>
      <c r="E215">
        <v>15.753337788996699</v>
      </c>
      <c r="F215">
        <v>13.160643314982</v>
      </c>
      <c r="G215">
        <v>13.160643314982</v>
      </c>
      <c r="H215">
        <v>13.160643314982</v>
      </c>
      <c r="I215">
        <v>1.6801345934018701</v>
      </c>
      <c r="J215">
        <v>1.6801345934018701</v>
      </c>
      <c r="K215">
        <v>1.6801345934018701</v>
      </c>
      <c r="L215">
        <v>0.91255988061277105</v>
      </c>
      <c r="M215">
        <v>0.91255988061277105</v>
      </c>
      <c r="N215">
        <v>0.91255988061277105</v>
      </c>
      <c r="O215">
        <v>0</v>
      </c>
      <c r="P215">
        <v>0</v>
      </c>
      <c r="Q215">
        <v>0</v>
      </c>
      <c r="R215">
        <v>15.550680649620199</v>
      </c>
      <c r="S215">
        <v>25.1532285989164</v>
      </c>
      <c r="T215">
        <v>4.7783088991342701</v>
      </c>
      <c r="U215">
        <v>4.7783088991342701</v>
      </c>
      <c r="V215">
        <v>22</v>
      </c>
      <c r="W215">
        <v>20.531646688131001</v>
      </c>
    </row>
    <row r="216" spans="1:23" x14ac:dyDescent="0.3">
      <c r="A216" s="13">
        <v>43254</v>
      </c>
      <c r="B216">
        <v>4.7853020191027102</v>
      </c>
      <c r="C216">
        <v>14.998136926299299</v>
      </c>
      <c r="D216">
        <v>14.998136926299299</v>
      </c>
      <c r="E216">
        <v>14.998136926299299</v>
      </c>
      <c r="F216">
        <v>13.160643314982</v>
      </c>
      <c r="G216">
        <v>13.160643314982</v>
      </c>
      <c r="H216">
        <v>13.160643314982</v>
      </c>
      <c r="I216">
        <v>0.99764070768742197</v>
      </c>
      <c r="J216">
        <v>0.99764070768742197</v>
      </c>
      <c r="K216">
        <v>0.99764070768742197</v>
      </c>
      <c r="L216">
        <v>0.83985290362987197</v>
      </c>
      <c r="M216">
        <v>0.83985290362987197</v>
      </c>
      <c r="N216">
        <v>0.83985290362987197</v>
      </c>
      <c r="O216">
        <v>0</v>
      </c>
      <c r="P216">
        <v>0</v>
      </c>
      <c r="Q216">
        <v>0</v>
      </c>
      <c r="R216">
        <v>14.655889228731899</v>
      </c>
      <c r="S216">
        <v>24.7400090946565</v>
      </c>
      <c r="T216">
        <v>4.7853020191027102</v>
      </c>
      <c r="U216">
        <v>4.7853020191027102</v>
      </c>
      <c r="V216">
        <v>20</v>
      </c>
      <c r="W216">
        <v>19.7834389454021</v>
      </c>
    </row>
    <row r="217" spans="1:23" x14ac:dyDescent="0.3">
      <c r="A217" s="13">
        <v>43255</v>
      </c>
      <c r="B217">
        <v>4.7922951390711503</v>
      </c>
      <c r="C217">
        <v>16.418492621554801</v>
      </c>
      <c r="D217">
        <v>16.418492621554801</v>
      </c>
      <c r="E217">
        <v>16.418492621554801</v>
      </c>
      <c r="F217">
        <v>13.160643314982</v>
      </c>
      <c r="G217">
        <v>13.160643314982</v>
      </c>
      <c r="H217">
        <v>13.160643314982</v>
      </c>
      <c r="I217">
        <v>2.4947585269344601</v>
      </c>
      <c r="J217">
        <v>2.4947585269344601</v>
      </c>
      <c r="K217">
        <v>2.4947585269344601</v>
      </c>
      <c r="L217">
        <v>0.76309077963827099</v>
      </c>
      <c r="M217">
        <v>0.76309077963827099</v>
      </c>
      <c r="N217">
        <v>0.76309077963827099</v>
      </c>
      <c r="O217">
        <v>0</v>
      </c>
      <c r="P217">
        <v>0</v>
      </c>
      <c r="Q217">
        <v>0</v>
      </c>
      <c r="R217">
        <v>16.712742771682201</v>
      </c>
      <c r="S217">
        <v>25.924947914676501</v>
      </c>
      <c r="T217">
        <v>4.7922951390711503</v>
      </c>
      <c r="U217">
        <v>4.7922951390711503</v>
      </c>
      <c r="V217">
        <v>24</v>
      </c>
      <c r="W217">
        <v>21.210787760625902</v>
      </c>
    </row>
    <row r="218" spans="1:23" x14ac:dyDescent="0.3">
      <c r="A218" s="13">
        <v>43256</v>
      </c>
      <c r="B218">
        <v>4.7992882590396002</v>
      </c>
      <c r="C218">
        <v>13.964632537549701</v>
      </c>
      <c r="D218">
        <v>13.964632537549701</v>
      </c>
      <c r="E218">
        <v>13.964632537549701</v>
      </c>
      <c r="F218">
        <v>13.160643314982</v>
      </c>
      <c r="G218">
        <v>13.160643314982</v>
      </c>
      <c r="H218">
        <v>13.160643314982</v>
      </c>
      <c r="I218">
        <v>0.12003242581041799</v>
      </c>
      <c r="J218">
        <v>0.12003242581041799</v>
      </c>
      <c r="K218">
        <v>0.12003242581041799</v>
      </c>
      <c r="L218">
        <v>0.68395679675722498</v>
      </c>
      <c r="M218">
        <v>0.68395679675722498</v>
      </c>
      <c r="N218">
        <v>0.68395679675722498</v>
      </c>
      <c r="O218">
        <v>0</v>
      </c>
      <c r="P218">
        <v>0</v>
      </c>
      <c r="Q218">
        <v>0</v>
      </c>
      <c r="R218">
        <v>13.5204883276143</v>
      </c>
      <c r="S218">
        <v>24.011602739899601</v>
      </c>
      <c r="T218">
        <v>4.7992882590396002</v>
      </c>
      <c r="U218">
        <v>4.7992882590396002</v>
      </c>
      <c r="V218">
        <v>19</v>
      </c>
      <c r="W218">
        <v>18.7639207965893</v>
      </c>
    </row>
    <row r="219" spans="1:23" x14ac:dyDescent="0.3">
      <c r="A219" s="13">
        <v>43257</v>
      </c>
      <c r="B219">
        <v>4.8062813790080501</v>
      </c>
      <c r="C219">
        <v>11.8978895948702</v>
      </c>
      <c r="D219">
        <v>11.8978895948702</v>
      </c>
      <c r="E219">
        <v>11.8978895948702</v>
      </c>
      <c r="F219">
        <v>13.160643314982</v>
      </c>
      <c r="G219">
        <v>13.160643314982</v>
      </c>
      <c r="H219">
        <v>13.160643314982</v>
      </c>
      <c r="I219">
        <v>-1.86701805636787</v>
      </c>
      <c r="J219">
        <v>-1.86701805636787</v>
      </c>
      <c r="K219">
        <v>-1.86701805636787</v>
      </c>
      <c r="L219">
        <v>0.60426433625605502</v>
      </c>
      <c r="M219">
        <v>0.60426433625605502</v>
      </c>
      <c r="N219">
        <v>0.60426433625605502</v>
      </c>
      <c r="O219">
        <v>0</v>
      </c>
      <c r="P219">
        <v>0</v>
      </c>
      <c r="Q219">
        <v>0</v>
      </c>
      <c r="R219">
        <v>11.9816496080728</v>
      </c>
      <c r="S219">
        <v>21.623414706937599</v>
      </c>
      <c r="T219">
        <v>4.8062813790080501</v>
      </c>
      <c r="U219">
        <v>4.8062813790080501</v>
      </c>
      <c r="V219">
        <v>21</v>
      </c>
      <c r="W219">
        <v>16.704170973878298</v>
      </c>
    </row>
    <row r="220" spans="1:23" x14ac:dyDescent="0.3">
      <c r="A220" s="13">
        <v>43258</v>
      </c>
      <c r="B220">
        <v>4.8132744989764902</v>
      </c>
      <c r="C220">
        <v>11.5714979247884</v>
      </c>
      <c r="D220">
        <v>11.5714979247884</v>
      </c>
      <c r="E220">
        <v>11.5714979247884</v>
      </c>
      <c r="F220">
        <v>13.160643314982</v>
      </c>
      <c r="G220">
        <v>13.160643314982</v>
      </c>
      <c r="H220">
        <v>13.160643314982</v>
      </c>
      <c r="I220">
        <v>-2.1150670826462399</v>
      </c>
      <c r="J220">
        <v>-2.1150670826462399</v>
      </c>
      <c r="K220">
        <v>-2.1150670826462399</v>
      </c>
      <c r="L220">
        <v>0.52592169245261999</v>
      </c>
      <c r="M220">
        <v>0.52592169245261999</v>
      </c>
      <c r="N220">
        <v>0.52592169245261999</v>
      </c>
      <c r="O220">
        <v>0</v>
      </c>
      <c r="P220">
        <v>0</v>
      </c>
      <c r="Q220">
        <v>0</v>
      </c>
      <c r="R220">
        <v>11.442019568734001</v>
      </c>
      <c r="S220">
        <v>21.561039146424001</v>
      </c>
      <c r="T220">
        <v>4.8132744989764902</v>
      </c>
      <c r="U220">
        <v>4.8132744989764902</v>
      </c>
      <c r="V220">
        <v>18</v>
      </c>
      <c r="W220">
        <v>16.3847724237649</v>
      </c>
    </row>
    <row r="221" spans="1:23" x14ac:dyDescent="0.3">
      <c r="A221" s="13">
        <v>43259</v>
      </c>
      <c r="B221">
        <v>4.82026761894494</v>
      </c>
      <c r="C221">
        <v>12.301055518734101</v>
      </c>
      <c r="D221">
        <v>12.301055518734101</v>
      </c>
      <c r="E221">
        <v>12.301055518734101</v>
      </c>
      <c r="F221">
        <v>13.160643314982</v>
      </c>
      <c r="G221">
        <v>13.160643314982</v>
      </c>
      <c r="H221">
        <v>13.160643314982</v>
      </c>
      <c r="I221">
        <v>-1.31048111483296</v>
      </c>
      <c r="J221">
        <v>-1.31048111483296</v>
      </c>
      <c r="K221">
        <v>-1.31048111483296</v>
      </c>
      <c r="L221">
        <v>0.45089331858505899</v>
      </c>
      <c r="M221">
        <v>0.45089331858505899</v>
      </c>
      <c r="N221">
        <v>0.45089331858505899</v>
      </c>
      <c r="O221">
        <v>0</v>
      </c>
      <c r="P221">
        <v>0</v>
      </c>
      <c r="Q221">
        <v>0</v>
      </c>
      <c r="R221">
        <v>12.0393374767979</v>
      </c>
      <c r="S221">
        <v>21.763947721240498</v>
      </c>
      <c r="T221">
        <v>4.82026761894494</v>
      </c>
      <c r="U221">
        <v>4.82026761894494</v>
      </c>
      <c r="V221">
        <v>16</v>
      </c>
      <c r="W221">
        <v>17.121323137679099</v>
      </c>
    </row>
    <row r="222" spans="1:23" x14ac:dyDescent="0.3">
      <c r="A222" s="13">
        <v>43260</v>
      </c>
      <c r="B222">
        <v>4.8272607389133801</v>
      </c>
      <c r="C222">
        <v>15.221936247177601</v>
      </c>
      <c r="D222">
        <v>15.221936247177601</v>
      </c>
      <c r="E222">
        <v>15.221936247177601</v>
      </c>
      <c r="F222">
        <v>13.160643314982</v>
      </c>
      <c r="G222">
        <v>13.160643314982</v>
      </c>
      <c r="H222">
        <v>13.160643314982</v>
      </c>
      <c r="I222">
        <v>1.6801345934030401</v>
      </c>
      <c r="J222">
        <v>1.6801345934030401</v>
      </c>
      <c r="K222">
        <v>1.6801345934030401</v>
      </c>
      <c r="L222">
        <v>0.38115833879246103</v>
      </c>
      <c r="M222">
        <v>0.38115833879246103</v>
      </c>
      <c r="N222">
        <v>0.38115833879246103</v>
      </c>
      <c r="O222">
        <v>0</v>
      </c>
      <c r="P222">
        <v>0</v>
      </c>
      <c r="Q222">
        <v>0</v>
      </c>
      <c r="R222">
        <v>15.0476367263903</v>
      </c>
      <c r="S222">
        <v>25.157044494271499</v>
      </c>
      <c r="T222">
        <v>4.8272607389133801</v>
      </c>
      <c r="U222">
        <v>4.8272607389133801</v>
      </c>
      <c r="V222">
        <v>20</v>
      </c>
      <c r="W222">
        <v>20.049196986090902</v>
      </c>
    </row>
    <row r="223" spans="1:23" x14ac:dyDescent="0.3">
      <c r="A223" s="13">
        <v>43261</v>
      </c>
      <c r="B223">
        <v>4.83425385888183</v>
      </c>
      <c r="C223">
        <v>14.4769512689285</v>
      </c>
      <c r="D223">
        <v>14.4769512689285</v>
      </c>
      <c r="E223">
        <v>14.4769512689285</v>
      </c>
      <c r="F223">
        <v>13.160643314982</v>
      </c>
      <c r="G223">
        <v>13.160643314982</v>
      </c>
      <c r="H223">
        <v>13.160643314982</v>
      </c>
      <c r="I223">
        <v>0.99764070768915303</v>
      </c>
      <c r="J223">
        <v>0.99764070768915303</v>
      </c>
      <c r="K223">
        <v>0.99764070768915303</v>
      </c>
      <c r="L223">
        <v>0.31866724625731202</v>
      </c>
      <c r="M223">
        <v>0.31866724625731202</v>
      </c>
      <c r="N223">
        <v>0.31866724625731202</v>
      </c>
      <c r="O223">
        <v>0</v>
      </c>
      <c r="P223">
        <v>0</v>
      </c>
      <c r="Q223">
        <v>0</v>
      </c>
      <c r="R223">
        <v>14.2134297727684</v>
      </c>
      <c r="S223">
        <v>24.318105632208201</v>
      </c>
      <c r="T223">
        <v>4.83425385888183</v>
      </c>
      <c r="U223">
        <v>4.83425385888183</v>
      </c>
      <c r="V223">
        <v>18</v>
      </c>
      <c r="W223">
        <v>19.3112051278103</v>
      </c>
    </row>
    <row r="224" spans="1:23" x14ac:dyDescent="0.3">
      <c r="A224" s="13">
        <v>43262</v>
      </c>
      <c r="B224">
        <v>4.8412469788502701</v>
      </c>
      <c r="C224">
        <v>15.920699608045499</v>
      </c>
      <c r="D224">
        <v>15.920699608045499</v>
      </c>
      <c r="E224">
        <v>15.920699608045499</v>
      </c>
      <c r="F224">
        <v>13.160643314982</v>
      </c>
      <c r="G224">
        <v>13.160643314982</v>
      </c>
      <c r="H224">
        <v>13.160643314982</v>
      </c>
      <c r="I224">
        <v>2.4947585269366899</v>
      </c>
      <c r="J224">
        <v>2.4947585269366899</v>
      </c>
      <c r="K224">
        <v>2.4947585269366899</v>
      </c>
      <c r="L224">
        <v>0.26529776612672501</v>
      </c>
      <c r="M224">
        <v>0.26529776612672501</v>
      </c>
      <c r="N224">
        <v>0.26529776612672501</v>
      </c>
      <c r="O224">
        <v>0</v>
      </c>
      <c r="P224">
        <v>0</v>
      </c>
      <c r="Q224">
        <v>0</v>
      </c>
      <c r="R224">
        <v>15.7576102513836</v>
      </c>
      <c r="S224">
        <v>25.583642692570599</v>
      </c>
      <c r="T224">
        <v>4.8412469788502701</v>
      </c>
      <c r="U224">
        <v>4.8412469788502701</v>
      </c>
      <c r="V224">
        <v>25</v>
      </c>
      <c r="W224">
        <v>20.7619465868957</v>
      </c>
    </row>
    <row r="225" spans="1:23" x14ac:dyDescent="0.3">
      <c r="A225" s="13">
        <v>43263</v>
      </c>
      <c r="B225">
        <v>4.84824009881872</v>
      </c>
      <c r="C225">
        <v>13.5034866384126</v>
      </c>
      <c r="D225">
        <v>13.5034866384126</v>
      </c>
      <c r="E225">
        <v>13.5034866384126</v>
      </c>
      <c r="F225">
        <v>13.160643314982</v>
      </c>
      <c r="G225">
        <v>13.160643314982</v>
      </c>
      <c r="H225">
        <v>13.160643314982</v>
      </c>
      <c r="I225">
        <v>0.120032425814804</v>
      </c>
      <c r="J225">
        <v>0.120032425814804</v>
      </c>
      <c r="K225">
        <v>0.120032425814804</v>
      </c>
      <c r="L225">
        <v>0.22281089761574899</v>
      </c>
      <c r="M225">
        <v>0.22281089761574899</v>
      </c>
      <c r="N225">
        <v>0.22281089761574899</v>
      </c>
      <c r="O225">
        <v>0</v>
      </c>
      <c r="P225">
        <v>0</v>
      </c>
      <c r="Q225">
        <v>0</v>
      </c>
      <c r="R225">
        <v>13.5605866075507</v>
      </c>
      <c r="S225">
        <v>23.2409841547173</v>
      </c>
      <c r="T225">
        <v>4.84824009881872</v>
      </c>
      <c r="U225">
        <v>4.84824009881872</v>
      </c>
      <c r="V225">
        <v>21</v>
      </c>
      <c r="W225">
        <v>18.351726737231299</v>
      </c>
    </row>
    <row r="226" spans="1:23" x14ac:dyDescent="0.3">
      <c r="A226" s="13">
        <v>43264</v>
      </c>
      <c r="B226">
        <v>4.8552332187871601</v>
      </c>
      <c r="C226">
        <v>11.486433420466</v>
      </c>
      <c r="D226">
        <v>11.486433420466</v>
      </c>
      <c r="E226">
        <v>11.486433420466</v>
      </c>
      <c r="F226">
        <v>13.160643314982</v>
      </c>
      <c r="G226">
        <v>13.160643314982</v>
      </c>
      <c r="H226">
        <v>13.160643314982</v>
      </c>
      <c r="I226">
        <v>-1.86701805636117</v>
      </c>
      <c r="J226">
        <v>-1.86701805636117</v>
      </c>
      <c r="K226">
        <v>-1.86701805636117</v>
      </c>
      <c r="L226">
        <v>0.19280816184507599</v>
      </c>
      <c r="M226">
        <v>0.19280816184507599</v>
      </c>
      <c r="N226">
        <v>0.19280816184507599</v>
      </c>
      <c r="O226">
        <v>0</v>
      </c>
      <c r="P226">
        <v>0</v>
      </c>
      <c r="Q226">
        <v>0</v>
      </c>
      <c r="R226">
        <v>11.311009660950401</v>
      </c>
      <c r="S226">
        <v>21.344494394719799</v>
      </c>
      <c r="T226">
        <v>4.8552332187871601</v>
      </c>
      <c r="U226">
        <v>4.8552332187871601</v>
      </c>
      <c r="V226">
        <v>19</v>
      </c>
      <c r="W226">
        <v>16.341666639253098</v>
      </c>
    </row>
    <row r="227" spans="1:23" x14ac:dyDescent="0.3">
      <c r="A227" s="13">
        <v>43265</v>
      </c>
      <c r="B227">
        <v>4.8622263387556099</v>
      </c>
      <c r="C227">
        <v>11.222267302489399</v>
      </c>
      <c r="D227">
        <v>11.222267302489399</v>
      </c>
      <c r="E227">
        <v>11.222267302489399</v>
      </c>
      <c r="F227">
        <v>13.160643314982</v>
      </c>
      <c r="G227">
        <v>13.160643314982</v>
      </c>
      <c r="H227">
        <v>13.160643314982</v>
      </c>
      <c r="I227">
        <v>-2.1150670826444502</v>
      </c>
      <c r="J227">
        <v>-2.1150670826444502</v>
      </c>
      <c r="K227">
        <v>-2.1150670826444502</v>
      </c>
      <c r="L227">
        <v>0.176691070151791</v>
      </c>
      <c r="M227">
        <v>0.176691070151791</v>
      </c>
      <c r="N227">
        <v>0.176691070151791</v>
      </c>
      <c r="O227">
        <v>0</v>
      </c>
      <c r="P227">
        <v>0</v>
      </c>
      <c r="Q227">
        <v>0</v>
      </c>
      <c r="R227">
        <v>10.9809002406194</v>
      </c>
      <c r="S227">
        <v>21.096165691823799</v>
      </c>
      <c r="T227">
        <v>4.8622263387556099</v>
      </c>
      <c r="U227">
        <v>4.8622263387556099</v>
      </c>
      <c r="V227">
        <v>16</v>
      </c>
      <c r="W227">
        <v>16.084493641245</v>
      </c>
    </row>
    <row r="228" spans="1:23" x14ac:dyDescent="0.3">
      <c r="A228" s="13">
        <v>43266</v>
      </c>
      <c r="B228">
        <v>4.86921945872405</v>
      </c>
      <c r="C228">
        <v>12.0257859922138</v>
      </c>
      <c r="D228">
        <v>12.0257859922138</v>
      </c>
      <c r="E228">
        <v>12.0257859922138</v>
      </c>
      <c r="F228">
        <v>13.160643314982</v>
      </c>
      <c r="G228">
        <v>13.160643314982</v>
      </c>
      <c r="H228">
        <v>13.160643314982</v>
      </c>
      <c r="I228">
        <v>-1.3104811148322699</v>
      </c>
      <c r="J228">
        <v>-1.3104811148322699</v>
      </c>
      <c r="K228">
        <v>-1.3104811148322699</v>
      </c>
      <c r="L228">
        <v>0.175623792064001</v>
      </c>
      <c r="M228">
        <v>0.175623792064001</v>
      </c>
      <c r="N228">
        <v>0.175623792064001</v>
      </c>
      <c r="O228">
        <v>0</v>
      </c>
      <c r="P228">
        <v>0</v>
      </c>
      <c r="Q228">
        <v>0</v>
      </c>
      <c r="R228">
        <v>12.015131861139199</v>
      </c>
      <c r="S228">
        <v>22.021710195202399</v>
      </c>
      <c r="T228">
        <v>4.86921945872405</v>
      </c>
      <c r="U228">
        <v>4.86921945872405</v>
      </c>
      <c r="V228">
        <v>21</v>
      </c>
      <c r="W228">
        <v>16.895005450937798</v>
      </c>
    </row>
    <row r="229" spans="1:23" x14ac:dyDescent="0.3">
      <c r="A229" s="13">
        <v>43267</v>
      </c>
      <c r="B229">
        <v>4.8762125786924999</v>
      </c>
      <c r="C229">
        <v>15.031277852060899</v>
      </c>
      <c r="D229">
        <v>15.031277852060899</v>
      </c>
      <c r="E229">
        <v>15.031277852060899</v>
      </c>
      <c r="F229">
        <v>13.160643314982</v>
      </c>
      <c r="G229">
        <v>13.160643314982</v>
      </c>
      <c r="H229">
        <v>13.160643314982</v>
      </c>
      <c r="I229">
        <v>1.68013459340422</v>
      </c>
      <c r="J229">
        <v>1.68013459340422</v>
      </c>
      <c r="K229">
        <v>1.68013459340422</v>
      </c>
      <c r="L229">
        <v>0.19049994367464301</v>
      </c>
      <c r="M229">
        <v>0.19049994367464301</v>
      </c>
      <c r="N229">
        <v>0.19049994367464301</v>
      </c>
      <c r="O229">
        <v>0</v>
      </c>
      <c r="P229">
        <v>0</v>
      </c>
      <c r="Q229">
        <v>0</v>
      </c>
      <c r="R229">
        <v>14.6455542097652</v>
      </c>
      <c r="S229">
        <v>24.978468173041499</v>
      </c>
      <c r="T229">
        <v>4.8762125786924999</v>
      </c>
      <c r="U229">
        <v>4.8762125786924999</v>
      </c>
      <c r="V229">
        <v>22</v>
      </c>
      <c r="W229">
        <v>19.907490430753398</v>
      </c>
    </row>
    <row r="230" spans="1:23" x14ac:dyDescent="0.3">
      <c r="A230" s="13">
        <v>43268</v>
      </c>
      <c r="B230">
        <v>4.88320569866094</v>
      </c>
      <c r="C230">
        <v>14.380198359718801</v>
      </c>
      <c r="D230">
        <v>14.380198359718801</v>
      </c>
      <c r="E230">
        <v>14.380198359718801</v>
      </c>
      <c r="F230">
        <v>13.160643314982</v>
      </c>
      <c r="G230">
        <v>13.160643314982</v>
      </c>
      <c r="H230">
        <v>13.160643314982</v>
      </c>
      <c r="I230">
        <v>0.99764070768870905</v>
      </c>
      <c r="J230">
        <v>0.99764070768870905</v>
      </c>
      <c r="K230">
        <v>0.99764070768870905</v>
      </c>
      <c r="L230">
        <v>0.22191433704805499</v>
      </c>
      <c r="M230">
        <v>0.22191433704805499</v>
      </c>
      <c r="N230">
        <v>0.22191433704805499</v>
      </c>
      <c r="O230">
        <v>0</v>
      </c>
      <c r="P230">
        <v>0</v>
      </c>
      <c r="Q230">
        <v>0</v>
      </c>
      <c r="R230">
        <v>14.344595451726899</v>
      </c>
      <c r="S230">
        <v>24.575843767135002</v>
      </c>
      <c r="T230">
        <v>4.88320569866094</v>
      </c>
      <c r="U230">
        <v>4.88320569866094</v>
      </c>
      <c r="V230">
        <v>19</v>
      </c>
      <c r="W230">
        <v>19.263404058379798</v>
      </c>
    </row>
    <row r="231" spans="1:23" x14ac:dyDescent="0.3">
      <c r="A231" s="13">
        <v>43269</v>
      </c>
      <c r="B231">
        <v>4.8901988186293899</v>
      </c>
      <c r="C231">
        <v>15.9255422733026</v>
      </c>
      <c r="D231">
        <v>15.9255422733026</v>
      </c>
      <c r="E231">
        <v>15.9255422733026</v>
      </c>
      <c r="F231">
        <v>13.160643314982</v>
      </c>
      <c r="G231">
        <v>13.160643314982</v>
      </c>
      <c r="H231">
        <v>13.160643314982</v>
      </c>
      <c r="I231">
        <v>2.49475852693321</v>
      </c>
      <c r="J231">
        <v>2.49475852693321</v>
      </c>
      <c r="K231">
        <v>2.49475852693321</v>
      </c>
      <c r="L231">
        <v>0.27014043138729299</v>
      </c>
      <c r="M231">
        <v>0.27014043138729299</v>
      </c>
      <c r="N231">
        <v>0.27014043138729299</v>
      </c>
      <c r="O231">
        <v>0</v>
      </c>
      <c r="P231">
        <v>0</v>
      </c>
      <c r="Q231">
        <v>0</v>
      </c>
      <c r="R231">
        <v>15.9188266432806</v>
      </c>
      <c r="S231">
        <v>25.906606172466699</v>
      </c>
      <c r="T231">
        <v>4.8901988186293899</v>
      </c>
      <c r="U231">
        <v>4.8901988186293899</v>
      </c>
      <c r="V231">
        <v>23</v>
      </c>
      <c r="W231">
        <v>20.815741091931901</v>
      </c>
    </row>
    <row r="232" spans="1:23" x14ac:dyDescent="0.3">
      <c r="A232" s="13">
        <v>43270</v>
      </c>
      <c r="B232">
        <v>4.89719193859783</v>
      </c>
      <c r="C232">
        <v>13.615789850005401</v>
      </c>
      <c r="D232">
        <v>13.615789850005401</v>
      </c>
      <c r="E232">
        <v>13.615789850005401</v>
      </c>
      <c r="F232">
        <v>13.160643314982</v>
      </c>
      <c r="G232">
        <v>13.160643314982</v>
      </c>
      <c r="H232">
        <v>13.160643314982</v>
      </c>
      <c r="I232">
        <v>0.12003242581392699</v>
      </c>
      <c r="J232">
        <v>0.12003242581392699</v>
      </c>
      <c r="K232">
        <v>0.12003242581392699</v>
      </c>
      <c r="L232">
        <v>0.33511410920943202</v>
      </c>
      <c r="M232">
        <v>0.33511410920943202</v>
      </c>
      <c r="N232">
        <v>0.33511410920943202</v>
      </c>
      <c r="O232">
        <v>0</v>
      </c>
      <c r="P232">
        <v>0</v>
      </c>
      <c r="Q232">
        <v>0</v>
      </c>
      <c r="R232">
        <v>13.4851213026656</v>
      </c>
      <c r="S232">
        <v>23.4123889724703</v>
      </c>
      <c r="T232">
        <v>4.89719193859783</v>
      </c>
      <c r="U232">
        <v>4.89719193859783</v>
      </c>
      <c r="V232">
        <v>17</v>
      </c>
      <c r="W232">
        <v>18.512981788603199</v>
      </c>
    </row>
    <row r="233" spans="1:23" x14ac:dyDescent="0.3">
      <c r="A233" s="13">
        <v>43271</v>
      </c>
      <c r="B233">
        <v>4.9041850585662798</v>
      </c>
      <c r="C233">
        <v>11.7100495269253</v>
      </c>
      <c r="D233">
        <v>11.7100495269253</v>
      </c>
      <c r="E233">
        <v>11.7100495269253</v>
      </c>
      <c r="F233">
        <v>13.160643314982</v>
      </c>
      <c r="G233">
        <v>13.160643314982</v>
      </c>
      <c r="H233">
        <v>13.160643314982</v>
      </c>
      <c r="I233">
        <v>-1.8670180563693599</v>
      </c>
      <c r="J233">
        <v>-1.8670180563693599</v>
      </c>
      <c r="K233">
        <v>-1.8670180563693599</v>
      </c>
      <c r="L233">
        <v>0.41642426831265</v>
      </c>
      <c r="M233">
        <v>0.41642426831265</v>
      </c>
      <c r="N233">
        <v>0.41642426831265</v>
      </c>
      <c r="O233">
        <v>0</v>
      </c>
      <c r="P233">
        <v>0</v>
      </c>
      <c r="Q233">
        <v>0</v>
      </c>
      <c r="R233">
        <v>11.4511624668348</v>
      </c>
      <c r="S233">
        <v>21.535260531230598</v>
      </c>
      <c r="T233">
        <v>4.9041850585662798</v>
      </c>
      <c r="U233">
        <v>4.9041850585662798</v>
      </c>
      <c r="V233">
        <v>16</v>
      </c>
      <c r="W233">
        <v>16.614234585491602</v>
      </c>
    </row>
    <row r="234" spans="1:23" x14ac:dyDescent="0.3">
      <c r="A234" s="13">
        <v>43272</v>
      </c>
      <c r="B234">
        <v>4.9111781785347199</v>
      </c>
      <c r="C234">
        <v>11.5588868082476</v>
      </c>
      <c r="D234">
        <v>11.5588868082476</v>
      </c>
      <c r="E234">
        <v>11.5588868082476</v>
      </c>
      <c r="F234">
        <v>13.160643314982</v>
      </c>
      <c r="G234">
        <v>13.160643314982</v>
      </c>
      <c r="H234">
        <v>13.160643314982</v>
      </c>
      <c r="I234">
        <v>-2.1150670826426601</v>
      </c>
      <c r="J234">
        <v>-2.1150670826426601</v>
      </c>
      <c r="K234">
        <v>-2.1150670826426601</v>
      </c>
      <c r="L234">
        <v>0.51331057590823903</v>
      </c>
      <c r="M234">
        <v>0.51331057590823903</v>
      </c>
      <c r="N234">
        <v>0.51331057590823903</v>
      </c>
      <c r="O234">
        <v>0</v>
      </c>
      <c r="P234">
        <v>0</v>
      </c>
      <c r="Q234">
        <v>0</v>
      </c>
      <c r="R234">
        <v>11.6058411810974</v>
      </c>
      <c r="S234">
        <v>21.438771856673299</v>
      </c>
      <c r="T234">
        <v>4.9111781785347199</v>
      </c>
      <c r="U234">
        <v>4.9111781785347199</v>
      </c>
      <c r="V234">
        <v>16</v>
      </c>
      <c r="W234">
        <v>16.470064986782301</v>
      </c>
    </row>
    <row r="235" spans="1:23" x14ac:dyDescent="0.3">
      <c r="A235" s="13">
        <v>43273</v>
      </c>
      <c r="B235">
        <v>4.9181712985031698</v>
      </c>
      <c r="C235">
        <v>12.47483077817</v>
      </c>
      <c r="D235">
        <v>12.47483077817</v>
      </c>
      <c r="E235">
        <v>12.47483077817</v>
      </c>
      <c r="F235">
        <v>13.160643314982</v>
      </c>
      <c r="G235">
        <v>13.160643314982</v>
      </c>
      <c r="H235">
        <v>13.160643314982</v>
      </c>
      <c r="I235">
        <v>-1.310481114828</v>
      </c>
      <c r="J235">
        <v>-1.310481114828</v>
      </c>
      <c r="K235">
        <v>-1.310481114828</v>
      </c>
      <c r="L235">
        <v>0.62466857801590203</v>
      </c>
      <c r="M235">
        <v>0.62466857801590203</v>
      </c>
      <c r="N235">
        <v>0.62466857801590203</v>
      </c>
      <c r="O235">
        <v>0</v>
      </c>
      <c r="P235">
        <v>0</v>
      </c>
      <c r="Q235">
        <v>0</v>
      </c>
      <c r="R235">
        <v>12.294992139633999</v>
      </c>
      <c r="S235">
        <v>21.8764519773923</v>
      </c>
      <c r="T235">
        <v>4.9181712985031698</v>
      </c>
      <c r="U235">
        <v>4.9181712985031698</v>
      </c>
      <c r="V235">
        <v>14</v>
      </c>
      <c r="W235">
        <v>17.393002076673099</v>
      </c>
    </row>
    <row r="236" spans="1:23" x14ac:dyDescent="0.3">
      <c r="A236" s="13">
        <v>43274</v>
      </c>
      <c r="B236">
        <v>4.9251644184716099</v>
      </c>
      <c r="C236">
        <v>15.589840106974201</v>
      </c>
      <c r="D236">
        <v>15.589840106974201</v>
      </c>
      <c r="E236">
        <v>15.589840106974201</v>
      </c>
      <c r="F236">
        <v>13.160643314982</v>
      </c>
      <c r="G236">
        <v>13.160643314982</v>
      </c>
      <c r="H236">
        <v>13.160643314982</v>
      </c>
      <c r="I236">
        <v>1.68013459340539</v>
      </c>
      <c r="J236">
        <v>1.68013459340539</v>
      </c>
      <c r="K236">
        <v>1.68013459340539</v>
      </c>
      <c r="L236">
        <v>0.74906219858678402</v>
      </c>
      <c r="M236">
        <v>0.74906219858678402</v>
      </c>
      <c r="N236">
        <v>0.74906219858678402</v>
      </c>
      <c r="O236">
        <v>0</v>
      </c>
      <c r="P236">
        <v>0</v>
      </c>
      <c r="Q236">
        <v>0</v>
      </c>
      <c r="R236">
        <v>15.738866163289901</v>
      </c>
      <c r="S236">
        <v>25.794123508894099</v>
      </c>
      <c r="T236">
        <v>4.9251644184716099</v>
      </c>
      <c r="U236">
        <v>4.9251644184716099</v>
      </c>
      <c r="V236">
        <v>20</v>
      </c>
      <c r="W236">
        <v>20.5150045254458</v>
      </c>
    </row>
    <row r="237" spans="1:23" x14ac:dyDescent="0.3">
      <c r="A237" s="13">
        <v>43275</v>
      </c>
      <c r="B237">
        <v>4.9321575384400598</v>
      </c>
      <c r="C237">
        <v>15.043027524891301</v>
      </c>
      <c r="D237">
        <v>15.043027524891301</v>
      </c>
      <c r="E237">
        <v>15.043027524891301</v>
      </c>
      <c r="F237">
        <v>13.160643314982</v>
      </c>
      <c r="G237">
        <v>13.160643314982</v>
      </c>
      <c r="H237">
        <v>13.160643314982</v>
      </c>
      <c r="I237">
        <v>0.99764070768608404</v>
      </c>
      <c r="J237">
        <v>0.99764070768608404</v>
      </c>
      <c r="K237">
        <v>0.99764070768608404</v>
      </c>
      <c r="L237">
        <v>0.88474350222315501</v>
      </c>
      <c r="M237">
        <v>0.88474350222315501</v>
      </c>
      <c r="N237">
        <v>0.88474350222315501</v>
      </c>
      <c r="O237">
        <v>0</v>
      </c>
      <c r="P237">
        <v>0</v>
      </c>
      <c r="Q237">
        <v>0</v>
      </c>
      <c r="R237">
        <v>14.847245247546301</v>
      </c>
      <c r="S237">
        <v>25.482930347777799</v>
      </c>
      <c r="T237">
        <v>4.9321575384400598</v>
      </c>
      <c r="U237">
        <v>4.9321575384400598</v>
      </c>
      <c r="V237">
        <v>20</v>
      </c>
      <c r="W237">
        <v>19.975185063331299</v>
      </c>
    </row>
    <row r="238" spans="1:23" x14ac:dyDescent="0.3">
      <c r="A238" s="13">
        <v>43276</v>
      </c>
      <c r="B238">
        <v>4.9391506584084999</v>
      </c>
      <c r="C238">
        <v>16.6850812772689</v>
      </c>
      <c r="D238">
        <v>16.6850812772689</v>
      </c>
      <c r="E238">
        <v>16.6850812772689</v>
      </c>
      <c r="F238">
        <v>13.160643314982</v>
      </c>
      <c r="G238">
        <v>13.160643314982</v>
      </c>
      <c r="H238">
        <v>13.160643314982</v>
      </c>
      <c r="I238">
        <v>2.4947585269354402</v>
      </c>
      <c r="J238">
        <v>2.4947585269354402</v>
      </c>
      <c r="K238">
        <v>2.4947585269354402</v>
      </c>
      <c r="L238">
        <v>1.02967943535142</v>
      </c>
      <c r="M238">
        <v>1.02967943535142</v>
      </c>
      <c r="N238">
        <v>1.02967943535142</v>
      </c>
      <c r="O238">
        <v>0</v>
      </c>
      <c r="P238">
        <v>0</v>
      </c>
      <c r="Q238">
        <v>0</v>
      </c>
      <c r="R238">
        <v>16.735251724525799</v>
      </c>
      <c r="S238">
        <v>26.667933395526301</v>
      </c>
      <c r="T238">
        <v>4.9391506584084999</v>
      </c>
      <c r="U238">
        <v>4.9391506584084999</v>
      </c>
      <c r="V238">
        <v>19</v>
      </c>
      <c r="W238">
        <v>21.6242319356774</v>
      </c>
    </row>
    <row r="239" spans="1:23" x14ac:dyDescent="0.3">
      <c r="A239" s="13">
        <v>43277</v>
      </c>
      <c r="B239">
        <v>4.9461437783769497</v>
      </c>
      <c r="C239">
        <v>14.4622608475494</v>
      </c>
      <c r="D239">
        <v>14.4622608475494</v>
      </c>
      <c r="E239">
        <v>14.4622608475494</v>
      </c>
      <c r="F239">
        <v>13.160643314982</v>
      </c>
      <c r="G239">
        <v>13.160643314982</v>
      </c>
      <c r="H239">
        <v>13.160643314982</v>
      </c>
      <c r="I239">
        <v>0.120032425813377</v>
      </c>
      <c r="J239">
        <v>0.120032425813377</v>
      </c>
      <c r="K239">
        <v>0.120032425813377</v>
      </c>
      <c r="L239">
        <v>1.18158510675396</v>
      </c>
      <c r="M239">
        <v>1.18158510675396</v>
      </c>
      <c r="N239">
        <v>1.18158510675396</v>
      </c>
      <c r="O239">
        <v>0</v>
      </c>
      <c r="P239">
        <v>0</v>
      </c>
      <c r="Q239">
        <v>0</v>
      </c>
      <c r="R239">
        <v>14.195754960221899</v>
      </c>
      <c r="S239">
        <v>24.296518784266802</v>
      </c>
      <c r="T239">
        <v>4.9461437783769497</v>
      </c>
      <c r="U239">
        <v>4.9461437783769497</v>
      </c>
      <c r="V239">
        <v>18</v>
      </c>
      <c r="W239">
        <v>19.408404625926298</v>
      </c>
    </row>
    <row r="240" spans="1:23" x14ac:dyDescent="0.3">
      <c r="A240" s="13">
        <v>43278</v>
      </c>
      <c r="B240">
        <v>4.9531368983453898</v>
      </c>
      <c r="C240">
        <v>12.631588281376899</v>
      </c>
      <c r="D240">
        <v>12.631588281376899</v>
      </c>
      <c r="E240">
        <v>12.631588281376899</v>
      </c>
      <c r="F240">
        <v>13.160643314982</v>
      </c>
      <c r="G240">
        <v>13.160643314982</v>
      </c>
      <c r="H240">
        <v>13.160643314982</v>
      </c>
      <c r="I240">
        <v>-1.86701805636644</v>
      </c>
      <c r="J240">
        <v>-1.86701805636644</v>
      </c>
      <c r="K240">
        <v>-1.86701805636644</v>
      </c>
      <c r="L240">
        <v>1.33796302276125</v>
      </c>
      <c r="M240">
        <v>1.33796302276125</v>
      </c>
      <c r="N240">
        <v>1.33796302276125</v>
      </c>
      <c r="O240">
        <v>0</v>
      </c>
      <c r="P240">
        <v>0</v>
      </c>
      <c r="Q240">
        <v>0</v>
      </c>
      <c r="R240">
        <v>12.8567117452214</v>
      </c>
      <c r="S240">
        <v>22.644555481107702</v>
      </c>
      <c r="T240">
        <v>4.9531368983453898</v>
      </c>
      <c r="U240">
        <v>4.9531368983453898</v>
      </c>
      <c r="V240">
        <v>16</v>
      </c>
      <c r="W240">
        <v>17.584725179722199</v>
      </c>
    </row>
    <row r="241" spans="1:23" x14ac:dyDescent="0.3">
      <c r="A241" s="13">
        <v>43279</v>
      </c>
      <c r="B241">
        <v>4.9601300183138397</v>
      </c>
      <c r="C241">
        <v>12.5417237906815</v>
      </c>
      <c r="D241">
        <v>12.5417237906815</v>
      </c>
      <c r="E241">
        <v>12.5417237906815</v>
      </c>
      <c r="F241">
        <v>13.160643314982</v>
      </c>
      <c r="G241">
        <v>13.160643314982</v>
      </c>
      <c r="H241">
        <v>13.160643314982</v>
      </c>
      <c r="I241">
        <v>-2.1150670826459401</v>
      </c>
      <c r="J241">
        <v>-2.1150670826459401</v>
      </c>
      <c r="K241">
        <v>-2.1150670826459401</v>
      </c>
      <c r="L241">
        <v>1.49614755834539</v>
      </c>
      <c r="M241">
        <v>1.49614755834539</v>
      </c>
      <c r="N241">
        <v>1.49614755834539</v>
      </c>
      <c r="O241">
        <v>0</v>
      </c>
      <c r="P241">
        <v>0</v>
      </c>
      <c r="Q241">
        <v>0</v>
      </c>
      <c r="R241">
        <v>12.546857060534601</v>
      </c>
      <c r="S241">
        <v>22.5710358246669</v>
      </c>
      <c r="T241">
        <v>4.9601300183138397</v>
      </c>
      <c r="U241">
        <v>4.9601300183138397</v>
      </c>
      <c r="V241">
        <v>13</v>
      </c>
      <c r="W241">
        <v>17.5018538089953</v>
      </c>
    </row>
    <row r="242" spans="1:23" x14ac:dyDescent="0.3">
      <c r="A242" s="13">
        <v>43280</v>
      </c>
      <c r="B242">
        <v>4.9671231382822798</v>
      </c>
      <c r="C242">
        <v>13.5035160258179</v>
      </c>
      <c r="D242">
        <v>13.5035160258179</v>
      </c>
      <c r="E242">
        <v>13.5035160258179</v>
      </c>
      <c r="F242">
        <v>13.160643314982</v>
      </c>
      <c r="G242">
        <v>13.160643314982</v>
      </c>
      <c r="H242">
        <v>13.160643314982</v>
      </c>
      <c r="I242">
        <v>-1.3104811148350399</v>
      </c>
      <c r="J242">
        <v>-1.3104811148350399</v>
      </c>
      <c r="K242">
        <v>-1.3104811148350399</v>
      </c>
      <c r="L242">
        <v>1.6533538256708999</v>
      </c>
      <c r="M242">
        <v>1.6533538256708999</v>
      </c>
      <c r="N242">
        <v>1.6533538256708999</v>
      </c>
      <c r="O242">
        <v>0</v>
      </c>
      <c r="P242">
        <v>0</v>
      </c>
      <c r="Q242">
        <v>0</v>
      </c>
      <c r="R242">
        <v>13.1841687445775</v>
      </c>
      <c r="S242">
        <v>23.105114806666499</v>
      </c>
      <c r="T242">
        <v>4.9671231382822798</v>
      </c>
      <c r="U242">
        <v>4.9671231382822798</v>
      </c>
      <c r="V242">
        <v>17</v>
      </c>
      <c r="W242">
        <v>18.470639164100199</v>
      </c>
    </row>
    <row r="243" spans="1:23" x14ac:dyDescent="0.3">
      <c r="A243" s="13">
        <v>43281</v>
      </c>
      <c r="B243">
        <v>4.9741162582507297</v>
      </c>
      <c r="C243">
        <v>16.6475079073189</v>
      </c>
      <c r="D243">
        <v>16.6475079073189</v>
      </c>
      <c r="E243">
        <v>16.6475079073189</v>
      </c>
      <c r="F243">
        <v>13.160643314982</v>
      </c>
      <c r="G243">
        <v>13.160643314982</v>
      </c>
      <c r="H243">
        <v>13.160643314982</v>
      </c>
      <c r="I243">
        <v>1.68013459340282</v>
      </c>
      <c r="J243">
        <v>1.68013459340282</v>
      </c>
      <c r="K243">
        <v>1.68013459340282</v>
      </c>
      <c r="L243">
        <v>1.80672999893401</v>
      </c>
      <c r="M243">
        <v>1.80672999893401</v>
      </c>
      <c r="N243">
        <v>1.80672999893401</v>
      </c>
      <c r="O243">
        <v>0</v>
      </c>
      <c r="P243">
        <v>0</v>
      </c>
      <c r="Q243">
        <v>0</v>
      </c>
      <c r="R243">
        <v>16.855152549644899</v>
      </c>
      <c r="S243">
        <v>26.703673579137298</v>
      </c>
      <c r="T243">
        <v>4.9741162582507297</v>
      </c>
      <c r="U243">
        <v>4.9741162582507297</v>
      </c>
      <c r="V243">
        <v>23</v>
      </c>
      <c r="W243">
        <v>21.6216241655696</v>
      </c>
    </row>
    <row r="244" spans="1:23" x14ac:dyDescent="0.3">
      <c r="A244" s="13">
        <v>43282</v>
      </c>
      <c r="B244">
        <v>4.9811093782191698</v>
      </c>
      <c r="C244">
        <v>16.111696093416199</v>
      </c>
      <c r="D244">
        <v>16.111696093416199</v>
      </c>
      <c r="E244">
        <v>16.111696093416199</v>
      </c>
      <c r="F244">
        <v>13.160643314982</v>
      </c>
      <c r="G244">
        <v>13.160643314982</v>
      </c>
      <c r="H244">
        <v>13.160643314982</v>
      </c>
      <c r="I244">
        <v>0.99764070768781499</v>
      </c>
      <c r="J244">
        <v>0.99764070768781499</v>
      </c>
      <c r="K244">
        <v>0.99764070768781499</v>
      </c>
      <c r="L244">
        <v>1.95341207074636</v>
      </c>
      <c r="M244">
        <v>1.95341207074636</v>
      </c>
      <c r="N244">
        <v>1.95341207074636</v>
      </c>
      <c r="O244">
        <v>0</v>
      </c>
      <c r="P244">
        <v>0</v>
      </c>
      <c r="Q244">
        <v>0</v>
      </c>
      <c r="R244">
        <v>16.208729746549899</v>
      </c>
      <c r="S244">
        <v>26.001311220688201</v>
      </c>
      <c r="T244">
        <v>4.9811093782191698</v>
      </c>
      <c r="U244">
        <v>4.9811093782191698</v>
      </c>
      <c r="V244">
        <v>24</v>
      </c>
      <c r="W244">
        <v>21.092805471635401</v>
      </c>
    </row>
    <row r="245" spans="1:23" x14ac:dyDescent="0.3">
      <c r="A245" s="13">
        <v>43283</v>
      </c>
      <c r="B245">
        <v>4.9881024981876196</v>
      </c>
      <c r="C245">
        <v>17.745981794589898</v>
      </c>
      <c r="D245">
        <v>17.745981794589898</v>
      </c>
      <c r="E245">
        <v>17.745981794589898</v>
      </c>
      <c r="F245">
        <v>13.160643314982</v>
      </c>
      <c r="G245">
        <v>13.160643314982</v>
      </c>
      <c r="H245">
        <v>13.160643314982</v>
      </c>
      <c r="I245">
        <v>2.4947585269343202</v>
      </c>
      <c r="J245">
        <v>2.4947585269343202</v>
      </c>
      <c r="K245">
        <v>2.4947585269343202</v>
      </c>
      <c r="L245">
        <v>2.0905799526735702</v>
      </c>
      <c r="M245">
        <v>2.0905799526735702</v>
      </c>
      <c r="N245">
        <v>2.0905799526735702</v>
      </c>
      <c r="O245">
        <v>0</v>
      </c>
      <c r="P245">
        <v>0</v>
      </c>
      <c r="Q245">
        <v>0</v>
      </c>
      <c r="R245">
        <v>17.874332264195999</v>
      </c>
      <c r="S245">
        <v>27.635752514848001</v>
      </c>
      <c r="T245">
        <v>4.9881024981876196</v>
      </c>
      <c r="U245">
        <v>4.9881024981876196</v>
      </c>
      <c r="V245">
        <v>23</v>
      </c>
      <c r="W245">
        <v>22.734084292777599</v>
      </c>
    </row>
    <row r="246" spans="1:23" x14ac:dyDescent="0.3">
      <c r="A246" s="13">
        <v>43284</v>
      </c>
      <c r="B246">
        <v>4.9950956181560597</v>
      </c>
      <c r="C246">
        <v>15.4961895329371</v>
      </c>
      <c r="D246">
        <v>15.4961895329371</v>
      </c>
      <c r="E246">
        <v>15.4961895329371</v>
      </c>
      <c r="F246">
        <v>13.160643314982</v>
      </c>
      <c r="G246">
        <v>13.160643314982</v>
      </c>
      <c r="H246">
        <v>13.160643314982</v>
      </c>
      <c r="I246">
        <v>0.120032425812827</v>
      </c>
      <c r="J246">
        <v>0.120032425812827</v>
      </c>
      <c r="K246">
        <v>0.120032425812827</v>
      </c>
      <c r="L246">
        <v>2.2155137921422301</v>
      </c>
      <c r="M246">
        <v>2.2155137921422301</v>
      </c>
      <c r="N246">
        <v>2.2155137921422301</v>
      </c>
      <c r="O246">
        <v>0</v>
      </c>
      <c r="P246">
        <v>0</v>
      </c>
      <c r="Q246">
        <v>0</v>
      </c>
      <c r="R246">
        <v>15.602512677901</v>
      </c>
      <c r="S246">
        <v>25.558981772927201</v>
      </c>
      <c r="T246">
        <v>4.9950956181560597</v>
      </c>
      <c r="U246">
        <v>4.9950956181560597</v>
      </c>
      <c r="V246">
        <v>21</v>
      </c>
      <c r="W246">
        <v>20.491285151093201</v>
      </c>
    </row>
    <row r="247" spans="1:23" x14ac:dyDescent="0.3">
      <c r="A247" s="13">
        <v>43285</v>
      </c>
      <c r="B247">
        <v>5.00208873927438</v>
      </c>
      <c r="C247">
        <v>13.6192746193147</v>
      </c>
      <c r="D247">
        <v>13.6192746193147</v>
      </c>
      <c r="E247">
        <v>13.6192746193147</v>
      </c>
      <c r="F247">
        <v>13.160643314982</v>
      </c>
      <c r="G247">
        <v>13.160643314982</v>
      </c>
      <c r="H247">
        <v>13.160643314982</v>
      </c>
      <c r="I247">
        <v>-1.8670180563690799</v>
      </c>
      <c r="J247">
        <v>-1.8670180563690799</v>
      </c>
      <c r="K247">
        <v>-1.8670180563690799</v>
      </c>
      <c r="L247">
        <v>2.3256493607017799</v>
      </c>
      <c r="M247">
        <v>2.3256493607017799</v>
      </c>
      <c r="N247">
        <v>2.3256493607017799</v>
      </c>
      <c r="O247">
        <v>0</v>
      </c>
      <c r="P247">
        <v>0</v>
      </c>
      <c r="Q247">
        <v>0</v>
      </c>
      <c r="R247">
        <v>13.6437511687331</v>
      </c>
      <c r="S247">
        <v>23.4753046128906</v>
      </c>
      <c r="T247">
        <v>5.00208873927438</v>
      </c>
      <c r="U247">
        <v>5.00208873927438</v>
      </c>
      <c r="V247">
        <v>19</v>
      </c>
      <c r="W247">
        <v>18.6213633585891</v>
      </c>
    </row>
    <row r="248" spans="1:23" x14ac:dyDescent="0.3">
      <c r="A248" s="13">
        <v>43286</v>
      </c>
      <c r="B248">
        <v>5.0090818603926897</v>
      </c>
      <c r="C248">
        <v>13.464207607238199</v>
      </c>
      <c r="D248">
        <v>13.464207607238199</v>
      </c>
      <c r="E248">
        <v>13.464207607238199</v>
      </c>
      <c r="F248">
        <v>13.160643314982</v>
      </c>
      <c r="G248">
        <v>13.160643314982</v>
      </c>
      <c r="H248">
        <v>13.160643314982</v>
      </c>
      <c r="I248">
        <v>-2.11506708264083</v>
      </c>
      <c r="J248">
        <v>-2.11506708264083</v>
      </c>
      <c r="K248">
        <v>-2.11506708264083</v>
      </c>
      <c r="L248">
        <v>2.4186313748969699</v>
      </c>
      <c r="M248">
        <v>2.4186313748969699</v>
      </c>
      <c r="N248">
        <v>2.4186313748969699</v>
      </c>
      <c r="O248">
        <v>0</v>
      </c>
      <c r="P248">
        <v>0</v>
      </c>
      <c r="Q248">
        <v>0</v>
      </c>
      <c r="R248">
        <v>13.5891765569597</v>
      </c>
      <c r="S248">
        <v>23.3617875571803</v>
      </c>
      <c r="T248">
        <v>5.0090818603926897</v>
      </c>
      <c r="U248">
        <v>5.0090818603926897</v>
      </c>
      <c r="V248">
        <v>14</v>
      </c>
      <c r="W248">
        <v>18.473289467630899</v>
      </c>
    </row>
    <row r="249" spans="1:23" x14ac:dyDescent="0.3">
      <c r="A249" s="13">
        <v>43287</v>
      </c>
      <c r="B249">
        <v>5.0160749815110099</v>
      </c>
      <c r="C249">
        <v>14.3425258408906</v>
      </c>
      <c r="D249">
        <v>14.3425258408906</v>
      </c>
      <c r="E249">
        <v>14.3425258408906</v>
      </c>
      <c r="F249">
        <v>13.160643314982</v>
      </c>
      <c r="G249">
        <v>13.160643314982</v>
      </c>
      <c r="H249">
        <v>13.160643314982</v>
      </c>
      <c r="I249">
        <v>-1.31048111483076</v>
      </c>
      <c r="J249">
        <v>-1.31048111483076</v>
      </c>
      <c r="K249">
        <v>-1.31048111483076</v>
      </c>
      <c r="L249">
        <v>2.4923636407393501</v>
      </c>
      <c r="M249">
        <v>2.4923636407393501</v>
      </c>
      <c r="N249">
        <v>2.4923636407393501</v>
      </c>
      <c r="O249">
        <v>0</v>
      </c>
      <c r="P249">
        <v>0</v>
      </c>
      <c r="Q249">
        <v>0</v>
      </c>
      <c r="R249">
        <v>14.2661368828793</v>
      </c>
      <c r="S249">
        <v>24.1346168338079</v>
      </c>
      <c r="T249">
        <v>5.0160749815110099</v>
      </c>
      <c r="U249">
        <v>5.0160749815110099</v>
      </c>
      <c r="V249">
        <v>15</v>
      </c>
      <c r="W249">
        <v>19.358600822401598</v>
      </c>
    </row>
    <row r="250" spans="1:23" x14ac:dyDescent="0.3">
      <c r="A250" s="13">
        <v>43288</v>
      </c>
      <c r="B250">
        <v>5.0230681026293196</v>
      </c>
      <c r="C250">
        <v>17.385832873762102</v>
      </c>
      <c r="D250">
        <v>17.385832873762102</v>
      </c>
      <c r="E250">
        <v>17.385832873762102</v>
      </c>
      <c r="F250">
        <v>13.160643314982</v>
      </c>
      <c r="G250">
        <v>13.160643314982</v>
      </c>
      <c r="H250">
        <v>13.160643314982</v>
      </c>
      <c r="I250">
        <v>1.68013459340537</v>
      </c>
      <c r="J250">
        <v>1.68013459340537</v>
      </c>
      <c r="K250">
        <v>1.68013459340537</v>
      </c>
      <c r="L250">
        <v>2.5450549653746899</v>
      </c>
      <c r="M250">
        <v>2.5450549653746899</v>
      </c>
      <c r="N250">
        <v>2.5450549653746899</v>
      </c>
      <c r="O250">
        <v>0</v>
      </c>
      <c r="P250">
        <v>0</v>
      </c>
      <c r="Q250">
        <v>0</v>
      </c>
      <c r="R250">
        <v>17.1442917989222</v>
      </c>
      <c r="S250">
        <v>26.8527660757617</v>
      </c>
      <c r="T250">
        <v>5.0230681026293196</v>
      </c>
      <c r="U250">
        <v>5.0230681026293196</v>
      </c>
      <c r="V250">
        <v>26</v>
      </c>
      <c r="W250">
        <v>22.408900976391401</v>
      </c>
    </row>
    <row r="251" spans="1:23" x14ac:dyDescent="0.3">
      <c r="A251" s="13">
        <v>43289</v>
      </c>
      <c r="B251">
        <v>5.0300612237476399</v>
      </c>
      <c r="C251">
        <v>16.7335438766636</v>
      </c>
      <c r="D251">
        <v>16.7335438766636</v>
      </c>
      <c r="E251">
        <v>16.7335438766636</v>
      </c>
      <c r="F251">
        <v>13.160643314982</v>
      </c>
      <c r="G251">
        <v>13.160643314982</v>
      </c>
      <c r="H251">
        <v>13.160643314982</v>
      </c>
      <c r="I251">
        <v>0.99764070768737101</v>
      </c>
      <c r="J251">
        <v>0.99764070768737101</v>
      </c>
      <c r="K251">
        <v>0.99764070768737101</v>
      </c>
      <c r="L251">
        <v>2.5752598539941598</v>
      </c>
      <c r="M251">
        <v>2.5752598539941598</v>
      </c>
      <c r="N251">
        <v>2.5752598539941598</v>
      </c>
      <c r="O251">
        <v>0</v>
      </c>
      <c r="P251">
        <v>0</v>
      </c>
      <c r="Q251">
        <v>0</v>
      </c>
      <c r="R251">
        <v>16.633543785373501</v>
      </c>
      <c r="S251">
        <v>26.840243475847199</v>
      </c>
      <c r="T251">
        <v>5.0300612237476399</v>
      </c>
      <c r="U251">
        <v>5.0300612237476399</v>
      </c>
      <c r="V251">
        <v>22</v>
      </c>
      <c r="W251">
        <v>21.763605100411201</v>
      </c>
    </row>
    <row r="252" spans="1:23" x14ac:dyDescent="0.3">
      <c r="A252" s="13">
        <v>43290</v>
      </c>
      <c r="B252">
        <v>5.0370543448659504</v>
      </c>
      <c r="C252">
        <v>18.237314946805501</v>
      </c>
      <c r="D252">
        <v>18.237314946805501</v>
      </c>
      <c r="E252">
        <v>18.237314946805501</v>
      </c>
      <c r="F252">
        <v>13.160643314982</v>
      </c>
      <c r="G252">
        <v>13.160643314982</v>
      </c>
      <c r="H252">
        <v>13.160643314982</v>
      </c>
      <c r="I252">
        <v>2.49475852693655</v>
      </c>
      <c r="J252">
        <v>2.49475852693655</v>
      </c>
      <c r="K252">
        <v>2.49475852693655</v>
      </c>
      <c r="L252">
        <v>2.5819131048869099</v>
      </c>
      <c r="M252">
        <v>2.5819131048869099</v>
      </c>
      <c r="N252">
        <v>2.5819131048869099</v>
      </c>
      <c r="O252">
        <v>0</v>
      </c>
      <c r="P252">
        <v>0</v>
      </c>
      <c r="Q252">
        <v>0</v>
      </c>
      <c r="R252">
        <v>18.701345925271799</v>
      </c>
      <c r="S252">
        <v>28.0051180235758</v>
      </c>
      <c r="T252">
        <v>5.0370543448659504</v>
      </c>
      <c r="U252">
        <v>5.0370543448659504</v>
      </c>
      <c r="V252">
        <v>22</v>
      </c>
      <c r="W252">
        <v>23.274369291671501</v>
      </c>
    </row>
    <row r="253" spans="1:23" x14ac:dyDescent="0.3">
      <c r="A253" s="13">
        <v>43291</v>
      </c>
      <c r="B253">
        <v>5.04404746598426</v>
      </c>
      <c r="C253">
        <v>15.845033269713101</v>
      </c>
      <c r="D253">
        <v>15.845033269713101</v>
      </c>
      <c r="E253">
        <v>15.845033269713101</v>
      </c>
      <c r="F253">
        <v>13.160643314982</v>
      </c>
      <c r="G253">
        <v>13.160643314982</v>
      </c>
      <c r="H253">
        <v>13.160643314982</v>
      </c>
      <c r="I253">
        <v>0.120032425816886</v>
      </c>
      <c r="J253">
        <v>0.120032425816886</v>
      </c>
      <c r="K253">
        <v>0.120032425816886</v>
      </c>
      <c r="L253">
        <v>2.5643575289141398</v>
      </c>
      <c r="M253">
        <v>2.5643575289141398</v>
      </c>
      <c r="N253">
        <v>2.5643575289141398</v>
      </c>
      <c r="O253">
        <v>0</v>
      </c>
      <c r="P253">
        <v>0</v>
      </c>
      <c r="Q253">
        <v>0</v>
      </c>
      <c r="R253">
        <v>16.209838513927998</v>
      </c>
      <c r="S253">
        <v>25.933436214495401</v>
      </c>
      <c r="T253">
        <v>5.04404746598426</v>
      </c>
      <c r="U253">
        <v>5.04404746598426</v>
      </c>
      <c r="V253">
        <v>19</v>
      </c>
      <c r="W253">
        <v>20.889080735697299</v>
      </c>
    </row>
    <row r="254" spans="1:23" x14ac:dyDescent="0.3">
      <c r="A254" s="13">
        <v>43292</v>
      </c>
      <c r="B254">
        <v>5.0510405871025803</v>
      </c>
      <c r="C254">
        <v>13.8159894079902</v>
      </c>
      <c r="D254">
        <v>13.8159894079902</v>
      </c>
      <c r="E254">
        <v>13.8159894079902</v>
      </c>
      <c r="F254">
        <v>13.160643314982</v>
      </c>
      <c r="G254">
        <v>13.160643314982</v>
      </c>
      <c r="H254">
        <v>13.160643314982</v>
      </c>
      <c r="I254">
        <v>-1.8670180563586001</v>
      </c>
      <c r="J254">
        <v>-1.8670180563586001</v>
      </c>
      <c r="K254">
        <v>-1.8670180563586001</v>
      </c>
      <c r="L254">
        <v>2.5223641493667799</v>
      </c>
      <c r="M254">
        <v>2.5223641493667799</v>
      </c>
      <c r="N254">
        <v>2.5223641493667799</v>
      </c>
      <c r="O254">
        <v>0</v>
      </c>
      <c r="P254">
        <v>0</v>
      </c>
      <c r="Q254">
        <v>0</v>
      </c>
      <c r="R254">
        <v>14.1603179802051</v>
      </c>
      <c r="S254">
        <v>23.689066499989099</v>
      </c>
      <c r="T254">
        <v>5.0510405871025803</v>
      </c>
      <c r="U254">
        <v>5.0510405871025803</v>
      </c>
      <c r="V254">
        <v>19</v>
      </c>
      <c r="W254">
        <v>18.8670299950928</v>
      </c>
    </row>
    <row r="255" spans="1:23" x14ac:dyDescent="0.3">
      <c r="A255" s="13">
        <v>43293</v>
      </c>
      <c r="B255">
        <v>5.0580337082208899</v>
      </c>
      <c r="C255">
        <v>13.5017206139542</v>
      </c>
      <c r="D255">
        <v>13.5017206139542</v>
      </c>
      <c r="E255">
        <v>13.5017206139542</v>
      </c>
      <c r="F255">
        <v>13.160643314982</v>
      </c>
      <c r="G255">
        <v>13.160643314982</v>
      </c>
      <c r="H255">
        <v>13.160643314982</v>
      </c>
      <c r="I255">
        <v>-2.11506708264411</v>
      </c>
      <c r="J255">
        <v>-2.11506708264411</v>
      </c>
      <c r="K255">
        <v>-2.11506708264411</v>
      </c>
      <c r="L255">
        <v>2.45614438161626</v>
      </c>
      <c r="M255">
        <v>2.45614438161626</v>
      </c>
      <c r="N255">
        <v>2.45614438161626</v>
      </c>
      <c r="O255">
        <v>0</v>
      </c>
      <c r="P255">
        <v>0</v>
      </c>
      <c r="Q255">
        <v>0</v>
      </c>
      <c r="R255">
        <v>13.4009892494465</v>
      </c>
      <c r="S255">
        <v>23.445756249630001</v>
      </c>
      <c r="T255">
        <v>5.0580337082208899</v>
      </c>
      <c r="U255">
        <v>5.0580337082208899</v>
      </c>
      <c r="V255">
        <v>20</v>
      </c>
      <c r="W255">
        <v>18.559754322175099</v>
      </c>
    </row>
    <row r="256" spans="1:23" x14ac:dyDescent="0.3">
      <c r="A256" s="13">
        <v>43294</v>
      </c>
      <c r="B256">
        <v>5.0650268293392102</v>
      </c>
      <c r="C256">
        <v>14.2165160465141</v>
      </c>
      <c r="D256">
        <v>14.2165160465141</v>
      </c>
      <c r="E256">
        <v>14.2165160465141</v>
      </c>
      <c r="F256">
        <v>13.160643314982</v>
      </c>
      <c r="G256">
        <v>13.160643314982</v>
      </c>
      <c r="H256">
        <v>13.160643314982</v>
      </c>
      <c r="I256">
        <v>-1.3104811148300699</v>
      </c>
      <c r="J256">
        <v>-1.3104811148300699</v>
      </c>
      <c r="K256">
        <v>-1.3104811148300699</v>
      </c>
      <c r="L256">
        <v>2.3663538463621601</v>
      </c>
      <c r="M256">
        <v>2.3663538463621601</v>
      </c>
      <c r="N256">
        <v>2.3663538463621601</v>
      </c>
      <c r="O256">
        <v>0</v>
      </c>
      <c r="P256">
        <v>0</v>
      </c>
      <c r="Q256">
        <v>0</v>
      </c>
      <c r="R256">
        <v>14.197737395071099</v>
      </c>
      <c r="S256">
        <v>24.257290630265501</v>
      </c>
      <c r="T256">
        <v>5.0650268293392102</v>
      </c>
      <c r="U256">
        <v>5.0650268293392102</v>
      </c>
      <c r="V256">
        <v>19</v>
      </c>
      <c r="W256">
        <v>19.281542875853301</v>
      </c>
    </row>
    <row r="257" spans="1:23" x14ac:dyDescent="0.3">
      <c r="A257" s="13">
        <v>43295</v>
      </c>
      <c r="B257">
        <v>5.0720199504575199</v>
      </c>
      <c r="C257">
        <v>17.094865541029002</v>
      </c>
      <c r="D257">
        <v>17.094865541029002</v>
      </c>
      <c r="E257">
        <v>17.094865541029002</v>
      </c>
      <c r="F257">
        <v>13.160643314982</v>
      </c>
      <c r="G257">
        <v>13.160643314982</v>
      </c>
      <c r="H257">
        <v>13.160643314982</v>
      </c>
      <c r="I257">
        <v>1.6801345934051599</v>
      </c>
      <c r="J257">
        <v>1.6801345934051599</v>
      </c>
      <c r="K257">
        <v>1.6801345934051599</v>
      </c>
      <c r="L257">
        <v>2.2540876326418098</v>
      </c>
      <c r="M257">
        <v>2.2540876326418098</v>
      </c>
      <c r="N257">
        <v>2.2540876326418098</v>
      </c>
      <c r="O257">
        <v>0</v>
      </c>
      <c r="P257">
        <v>0</v>
      </c>
      <c r="Q257">
        <v>0</v>
      </c>
      <c r="R257">
        <v>16.945994405217299</v>
      </c>
      <c r="S257">
        <v>27.102690684887602</v>
      </c>
      <c r="T257">
        <v>5.0720199504575199</v>
      </c>
      <c r="U257">
        <v>5.0720199504575199</v>
      </c>
      <c r="V257">
        <v>25</v>
      </c>
      <c r="W257">
        <v>22.1668854914865</v>
      </c>
    </row>
    <row r="258" spans="1:23" x14ac:dyDescent="0.3">
      <c r="A258" s="13">
        <v>43296</v>
      </c>
      <c r="B258">
        <v>5.0790130715758304</v>
      </c>
      <c r="C258">
        <v>16.279151016511001</v>
      </c>
      <c r="D258">
        <v>16.279151016511001</v>
      </c>
      <c r="E258">
        <v>16.279151016511001</v>
      </c>
      <c r="F258">
        <v>13.160643314982</v>
      </c>
      <c r="G258">
        <v>13.160643314982</v>
      </c>
      <c r="H258">
        <v>13.160643314982</v>
      </c>
      <c r="I258">
        <v>0.99764070768692403</v>
      </c>
      <c r="J258">
        <v>0.99764070768692403</v>
      </c>
      <c r="K258">
        <v>0.99764070768692403</v>
      </c>
      <c r="L258">
        <v>2.1208669938420002</v>
      </c>
      <c r="M258">
        <v>2.1208669938420002</v>
      </c>
      <c r="N258">
        <v>2.1208669938420002</v>
      </c>
      <c r="O258">
        <v>0</v>
      </c>
      <c r="P258">
        <v>0</v>
      </c>
      <c r="Q258">
        <v>0</v>
      </c>
      <c r="R258">
        <v>16.199440213577201</v>
      </c>
      <c r="S258">
        <v>26.415059500431799</v>
      </c>
      <c r="T258">
        <v>5.0790130715758304</v>
      </c>
      <c r="U258">
        <v>5.0790130715758304</v>
      </c>
      <c r="V258">
        <v>20</v>
      </c>
      <c r="W258">
        <v>21.358164088086799</v>
      </c>
    </row>
    <row r="259" spans="1:23" x14ac:dyDescent="0.3">
      <c r="A259" s="13">
        <v>43297</v>
      </c>
      <c r="B259">
        <v>5.0860061926941498</v>
      </c>
      <c r="C259">
        <v>17.6240194705344</v>
      </c>
      <c r="D259">
        <v>17.6240194705344</v>
      </c>
      <c r="E259">
        <v>17.6240194705344</v>
      </c>
      <c r="F259">
        <v>13.160643314982</v>
      </c>
      <c r="G259">
        <v>13.160643314982</v>
      </c>
      <c r="H259">
        <v>13.160643314982</v>
      </c>
      <c r="I259">
        <v>2.4947585269330701</v>
      </c>
      <c r="J259">
        <v>2.4947585269330701</v>
      </c>
      <c r="K259">
        <v>2.4947585269330701</v>
      </c>
      <c r="L259">
        <v>1.9686176286192401</v>
      </c>
      <c r="M259">
        <v>1.9686176286192401</v>
      </c>
      <c r="N259">
        <v>1.9686176286192401</v>
      </c>
      <c r="O259">
        <v>0</v>
      </c>
      <c r="P259">
        <v>0</v>
      </c>
      <c r="Q259">
        <v>0</v>
      </c>
      <c r="R259">
        <v>17.778516764679601</v>
      </c>
      <c r="S259">
        <v>27.650142718294699</v>
      </c>
      <c r="T259">
        <v>5.0860061926941498</v>
      </c>
      <c r="U259">
        <v>5.0860061926941498</v>
      </c>
      <c r="V259">
        <v>28</v>
      </c>
      <c r="W259">
        <v>22.7100256632285</v>
      </c>
    </row>
    <row r="260" spans="1:23" x14ac:dyDescent="0.3">
      <c r="A260" s="13">
        <v>43298</v>
      </c>
      <c r="B260">
        <v>5.0929993138124603</v>
      </c>
      <c r="C260">
        <v>15.080315606238401</v>
      </c>
      <c r="D260">
        <v>15.080315606238401</v>
      </c>
      <c r="E260">
        <v>15.080315606238401</v>
      </c>
      <c r="F260">
        <v>13.160643314982</v>
      </c>
      <c r="G260">
        <v>13.160643314982</v>
      </c>
      <c r="H260">
        <v>13.160643314982</v>
      </c>
      <c r="I260">
        <v>0.120032425811399</v>
      </c>
      <c r="J260">
        <v>0.120032425811399</v>
      </c>
      <c r="K260">
        <v>0.120032425811399</v>
      </c>
      <c r="L260">
        <v>1.7996398654449299</v>
      </c>
      <c r="M260">
        <v>1.7996398654449299</v>
      </c>
      <c r="N260">
        <v>1.7996398654449299</v>
      </c>
      <c r="O260">
        <v>0</v>
      </c>
      <c r="P260">
        <v>0</v>
      </c>
      <c r="Q260">
        <v>0</v>
      </c>
      <c r="R260">
        <v>15.0750533886134</v>
      </c>
      <c r="S260">
        <v>25.181480376438799</v>
      </c>
      <c r="T260">
        <v>5.0929993138124603</v>
      </c>
      <c r="U260">
        <v>5.0929993138124603</v>
      </c>
      <c r="V260">
        <v>20</v>
      </c>
      <c r="W260">
        <v>20.1733149200508</v>
      </c>
    </row>
    <row r="261" spans="1:23" x14ac:dyDescent="0.3">
      <c r="A261" s="13">
        <v>43299</v>
      </c>
      <c r="B261">
        <v>5.0999924349307797</v>
      </c>
      <c r="C261">
        <v>12.9101964899594</v>
      </c>
      <c r="D261">
        <v>12.9101964899594</v>
      </c>
      <c r="E261">
        <v>12.9101964899594</v>
      </c>
      <c r="F261">
        <v>13.160643314982</v>
      </c>
      <c r="G261">
        <v>13.160643314982</v>
      </c>
      <c r="H261">
        <v>13.160643314982</v>
      </c>
      <c r="I261">
        <v>-1.86701805636679</v>
      </c>
      <c r="J261">
        <v>-1.86701805636679</v>
      </c>
      <c r="K261">
        <v>-1.86701805636679</v>
      </c>
      <c r="L261">
        <v>1.6165712313441301</v>
      </c>
      <c r="M261">
        <v>1.6165712313441301</v>
      </c>
      <c r="N261">
        <v>1.6165712313441301</v>
      </c>
      <c r="O261">
        <v>0</v>
      </c>
      <c r="P261">
        <v>0</v>
      </c>
      <c r="Q261">
        <v>0</v>
      </c>
      <c r="R261">
        <v>13.2476109492221</v>
      </c>
      <c r="S261">
        <v>23.060686418279001</v>
      </c>
      <c r="T261">
        <v>5.0999924349307797</v>
      </c>
      <c r="U261">
        <v>5.0999924349307797</v>
      </c>
      <c r="V261">
        <v>14</v>
      </c>
      <c r="W261">
        <v>18.010188924890201</v>
      </c>
    </row>
    <row r="262" spans="1:23" x14ac:dyDescent="0.3">
      <c r="A262" s="13">
        <v>43300</v>
      </c>
      <c r="B262">
        <v>5.1069855560490902</v>
      </c>
      <c r="C262">
        <v>12.4679182713529</v>
      </c>
      <c r="D262">
        <v>12.4679182713529</v>
      </c>
      <c r="E262">
        <v>12.4679182713529</v>
      </c>
      <c r="F262">
        <v>13.160643314982</v>
      </c>
      <c r="G262">
        <v>13.160643314982</v>
      </c>
      <c r="H262">
        <v>13.160643314982</v>
      </c>
      <c r="I262">
        <v>-2.1150670826473901</v>
      </c>
      <c r="J262">
        <v>-2.1150670826473901</v>
      </c>
      <c r="K262">
        <v>-2.1150670826473901</v>
      </c>
      <c r="L262">
        <v>1.42234203901821</v>
      </c>
      <c r="M262">
        <v>1.42234203901821</v>
      </c>
      <c r="N262">
        <v>1.42234203901821</v>
      </c>
      <c r="O262">
        <v>0</v>
      </c>
      <c r="P262">
        <v>0</v>
      </c>
      <c r="Q262">
        <v>0</v>
      </c>
      <c r="R262">
        <v>12.688417965529201</v>
      </c>
      <c r="S262">
        <v>22.429185030435601</v>
      </c>
      <c r="T262">
        <v>5.1069855560490902</v>
      </c>
      <c r="U262">
        <v>5.1069855560490902</v>
      </c>
      <c r="V262">
        <v>18</v>
      </c>
      <c r="W262">
        <v>17.574903827402</v>
      </c>
    </row>
    <row r="263" spans="1:23" x14ac:dyDescent="0.3">
      <c r="A263" s="13">
        <v>43301</v>
      </c>
      <c r="B263">
        <v>5.1139786771674096</v>
      </c>
      <c r="C263">
        <v>13.0702869691511</v>
      </c>
      <c r="D263">
        <v>13.0702869691511</v>
      </c>
      <c r="E263">
        <v>13.0702869691511</v>
      </c>
      <c r="F263">
        <v>13.160643314982</v>
      </c>
      <c r="G263">
        <v>13.160643314982</v>
      </c>
      <c r="H263">
        <v>13.160643314982</v>
      </c>
      <c r="I263">
        <v>-1.31048111482938</v>
      </c>
      <c r="J263">
        <v>-1.31048111482938</v>
      </c>
      <c r="K263">
        <v>-1.31048111482938</v>
      </c>
      <c r="L263">
        <v>1.2201247689983901</v>
      </c>
      <c r="M263">
        <v>1.2201247689983901</v>
      </c>
      <c r="N263">
        <v>1.2201247689983901</v>
      </c>
      <c r="O263">
        <v>0</v>
      </c>
      <c r="P263">
        <v>0</v>
      </c>
      <c r="Q263">
        <v>0</v>
      </c>
      <c r="R263">
        <v>12.832667250011699</v>
      </c>
      <c r="S263">
        <v>22.861679328397301</v>
      </c>
      <c r="T263">
        <v>5.1139786771674096</v>
      </c>
      <c r="U263">
        <v>5.1139786771674096</v>
      </c>
      <c r="V263">
        <v>18</v>
      </c>
      <c r="W263">
        <v>18.184265646318501</v>
      </c>
    </row>
    <row r="264" spans="1:23" x14ac:dyDescent="0.3">
      <c r="A264" s="13">
        <v>43302</v>
      </c>
      <c r="B264">
        <v>5.1209717982857201</v>
      </c>
      <c r="C264">
        <v>15.854056060292599</v>
      </c>
      <c r="D264">
        <v>15.854056060292599</v>
      </c>
      <c r="E264">
        <v>15.854056060292599</v>
      </c>
      <c r="F264">
        <v>13.160643314982</v>
      </c>
      <c r="G264">
        <v>13.160643314982</v>
      </c>
      <c r="H264">
        <v>13.160643314982</v>
      </c>
      <c r="I264">
        <v>1.6801345934016101</v>
      </c>
      <c r="J264">
        <v>1.6801345934016101</v>
      </c>
      <c r="K264">
        <v>1.6801345934016101</v>
      </c>
      <c r="L264">
        <v>1.01327815190896</v>
      </c>
      <c r="M264">
        <v>1.01327815190896</v>
      </c>
      <c r="N264">
        <v>1.01327815190896</v>
      </c>
      <c r="O264">
        <v>0</v>
      </c>
      <c r="P264">
        <v>0</v>
      </c>
      <c r="Q264">
        <v>0</v>
      </c>
      <c r="R264">
        <v>16.403691442297799</v>
      </c>
      <c r="S264">
        <v>25.9836840845553</v>
      </c>
      <c r="T264">
        <v>5.1209717982857201</v>
      </c>
      <c r="U264">
        <v>5.1209717982857201</v>
      </c>
      <c r="V264">
        <v>15</v>
      </c>
      <c r="W264">
        <v>20.975027858578301</v>
      </c>
    </row>
    <row r="265" spans="1:23" x14ac:dyDescent="0.3">
      <c r="A265" s="13">
        <v>43303</v>
      </c>
      <c r="B265">
        <v>5.1279649194040404</v>
      </c>
      <c r="C265">
        <v>14.9635709905184</v>
      </c>
      <c r="D265">
        <v>14.9635709905184</v>
      </c>
      <c r="E265">
        <v>14.9635709905184</v>
      </c>
      <c r="F265">
        <v>13.160643314982</v>
      </c>
      <c r="G265">
        <v>13.160643314982</v>
      </c>
      <c r="H265">
        <v>13.160643314982</v>
      </c>
      <c r="I265">
        <v>0.99764070768756796</v>
      </c>
      <c r="J265">
        <v>0.99764070768756796</v>
      </c>
      <c r="K265">
        <v>0.99764070768756796</v>
      </c>
      <c r="L265">
        <v>0.80528696784877296</v>
      </c>
      <c r="M265">
        <v>0.80528696784877296</v>
      </c>
      <c r="N265">
        <v>0.80528696784877296</v>
      </c>
      <c r="O265">
        <v>0</v>
      </c>
      <c r="P265">
        <v>0</v>
      </c>
      <c r="Q265">
        <v>0</v>
      </c>
      <c r="R265">
        <v>15.538487857618</v>
      </c>
      <c r="S265">
        <v>25.2330894964165</v>
      </c>
      <c r="T265">
        <v>5.1279649194040404</v>
      </c>
      <c r="U265">
        <v>5.1279649194040404</v>
      </c>
      <c r="V265">
        <v>22</v>
      </c>
      <c r="W265">
        <v>20.091535909922399</v>
      </c>
    </row>
    <row r="266" spans="1:23" x14ac:dyDescent="0.3">
      <c r="A266" s="13">
        <v>43304</v>
      </c>
      <c r="B266">
        <v>5.1349580405223501</v>
      </c>
      <c r="C266">
        <v>16.2551005149285</v>
      </c>
      <c r="D266">
        <v>16.2551005149285</v>
      </c>
      <c r="E266">
        <v>16.2551005149285</v>
      </c>
      <c r="F266">
        <v>13.160643314982</v>
      </c>
      <c r="G266">
        <v>13.160643314982</v>
      </c>
      <c r="H266">
        <v>13.160643314982</v>
      </c>
      <c r="I266">
        <v>2.4947585269352999</v>
      </c>
      <c r="J266">
        <v>2.4947585269352999</v>
      </c>
      <c r="K266">
        <v>2.4947585269352999</v>
      </c>
      <c r="L266">
        <v>0.59969867301111501</v>
      </c>
      <c r="M266">
        <v>0.59969867301111501</v>
      </c>
      <c r="N266">
        <v>0.59969867301111501</v>
      </c>
      <c r="O266">
        <v>0</v>
      </c>
      <c r="P266">
        <v>0</v>
      </c>
      <c r="Q266">
        <v>0</v>
      </c>
      <c r="R266">
        <v>16.3246852773078</v>
      </c>
      <c r="S266">
        <v>26.526180381299898</v>
      </c>
      <c r="T266">
        <v>5.1349580405223501</v>
      </c>
      <c r="U266">
        <v>5.1349580405223501</v>
      </c>
      <c r="V266">
        <v>25</v>
      </c>
      <c r="W266">
        <v>21.3900585554508</v>
      </c>
    </row>
    <row r="267" spans="1:23" x14ac:dyDescent="0.3">
      <c r="A267" s="13">
        <v>43305</v>
      </c>
      <c r="B267">
        <v>5.1419511616406597</v>
      </c>
      <c r="C267">
        <v>13.680733776927299</v>
      </c>
      <c r="D267">
        <v>13.680733776927299</v>
      </c>
      <c r="E267">
        <v>13.680733776927299</v>
      </c>
      <c r="F267">
        <v>13.160643314982</v>
      </c>
      <c r="G267">
        <v>13.160643314982</v>
      </c>
      <c r="H267">
        <v>13.160643314982</v>
      </c>
      <c r="I267">
        <v>0.12003242581578499</v>
      </c>
      <c r="J267">
        <v>0.12003242581578499</v>
      </c>
      <c r="K267">
        <v>0.12003242581578499</v>
      </c>
      <c r="L267">
        <v>0.40005803612950702</v>
      </c>
      <c r="M267">
        <v>0.40005803612950702</v>
      </c>
      <c r="N267">
        <v>0.40005803612950702</v>
      </c>
      <c r="O267">
        <v>0</v>
      </c>
      <c r="P267">
        <v>0</v>
      </c>
      <c r="Q267">
        <v>0</v>
      </c>
      <c r="R267">
        <v>13.808219334950801</v>
      </c>
      <c r="S267">
        <v>23.568764393702399</v>
      </c>
      <c r="T267">
        <v>5.1419511616406597</v>
      </c>
      <c r="U267">
        <v>5.1419511616406597</v>
      </c>
      <c r="V267">
        <v>17</v>
      </c>
      <c r="W267">
        <v>18.822684938567999</v>
      </c>
    </row>
    <row r="268" spans="1:23" x14ac:dyDescent="0.3">
      <c r="A268" s="13">
        <v>43306</v>
      </c>
      <c r="B268">
        <v>5.14894428275898</v>
      </c>
      <c r="C268">
        <v>11.503466276199401</v>
      </c>
      <c r="D268">
        <v>11.503466276199401</v>
      </c>
      <c r="E268">
        <v>11.503466276199401</v>
      </c>
      <c r="F268">
        <v>13.160643314982</v>
      </c>
      <c r="G268">
        <v>13.160643314982</v>
      </c>
      <c r="H268">
        <v>13.160643314982</v>
      </c>
      <c r="I268">
        <v>-1.8670180563638701</v>
      </c>
      <c r="J268">
        <v>-1.8670180563638701</v>
      </c>
      <c r="K268">
        <v>-1.8670180563638701</v>
      </c>
      <c r="L268">
        <v>0.20984101758121301</v>
      </c>
      <c r="M268">
        <v>0.20984101758121301</v>
      </c>
      <c r="N268">
        <v>0.20984101758121301</v>
      </c>
      <c r="O268">
        <v>0</v>
      </c>
      <c r="P268">
        <v>0</v>
      </c>
      <c r="Q268">
        <v>0</v>
      </c>
      <c r="R268">
        <v>11.797236288594901</v>
      </c>
      <c r="S268">
        <v>21.413717788084199</v>
      </c>
      <c r="T268">
        <v>5.14894428275898</v>
      </c>
      <c r="U268">
        <v>5.14894428275898</v>
      </c>
      <c r="V268">
        <v>16</v>
      </c>
      <c r="W268">
        <v>16.652410558958401</v>
      </c>
    </row>
    <row r="269" spans="1:23" x14ac:dyDescent="0.3">
      <c r="A269" s="13">
        <v>43307</v>
      </c>
      <c r="B269">
        <v>5.1559374038772896</v>
      </c>
      <c r="C269">
        <v>11.0779653832834</v>
      </c>
      <c r="D269">
        <v>11.0779653832834</v>
      </c>
      <c r="E269">
        <v>11.0779653832834</v>
      </c>
      <c r="F269">
        <v>13.160643314982</v>
      </c>
      <c r="G269">
        <v>13.160643314982</v>
      </c>
      <c r="H269">
        <v>13.160643314982</v>
      </c>
      <c r="I269">
        <v>-2.1150670826473501</v>
      </c>
      <c r="J269">
        <v>-2.1150670826473501</v>
      </c>
      <c r="K269">
        <v>-2.1150670826473501</v>
      </c>
      <c r="L269">
        <v>3.2389150948710498E-2</v>
      </c>
      <c r="M269">
        <v>3.2389150948710498E-2</v>
      </c>
      <c r="N269">
        <v>3.2389150948710498E-2</v>
      </c>
      <c r="O269">
        <v>0</v>
      </c>
      <c r="P269">
        <v>0</v>
      </c>
      <c r="Q269">
        <v>0</v>
      </c>
      <c r="R269">
        <v>11.3937594359393</v>
      </c>
      <c r="S269">
        <v>21.153336378283399</v>
      </c>
      <c r="T269">
        <v>5.1559374038772896</v>
      </c>
      <c r="U269">
        <v>5.1559374038772896</v>
      </c>
      <c r="V269">
        <v>19</v>
      </c>
      <c r="W269">
        <v>16.233902787160702</v>
      </c>
    </row>
    <row r="270" spans="1:23" x14ac:dyDescent="0.3">
      <c r="A270" s="13">
        <v>43308</v>
      </c>
      <c r="B270">
        <v>5.1629305249956099</v>
      </c>
      <c r="C270">
        <v>11.7210078899537</v>
      </c>
      <c r="D270">
        <v>11.7210078899537</v>
      </c>
      <c r="E270">
        <v>11.7210078899537</v>
      </c>
      <c r="F270">
        <v>13.160643314982</v>
      </c>
      <c r="G270">
        <v>13.160643314982</v>
      </c>
      <c r="H270">
        <v>13.160643314982</v>
      </c>
      <c r="I270">
        <v>-1.3104811148328399</v>
      </c>
      <c r="J270">
        <v>-1.3104811148328399</v>
      </c>
      <c r="K270">
        <v>-1.3104811148328399</v>
      </c>
      <c r="L270">
        <v>-0.12915431019547599</v>
      </c>
      <c r="M270">
        <v>-0.12915431019547599</v>
      </c>
      <c r="N270">
        <v>-0.12915431019547599</v>
      </c>
      <c r="O270">
        <v>0</v>
      </c>
      <c r="P270">
        <v>0</v>
      </c>
      <c r="Q270">
        <v>0</v>
      </c>
      <c r="R270">
        <v>12.208391852130401</v>
      </c>
      <c r="S270">
        <v>21.970864459890599</v>
      </c>
      <c r="T270">
        <v>5.1629305249956099</v>
      </c>
      <c r="U270">
        <v>5.1629305249956099</v>
      </c>
      <c r="V270">
        <v>14</v>
      </c>
      <c r="W270">
        <v>16.883938414949299</v>
      </c>
    </row>
    <row r="271" spans="1:23" x14ac:dyDescent="0.3">
      <c r="A271" s="13">
        <v>43309</v>
      </c>
      <c r="B271">
        <v>5.1699236461139204</v>
      </c>
      <c r="C271">
        <v>14.5688726695972</v>
      </c>
      <c r="D271">
        <v>14.5688726695972</v>
      </c>
      <c r="E271">
        <v>14.5688726695972</v>
      </c>
      <c r="F271">
        <v>13.160643314982</v>
      </c>
      <c r="G271">
        <v>13.160643314982</v>
      </c>
      <c r="H271">
        <v>13.160643314982</v>
      </c>
      <c r="I271">
        <v>1.6801345934014</v>
      </c>
      <c r="J271">
        <v>1.6801345934014</v>
      </c>
      <c r="K271">
        <v>1.6801345934014</v>
      </c>
      <c r="L271">
        <v>-0.27190523878629302</v>
      </c>
      <c r="M271">
        <v>-0.27190523878629302</v>
      </c>
      <c r="N271">
        <v>-0.27190523878629302</v>
      </c>
      <c r="O271">
        <v>0</v>
      </c>
      <c r="P271">
        <v>0</v>
      </c>
      <c r="Q271">
        <v>0</v>
      </c>
      <c r="R271">
        <v>15.221216498632399</v>
      </c>
      <c r="S271">
        <v>25.2036969639564</v>
      </c>
      <c r="T271">
        <v>5.1699236461139204</v>
      </c>
      <c r="U271">
        <v>5.1699236461139204</v>
      </c>
      <c r="V271">
        <v>19</v>
      </c>
      <c r="W271">
        <v>19.738796315711099</v>
      </c>
    </row>
    <row r="272" spans="1:23" x14ac:dyDescent="0.3">
      <c r="A272" s="13">
        <v>43310</v>
      </c>
      <c r="B272">
        <v>5.17691676723223</v>
      </c>
      <c r="C272">
        <v>13.7649887448671</v>
      </c>
      <c r="D272">
        <v>13.7649887448671</v>
      </c>
      <c r="E272">
        <v>13.7649887448671</v>
      </c>
      <c r="F272">
        <v>13.160643314982</v>
      </c>
      <c r="G272">
        <v>13.160643314982</v>
      </c>
      <c r="H272">
        <v>13.160643314982</v>
      </c>
      <c r="I272">
        <v>0.997640707688211</v>
      </c>
      <c r="J272">
        <v>0.997640707688211</v>
      </c>
      <c r="K272">
        <v>0.997640707688211</v>
      </c>
      <c r="L272">
        <v>-0.393295277803138</v>
      </c>
      <c r="M272">
        <v>-0.393295277803138</v>
      </c>
      <c r="N272">
        <v>-0.393295277803138</v>
      </c>
      <c r="O272">
        <v>0</v>
      </c>
      <c r="P272">
        <v>0</v>
      </c>
      <c r="Q272">
        <v>0</v>
      </c>
      <c r="R272">
        <v>14.101651314098801</v>
      </c>
      <c r="S272">
        <v>23.6301759220053</v>
      </c>
      <c r="T272">
        <v>5.17691676723223</v>
      </c>
      <c r="U272">
        <v>5.17691676723223</v>
      </c>
      <c r="V272">
        <v>19</v>
      </c>
      <c r="W272">
        <v>18.9419055120994</v>
      </c>
    </row>
    <row r="273" spans="1:23" x14ac:dyDescent="0.3">
      <c r="A273" s="13">
        <v>43311</v>
      </c>
      <c r="B273">
        <v>5.1839098883505503</v>
      </c>
      <c r="C273">
        <v>15.164278688656299</v>
      </c>
      <c r="D273">
        <v>15.164278688656299</v>
      </c>
      <c r="E273">
        <v>15.164278688656299</v>
      </c>
      <c r="F273">
        <v>13.160643314982</v>
      </c>
      <c r="G273">
        <v>13.160643314982</v>
      </c>
      <c r="H273">
        <v>13.160643314982</v>
      </c>
      <c r="I273">
        <v>2.4947585269375301</v>
      </c>
      <c r="J273">
        <v>2.4947585269375301</v>
      </c>
      <c r="K273">
        <v>2.4947585269375301</v>
      </c>
      <c r="L273">
        <v>-0.49112315326328299</v>
      </c>
      <c r="M273">
        <v>-0.49112315326328299</v>
      </c>
      <c r="N273">
        <v>-0.49112315326328299</v>
      </c>
      <c r="O273">
        <v>0</v>
      </c>
      <c r="P273">
        <v>0</v>
      </c>
      <c r="Q273">
        <v>0</v>
      </c>
      <c r="R273">
        <v>15.378770095624001</v>
      </c>
      <c r="S273">
        <v>25.241956399312599</v>
      </c>
      <c r="T273">
        <v>5.1839098883505503</v>
      </c>
      <c r="U273">
        <v>5.1839098883505503</v>
      </c>
      <c r="V273">
        <v>26</v>
      </c>
      <c r="W273">
        <v>20.348188577006798</v>
      </c>
    </row>
    <row r="274" spans="1:23" x14ac:dyDescent="0.3">
      <c r="A274" s="13">
        <v>43312</v>
      </c>
      <c r="B274">
        <v>5.19090300946886</v>
      </c>
      <c r="C274">
        <v>12.717076120818099</v>
      </c>
      <c r="D274">
        <v>12.717076120818099</v>
      </c>
      <c r="E274">
        <v>12.717076120818099</v>
      </c>
      <c r="F274">
        <v>13.160643314982</v>
      </c>
      <c r="G274">
        <v>13.160643314982</v>
      </c>
      <c r="H274">
        <v>13.160643314982</v>
      </c>
      <c r="I274">
        <v>0.12003242581029901</v>
      </c>
      <c r="J274">
        <v>0.12003242581029901</v>
      </c>
      <c r="K274">
        <v>0.12003242581029901</v>
      </c>
      <c r="L274">
        <v>-0.56359961997421604</v>
      </c>
      <c r="M274">
        <v>-0.56359961997421604</v>
      </c>
      <c r="N274">
        <v>-0.56359961997421604</v>
      </c>
      <c r="O274">
        <v>0</v>
      </c>
      <c r="P274">
        <v>0</v>
      </c>
      <c r="Q274">
        <v>0</v>
      </c>
      <c r="R274">
        <v>13.108860293961101</v>
      </c>
      <c r="S274">
        <v>22.5921325292096</v>
      </c>
      <c r="T274">
        <v>5.19090300946886</v>
      </c>
      <c r="U274">
        <v>5.19090300946886</v>
      </c>
      <c r="V274">
        <v>19</v>
      </c>
      <c r="W274">
        <v>17.907979130287</v>
      </c>
    </row>
    <row r="275" spans="1:23" x14ac:dyDescent="0.3">
      <c r="A275" s="13">
        <v>43313</v>
      </c>
      <c r="B275">
        <v>5.1978961305871803</v>
      </c>
      <c r="C275">
        <v>10.684240143605001</v>
      </c>
      <c r="D275">
        <v>10.684240143605001</v>
      </c>
      <c r="E275">
        <v>10.684240143605001</v>
      </c>
      <c r="F275">
        <v>13.160643314982</v>
      </c>
      <c r="G275">
        <v>13.160643314982</v>
      </c>
      <c r="H275">
        <v>13.160643314982</v>
      </c>
      <c r="I275">
        <v>-1.8670180563627301</v>
      </c>
      <c r="J275">
        <v>-1.8670180563627301</v>
      </c>
      <c r="K275">
        <v>-1.8670180563627301</v>
      </c>
      <c r="L275">
        <v>-0.60938511501430803</v>
      </c>
      <c r="M275">
        <v>-0.60938511501430803</v>
      </c>
      <c r="N275">
        <v>-0.60938511501430803</v>
      </c>
      <c r="O275">
        <v>0</v>
      </c>
      <c r="P275">
        <v>0</v>
      </c>
      <c r="Q275">
        <v>0</v>
      </c>
      <c r="R275">
        <v>10.8436232555602</v>
      </c>
      <c r="S275">
        <v>20.672302593560001</v>
      </c>
      <c r="T275">
        <v>5.1978961305871803</v>
      </c>
      <c r="U275">
        <v>5.1978961305871803</v>
      </c>
      <c r="V275">
        <v>17</v>
      </c>
      <c r="W275">
        <v>15.882136274192201</v>
      </c>
    </row>
    <row r="276" spans="1:23" x14ac:dyDescent="0.3">
      <c r="A276" s="13">
        <v>43314</v>
      </c>
      <c r="B276">
        <v>5.2048892517054899</v>
      </c>
      <c r="C276">
        <v>10.4179569079626</v>
      </c>
      <c r="D276">
        <v>10.4179569079626</v>
      </c>
      <c r="E276">
        <v>10.4179569079626</v>
      </c>
      <c r="F276">
        <v>13.160643314982</v>
      </c>
      <c r="G276">
        <v>13.160643314982</v>
      </c>
      <c r="H276">
        <v>13.160643314982</v>
      </c>
      <c r="I276">
        <v>-2.11506708264556</v>
      </c>
      <c r="J276">
        <v>-2.11506708264556</v>
      </c>
      <c r="K276">
        <v>-2.11506708264556</v>
      </c>
      <c r="L276">
        <v>-0.62761932437393197</v>
      </c>
      <c r="M276">
        <v>-0.62761932437393197</v>
      </c>
      <c r="N276">
        <v>-0.62761932437393197</v>
      </c>
      <c r="O276">
        <v>0</v>
      </c>
      <c r="P276">
        <v>0</v>
      </c>
      <c r="Q276">
        <v>0</v>
      </c>
      <c r="R276">
        <v>11.1468683381789</v>
      </c>
      <c r="S276">
        <v>20.601142162534899</v>
      </c>
      <c r="T276">
        <v>5.2048892517054899</v>
      </c>
      <c r="U276">
        <v>5.2048892517054899</v>
      </c>
      <c r="V276">
        <v>20</v>
      </c>
      <c r="W276">
        <v>15.622846159668001</v>
      </c>
    </row>
    <row r="277" spans="1:23" x14ac:dyDescent="0.3">
      <c r="A277" s="13">
        <v>43315</v>
      </c>
      <c r="B277">
        <v>5.2118823728238102</v>
      </c>
      <c r="C277">
        <v>11.232220184917299</v>
      </c>
      <c r="D277">
        <v>11.232220184917299</v>
      </c>
      <c r="E277">
        <v>11.232220184917299</v>
      </c>
      <c r="F277">
        <v>13.160643314982</v>
      </c>
      <c r="G277">
        <v>13.160643314982</v>
      </c>
      <c r="H277">
        <v>13.160643314982</v>
      </c>
      <c r="I277">
        <v>-1.31048111482856</v>
      </c>
      <c r="J277">
        <v>-1.31048111482856</v>
      </c>
      <c r="K277">
        <v>-1.31048111482856</v>
      </c>
      <c r="L277">
        <v>-0.61794201523621595</v>
      </c>
      <c r="M277">
        <v>-0.61794201523621595</v>
      </c>
      <c r="N277">
        <v>-0.61794201523621595</v>
      </c>
      <c r="O277">
        <v>0</v>
      </c>
      <c r="P277">
        <v>0</v>
      </c>
      <c r="Q277">
        <v>0</v>
      </c>
      <c r="R277">
        <v>11.796212703899601</v>
      </c>
      <c r="S277">
        <v>21.553845071879898</v>
      </c>
      <c r="T277">
        <v>5.2118823728238102</v>
      </c>
      <c r="U277">
        <v>5.2118823728238102</v>
      </c>
      <c r="V277">
        <v>15</v>
      </c>
      <c r="W277">
        <v>16.4441025577411</v>
      </c>
    </row>
    <row r="278" spans="1:23" x14ac:dyDescent="0.3">
      <c r="A278" s="13">
        <v>43316</v>
      </c>
      <c r="B278">
        <v>5.2188754939421198</v>
      </c>
      <c r="C278">
        <v>14.260273261080201</v>
      </c>
      <c r="D278">
        <v>14.260273261080201</v>
      </c>
      <c r="E278">
        <v>14.260273261080201</v>
      </c>
      <c r="F278">
        <v>13.160643314982</v>
      </c>
      <c r="G278">
        <v>13.160643314982</v>
      </c>
      <c r="H278">
        <v>13.160643314982</v>
      </c>
      <c r="I278">
        <v>1.68013459340395</v>
      </c>
      <c r="J278">
        <v>1.68013459340395</v>
      </c>
      <c r="K278">
        <v>1.68013459340395</v>
      </c>
      <c r="L278">
        <v>-0.58050464730582796</v>
      </c>
      <c r="M278">
        <v>-0.58050464730582796</v>
      </c>
      <c r="N278">
        <v>-0.58050464730582796</v>
      </c>
      <c r="O278">
        <v>0</v>
      </c>
      <c r="P278">
        <v>0</v>
      </c>
      <c r="Q278">
        <v>0</v>
      </c>
      <c r="R278">
        <v>14.3665357322446</v>
      </c>
      <c r="S278">
        <v>24.0627873800785</v>
      </c>
      <c r="T278">
        <v>5.2188754939421198</v>
      </c>
      <c r="U278">
        <v>5.2188754939421198</v>
      </c>
      <c r="V278">
        <v>17</v>
      </c>
      <c r="W278">
        <v>19.479148755022301</v>
      </c>
    </row>
    <row r="279" spans="1:23" x14ac:dyDescent="0.3">
      <c r="A279" s="13">
        <v>43317</v>
      </c>
      <c r="B279">
        <v>5.2258686150604303</v>
      </c>
      <c r="C279">
        <v>13.6423115740819</v>
      </c>
      <c r="D279">
        <v>13.6423115740819</v>
      </c>
      <c r="E279">
        <v>13.6423115740819</v>
      </c>
      <c r="F279">
        <v>13.160643314982</v>
      </c>
      <c r="G279">
        <v>13.160643314982</v>
      </c>
      <c r="H279">
        <v>13.160643314982</v>
      </c>
      <c r="I279">
        <v>0.99764070768776703</v>
      </c>
      <c r="J279">
        <v>0.99764070768776703</v>
      </c>
      <c r="K279">
        <v>0.99764070768776703</v>
      </c>
      <c r="L279">
        <v>-0.51597244858792202</v>
      </c>
      <c r="M279">
        <v>-0.51597244858792202</v>
      </c>
      <c r="N279">
        <v>-0.51597244858792202</v>
      </c>
      <c r="O279">
        <v>0</v>
      </c>
      <c r="P279">
        <v>0</v>
      </c>
      <c r="Q279">
        <v>0</v>
      </c>
      <c r="R279">
        <v>13.899701948661701</v>
      </c>
      <c r="S279">
        <v>23.494437691354499</v>
      </c>
      <c r="T279">
        <v>5.2258686150604303</v>
      </c>
      <c r="U279">
        <v>5.2258686150604303</v>
      </c>
      <c r="V279">
        <v>20</v>
      </c>
      <c r="W279">
        <v>18.868180189142301</v>
      </c>
    </row>
    <row r="280" spans="1:23" x14ac:dyDescent="0.3">
      <c r="A280" s="13">
        <v>43318</v>
      </c>
      <c r="B280">
        <v>5.2328617361787497</v>
      </c>
      <c r="C280">
        <v>15.229885021071601</v>
      </c>
      <c r="D280">
        <v>15.229885021071601</v>
      </c>
      <c r="E280">
        <v>15.229885021071601</v>
      </c>
      <c r="F280">
        <v>13.160643314982</v>
      </c>
      <c r="G280">
        <v>13.160643314982</v>
      </c>
      <c r="H280">
        <v>13.160643314982</v>
      </c>
      <c r="I280">
        <v>2.49475852693404</v>
      </c>
      <c r="J280">
        <v>2.49475852693404</v>
      </c>
      <c r="K280">
        <v>2.49475852693404</v>
      </c>
      <c r="L280">
        <v>-0.42551682084452902</v>
      </c>
      <c r="M280">
        <v>-0.42551682084452902</v>
      </c>
      <c r="N280">
        <v>-0.42551682084452902</v>
      </c>
      <c r="O280">
        <v>0</v>
      </c>
      <c r="P280">
        <v>0</v>
      </c>
      <c r="Q280">
        <v>0</v>
      </c>
      <c r="R280">
        <v>15.147927986665101</v>
      </c>
      <c r="S280">
        <v>25.191817446401</v>
      </c>
      <c r="T280">
        <v>5.2328617361787497</v>
      </c>
      <c r="U280">
        <v>5.2328617361787497</v>
      </c>
      <c r="V280">
        <v>23</v>
      </c>
      <c r="W280">
        <v>20.462746757250301</v>
      </c>
    </row>
    <row r="281" spans="1:23" x14ac:dyDescent="0.3">
      <c r="A281" s="13">
        <v>43319</v>
      </c>
      <c r="B281">
        <v>5.2398548572970602</v>
      </c>
      <c r="C281">
        <v>12.9698776164498</v>
      </c>
      <c r="D281">
        <v>12.9698776164498</v>
      </c>
      <c r="E281">
        <v>12.9698776164498</v>
      </c>
      <c r="F281">
        <v>13.160643314982</v>
      </c>
      <c r="G281">
        <v>13.160643314982</v>
      </c>
      <c r="H281">
        <v>13.160643314982</v>
      </c>
      <c r="I281">
        <v>0.120032425818968</v>
      </c>
      <c r="J281">
        <v>0.120032425818968</v>
      </c>
      <c r="K281">
        <v>0.120032425818968</v>
      </c>
      <c r="L281">
        <v>-0.31079812435120802</v>
      </c>
      <c r="M281">
        <v>-0.31079812435120802</v>
      </c>
      <c r="N281">
        <v>-0.31079812435120802</v>
      </c>
      <c r="O281">
        <v>0</v>
      </c>
      <c r="P281">
        <v>0</v>
      </c>
      <c r="Q281">
        <v>0</v>
      </c>
      <c r="R281">
        <v>12.936826280543301</v>
      </c>
      <c r="S281">
        <v>22.967865146581399</v>
      </c>
      <c r="T281">
        <v>5.2398548572970602</v>
      </c>
      <c r="U281">
        <v>5.2398548572970602</v>
      </c>
      <c r="V281">
        <v>25</v>
      </c>
      <c r="W281">
        <v>18.2097324737469</v>
      </c>
    </row>
    <row r="282" spans="1:23" x14ac:dyDescent="0.3">
      <c r="A282" s="13">
        <v>43320</v>
      </c>
      <c r="B282">
        <v>5.2468479832597099</v>
      </c>
      <c r="C282">
        <v>11.119686181586699</v>
      </c>
      <c r="D282">
        <v>11.119686181586699</v>
      </c>
      <c r="E282">
        <v>11.119686181586699</v>
      </c>
      <c r="F282">
        <v>13.160643314982</v>
      </c>
      <c r="G282">
        <v>13.160643314982</v>
      </c>
      <c r="H282">
        <v>13.160643314982</v>
      </c>
      <c r="I282">
        <v>-1.86701805636537</v>
      </c>
      <c r="J282">
        <v>-1.86701805636537</v>
      </c>
      <c r="K282">
        <v>-1.86701805636537</v>
      </c>
      <c r="L282">
        <v>-0.17393907703001801</v>
      </c>
      <c r="M282">
        <v>-0.17393907703001801</v>
      </c>
      <c r="N282">
        <v>-0.17393907703001801</v>
      </c>
      <c r="O282">
        <v>0</v>
      </c>
      <c r="P282">
        <v>0</v>
      </c>
      <c r="Q282">
        <v>0</v>
      </c>
      <c r="R282">
        <v>11.393484892530999</v>
      </c>
      <c r="S282">
        <v>21.196528936486398</v>
      </c>
      <c r="T282">
        <v>5.2468479832597099</v>
      </c>
      <c r="U282">
        <v>5.2468479832597099</v>
      </c>
      <c r="V282">
        <v>20</v>
      </c>
      <c r="W282">
        <v>16.366534164846399</v>
      </c>
    </row>
    <row r="283" spans="1:23" x14ac:dyDescent="0.3">
      <c r="A283" s="13">
        <v>43321</v>
      </c>
      <c r="B283">
        <v>5.2538411092223596</v>
      </c>
      <c r="C283">
        <v>11.028087046270301</v>
      </c>
      <c r="D283">
        <v>11.028087046270301</v>
      </c>
      <c r="E283">
        <v>11.028087046270301</v>
      </c>
      <c r="F283">
        <v>13.160643314982</v>
      </c>
      <c r="G283">
        <v>13.160643314982</v>
      </c>
      <c r="H283">
        <v>13.160643314982</v>
      </c>
      <c r="I283">
        <v>-2.1150670826437699</v>
      </c>
      <c r="J283">
        <v>-2.1150670826437699</v>
      </c>
      <c r="K283">
        <v>-2.1150670826437699</v>
      </c>
      <c r="L283">
        <v>-1.7489186067985499E-2</v>
      </c>
      <c r="M283">
        <v>-1.7489186067985499E-2</v>
      </c>
      <c r="N283">
        <v>-1.7489186067985499E-2</v>
      </c>
      <c r="O283">
        <v>0</v>
      </c>
      <c r="P283">
        <v>0</v>
      </c>
      <c r="Q283">
        <v>0</v>
      </c>
      <c r="R283">
        <v>11.7520273509706</v>
      </c>
      <c r="S283">
        <v>21.589617025466101</v>
      </c>
      <c r="T283">
        <v>5.2538411092223596</v>
      </c>
      <c r="U283">
        <v>5.2538411092223596</v>
      </c>
      <c r="V283">
        <v>19</v>
      </c>
      <c r="W283">
        <v>16.2819281554927</v>
      </c>
    </row>
    <row r="284" spans="1:23" x14ac:dyDescent="0.3">
      <c r="A284" s="13">
        <v>43322</v>
      </c>
      <c r="B284">
        <v>5.2608342351850101</v>
      </c>
      <c r="C284">
        <v>12.005781393018101</v>
      </c>
      <c r="D284">
        <v>12.005781393018101</v>
      </c>
      <c r="E284">
        <v>12.005781393018101</v>
      </c>
      <c r="F284">
        <v>13.160643314982</v>
      </c>
      <c r="G284">
        <v>13.160643314982</v>
      </c>
      <c r="H284">
        <v>13.160643314982</v>
      </c>
      <c r="I284">
        <v>-1.3104811148314499</v>
      </c>
      <c r="J284">
        <v>-1.3104811148314499</v>
      </c>
      <c r="K284">
        <v>-1.3104811148314499</v>
      </c>
      <c r="L284">
        <v>0.155619192867546</v>
      </c>
      <c r="M284">
        <v>0.155619192867546</v>
      </c>
      <c r="N284">
        <v>0.155619192867546</v>
      </c>
      <c r="O284">
        <v>0</v>
      </c>
      <c r="P284">
        <v>0</v>
      </c>
      <c r="Q284">
        <v>0</v>
      </c>
      <c r="R284">
        <v>12.459944383570701</v>
      </c>
      <c r="S284">
        <v>22.4126624878154</v>
      </c>
      <c r="T284">
        <v>5.2608342351850101</v>
      </c>
      <c r="U284">
        <v>5.2608342351850101</v>
      </c>
      <c r="V284">
        <v>20</v>
      </c>
      <c r="W284">
        <v>17.266615628203201</v>
      </c>
    </row>
    <row r="285" spans="1:23" x14ac:dyDescent="0.3">
      <c r="A285" s="13">
        <v>43323</v>
      </c>
      <c r="B285">
        <v>5.2678273611476598</v>
      </c>
      <c r="C285">
        <v>15.182900314460699</v>
      </c>
      <c r="D285">
        <v>15.182900314460699</v>
      </c>
      <c r="E285">
        <v>15.182900314460699</v>
      </c>
      <c r="F285">
        <v>13.160643314982</v>
      </c>
      <c r="G285">
        <v>13.160643314982</v>
      </c>
      <c r="H285">
        <v>13.160643314982</v>
      </c>
      <c r="I285">
        <v>1.68013459340138</v>
      </c>
      <c r="J285">
        <v>1.68013459340138</v>
      </c>
      <c r="K285">
        <v>1.68013459340138</v>
      </c>
      <c r="L285">
        <v>0.34212240607722899</v>
      </c>
      <c r="M285">
        <v>0.34212240607722899</v>
      </c>
      <c r="N285">
        <v>0.34212240607722899</v>
      </c>
      <c r="O285">
        <v>0</v>
      </c>
      <c r="P285">
        <v>0</v>
      </c>
      <c r="Q285">
        <v>0</v>
      </c>
      <c r="R285">
        <v>15.480627213596</v>
      </c>
      <c r="S285">
        <v>25.3710457857695</v>
      </c>
      <c r="T285">
        <v>5.2678273611476598</v>
      </c>
      <c r="U285">
        <v>5.2678273611476598</v>
      </c>
      <c r="V285">
        <v>23</v>
      </c>
      <c r="W285">
        <v>20.450727675608299</v>
      </c>
    </row>
    <row r="286" spans="1:23" x14ac:dyDescent="0.3">
      <c r="A286" s="13">
        <v>43324</v>
      </c>
      <c r="B286">
        <v>5.2748204871103104</v>
      </c>
      <c r="C286">
        <v>14.696767767123999</v>
      </c>
      <c r="D286">
        <v>14.696767767123999</v>
      </c>
      <c r="E286">
        <v>14.696767767123999</v>
      </c>
      <c r="F286">
        <v>13.160643314982</v>
      </c>
      <c r="G286">
        <v>13.160643314982</v>
      </c>
      <c r="H286">
        <v>13.160643314982</v>
      </c>
      <c r="I286">
        <v>0.99764070768840796</v>
      </c>
      <c r="J286">
        <v>0.99764070768840796</v>
      </c>
      <c r="K286">
        <v>0.99764070768840796</v>
      </c>
      <c r="L286">
        <v>0.53848374445354596</v>
      </c>
      <c r="M286">
        <v>0.53848374445354596</v>
      </c>
      <c r="N286">
        <v>0.53848374445354596</v>
      </c>
      <c r="O286">
        <v>0</v>
      </c>
      <c r="P286">
        <v>0</v>
      </c>
      <c r="Q286">
        <v>0</v>
      </c>
      <c r="R286">
        <v>14.743794779142601</v>
      </c>
      <c r="S286">
        <v>24.795376106650401</v>
      </c>
      <c r="T286">
        <v>5.2748204871103104</v>
      </c>
      <c r="U286">
        <v>5.2748204871103104</v>
      </c>
      <c r="V286">
        <v>18</v>
      </c>
      <c r="W286">
        <v>19.971588254234302</v>
      </c>
    </row>
    <row r="287" spans="1:23" x14ac:dyDescent="0.3">
      <c r="A287" s="13">
        <v>43325</v>
      </c>
      <c r="B287">
        <v>5.28181361307296</v>
      </c>
      <c r="C287">
        <v>16.396359163819501</v>
      </c>
      <c r="D287">
        <v>16.396359163819501</v>
      </c>
      <c r="E287">
        <v>16.396359163819501</v>
      </c>
      <c r="F287">
        <v>13.160643314982</v>
      </c>
      <c r="G287">
        <v>13.160643314982</v>
      </c>
      <c r="H287">
        <v>13.160643314982</v>
      </c>
      <c r="I287">
        <v>2.4947585269362702</v>
      </c>
      <c r="J287">
        <v>2.4947585269362702</v>
      </c>
      <c r="K287">
        <v>2.4947585269362702</v>
      </c>
      <c r="L287">
        <v>0.74095732190122798</v>
      </c>
      <c r="M287">
        <v>0.74095732190122798</v>
      </c>
      <c r="N287">
        <v>0.74095732190122798</v>
      </c>
      <c r="O287">
        <v>0</v>
      </c>
      <c r="P287">
        <v>0</v>
      </c>
      <c r="Q287">
        <v>0</v>
      </c>
      <c r="R287">
        <v>16.750925894732099</v>
      </c>
      <c r="S287">
        <v>26.513915010186501</v>
      </c>
      <c r="T287">
        <v>5.28181361307296</v>
      </c>
      <c r="U287">
        <v>5.28181361307296</v>
      </c>
      <c r="V287">
        <v>25</v>
      </c>
      <c r="W287">
        <v>21.678172776892499</v>
      </c>
    </row>
    <row r="288" spans="1:23" x14ac:dyDescent="0.3">
      <c r="A288" s="13">
        <v>43326</v>
      </c>
      <c r="B288">
        <v>5.2888067390356097</v>
      </c>
      <c r="C288">
        <v>14.2263321539929</v>
      </c>
      <c r="D288">
        <v>14.2263321539929</v>
      </c>
      <c r="E288">
        <v>14.2263321539929</v>
      </c>
      <c r="F288">
        <v>13.160643314982</v>
      </c>
      <c r="G288">
        <v>13.160643314982</v>
      </c>
      <c r="H288">
        <v>13.160643314982</v>
      </c>
      <c r="I288">
        <v>0.120032425813481</v>
      </c>
      <c r="J288">
        <v>0.120032425813481</v>
      </c>
      <c r="K288">
        <v>0.120032425813481</v>
      </c>
      <c r="L288">
        <v>0.94565641319738902</v>
      </c>
      <c r="M288">
        <v>0.94565641319738902</v>
      </c>
      <c r="N288">
        <v>0.94565641319738902</v>
      </c>
      <c r="O288">
        <v>0</v>
      </c>
      <c r="P288">
        <v>0</v>
      </c>
      <c r="Q288">
        <v>0</v>
      </c>
      <c r="R288">
        <v>14.606378355449699</v>
      </c>
      <c r="S288">
        <v>24.385350195279202</v>
      </c>
      <c r="T288">
        <v>5.2888067390356097</v>
      </c>
      <c r="U288">
        <v>5.2888067390356097</v>
      </c>
      <c r="V288">
        <v>17</v>
      </c>
      <c r="W288">
        <v>19.515138893028499</v>
      </c>
    </row>
    <row r="289" spans="1:23" x14ac:dyDescent="0.3">
      <c r="A289" s="13">
        <v>43327</v>
      </c>
      <c r="B289">
        <v>5.2957998649982603</v>
      </c>
      <c r="C289">
        <v>12.4422502349483</v>
      </c>
      <c r="D289">
        <v>12.4422502349483</v>
      </c>
      <c r="E289">
        <v>12.4422502349483</v>
      </c>
      <c r="F289">
        <v>13.160643314982</v>
      </c>
      <c r="G289">
        <v>13.160643314982</v>
      </c>
      <c r="H289">
        <v>13.160643314982</v>
      </c>
      <c r="I289">
        <v>-1.8670180563680101</v>
      </c>
      <c r="J289">
        <v>-1.8670180563680101</v>
      </c>
      <c r="K289">
        <v>-1.8670180563680101</v>
      </c>
      <c r="L289">
        <v>1.1486249763342899</v>
      </c>
      <c r="M289">
        <v>1.1486249763342899</v>
      </c>
      <c r="N289">
        <v>1.1486249763342899</v>
      </c>
      <c r="O289">
        <v>0</v>
      </c>
      <c r="P289">
        <v>0</v>
      </c>
      <c r="Q289">
        <v>0</v>
      </c>
      <c r="R289">
        <v>13.0333632595524</v>
      </c>
      <c r="S289">
        <v>22.668351144581599</v>
      </c>
      <c r="T289">
        <v>5.2957998649982603</v>
      </c>
      <c r="U289">
        <v>5.2957998649982603</v>
      </c>
      <c r="V289">
        <v>16</v>
      </c>
      <c r="W289">
        <v>17.738050099946602</v>
      </c>
    </row>
    <row r="290" spans="1:23" x14ac:dyDescent="0.3">
      <c r="A290" s="13">
        <v>43328</v>
      </c>
      <c r="B290">
        <v>5.3027929909609099</v>
      </c>
      <c r="C290">
        <v>12.3914872417793</v>
      </c>
      <c r="D290">
        <v>12.3914872417793</v>
      </c>
      <c r="E290">
        <v>12.3914872417793</v>
      </c>
      <c r="F290">
        <v>13.160643314982</v>
      </c>
      <c r="G290">
        <v>13.160643314982</v>
      </c>
      <c r="H290">
        <v>13.160643314982</v>
      </c>
      <c r="I290">
        <v>-2.1150670826470499</v>
      </c>
      <c r="J290">
        <v>-2.1150670826470499</v>
      </c>
      <c r="K290">
        <v>-2.1150670826470499</v>
      </c>
      <c r="L290">
        <v>1.3459110094443301</v>
      </c>
      <c r="M290">
        <v>1.3459110094443301</v>
      </c>
      <c r="N290">
        <v>1.3459110094443301</v>
      </c>
      <c r="O290">
        <v>0</v>
      </c>
      <c r="P290">
        <v>0</v>
      </c>
      <c r="Q290">
        <v>0</v>
      </c>
      <c r="R290">
        <v>12.703961575379701</v>
      </c>
      <c r="S290">
        <v>22.449661367258699</v>
      </c>
      <c r="T290">
        <v>5.3027929909609099</v>
      </c>
      <c r="U290">
        <v>5.3027929909609099</v>
      </c>
      <c r="V290">
        <v>21</v>
      </c>
      <c r="W290">
        <v>17.694280232740201</v>
      </c>
    </row>
    <row r="291" spans="1:23" x14ac:dyDescent="0.3">
      <c r="A291" s="13">
        <v>43329</v>
      </c>
      <c r="B291">
        <v>5.3097861169235596</v>
      </c>
      <c r="C291">
        <v>13.3838025430647</v>
      </c>
      <c r="D291">
        <v>13.3838025430647</v>
      </c>
      <c r="E291">
        <v>13.3838025430647</v>
      </c>
      <c r="F291">
        <v>13.160643314982</v>
      </c>
      <c r="G291">
        <v>13.160643314982</v>
      </c>
      <c r="H291">
        <v>13.160643314982</v>
      </c>
      <c r="I291">
        <v>-1.31048111483133</v>
      </c>
      <c r="J291">
        <v>-1.31048111483133</v>
      </c>
      <c r="K291">
        <v>-1.31048111483133</v>
      </c>
      <c r="L291">
        <v>1.533640342914</v>
      </c>
      <c r="M291">
        <v>1.533640342914</v>
      </c>
      <c r="N291">
        <v>1.533640342914</v>
      </c>
      <c r="O291">
        <v>0</v>
      </c>
      <c r="P291">
        <v>0</v>
      </c>
      <c r="Q291">
        <v>0</v>
      </c>
      <c r="R291">
        <v>14.2078336807044</v>
      </c>
      <c r="S291">
        <v>23.7813058179199</v>
      </c>
      <c r="T291">
        <v>5.3097861169235596</v>
      </c>
      <c r="U291">
        <v>5.3097861169235596</v>
      </c>
      <c r="V291">
        <v>18</v>
      </c>
      <c r="W291">
        <v>18.693588659988301</v>
      </c>
    </row>
    <row r="292" spans="1:23" x14ac:dyDescent="0.3">
      <c r="A292" s="13">
        <v>43330</v>
      </c>
      <c r="B292">
        <v>5.3167792428862004</v>
      </c>
      <c r="C292">
        <v>16.548867352931399</v>
      </c>
      <c r="D292">
        <v>16.548867352931399</v>
      </c>
      <c r="E292">
        <v>16.548867352931399</v>
      </c>
      <c r="F292">
        <v>13.160643314982</v>
      </c>
      <c r="G292">
        <v>13.160643314982</v>
      </c>
      <c r="H292">
        <v>13.160643314982</v>
      </c>
      <c r="I292">
        <v>1.68013459340255</v>
      </c>
      <c r="J292">
        <v>1.68013459340255</v>
      </c>
      <c r="K292">
        <v>1.68013459340255</v>
      </c>
      <c r="L292">
        <v>1.70808944454684</v>
      </c>
      <c r="M292">
        <v>1.70808944454684</v>
      </c>
      <c r="N292">
        <v>1.70808944454684</v>
      </c>
      <c r="O292">
        <v>0</v>
      </c>
      <c r="P292">
        <v>0</v>
      </c>
      <c r="Q292">
        <v>0</v>
      </c>
      <c r="R292">
        <v>16.7514845986293</v>
      </c>
      <c r="S292">
        <v>26.632368004715101</v>
      </c>
      <c r="T292">
        <v>5.3167792428862004</v>
      </c>
      <c r="U292">
        <v>5.3167792428862004</v>
      </c>
      <c r="V292">
        <v>20</v>
      </c>
      <c r="W292">
        <v>21.865646595817601</v>
      </c>
    </row>
    <row r="293" spans="1:23" x14ac:dyDescent="0.3">
      <c r="A293" s="13">
        <v>43331</v>
      </c>
      <c r="B293">
        <v>5.3237723688488501</v>
      </c>
      <c r="C293">
        <v>16.024039843197802</v>
      </c>
      <c r="D293">
        <v>16.024039843197802</v>
      </c>
      <c r="E293">
        <v>16.024039843197802</v>
      </c>
      <c r="F293">
        <v>13.160643314982</v>
      </c>
      <c r="G293">
        <v>13.160643314982</v>
      </c>
      <c r="H293">
        <v>13.160643314982</v>
      </c>
      <c r="I293">
        <v>0.99764070768796398</v>
      </c>
      <c r="J293">
        <v>0.99764070768796398</v>
      </c>
      <c r="K293">
        <v>0.99764070768796398</v>
      </c>
      <c r="L293">
        <v>1.86575582052783</v>
      </c>
      <c r="M293">
        <v>1.86575582052783</v>
      </c>
      <c r="N293">
        <v>1.86575582052783</v>
      </c>
      <c r="O293">
        <v>0</v>
      </c>
      <c r="P293">
        <v>0</v>
      </c>
      <c r="Q293">
        <v>0</v>
      </c>
      <c r="R293">
        <v>16.406576163349101</v>
      </c>
      <c r="S293">
        <v>26.520343702101702</v>
      </c>
      <c r="T293">
        <v>5.3237723688488501</v>
      </c>
      <c r="U293">
        <v>5.3237723688488501</v>
      </c>
      <c r="V293">
        <v>25</v>
      </c>
      <c r="W293">
        <v>21.347812212046701</v>
      </c>
    </row>
    <row r="294" spans="1:23" x14ac:dyDescent="0.3">
      <c r="A294" s="13">
        <v>43332</v>
      </c>
      <c r="B294">
        <v>5.3307654948114997</v>
      </c>
      <c r="C294">
        <v>17.658826469658599</v>
      </c>
      <c r="D294">
        <v>17.658826469658599</v>
      </c>
      <c r="E294">
        <v>17.658826469658599</v>
      </c>
      <c r="F294">
        <v>13.160643314982</v>
      </c>
      <c r="G294">
        <v>13.160643314982</v>
      </c>
      <c r="H294">
        <v>13.160643314982</v>
      </c>
      <c r="I294">
        <v>2.49475852693516</v>
      </c>
      <c r="J294">
        <v>2.49475852693516</v>
      </c>
      <c r="K294">
        <v>2.49475852693516</v>
      </c>
      <c r="L294">
        <v>2.0034246277413601</v>
      </c>
      <c r="M294">
        <v>2.0034246277413601</v>
      </c>
      <c r="N294">
        <v>2.0034246277413601</v>
      </c>
      <c r="O294">
        <v>0</v>
      </c>
      <c r="P294">
        <v>0</v>
      </c>
      <c r="Q294">
        <v>0</v>
      </c>
      <c r="R294">
        <v>17.961353179135902</v>
      </c>
      <c r="S294">
        <v>27.6862730780249</v>
      </c>
      <c r="T294">
        <v>5.3307654948114997</v>
      </c>
      <c r="U294">
        <v>5.3307654948114997</v>
      </c>
      <c r="V294">
        <v>19</v>
      </c>
      <c r="W294">
        <v>22.989591964470101</v>
      </c>
    </row>
    <row r="295" spans="1:23" x14ac:dyDescent="0.3">
      <c r="A295" s="13">
        <v>43333</v>
      </c>
      <c r="B295">
        <v>5.3377586207741503</v>
      </c>
      <c r="C295">
        <v>15.398905914305001</v>
      </c>
      <c r="D295">
        <v>15.398905914305001</v>
      </c>
      <c r="E295">
        <v>15.398905914305001</v>
      </c>
      <c r="F295">
        <v>13.160643314982</v>
      </c>
      <c r="G295">
        <v>13.160643314982</v>
      </c>
      <c r="H295">
        <v>13.160643314982</v>
      </c>
      <c r="I295">
        <v>0.12003242581786699</v>
      </c>
      <c r="J295">
        <v>0.12003242581786699</v>
      </c>
      <c r="K295">
        <v>0.12003242581786699</v>
      </c>
      <c r="L295">
        <v>2.1182301735050801</v>
      </c>
      <c r="M295">
        <v>2.1182301735050801</v>
      </c>
      <c r="N295">
        <v>2.1182301735050801</v>
      </c>
      <c r="O295">
        <v>0</v>
      </c>
      <c r="P295">
        <v>0</v>
      </c>
      <c r="Q295">
        <v>0</v>
      </c>
      <c r="R295">
        <v>16.2647805858902</v>
      </c>
      <c r="S295">
        <v>25.897795584819502</v>
      </c>
      <c r="T295">
        <v>5.3377586207741503</v>
      </c>
      <c r="U295">
        <v>5.3377586207741503</v>
      </c>
      <c r="V295">
        <v>20</v>
      </c>
      <c r="W295">
        <v>20.7366645350791</v>
      </c>
    </row>
    <row r="296" spans="1:23" x14ac:dyDescent="0.3">
      <c r="A296" s="13">
        <v>43334</v>
      </c>
      <c r="B296">
        <v>5.3447517467368</v>
      </c>
      <c r="C296">
        <v>13.5013363248255</v>
      </c>
      <c r="D296">
        <v>13.5013363248255</v>
      </c>
      <c r="E296">
        <v>13.5013363248255</v>
      </c>
      <c r="F296">
        <v>13.160643314982</v>
      </c>
      <c r="G296">
        <v>13.160643314982</v>
      </c>
      <c r="H296">
        <v>13.160643314982</v>
      </c>
      <c r="I296">
        <v>-1.8670180563613099</v>
      </c>
      <c r="J296">
        <v>-1.8670180563613099</v>
      </c>
      <c r="K296">
        <v>-1.8670180563613099</v>
      </c>
      <c r="L296">
        <v>2.2077110662048001</v>
      </c>
      <c r="M296">
        <v>2.2077110662048001</v>
      </c>
      <c r="N296">
        <v>2.2077110662048001</v>
      </c>
      <c r="O296">
        <v>0</v>
      </c>
      <c r="P296">
        <v>0</v>
      </c>
      <c r="Q296">
        <v>0</v>
      </c>
      <c r="R296">
        <v>13.765367486272099</v>
      </c>
      <c r="S296">
        <v>23.818346473182199</v>
      </c>
      <c r="T296">
        <v>5.3447517467368</v>
      </c>
      <c r="U296">
        <v>5.3447517467368</v>
      </c>
      <c r="V296">
        <v>18</v>
      </c>
      <c r="W296">
        <v>18.846088071562299</v>
      </c>
    </row>
    <row r="297" spans="1:23" x14ac:dyDescent="0.3">
      <c r="A297" s="13">
        <v>43335</v>
      </c>
      <c r="B297">
        <v>5.3517448726994497</v>
      </c>
      <c r="C297">
        <v>13.3154341256694</v>
      </c>
      <c r="D297">
        <v>13.3154341256694</v>
      </c>
      <c r="E297">
        <v>13.3154341256694</v>
      </c>
      <c r="F297">
        <v>13.160643314982</v>
      </c>
      <c r="G297">
        <v>13.160643314982</v>
      </c>
      <c r="H297">
        <v>13.160643314982</v>
      </c>
      <c r="I297">
        <v>-2.1150670826419402</v>
      </c>
      <c r="J297">
        <v>-2.1150670826419402</v>
      </c>
      <c r="K297">
        <v>-2.1150670826419402</v>
      </c>
      <c r="L297">
        <v>2.2698578933292901</v>
      </c>
      <c r="M297">
        <v>2.2698578933292901</v>
      </c>
      <c r="N297">
        <v>2.2698578933292901</v>
      </c>
      <c r="O297">
        <v>0</v>
      </c>
      <c r="P297">
        <v>0</v>
      </c>
      <c r="Q297">
        <v>0</v>
      </c>
      <c r="R297">
        <v>13.759413440871899</v>
      </c>
      <c r="S297">
        <v>23.594086226911301</v>
      </c>
      <c r="T297">
        <v>5.3517448726994497</v>
      </c>
      <c r="U297">
        <v>5.3517448726994497</v>
      </c>
      <c r="V297">
        <v>15</v>
      </c>
      <c r="W297">
        <v>18.667178998368801</v>
      </c>
    </row>
    <row r="298" spans="1:23" x14ac:dyDescent="0.3">
      <c r="A298" s="13">
        <v>43336</v>
      </c>
      <c r="B298">
        <v>5.3587379986621002</v>
      </c>
      <c r="C298">
        <v>14.153314640316999</v>
      </c>
      <c r="D298">
        <v>14.153314640316999</v>
      </c>
      <c r="E298">
        <v>14.153314640316999</v>
      </c>
      <c r="F298">
        <v>13.160643314982</v>
      </c>
      <c r="G298">
        <v>13.160643314982</v>
      </c>
      <c r="H298">
        <v>13.160643314982</v>
      </c>
      <c r="I298">
        <v>-1.3104811148312101</v>
      </c>
      <c r="J298">
        <v>-1.3104811148312101</v>
      </c>
      <c r="K298">
        <v>-1.3104811148312101</v>
      </c>
      <c r="L298">
        <v>2.3031524401661398</v>
      </c>
      <c r="M298">
        <v>2.3031524401661398</v>
      </c>
      <c r="N298">
        <v>2.3031524401661398</v>
      </c>
      <c r="O298">
        <v>0</v>
      </c>
      <c r="P298">
        <v>0</v>
      </c>
      <c r="Q298">
        <v>0</v>
      </c>
      <c r="R298">
        <v>14.4953863664946</v>
      </c>
      <c r="S298">
        <v>24.4522878430957</v>
      </c>
      <c r="T298">
        <v>5.3587379986621002</v>
      </c>
      <c r="U298">
        <v>5.3587379986621002</v>
      </c>
      <c r="V298">
        <v>16</v>
      </c>
      <c r="W298">
        <v>19.5120526389791</v>
      </c>
    </row>
    <row r="299" spans="1:23" x14ac:dyDescent="0.3">
      <c r="A299" s="13">
        <v>43337</v>
      </c>
      <c r="B299">
        <v>5.3657311246247499</v>
      </c>
      <c r="C299">
        <v>17.147375528910299</v>
      </c>
      <c r="D299">
        <v>17.147375528910299</v>
      </c>
      <c r="E299">
        <v>17.147375528910299</v>
      </c>
      <c r="F299">
        <v>13.160643314982</v>
      </c>
      <c r="G299">
        <v>13.160643314982</v>
      </c>
      <c r="H299">
        <v>13.160643314982</v>
      </c>
      <c r="I299">
        <v>1.6801345934037299</v>
      </c>
      <c r="J299">
        <v>1.6801345934037299</v>
      </c>
      <c r="K299">
        <v>1.6801345934037299</v>
      </c>
      <c r="L299">
        <v>2.30659762052449</v>
      </c>
      <c r="M299">
        <v>2.30659762052449</v>
      </c>
      <c r="N299">
        <v>2.30659762052449</v>
      </c>
      <c r="O299">
        <v>0</v>
      </c>
      <c r="P299">
        <v>0</v>
      </c>
      <c r="Q299">
        <v>0</v>
      </c>
      <c r="R299">
        <v>17.069090911270902</v>
      </c>
      <c r="S299">
        <v>27.527512242343398</v>
      </c>
      <c r="T299">
        <v>5.3657311246247499</v>
      </c>
      <c r="U299">
        <v>5.3657311246247499</v>
      </c>
      <c r="V299">
        <v>24</v>
      </c>
      <c r="W299">
        <v>22.513106653535001</v>
      </c>
    </row>
    <row r="300" spans="1:23" x14ac:dyDescent="0.3">
      <c r="A300" s="13">
        <v>43338</v>
      </c>
      <c r="B300">
        <v>5.3727242505874004</v>
      </c>
      <c r="C300">
        <v>16.438021490170499</v>
      </c>
      <c r="D300">
        <v>16.438021490170499</v>
      </c>
      <c r="E300">
        <v>16.438021490170499</v>
      </c>
      <c r="F300">
        <v>13.160643314982</v>
      </c>
      <c r="G300">
        <v>13.160643314982</v>
      </c>
      <c r="H300">
        <v>13.160643314982</v>
      </c>
      <c r="I300">
        <v>0.99764070768860802</v>
      </c>
      <c r="J300">
        <v>0.99764070768860802</v>
      </c>
      <c r="K300">
        <v>0.99764070768860802</v>
      </c>
      <c r="L300">
        <v>2.2797374674998401</v>
      </c>
      <c r="M300">
        <v>2.2797374674998401</v>
      </c>
      <c r="N300">
        <v>2.2797374674998401</v>
      </c>
      <c r="O300">
        <v>0</v>
      </c>
      <c r="P300">
        <v>0</v>
      </c>
      <c r="Q300">
        <v>0</v>
      </c>
      <c r="R300">
        <v>16.8664510037916</v>
      </c>
      <c r="S300">
        <v>26.684002769094899</v>
      </c>
      <c r="T300">
        <v>5.3727242505874004</v>
      </c>
      <c r="U300">
        <v>5.3727242505874004</v>
      </c>
      <c r="V300">
        <v>20</v>
      </c>
      <c r="W300">
        <v>21.810745740757898</v>
      </c>
    </row>
    <row r="301" spans="1:23" x14ac:dyDescent="0.3">
      <c r="A301" s="13">
        <v>43339</v>
      </c>
      <c r="B301">
        <v>5.3797173765500501</v>
      </c>
      <c r="C301">
        <v>17.878068566093798</v>
      </c>
      <c r="D301">
        <v>17.878068566093798</v>
      </c>
      <c r="E301">
        <v>17.878068566093798</v>
      </c>
      <c r="F301">
        <v>13.160643314982</v>
      </c>
      <c r="G301">
        <v>13.160643314982</v>
      </c>
      <c r="H301">
        <v>13.160643314982</v>
      </c>
      <c r="I301">
        <v>2.49475852693404</v>
      </c>
      <c r="J301">
        <v>2.49475852693404</v>
      </c>
      <c r="K301">
        <v>2.49475852693404</v>
      </c>
      <c r="L301">
        <v>2.2226667241776799</v>
      </c>
      <c r="M301">
        <v>2.2226667241776799</v>
      </c>
      <c r="N301">
        <v>2.2226667241776799</v>
      </c>
      <c r="O301">
        <v>0</v>
      </c>
      <c r="P301">
        <v>0</v>
      </c>
      <c r="Q301">
        <v>0</v>
      </c>
      <c r="R301">
        <v>18.345359279974499</v>
      </c>
      <c r="S301">
        <v>28.279689441314002</v>
      </c>
      <c r="T301">
        <v>5.3797173765500501</v>
      </c>
      <c r="U301">
        <v>5.3797173765500501</v>
      </c>
      <c r="V301">
        <v>22</v>
      </c>
      <c r="W301">
        <v>23.2577859426438</v>
      </c>
    </row>
    <row r="302" spans="1:23" x14ac:dyDescent="0.3">
      <c r="A302" s="13">
        <v>43340</v>
      </c>
      <c r="B302">
        <v>5.3867105025126998</v>
      </c>
      <c r="C302">
        <v>15.4167055184807</v>
      </c>
      <c r="D302">
        <v>15.4167055184807</v>
      </c>
      <c r="E302">
        <v>15.4167055184807</v>
      </c>
      <c r="F302">
        <v>13.160643314982</v>
      </c>
      <c r="G302">
        <v>13.160643314982</v>
      </c>
      <c r="H302">
        <v>13.160643314982</v>
      </c>
      <c r="I302">
        <v>0.12003242581699</v>
      </c>
      <c r="J302">
        <v>0.12003242581699</v>
      </c>
      <c r="K302">
        <v>0.12003242581699</v>
      </c>
      <c r="L302">
        <v>2.1360297776816402</v>
      </c>
      <c r="M302">
        <v>2.1360297776816402</v>
      </c>
      <c r="N302">
        <v>2.1360297776816402</v>
      </c>
      <c r="O302">
        <v>0</v>
      </c>
      <c r="P302">
        <v>0</v>
      </c>
      <c r="Q302">
        <v>0</v>
      </c>
      <c r="R302">
        <v>15.897180593221799</v>
      </c>
      <c r="S302">
        <v>25.722082193256501</v>
      </c>
      <c r="T302">
        <v>5.3867105025126998</v>
      </c>
      <c r="U302">
        <v>5.3867105025126998</v>
      </c>
      <c r="V302">
        <v>21</v>
      </c>
      <c r="W302">
        <v>20.803416020993399</v>
      </c>
    </row>
    <row r="303" spans="1:23" x14ac:dyDescent="0.3">
      <c r="A303" s="13">
        <v>43341</v>
      </c>
      <c r="B303">
        <v>5.3937036284753503</v>
      </c>
      <c r="C303">
        <v>13.3146341497339</v>
      </c>
      <c r="D303">
        <v>13.3146341497339</v>
      </c>
      <c r="E303">
        <v>13.3146341497339</v>
      </c>
      <c r="F303">
        <v>13.160643314982</v>
      </c>
      <c r="G303">
        <v>13.160643314982</v>
      </c>
      <c r="H303">
        <v>13.160643314982</v>
      </c>
      <c r="I303">
        <v>-1.8670180563695</v>
      </c>
      <c r="J303">
        <v>-1.8670180563695</v>
      </c>
      <c r="K303">
        <v>-1.8670180563695</v>
      </c>
      <c r="L303">
        <v>2.0210088911213302</v>
      </c>
      <c r="M303">
        <v>2.0210088911213302</v>
      </c>
      <c r="N303">
        <v>2.0210088911213302</v>
      </c>
      <c r="O303">
        <v>0</v>
      </c>
      <c r="P303">
        <v>0</v>
      </c>
      <c r="Q303">
        <v>0</v>
      </c>
      <c r="R303">
        <v>13.7820905739586</v>
      </c>
      <c r="S303">
        <v>23.515663839181901</v>
      </c>
      <c r="T303">
        <v>5.3937036284753503</v>
      </c>
      <c r="U303">
        <v>5.3937036284753503</v>
      </c>
      <c r="V303">
        <v>17</v>
      </c>
      <c r="W303">
        <v>18.708337778209199</v>
      </c>
    </row>
    <row r="304" spans="1:23" x14ac:dyDescent="0.3">
      <c r="A304" s="13">
        <v>43342</v>
      </c>
      <c r="B304">
        <v>5.400696754438</v>
      </c>
      <c r="C304">
        <v>12.9248781349933</v>
      </c>
      <c r="D304">
        <v>12.9248781349933</v>
      </c>
      <c r="E304">
        <v>12.9248781349933</v>
      </c>
      <c r="F304">
        <v>13.160643314982</v>
      </c>
      <c r="G304">
        <v>13.160643314982</v>
      </c>
      <c r="H304">
        <v>13.160643314982</v>
      </c>
      <c r="I304">
        <v>-2.1150670826452198</v>
      </c>
      <c r="J304">
        <v>-2.1150670826452198</v>
      </c>
      <c r="K304">
        <v>-2.1150670826452198</v>
      </c>
      <c r="L304">
        <v>1.8793019026564399</v>
      </c>
      <c r="M304">
        <v>1.8793019026564399</v>
      </c>
      <c r="N304">
        <v>1.8793019026564399</v>
      </c>
      <c r="O304">
        <v>0</v>
      </c>
      <c r="P304">
        <v>0</v>
      </c>
      <c r="Q304">
        <v>0</v>
      </c>
      <c r="R304">
        <v>13.3528956531913</v>
      </c>
      <c r="S304">
        <v>23.382928048880199</v>
      </c>
      <c r="T304">
        <v>5.400696754438</v>
      </c>
      <c r="U304">
        <v>5.400696754438</v>
      </c>
      <c r="V304">
        <v>18</v>
      </c>
      <c r="W304">
        <v>18.325574889431302</v>
      </c>
    </row>
    <row r="305" spans="1:23" x14ac:dyDescent="0.3">
      <c r="A305" s="13">
        <v>43343</v>
      </c>
      <c r="B305">
        <v>5.4076898804006497</v>
      </c>
      <c r="C305">
        <v>13.563251974813801</v>
      </c>
      <c r="D305">
        <v>13.563251974813801</v>
      </c>
      <c r="E305">
        <v>13.563251974813801</v>
      </c>
      <c r="F305">
        <v>13.160643314982</v>
      </c>
      <c r="G305">
        <v>13.160643314982</v>
      </c>
      <c r="H305">
        <v>13.160643314982</v>
      </c>
      <c r="I305">
        <v>-1.31048111483052</v>
      </c>
      <c r="J305">
        <v>-1.31048111483052</v>
      </c>
      <c r="K305">
        <v>-1.31048111483052</v>
      </c>
      <c r="L305">
        <v>1.71308977466226</v>
      </c>
      <c r="M305">
        <v>1.71308977466226</v>
      </c>
      <c r="N305">
        <v>1.71308977466226</v>
      </c>
      <c r="O305">
        <v>0</v>
      </c>
      <c r="P305">
        <v>0</v>
      </c>
      <c r="Q305">
        <v>0</v>
      </c>
      <c r="R305">
        <v>14.068319154237001</v>
      </c>
      <c r="S305">
        <v>23.649637624330801</v>
      </c>
      <c r="T305">
        <v>5.4076898804006497</v>
      </c>
      <c r="U305">
        <v>5.4076898804006497</v>
      </c>
      <c r="V305">
        <v>18</v>
      </c>
      <c r="W305">
        <v>18.970941855214399</v>
      </c>
    </row>
    <row r="306" spans="1:23" x14ac:dyDescent="0.3">
      <c r="A306" s="13">
        <v>43344</v>
      </c>
      <c r="B306">
        <v>5.4146830063633002</v>
      </c>
      <c r="C306">
        <v>16.365772492932301</v>
      </c>
      <c r="D306">
        <v>16.365772492932301</v>
      </c>
      <c r="E306">
        <v>16.365772492932301</v>
      </c>
      <c r="F306">
        <v>13.160643314982</v>
      </c>
      <c r="G306">
        <v>13.160643314982</v>
      </c>
      <c r="H306">
        <v>13.160643314982</v>
      </c>
      <c r="I306">
        <v>1.6801345934048999</v>
      </c>
      <c r="J306">
        <v>1.6801345934048999</v>
      </c>
      <c r="K306">
        <v>1.6801345934048999</v>
      </c>
      <c r="L306">
        <v>1.5249945845453301</v>
      </c>
      <c r="M306">
        <v>1.5249945845453301</v>
      </c>
      <c r="N306">
        <v>1.5249945845453301</v>
      </c>
      <c r="O306">
        <v>0</v>
      </c>
      <c r="P306">
        <v>0</v>
      </c>
      <c r="Q306">
        <v>0</v>
      </c>
      <c r="R306">
        <v>16.851914795881399</v>
      </c>
      <c r="S306">
        <v>26.776018600698599</v>
      </c>
      <c r="T306">
        <v>5.4146830063633002</v>
      </c>
      <c r="U306">
        <v>5.4146830063633002</v>
      </c>
      <c r="V306">
        <v>22</v>
      </c>
      <c r="W306">
        <v>21.780455499295599</v>
      </c>
    </row>
    <row r="307" spans="1:23" x14ac:dyDescent="0.3">
      <c r="A307" s="13">
        <v>43345</v>
      </c>
      <c r="B307">
        <v>5.4216761323259499</v>
      </c>
      <c r="C307">
        <v>15.476312770346</v>
      </c>
      <c r="D307">
        <v>15.476312770346</v>
      </c>
      <c r="E307">
        <v>15.476312770346</v>
      </c>
      <c r="F307">
        <v>13.160643314982</v>
      </c>
      <c r="G307">
        <v>13.160643314982</v>
      </c>
      <c r="H307">
        <v>13.160643314982</v>
      </c>
      <c r="I307">
        <v>0.99764070768707303</v>
      </c>
      <c r="J307">
        <v>0.99764070768707303</v>
      </c>
      <c r="K307">
        <v>0.99764070768707303</v>
      </c>
      <c r="L307">
        <v>1.31802874767686</v>
      </c>
      <c r="M307">
        <v>1.31802874767686</v>
      </c>
      <c r="N307">
        <v>1.31802874767686</v>
      </c>
      <c r="O307">
        <v>0</v>
      </c>
      <c r="P307">
        <v>0</v>
      </c>
      <c r="Q307">
        <v>0</v>
      </c>
      <c r="R307">
        <v>15.9784290740625</v>
      </c>
      <c r="S307">
        <v>25.328421900162098</v>
      </c>
      <c r="T307">
        <v>5.4216761323259499</v>
      </c>
      <c r="U307">
        <v>5.4216761323259499</v>
      </c>
      <c r="V307">
        <v>27</v>
      </c>
      <c r="W307">
        <v>20.897988902671901</v>
      </c>
    </row>
    <row r="308" spans="1:23" x14ac:dyDescent="0.3">
      <c r="A308" s="13">
        <v>43346</v>
      </c>
      <c r="B308">
        <v>5.4286692582885898</v>
      </c>
      <c r="C308">
        <v>16.750938289856901</v>
      </c>
      <c r="D308">
        <v>16.750938289856901</v>
      </c>
      <c r="E308">
        <v>16.750938289856901</v>
      </c>
      <c r="F308">
        <v>13.160643314982</v>
      </c>
      <c r="G308">
        <v>13.160643314982</v>
      </c>
      <c r="H308">
        <v>13.160643314982</v>
      </c>
      <c r="I308">
        <v>2.49475852693487</v>
      </c>
      <c r="J308">
        <v>2.49475852693487</v>
      </c>
      <c r="K308">
        <v>2.49475852693487</v>
      </c>
      <c r="L308">
        <v>1.0955364479399501</v>
      </c>
      <c r="M308">
        <v>1.0955364479399501</v>
      </c>
      <c r="N308">
        <v>1.0955364479399501</v>
      </c>
      <c r="O308">
        <v>0</v>
      </c>
      <c r="P308">
        <v>0</v>
      </c>
      <c r="Q308">
        <v>0</v>
      </c>
      <c r="R308">
        <v>17.057276652361299</v>
      </c>
      <c r="S308">
        <v>26.962018399837</v>
      </c>
      <c r="T308">
        <v>5.4286692582885898</v>
      </c>
      <c r="U308">
        <v>5.4286692582885898</v>
      </c>
      <c r="V308">
        <v>23</v>
      </c>
      <c r="W308">
        <v>22.179607548145501</v>
      </c>
    </row>
    <row r="309" spans="1:23" x14ac:dyDescent="0.3">
      <c r="A309" s="13">
        <v>43347</v>
      </c>
      <c r="B309">
        <v>5.4356623842512404</v>
      </c>
      <c r="C309">
        <v>14.141804159327201</v>
      </c>
      <c r="D309">
        <v>14.141804159327201</v>
      </c>
      <c r="E309">
        <v>14.141804159327201</v>
      </c>
      <c r="F309">
        <v>13.160643314982</v>
      </c>
      <c r="G309">
        <v>13.160643314982</v>
      </c>
      <c r="H309">
        <v>13.160643314982</v>
      </c>
      <c r="I309">
        <v>0.120032425811504</v>
      </c>
      <c r="J309">
        <v>0.120032425811504</v>
      </c>
      <c r="K309">
        <v>0.120032425811504</v>
      </c>
      <c r="L309">
        <v>0.86112841853369304</v>
      </c>
      <c r="M309">
        <v>0.86112841853369304</v>
      </c>
      <c r="N309">
        <v>0.86112841853369304</v>
      </c>
      <c r="O309">
        <v>0</v>
      </c>
      <c r="P309">
        <v>0</v>
      </c>
      <c r="Q309">
        <v>0</v>
      </c>
      <c r="R309">
        <v>14.6222677841606</v>
      </c>
      <c r="S309">
        <v>24.2672508690633</v>
      </c>
      <c r="T309">
        <v>5.4356623842512404</v>
      </c>
      <c r="U309">
        <v>5.4356623842512404</v>
      </c>
      <c r="V309">
        <v>17</v>
      </c>
      <c r="W309">
        <v>19.577466543578499</v>
      </c>
    </row>
    <row r="310" spans="1:23" x14ac:dyDescent="0.3">
      <c r="A310" s="13">
        <v>43348</v>
      </c>
      <c r="B310">
        <v>5.44265551021389</v>
      </c>
      <c r="C310">
        <v>11.912236619713401</v>
      </c>
      <c r="D310">
        <v>11.912236619713401</v>
      </c>
      <c r="E310">
        <v>11.912236619713401</v>
      </c>
      <c r="F310">
        <v>13.160643314982</v>
      </c>
      <c r="G310">
        <v>13.160643314982</v>
      </c>
      <c r="H310">
        <v>13.160643314982</v>
      </c>
      <c r="I310">
        <v>-1.8670180563665799</v>
      </c>
      <c r="J310">
        <v>-1.8670180563665799</v>
      </c>
      <c r="K310">
        <v>-1.8670180563665799</v>
      </c>
      <c r="L310">
        <v>0.61861136109788895</v>
      </c>
      <c r="M310">
        <v>0.61861136109788895</v>
      </c>
      <c r="N310">
        <v>0.61861136109788895</v>
      </c>
      <c r="O310">
        <v>0</v>
      </c>
      <c r="P310">
        <v>0</v>
      </c>
      <c r="Q310">
        <v>0</v>
      </c>
      <c r="R310">
        <v>12.4545725278444</v>
      </c>
      <c r="S310">
        <v>22.022255846983501</v>
      </c>
      <c r="T310">
        <v>5.44265551021389</v>
      </c>
      <c r="U310">
        <v>5.44265551021389</v>
      </c>
      <c r="V310">
        <v>17</v>
      </c>
      <c r="W310">
        <v>17.354892129927201</v>
      </c>
    </row>
    <row r="311" spans="1:23" x14ac:dyDescent="0.3">
      <c r="A311" s="13">
        <v>43349</v>
      </c>
      <c r="B311">
        <v>5.4496486361765397</v>
      </c>
      <c r="C311">
        <v>11.417489643980799</v>
      </c>
      <c r="D311">
        <v>11.417489643980799</v>
      </c>
      <c r="E311">
        <v>11.417489643980799</v>
      </c>
      <c r="F311">
        <v>13.160643314982</v>
      </c>
      <c r="G311">
        <v>13.160643314982</v>
      </c>
      <c r="H311">
        <v>13.160643314982</v>
      </c>
      <c r="I311">
        <v>-2.1150670826434301</v>
      </c>
      <c r="J311">
        <v>-2.1150670826434301</v>
      </c>
      <c r="K311">
        <v>-2.1150670826434301</v>
      </c>
      <c r="L311">
        <v>0.37191341164213199</v>
      </c>
      <c r="M311">
        <v>0.37191341164213199</v>
      </c>
      <c r="N311">
        <v>0.37191341164213199</v>
      </c>
      <c r="O311">
        <v>0</v>
      </c>
      <c r="P311">
        <v>0</v>
      </c>
      <c r="Q311">
        <v>0</v>
      </c>
      <c r="R311">
        <v>11.812115253994801</v>
      </c>
      <c r="S311">
        <v>22.036503682249599</v>
      </c>
      <c r="T311">
        <v>5.4496486361765397</v>
      </c>
      <c r="U311">
        <v>5.4496486361765397</v>
      </c>
      <c r="V311">
        <v>15</v>
      </c>
      <c r="W311">
        <v>16.867138280157299</v>
      </c>
    </row>
    <row r="312" spans="1:23" x14ac:dyDescent="0.3">
      <c r="A312" s="13">
        <v>43350</v>
      </c>
      <c r="B312">
        <v>5.4566417621391903</v>
      </c>
      <c r="C312">
        <v>11.9751693543902</v>
      </c>
      <c r="D312">
        <v>11.9751693543902</v>
      </c>
      <c r="E312">
        <v>11.9751693543902</v>
      </c>
      <c r="F312">
        <v>13.160643314982</v>
      </c>
      <c r="G312">
        <v>13.160643314982</v>
      </c>
      <c r="H312">
        <v>13.160643314982</v>
      </c>
      <c r="I312">
        <v>-1.3104811148339801</v>
      </c>
      <c r="J312">
        <v>-1.3104811148339801</v>
      </c>
      <c r="K312">
        <v>-1.3104811148339801</v>
      </c>
      <c r="L312">
        <v>0.12500715424216899</v>
      </c>
      <c r="M312">
        <v>0.12500715424216899</v>
      </c>
      <c r="N312">
        <v>0.12500715424216899</v>
      </c>
      <c r="O312">
        <v>0</v>
      </c>
      <c r="P312">
        <v>0</v>
      </c>
      <c r="Q312">
        <v>0</v>
      </c>
      <c r="R312">
        <v>12.5862135763841</v>
      </c>
      <c r="S312">
        <v>22.317321995858201</v>
      </c>
      <c r="T312">
        <v>5.4566417621391903</v>
      </c>
      <c r="U312">
        <v>5.4566417621391903</v>
      </c>
      <c r="V312">
        <v>17</v>
      </c>
      <c r="W312">
        <v>17.431811116529399</v>
      </c>
    </row>
    <row r="313" spans="1:23" x14ac:dyDescent="0.3">
      <c r="A313" s="13">
        <v>43351</v>
      </c>
      <c r="B313">
        <v>5.4636348881018399</v>
      </c>
      <c r="C313">
        <v>14.722609654026501</v>
      </c>
      <c r="D313">
        <v>14.722609654026501</v>
      </c>
      <c r="E313">
        <v>14.722609654026501</v>
      </c>
      <c r="F313">
        <v>13.160643314982</v>
      </c>
      <c r="G313">
        <v>13.160643314982</v>
      </c>
      <c r="H313">
        <v>13.160643314982</v>
      </c>
      <c r="I313">
        <v>1.68013459340233</v>
      </c>
      <c r="J313">
        <v>1.68013459340233</v>
      </c>
      <c r="K313">
        <v>1.68013459340233</v>
      </c>
      <c r="L313">
        <v>-0.118168254357888</v>
      </c>
      <c r="M313">
        <v>-0.118168254357888</v>
      </c>
      <c r="N313">
        <v>-0.118168254357888</v>
      </c>
      <c r="O313">
        <v>0</v>
      </c>
      <c r="P313">
        <v>0</v>
      </c>
      <c r="Q313">
        <v>0</v>
      </c>
      <c r="R313">
        <v>15.3910351633728</v>
      </c>
      <c r="S313">
        <v>24.930005568882901</v>
      </c>
      <c r="T313">
        <v>5.4636348881018399</v>
      </c>
      <c r="U313">
        <v>5.4636348881018399</v>
      </c>
      <c r="V313">
        <v>21</v>
      </c>
      <c r="W313">
        <v>20.1862445421283</v>
      </c>
    </row>
    <row r="314" spans="1:23" x14ac:dyDescent="0.3">
      <c r="A314" s="13">
        <v>43352</v>
      </c>
      <c r="B314">
        <v>5.4706280140644896</v>
      </c>
      <c r="C314">
        <v>13.804499766732601</v>
      </c>
      <c r="D314">
        <v>13.804499766732601</v>
      </c>
      <c r="E314">
        <v>13.804499766732601</v>
      </c>
      <c r="F314">
        <v>13.160643314982</v>
      </c>
      <c r="G314">
        <v>13.160643314982</v>
      </c>
      <c r="H314">
        <v>13.160643314982</v>
      </c>
      <c r="I314">
        <v>0.99764070768880397</v>
      </c>
      <c r="J314">
        <v>0.99764070768880397</v>
      </c>
      <c r="K314">
        <v>0.99764070768880397</v>
      </c>
      <c r="L314">
        <v>-0.35378425593826901</v>
      </c>
      <c r="M314">
        <v>-0.35378425593826901</v>
      </c>
      <c r="N314">
        <v>-0.35378425593826901</v>
      </c>
      <c r="O314">
        <v>0</v>
      </c>
      <c r="P314">
        <v>0</v>
      </c>
      <c r="Q314">
        <v>0</v>
      </c>
      <c r="R314">
        <v>14.1851744678128</v>
      </c>
      <c r="S314">
        <v>23.947056349062599</v>
      </c>
      <c r="T314">
        <v>5.4706280140644896</v>
      </c>
      <c r="U314">
        <v>5.4706280140644896</v>
      </c>
      <c r="V314">
        <v>17</v>
      </c>
      <c r="W314">
        <v>19.275127780797099</v>
      </c>
    </row>
    <row r="315" spans="1:23" x14ac:dyDescent="0.3">
      <c r="A315" s="13">
        <v>43353</v>
      </c>
      <c r="B315">
        <v>5.4776211400271402</v>
      </c>
      <c r="C315">
        <v>15.0772040743992</v>
      </c>
      <c r="D315">
        <v>15.0772040743992</v>
      </c>
      <c r="E315">
        <v>15.0772040743992</v>
      </c>
      <c r="F315">
        <v>13.160643314982</v>
      </c>
      <c r="G315">
        <v>13.160643314982</v>
      </c>
      <c r="H315">
        <v>13.160643314982</v>
      </c>
      <c r="I315">
        <v>2.4947585269371002</v>
      </c>
      <c r="J315">
        <v>2.4947585269371002</v>
      </c>
      <c r="K315">
        <v>2.4947585269371002</v>
      </c>
      <c r="L315">
        <v>-0.57819776751999596</v>
      </c>
      <c r="M315">
        <v>-0.57819776751999596</v>
      </c>
      <c r="N315">
        <v>-0.57819776751999596</v>
      </c>
      <c r="O315">
        <v>0</v>
      </c>
      <c r="P315">
        <v>0</v>
      </c>
      <c r="Q315">
        <v>0</v>
      </c>
      <c r="R315">
        <v>15.691245350438701</v>
      </c>
      <c r="S315">
        <v>25.695908431530501</v>
      </c>
      <c r="T315">
        <v>5.4776211400271402</v>
      </c>
      <c r="U315">
        <v>5.4776211400271402</v>
      </c>
      <c r="V315">
        <v>19</v>
      </c>
      <c r="W315">
        <v>20.554825214426302</v>
      </c>
    </row>
    <row r="316" spans="1:23" x14ac:dyDescent="0.3">
      <c r="A316" s="13">
        <v>43354</v>
      </c>
      <c r="B316">
        <v>5.4846142659897898</v>
      </c>
      <c r="C316">
        <v>12.492653530934</v>
      </c>
      <c r="D316">
        <v>12.492653530934</v>
      </c>
      <c r="E316">
        <v>12.492653530934</v>
      </c>
      <c r="F316">
        <v>13.160643314982</v>
      </c>
      <c r="G316">
        <v>13.160643314982</v>
      </c>
      <c r="H316">
        <v>13.160643314982</v>
      </c>
      <c r="I316">
        <v>0.12003242581589001</v>
      </c>
      <c r="J316">
        <v>0.12003242581589001</v>
      </c>
      <c r="K316">
        <v>0.12003242581589001</v>
      </c>
      <c r="L316">
        <v>-0.78802220986395499</v>
      </c>
      <c r="M316">
        <v>-0.78802220986395499</v>
      </c>
      <c r="N316">
        <v>-0.78802220986395499</v>
      </c>
      <c r="O316">
        <v>0</v>
      </c>
      <c r="P316">
        <v>0</v>
      </c>
      <c r="Q316">
        <v>0</v>
      </c>
      <c r="R316">
        <v>13.148454917693</v>
      </c>
      <c r="S316">
        <v>23.0065848354247</v>
      </c>
      <c r="T316">
        <v>5.4846142659897898</v>
      </c>
      <c r="U316">
        <v>5.4846142659897898</v>
      </c>
      <c r="V316">
        <v>22</v>
      </c>
      <c r="W316">
        <v>17.977267796923801</v>
      </c>
    </row>
    <row r="317" spans="1:23" x14ac:dyDescent="0.3">
      <c r="A317" s="13">
        <v>43355</v>
      </c>
      <c r="B317">
        <v>5.4916513291054398</v>
      </c>
      <c r="C317">
        <v>10.3134320547678</v>
      </c>
      <c r="D317">
        <v>10.3134320547678</v>
      </c>
      <c r="E317">
        <v>10.3134320547678</v>
      </c>
      <c r="F317">
        <v>13.160643314982</v>
      </c>
      <c r="G317">
        <v>13.160643314982</v>
      </c>
      <c r="H317">
        <v>13.160643314982</v>
      </c>
      <c r="I317">
        <v>-1.86701805636922</v>
      </c>
      <c r="J317">
        <v>-1.86701805636922</v>
      </c>
      <c r="K317">
        <v>-1.86701805636922</v>
      </c>
      <c r="L317">
        <v>-0.98019320384499997</v>
      </c>
      <c r="M317">
        <v>-0.98019320384499997</v>
      </c>
      <c r="N317">
        <v>-0.98019320384499997</v>
      </c>
      <c r="O317">
        <v>0</v>
      </c>
      <c r="P317">
        <v>0</v>
      </c>
      <c r="Q317">
        <v>0</v>
      </c>
      <c r="R317">
        <v>10.7655307581675</v>
      </c>
      <c r="S317">
        <v>21.0165056817699</v>
      </c>
      <c r="T317">
        <v>5.4916513291054398</v>
      </c>
      <c r="U317">
        <v>5.4916513291054398</v>
      </c>
      <c r="V317">
        <v>17</v>
      </c>
      <c r="W317">
        <v>15.805083383873299</v>
      </c>
    </row>
    <row r="318" spans="1:23" x14ac:dyDescent="0.3">
      <c r="A318" s="13">
        <v>43356</v>
      </c>
      <c r="B318">
        <v>5.4986883922210996</v>
      </c>
      <c r="C318">
        <v>9.8935486795295393</v>
      </c>
      <c r="D318">
        <v>9.8935486795295393</v>
      </c>
      <c r="E318">
        <v>9.8935486795295393</v>
      </c>
      <c r="F318">
        <v>13.160643314982</v>
      </c>
      <c r="G318">
        <v>13.160643314982</v>
      </c>
      <c r="H318">
        <v>13.160643314982</v>
      </c>
      <c r="I318">
        <v>-2.1150670826433902</v>
      </c>
      <c r="J318">
        <v>-2.1150670826433902</v>
      </c>
      <c r="K318">
        <v>-2.1150670826433902</v>
      </c>
      <c r="L318">
        <v>-1.1520275528091199</v>
      </c>
      <c r="M318">
        <v>-1.1520275528091199</v>
      </c>
      <c r="N318">
        <v>-1.1520275528091199</v>
      </c>
      <c r="O318">
        <v>0</v>
      </c>
      <c r="P318">
        <v>0</v>
      </c>
      <c r="Q318">
        <v>0</v>
      </c>
      <c r="R318">
        <v>10.328560978498899</v>
      </c>
      <c r="S318">
        <v>20.003894969168002</v>
      </c>
      <c r="T318">
        <v>5.4986883922210996</v>
      </c>
      <c r="U318">
        <v>5.4986883922210996</v>
      </c>
      <c r="V318">
        <v>17</v>
      </c>
      <c r="W318">
        <v>15.3922370717506</v>
      </c>
    </row>
    <row r="319" spans="1:23" x14ac:dyDescent="0.3">
      <c r="A319" s="13">
        <v>43357</v>
      </c>
      <c r="B319">
        <v>5.5057254553367496</v>
      </c>
      <c r="C319">
        <v>10.5488879386275</v>
      </c>
      <c r="D319">
        <v>10.5488879386275</v>
      </c>
      <c r="E319">
        <v>10.5488879386275</v>
      </c>
      <c r="F319">
        <v>13.160643314982</v>
      </c>
      <c r="G319">
        <v>13.160643314982</v>
      </c>
      <c r="H319">
        <v>13.160643314982</v>
      </c>
      <c r="I319">
        <v>-1.31048111483328</v>
      </c>
      <c r="J319">
        <v>-1.31048111483328</v>
      </c>
      <c r="K319">
        <v>-1.31048111483328</v>
      </c>
      <c r="L319">
        <v>-1.3012742615212101</v>
      </c>
      <c r="M319">
        <v>-1.3012742615212101</v>
      </c>
      <c r="N319">
        <v>-1.3012742615212101</v>
      </c>
      <c r="O319">
        <v>0</v>
      </c>
      <c r="P319">
        <v>0</v>
      </c>
      <c r="Q319">
        <v>0</v>
      </c>
      <c r="R319">
        <v>10.9072919293039</v>
      </c>
      <c r="S319">
        <v>20.955371703250901</v>
      </c>
      <c r="T319">
        <v>5.5057254553367496</v>
      </c>
      <c r="U319">
        <v>5.5057254553367496</v>
      </c>
      <c r="V319">
        <v>24</v>
      </c>
      <c r="W319">
        <v>16.054613393964299</v>
      </c>
    </row>
    <row r="320" spans="1:23" x14ac:dyDescent="0.3">
      <c r="A320" s="13">
        <v>43358</v>
      </c>
      <c r="B320">
        <v>5.5127625184523996</v>
      </c>
      <c r="C320">
        <v>13.414621405540201</v>
      </c>
      <c r="D320">
        <v>13.414621405540201</v>
      </c>
      <c r="E320">
        <v>13.414621405540201</v>
      </c>
      <c r="F320">
        <v>13.160643314982</v>
      </c>
      <c r="G320">
        <v>13.160643314982</v>
      </c>
      <c r="H320">
        <v>13.160643314982</v>
      </c>
      <c r="I320">
        <v>1.6801345934048799</v>
      </c>
      <c r="J320">
        <v>1.6801345934048799</v>
      </c>
      <c r="K320">
        <v>1.6801345934048799</v>
      </c>
      <c r="L320">
        <v>-1.42615650284678</v>
      </c>
      <c r="M320">
        <v>-1.42615650284678</v>
      </c>
      <c r="N320">
        <v>-1.42615650284678</v>
      </c>
      <c r="O320">
        <v>0</v>
      </c>
      <c r="P320">
        <v>0</v>
      </c>
      <c r="Q320">
        <v>0</v>
      </c>
      <c r="R320">
        <v>13.995792133154801</v>
      </c>
      <c r="S320">
        <v>23.375747074902701</v>
      </c>
      <c r="T320">
        <v>5.5127625184523996</v>
      </c>
      <c r="U320">
        <v>5.5127625184523996</v>
      </c>
      <c r="V320">
        <v>18</v>
      </c>
      <c r="W320">
        <v>18.927383923992601</v>
      </c>
    </row>
    <row r="321" spans="1:23" x14ac:dyDescent="0.3">
      <c r="A321" s="13">
        <v>43359</v>
      </c>
      <c r="B321">
        <v>5.5197995815680603</v>
      </c>
      <c r="C321">
        <v>12.6328803939063</v>
      </c>
      <c r="D321">
        <v>12.6328803939063</v>
      </c>
      <c r="E321">
        <v>12.6328803939063</v>
      </c>
      <c r="F321">
        <v>13.160643314982</v>
      </c>
      <c r="G321">
        <v>13.160643314982</v>
      </c>
      <c r="H321">
        <v>13.160643314982</v>
      </c>
      <c r="I321">
        <v>0.99764070768836</v>
      </c>
      <c r="J321">
        <v>0.99764070768836</v>
      </c>
      <c r="K321">
        <v>0.99764070768836</v>
      </c>
      <c r="L321">
        <v>-1.5254036287641499</v>
      </c>
      <c r="M321">
        <v>-1.5254036287641499</v>
      </c>
      <c r="N321">
        <v>-1.5254036287641499</v>
      </c>
      <c r="O321">
        <v>0</v>
      </c>
      <c r="P321">
        <v>0</v>
      </c>
      <c r="Q321">
        <v>0</v>
      </c>
      <c r="R321">
        <v>13.2739819568374</v>
      </c>
      <c r="S321">
        <v>23.397729210493399</v>
      </c>
      <c r="T321">
        <v>5.5197995815680603</v>
      </c>
      <c r="U321">
        <v>5.5197995815680603</v>
      </c>
      <c r="V321">
        <v>17</v>
      </c>
      <c r="W321">
        <v>18.1526799754743</v>
      </c>
    </row>
    <row r="322" spans="1:23" x14ac:dyDescent="0.3">
      <c r="A322" s="13">
        <v>43360</v>
      </c>
      <c r="B322">
        <v>5.5268366446837103</v>
      </c>
      <c r="C322">
        <v>14.0571293129069</v>
      </c>
      <c r="D322">
        <v>14.0571293129069</v>
      </c>
      <c r="E322">
        <v>14.0571293129069</v>
      </c>
      <c r="F322">
        <v>13.160643314982</v>
      </c>
      <c r="G322">
        <v>13.160643314982</v>
      </c>
      <c r="H322">
        <v>13.160643314982</v>
      </c>
      <c r="I322">
        <v>2.49475852693599</v>
      </c>
      <c r="J322">
        <v>2.49475852693599</v>
      </c>
      <c r="K322">
        <v>2.49475852693599</v>
      </c>
      <c r="L322">
        <v>-1.59827252901109</v>
      </c>
      <c r="M322">
        <v>-1.59827252901109</v>
      </c>
      <c r="N322">
        <v>-1.59827252901109</v>
      </c>
      <c r="O322">
        <v>0</v>
      </c>
      <c r="P322">
        <v>0</v>
      </c>
      <c r="Q322">
        <v>0</v>
      </c>
      <c r="R322">
        <v>14.6794618282409</v>
      </c>
      <c r="S322">
        <v>24.088669029870299</v>
      </c>
      <c r="T322">
        <v>5.5268366446837103</v>
      </c>
      <c r="U322">
        <v>5.5268366446837103</v>
      </c>
      <c r="V322">
        <v>19</v>
      </c>
      <c r="W322">
        <v>19.583965957590699</v>
      </c>
    </row>
    <row r="323" spans="1:23" x14ac:dyDescent="0.3">
      <c r="A323" s="13">
        <v>43361</v>
      </c>
      <c r="B323">
        <v>5.5338737077993603</v>
      </c>
      <c r="C323">
        <v>11.636117876418</v>
      </c>
      <c r="D323">
        <v>11.636117876418</v>
      </c>
      <c r="E323">
        <v>11.636117876418</v>
      </c>
      <c r="F323">
        <v>13.160643314982</v>
      </c>
      <c r="G323">
        <v>13.160643314982</v>
      </c>
      <c r="H323">
        <v>13.160643314982</v>
      </c>
      <c r="I323">
        <v>0.120032425815013</v>
      </c>
      <c r="J323">
        <v>0.120032425815013</v>
      </c>
      <c r="K323">
        <v>0.120032425815013</v>
      </c>
      <c r="L323">
        <v>-1.64455786437902</v>
      </c>
      <c r="M323">
        <v>-1.64455786437902</v>
      </c>
      <c r="N323">
        <v>-1.64455786437902</v>
      </c>
      <c r="O323">
        <v>0</v>
      </c>
      <c r="P323">
        <v>0</v>
      </c>
      <c r="Q323">
        <v>0</v>
      </c>
      <c r="R323">
        <v>12.529189234954501</v>
      </c>
      <c r="S323">
        <v>22.021274545606101</v>
      </c>
      <c r="T323">
        <v>5.5338737077993603</v>
      </c>
      <c r="U323">
        <v>5.5338737077993603</v>
      </c>
      <c r="V323">
        <v>19</v>
      </c>
      <c r="W323">
        <v>17.169991584217399</v>
      </c>
    </row>
    <row r="324" spans="1:23" x14ac:dyDescent="0.3">
      <c r="A324" s="13">
        <v>43362</v>
      </c>
      <c r="B324">
        <v>5.54091077091502</v>
      </c>
      <c r="C324">
        <v>9.6290343208914102</v>
      </c>
      <c r="D324">
        <v>9.6290343208914102</v>
      </c>
      <c r="E324">
        <v>9.6290343208914102</v>
      </c>
      <c r="F324">
        <v>13.160643314982</v>
      </c>
      <c r="G324">
        <v>13.160643314982</v>
      </c>
      <c r="H324">
        <v>13.160643314982</v>
      </c>
      <c r="I324">
        <v>-1.8670180563625201</v>
      </c>
      <c r="J324">
        <v>-1.8670180563625201</v>
      </c>
      <c r="K324">
        <v>-1.8670180563625201</v>
      </c>
      <c r="L324">
        <v>-1.6645909377281101</v>
      </c>
      <c r="M324">
        <v>-1.6645909377281101</v>
      </c>
      <c r="N324">
        <v>-1.6645909377281101</v>
      </c>
      <c r="O324">
        <v>0</v>
      </c>
      <c r="P324">
        <v>0</v>
      </c>
      <c r="Q324">
        <v>0</v>
      </c>
      <c r="R324">
        <v>10.229085565373</v>
      </c>
      <c r="S324">
        <v>19.832174878191001</v>
      </c>
      <c r="T324">
        <v>5.54091077091502</v>
      </c>
      <c r="U324">
        <v>5.54091077091502</v>
      </c>
      <c r="V324">
        <v>17</v>
      </c>
      <c r="W324">
        <v>15.169945091806399</v>
      </c>
    </row>
    <row r="325" spans="1:23" x14ac:dyDescent="0.3">
      <c r="A325" s="13">
        <v>43363</v>
      </c>
      <c r="B325">
        <v>5.54794783403067</v>
      </c>
      <c r="C325">
        <v>9.3863490231576403</v>
      </c>
      <c r="D325">
        <v>9.3863490231576403</v>
      </c>
      <c r="E325">
        <v>9.3863490231576403</v>
      </c>
      <c r="F325">
        <v>13.160643314982</v>
      </c>
      <c r="G325">
        <v>13.160643314982</v>
      </c>
      <c r="H325">
        <v>13.160643314982</v>
      </c>
      <c r="I325">
        <v>-2.11506708264336</v>
      </c>
      <c r="J325">
        <v>-2.11506708264336</v>
      </c>
      <c r="K325">
        <v>-2.11506708264336</v>
      </c>
      <c r="L325">
        <v>-1.65922720918105</v>
      </c>
      <c r="M325">
        <v>-1.65922720918105</v>
      </c>
      <c r="N325">
        <v>-1.65922720918105</v>
      </c>
      <c r="O325">
        <v>0</v>
      </c>
      <c r="P325">
        <v>0</v>
      </c>
      <c r="Q325">
        <v>0</v>
      </c>
      <c r="R325">
        <v>9.4757812507647898</v>
      </c>
      <c r="S325">
        <v>19.966282169879999</v>
      </c>
      <c r="T325">
        <v>5.54794783403067</v>
      </c>
      <c r="U325">
        <v>5.54794783403067</v>
      </c>
      <c r="V325">
        <v>15</v>
      </c>
      <c r="W325">
        <v>14.934296857188301</v>
      </c>
    </row>
    <row r="326" spans="1:23" x14ac:dyDescent="0.3">
      <c r="A326" s="13">
        <v>43364</v>
      </c>
      <c r="B326">
        <v>5.5549848971463298</v>
      </c>
      <c r="C326">
        <v>10.2203394927401</v>
      </c>
      <c r="D326">
        <v>10.2203394927401</v>
      </c>
      <c r="E326">
        <v>10.2203394927401</v>
      </c>
      <c r="F326">
        <v>13.160643314982</v>
      </c>
      <c r="G326">
        <v>13.160643314982</v>
      </c>
      <c r="H326">
        <v>13.160643314982</v>
      </c>
      <c r="I326">
        <v>-1.3104811148290101</v>
      </c>
      <c r="J326">
        <v>-1.3104811148290101</v>
      </c>
      <c r="K326">
        <v>-1.3104811148290101</v>
      </c>
      <c r="L326">
        <v>-1.6298227074129299</v>
      </c>
      <c r="M326">
        <v>-1.6298227074129299</v>
      </c>
      <c r="N326">
        <v>-1.6298227074129299</v>
      </c>
      <c r="O326">
        <v>0</v>
      </c>
      <c r="P326">
        <v>0</v>
      </c>
      <c r="Q326">
        <v>0</v>
      </c>
      <c r="R326">
        <v>10.355662506246</v>
      </c>
      <c r="S326">
        <v>20.528988315691599</v>
      </c>
      <c r="T326">
        <v>5.5549848971463298</v>
      </c>
      <c r="U326">
        <v>5.5549848971463298</v>
      </c>
      <c r="V326">
        <v>17</v>
      </c>
      <c r="W326">
        <v>15.7753243898864</v>
      </c>
    </row>
    <row r="327" spans="1:23" x14ac:dyDescent="0.3">
      <c r="A327" s="13">
        <v>43365</v>
      </c>
      <c r="B327">
        <v>5.5620219602619798</v>
      </c>
      <c r="C327">
        <v>13.2625780773116</v>
      </c>
      <c r="D327">
        <v>13.2625780773116</v>
      </c>
      <c r="E327">
        <v>13.2625780773116</v>
      </c>
      <c r="F327">
        <v>13.160643314982</v>
      </c>
      <c r="G327">
        <v>13.160643314982</v>
      </c>
      <c r="H327">
        <v>13.160643314982</v>
      </c>
      <c r="I327">
        <v>1.6801345934046801</v>
      </c>
      <c r="J327">
        <v>1.6801345934046801</v>
      </c>
      <c r="K327">
        <v>1.6801345934046801</v>
      </c>
      <c r="L327">
        <v>-1.57819983107507</v>
      </c>
      <c r="M327">
        <v>-1.57819983107507</v>
      </c>
      <c r="N327">
        <v>-1.57819983107507</v>
      </c>
      <c r="O327">
        <v>0</v>
      </c>
      <c r="P327">
        <v>0</v>
      </c>
      <c r="Q327">
        <v>0</v>
      </c>
      <c r="R327">
        <v>14.059603659960899</v>
      </c>
      <c r="S327">
        <v>23.783523169060899</v>
      </c>
      <c r="T327">
        <v>5.5620219602619798</v>
      </c>
      <c r="U327">
        <v>5.5620219602619798</v>
      </c>
      <c r="V327">
        <v>16</v>
      </c>
      <c r="W327">
        <v>18.8246000375736</v>
      </c>
    </row>
    <row r="328" spans="1:23" x14ac:dyDescent="0.3">
      <c r="A328" s="13">
        <v>43366</v>
      </c>
      <c r="B328">
        <v>5.5690590233776298</v>
      </c>
      <c r="C328">
        <v>12.6516807548507</v>
      </c>
      <c r="D328">
        <v>12.6516807548507</v>
      </c>
      <c r="E328">
        <v>12.6516807548507</v>
      </c>
      <c r="F328">
        <v>13.160643314982</v>
      </c>
      <c r="G328">
        <v>13.160643314982</v>
      </c>
      <c r="H328">
        <v>13.160643314982</v>
      </c>
      <c r="I328">
        <v>0.99764070768900404</v>
      </c>
      <c r="J328">
        <v>0.99764070768900404</v>
      </c>
      <c r="K328">
        <v>0.99764070768900404</v>
      </c>
      <c r="L328">
        <v>-1.50660326782035</v>
      </c>
      <c r="M328">
        <v>-1.50660326782035</v>
      </c>
      <c r="N328">
        <v>-1.50660326782035</v>
      </c>
      <c r="O328">
        <v>0</v>
      </c>
      <c r="P328">
        <v>0</v>
      </c>
      <c r="Q328">
        <v>0</v>
      </c>
      <c r="R328">
        <v>13.122161946185599</v>
      </c>
      <c r="S328">
        <v>22.9568964498329</v>
      </c>
      <c r="T328">
        <v>5.5690590233776298</v>
      </c>
      <c r="U328">
        <v>5.5690590233776298</v>
      </c>
      <c r="V328">
        <v>18</v>
      </c>
      <c r="W328">
        <v>18.2207397782283</v>
      </c>
    </row>
    <row r="329" spans="1:23" x14ac:dyDescent="0.3">
      <c r="A329" s="13">
        <v>43367</v>
      </c>
      <c r="B329">
        <v>5.5760960864932896</v>
      </c>
      <c r="C329">
        <v>14.237754864122801</v>
      </c>
      <c r="D329">
        <v>14.237754864122801</v>
      </c>
      <c r="E329">
        <v>14.237754864122801</v>
      </c>
      <c r="F329">
        <v>13.160643314982</v>
      </c>
      <c r="G329">
        <v>13.160643314982</v>
      </c>
      <c r="H329">
        <v>13.160643314982</v>
      </c>
      <c r="I329">
        <v>2.4947585269358399</v>
      </c>
      <c r="J329">
        <v>2.4947585269358399</v>
      </c>
      <c r="K329">
        <v>2.4947585269358399</v>
      </c>
      <c r="L329">
        <v>-1.4176469777951299</v>
      </c>
      <c r="M329">
        <v>-1.4176469777951299</v>
      </c>
      <c r="N329">
        <v>-1.4176469777951299</v>
      </c>
      <c r="O329">
        <v>0</v>
      </c>
      <c r="P329">
        <v>0</v>
      </c>
      <c r="Q329">
        <v>0</v>
      </c>
      <c r="R329">
        <v>14.962856769017501</v>
      </c>
      <c r="S329">
        <v>25.060594169796101</v>
      </c>
      <c r="T329">
        <v>5.5760960864932896</v>
      </c>
      <c r="U329">
        <v>5.5760960864932896</v>
      </c>
      <c r="V329">
        <v>19</v>
      </c>
      <c r="W329">
        <v>19.8138509506161</v>
      </c>
    </row>
    <row r="330" spans="1:23" x14ac:dyDescent="0.3">
      <c r="A330" s="13">
        <v>43368</v>
      </c>
      <c r="B330">
        <v>5.5831331496089396</v>
      </c>
      <c r="C330">
        <v>11.9664223519567</v>
      </c>
      <c r="D330">
        <v>11.9664223519567</v>
      </c>
      <c r="E330">
        <v>11.9664223519567</v>
      </c>
      <c r="F330">
        <v>13.160643314982</v>
      </c>
      <c r="G330">
        <v>13.160643314982</v>
      </c>
      <c r="H330">
        <v>13.160643314982</v>
      </c>
      <c r="I330">
        <v>0.120032425814463</v>
      </c>
      <c r="J330">
        <v>0.120032425814463</v>
      </c>
      <c r="K330">
        <v>0.120032425814463</v>
      </c>
      <c r="L330">
        <v>-1.31425338883982</v>
      </c>
      <c r="M330">
        <v>-1.31425338883982</v>
      </c>
      <c r="N330">
        <v>-1.31425338883982</v>
      </c>
      <c r="O330">
        <v>0</v>
      </c>
      <c r="P330">
        <v>0</v>
      </c>
      <c r="Q330">
        <v>0</v>
      </c>
      <c r="R330">
        <v>13.0738388425621</v>
      </c>
      <c r="S330">
        <v>22.583487080732301</v>
      </c>
      <c r="T330">
        <v>5.5831331496089396</v>
      </c>
      <c r="U330">
        <v>5.5831331496089396</v>
      </c>
      <c r="V330">
        <v>16</v>
      </c>
      <c r="W330">
        <v>17.5495555015656</v>
      </c>
    </row>
    <row r="331" spans="1:23" x14ac:dyDescent="0.3">
      <c r="A331" s="13">
        <v>43369</v>
      </c>
      <c r="B331">
        <v>5.5901702127245896</v>
      </c>
      <c r="C331">
        <v>10.094039131353099</v>
      </c>
      <c r="D331">
        <v>10.094039131353099</v>
      </c>
      <c r="E331">
        <v>10.094039131353099</v>
      </c>
      <c r="F331">
        <v>13.160643314982</v>
      </c>
      <c r="G331">
        <v>13.160643314982</v>
      </c>
      <c r="H331">
        <v>13.160643314982</v>
      </c>
      <c r="I331">
        <v>-1.8670180563707099</v>
      </c>
      <c r="J331">
        <v>-1.8670180563707099</v>
      </c>
      <c r="K331">
        <v>-1.8670180563707099</v>
      </c>
      <c r="L331">
        <v>-1.19958612725825</v>
      </c>
      <c r="M331">
        <v>-1.19958612725825</v>
      </c>
      <c r="N331">
        <v>-1.19958612725825</v>
      </c>
      <c r="O331">
        <v>0</v>
      </c>
      <c r="P331">
        <v>0</v>
      </c>
      <c r="Q331">
        <v>0</v>
      </c>
      <c r="R331">
        <v>10.677470344223</v>
      </c>
      <c r="S331">
        <v>20.4971046013513</v>
      </c>
      <c r="T331">
        <v>5.5901702127245896</v>
      </c>
      <c r="U331">
        <v>5.5901702127245896</v>
      </c>
      <c r="V331">
        <v>16</v>
      </c>
      <c r="W331">
        <v>15.684209344077701</v>
      </c>
    </row>
    <row r="332" spans="1:23" x14ac:dyDescent="0.3">
      <c r="A332" s="13">
        <v>43370</v>
      </c>
      <c r="B332">
        <v>5.5972072758402502</v>
      </c>
      <c r="C332">
        <v>9.9685984756509995</v>
      </c>
      <c r="D332">
        <v>9.9685984756509995</v>
      </c>
      <c r="E332">
        <v>9.9685984756509995</v>
      </c>
      <c r="F332">
        <v>13.160643314982</v>
      </c>
      <c r="G332">
        <v>13.160643314982</v>
      </c>
      <c r="H332">
        <v>13.160643314982</v>
      </c>
      <c r="I332">
        <v>-2.1150670826466298</v>
      </c>
      <c r="J332">
        <v>-2.1150670826466298</v>
      </c>
      <c r="K332">
        <v>-2.1150670826466298</v>
      </c>
      <c r="L332">
        <v>-1.0769777566844101</v>
      </c>
      <c r="M332">
        <v>-1.0769777566844101</v>
      </c>
      <c r="N332">
        <v>-1.0769777566844101</v>
      </c>
      <c r="O332">
        <v>0</v>
      </c>
      <c r="P332">
        <v>0</v>
      </c>
      <c r="Q332">
        <v>0</v>
      </c>
      <c r="R332">
        <v>10.606019123148601</v>
      </c>
      <c r="S332">
        <v>20.195043036375001</v>
      </c>
      <c r="T332">
        <v>5.5972072758402502</v>
      </c>
      <c r="U332">
        <v>5.5972072758402502</v>
      </c>
      <c r="V332">
        <v>14</v>
      </c>
      <c r="W332">
        <v>15.5658057514913</v>
      </c>
    </row>
    <row r="333" spans="1:23" x14ac:dyDescent="0.3">
      <c r="A333" s="13">
        <v>43371</v>
      </c>
      <c r="B333">
        <v>5.6042443389559002</v>
      </c>
      <c r="C333">
        <v>10.9003080855218</v>
      </c>
      <c r="D333">
        <v>10.9003080855218</v>
      </c>
      <c r="E333">
        <v>10.9003080855218</v>
      </c>
      <c r="F333">
        <v>13.160643314982</v>
      </c>
      <c r="G333">
        <v>13.160643314982</v>
      </c>
      <c r="H333">
        <v>13.160643314982</v>
      </c>
      <c r="I333">
        <v>-1.3104811148319</v>
      </c>
      <c r="J333">
        <v>-1.3104811148319</v>
      </c>
      <c r="K333">
        <v>-1.3104811148319</v>
      </c>
      <c r="L333">
        <v>-0.94985411462840097</v>
      </c>
      <c r="M333">
        <v>-0.94985411462840097</v>
      </c>
      <c r="N333">
        <v>-0.94985411462840097</v>
      </c>
      <c r="O333">
        <v>0</v>
      </c>
      <c r="P333">
        <v>0</v>
      </c>
      <c r="Q333">
        <v>0</v>
      </c>
      <c r="R333">
        <v>11.543159816805501</v>
      </c>
      <c r="S333">
        <v>21.295846448183699</v>
      </c>
      <c r="T333">
        <v>5.6042443389559002</v>
      </c>
      <c r="U333">
        <v>5.6042443389559002</v>
      </c>
      <c r="V333">
        <v>13</v>
      </c>
      <c r="W333">
        <v>16.504552424477701</v>
      </c>
    </row>
    <row r="334" spans="1:23" x14ac:dyDescent="0.3">
      <c r="A334" s="13">
        <v>43372</v>
      </c>
      <c r="B334">
        <v>5.61128140207156</v>
      </c>
      <c r="C334">
        <v>14.019120989621401</v>
      </c>
      <c r="D334">
        <v>14.019120989621401</v>
      </c>
      <c r="E334">
        <v>14.019120989621401</v>
      </c>
      <c r="F334">
        <v>13.160643314982</v>
      </c>
      <c r="G334">
        <v>13.160643314982</v>
      </c>
      <c r="H334">
        <v>13.160643314982</v>
      </c>
      <c r="I334">
        <v>1.6801345934020999</v>
      </c>
      <c r="J334">
        <v>1.6801345934020999</v>
      </c>
      <c r="K334">
        <v>1.6801345934020999</v>
      </c>
      <c r="L334">
        <v>-0.82165691876273494</v>
      </c>
      <c r="M334">
        <v>-0.82165691876273494</v>
      </c>
      <c r="N334">
        <v>-0.82165691876273494</v>
      </c>
      <c r="O334">
        <v>0</v>
      </c>
      <c r="P334">
        <v>0</v>
      </c>
      <c r="Q334">
        <v>0</v>
      </c>
      <c r="R334">
        <v>14.763402444819301</v>
      </c>
      <c r="S334">
        <v>24.260063593833902</v>
      </c>
      <c r="T334">
        <v>5.61128140207156</v>
      </c>
      <c r="U334">
        <v>5.61128140207156</v>
      </c>
      <c r="V334">
        <v>17</v>
      </c>
      <c r="W334">
        <v>19.630402391693</v>
      </c>
    </row>
    <row r="335" spans="1:23" x14ac:dyDescent="0.3">
      <c r="A335" s="13">
        <v>43373</v>
      </c>
      <c r="B335">
        <v>5.61831846518721</v>
      </c>
      <c r="C335">
        <v>13.4625176620149</v>
      </c>
      <c r="D335">
        <v>13.4625176620149</v>
      </c>
      <c r="E335">
        <v>13.4625176620149</v>
      </c>
      <c r="F335">
        <v>13.160643314982</v>
      </c>
      <c r="G335">
        <v>13.160643314982</v>
      </c>
      <c r="H335">
        <v>13.160643314982</v>
      </c>
      <c r="I335">
        <v>0.99764070768855695</v>
      </c>
      <c r="J335">
        <v>0.99764070768855695</v>
      </c>
      <c r="K335">
        <v>0.99764070768855695</v>
      </c>
      <c r="L335">
        <v>-0.69576636065574804</v>
      </c>
      <c r="M335">
        <v>-0.69576636065574804</v>
      </c>
      <c r="N335">
        <v>-0.69576636065574804</v>
      </c>
      <c r="O335">
        <v>0</v>
      </c>
      <c r="P335">
        <v>0</v>
      </c>
      <c r="Q335">
        <v>0</v>
      </c>
      <c r="R335">
        <v>13.839477171085999</v>
      </c>
      <c r="S335">
        <v>23.923396493201899</v>
      </c>
      <c r="T335">
        <v>5.61831846518721</v>
      </c>
      <c r="U335">
        <v>5.61831846518721</v>
      </c>
      <c r="V335">
        <v>14</v>
      </c>
      <c r="W335">
        <v>19.080836127202101</v>
      </c>
    </row>
    <row r="336" spans="1:23" x14ac:dyDescent="0.3">
      <c r="A336" s="13">
        <v>43374</v>
      </c>
      <c r="B336">
        <v>5.62535552830286</v>
      </c>
      <c r="C336">
        <v>15.079976429820301</v>
      </c>
      <c r="D336">
        <v>15.079976429820301</v>
      </c>
      <c r="E336">
        <v>15.079976429820301</v>
      </c>
      <c r="F336">
        <v>13.160643314982</v>
      </c>
      <c r="G336">
        <v>13.160643314982</v>
      </c>
      <c r="H336">
        <v>13.160643314982</v>
      </c>
      <c r="I336">
        <v>2.4947585269347301</v>
      </c>
      <c r="J336">
        <v>2.4947585269347301</v>
      </c>
      <c r="K336">
        <v>2.4947585269347301</v>
      </c>
      <c r="L336">
        <v>-0.57542541209646303</v>
      </c>
      <c r="M336">
        <v>-0.57542541209646303</v>
      </c>
      <c r="N336">
        <v>-0.57542541209646303</v>
      </c>
      <c r="O336">
        <v>0</v>
      </c>
      <c r="P336">
        <v>0</v>
      </c>
      <c r="Q336">
        <v>0</v>
      </c>
      <c r="R336">
        <v>15.722204848211801</v>
      </c>
      <c r="S336">
        <v>25.738182906716101</v>
      </c>
      <c r="T336">
        <v>5.62535552830286</v>
      </c>
      <c r="U336">
        <v>5.62535552830286</v>
      </c>
      <c r="V336">
        <v>18</v>
      </c>
      <c r="W336">
        <v>20.7053319581232</v>
      </c>
    </row>
    <row r="337" spans="1:23" x14ac:dyDescent="0.3">
      <c r="A337" s="13">
        <v>43375</v>
      </c>
      <c r="B337">
        <v>5.6323925914185198</v>
      </c>
      <c r="C337">
        <v>12.8170082030271</v>
      </c>
      <c r="D337">
        <v>12.8170082030271</v>
      </c>
      <c r="E337">
        <v>12.8170082030271</v>
      </c>
      <c r="F337">
        <v>13.160643314982</v>
      </c>
      <c r="G337">
        <v>13.160643314982</v>
      </c>
      <c r="H337">
        <v>13.160643314982</v>
      </c>
      <c r="I337">
        <v>0.12003242581391201</v>
      </c>
      <c r="J337">
        <v>0.12003242581391201</v>
      </c>
      <c r="K337">
        <v>0.12003242581391201</v>
      </c>
      <c r="L337">
        <v>-0.46366753776889102</v>
      </c>
      <c r="M337">
        <v>-0.46366753776889102</v>
      </c>
      <c r="N337">
        <v>-0.46366753776889102</v>
      </c>
      <c r="O337">
        <v>0</v>
      </c>
      <c r="P337">
        <v>0</v>
      </c>
      <c r="Q337">
        <v>0</v>
      </c>
      <c r="R337">
        <v>13.6096635627558</v>
      </c>
      <c r="S337">
        <v>23.3451611349156</v>
      </c>
      <c r="T337">
        <v>5.6323925914185198</v>
      </c>
      <c r="U337">
        <v>5.6323925914185198</v>
      </c>
      <c r="V337">
        <v>11</v>
      </c>
      <c r="W337">
        <v>18.449400794445602</v>
      </c>
    </row>
    <row r="338" spans="1:23" x14ac:dyDescent="0.3">
      <c r="A338" s="13">
        <v>43376</v>
      </c>
      <c r="B338">
        <v>5.6394296545341698</v>
      </c>
      <c r="C338">
        <v>10.9303758203973</v>
      </c>
      <c r="D338">
        <v>10.9303758203973</v>
      </c>
      <c r="E338">
        <v>10.9303758203973</v>
      </c>
      <c r="F338">
        <v>13.160643314982</v>
      </c>
      <c r="G338">
        <v>13.160643314982</v>
      </c>
      <c r="H338">
        <v>13.160643314982</v>
      </c>
      <c r="I338">
        <v>-1.8670180563678</v>
      </c>
      <c r="J338">
        <v>-1.8670180563678</v>
      </c>
      <c r="K338">
        <v>-1.8670180563678</v>
      </c>
      <c r="L338">
        <v>-0.36324943821699401</v>
      </c>
      <c r="M338">
        <v>-0.36324943821699401</v>
      </c>
      <c r="N338">
        <v>-0.36324943821699401</v>
      </c>
      <c r="O338">
        <v>0</v>
      </c>
      <c r="P338">
        <v>0</v>
      </c>
      <c r="Q338">
        <v>0</v>
      </c>
      <c r="R338">
        <v>11.802934192572</v>
      </c>
      <c r="S338">
        <v>21.4725115458135</v>
      </c>
      <c r="T338">
        <v>5.6394296545341698</v>
      </c>
      <c r="U338">
        <v>5.6394296545341698</v>
      </c>
      <c r="V338">
        <v>16</v>
      </c>
      <c r="W338">
        <v>16.5698054749314</v>
      </c>
    </row>
    <row r="339" spans="1:23" x14ac:dyDescent="0.3">
      <c r="A339" s="13">
        <v>43377</v>
      </c>
      <c r="B339">
        <v>5.6464667176498198</v>
      </c>
      <c r="C339">
        <v>10.768985892406601</v>
      </c>
      <c r="D339">
        <v>10.768985892406601</v>
      </c>
      <c r="E339">
        <v>10.768985892406601</v>
      </c>
      <c r="F339">
        <v>13.160643314982</v>
      </c>
      <c r="G339">
        <v>13.160643314982</v>
      </c>
      <c r="H339">
        <v>13.160643314982</v>
      </c>
      <c r="I339">
        <v>-2.1150670826466</v>
      </c>
      <c r="J339">
        <v>-2.1150670826466</v>
      </c>
      <c r="K339">
        <v>-2.1150670826466</v>
      </c>
      <c r="L339">
        <v>-0.27659033992882998</v>
      </c>
      <c r="M339">
        <v>-0.27659033992882998</v>
      </c>
      <c r="N339">
        <v>-0.27659033992882998</v>
      </c>
      <c r="O339">
        <v>0</v>
      </c>
      <c r="P339">
        <v>0</v>
      </c>
      <c r="Q339">
        <v>0</v>
      </c>
      <c r="R339">
        <v>11.143898120683501</v>
      </c>
      <c r="S339">
        <v>21.128966688683398</v>
      </c>
      <c r="T339">
        <v>5.6464667176498198</v>
      </c>
      <c r="U339">
        <v>5.6464667176498198</v>
      </c>
      <c r="V339">
        <v>17</v>
      </c>
      <c r="W339">
        <v>16.415452610056398</v>
      </c>
    </row>
    <row r="340" spans="1:23" x14ac:dyDescent="0.3">
      <c r="A340" s="13">
        <v>43378</v>
      </c>
      <c r="B340">
        <v>5.6535037807654804</v>
      </c>
      <c r="C340">
        <v>11.6444429930086</v>
      </c>
      <c r="D340">
        <v>11.6444429930086</v>
      </c>
      <c r="E340">
        <v>11.6444429930086</v>
      </c>
      <c r="F340">
        <v>13.160643314982</v>
      </c>
      <c r="G340">
        <v>13.160643314982</v>
      </c>
      <c r="H340">
        <v>13.160643314982</v>
      </c>
      <c r="I340">
        <v>-1.3104811148317801</v>
      </c>
      <c r="J340">
        <v>-1.3104811148317801</v>
      </c>
      <c r="K340">
        <v>-1.3104811148317801</v>
      </c>
      <c r="L340">
        <v>-0.205719207141669</v>
      </c>
      <c r="M340">
        <v>-0.205719207141669</v>
      </c>
      <c r="N340">
        <v>-0.205719207141669</v>
      </c>
      <c r="O340">
        <v>0</v>
      </c>
      <c r="P340">
        <v>0</v>
      </c>
      <c r="Q340">
        <v>0</v>
      </c>
      <c r="R340">
        <v>12.731439506508099</v>
      </c>
      <c r="S340">
        <v>22.3268395845312</v>
      </c>
      <c r="T340">
        <v>5.6535037807654804</v>
      </c>
      <c r="U340">
        <v>5.6535037807654804</v>
      </c>
      <c r="V340">
        <v>18</v>
      </c>
      <c r="W340">
        <v>17.2979467737741</v>
      </c>
    </row>
    <row r="341" spans="1:23" x14ac:dyDescent="0.3">
      <c r="A341" s="13">
        <v>43379</v>
      </c>
      <c r="B341">
        <v>5.6605408438811304</v>
      </c>
      <c r="C341">
        <v>14.688546832918799</v>
      </c>
      <c r="D341">
        <v>14.688546832918799</v>
      </c>
      <c r="E341">
        <v>14.688546832918799</v>
      </c>
      <c r="F341">
        <v>13.160643314982</v>
      </c>
      <c r="G341">
        <v>13.160643314982</v>
      </c>
      <c r="H341">
        <v>13.160643314982</v>
      </c>
      <c r="I341">
        <v>1.6801345934032701</v>
      </c>
      <c r="J341">
        <v>1.6801345934032701</v>
      </c>
      <c r="K341">
        <v>1.6801345934032701</v>
      </c>
      <c r="L341">
        <v>-0.15223107546651601</v>
      </c>
      <c r="M341">
        <v>-0.15223107546651601</v>
      </c>
      <c r="N341">
        <v>-0.15223107546651601</v>
      </c>
      <c r="O341">
        <v>0</v>
      </c>
      <c r="P341">
        <v>0</v>
      </c>
      <c r="Q341">
        <v>0</v>
      </c>
      <c r="R341">
        <v>15.254844010254301</v>
      </c>
      <c r="S341">
        <v>25.304950915618001</v>
      </c>
      <c r="T341">
        <v>5.6605408438811304</v>
      </c>
      <c r="U341">
        <v>5.6605408438811304</v>
      </c>
      <c r="V341">
        <v>18</v>
      </c>
      <c r="W341">
        <v>20.3490876767999</v>
      </c>
    </row>
    <row r="342" spans="1:23" x14ac:dyDescent="0.3">
      <c r="A342" s="13">
        <v>43380</v>
      </c>
      <c r="B342">
        <v>5.6675779069967902</v>
      </c>
      <c r="C342">
        <v>14.041030518227499</v>
      </c>
      <c r="D342">
        <v>14.041030518227499</v>
      </c>
      <c r="E342">
        <v>14.041030518227499</v>
      </c>
      <c r="F342">
        <v>13.160643314982</v>
      </c>
      <c r="G342">
        <v>13.160643314982</v>
      </c>
      <c r="H342">
        <v>13.160643314982</v>
      </c>
      <c r="I342">
        <v>0.99764070768810997</v>
      </c>
      <c r="J342">
        <v>0.99764070768810997</v>
      </c>
      <c r="K342">
        <v>0.99764070768810997</v>
      </c>
      <c r="L342">
        <v>-0.117253504442679</v>
      </c>
      <c r="M342">
        <v>-0.117253504442679</v>
      </c>
      <c r="N342">
        <v>-0.117253504442679</v>
      </c>
      <c r="O342">
        <v>0</v>
      </c>
      <c r="P342">
        <v>0</v>
      </c>
      <c r="Q342">
        <v>0</v>
      </c>
      <c r="R342">
        <v>14.9007813481398</v>
      </c>
      <c r="S342">
        <v>24.648293725950101</v>
      </c>
      <c r="T342">
        <v>5.6675779069967902</v>
      </c>
      <c r="U342">
        <v>5.6675779069967902</v>
      </c>
      <c r="V342">
        <v>21</v>
      </c>
      <c r="W342">
        <v>19.708608425224298</v>
      </c>
    </row>
    <row r="343" spans="1:23" x14ac:dyDescent="0.3">
      <c r="A343" s="13">
        <v>43381</v>
      </c>
      <c r="B343">
        <v>5.6746149701124402</v>
      </c>
      <c r="C343">
        <v>15.5539779228912</v>
      </c>
      <c r="D343">
        <v>15.5539779228912</v>
      </c>
      <c r="E343">
        <v>15.5539779228912</v>
      </c>
      <c r="F343">
        <v>13.160643314982</v>
      </c>
      <c r="G343">
        <v>13.160643314982</v>
      </c>
      <c r="H343">
        <v>13.160643314982</v>
      </c>
      <c r="I343">
        <v>2.4947585269369599</v>
      </c>
      <c r="J343">
        <v>2.4947585269369599</v>
      </c>
      <c r="K343">
        <v>2.4947585269369599</v>
      </c>
      <c r="L343">
        <v>-0.101423919027786</v>
      </c>
      <c r="M343">
        <v>-0.101423919027786</v>
      </c>
      <c r="N343">
        <v>-0.101423919027786</v>
      </c>
      <c r="O343">
        <v>0</v>
      </c>
      <c r="P343">
        <v>0</v>
      </c>
      <c r="Q343">
        <v>0</v>
      </c>
      <c r="R343">
        <v>16.6703336731284</v>
      </c>
      <c r="S343">
        <v>26.551508993949302</v>
      </c>
      <c r="T343">
        <v>5.6746149701124402</v>
      </c>
      <c r="U343">
        <v>5.6746149701124402</v>
      </c>
      <c r="V343">
        <v>22</v>
      </c>
      <c r="W343">
        <v>21.2285928930037</v>
      </c>
    </row>
    <row r="344" spans="1:23" x14ac:dyDescent="0.3">
      <c r="A344" s="13">
        <v>43382</v>
      </c>
      <c r="B344">
        <v>5.6816520332280902</v>
      </c>
      <c r="C344">
        <v>13.1757973769342</v>
      </c>
      <c r="D344">
        <v>13.1757973769342</v>
      </c>
      <c r="E344">
        <v>13.1757973769342</v>
      </c>
      <c r="F344">
        <v>13.160643314982</v>
      </c>
      <c r="G344">
        <v>13.160643314982</v>
      </c>
      <c r="H344">
        <v>13.160643314982</v>
      </c>
      <c r="I344">
        <v>0.120032425813362</v>
      </c>
      <c r="J344">
        <v>0.120032425813362</v>
      </c>
      <c r="K344">
        <v>0.120032425813362</v>
      </c>
      <c r="L344">
        <v>-0.10487836386117901</v>
      </c>
      <c r="M344">
        <v>-0.10487836386117901</v>
      </c>
      <c r="N344">
        <v>-0.10487836386117901</v>
      </c>
      <c r="O344">
        <v>0</v>
      </c>
      <c r="P344">
        <v>0</v>
      </c>
      <c r="Q344">
        <v>0</v>
      </c>
      <c r="R344">
        <v>14.2604169031291</v>
      </c>
      <c r="S344">
        <v>23.674869797191501</v>
      </c>
      <c r="T344">
        <v>5.6816520332280902</v>
      </c>
      <c r="U344">
        <v>5.6816520332280902</v>
      </c>
      <c r="V344">
        <v>18</v>
      </c>
      <c r="W344">
        <v>18.8574494101623</v>
      </c>
    </row>
    <row r="345" spans="1:23" x14ac:dyDescent="0.3">
      <c r="A345" s="13">
        <v>43383</v>
      </c>
      <c r="B345">
        <v>5.68868909634375</v>
      </c>
      <c r="C345">
        <v>11.1663733241878</v>
      </c>
      <c r="D345">
        <v>11.1663733241878</v>
      </c>
      <c r="E345">
        <v>11.1663733241878</v>
      </c>
      <c r="F345">
        <v>13.160643314982</v>
      </c>
      <c r="G345">
        <v>13.160643314982</v>
      </c>
      <c r="H345">
        <v>13.160643314982</v>
      </c>
      <c r="I345">
        <v>-1.8670180563611001</v>
      </c>
      <c r="J345">
        <v>-1.8670180563611001</v>
      </c>
      <c r="K345">
        <v>-1.8670180563611001</v>
      </c>
      <c r="L345">
        <v>-0.12725193443312999</v>
      </c>
      <c r="M345">
        <v>-0.12725193443312999</v>
      </c>
      <c r="N345">
        <v>-0.12725193443312999</v>
      </c>
      <c r="O345">
        <v>0</v>
      </c>
      <c r="P345">
        <v>0</v>
      </c>
      <c r="Q345">
        <v>0</v>
      </c>
      <c r="R345">
        <v>12.001787089499301</v>
      </c>
      <c r="S345">
        <v>21.7042457179423</v>
      </c>
      <c r="T345">
        <v>5.68868909634375</v>
      </c>
      <c r="U345">
        <v>5.68868909634375</v>
      </c>
      <c r="V345">
        <v>17</v>
      </c>
      <c r="W345">
        <v>16.855062420531599</v>
      </c>
    </row>
    <row r="346" spans="1:23" x14ac:dyDescent="0.3">
      <c r="A346" s="13">
        <v>43384</v>
      </c>
      <c r="B346">
        <v>5.6957261594594</v>
      </c>
      <c r="C346">
        <v>10.8778853503678</v>
      </c>
      <c r="D346">
        <v>10.8778853503678</v>
      </c>
      <c r="E346">
        <v>10.8778853503678</v>
      </c>
      <c r="F346">
        <v>13.160643314982</v>
      </c>
      <c r="G346">
        <v>13.160643314982</v>
      </c>
      <c r="H346">
        <v>13.160643314982</v>
      </c>
      <c r="I346">
        <v>-2.1150670826448099</v>
      </c>
      <c r="J346">
        <v>-2.1150670826448099</v>
      </c>
      <c r="K346">
        <v>-2.1150670826448099</v>
      </c>
      <c r="L346">
        <v>-0.167690881969392</v>
      </c>
      <c r="M346">
        <v>-0.167690881969392</v>
      </c>
      <c r="N346">
        <v>-0.167690881969392</v>
      </c>
      <c r="O346">
        <v>0</v>
      </c>
      <c r="P346">
        <v>0</v>
      </c>
      <c r="Q346">
        <v>0</v>
      </c>
      <c r="R346">
        <v>11.3289675399914</v>
      </c>
      <c r="S346">
        <v>21.220809545406901</v>
      </c>
      <c r="T346">
        <v>5.6957261594594</v>
      </c>
      <c r="U346">
        <v>5.6957261594594</v>
      </c>
      <c r="V346">
        <v>15</v>
      </c>
      <c r="W346">
        <v>16.573611509827199</v>
      </c>
    </row>
    <row r="347" spans="1:23" x14ac:dyDescent="0.3">
      <c r="A347" s="13">
        <v>43385</v>
      </c>
      <c r="B347">
        <v>5.70276322257505</v>
      </c>
      <c r="C347">
        <v>11.625286080126701</v>
      </c>
      <c r="D347">
        <v>11.625286080126701</v>
      </c>
      <c r="E347">
        <v>11.625286080126701</v>
      </c>
      <c r="F347">
        <v>13.160643314982</v>
      </c>
      <c r="G347">
        <v>13.160643314982</v>
      </c>
      <c r="H347">
        <v>13.160643314982</v>
      </c>
      <c r="I347">
        <v>-1.31048111483108</v>
      </c>
      <c r="J347">
        <v>-1.31048111483108</v>
      </c>
      <c r="K347">
        <v>-1.31048111483108</v>
      </c>
      <c r="L347">
        <v>-0.224876120024289</v>
      </c>
      <c r="M347">
        <v>-0.224876120024289</v>
      </c>
      <c r="N347">
        <v>-0.224876120024289</v>
      </c>
      <c r="O347">
        <v>0</v>
      </c>
      <c r="P347">
        <v>0</v>
      </c>
      <c r="Q347">
        <v>0</v>
      </c>
      <c r="R347">
        <v>12.356209890553499</v>
      </c>
      <c r="S347">
        <v>22.236326783843499</v>
      </c>
      <c r="T347">
        <v>5.70276322257505</v>
      </c>
      <c r="U347">
        <v>5.70276322257505</v>
      </c>
      <c r="V347">
        <v>19</v>
      </c>
      <c r="W347">
        <v>17.3280493027017</v>
      </c>
    </row>
    <row r="348" spans="1:23" x14ac:dyDescent="0.3">
      <c r="A348" s="13">
        <v>43386</v>
      </c>
      <c r="B348">
        <v>5.7098002856907097</v>
      </c>
      <c r="C348">
        <v>14.5437203116264</v>
      </c>
      <c r="D348">
        <v>14.5437203116264</v>
      </c>
      <c r="E348">
        <v>14.5437203116264</v>
      </c>
      <c r="F348">
        <v>13.160643314982</v>
      </c>
      <c r="G348">
        <v>13.160643314982</v>
      </c>
      <c r="H348">
        <v>13.160643314982</v>
      </c>
      <c r="I348">
        <v>1.68013459340445</v>
      </c>
      <c r="J348">
        <v>1.68013459340445</v>
      </c>
      <c r="K348">
        <v>1.68013459340445</v>
      </c>
      <c r="L348">
        <v>-0.29705759676010102</v>
      </c>
      <c r="M348">
        <v>-0.29705759676010102</v>
      </c>
      <c r="N348">
        <v>-0.29705759676010102</v>
      </c>
      <c r="O348">
        <v>0</v>
      </c>
      <c r="P348">
        <v>0</v>
      </c>
      <c r="Q348">
        <v>0</v>
      </c>
      <c r="R348">
        <v>14.956120716245699</v>
      </c>
      <c r="S348">
        <v>25.181521511642501</v>
      </c>
      <c r="T348">
        <v>5.7098002856907097</v>
      </c>
      <c r="U348">
        <v>5.7098002856907097</v>
      </c>
      <c r="V348">
        <v>23</v>
      </c>
      <c r="W348">
        <v>20.253520597317099</v>
      </c>
    </row>
    <row r="349" spans="1:23" x14ac:dyDescent="0.3">
      <c r="A349" s="13">
        <v>43387</v>
      </c>
      <c r="B349">
        <v>5.7168373488063597</v>
      </c>
      <c r="C349">
        <v>13.7761852788477</v>
      </c>
      <c r="D349">
        <v>13.7761852788477</v>
      </c>
      <c r="E349">
        <v>13.7761852788477</v>
      </c>
      <c r="F349">
        <v>13.160643314982</v>
      </c>
      <c r="G349">
        <v>13.160643314982</v>
      </c>
      <c r="H349">
        <v>13.160643314982</v>
      </c>
      <c r="I349">
        <v>0.997640707687666</v>
      </c>
      <c r="J349">
        <v>0.997640707687666</v>
      </c>
      <c r="K349">
        <v>0.997640707687666</v>
      </c>
      <c r="L349">
        <v>-0.382098743821986</v>
      </c>
      <c r="M349">
        <v>-0.382098743821986</v>
      </c>
      <c r="N349">
        <v>-0.382098743821986</v>
      </c>
      <c r="O349">
        <v>0</v>
      </c>
      <c r="P349">
        <v>0</v>
      </c>
      <c r="Q349">
        <v>0</v>
      </c>
      <c r="R349">
        <v>14.702746941301699</v>
      </c>
      <c r="S349">
        <v>24.564095692625099</v>
      </c>
      <c r="T349">
        <v>5.7168373488063597</v>
      </c>
      <c r="U349">
        <v>5.7168373488063597</v>
      </c>
      <c r="V349">
        <v>20</v>
      </c>
      <c r="W349">
        <v>19.493022627654099</v>
      </c>
    </row>
    <row r="350" spans="1:23" x14ac:dyDescent="0.3">
      <c r="A350" s="13">
        <v>43388</v>
      </c>
      <c r="B350">
        <v>5.7238744119220097</v>
      </c>
      <c r="C350">
        <v>15.177871865263601</v>
      </c>
      <c r="D350">
        <v>15.177871865263601</v>
      </c>
      <c r="E350">
        <v>15.177871865263601</v>
      </c>
      <c r="F350">
        <v>13.160643314982</v>
      </c>
      <c r="G350">
        <v>13.160643314982</v>
      </c>
      <c r="H350">
        <v>13.160643314982</v>
      </c>
      <c r="I350">
        <v>2.4947585269334702</v>
      </c>
      <c r="J350">
        <v>2.4947585269334702</v>
      </c>
      <c r="K350">
        <v>2.4947585269334702</v>
      </c>
      <c r="L350">
        <v>-0.47752997665195401</v>
      </c>
      <c r="M350">
        <v>-0.47752997665195401</v>
      </c>
      <c r="N350">
        <v>-0.47752997665195401</v>
      </c>
      <c r="O350">
        <v>0</v>
      </c>
      <c r="P350">
        <v>0</v>
      </c>
      <c r="Q350">
        <v>0</v>
      </c>
      <c r="R350">
        <v>15.881237595702901</v>
      </c>
      <c r="S350">
        <v>25.8091103271863</v>
      </c>
      <c r="T350">
        <v>5.7238744119220097</v>
      </c>
      <c r="U350">
        <v>5.7238744119220097</v>
      </c>
      <c r="V350">
        <v>23</v>
      </c>
      <c r="W350">
        <v>20.901746277185602</v>
      </c>
    </row>
    <row r="351" spans="1:23" x14ac:dyDescent="0.3">
      <c r="A351" s="13">
        <v>43389</v>
      </c>
      <c r="B351">
        <v>5.7309114750376704</v>
      </c>
      <c r="C351">
        <v>12.700065733155199</v>
      </c>
      <c r="D351">
        <v>12.700065733155199</v>
      </c>
      <c r="E351">
        <v>12.700065733155199</v>
      </c>
      <c r="F351">
        <v>13.160643314982</v>
      </c>
      <c r="G351">
        <v>13.160643314982</v>
      </c>
      <c r="H351">
        <v>13.160643314982</v>
      </c>
      <c r="I351">
        <v>0.12003242581248499</v>
      </c>
      <c r="J351">
        <v>0.12003242581248499</v>
      </c>
      <c r="K351">
        <v>0.12003242581248499</v>
      </c>
      <c r="L351">
        <v>-0.58061000763931403</v>
      </c>
      <c r="M351">
        <v>-0.58061000763931403</v>
      </c>
      <c r="N351">
        <v>-0.58061000763931403</v>
      </c>
      <c r="O351">
        <v>0</v>
      </c>
      <c r="P351">
        <v>0</v>
      </c>
      <c r="Q351">
        <v>0</v>
      </c>
      <c r="R351">
        <v>13.8200047200258</v>
      </c>
      <c r="S351">
        <v>23.192608916906298</v>
      </c>
      <c r="T351">
        <v>5.7309114750376704</v>
      </c>
      <c r="U351">
        <v>5.7309114750376704</v>
      </c>
      <c r="V351">
        <v>23</v>
      </c>
      <c r="W351">
        <v>18.4309772081929</v>
      </c>
    </row>
    <row r="352" spans="1:23" x14ac:dyDescent="0.3">
      <c r="A352" s="13">
        <v>43390</v>
      </c>
      <c r="B352">
        <v>5.7379637189764798</v>
      </c>
      <c r="C352">
        <v>10.605231710734699</v>
      </c>
      <c r="D352">
        <v>10.605231710734699</v>
      </c>
      <c r="E352">
        <v>10.605231710734699</v>
      </c>
      <c r="F352">
        <v>13.160643314982</v>
      </c>
      <c r="G352">
        <v>13.160643314982</v>
      </c>
      <c r="H352">
        <v>13.160643314982</v>
      </c>
      <c r="I352">
        <v>-1.8670180563655101</v>
      </c>
      <c r="J352">
        <v>-1.8670180563655101</v>
      </c>
      <c r="K352">
        <v>-1.8670180563655101</v>
      </c>
      <c r="L352">
        <v>-0.68839354788182805</v>
      </c>
      <c r="M352">
        <v>-0.68839354788182805</v>
      </c>
      <c r="N352">
        <v>-0.68839354788182805</v>
      </c>
      <c r="O352">
        <v>0</v>
      </c>
      <c r="P352">
        <v>0</v>
      </c>
      <c r="Q352">
        <v>0</v>
      </c>
      <c r="R352">
        <v>11.486414138536601</v>
      </c>
      <c r="S352">
        <v>21.640435352222799</v>
      </c>
      <c r="T352">
        <v>5.7379637189764798</v>
      </c>
      <c r="U352">
        <v>5.7379637189764798</v>
      </c>
      <c r="V352">
        <v>13</v>
      </c>
      <c r="W352">
        <v>16.343195429711201</v>
      </c>
    </row>
    <row r="353" spans="1:23" x14ac:dyDescent="0.3">
      <c r="A353" s="13">
        <v>43391</v>
      </c>
      <c r="B353">
        <v>5.7450159629152902</v>
      </c>
      <c r="C353">
        <v>10.247772412252999</v>
      </c>
      <c r="D353">
        <v>10.247772412252999</v>
      </c>
      <c r="E353">
        <v>10.247772412252999</v>
      </c>
      <c r="F353">
        <v>13.160643314982</v>
      </c>
      <c r="G353">
        <v>13.160643314982</v>
      </c>
      <c r="H353">
        <v>13.160643314982</v>
      </c>
      <c r="I353">
        <v>-2.11506708264301</v>
      </c>
      <c r="J353">
        <v>-2.11506708264301</v>
      </c>
      <c r="K353">
        <v>-2.11506708264301</v>
      </c>
      <c r="L353">
        <v>-0.79780382008601103</v>
      </c>
      <c r="M353">
        <v>-0.79780382008601103</v>
      </c>
      <c r="N353">
        <v>-0.79780382008601103</v>
      </c>
      <c r="O353">
        <v>0</v>
      </c>
      <c r="P353">
        <v>0</v>
      </c>
      <c r="Q353">
        <v>0</v>
      </c>
      <c r="R353">
        <v>10.7458777813523</v>
      </c>
      <c r="S353">
        <v>20.808670282851899</v>
      </c>
      <c r="T353">
        <v>5.7450159629152902</v>
      </c>
      <c r="U353">
        <v>5.7450159629152902</v>
      </c>
      <c r="V353">
        <v>16</v>
      </c>
      <c r="W353">
        <v>15.992788375168301</v>
      </c>
    </row>
    <row r="354" spans="1:23" x14ac:dyDescent="0.3">
      <c r="A354" s="13">
        <v>43392</v>
      </c>
      <c r="B354">
        <v>5.7520682068540898</v>
      </c>
      <c r="C354">
        <v>10.9444540120551</v>
      </c>
      <c r="D354">
        <v>10.9444540120551</v>
      </c>
      <c r="E354">
        <v>10.9444540120551</v>
      </c>
      <c r="F354">
        <v>13.160643314982</v>
      </c>
      <c r="G354">
        <v>13.160643314982</v>
      </c>
      <c r="H354">
        <v>13.160643314982</v>
      </c>
      <c r="I354">
        <v>-1.3104811148303901</v>
      </c>
      <c r="J354">
        <v>-1.3104811148303901</v>
      </c>
      <c r="K354">
        <v>-1.3104811148303901</v>
      </c>
      <c r="L354">
        <v>-0.90570818809651799</v>
      </c>
      <c r="M354">
        <v>-0.90570818809651799</v>
      </c>
      <c r="N354">
        <v>-0.90570818809651799</v>
      </c>
      <c r="O354">
        <v>0</v>
      </c>
      <c r="P354">
        <v>0</v>
      </c>
      <c r="Q354">
        <v>0</v>
      </c>
      <c r="R354">
        <v>11.782696009443899</v>
      </c>
      <c r="S354">
        <v>21.722796384996698</v>
      </c>
      <c r="T354">
        <v>5.7520682068540898</v>
      </c>
      <c r="U354">
        <v>5.7520682068540898</v>
      </c>
      <c r="V354">
        <v>17</v>
      </c>
      <c r="W354">
        <v>16.696522218909202</v>
      </c>
    </row>
    <row r="355" spans="1:23" x14ac:dyDescent="0.3">
      <c r="A355" s="13">
        <v>43393</v>
      </c>
      <c r="B355">
        <v>5.7591204507929001</v>
      </c>
      <c r="C355">
        <v>13.8317827776601</v>
      </c>
      <c r="D355">
        <v>13.8317827776601</v>
      </c>
      <c r="E355">
        <v>13.8317827776601</v>
      </c>
      <c r="F355">
        <v>13.160643314982</v>
      </c>
      <c r="G355">
        <v>13.160643314982</v>
      </c>
      <c r="H355">
        <v>13.160643314982</v>
      </c>
      <c r="I355">
        <v>1.68013459340562</v>
      </c>
      <c r="J355">
        <v>1.68013459340562</v>
      </c>
      <c r="K355">
        <v>1.68013459340562</v>
      </c>
      <c r="L355">
        <v>-1.00899513072754</v>
      </c>
      <c r="M355">
        <v>-1.00899513072754</v>
      </c>
      <c r="N355">
        <v>-1.00899513072754</v>
      </c>
      <c r="O355">
        <v>0</v>
      </c>
      <c r="P355">
        <v>0</v>
      </c>
      <c r="Q355">
        <v>0</v>
      </c>
      <c r="R355">
        <v>14.3305079894598</v>
      </c>
      <c r="S355">
        <v>24.561332556563698</v>
      </c>
      <c r="T355">
        <v>5.7591204507929001</v>
      </c>
      <c r="U355">
        <v>5.7591204507929001</v>
      </c>
      <c r="V355">
        <v>23</v>
      </c>
      <c r="W355">
        <v>19.590903228453001</v>
      </c>
    </row>
    <row r="356" spans="1:23" x14ac:dyDescent="0.3">
      <c r="A356" s="13">
        <v>43394</v>
      </c>
      <c r="B356">
        <v>5.7661726947317096</v>
      </c>
      <c r="C356">
        <v>13.0536332715991</v>
      </c>
      <c r="D356">
        <v>13.0536332715991</v>
      </c>
      <c r="E356">
        <v>13.0536332715991</v>
      </c>
      <c r="F356">
        <v>13.160643314982</v>
      </c>
      <c r="G356">
        <v>13.160643314982</v>
      </c>
      <c r="H356">
        <v>13.160643314982</v>
      </c>
      <c r="I356">
        <v>0.99764070768830604</v>
      </c>
      <c r="J356">
        <v>0.99764070768830604</v>
      </c>
      <c r="K356">
        <v>0.99764070768830604</v>
      </c>
      <c r="L356">
        <v>-1.10465075107123</v>
      </c>
      <c r="M356">
        <v>-1.10465075107123</v>
      </c>
      <c r="N356">
        <v>-1.10465075107123</v>
      </c>
      <c r="O356">
        <v>0</v>
      </c>
      <c r="P356">
        <v>0</v>
      </c>
      <c r="Q356">
        <v>0</v>
      </c>
      <c r="R356">
        <v>13.708391072256999</v>
      </c>
      <c r="S356">
        <v>23.8669791801134</v>
      </c>
      <c r="T356">
        <v>5.7661726947317096</v>
      </c>
      <c r="U356">
        <v>5.7661726947317096</v>
      </c>
      <c r="V356">
        <v>18</v>
      </c>
      <c r="W356">
        <v>18.819805966330801</v>
      </c>
    </row>
    <row r="357" spans="1:23" x14ac:dyDescent="0.3">
      <c r="A357" s="13">
        <v>43395</v>
      </c>
      <c r="B357">
        <v>5.7732249386705199</v>
      </c>
      <c r="C357">
        <v>14.4655688235238</v>
      </c>
      <c r="D357">
        <v>14.4655688235238</v>
      </c>
      <c r="E357">
        <v>14.4655688235238</v>
      </c>
      <c r="F357">
        <v>13.160643314982</v>
      </c>
      <c r="G357">
        <v>13.160643314982</v>
      </c>
      <c r="H357">
        <v>13.160643314982</v>
      </c>
      <c r="I357">
        <v>2.4947585269357</v>
      </c>
      <c r="J357">
        <v>2.4947585269357</v>
      </c>
      <c r="K357">
        <v>2.4947585269357</v>
      </c>
      <c r="L357">
        <v>-1.18983301839398</v>
      </c>
      <c r="M357">
        <v>-1.18983301839398</v>
      </c>
      <c r="N357">
        <v>-1.18983301839398</v>
      </c>
      <c r="O357">
        <v>0</v>
      </c>
      <c r="P357">
        <v>0</v>
      </c>
      <c r="Q357">
        <v>0</v>
      </c>
      <c r="R357">
        <v>15.2151220835679</v>
      </c>
      <c r="S357">
        <v>24.810828713906002</v>
      </c>
      <c r="T357">
        <v>5.7732249386705199</v>
      </c>
      <c r="U357">
        <v>5.7732249386705199</v>
      </c>
      <c r="V357">
        <v>22</v>
      </c>
      <c r="W357">
        <v>20.238793762194302</v>
      </c>
    </row>
    <row r="358" spans="1:23" x14ac:dyDescent="0.3">
      <c r="A358" s="13">
        <v>43396</v>
      </c>
      <c r="B358">
        <v>5.7802771826093302</v>
      </c>
      <c r="C358">
        <v>12.018733752569201</v>
      </c>
      <c r="D358">
        <v>12.018733752569201</v>
      </c>
      <c r="E358">
        <v>12.018733752569201</v>
      </c>
      <c r="F358">
        <v>13.160643314982</v>
      </c>
      <c r="G358">
        <v>13.160643314982</v>
      </c>
      <c r="H358">
        <v>13.160643314982</v>
      </c>
      <c r="I358">
        <v>0.120032425811935</v>
      </c>
      <c r="J358">
        <v>0.120032425811935</v>
      </c>
      <c r="K358">
        <v>0.120032425811935</v>
      </c>
      <c r="L358">
        <v>-1.26194198822475</v>
      </c>
      <c r="M358">
        <v>-1.26194198822475</v>
      </c>
      <c r="N358">
        <v>-1.26194198822475</v>
      </c>
      <c r="O358">
        <v>0</v>
      </c>
      <c r="P358">
        <v>0</v>
      </c>
      <c r="Q358">
        <v>0</v>
      </c>
      <c r="R358">
        <v>13.1840380573719</v>
      </c>
      <c r="S358">
        <v>22.380122375428499</v>
      </c>
      <c r="T358">
        <v>5.7802771826093302</v>
      </c>
      <c r="U358">
        <v>5.7802771826093302</v>
      </c>
      <c r="V358">
        <v>17</v>
      </c>
      <c r="W358">
        <v>17.7990109351786</v>
      </c>
    </row>
    <row r="359" spans="1:23" x14ac:dyDescent="0.3">
      <c r="A359" s="13">
        <v>43397</v>
      </c>
      <c r="B359">
        <v>5.7873294265481299</v>
      </c>
      <c r="C359">
        <v>9.9749409222118501</v>
      </c>
      <c r="D359">
        <v>9.9749409222118501</v>
      </c>
      <c r="E359">
        <v>9.9749409222118501</v>
      </c>
      <c r="F359">
        <v>13.160643314982</v>
      </c>
      <c r="G359">
        <v>13.160643314982</v>
      </c>
      <c r="H359">
        <v>13.160643314982</v>
      </c>
      <c r="I359">
        <v>-1.86701805636259</v>
      </c>
      <c r="J359">
        <v>-1.86701805636259</v>
      </c>
      <c r="K359">
        <v>-1.86701805636259</v>
      </c>
      <c r="L359">
        <v>-1.3186843364076</v>
      </c>
      <c r="M359">
        <v>-1.3186843364076</v>
      </c>
      <c r="N359">
        <v>-1.3186843364076</v>
      </c>
      <c r="O359">
        <v>0</v>
      </c>
      <c r="P359">
        <v>0</v>
      </c>
      <c r="Q359">
        <v>0</v>
      </c>
      <c r="R359">
        <v>10.6986787070835</v>
      </c>
      <c r="S359">
        <v>20.611202268682099</v>
      </c>
      <c r="T359">
        <v>5.7873294265481299</v>
      </c>
      <c r="U359">
        <v>5.7873294265481299</v>
      </c>
      <c r="V359">
        <v>16</v>
      </c>
      <c r="W359">
        <v>15.76227034876</v>
      </c>
    </row>
    <row r="360" spans="1:23" x14ac:dyDescent="0.3">
      <c r="A360" s="13">
        <v>43398</v>
      </c>
      <c r="B360">
        <v>5.7943816704869402</v>
      </c>
      <c r="C360">
        <v>9.6874455595511506</v>
      </c>
      <c r="D360">
        <v>9.6874455595511506</v>
      </c>
      <c r="E360">
        <v>9.6874455595511506</v>
      </c>
      <c r="F360">
        <v>13.160643314982</v>
      </c>
      <c r="G360">
        <v>13.160643314982</v>
      </c>
      <c r="H360">
        <v>13.160643314982</v>
      </c>
      <c r="I360">
        <v>-2.1150670826462901</v>
      </c>
      <c r="J360">
        <v>-2.1150670826462901</v>
      </c>
      <c r="K360">
        <v>-2.1150670826462901</v>
      </c>
      <c r="L360">
        <v>-1.3581306727846001</v>
      </c>
      <c r="M360">
        <v>-1.3581306727846001</v>
      </c>
      <c r="N360">
        <v>-1.3581306727846001</v>
      </c>
      <c r="O360">
        <v>0</v>
      </c>
      <c r="P360">
        <v>0</v>
      </c>
      <c r="Q360">
        <v>0</v>
      </c>
      <c r="R360">
        <v>10.754783164056001</v>
      </c>
      <c r="S360">
        <v>20.409024165347599</v>
      </c>
      <c r="T360">
        <v>5.7943816704869402</v>
      </c>
      <c r="U360">
        <v>5.7943816704869402</v>
      </c>
      <c r="V360">
        <v>14</v>
      </c>
      <c r="W360">
        <v>15.4818272300381</v>
      </c>
    </row>
    <row r="361" spans="1:23" x14ac:dyDescent="0.3">
      <c r="A361" s="13">
        <v>43399</v>
      </c>
      <c r="B361">
        <v>5.8014339144257496</v>
      </c>
      <c r="C361">
        <v>10.471397933174799</v>
      </c>
      <c r="D361">
        <v>10.471397933174799</v>
      </c>
      <c r="E361">
        <v>10.471397933174799</v>
      </c>
      <c r="F361">
        <v>13.160643314982</v>
      </c>
      <c r="G361">
        <v>13.160643314982</v>
      </c>
      <c r="H361">
        <v>13.160643314982</v>
      </c>
      <c r="I361">
        <v>-1.31048111483385</v>
      </c>
      <c r="J361">
        <v>-1.31048111483385</v>
      </c>
      <c r="K361">
        <v>-1.31048111483385</v>
      </c>
      <c r="L361">
        <v>-1.3787642669734099</v>
      </c>
      <c r="M361">
        <v>-1.3787642669734099</v>
      </c>
      <c r="N361">
        <v>-1.3787642669734099</v>
      </c>
      <c r="O361">
        <v>0</v>
      </c>
      <c r="P361">
        <v>0</v>
      </c>
      <c r="Q361">
        <v>0</v>
      </c>
      <c r="R361">
        <v>11.0807128582363</v>
      </c>
      <c r="S361">
        <v>21.2637490647897</v>
      </c>
      <c r="T361">
        <v>5.8014339144257496</v>
      </c>
      <c r="U361">
        <v>5.8014339144257496</v>
      </c>
      <c r="V361">
        <v>16</v>
      </c>
      <c r="W361">
        <v>16.2728318476005</v>
      </c>
    </row>
    <row r="362" spans="1:23" x14ac:dyDescent="0.3">
      <c r="A362" s="13">
        <v>43400</v>
      </c>
      <c r="B362">
        <v>5.8084861583645599</v>
      </c>
      <c r="C362">
        <v>13.4612578898269</v>
      </c>
      <c r="D362">
        <v>13.4612578898269</v>
      </c>
      <c r="E362">
        <v>13.4612578898269</v>
      </c>
      <c r="F362">
        <v>13.160643314982</v>
      </c>
      <c r="G362">
        <v>13.160643314982</v>
      </c>
      <c r="H362">
        <v>13.160643314982</v>
      </c>
      <c r="I362">
        <v>1.68013459340305</v>
      </c>
      <c r="J362">
        <v>1.68013459340305</v>
      </c>
      <c r="K362">
        <v>1.68013459340305</v>
      </c>
      <c r="L362">
        <v>-1.3795200185582099</v>
      </c>
      <c r="M362">
        <v>-1.3795200185582099</v>
      </c>
      <c r="N362">
        <v>-1.3795200185582099</v>
      </c>
      <c r="O362">
        <v>0</v>
      </c>
      <c r="P362">
        <v>0</v>
      </c>
      <c r="Q362">
        <v>0</v>
      </c>
      <c r="R362">
        <v>14.703247867572401</v>
      </c>
      <c r="S362">
        <v>24.0908356710856</v>
      </c>
      <c r="T362">
        <v>5.8084861583645599</v>
      </c>
      <c r="U362">
        <v>5.8084861583645599</v>
      </c>
      <c r="V362">
        <v>18</v>
      </c>
      <c r="W362">
        <v>19.269744048191399</v>
      </c>
    </row>
    <row r="363" spans="1:23" x14ac:dyDescent="0.3">
      <c r="A363" s="13">
        <v>43401</v>
      </c>
      <c r="B363">
        <v>5.8155384023033703</v>
      </c>
      <c r="C363">
        <v>12.798471290291101</v>
      </c>
      <c r="D363">
        <v>12.798471290291101</v>
      </c>
      <c r="E363">
        <v>12.798471290291101</v>
      </c>
      <c r="F363">
        <v>13.160643314982</v>
      </c>
      <c r="G363">
        <v>13.160643314982</v>
      </c>
      <c r="H363">
        <v>13.160643314982</v>
      </c>
      <c r="I363">
        <v>0.99764070768786195</v>
      </c>
      <c r="J363">
        <v>0.99764070768786195</v>
      </c>
      <c r="K363">
        <v>0.99764070768786195</v>
      </c>
      <c r="L363">
        <v>-1.35981273237884</v>
      </c>
      <c r="M363">
        <v>-1.35981273237884</v>
      </c>
      <c r="N363">
        <v>-1.35981273237884</v>
      </c>
      <c r="O363">
        <v>0</v>
      </c>
      <c r="P363">
        <v>0</v>
      </c>
      <c r="Q363">
        <v>0</v>
      </c>
      <c r="R363">
        <v>14.006370119626901</v>
      </c>
      <c r="S363">
        <v>23.6671294770732</v>
      </c>
      <c r="T363">
        <v>5.8155384023033703</v>
      </c>
      <c r="U363">
        <v>5.8155384023033703</v>
      </c>
      <c r="V363">
        <v>19</v>
      </c>
      <c r="W363">
        <v>18.614009692594401</v>
      </c>
    </row>
    <row r="364" spans="1:23" x14ac:dyDescent="0.3">
      <c r="A364" s="13">
        <v>43402</v>
      </c>
      <c r="B364">
        <v>5.8225906462421797</v>
      </c>
      <c r="C364">
        <v>14.3358478308363</v>
      </c>
      <c r="D364">
        <v>14.3358478308363</v>
      </c>
      <c r="E364">
        <v>14.3358478308363</v>
      </c>
      <c r="F364">
        <v>13.160643314982</v>
      </c>
      <c r="G364">
        <v>13.160643314982</v>
      </c>
      <c r="H364">
        <v>13.160643314982</v>
      </c>
      <c r="I364">
        <v>2.4947585269345902</v>
      </c>
      <c r="J364">
        <v>2.4947585269345902</v>
      </c>
      <c r="K364">
        <v>2.4947585269345902</v>
      </c>
      <c r="L364">
        <v>-1.3195540110802899</v>
      </c>
      <c r="M364">
        <v>-1.3195540110802899</v>
      </c>
      <c r="N364">
        <v>-1.3195540110802899</v>
      </c>
      <c r="O364">
        <v>0</v>
      </c>
      <c r="P364">
        <v>0</v>
      </c>
      <c r="Q364">
        <v>0</v>
      </c>
      <c r="R364">
        <v>15.0719959373926</v>
      </c>
      <c r="S364">
        <v>24.937881899779502</v>
      </c>
      <c r="T364">
        <v>5.8225906462421797</v>
      </c>
      <c r="U364">
        <v>5.8225906462421797</v>
      </c>
      <c r="V364">
        <v>28</v>
      </c>
      <c r="W364">
        <v>20.158438477078501</v>
      </c>
    </row>
    <row r="365" spans="1:23" x14ac:dyDescent="0.3">
      <c r="A365" s="13">
        <v>43403</v>
      </c>
      <c r="B365">
        <v>5.8296428901809803</v>
      </c>
      <c r="C365">
        <v>12.0215183949615</v>
      </c>
      <c r="D365">
        <v>12.0215183949615</v>
      </c>
      <c r="E365">
        <v>12.0215183949615</v>
      </c>
      <c r="F365">
        <v>13.160643314982</v>
      </c>
      <c r="G365">
        <v>13.160643314982</v>
      </c>
      <c r="H365">
        <v>13.160643314982</v>
      </c>
      <c r="I365">
        <v>0.120032425811384</v>
      </c>
      <c r="J365">
        <v>0.120032425811384</v>
      </c>
      <c r="K365">
        <v>0.120032425811384</v>
      </c>
      <c r="L365">
        <v>-1.2591573458318801</v>
      </c>
      <c r="M365">
        <v>-1.2591573458318801</v>
      </c>
      <c r="N365">
        <v>-1.2591573458318801</v>
      </c>
      <c r="O365">
        <v>0</v>
      </c>
      <c r="P365">
        <v>0</v>
      </c>
      <c r="Q365">
        <v>0</v>
      </c>
      <c r="R365">
        <v>12.974215184264899</v>
      </c>
      <c r="S365">
        <v>22.954425532869401</v>
      </c>
      <c r="T365">
        <v>5.8296428901809803</v>
      </c>
      <c r="U365">
        <v>5.8296428901809803</v>
      </c>
      <c r="V365">
        <v>15</v>
      </c>
      <c r="W365">
        <v>17.851161285142499</v>
      </c>
    </row>
    <row r="366" spans="1:23" x14ac:dyDescent="0.3">
      <c r="A366" s="13">
        <v>43404</v>
      </c>
      <c r="B366">
        <v>5.8366951341197897</v>
      </c>
      <c r="C366">
        <v>10.1140939929612</v>
      </c>
      <c r="D366">
        <v>10.1140939929612</v>
      </c>
      <c r="E366">
        <v>10.1140939929612</v>
      </c>
      <c r="F366">
        <v>13.160643314982</v>
      </c>
      <c r="G366">
        <v>13.160643314982</v>
      </c>
      <c r="H366">
        <v>13.160643314982</v>
      </c>
      <c r="I366">
        <v>-1.86701805636145</v>
      </c>
      <c r="J366">
        <v>-1.86701805636145</v>
      </c>
      <c r="K366">
        <v>-1.86701805636145</v>
      </c>
      <c r="L366">
        <v>-1.17953126565936</v>
      </c>
      <c r="M366">
        <v>-1.17953126565936</v>
      </c>
      <c r="N366">
        <v>-1.17953126565936</v>
      </c>
      <c r="O366">
        <v>0</v>
      </c>
      <c r="P366">
        <v>0</v>
      </c>
      <c r="Q366">
        <v>0</v>
      </c>
      <c r="R366">
        <v>11.144851651023799</v>
      </c>
      <c r="S366">
        <v>20.975424279998599</v>
      </c>
      <c r="T366">
        <v>5.8366951341197897</v>
      </c>
      <c r="U366">
        <v>5.8366951341197897</v>
      </c>
      <c r="V366">
        <v>15</v>
      </c>
      <c r="W366">
        <v>15.950789127081</v>
      </c>
    </row>
    <row r="367" spans="1:23" x14ac:dyDescent="0.3">
      <c r="A367" s="13">
        <v>43405</v>
      </c>
      <c r="B367">
        <v>5.8437473780586</v>
      </c>
      <c r="C367">
        <v>9.9635155427236004</v>
      </c>
      <c r="D367">
        <v>9.9635155427236004</v>
      </c>
      <c r="E367">
        <v>9.9635155427236004</v>
      </c>
      <c r="F367">
        <v>13.160643314982</v>
      </c>
      <c r="G367">
        <v>13.160643314982</v>
      </c>
      <c r="H367">
        <v>13.160643314982</v>
      </c>
      <c r="I367">
        <v>-2.1150670826411901</v>
      </c>
      <c r="J367">
        <v>-2.1150670826411901</v>
      </c>
      <c r="K367">
        <v>-2.1150670826411901</v>
      </c>
      <c r="L367">
        <v>-1.08206068961726</v>
      </c>
      <c r="M367">
        <v>-1.08206068961726</v>
      </c>
      <c r="N367">
        <v>-1.08206068961726</v>
      </c>
      <c r="O367">
        <v>0</v>
      </c>
      <c r="P367">
        <v>0</v>
      </c>
      <c r="Q367">
        <v>0</v>
      </c>
      <c r="R367">
        <v>11.0439685245598</v>
      </c>
      <c r="S367">
        <v>20.533577142954101</v>
      </c>
      <c r="T367">
        <v>5.8437473780586</v>
      </c>
      <c r="U367">
        <v>5.8437473780586</v>
      </c>
      <c r="V367">
        <v>17</v>
      </c>
      <c r="W367">
        <v>15.8072629207822</v>
      </c>
    </row>
    <row r="368" spans="1:23" x14ac:dyDescent="0.3">
      <c r="A368" s="13">
        <v>43406</v>
      </c>
      <c r="B368">
        <v>5.8507996219974103</v>
      </c>
      <c r="C368">
        <v>10.881585293082299</v>
      </c>
      <c r="D368">
        <v>10.881585293082299</v>
      </c>
      <c r="E368">
        <v>10.881585293082299</v>
      </c>
      <c r="F368">
        <v>13.160643314982</v>
      </c>
      <c r="G368">
        <v>13.160643314982</v>
      </c>
      <c r="H368">
        <v>13.160643314982</v>
      </c>
      <c r="I368">
        <v>-1.3104811148295801</v>
      </c>
      <c r="J368">
        <v>-1.3104811148295801</v>
      </c>
      <c r="K368">
        <v>-1.3104811148295801</v>
      </c>
      <c r="L368">
        <v>-0.96857690707020305</v>
      </c>
      <c r="M368">
        <v>-0.96857690707020305</v>
      </c>
      <c r="N368">
        <v>-0.96857690707020305</v>
      </c>
      <c r="O368">
        <v>0</v>
      </c>
      <c r="P368">
        <v>0</v>
      </c>
      <c r="Q368">
        <v>0</v>
      </c>
      <c r="R368">
        <v>11.440479222668699</v>
      </c>
      <c r="S368">
        <v>21.5918046406237</v>
      </c>
      <c r="T368">
        <v>5.8507996219974103</v>
      </c>
      <c r="U368">
        <v>5.8507996219974103</v>
      </c>
      <c r="V368">
        <v>13</v>
      </c>
      <c r="W368">
        <v>16.732384915079699</v>
      </c>
    </row>
    <row r="369" spans="1:23" x14ac:dyDescent="0.3">
      <c r="A369" s="13">
        <v>43407</v>
      </c>
      <c r="B369">
        <v>5.8578518659362198</v>
      </c>
      <c r="C369">
        <v>13.999461025354901</v>
      </c>
      <c r="D369">
        <v>13.999461025354901</v>
      </c>
      <c r="E369">
        <v>13.999461025354901</v>
      </c>
      <c r="F369">
        <v>13.160643314982</v>
      </c>
      <c r="G369">
        <v>13.160643314982</v>
      </c>
      <c r="H369">
        <v>13.160643314982</v>
      </c>
      <c r="I369">
        <v>1.6801345934032399</v>
      </c>
      <c r="J369">
        <v>1.6801345934032399</v>
      </c>
      <c r="K369">
        <v>1.6801345934032399</v>
      </c>
      <c r="L369">
        <v>-0.84131688303041396</v>
      </c>
      <c r="M369">
        <v>-0.84131688303041396</v>
      </c>
      <c r="N369">
        <v>-0.84131688303041396</v>
      </c>
      <c r="O369">
        <v>0</v>
      </c>
      <c r="P369">
        <v>0</v>
      </c>
      <c r="Q369">
        <v>0</v>
      </c>
      <c r="R369">
        <v>14.921945473008799</v>
      </c>
      <c r="S369">
        <v>24.420255764961102</v>
      </c>
      <c r="T369">
        <v>5.8578518659362198</v>
      </c>
      <c r="U369">
        <v>5.8578518659362198</v>
      </c>
      <c r="V369">
        <v>21</v>
      </c>
      <c r="W369">
        <v>19.857312891291102</v>
      </c>
    </row>
    <row r="370" spans="1:23" x14ac:dyDescent="0.3">
      <c r="A370" s="13">
        <v>43408</v>
      </c>
      <c r="B370">
        <v>5.8649041098750301</v>
      </c>
      <c r="C370">
        <v>13.455411181585101</v>
      </c>
      <c r="D370">
        <v>13.455411181585101</v>
      </c>
      <c r="E370">
        <v>13.455411181585101</v>
      </c>
      <c r="F370">
        <v>13.160643314982</v>
      </c>
      <c r="G370">
        <v>13.160643314982</v>
      </c>
      <c r="H370">
        <v>13.160643314982</v>
      </c>
      <c r="I370">
        <v>0.99764070768741897</v>
      </c>
      <c r="J370">
        <v>0.99764070768741897</v>
      </c>
      <c r="K370">
        <v>0.99764070768741897</v>
      </c>
      <c r="L370">
        <v>-0.70287284108437698</v>
      </c>
      <c r="M370">
        <v>-0.70287284108437698</v>
      </c>
      <c r="N370">
        <v>-0.70287284108437698</v>
      </c>
      <c r="O370">
        <v>0</v>
      </c>
      <c r="P370">
        <v>0</v>
      </c>
      <c r="Q370">
        <v>0</v>
      </c>
      <c r="R370">
        <v>14.272045645315901</v>
      </c>
      <c r="S370">
        <v>24.013878764704401</v>
      </c>
      <c r="T370">
        <v>5.8649041098750301</v>
      </c>
      <c r="U370">
        <v>5.8649041098750301</v>
      </c>
      <c r="V370">
        <v>17</v>
      </c>
      <c r="W370">
        <v>19.320315291460101</v>
      </c>
    </row>
    <row r="371" spans="1:23" x14ac:dyDescent="0.3">
      <c r="A371" s="13">
        <v>43409</v>
      </c>
      <c r="B371">
        <v>5.8719563538138297</v>
      </c>
      <c r="C371">
        <v>15.099268532148001</v>
      </c>
      <c r="D371">
        <v>15.099268532148001</v>
      </c>
      <c r="E371">
        <v>15.099268532148001</v>
      </c>
      <c r="F371">
        <v>13.160643314982</v>
      </c>
      <c r="G371">
        <v>13.160643314982</v>
      </c>
      <c r="H371">
        <v>13.160643314982</v>
      </c>
      <c r="I371">
        <v>2.49475852693348</v>
      </c>
      <c r="J371">
        <v>2.49475852693348</v>
      </c>
      <c r="K371">
        <v>2.49475852693348</v>
      </c>
      <c r="L371">
        <v>-0.55613330976749897</v>
      </c>
      <c r="M371">
        <v>-0.55613330976749897</v>
      </c>
      <c r="N371">
        <v>-0.55613330976749897</v>
      </c>
      <c r="O371">
        <v>0</v>
      </c>
      <c r="P371">
        <v>0</v>
      </c>
      <c r="Q371">
        <v>0</v>
      </c>
      <c r="R371">
        <v>16.227281109906201</v>
      </c>
      <c r="S371">
        <v>26.0345817289049</v>
      </c>
      <c r="T371">
        <v>5.8719563538138297</v>
      </c>
      <c r="U371">
        <v>5.8719563538138297</v>
      </c>
      <c r="V371">
        <v>17</v>
      </c>
      <c r="W371">
        <v>20.971224885961899</v>
      </c>
    </row>
    <row r="372" spans="1:23" x14ac:dyDescent="0.3">
      <c r="A372" s="13">
        <v>43410</v>
      </c>
      <c r="B372">
        <v>5.8790085977526401</v>
      </c>
      <c r="C372">
        <v>12.8764587172428</v>
      </c>
      <c r="D372">
        <v>12.8764587172428</v>
      </c>
      <c r="E372">
        <v>12.8764587172428</v>
      </c>
      <c r="F372">
        <v>13.160643314982</v>
      </c>
      <c r="G372">
        <v>13.160643314982</v>
      </c>
      <c r="H372">
        <v>13.160643314982</v>
      </c>
      <c r="I372">
        <v>0.120032425815444</v>
      </c>
      <c r="J372">
        <v>0.120032425815444</v>
      </c>
      <c r="K372">
        <v>0.120032425815444</v>
      </c>
      <c r="L372">
        <v>-0.40421702355469202</v>
      </c>
      <c r="M372">
        <v>-0.40421702355469202</v>
      </c>
      <c r="N372">
        <v>-0.40421702355469202</v>
      </c>
      <c r="O372">
        <v>0</v>
      </c>
      <c r="P372">
        <v>0</v>
      </c>
      <c r="Q372">
        <v>0</v>
      </c>
      <c r="R372">
        <v>13.744439019982099</v>
      </c>
      <c r="S372">
        <v>24.1541977419723</v>
      </c>
      <c r="T372">
        <v>5.8790085977526401</v>
      </c>
      <c r="U372">
        <v>5.8790085977526401</v>
      </c>
      <c r="V372">
        <v>25</v>
      </c>
      <c r="W372">
        <v>18.7554673149954</v>
      </c>
    </row>
    <row r="373" spans="1:23" x14ac:dyDescent="0.3">
      <c r="A373" s="13">
        <v>43411</v>
      </c>
      <c r="B373">
        <v>5.8860608416914504</v>
      </c>
      <c r="C373">
        <v>11.043224016752699</v>
      </c>
      <c r="D373">
        <v>11.043224016752699</v>
      </c>
      <c r="E373">
        <v>11.043224016752699</v>
      </c>
      <c r="F373">
        <v>13.160643314982</v>
      </c>
      <c r="G373">
        <v>13.160643314982</v>
      </c>
      <c r="H373">
        <v>13.160643314982</v>
      </c>
      <c r="I373">
        <v>-1.8670180563640799</v>
      </c>
      <c r="J373">
        <v>-1.8670180563640799</v>
      </c>
      <c r="K373">
        <v>-1.8670180563640799</v>
      </c>
      <c r="L373">
        <v>-0.250401241865228</v>
      </c>
      <c r="M373">
        <v>-0.250401241865228</v>
      </c>
      <c r="N373">
        <v>-0.250401241865228</v>
      </c>
      <c r="O373">
        <v>0</v>
      </c>
      <c r="P373">
        <v>0</v>
      </c>
      <c r="Q373">
        <v>0</v>
      </c>
      <c r="R373">
        <v>12.1431475925644</v>
      </c>
      <c r="S373">
        <v>22.0208406620708</v>
      </c>
      <c r="T373">
        <v>5.8860608416914504</v>
      </c>
      <c r="U373">
        <v>5.8860608416914504</v>
      </c>
      <c r="V373">
        <v>15</v>
      </c>
      <c r="W373">
        <v>16.929284858444198</v>
      </c>
    </row>
    <row r="374" spans="1:23" x14ac:dyDescent="0.3">
      <c r="A374" s="13">
        <v>43412</v>
      </c>
      <c r="B374">
        <v>5.8931130856302598</v>
      </c>
      <c r="C374">
        <v>10.9475300479961</v>
      </c>
      <c r="D374">
        <v>10.9475300479961</v>
      </c>
      <c r="E374">
        <v>10.9475300479961</v>
      </c>
      <c r="F374">
        <v>13.160643314982</v>
      </c>
      <c r="G374">
        <v>13.160643314982</v>
      </c>
      <c r="H374">
        <v>13.160643314982</v>
      </c>
      <c r="I374">
        <v>-2.11506708264446</v>
      </c>
      <c r="J374">
        <v>-2.11506708264446</v>
      </c>
      <c r="K374">
        <v>-2.11506708264446</v>
      </c>
      <c r="L374">
        <v>-9.8046184341498199E-2</v>
      </c>
      <c r="M374">
        <v>-9.8046184341498199E-2</v>
      </c>
      <c r="N374">
        <v>-9.8046184341498199E-2</v>
      </c>
      <c r="O374">
        <v>0</v>
      </c>
      <c r="P374">
        <v>0</v>
      </c>
      <c r="Q374">
        <v>0</v>
      </c>
      <c r="R374">
        <v>11.857294589286999</v>
      </c>
      <c r="S374">
        <v>21.850774963268499</v>
      </c>
      <c r="T374">
        <v>5.8931130856302598</v>
      </c>
      <c r="U374">
        <v>5.8931130856302598</v>
      </c>
      <c r="V374">
        <v>23</v>
      </c>
      <c r="W374">
        <v>16.840643133626301</v>
      </c>
    </row>
    <row r="375" spans="1:23" x14ac:dyDescent="0.3">
      <c r="A375" s="13">
        <v>43413</v>
      </c>
      <c r="B375">
        <v>5.9001653295690701</v>
      </c>
      <c r="C375">
        <v>11.899644825356299</v>
      </c>
      <c r="D375">
        <v>11.899644825356299</v>
      </c>
      <c r="E375">
        <v>11.899644825356299</v>
      </c>
      <c r="F375">
        <v>13.160643314982</v>
      </c>
      <c r="G375">
        <v>13.160643314982</v>
      </c>
      <c r="H375">
        <v>13.160643314982</v>
      </c>
      <c r="I375">
        <v>-1.31048111482888</v>
      </c>
      <c r="J375">
        <v>-1.31048111482888</v>
      </c>
      <c r="K375">
        <v>-1.31048111482888</v>
      </c>
      <c r="L375">
        <v>4.9482625203172197E-2</v>
      </c>
      <c r="M375">
        <v>4.9482625203172197E-2</v>
      </c>
      <c r="N375">
        <v>4.9482625203172197E-2</v>
      </c>
      <c r="O375">
        <v>0</v>
      </c>
      <c r="P375">
        <v>0</v>
      </c>
      <c r="Q375">
        <v>0</v>
      </c>
      <c r="R375">
        <v>12.7150429002164</v>
      </c>
      <c r="S375">
        <v>22.731862432380598</v>
      </c>
      <c r="T375">
        <v>5.9001653295690701</v>
      </c>
      <c r="U375">
        <v>5.9001653295690701</v>
      </c>
      <c r="V375">
        <v>16</v>
      </c>
      <c r="W375">
        <v>17.7998101549254</v>
      </c>
    </row>
    <row r="376" spans="1:23" x14ac:dyDescent="0.3">
      <c r="A376" s="13">
        <v>43414</v>
      </c>
      <c r="B376">
        <v>5.9072175735078698</v>
      </c>
      <c r="C376">
        <v>15.0296701711985</v>
      </c>
      <c r="D376">
        <v>15.0296701711985</v>
      </c>
      <c r="E376">
        <v>15.0296701711985</v>
      </c>
      <c r="F376">
        <v>13.160643314982</v>
      </c>
      <c r="G376">
        <v>13.160643314982</v>
      </c>
      <c r="H376">
        <v>13.160643314982</v>
      </c>
      <c r="I376">
        <v>1.6801345934030301</v>
      </c>
      <c r="J376">
        <v>1.6801345934030301</v>
      </c>
      <c r="K376">
        <v>1.6801345934030301</v>
      </c>
      <c r="L376">
        <v>0.18889226281339699</v>
      </c>
      <c r="M376">
        <v>0.18889226281339699</v>
      </c>
      <c r="N376">
        <v>0.18889226281339699</v>
      </c>
      <c r="O376">
        <v>0</v>
      </c>
      <c r="P376">
        <v>0</v>
      </c>
      <c r="Q376">
        <v>0</v>
      </c>
      <c r="R376">
        <v>16.046711556063901</v>
      </c>
      <c r="S376">
        <v>25.840950087395701</v>
      </c>
      <c r="T376">
        <v>5.9072175735078698</v>
      </c>
      <c r="U376">
        <v>5.9072175735078698</v>
      </c>
      <c r="V376">
        <v>21</v>
      </c>
      <c r="W376">
        <v>20.936887744706301</v>
      </c>
    </row>
    <row r="377" spans="1:23" x14ac:dyDescent="0.3">
      <c r="A377" s="13">
        <v>43415</v>
      </c>
      <c r="B377">
        <v>5.9142698174466801</v>
      </c>
      <c r="C377">
        <v>14.4753227292187</v>
      </c>
      <c r="D377">
        <v>14.4753227292187</v>
      </c>
      <c r="E377">
        <v>14.4753227292187</v>
      </c>
      <c r="F377">
        <v>13.160643314982</v>
      </c>
      <c r="G377">
        <v>13.160643314982</v>
      </c>
      <c r="H377">
        <v>13.160643314982</v>
      </c>
      <c r="I377">
        <v>0.99764070768697199</v>
      </c>
      <c r="J377">
        <v>0.99764070768697199</v>
      </c>
      <c r="K377">
        <v>0.99764070768697199</v>
      </c>
      <c r="L377">
        <v>0.31703870654969801</v>
      </c>
      <c r="M377">
        <v>0.31703870654969801</v>
      </c>
      <c r="N377">
        <v>0.31703870654969801</v>
      </c>
      <c r="O377">
        <v>0</v>
      </c>
      <c r="P377">
        <v>0</v>
      </c>
      <c r="Q377">
        <v>0</v>
      </c>
      <c r="R377">
        <v>15.6043865107233</v>
      </c>
      <c r="S377">
        <v>25.584983537166</v>
      </c>
      <c r="T377">
        <v>5.9142698174466801</v>
      </c>
      <c r="U377">
        <v>5.9142698174466801</v>
      </c>
      <c r="V377">
        <v>16</v>
      </c>
      <c r="W377">
        <v>20.389592546665401</v>
      </c>
    </row>
    <row r="378" spans="1:23" x14ac:dyDescent="0.3">
      <c r="A378" s="13">
        <v>43416</v>
      </c>
      <c r="B378">
        <v>5.9213220613854904</v>
      </c>
      <c r="C378">
        <v>16.086401567104001</v>
      </c>
      <c r="D378">
        <v>16.086401567104001</v>
      </c>
      <c r="E378">
        <v>16.086401567104001</v>
      </c>
      <c r="F378">
        <v>13.160643314982</v>
      </c>
      <c r="G378">
        <v>13.160643314982</v>
      </c>
      <c r="H378">
        <v>13.160643314982</v>
      </c>
      <c r="I378">
        <v>2.4947585269333299</v>
      </c>
      <c r="J378">
        <v>2.4947585269333299</v>
      </c>
      <c r="K378">
        <v>2.4947585269333299</v>
      </c>
      <c r="L378">
        <v>0.43099972518858998</v>
      </c>
      <c r="M378">
        <v>0.43099972518858998</v>
      </c>
      <c r="N378">
        <v>0.43099972518858998</v>
      </c>
      <c r="O378">
        <v>0</v>
      </c>
      <c r="P378">
        <v>0</v>
      </c>
      <c r="Q378">
        <v>0</v>
      </c>
      <c r="R378">
        <v>17.622515065650099</v>
      </c>
      <c r="S378">
        <v>27.501799591000498</v>
      </c>
      <c r="T378">
        <v>5.9213220613854904</v>
      </c>
      <c r="U378">
        <v>5.9213220613854904</v>
      </c>
      <c r="V378">
        <v>25</v>
      </c>
      <c r="W378">
        <v>22.007723628489501</v>
      </c>
    </row>
    <row r="379" spans="1:23" x14ac:dyDescent="0.3">
      <c r="A379" s="13">
        <v>43417</v>
      </c>
      <c r="B379">
        <v>5.9283743053242999</v>
      </c>
      <c r="C379">
        <v>13.808818364844599</v>
      </c>
      <c r="D379">
        <v>13.808818364844599</v>
      </c>
      <c r="E379">
        <v>13.808818364844599</v>
      </c>
      <c r="F379">
        <v>13.160643314982</v>
      </c>
      <c r="G379">
        <v>13.160643314982</v>
      </c>
      <c r="H379">
        <v>13.160643314982</v>
      </c>
      <c r="I379">
        <v>0.120032425809957</v>
      </c>
      <c r="J379">
        <v>0.120032425809957</v>
      </c>
      <c r="K379">
        <v>0.120032425809957</v>
      </c>
      <c r="L379">
        <v>0.52814262405263701</v>
      </c>
      <c r="M379">
        <v>0.52814262405263701</v>
      </c>
      <c r="N379">
        <v>0.52814262405263701</v>
      </c>
      <c r="O379">
        <v>0</v>
      </c>
      <c r="P379">
        <v>0</v>
      </c>
      <c r="Q379">
        <v>0</v>
      </c>
      <c r="R379">
        <v>14.9869079630305</v>
      </c>
      <c r="S379">
        <v>24.6475378021449</v>
      </c>
      <c r="T379">
        <v>5.9283743053242999</v>
      </c>
      <c r="U379">
        <v>5.9283743053242999</v>
      </c>
      <c r="V379">
        <v>18</v>
      </c>
      <c r="W379">
        <v>19.737192670168898</v>
      </c>
    </row>
    <row r="380" spans="1:23" x14ac:dyDescent="0.3">
      <c r="A380" s="13">
        <v>43418</v>
      </c>
      <c r="B380">
        <v>5.9354265492631102</v>
      </c>
      <c r="C380">
        <v>11.899810501310199</v>
      </c>
      <c r="D380">
        <v>11.899810501310199</v>
      </c>
      <c r="E380">
        <v>11.899810501310199</v>
      </c>
      <c r="F380">
        <v>13.160643314982</v>
      </c>
      <c r="G380">
        <v>13.160643314982</v>
      </c>
      <c r="H380">
        <v>13.160643314982</v>
      </c>
      <c r="I380">
        <v>-1.86701805636672</v>
      </c>
      <c r="J380">
        <v>-1.86701805636672</v>
      </c>
      <c r="K380">
        <v>-1.86701805636672</v>
      </c>
      <c r="L380">
        <v>0.60618524269484197</v>
      </c>
      <c r="M380">
        <v>0.60618524269484197</v>
      </c>
      <c r="N380">
        <v>0.60618524269484197</v>
      </c>
      <c r="O380">
        <v>0</v>
      </c>
      <c r="P380">
        <v>0</v>
      </c>
      <c r="Q380">
        <v>0</v>
      </c>
      <c r="R380">
        <v>12.6388551791379</v>
      </c>
      <c r="S380">
        <v>22.828634635407798</v>
      </c>
      <c r="T380">
        <v>5.9354265492631102</v>
      </c>
      <c r="U380">
        <v>5.9354265492631102</v>
      </c>
      <c r="V380">
        <v>15</v>
      </c>
      <c r="W380">
        <v>17.835237050573301</v>
      </c>
    </row>
    <row r="381" spans="1:23" x14ac:dyDescent="0.3">
      <c r="A381" s="13">
        <v>43419</v>
      </c>
      <c r="B381">
        <v>5.9424787932019196</v>
      </c>
      <c r="C381">
        <v>11.708824994634099</v>
      </c>
      <c r="D381">
        <v>11.708824994634099</v>
      </c>
      <c r="E381">
        <v>11.708824994634099</v>
      </c>
      <c r="F381">
        <v>13.160643314982</v>
      </c>
      <c r="G381">
        <v>13.160643314982</v>
      </c>
      <c r="H381">
        <v>13.160643314982</v>
      </c>
      <c r="I381">
        <v>-2.11506708264774</v>
      </c>
      <c r="J381">
        <v>-2.11506708264774</v>
      </c>
      <c r="K381">
        <v>-2.11506708264774</v>
      </c>
      <c r="L381">
        <v>0.66324876229982799</v>
      </c>
      <c r="M381">
        <v>0.66324876229982799</v>
      </c>
      <c r="N381">
        <v>0.66324876229982799</v>
      </c>
      <c r="O381">
        <v>0</v>
      </c>
      <c r="P381">
        <v>0</v>
      </c>
      <c r="Q381">
        <v>0</v>
      </c>
      <c r="R381">
        <v>12.7942680080162</v>
      </c>
      <c r="S381">
        <v>22.504176285637801</v>
      </c>
      <c r="T381">
        <v>5.9424787932019196</v>
      </c>
      <c r="U381">
        <v>5.9424787932019196</v>
      </c>
      <c r="V381">
        <v>21</v>
      </c>
      <c r="W381">
        <v>17.651303787836</v>
      </c>
    </row>
    <row r="382" spans="1:23" x14ac:dyDescent="0.3">
      <c r="A382" s="13">
        <v>43420</v>
      </c>
      <c r="B382">
        <v>5.9495310371407202</v>
      </c>
      <c r="C382">
        <v>12.5480632790189</v>
      </c>
      <c r="D382">
        <v>12.5480632790189</v>
      </c>
      <c r="E382">
        <v>12.5480632790189</v>
      </c>
      <c r="F382">
        <v>13.160643314982</v>
      </c>
      <c r="G382">
        <v>13.160643314982</v>
      </c>
      <c r="H382">
        <v>13.160643314982</v>
      </c>
      <c r="I382">
        <v>-1.3104811148281901</v>
      </c>
      <c r="J382">
        <v>-1.3104811148281901</v>
      </c>
      <c r="K382">
        <v>-1.3104811148281901</v>
      </c>
      <c r="L382">
        <v>0.69790107886504604</v>
      </c>
      <c r="M382">
        <v>0.69790107886504604</v>
      </c>
      <c r="N382">
        <v>0.69790107886504604</v>
      </c>
      <c r="O382">
        <v>0</v>
      </c>
      <c r="P382">
        <v>0</v>
      </c>
      <c r="Q382">
        <v>0</v>
      </c>
      <c r="R382">
        <v>13.765663234367899</v>
      </c>
      <c r="S382">
        <v>23.885237792811001</v>
      </c>
      <c r="T382">
        <v>5.9495310371407202</v>
      </c>
      <c r="U382">
        <v>5.9495310371407202</v>
      </c>
      <c r="V382">
        <v>19</v>
      </c>
      <c r="W382">
        <v>18.497594316159599</v>
      </c>
    </row>
    <row r="383" spans="1:23" x14ac:dyDescent="0.3">
      <c r="A383" s="13">
        <v>43421</v>
      </c>
      <c r="B383">
        <v>5.9565832810795296</v>
      </c>
      <c r="C383">
        <v>15.5499676350288</v>
      </c>
      <c r="D383">
        <v>15.5499676350288</v>
      </c>
      <c r="E383">
        <v>15.5499676350288</v>
      </c>
      <c r="F383">
        <v>13.160643314982</v>
      </c>
      <c r="G383">
        <v>13.160643314982</v>
      </c>
      <c r="H383">
        <v>13.160643314982</v>
      </c>
      <c r="I383">
        <v>1.6801345934018399</v>
      </c>
      <c r="J383">
        <v>1.6801345934018399</v>
      </c>
      <c r="K383">
        <v>1.6801345934018399</v>
      </c>
      <c r="L383">
        <v>0.70918972664493096</v>
      </c>
      <c r="M383">
        <v>0.70918972664493096</v>
      </c>
      <c r="N383">
        <v>0.70918972664493096</v>
      </c>
      <c r="O383">
        <v>0</v>
      </c>
      <c r="P383">
        <v>0</v>
      </c>
      <c r="Q383">
        <v>0</v>
      </c>
      <c r="R383">
        <v>16.624523604849401</v>
      </c>
      <c r="S383">
        <v>26.2928323339539</v>
      </c>
      <c r="T383">
        <v>5.9565832810795296</v>
      </c>
      <c r="U383">
        <v>5.9565832810795296</v>
      </c>
      <c r="V383">
        <v>24</v>
      </c>
      <c r="W383">
        <v>21.506550916108299</v>
      </c>
    </row>
    <row r="384" spans="1:23" x14ac:dyDescent="0.3">
      <c r="A384" s="13">
        <v>43422</v>
      </c>
      <c r="B384">
        <v>5.9636355250183399</v>
      </c>
      <c r="C384">
        <v>14.854947612093699</v>
      </c>
      <c r="D384">
        <v>14.854947612093699</v>
      </c>
      <c r="E384">
        <v>14.854947612093699</v>
      </c>
      <c r="F384">
        <v>13.160643314982</v>
      </c>
      <c r="G384">
        <v>13.160643314982</v>
      </c>
      <c r="H384">
        <v>13.160643314982</v>
      </c>
      <c r="I384">
        <v>0.99764070768761504</v>
      </c>
      <c r="J384">
        <v>0.99764070768761504</v>
      </c>
      <c r="K384">
        <v>0.99764070768761504</v>
      </c>
      <c r="L384">
        <v>0.69666358942405704</v>
      </c>
      <c r="M384">
        <v>0.69666358942405704</v>
      </c>
      <c r="N384">
        <v>0.69666358942405704</v>
      </c>
      <c r="O384">
        <v>0</v>
      </c>
      <c r="P384">
        <v>0</v>
      </c>
      <c r="Q384">
        <v>0</v>
      </c>
      <c r="R384">
        <v>16.177090102247899</v>
      </c>
      <c r="S384">
        <v>26.314666611716401</v>
      </c>
      <c r="T384">
        <v>5.9636355250183399</v>
      </c>
      <c r="U384">
        <v>5.9636355250183399</v>
      </c>
      <c r="V384">
        <v>21</v>
      </c>
      <c r="W384">
        <v>20.8185831371121</v>
      </c>
    </row>
    <row r="385" spans="1:23" x14ac:dyDescent="0.3">
      <c r="A385" s="13">
        <v>43423</v>
      </c>
      <c r="B385">
        <v>5.9706877689571503</v>
      </c>
      <c r="C385">
        <v>16.3157847506012</v>
      </c>
      <c r="D385">
        <v>16.3157847506012</v>
      </c>
      <c r="E385">
        <v>16.3157847506012</v>
      </c>
      <c r="F385">
        <v>13.160643314982</v>
      </c>
      <c r="G385">
        <v>13.160643314982</v>
      </c>
      <c r="H385">
        <v>13.160643314982</v>
      </c>
      <c r="I385">
        <v>2.4947585269355601</v>
      </c>
      <c r="J385">
        <v>2.4947585269355601</v>
      </c>
      <c r="K385">
        <v>2.4947585269355601</v>
      </c>
      <c r="L385">
        <v>0.66038290868364002</v>
      </c>
      <c r="M385">
        <v>0.66038290868364002</v>
      </c>
      <c r="N385">
        <v>0.66038290868364002</v>
      </c>
      <c r="O385">
        <v>0</v>
      </c>
      <c r="P385">
        <v>0</v>
      </c>
      <c r="Q385">
        <v>0</v>
      </c>
      <c r="R385">
        <v>17.2272007124438</v>
      </c>
      <c r="S385">
        <v>27.0659559595105</v>
      </c>
      <c r="T385">
        <v>5.9706877689571503</v>
      </c>
      <c r="U385">
        <v>5.9706877689571503</v>
      </c>
      <c r="V385">
        <v>24</v>
      </c>
      <c r="W385">
        <v>22.286472519558401</v>
      </c>
    </row>
    <row r="386" spans="1:23" x14ac:dyDescent="0.3">
      <c r="A386" s="13">
        <v>43424</v>
      </c>
      <c r="B386">
        <v>5.9777400128959597</v>
      </c>
      <c r="C386">
        <v>13.881593121819799</v>
      </c>
      <c r="D386">
        <v>13.881593121819799</v>
      </c>
      <c r="E386">
        <v>13.881593121819799</v>
      </c>
      <c r="F386">
        <v>13.160643314982</v>
      </c>
      <c r="G386">
        <v>13.160643314982</v>
      </c>
      <c r="H386">
        <v>13.160643314982</v>
      </c>
      <c r="I386">
        <v>0.120032425818953</v>
      </c>
      <c r="J386">
        <v>0.120032425818953</v>
      </c>
      <c r="K386">
        <v>0.120032425818953</v>
      </c>
      <c r="L386">
        <v>0.60091738101875303</v>
      </c>
      <c r="M386">
        <v>0.60091738101875303</v>
      </c>
      <c r="N386">
        <v>0.60091738101875303</v>
      </c>
      <c r="O386">
        <v>0</v>
      </c>
      <c r="P386">
        <v>0</v>
      </c>
      <c r="Q386">
        <v>0</v>
      </c>
      <c r="R386">
        <v>15.034011406288499</v>
      </c>
      <c r="S386">
        <v>25.154328230843099</v>
      </c>
      <c r="T386">
        <v>5.9777400128959597</v>
      </c>
      <c r="U386">
        <v>5.9777400128959597</v>
      </c>
      <c r="V386">
        <v>24</v>
      </c>
      <c r="W386">
        <v>19.859333134715701</v>
      </c>
    </row>
    <row r="387" spans="1:23" x14ac:dyDescent="0.3">
      <c r="A387" s="13">
        <v>43425</v>
      </c>
      <c r="B387">
        <v>5.9848502394755903</v>
      </c>
      <c r="C387">
        <v>11.8129576838168</v>
      </c>
      <c r="D387">
        <v>11.8129576838168</v>
      </c>
      <c r="E387">
        <v>11.8129576838168</v>
      </c>
      <c r="F387">
        <v>13.160643314982</v>
      </c>
      <c r="G387">
        <v>13.160643314982</v>
      </c>
      <c r="H387">
        <v>13.160643314982</v>
      </c>
      <c r="I387">
        <v>-1.8670180563638099</v>
      </c>
      <c r="J387">
        <v>-1.8670180563638099</v>
      </c>
      <c r="K387">
        <v>-1.8670180563638099</v>
      </c>
      <c r="L387">
        <v>0.51933242519853995</v>
      </c>
      <c r="M387">
        <v>0.51933242519853995</v>
      </c>
      <c r="N387">
        <v>0.51933242519853995</v>
      </c>
      <c r="O387">
        <v>0</v>
      </c>
      <c r="P387">
        <v>0</v>
      </c>
      <c r="Q387">
        <v>0</v>
      </c>
      <c r="R387">
        <v>12.730547608042899</v>
      </c>
      <c r="S387">
        <v>22.613761990428099</v>
      </c>
      <c r="T387">
        <v>5.9848502394755903</v>
      </c>
      <c r="U387">
        <v>5.9848502394755903</v>
      </c>
      <c r="V387">
        <v>22</v>
      </c>
      <c r="W387">
        <v>17.7978079232924</v>
      </c>
    </row>
    <row r="388" spans="1:23" x14ac:dyDescent="0.3">
      <c r="A388" s="13">
        <v>43426</v>
      </c>
      <c r="B388">
        <v>5.9919604660552297</v>
      </c>
      <c r="C388">
        <v>11.4627402173268</v>
      </c>
      <c r="D388">
        <v>11.4627402173268</v>
      </c>
      <c r="E388">
        <v>11.4627402173268</v>
      </c>
      <c r="F388">
        <v>13.160643314982</v>
      </c>
      <c r="G388">
        <v>13.160643314982</v>
      </c>
      <c r="H388">
        <v>13.160643314982</v>
      </c>
      <c r="I388">
        <v>-2.1150670826426401</v>
      </c>
      <c r="J388">
        <v>-2.1150670826426401</v>
      </c>
      <c r="K388">
        <v>-2.1150670826426401</v>
      </c>
      <c r="L388">
        <v>0.417163984987384</v>
      </c>
      <c r="M388">
        <v>0.417163984987384</v>
      </c>
      <c r="N388">
        <v>0.417163984987384</v>
      </c>
      <c r="O388">
        <v>0</v>
      </c>
      <c r="P388">
        <v>0</v>
      </c>
      <c r="Q388">
        <v>0</v>
      </c>
      <c r="R388">
        <v>12.5551830839575</v>
      </c>
      <c r="S388">
        <v>22.407361914047598</v>
      </c>
      <c r="T388">
        <v>5.9919604660552297</v>
      </c>
      <c r="U388">
        <v>5.9919604660552297</v>
      </c>
      <c r="V388">
        <v>2</v>
      </c>
      <c r="W388">
        <v>17.454700683382001</v>
      </c>
    </row>
    <row r="389" spans="1:23" x14ac:dyDescent="0.3">
      <c r="A389" s="13">
        <v>43427</v>
      </c>
      <c r="B389">
        <v>5.9990706926348603</v>
      </c>
      <c r="C389">
        <v>12.1465447103256</v>
      </c>
      <c r="D389">
        <v>12.1465447103256</v>
      </c>
      <c r="E389">
        <v>12.1465447103256</v>
      </c>
      <c r="F389">
        <v>13.160643314982</v>
      </c>
      <c r="G389">
        <v>13.160643314982</v>
      </c>
      <c r="H389">
        <v>13.160643314982</v>
      </c>
      <c r="I389">
        <v>-1.31048111483165</v>
      </c>
      <c r="J389">
        <v>-1.31048111483165</v>
      </c>
      <c r="K389">
        <v>-1.31048111483165</v>
      </c>
      <c r="L389">
        <v>0.29638251017519501</v>
      </c>
      <c r="M389">
        <v>0.29638251017519501</v>
      </c>
      <c r="N389">
        <v>0.29638251017519501</v>
      </c>
      <c r="O389">
        <v>0</v>
      </c>
      <c r="P389">
        <v>0</v>
      </c>
      <c r="Q389">
        <v>0</v>
      </c>
      <c r="R389">
        <v>13.3385057620286</v>
      </c>
      <c r="S389">
        <v>23.100157129686899</v>
      </c>
      <c r="T389">
        <v>5.9990706926348603</v>
      </c>
      <c r="U389">
        <v>5.9990706926348603</v>
      </c>
      <c r="V389">
        <v>19</v>
      </c>
      <c r="W389">
        <v>18.145615402960502</v>
      </c>
    </row>
    <row r="390" spans="1:23" x14ac:dyDescent="0.3">
      <c r="A390" s="13">
        <v>43428</v>
      </c>
      <c r="B390">
        <v>6.0061809192144997</v>
      </c>
      <c r="C390">
        <v>15.0001249267122</v>
      </c>
      <c r="D390">
        <v>15.0001249267122</v>
      </c>
      <c r="E390">
        <v>15.0001249267122</v>
      </c>
      <c r="F390">
        <v>13.160643314982</v>
      </c>
      <c r="G390">
        <v>13.160643314982</v>
      </c>
      <c r="H390">
        <v>13.160643314982</v>
      </c>
      <c r="I390">
        <v>1.6801345934030101</v>
      </c>
      <c r="J390">
        <v>1.6801345934030101</v>
      </c>
      <c r="K390">
        <v>1.6801345934030101</v>
      </c>
      <c r="L390">
        <v>0.15934701832714401</v>
      </c>
      <c r="M390">
        <v>0.15934701832714401</v>
      </c>
      <c r="N390">
        <v>0.15934701832714401</v>
      </c>
      <c r="O390">
        <v>0</v>
      </c>
      <c r="P390">
        <v>0</v>
      </c>
      <c r="Q390">
        <v>0</v>
      </c>
      <c r="R390">
        <v>16.147753978971799</v>
      </c>
      <c r="S390">
        <v>26.434983403181199</v>
      </c>
      <c r="T390">
        <v>6.0061809192144997</v>
      </c>
      <c r="U390">
        <v>6.0061809192144997</v>
      </c>
      <c r="V390">
        <v>22</v>
      </c>
      <c r="W390">
        <v>21.0063058459267</v>
      </c>
    </row>
    <row r="391" spans="1:23" x14ac:dyDescent="0.3">
      <c r="A391" s="13">
        <v>43429</v>
      </c>
      <c r="B391">
        <v>6.01329114579414</v>
      </c>
      <c r="C391">
        <v>14.167034399874099</v>
      </c>
      <c r="D391">
        <v>14.167034399874099</v>
      </c>
      <c r="E391">
        <v>14.167034399874099</v>
      </c>
      <c r="F391">
        <v>13.160643314982</v>
      </c>
      <c r="G391">
        <v>13.160643314982</v>
      </c>
      <c r="H391">
        <v>13.160643314982</v>
      </c>
      <c r="I391">
        <v>0.99764070768825897</v>
      </c>
      <c r="J391">
        <v>0.99764070768825897</v>
      </c>
      <c r="K391">
        <v>0.99764070768825897</v>
      </c>
      <c r="L391">
        <v>8.75037720378357E-3</v>
      </c>
      <c r="M391">
        <v>8.75037720378357E-3</v>
      </c>
      <c r="N391">
        <v>8.75037720378357E-3</v>
      </c>
      <c r="O391">
        <v>0</v>
      </c>
      <c r="P391">
        <v>0</v>
      </c>
      <c r="Q391">
        <v>0</v>
      </c>
      <c r="R391">
        <v>15.3636999243425</v>
      </c>
      <c r="S391">
        <v>25.605193282083601</v>
      </c>
      <c r="T391">
        <v>6.01329114579414</v>
      </c>
      <c r="U391">
        <v>6.01329114579414</v>
      </c>
      <c r="V391">
        <v>14</v>
      </c>
      <c r="W391">
        <v>20.1803255456682</v>
      </c>
    </row>
    <row r="392" spans="1:23" x14ac:dyDescent="0.3">
      <c r="A392" s="13">
        <v>43430</v>
      </c>
      <c r="B392">
        <v>6.0204013723737697</v>
      </c>
      <c r="C392">
        <v>15.5029589985625</v>
      </c>
      <c r="D392">
        <v>15.5029589985625</v>
      </c>
      <c r="E392">
        <v>15.5029589985625</v>
      </c>
      <c r="F392">
        <v>13.160643314982</v>
      </c>
      <c r="G392">
        <v>13.160643314982</v>
      </c>
      <c r="H392">
        <v>13.160643314982</v>
      </c>
      <c r="I392">
        <v>2.4947585269377899</v>
      </c>
      <c r="J392">
        <v>2.4947585269377899</v>
      </c>
      <c r="K392">
        <v>2.4947585269377899</v>
      </c>
      <c r="L392">
        <v>-0.15244284335734201</v>
      </c>
      <c r="M392">
        <v>-0.15244284335734201</v>
      </c>
      <c r="N392">
        <v>-0.15244284335734201</v>
      </c>
      <c r="O392">
        <v>0</v>
      </c>
      <c r="P392">
        <v>0</v>
      </c>
      <c r="Q392">
        <v>0</v>
      </c>
      <c r="R392">
        <v>16.780938801016301</v>
      </c>
      <c r="S392">
        <v>26.445439224603501</v>
      </c>
      <c r="T392">
        <v>6.0204013723737697</v>
      </c>
      <c r="U392">
        <v>6.0204013723737697</v>
      </c>
      <c r="V392">
        <v>17</v>
      </c>
      <c r="W392">
        <v>21.523360370936299</v>
      </c>
    </row>
    <row r="393" spans="1:23" x14ac:dyDescent="0.3">
      <c r="A393" s="13">
        <v>43431</v>
      </c>
      <c r="B393">
        <v>6.02751159895341</v>
      </c>
      <c r="C393">
        <v>12.9596113146535</v>
      </c>
      <c r="D393">
        <v>12.9596113146535</v>
      </c>
      <c r="E393">
        <v>12.9596113146535</v>
      </c>
      <c r="F393">
        <v>13.160643314982</v>
      </c>
      <c r="G393">
        <v>13.160643314982</v>
      </c>
      <c r="H393">
        <v>13.160643314982</v>
      </c>
      <c r="I393">
        <v>0.12003242581807599</v>
      </c>
      <c r="J393">
        <v>0.12003242581807599</v>
      </c>
      <c r="K393">
        <v>0.12003242581807599</v>
      </c>
      <c r="L393">
        <v>-0.32106442614661601</v>
      </c>
      <c r="M393">
        <v>-0.32106442614661601</v>
      </c>
      <c r="N393">
        <v>-0.32106442614661601</v>
      </c>
      <c r="O393">
        <v>0</v>
      </c>
      <c r="P393">
        <v>0</v>
      </c>
      <c r="Q393">
        <v>0</v>
      </c>
      <c r="R393">
        <v>14.057558011103</v>
      </c>
      <c r="S393">
        <v>23.812507616777498</v>
      </c>
      <c r="T393">
        <v>6.02751159895341</v>
      </c>
      <c r="U393">
        <v>6.02751159895341</v>
      </c>
      <c r="V393">
        <v>14</v>
      </c>
      <c r="W393">
        <v>18.9871229136069</v>
      </c>
    </row>
    <row r="394" spans="1:23" x14ac:dyDescent="0.3">
      <c r="A394" s="13">
        <v>43432</v>
      </c>
      <c r="B394">
        <v>6.0346218255330397</v>
      </c>
      <c r="C394">
        <v>10.799810451811201</v>
      </c>
      <c r="D394">
        <v>10.799810451811201</v>
      </c>
      <c r="E394">
        <v>10.799810451811201</v>
      </c>
      <c r="F394">
        <v>13.160643314982</v>
      </c>
      <c r="G394">
        <v>13.160643314982</v>
      </c>
      <c r="H394">
        <v>13.160643314982</v>
      </c>
      <c r="I394">
        <v>-1.8670180563626599</v>
      </c>
      <c r="J394">
        <v>-1.8670180563626599</v>
      </c>
      <c r="K394">
        <v>-1.8670180563626599</v>
      </c>
      <c r="L394">
        <v>-0.49381480680822398</v>
      </c>
      <c r="M394">
        <v>-0.49381480680822398</v>
      </c>
      <c r="N394">
        <v>-0.49381480680822398</v>
      </c>
      <c r="O394">
        <v>0</v>
      </c>
      <c r="P394">
        <v>0</v>
      </c>
      <c r="Q394">
        <v>0</v>
      </c>
      <c r="R394">
        <v>11.7830862328282</v>
      </c>
      <c r="S394">
        <v>21.800294619834101</v>
      </c>
      <c r="T394">
        <v>6.0346218255330397</v>
      </c>
      <c r="U394">
        <v>6.0346218255330397</v>
      </c>
      <c r="V394">
        <v>16</v>
      </c>
      <c r="W394">
        <v>16.834432277344199</v>
      </c>
    </row>
    <row r="395" spans="1:23" x14ac:dyDescent="0.3">
      <c r="A395" s="13">
        <v>43433</v>
      </c>
      <c r="B395">
        <v>6.0417320521126801</v>
      </c>
      <c r="C395">
        <v>10.3782383695247</v>
      </c>
      <c r="D395">
        <v>10.3782383695247</v>
      </c>
      <c r="E395">
        <v>10.3782383695247</v>
      </c>
      <c r="F395">
        <v>13.160643314982</v>
      </c>
      <c r="G395">
        <v>13.160643314982</v>
      </c>
      <c r="H395">
        <v>13.160643314982</v>
      </c>
      <c r="I395">
        <v>-2.1150670826459099</v>
      </c>
      <c r="J395">
        <v>-2.1150670826459099</v>
      </c>
      <c r="K395">
        <v>-2.1150670826459099</v>
      </c>
      <c r="L395">
        <v>-0.66733786281139895</v>
      </c>
      <c r="M395">
        <v>-0.66733786281139895</v>
      </c>
      <c r="N395">
        <v>-0.66733786281139895</v>
      </c>
      <c r="O395">
        <v>0</v>
      </c>
      <c r="P395">
        <v>0</v>
      </c>
      <c r="Q395">
        <v>0</v>
      </c>
      <c r="R395">
        <v>11.1525372009403</v>
      </c>
      <c r="S395">
        <v>21.581582305748601</v>
      </c>
      <c r="T395">
        <v>6.0417320521126801</v>
      </c>
      <c r="U395">
        <v>6.0417320521126801</v>
      </c>
      <c r="V395">
        <v>21</v>
      </c>
      <c r="W395">
        <v>16.419970421637402</v>
      </c>
    </row>
    <row r="396" spans="1:23" x14ac:dyDescent="0.3">
      <c r="A396" s="13">
        <v>43434</v>
      </c>
      <c r="B396">
        <v>6.0488422786923097</v>
      </c>
      <c r="C396">
        <v>11.0118658177591</v>
      </c>
      <c r="D396">
        <v>11.0118658177591</v>
      </c>
      <c r="E396">
        <v>11.0118658177591</v>
      </c>
      <c r="F396">
        <v>13.160643314982</v>
      </c>
      <c r="G396">
        <v>13.160643314982</v>
      </c>
      <c r="H396">
        <v>13.160643314982</v>
      </c>
      <c r="I396">
        <v>-1.3104811148315301</v>
      </c>
      <c r="J396">
        <v>-1.3104811148315301</v>
      </c>
      <c r="K396">
        <v>-1.3104811148315301</v>
      </c>
      <c r="L396">
        <v>-0.83829638239146698</v>
      </c>
      <c r="M396">
        <v>-0.83829638239146698</v>
      </c>
      <c r="N396">
        <v>-0.83829638239146698</v>
      </c>
      <c r="O396">
        <v>0</v>
      </c>
      <c r="P396">
        <v>0</v>
      </c>
      <c r="Q396">
        <v>0</v>
      </c>
      <c r="R396">
        <v>12.1049005451741</v>
      </c>
      <c r="S396">
        <v>22.189124274192</v>
      </c>
      <c r="T396">
        <v>6.0488422786923097</v>
      </c>
      <c r="U396">
        <v>6.0488422786923097</v>
      </c>
      <c r="V396">
        <v>14</v>
      </c>
      <c r="W396">
        <v>17.0607080964514</v>
      </c>
    </row>
    <row r="397" spans="1:23" x14ac:dyDescent="0.3">
      <c r="A397" s="13">
        <v>43435</v>
      </c>
      <c r="B397">
        <v>6.0559525052719501</v>
      </c>
      <c r="C397">
        <v>13.8373315107288</v>
      </c>
      <c r="D397">
        <v>13.8373315107288</v>
      </c>
      <c r="E397">
        <v>13.8373315107288</v>
      </c>
      <c r="F397">
        <v>13.160643314982</v>
      </c>
      <c r="G397">
        <v>13.160643314982</v>
      </c>
      <c r="H397">
        <v>13.160643314982</v>
      </c>
      <c r="I397">
        <v>1.68013459340418</v>
      </c>
      <c r="J397">
        <v>1.68013459340418</v>
      </c>
      <c r="K397">
        <v>1.68013459340418</v>
      </c>
      <c r="L397">
        <v>-1.00344639765739</v>
      </c>
      <c r="M397">
        <v>-1.00344639765739</v>
      </c>
      <c r="N397">
        <v>-1.00344639765739</v>
      </c>
      <c r="O397">
        <v>0</v>
      </c>
      <c r="P397">
        <v>0</v>
      </c>
      <c r="Q397">
        <v>0</v>
      </c>
      <c r="R397">
        <v>14.9839121121242</v>
      </c>
      <c r="S397">
        <v>24.9316274903627</v>
      </c>
      <c r="T397">
        <v>6.0559525052719501</v>
      </c>
      <c r="U397">
        <v>6.0559525052719501</v>
      </c>
      <c r="V397">
        <v>13</v>
      </c>
      <c r="W397">
        <v>19.893284016000798</v>
      </c>
    </row>
    <row r="398" spans="1:23" x14ac:dyDescent="0.3">
      <c r="A398" s="13">
        <v>43436</v>
      </c>
      <c r="B398">
        <v>6.0630627318515797</v>
      </c>
      <c r="C398">
        <v>12.998575418622</v>
      </c>
      <c r="D398">
        <v>12.998575418622</v>
      </c>
      <c r="E398">
        <v>12.998575418622</v>
      </c>
      <c r="F398">
        <v>13.160643314982</v>
      </c>
      <c r="G398">
        <v>13.160643314982</v>
      </c>
      <c r="H398">
        <v>13.160643314982</v>
      </c>
      <c r="I398">
        <v>0.99764070768781499</v>
      </c>
      <c r="J398">
        <v>0.99764070768781499</v>
      </c>
      <c r="K398">
        <v>0.99764070768781499</v>
      </c>
      <c r="L398">
        <v>-1.1597086040478599</v>
      </c>
      <c r="M398">
        <v>-1.1597086040478599</v>
      </c>
      <c r="N398">
        <v>-1.1597086040478599</v>
      </c>
      <c r="O398">
        <v>0</v>
      </c>
      <c r="P398">
        <v>0</v>
      </c>
      <c r="Q398">
        <v>0</v>
      </c>
      <c r="R398">
        <v>14.4238296214271</v>
      </c>
      <c r="S398">
        <v>23.888803104738798</v>
      </c>
      <c r="T398">
        <v>6.0630627318515797</v>
      </c>
      <c r="U398">
        <v>6.0630627318515797</v>
      </c>
      <c r="V398">
        <v>11</v>
      </c>
      <c r="W398">
        <v>19.061638150473598</v>
      </c>
    </row>
    <row r="399" spans="1:23" x14ac:dyDescent="0.3">
      <c r="A399" s="13">
        <v>43437</v>
      </c>
      <c r="B399">
        <v>6.0701729584312201</v>
      </c>
      <c r="C399">
        <v>14.3511666716003</v>
      </c>
      <c r="D399">
        <v>14.3511666716003</v>
      </c>
      <c r="E399">
        <v>14.3511666716003</v>
      </c>
      <c r="F399">
        <v>13.160643314982</v>
      </c>
      <c r="G399">
        <v>13.160643314982</v>
      </c>
      <c r="H399">
        <v>13.160643314982</v>
      </c>
      <c r="I399">
        <v>2.49475852693431</v>
      </c>
      <c r="J399">
        <v>2.49475852693431</v>
      </c>
      <c r="K399">
        <v>2.49475852693431</v>
      </c>
      <c r="L399">
        <v>-1.30423517031601</v>
      </c>
      <c r="M399">
        <v>-1.30423517031601</v>
      </c>
      <c r="N399">
        <v>-1.30423517031601</v>
      </c>
      <c r="O399">
        <v>0</v>
      </c>
      <c r="P399">
        <v>0</v>
      </c>
      <c r="Q399">
        <v>0</v>
      </c>
      <c r="R399">
        <v>15.9366375776178</v>
      </c>
      <c r="S399">
        <v>25.141346005403602</v>
      </c>
      <c r="T399">
        <v>6.0701729584312201</v>
      </c>
      <c r="U399">
        <v>6.0701729584312201</v>
      </c>
      <c r="V399">
        <v>16</v>
      </c>
      <c r="W399">
        <v>20.4213396300316</v>
      </c>
    </row>
    <row r="400" spans="1:23" x14ac:dyDescent="0.3">
      <c r="A400" s="13">
        <v>43438</v>
      </c>
      <c r="B400">
        <v>6.0772831850108604</v>
      </c>
      <c r="C400">
        <v>11.8462053737506</v>
      </c>
      <c r="D400">
        <v>11.8462053737506</v>
      </c>
      <c r="E400">
        <v>11.8462053737506</v>
      </c>
      <c r="F400">
        <v>13.160643314982</v>
      </c>
      <c r="G400">
        <v>13.160643314982</v>
      </c>
      <c r="H400">
        <v>13.160643314982</v>
      </c>
      <c r="I400">
        <v>0.120032425817526</v>
      </c>
      <c r="J400">
        <v>0.120032425817526</v>
      </c>
      <c r="K400">
        <v>0.120032425817526</v>
      </c>
      <c r="L400">
        <v>-1.43447036704895</v>
      </c>
      <c r="M400">
        <v>-1.43447036704895</v>
      </c>
      <c r="N400">
        <v>-1.43447036704895</v>
      </c>
      <c r="O400">
        <v>0</v>
      </c>
      <c r="P400">
        <v>0</v>
      </c>
      <c r="Q400">
        <v>0</v>
      </c>
      <c r="R400">
        <v>13.0684558256833</v>
      </c>
      <c r="S400">
        <v>22.8186614927534</v>
      </c>
      <c r="T400">
        <v>6.0772831850108604</v>
      </c>
      <c r="U400">
        <v>6.0772831850108604</v>
      </c>
      <c r="V400">
        <v>23</v>
      </c>
      <c r="W400">
        <v>17.923488558761498</v>
      </c>
    </row>
    <row r="401" spans="1:23" x14ac:dyDescent="0.3">
      <c r="A401" s="13">
        <v>43439</v>
      </c>
      <c r="B401">
        <v>6.0843934115904901</v>
      </c>
      <c r="C401">
        <v>9.7454216544506203</v>
      </c>
      <c r="D401">
        <v>9.7454216544506203</v>
      </c>
      <c r="E401">
        <v>9.7454216544506203</v>
      </c>
      <c r="F401">
        <v>13.160643314982</v>
      </c>
      <c r="G401">
        <v>13.160643314982</v>
      </c>
      <c r="H401">
        <v>13.160643314982</v>
      </c>
      <c r="I401">
        <v>-1.8670180563653</v>
      </c>
      <c r="J401">
        <v>-1.8670180563653</v>
      </c>
      <c r="K401">
        <v>-1.8670180563653</v>
      </c>
      <c r="L401">
        <v>-1.54820360416612</v>
      </c>
      <c r="M401">
        <v>-1.54820360416612</v>
      </c>
      <c r="N401">
        <v>-1.54820360416612</v>
      </c>
      <c r="O401">
        <v>0</v>
      </c>
      <c r="P401">
        <v>0</v>
      </c>
      <c r="Q401">
        <v>0</v>
      </c>
      <c r="R401">
        <v>10.551928610669099</v>
      </c>
      <c r="S401">
        <v>20.796116232848298</v>
      </c>
      <c r="T401">
        <v>6.0843934115904901</v>
      </c>
      <c r="U401">
        <v>6.0843934115904901</v>
      </c>
      <c r="V401">
        <v>16</v>
      </c>
      <c r="W401">
        <v>15.8298150660411</v>
      </c>
    </row>
    <row r="402" spans="1:23" x14ac:dyDescent="0.3">
      <c r="A402" s="13">
        <v>43440</v>
      </c>
      <c r="B402">
        <v>6.0915036381701304</v>
      </c>
      <c r="C402">
        <v>9.4019625676112497</v>
      </c>
      <c r="D402">
        <v>9.4019625676112497</v>
      </c>
      <c r="E402">
        <v>9.4019625676112497</v>
      </c>
      <c r="F402">
        <v>13.160643314982</v>
      </c>
      <c r="G402">
        <v>13.160643314982</v>
      </c>
      <c r="H402">
        <v>13.160643314982</v>
      </c>
      <c r="I402">
        <v>-2.1150670826441198</v>
      </c>
      <c r="J402">
        <v>-2.1150670826441198</v>
      </c>
      <c r="K402">
        <v>-2.1150670826441198</v>
      </c>
      <c r="L402">
        <v>-1.6436136647266799</v>
      </c>
      <c r="M402">
        <v>-1.6436136647266799</v>
      </c>
      <c r="N402">
        <v>-1.6436136647266799</v>
      </c>
      <c r="O402">
        <v>0</v>
      </c>
      <c r="P402">
        <v>0</v>
      </c>
      <c r="Q402">
        <v>0</v>
      </c>
      <c r="R402">
        <v>10.145951461432199</v>
      </c>
      <c r="S402">
        <v>20.3812327064466</v>
      </c>
      <c r="T402">
        <v>6.0915036381701304</v>
      </c>
      <c r="U402">
        <v>6.0915036381701304</v>
      </c>
      <c r="V402">
        <v>18</v>
      </c>
      <c r="W402">
        <v>15.493466205781401</v>
      </c>
    </row>
    <row r="403" spans="1:23" x14ac:dyDescent="0.3">
      <c r="A403" s="13">
        <v>43441</v>
      </c>
      <c r="B403">
        <v>6.0986138647497601</v>
      </c>
      <c r="C403">
        <v>10.1308590515396</v>
      </c>
      <c r="D403">
        <v>10.1308590515396</v>
      </c>
      <c r="E403">
        <v>10.1308590515396</v>
      </c>
      <c r="F403">
        <v>13.160643314982</v>
      </c>
      <c r="G403">
        <v>13.160643314982</v>
      </c>
      <c r="H403">
        <v>13.160643314982</v>
      </c>
      <c r="I403">
        <v>-1.31048111483442</v>
      </c>
      <c r="J403">
        <v>-1.31048111483442</v>
      </c>
      <c r="K403">
        <v>-1.31048111483442</v>
      </c>
      <c r="L403">
        <v>-1.7193031486080299</v>
      </c>
      <c r="M403">
        <v>-1.7193031486080299</v>
      </c>
      <c r="N403">
        <v>-1.7193031486080299</v>
      </c>
      <c r="O403">
        <v>0</v>
      </c>
      <c r="P403">
        <v>0</v>
      </c>
      <c r="Q403">
        <v>0</v>
      </c>
      <c r="R403">
        <v>11.502453542078101</v>
      </c>
      <c r="S403">
        <v>21.147283758242299</v>
      </c>
      <c r="T403">
        <v>6.0986138647497601</v>
      </c>
      <c r="U403">
        <v>6.0986138647497601</v>
      </c>
      <c r="V403">
        <v>16</v>
      </c>
      <c r="W403">
        <v>16.229472916289399</v>
      </c>
    </row>
    <row r="404" spans="1:23" x14ac:dyDescent="0.3">
      <c r="A404" s="13">
        <v>43442</v>
      </c>
      <c r="B404">
        <v>6.1057240913294004</v>
      </c>
      <c r="C404">
        <v>13.0664555189338</v>
      </c>
      <c r="D404">
        <v>13.0664555189338</v>
      </c>
      <c r="E404">
        <v>13.0664555189338</v>
      </c>
      <c r="F404">
        <v>13.160643314982</v>
      </c>
      <c r="G404">
        <v>13.160643314982</v>
      </c>
      <c r="H404">
        <v>13.160643314982</v>
      </c>
      <c r="I404">
        <v>1.6801345934016101</v>
      </c>
      <c r="J404">
        <v>1.6801345934016101</v>
      </c>
      <c r="K404">
        <v>1.6801345934016101</v>
      </c>
      <c r="L404">
        <v>-1.7743223894498199</v>
      </c>
      <c r="M404">
        <v>-1.7743223894498199</v>
      </c>
      <c r="N404">
        <v>-1.7743223894498199</v>
      </c>
      <c r="O404">
        <v>0</v>
      </c>
      <c r="P404">
        <v>0</v>
      </c>
      <c r="Q404">
        <v>0</v>
      </c>
      <c r="R404">
        <v>14.3066385153335</v>
      </c>
      <c r="S404">
        <v>23.79983436757</v>
      </c>
      <c r="T404">
        <v>6.1057240913294004</v>
      </c>
      <c r="U404">
        <v>6.1057240913294004</v>
      </c>
      <c r="V404">
        <v>17</v>
      </c>
      <c r="W404">
        <v>19.1721796102632</v>
      </c>
    </row>
    <row r="405" spans="1:23" x14ac:dyDescent="0.3">
      <c r="A405" s="13">
        <v>43443</v>
      </c>
      <c r="B405">
        <v>6.1128343179090399</v>
      </c>
      <c r="C405">
        <v>12.3501016474299</v>
      </c>
      <c r="D405">
        <v>12.3501016474299</v>
      </c>
      <c r="E405">
        <v>12.3501016474299</v>
      </c>
      <c r="F405">
        <v>13.160643314982</v>
      </c>
      <c r="G405">
        <v>13.160643314982</v>
      </c>
      <c r="H405">
        <v>13.160643314982</v>
      </c>
      <c r="I405">
        <v>0.99764070768845603</v>
      </c>
      <c r="J405">
        <v>0.99764070768845603</v>
      </c>
      <c r="K405">
        <v>0.99764070768845603</v>
      </c>
      <c r="L405">
        <v>-1.8081823752406501</v>
      </c>
      <c r="M405">
        <v>-1.8081823752406501</v>
      </c>
      <c r="N405">
        <v>-1.8081823752406501</v>
      </c>
      <c r="O405">
        <v>0</v>
      </c>
      <c r="P405">
        <v>0</v>
      </c>
      <c r="Q405">
        <v>0</v>
      </c>
      <c r="R405">
        <v>13.9509917103848</v>
      </c>
      <c r="S405">
        <v>23.490942055537101</v>
      </c>
      <c r="T405">
        <v>6.1128343179090399</v>
      </c>
      <c r="U405">
        <v>6.1128343179090399</v>
      </c>
      <c r="V405">
        <v>18</v>
      </c>
      <c r="W405">
        <v>18.4629359653389</v>
      </c>
    </row>
    <row r="406" spans="1:23" x14ac:dyDescent="0.3">
      <c r="A406" s="13">
        <v>43444</v>
      </c>
      <c r="B406">
        <v>6.1199445444886704</v>
      </c>
      <c r="C406">
        <v>13.8345453616126</v>
      </c>
      <c r="D406">
        <v>13.8345453616126</v>
      </c>
      <c r="E406">
        <v>13.8345453616126</v>
      </c>
      <c r="F406">
        <v>13.160643314982</v>
      </c>
      <c r="G406">
        <v>13.160643314982</v>
      </c>
      <c r="H406">
        <v>13.160643314982</v>
      </c>
      <c r="I406">
        <v>2.4947585269365402</v>
      </c>
      <c r="J406">
        <v>2.4947585269365402</v>
      </c>
      <c r="K406">
        <v>2.4947585269365402</v>
      </c>
      <c r="L406">
        <v>-1.8208564803059599</v>
      </c>
      <c r="M406">
        <v>-1.8208564803059599</v>
      </c>
      <c r="N406">
        <v>-1.8208564803059599</v>
      </c>
      <c r="O406">
        <v>0</v>
      </c>
      <c r="P406">
        <v>0</v>
      </c>
      <c r="Q406">
        <v>0</v>
      </c>
      <c r="R406">
        <v>14.744976375521199</v>
      </c>
      <c r="S406">
        <v>24.9606630061446</v>
      </c>
      <c r="T406">
        <v>6.1199445444886704</v>
      </c>
      <c r="U406">
        <v>6.1199445444886704</v>
      </c>
      <c r="V406">
        <v>19</v>
      </c>
      <c r="W406">
        <v>19.954489906101301</v>
      </c>
    </row>
    <row r="407" spans="1:23" x14ac:dyDescent="0.3">
      <c r="A407" s="13">
        <v>43445</v>
      </c>
      <c r="B407">
        <v>6.1270547710683099</v>
      </c>
      <c r="C407">
        <v>11.467904643703999</v>
      </c>
      <c r="D407">
        <v>11.467904643703999</v>
      </c>
      <c r="E407">
        <v>11.467904643703999</v>
      </c>
      <c r="F407">
        <v>13.160643314982</v>
      </c>
      <c r="G407">
        <v>13.160643314982</v>
      </c>
      <c r="H407">
        <v>13.160643314982</v>
      </c>
      <c r="I407">
        <v>0.120032425816975</v>
      </c>
      <c r="J407">
        <v>0.120032425816975</v>
      </c>
      <c r="K407">
        <v>0.120032425816975</v>
      </c>
      <c r="L407">
        <v>-1.8127710970950399</v>
      </c>
      <c r="M407">
        <v>-1.8127710970950399</v>
      </c>
      <c r="N407">
        <v>-1.8127710970950399</v>
      </c>
      <c r="O407">
        <v>0</v>
      </c>
      <c r="P407">
        <v>0</v>
      </c>
      <c r="Q407">
        <v>0</v>
      </c>
      <c r="R407">
        <v>12.5220129073741</v>
      </c>
      <c r="S407">
        <v>22.624453571252801</v>
      </c>
      <c r="T407">
        <v>6.1270547710683099</v>
      </c>
      <c r="U407">
        <v>6.1270547710683099</v>
      </c>
      <c r="V407">
        <v>18</v>
      </c>
      <c r="W407">
        <v>17.594959414772301</v>
      </c>
    </row>
    <row r="408" spans="1:23" x14ac:dyDescent="0.3">
      <c r="A408" s="13">
        <v>43446</v>
      </c>
      <c r="B408">
        <v>6.1341649976479404</v>
      </c>
      <c r="C408">
        <v>9.5088397256223391</v>
      </c>
      <c r="D408">
        <v>9.5088397256223391</v>
      </c>
      <c r="E408">
        <v>9.5088397256223391</v>
      </c>
      <c r="F408">
        <v>13.160643314982</v>
      </c>
      <c r="G408">
        <v>13.160643314982</v>
      </c>
      <c r="H408">
        <v>13.160643314982</v>
      </c>
      <c r="I408">
        <v>-1.8670180563679399</v>
      </c>
      <c r="J408">
        <v>-1.8670180563679399</v>
      </c>
      <c r="K408">
        <v>-1.8670180563679399</v>
      </c>
      <c r="L408">
        <v>-1.7847855329917699</v>
      </c>
      <c r="M408">
        <v>-1.7847855329917699</v>
      </c>
      <c r="N408">
        <v>-1.7847855329917699</v>
      </c>
      <c r="O408">
        <v>0</v>
      </c>
      <c r="P408">
        <v>0</v>
      </c>
      <c r="Q408">
        <v>0</v>
      </c>
      <c r="R408">
        <v>10.6127704546877</v>
      </c>
      <c r="S408">
        <v>20.7209537168476</v>
      </c>
      <c r="T408">
        <v>6.1341649976479404</v>
      </c>
      <c r="U408">
        <v>6.1341649976479404</v>
      </c>
      <c r="V408">
        <v>13</v>
      </c>
      <c r="W408">
        <v>15.6430047232703</v>
      </c>
    </row>
    <row r="409" spans="1:23" x14ac:dyDescent="0.3">
      <c r="A409" s="13">
        <v>43447</v>
      </c>
      <c r="B409">
        <v>6.1412752242275799</v>
      </c>
      <c r="C409">
        <v>9.3074144290479399</v>
      </c>
      <c r="D409">
        <v>9.3074144290479399</v>
      </c>
      <c r="E409">
        <v>9.3074144290479399</v>
      </c>
      <c r="F409">
        <v>13.160643314982</v>
      </c>
      <c r="G409">
        <v>13.160643314982</v>
      </c>
      <c r="H409">
        <v>13.160643314982</v>
      </c>
      <c r="I409">
        <v>-2.1150670826423301</v>
      </c>
      <c r="J409">
        <v>-2.1150670826423301</v>
      </c>
      <c r="K409">
        <v>-2.1150670826423301</v>
      </c>
      <c r="L409">
        <v>-1.7381618032917701</v>
      </c>
      <c r="M409">
        <v>-1.7381618032917701</v>
      </c>
      <c r="N409">
        <v>-1.7381618032917701</v>
      </c>
      <c r="O409">
        <v>0</v>
      </c>
      <c r="P409">
        <v>0</v>
      </c>
      <c r="Q409">
        <v>0</v>
      </c>
      <c r="R409">
        <v>10.5458299459044</v>
      </c>
      <c r="S409">
        <v>20.3895413046424</v>
      </c>
      <c r="T409">
        <v>6.1412752242275799</v>
      </c>
      <c r="U409">
        <v>6.1412752242275799</v>
      </c>
      <c r="V409">
        <v>19</v>
      </c>
      <c r="W409">
        <v>15.448689653275499</v>
      </c>
    </row>
    <row r="410" spans="1:23" x14ac:dyDescent="0.3">
      <c r="A410" s="13">
        <v>43448</v>
      </c>
      <c r="B410">
        <v>6.1483854508072104</v>
      </c>
      <c r="C410">
        <v>10.1756370003224</v>
      </c>
      <c r="D410">
        <v>10.1756370003224</v>
      </c>
      <c r="E410">
        <v>10.1756370003224</v>
      </c>
      <c r="F410">
        <v>13.160643314982</v>
      </c>
      <c r="G410">
        <v>13.160643314982</v>
      </c>
      <c r="H410">
        <v>13.160643314982</v>
      </c>
      <c r="I410">
        <v>-1.3104811148343001</v>
      </c>
      <c r="J410">
        <v>-1.3104811148343001</v>
      </c>
      <c r="K410">
        <v>-1.3104811148343001</v>
      </c>
      <c r="L410">
        <v>-1.6745251998253301</v>
      </c>
      <c r="M410">
        <v>-1.6745251998253301</v>
      </c>
      <c r="N410">
        <v>-1.6745251998253301</v>
      </c>
      <c r="O410">
        <v>0</v>
      </c>
      <c r="P410">
        <v>0</v>
      </c>
      <c r="Q410">
        <v>0</v>
      </c>
      <c r="R410">
        <v>11.315747729395699</v>
      </c>
      <c r="S410">
        <v>21.2655872195817</v>
      </c>
      <c r="T410">
        <v>6.1483854508072104</v>
      </c>
      <c r="U410">
        <v>6.1483854508072104</v>
      </c>
      <c r="V410">
        <v>19</v>
      </c>
      <c r="W410">
        <v>16.324022451129601</v>
      </c>
    </row>
    <row r="411" spans="1:23" x14ac:dyDescent="0.3">
      <c r="A411" s="13">
        <v>43449</v>
      </c>
      <c r="B411">
        <v>6.1554956773868499</v>
      </c>
      <c r="C411">
        <v>13.2449611692582</v>
      </c>
      <c r="D411">
        <v>13.2449611692582</v>
      </c>
      <c r="E411">
        <v>13.2449611692582</v>
      </c>
      <c r="F411">
        <v>13.160643314982</v>
      </c>
      <c r="G411">
        <v>13.160643314982</v>
      </c>
      <c r="H411">
        <v>13.160643314982</v>
      </c>
      <c r="I411">
        <v>1.68013459340278</v>
      </c>
      <c r="J411">
        <v>1.68013459340278</v>
      </c>
      <c r="K411">
        <v>1.68013459340278</v>
      </c>
      <c r="L411">
        <v>-1.59581673912665</v>
      </c>
      <c r="M411">
        <v>-1.59581673912665</v>
      </c>
      <c r="N411">
        <v>-1.59581673912665</v>
      </c>
      <c r="O411">
        <v>0</v>
      </c>
      <c r="P411">
        <v>0</v>
      </c>
      <c r="Q411">
        <v>0</v>
      </c>
      <c r="R411">
        <v>14.554398096934699</v>
      </c>
      <c r="S411">
        <v>24.3209733563376</v>
      </c>
      <c r="T411">
        <v>6.1554956773868499</v>
      </c>
      <c r="U411">
        <v>6.1554956773868499</v>
      </c>
      <c r="V411">
        <v>21</v>
      </c>
      <c r="W411">
        <v>19.400456846645</v>
      </c>
    </row>
    <row r="412" spans="1:23" x14ac:dyDescent="0.3">
      <c r="A412" s="13">
        <v>43450</v>
      </c>
      <c r="B412">
        <v>6.1626059039664796</v>
      </c>
      <c r="C412">
        <v>12.654045233684799</v>
      </c>
      <c r="D412">
        <v>12.654045233684799</v>
      </c>
      <c r="E412">
        <v>12.654045233684799</v>
      </c>
      <c r="F412">
        <v>13.160643314982</v>
      </c>
      <c r="G412">
        <v>13.160643314982</v>
      </c>
      <c r="H412">
        <v>13.160643314982</v>
      </c>
      <c r="I412">
        <v>0.99764070768801105</v>
      </c>
      <c r="J412">
        <v>0.99764070768801105</v>
      </c>
      <c r="K412">
        <v>0.99764070768801105</v>
      </c>
      <c r="L412">
        <v>-1.5042387889852999</v>
      </c>
      <c r="M412">
        <v>-1.5042387889852999</v>
      </c>
      <c r="N412">
        <v>-1.5042387889852999</v>
      </c>
      <c r="O412">
        <v>0</v>
      </c>
      <c r="P412">
        <v>0</v>
      </c>
      <c r="Q412">
        <v>0</v>
      </c>
      <c r="R412">
        <v>14.0428335514762</v>
      </c>
      <c r="S412">
        <v>23.893017191523899</v>
      </c>
      <c r="T412">
        <v>6.1626059039664796</v>
      </c>
      <c r="U412">
        <v>6.1626059039664796</v>
      </c>
      <c r="V412">
        <v>17</v>
      </c>
      <c r="W412">
        <v>18.816651137651199</v>
      </c>
    </row>
    <row r="413" spans="1:23" x14ac:dyDescent="0.3">
      <c r="A413" s="13">
        <v>43451</v>
      </c>
      <c r="B413">
        <v>6.1697161305461199</v>
      </c>
      <c r="C413">
        <v>14.253206509205</v>
      </c>
      <c r="D413">
        <v>14.253206509205</v>
      </c>
      <c r="E413">
        <v>14.253206509205</v>
      </c>
      <c r="F413">
        <v>13.160643314982</v>
      </c>
      <c r="G413">
        <v>13.160643314982</v>
      </c>
      <c r="H413">
        <v>13.160643314982</v>
      </c>
      <c r="I413">
        <v>2.4947585269363901</v>
      </c>
      <c r="J413">
        <v>2.4947585269363901</v>
      </c>
      <c r="K413">
        <v>2.4947585269363901</v>
      </c>
      <c r="L413">
        <v>-1.40219533271344</v>
      </c>
      <c r="M413">
        <v>-1.40219533271344</v>
      </c>
      <c r="N413">
        <v>-1.40219533271344</v>
      </c>
      <c r="O413">
        <v>0</v>
      </c>
      <c r="P413">
        <v>0</v>
      </c>
      <c r="Q413">
        <v>0</v>
      </c>
      <c r="R413">
        <v>15.8717986984283</v>
      </c>
      <c r="S413">
        <v>25.140638206458799</v>
      </c>
      <c r="T413">
        <v>6.1697161305461199</v>
      </c>
      <c r="U413">
        <v>6.1697161305461199</v>
      </c>
      <c r="V413">
        <v>19</v>
      </c>
      <c r="W413">
        <v>20.4229226397511</v>
      </c>
    </row>
    <row r="414" spans="1:23" x14ac:dyDescent="0.3">
      <c r="A414" s="13">
        <v>43452</v>
      </c>
      <c r="B414">
        <v>6.1768263571257496</v>
      </c>
      <c r="C414">
        <v>11.9884472881548</v>
      </c>
      <c r="D414">
        <v>11.9884472881548</v>
      </c>
      <c r="E414">
        <v>11.9884472881548</v>
      </c>
      <c r="F414">
        <v>13.160643314982</v>
      </c>
      <c r="G414">
        <v>13.160643314982</v>
      </c>
      <c r="H414">
        <v>13.160643314982</v>
      </c>
      <c r="I414">
        <v>0.120032425816425</v>
      </c>
      <c r="J414">
        <v>0.120032425816425</v>
      </c>
      <c r="K414">
        <v>0.120032425816425</v>
      </c>
      <c r="L414">
        <v>-1.29222845264366</v>
      </c>
      <c r="M414">
        <v>-1.29222845264366</v>
      </c>
      <c r="N414">
        <v>-1.29222845264366</v>
      </c>
      <c r="O414">
        <v>0</v>
      </c>
      <c r="P414">
        <v>0</v>
      </c>
      <c r="Q414">
        <v>0</v>
      </c>
      <c r="R414">
        <v>12.9798126015619</v>
      </c>
      <c r="S414">
        <v>23.1592216537978</v>
      </c>
      <c r="T414">
        <v>6.1768263571257496</v>
      </c>
      <c r="U414">
        <v>6.1768263571257496</v>
      </c>
      <c r="V414">
        <v>16</v>
      </c>
      <c r="W414">
        <v>18.1652736452806</v>
      </c>
    </row>
    <row r="415" spans="1:23" x14ac:dyDescent="0.3">
      <c r="A415" s="13">
        <v>43453</v>
      </c>
      <c r="B415">
        <v>6.1839365837053899</v>
      </c>
      <c r="C415">
        <v>10.116672563453401</v>
      </c>
      <c r="D415">
        <v>10.116672563453401</v>
      </c>
      <c r="E415">
        <v>10.116672563453401</v>
      </c>
      <c r="F415">
        <v>13.160643314982</v>
      </c>
      <c r="G415">
        <v>13.160643314982</v>
      </c>
      <c r="H415">
        <v>13.160643314982</v>
      </c>
      <c r="I415">
        <v>-1.86701805636124</v>
      </c>
      <c r="J415">
        <v>-1.86701805636124</v>
      </c>
      <c r="K415">
        <v>-1.86701805636124</v>
      </c>
      <c r="L415">
        <v>-1.1769526951674001</v>
      </c>
      <c r="M415">
        <v>-1.1769526951674001</v>
      </c>
      <c r="N415">
        <v>-1.1769526951674001</v>
      </c>
      <c r="O415">
        <v>0</v>
      </c>
      <c r="P415">
        <v>0</v>
      </c>
      <c r="Q415">
        <v>0</v>
      </c>
      <c r="R415">
        <v>11.8427221072767</v>
      </c>
      <c r="S415">
        <v>20.842239863063899</v>
      </c>
      <c r="T415">
        <v>6.1839365837053899</v>
      </c>
      <c r="U415">
        <v>6.1839365837053899</v>
      </c>
      <c r="V415">
        <v>15</v>
      </c>
      <c r="W415">
        <v>16.300609147158799</v>
      </c>
    </row>
    <row r="416" spans="1:23" x14ac:dyDescent="0.3">
      <c r="A416" s="13">
        <v>43454</v>
      </c>
      <c r="B416">
        <v>6.1910468102850302</v>
      </c>
      <c r="C416">
        <v>9.9865872151180604</v>
      </c>
      <c r="D416">
        <v>9.9865872151180604</v>
      </c>
      <c r="E416">
        <v>9.9865872151180604</v>
      </c>
      <c r="F416">
        <v>13.160643314982</v>
      </c>
      <c r="G416">
        <v>13.160643314982</v>
      </c>
      <c r="H416">
        <v>13.160643314982</v>
      </c>
      <c r="I416">
        <v>-2.1150670826422999</v>
      </c>
      <c r="J416">
        <v>-2.1150670826422999</v>
      </c>
      <c r="K416">
        <v>-2.1150670826422999</v>
      </c>
      <c r="L416">
        <v>-1.05898901722169</v>
      </c>
      <c r="M416">
        <v>-1.05898901722169</v>
      </c>
      <c r="N416">
        <v>-1.05898901722169</v>
      </c>
      <c r="O416">
        <v>0</v>
      </c>
      <c r="P416">
        <v>0</v>
      </c>
      <c r="Q416">
        <v>0</v>
      </c>
      <c r="R416">
        <v>11.6244748141998</v>
      </c>
      <c r="S416">
        <v>21.345334825603299</v>
      </c>
      <c r="T416">
        <v>6.1910468102850302</v>
      </c>
      <c r="U416">
        <v>6.1910468102850302</v>
      </c>
      <c r="V416">
        <v>17</v>
      </c>
      <c r="W416">
        <v>16.177634025403101</v>
      </c>
    </row>
    <row r="417" spans="1:23" x14ac:dyDescent="0.3">
      <c r="A417" s="13">
        <v>43455</v>
      </c>
      <c r="B417">
        <v>6.1981570368646599</v>
      </c>
      <c r="C417">
        <v>10.9092621924614</v>
      </c>
      <c r="D417">
        <v>10.9092621924614</v>
      </c>
      <c r="E417">
        <v>10.9092621924614</v>
      </c>
      <c r="F417">
        <v>13.160643314982</v>
      </c>
      <c r="G417">
        <v>13.160643314982</v>
      </c>
      <c r="H417">
        <v>13.160643314982</v>
      </c>
      <c r="I417">
        <v>-1.3104811148300199</v>
      </c>
      <c r="J417">
        <v>-1.3104811148300199</v>
      </c>
      <c r="K417">
        <v>-1.3104811148300199</v>
      </c>
      <c r="L417">
        <v>-0.94090000769061399</v>
      </c>
      <c r="M417">
        <v>-0.94090000769061399</v>
      </c>
      <c r="N417">
        <v>-0.94090000769061399</v>
      </c>
      <c r="O417">
        <v>0</v>
      </c>
      <c r="P417">
        <v>0</v>
      </c>
      <c r="Q417">
        <v>0</v>
      </c>
      <c r="R417">
        <v>12.437026388746499</v>
      </c>
      <c r="S417">
        <v>22.007597965266001</v>
      </c>
      <c r="T417">
        <v>6.1981570368646599</v>
      </c>
      <c r="U417">
        <v>6.1981570368646599</v>
      </c>
      <c r="V417">
        <v>19</v>
      </c>
      <c r="W417">
        <v>17.107419229326101</v>
      </c>
    </row>
    <row r="418" spans="1:23" x14ac:dyDescent="0.3">
      <c r="A418" s="13">
        <v>43456</v>
      </c>
      <c r="B418">
        <v>6.2052672634443002</v>
      </c>
      <c r="C418">
        <v>14.0156498812582</v>
      </c>
      <c r="D418">
        <v>14.0156498812582</v>
      </c>
      <c r="E418">
        <v>14.0156498812582</v>
      </c>
      <c r="F418">
        <v>13.160643314982</v>
      </c>
      <c r="G418">
        <v>13.160643314982</v>
      </c>
      <c r="H418">
        <v>13.160643314982</v>
      </c>
      <c r="I418">
        <v>1.68013459340396</v>
      </c>
      <c r="J418">
        <v>1.68013459340396</v>
      </c>
      <c r="K418">
        <v>1.68013459340396</v>
      </c>
      <c r="L418">
        <v>-0.82512802712780497</v>
      </c>
      <c r="M418">
        <v>-0.82512802712780497</v>
      </c>
      <c r="N418">
        <v>-0.82512802712780497</v>
      </c>
      <c r="O418">
        <v>0</v>
      </c>
      <c r="P418">
        <v>0</v>
      </c>
      <c r="Q418">
        <v>0</v>
      </c>
      <c r="R418">
        <v>15.237205300645</v>
      </c>
      <c r="S418">
        <v>25.060495575554899</v>
      </c>
      <c r="T418">
        <v>6.2052672634443002</v>
      </c>
      <c r="U418">
        <v>6.2052672634443002</v>
      </c>
      <c r="V418">
        <v>21</v>
      </c>
      <c r="W418">
        <v>20.220917144702501</v>
      </c>
    </row>
    <row r="419" spans="1:23" x14ac:dyDescent="0.3">
      <c r="A419" s="13">
        <v>43457</v>
      </c>
      <c r="B419">
        <v>6.2123774900239299</v>
      </c>
      <c r="C419">
        <v>13.4443462057065</v>
      </c>
      <c r="D419">
        <v>13.4443462057065</v>
      </c>
      <c r="E419">
        <v>13.4443462057065</v>
      </c>
      <c r="F419">
        <v>13.160643314982</v>
      </c>
      <c r="G419">
        <v>13.160643314982</v>
      </c>
      <c r="H419">
        <v>13.160643314982</v>
      </c>
      <c r="I419">
        <v>0.99764070768865498</v>
      </c>
      <c r="J419">
        <v>0.99764070768865498</v>
      </c>
      <c r="K419">
        <v>0.99764070768865498</v>
      </c>
      <c r="L419">
        <v>-0.71393781696418401</v>
      </c>
      <c r="M419">
        <v>-0.71393781696418401</v>
      </c>
      <c r="N419">
        <v>-0.71393781696418401</v>
      </c>
      <c r="O419">
        <v>0</v>
      </c>
      <c r="P419">
        <v>0</v>
      </c>
      <c r="Q419">
        <v>0</v>
      </c>
      <c r="R419">
        <v>15.2774524309566</v>
      </c>
      <c r="S419">
        <v>24.747472108143199</v>
      </c>
      <c r="T419">
        <v>6.2123774900239299</v>
      </c>
      <c r="U419">
        <v>6.2123774900239299</v>
      </c>
      <c r="V419">
        <v>21</v>
      </c>
      <c r="W419">
        <v>19.656723695730498</v>
      </c>
    </row>
    <row r="420" spans="1:23" x14ac:dyDescent="0.3">
      <c r="A420" s="13">
        <v>43458</v>
      </c>
      <c r="B420">
        <v>6.2194877166035702</v>
      </c>
      <c r="C420">
        <v>15.0460368443207</v>
      </c>
      <c r="D420">
        <v>15.0460368443207</v>
      </c>
      <c r="E420">
        <v>15.0460368443207</v>
      </c>
      <c r="F420">
        <v>13.160643314982</v>
      </c>
      <c r="G420">
        <v>13.160643314982</v>
      </c>
      <c r="H420">
        <v>13.160643314982</v>
      </c>
      <c r="I420">
        <v>2.4947585269362502</v>
      </c>
      <c r="J420">
        <v>2.4947585269362502</v>
      </c>
      <c r="K420">
        <v>2.4947585269362502</v>
      </c>
      <c r="L420">
        <v>-0.60936499759760698</v>
      </c>
      <c r="M420">
        <v>-0.60936499759760698</v>
      </c>
      <c r="N420">
        <v>-0.60936499759760698</v>
      </c>
      <c r="O420">
        <v>0</v>
      </c>
      <c r="P420">
        <v>0</v>
      </c>
      <c r="Q420">
        <v>0</v>
      </c>
      <c r="R420">
        <v>16.297269580690202</v>
      </c>
      <c r="S420">
        <v>26.402472951584599</v>
      </c>
      <c r="T420">
        <v>6.2194877166035702</v>
      </c>
      <c r="U420">
        <v>6.2194877166035702</v>
      </c>
      <c r="V420">
        <v>20</v>
      </c>
      <c r="W420">
        <v>21.265524560924302</v>
      </c>
    </row>
    <row r="421" spans="1:23" x14ac:dyDescent="0.3">
      <c r="A421" s="13">
        <v>43459</v>
      </c>
      <c r="B421">
        <v>6.2265979431831999</v>
      </c>
      <c r="C421">
        <v>12.767504033806899</v>
      </c>
      <c r="D421">
        <v>12.767504033806899</v>
      </c>
      <c r="E421">
        <v>12.767504033806899</v>
      </c>
      <c r="F421">
        <v>13.160643314982</v>
      </c>
      <c r="G421">
        <v>13.160643314982</v>
      </c>
      <c r="H421">
        <v>13.160643314982</v>
      </c>
      <c r="I421">
        <v>0.120032425815548</v>
      </c>
      <c r="J421">
        <v>0.120032425815548</v>
      </c>
      <c r="K421">
        <v>0.120032425815548</v>
      </c>
      <c r="L421">
        <v>-0.51317170699074199</v>
      </c>
      <c r="M421">
        <v>-0.51317170699074199</v>
      </c>
      <c r="N421">
        <v>-0.51317170699074199</v>
      </c>
      <c r="O421">
        <v>0</v>
      </c>
      <c r="P421">
        <v>0</v>
      </c>
      <c r="Q421">
        <v>0</v>
      </c>
      <c r="R421">
        <v>14.143677304515901</v>
      </c>
      <c r="S421">
        <v>23.782979507309001</v>
      </c>
      <c r="T421">
        <v>6.2265979431831999</v>
      </c>
      <c r="U421">
        <v>6.2265979431831999</v>
      </c>
      <c r="V421">
        <v>1</v>
      </c>
      <c r="W421">
        <v>18.994101976990098</v>
      </c>
    </row>
    <row r="422" spans="1:23" x14ac:dyDescent="0.3">
      <c r="A422" s="13">
        <v>43460</v>
      </c>
      <c r="B422">
        <v>6.2345571119093499</v>
      </c>
      <c r="C422">
        <v>10.866814826357301</v>
      </c>
      <c r="D422">
        <v>10.866814826357301</v>
      </c>
      <c r="E422">
        <v>10.866814826357301</v>
      </c>
      <c r="F422">
        <v>13.160643314982</v>
      </c>
      <c r="G422">
        <v>13.160643314982</v>
      </c>
      <c r="H422">
        <v>13.160643314982</v>
      </c>
      <c r="I422">
        <v>-1.8670180563694301</v>
      </c>
      <c r="J422">
        <v>-1.8670180563694301</v>
      </c>
      <c r="K422">
        <v>-1.8670180563694301</v>
      </c>
      <c r="L422">
        <v>-0.426810432255327</v>
      </c>
      <c r="M422">
        <v>-0.426810432255327</v>
      </c>
      <c r="N422">
        <v>-0.426810432255327</v>
      </c>
      <c r="O422">
        <v>0</v>
      </c>
      <c r="P422">
        <v>0</v>
      </c>
      <c r="Q422">
        <v>0</v>
      </c>
      <c r="R422">
        <v>12.337972572961601</v>
      </c>
      <c r="S422">
        <v>22.184473365478802</v>
      </c>
      <c r="T422">
        <v>6.2345571119093499</v>
      </c>
      <c r="U422">
        <v>6.2345571119093499</v>
      </c>
      <c r="V422">
        <v>12</v>
      </c>
      <c r="W422">
        <v>17.101371938266599</v>
      </c>
    </row>
    <row r="423" spans="1:23" x14ac:dyDescent="0.3">
      <c r="A423" s="13">
        <v>43461</v>
      </c>
      <c r="B423">
        <v>6.2425162806355097</v>
      </c>
      <c r="C423">
        <v>10.6941793709351</v>
      </c>
      <c r="D423">
        <v>10.6941793709351</v>
      </c>
      <c r="E423">
        <v>10.6941793709351</v>
      </c>
      <c r="F423">
        <v>13.160643314982</v>
      </c>
      <c r="G423">
        <v>13.160643314982</v>
      </c>
      <c r="H423">
        <v>13.160643314982</v>
      </c>
      <c r="I423">
        <v>-2.1150670826455702</v>
      </c>
      <c r="J423">
        <v>-2.1150670826455702</v>
      </c>
      <c r="K423">
        <v>-2.1150670826455702</v>
      </c>
      <c r="L423">
        <v>-0.35139686140138399</v>
      </c>
      <c r="M423">
        <v>-0.35139686140138399</v>
      </c>
      <c r="N423">
        <v>-0.35139686140138399</v>
      </c>
      <c r="O423">
        <v>0</v>
      </c>
      <c r="P423">
        <v>0</v>
      </c>
      <c r="Q423">
        <v>0</v>
      </c>
      <c r="R423">
        <v>11.9366539453129</v>
      </c>
      <c r="S423">
        <v>21.998603313604601</v>
      </c>
      <c r="T423">
        <v>6.2425162806355097</v>
      </c>
      <c r="U423">
        <v>6.2425162806355097</v>
      </c>
      <c r="V423">
        <v>21</v>
      </c>
      <c r="W423">
        <v>16.936695651570599</v>
      </c>
    </row>
    <row r="424" spans="1:23" x14ac:dyDescent="0.3">
      <c r="A424" s="13">
        <v>43462</v>
      </c>
      <c r="B424">
        <v>6.2504754493616597</v>
      </c>
      <c r="C424">
        <v>11.562469863056799</v>
      </c>
      <c r="D424">
        <v>11.562469863056799</v>
      </c>
      <c r="E424">
        <v>11.562469863056799</v>
      </c>
      <c r="F424">
        <v>13.160643314982</v>
      </c>
      <c r="G424">
        <v>13.160643314982</v>
      </c>
      <c r="H424">
        <v>13.160643314982</v>
      </c>
      <c r="I424">
        <v>-1.3104811148329101</v>
      </c>
      <c r="J424">
        <v>-1.3104811148329101</v>
      </c>
      <c r="K424">
        <v>-1.3104811148329101</v>
      </c>
      <c r="L424">
        <v>-0.28769233709235098</v>
      </c>
      <c r="M424">
        <v>-0.28769233709235098</v>
      </c>
      <c r="N424">
        <v>-0.28769233709235098</v>
      </c>
      <c r="O424">
        <v>0</v>
      </c>
      <c r="P424">
        <v>0</v>
      </c>
      <c r="Q424">
        <v>0</v>
      </c>
      <c r="R424">
        <v>12.7716879801908</v>
      </c>
      <c r="S424">
        <v>22.713784541637899</v>
      </c>
      <c r="T424">
        <v>6.2504754493616597</v>
      </c>
      <c r="U424">
        <v>6.2504754493616597</v>
      </c>
      <c r="V424">
        <v>22</v>
      </c>
      <c r="W424">
        <v>17.8129453124184</v>
      </c>
    </row>
    <row r="425" spans="1:23" x14ac:dyDescent="0.3">
      <c r="A425" s="13">
        <v>43463</v>
      </c>
      <c r="B425">
        <v>6.2584346180878097</v>
      </c>
      <c r="C425">
        <v>14.6046816731223</v>
      </c>
      <c r="D425">
        <v>14.6046816731223</v>
      </c>
      <c r="E425">
        <v>14.6046816731223</v>
      </c>
      <c r="F425">
        <v>13.160643314982</v>
      </c>
      <c r="G425">
        <v>13.160643314982</v>
      </c>
      <c r="H425">
        <v>13.160643314982</v>
      </c>
      <c r="I425">
        <v>1.6801345934051299</v>
      </c>
      <c r="J425">
        <v>1.6801345934051299</v>
      </c>
      <c r="K425">
        <v>1.6801345934051299</v>
      </c>
      <c r="L425">
        <v>-0.23609623526488199</v>
      </c>
      <c r="M425">
        <v>-0.23609623526488199</v>
      </c>
      <c r="N425">
        <v>-0.23609623526488199</v>
      </c>
      <c r="O425">
        <v>0</v>
      </c>
      <c r="P425">
        <v>0</v>
      </c>
      <c r="Q425">
        <v>0</v>
      </c>
      <c r="R425">
        <v>15.994425447905501</v>
      </c>
      <c r="S425">
        <v>25.457632063846798</v>
      </c>
      <c r="T425">
        <v>6.2584346180878097</v>
      </c>
      <c r="U425">
        <v>6.2584346180878097</v>
      </c>
      <c r="V425">
        <v>23</v>
      </c>
      <c r="W425">
        <v>20.863116291210101</v>
      </c>
    </row>
    <row r="426" spans="1:23" x14ac:dyDescent="0.3">
      <c r="A426" s="13">
        <v>43464</v>
      </c>
      <c r="B426">
        <v>6.2663937868139596</v>
      </c>
      <c r="C426">
        <v>13.9616356968794</v>
      </c>
      <c r="D426">
        <v>13.9616356968794</v>
      </c>
      <c r="E426">
        <v>13.9616356968794</v>
      </c>
      <c r="F426">
        <v>13.160643314982</v>
      </c>
      <c r="G426">
        <v>13.160643314982</v>
      </c>
      <c r="H426">
        <v>13.160643314982</v>
      </c>
      <c r="I426">
        <v>0.99764070768820801</v>
      </c>
      <c r="J426">
        <v>0.99764070768820801</v>
      </c>
      <c r="K426">
        <v>0.99764070768820801</v>
      </c>
      <c r="L426">
        <v>-0.19664832579081001</v>
      </c>
      <c r="M426">
        <v>-0.19664832579081001</v>
      </c>
      <c r="N426">
        <v>-0.19664832579081001</v>
      </c>
      <c r="O426">
        <v>0</v>
      </c>
      <c r="P426">
        <v>0</v>
      </c>
      <c r="Q426">
        <v>0</v>
      </c>
      <c r="R426">
        <v>15.1436310313091</v>
      </c>
      <c r="S426">
        <v>25.2506922692872</v>
      </c>
      <c r="T426">
        <v>6.2663937868139596</v>
      </c>
      <c r="U426">
        <v>6.2663937868139596</v>
      </c>
      <c r="V426">
        <v>17</v>
      </c>
      <c r="W426">
        <v>20.228029483693401</v>
      </c>
    </row>
    <row r="427" spans="1:23" x14ac:dyDescent="0.3">
      <c r="A427" s="13">
        <v>43465</v>
      </c>
      <c r="B427">
        <v>6.2743529555401096</v>
      </c>
      <c r="C427">
        <v>15.4863609350387</v>
      </c>
      <c r="D427">
        <v>15.4863609350387</v>
      </c>
      <c r="E427">
        <v>15.4863609350387</v>
      </c>
      <c r="F427">
        <v>13.160643314982</v>
      </c>
      <c r="G427">
        <v>13.160643314982</v>
      </c>
      <c r="H427">
        <v>13.160643314982</v>
      </c>
      <c r="I427">
        <v>2.49475852693514</v>
      </c>
      <c r="J427">
        <v>2.49475852693514</v>
      </c>
      <c r="K427">
        <v>2.49475852693514</v>
      </c>
      <c r="L427">
        <v>-0.16904090687847301</v>
      </c>
      <c r="M427">
        <v>-0.16904090687847301</v>
      </c>
      <c r="N427">
        <v>-0.16904090687847301</v>
      </c>
      <c r="O427">
        <v>0</v>
      </c>
      <c r="P427">
        <v>0</v>
      </c>
      <c r="Q427">
        <v>0</v>
      </c>
      <c r="R427">
        <v>16.864980542736301</v>
      </c>
      <c r="S427">
        <v>26.9281664931999</v>
      </c>
      <c r="T427">
        <v>6.2743529555401096</v>
      </c>
      <c r="U427">
        <v>6.2743529555401096</v>
      </c>
      <c r="V427">
        <v>22</v>
      </c>
      <c r="W427">
        <v>21.760713890578799</v>
      </c>
    </row>
    <row r="428" spans="1:23" x14ac:dyDescent="0.3">
      <c r="A428" s="13">
        <v>43466</v>
      </c>
      <c r="B428">
        <v>6.2823121242662596</v>
      </c>
      <c r="C428">
        <v>13.1280354941117</v>
      </c>
      <c r="D428">
        <v>13.1280354941117</v>
      </c>
      <c r="E428">
        <v>13.1280354941117</v>
      </c>
      <c r="F428">
        <v>13.160643314982</v>
      </c>
      <c r="G428">
        <v>13.160643314982</v>
      </c>
      <c r="H428">
        <v>13.160643314982</v>
      </c>
      <c r="I428">
        <v>0.120032425810062</v>
      </c>
      <c r="J428">
        <v>0.120032425810062</v>
      </c>
      <c r="K428">
        <v>0.120032425810062</v>
      </c>
      <c r="L428">
        <v>-0.152640246680389</v>
      </c>
      <c r="M428">
        <v>-0.152640246680389</v>
      </c>
      <c r="N428">
        <v>-0.152640246680389</v>
      </c>
      <c r="O428">
        <v>0</v>
      </c>
      <c r="P428">
        <v>0</v>
      </c>
      <c r="Q428">
        <v>0</v>
      </c>
      <c r="R428">
        <v>14.4434401221343</v>
      </c>
      <c r="S428">
        <v>24.277582523403701</v>
      </c>
      <c r="T428">
        <v>6.2823121242662596</v>
      </c>
      <c r="U428">
        <v>6.2823121242662596</v>
      </c>
      <c r="V428">
        <v>22</v>
      </c>
      <c r="W428">
        <v>19.410347618378001</v>
      </c>
    </row>
    <row r="429" spans="1:23" x14ac:dyDescent="0.3">
      <c r="A429" s="13">
        <v>43467</v>
      </c>
      <c r="B429">
        <v>6.2902712929924096</v>
      </c>
      <c r="C429">
        <v>11.1471086373241</v>
      </c>
      <c r="D429">
        <v>11.1471086373241</v>
      </c>
      <c r="E429">
        <v>11.1471086373241</v>
      </c>
      <c r="F429">
        <v>13.160643314982</v>
      </c>
      <c r="G429">
        <v>13.160643314982</v>
      </c>
      <c r="H429">
        <v>13.160643314982</v>
      </c>
      <c r="I429">
        <v>-1.86701805636652</v>
      </c>
      <c r="J429">
        <v>-1.86701805636652</v>
      </c>
      <c r="K429">
        <v>-1.86701805636652</v>
      </c>
      <c r="L429">
        <v>-0.1465166212914</v>
      </c>
      <c r="M429">
        <v>-0.1465166212914</v>
      </c>
      <c r="N429">
        <v>-0.1465166212914</v>
      </c>
      <c r="O429">
        <v>0</v>
      </c>
      <c r="P429">
        <v>0</v>
      </c>
      <c r="Q429">
        <v>0</v>
      </c>
      <c r="R429">
        <v>12.494311790007901</v>
      </c>
      <c r="S429">
        <v>22.504955095787398</v>
      </c>
      <c r="T429">
        <v>6.2902712929924096</v>
      </c>
      <c r="U429">
        <v>6.2902712929924096</v>
      </c>
      <c r="V429">
        <v>21</v>
      </c>
      <c r="W429">
        <v>17.437379930316499</v>
      </c>
    </row>
    <row r="430" spans="1:23" x14ac:dyDescent="0.3">
      <c r="A430" s="13">
        <v>43468</v>
      </c>
      <c r="B430">
        <v>6.2982304617185596</v>
      </c>
      <c r="C430">
        <v>10.896094217939901</v>
      </c>
      <c r="D430">
        <v>10.896094217939901</v>
      </c>
      <c r="E430">
        <v>10.896094217939901</v>
      </c>
      <c r="F430">
        <v>13.160643314982</v>
      </c>
      <c r="G430">
        <v>13.160643314982</v>
      </c>
      <c r="H430">
        <v>13.160643314982</v>
      </c>
      <c r="I430">
        <v>-2.11506708264554</v>
      </c>
      <c r="J430">
        <v>-2.11506708264554</v>
      </c>
      <c r="K430">
        <v>-2.11506708264554</v>
      </c>
      <c r="L430">
        <v>-0.14948201439657</v>
      </c>
      <c r="M430">
        <v>-0.14948201439657</v>
      </c>
      <c r="N430">
        <v>-0.14948201439657</v>
      </c>
      <c r="O430">
        <v>0</v>
      </c>
      <c r="P430">
        <v>0</v>
      </c>
      <c r="Q430">
        <v>0</v>
      </c>
      <c r="R430">
        <v>12.2271052574946</v>
      </c>
      <c r="S430">
        <v>21.980085430741902</v>
      </c>
      <c r="T430">
        <v>6.2982304617185596</v>
      </c>
      <c r="U430">
        <v>6.2982304617185596</v>
      </c>
      <c r="V430">
        <v>19</v>
      </c>
      <c r="W430">
        <v>17.1943246796585</v>
      </c>
    </row>
    <row r="431" spans="1:23" x14ac:dyDescent="0.3">
      <c r="A431" s="13">
        <v>43469</v>
      </c>
      <c r="B431">
        <v>6.3061896304447096</v>
      </c>
      <c r="C431">
        <v>11.6900278540899</v>
      </c>
      <c r="D431">
        <v>11.6900278540899</v>
      </c>
      <c r="E431">
        <v>11.6900278540899</v>
      </c>
      <c r="F431">
        <v>13.160643314982</v>
      </c>
      <c r="G431">
        <v>13.160643314982</v>
      </c>
      <c r="H431">
        <v>13.160643314982</v>
      </c>
      <c r="I431">
        <v>-1.31048111483279</v>
      </c>
      <c r="J431">
        <v>-1.31048111483279</v>
      </c>
      <c r="K431">
        <v>-1.31048111483279</v>
      </c>
      <c r="L431">
        <v>-0.16013434605931301</v>
      </c>
      <c r="M431">
        <v>-0.16013434605931301</v>
      </c>
      <c r="N431">
        <v>-0.16013434605931301</v>
      </c>
      <c r="O431">
        <v>0</v>
      </c>
      <c r="P431">
        <v>0</v>
      </c>
      <c r="Q431">
        <v>0</v>
      </c>
      <c r="R431">
        <v>12.8919898216463</v>
      </c>
      <c r="S431">
        <v>22.962958600910898</v>
      </c>
      <c r="T431">
        <v>6.3061896304447096</v>
      </c>
      <c r="U431">
        <v>6.3061896304447096</v>
      </c>
      <c r="V431">
        <v>17</v>
      </c>
      <c r="W431">
        <v>17.9962174845347</v>
      </c>
    </row>
    <row r="432" spans="1:23" x14ac:dyDescent="0.3">
      <c r="A432" s="13">
        <v>43470</v>
      </c>
      <c r="B432">
        <v>6.3141487991708596</v>
      </c>
      <c r="C432">
        <v>14.6638709767491</v>
      </c>
      <c r="D432">
        <v>14.6638709767491</v>
      </c>
      <c r="E432">
        <v>14.6638709767491</v>
      </c>
      <c r="F432">
        <v>13.160643314982</v>
      </c>
      <c r="G432">
        <v>13.160643314982</v>
      </c>
      <c r="H432">
        <v>13.160643314982</v>
      </c>
      <c r="I432">
        <v>1.68013459340256</v>
      </c>
      <c r="J432">
        <v>1.68013459340256</v>
      </c>
      <c r="K432">
        <v>1.68013459340256</v>
      </c>
      <c r="L432">
        <v>-0.176906931635534</v>
      </c>
      <c r="M432">
        <v>-0.176906931635534</v>
      </c>
      <c r="N432">
        <v>-0.176906931635534</v>
      </c>
      <c r="O432">
        <v>0</v>
      </c>
      <c r="P432">
        <v>0</v>
      </c>
      <c r="Q432">
        <v>0</v>
      </c>
      <c r="R432">
        <v>16.157327391885001</v>
      </c>
      <c r="S432">
        <v>26.105782904848599</v>
      </c>
      <c r="T432">
        <v>6.3141487991708596</v>
      </c>
      <c r="U432">
        <v>6.3141487991708596</v>
      </c>
      <c r="V432">
        <v>26</v>
      </c>
      <c r="W432">
        <v>20.978019775919901</v>
      </c>
    </row>
    <row r="433" spans="1:23" x14ac:dyDescent="0.3">
      <c r="A433" s="13">
        <v>43471</v>
      </c>
      <c r="B433">
        <v>6.3221079678970096</v>
      </c>
      <c r="C433">
        <v>13.9601622818175</v>
      </c>
      <c r="D433">
        <v>13.9601622818175</v>
      </c>
      <c r="E433">
        <v>13.9601622818175</v>
      </c>
      <c r="F433">
        <v>13.160643314982</v>
      </c>
      <c r="G433">
        <v>13.160643314982</v>
      </c>
      <c r="H433">
        <v>13.160643314982</v>
      </c>
      <c r="I433">
        <v>0.99764070768885205</v>
      </c>
      <c r="J433">
        <v>0.99764070768885205</v>
      </c>
      <c r="K433">
        <v>0.99764070768885205</v>
      </c>
      <c r="L433">
        <v>-0.19812174085342901</v>
      </c>
      <c r="M433">
        <v>-0.19812174085342901</v>
      </c>
      <c r="N433">
        <v>-0.19812174085342901</v>
      </c>
      <c r="O433">
        <v>0</v>
      </c>
      <c r="P433">
        <v>0</v>
      </c>
      <c r="Q433">
        <v>0</v>
      </c>
      <c r="R433">
        <v>15.845940025051</v>
      </c>
      <c r="S433">
        <v>25.309245854880999</v>
      </c>
      <c r="T433">
        <v>6.3221079678970096</v>
      </c>
      <c r="U433">
        <v>6.3221079678970096</v>
      </c>
      <c r="V433">
        <v>20</v>
      </c>
      <c r="W433">
        <v>20.2822702497145</v>
      </c>
    </row>
    <row r="434" spans="1:23" x14ac:dyDescent="0.3">
      <c r="A434" s="13">
        <v>43472</v>
      </c>
      <c r="B434">
        <v>6.3300671366231596</v>
      </c>
      <c r="C434">
        <v>15.433356906907401</v>
      </c>
      <c r="D434">
        <v>15.433356906907401</v>
      </c>
      <c r="E434">
        <v>15.433356906907401</v>
      </c>
      <c r="F434">
        <v>13.160643314982</v>
      </c>
      <c r="G434">
        <v>13.160643314982</v>
      </c>
      <c r="H434">
        <v>13.160643314982</v>
      </c>
      <c r="I434">
        <v>2.4947585269373702</v>
      </c>
      <c r="J434">
        <v>2.4947585269373702</v>
      </c>
      <c r="K434">
        <v>2.4947585269373702</v>
      </c>
      <c r="L434">
        <v>-0.22204493501202899</v>
      </c>
      <c r="M434">
        <v>-0.22204493501202899</v>
      </c>
      <c r="N434">
        <v>-0.22204493501202899</v>
      </c>
      <c r="O434">
        <v>0</v>
      </c>
      <c r="P434">
        <v>0</v>
      </c>
      <c r="Q434">
        <v>0</v>
      </c>
      <c r="R434">
        <v>16.759905302714699</v>
      </c>
      <c r="S434">
        <v>26.570258414116701</v>
      </c>
      <c r="T434">
        <v>6.3300671366231596</v>
      </c>
      <c r="U434">
        <v>6.3300671366231596</v>
      </c>
      <c r="V434">
        <v>17</v>
      </c>
      <c r="W434">
        <v>21.763424043530499</v>
      </c>
    </row>
    <row r="435" spans="1:23" x14ac:dyDescent="0.3">
      <c r="A435" s="13">
        <v>43473</v>
      </c>
      <c r="B435">
        <v>6.3380263053493104</v>
      </c>
      <c r="C435">
        <v>13.033732631459801</v>
      </c>
      <c r="D435">
        <v>13.033732631459801</v>
      </c>
      <c r="E435">
        <v>13.033732631459801</v>
      </c>
      <c r="F435">
        <v>13.160643314982</v>
      </c>
      <c r="G435">
        <v>13.160643314982</v>
      </c>
      <c r="H435">
        <v>13.160643314982</v>
      </c>
      <c r="I435">
        <v>0.12003242581444799</v>
      </c>
      <c r="J435">
        <v>0.12003242581444799</v>
      </c>
      <c r="K435">
        <v>0.12003242581444799</v>
      </c>
      <c r="L435">
        <v>-0.24694310933667701</v>
      </c>
      <c r="M435">
        <v>-0.24694310933667701</v>
      </c>
      <c r="N435">
        <v>-0.24694310933667701</v>
      </c>
      <c r="O435">
        <v>0</v>
      </c>
      <c r="P435">
        <v>0</v>
      </c>
      <c r="Q435">
        <v>0</v>
      </c>
      <c r="R435">
        <v>14.258755798124</v>
      </c>
      <c r="S435">
        <v>24.638184923595499</v>
      </c>
      <c r="T435">
        <v>6.3380263053493104</v>
      </c>
      <c r="U435">
        <v>6.3380263053493104</v>
      </c>
      <c r="V435">
        <v>22</v>
      </c>
      <c r="W435">
        <v>19.371758936809101</v>
      </c>
    </row>
    <row r="436" spans="1:23" x14ac:dyDescent="0.3">
      <c r="A436" s="13">
        <v>43474</v>
      </c>
      <c r="B436">
        <v>6.3459854740754604</v>
      </c>
      <c r="C436">
        <v>11.0224865996503</v>
      </c>
      <c r="D436">
        <v>11.0224865996503</v>
      </c>
      <c r="E436">
        <v>11.0224865996503</v>
      </c>
      <c r="F436">
        <v>13.160643314982</v>
      </c>
      <c r="G436">
        <v>13.160643314982</v>
      </c>
      <c r="H436">
        <v>13.160643314982</v>
      </c>
      <c r="I436">
        <v>-1.8670180563691601</v>
      </c>
      <c r="J436">
        <v>-1.8670180563691601</v>
      </c>
      <c r="K436">
        <v>-1.8670180563691601</v>
      </c>
      <c r="L436">
        <v>-0.27113865896257799</v>
      </c>
      <c r="M436">
        <v>-0.27113865896257799</v>
      </c>
      <c r="N436">
        <v>-0.27113865896257799</v>
      </c>
      <c r="O436">
        <v>0</v>
      </c>
      <c r="P436">
        <v>0</v>
      </c>
      <c r="Q436">
        <v>0</v>
      </c>
      <c r="R436">
        <v>12.289451936972201</v>
      </c>
      <c r="S436">
        <v>21.9987147812489</v>
      </c>
      <c r="T436">
        <v>6.3459854740754604</v>
      </c>
      <c r="U436">
        <v>6.3459854740754604</v>
      </c>
      <c r="V436">
        <v>18</v>
      </c>
      <c r="W436">
        <v>17.368472073725801</v>
      </c>
    </row>
    <row r="437" spans="1:23" x14ac:dyDescent="0.3">
      <c r="A437" s="13">
        <v>43475</v>
      </c>
      <c r="B437">
        <v>6.3539446428016104</v>
      </c>
      <c r="C437">
        <v>10.7525135114403</v>
      </c>
      <c r="D437">
        <v>10.7525135114403</v>
      </c>
      <c r="E437">
        <v>10.7525135114403</v>
      </c>
      <c r="F437">
        <v>13.160643314982</v>
      </c>
      <c r="G437">
        <v>13.160643314982</v>
      </c>
      <c r="H437">
        <v>13.160643314982</v>
      </c>
      <c r="I437">
        <v>-2.1150670826455</v>
      </c>
      <c r="J437">
        <v>-2.1150670826455</v>
      </c>
      <c r="K437">
        <v>-2.1150670826455</v>
      </c>
      <c r="L437">
        <v>-0.29306272089624003</v>
      </c>
      <c r="M437">
        <v>-0.29306272089624003</v>
      </c>
      <c r="N437">
        <v>-0.29306272089624003</v>
      </c>
      <c r="O437">
        <v>0</v>
      </c>
      <c r="P437">
        <v>0</v>
      </c>
      <c r="Q437">
        <v>0</v>
      </c>
      <c r="R437">
        <v>12.0546721616588</v>
      </c>
      <c r="S437">
        <v>21.556190479895999</v>
      </c>
      <c r="T437">
        <v>6.3539446428016104</v>
      </c>
      <c r="U437">
        <v>6.3539446428016104</v>
      </c>
      <c r="V437">
        <v>24</v>
      </c>
      <c r="W437">
        <v>17.106458154241899</v>
      </c>
    </row>
    <row r="438" spans="1:23" x14ac:dyDescent="0.3">
      <c r="A438" s="13">
        <v>43476</v>
      </c>
      <c r="B438">
        <v>6.3619038115277604</v>
      </c>
      <c r="C438">
        <v>11.5388579805756</v>
      </c>
      <c r="D438">
        <v>11.5388579805756</v>
      </c>
      <c r="E438">
        <v>11.5388579805756</v>
      </c>
      <c r="F438">
        <v>13.160643314982</v>
      </c>
      <c r="G438">
        <v>13.160643314982</v>
      </c>
      <c r="H438">
        <v>13.160643314982</v>
      </c>
      <c r="I438">
        <v>-1.3104811148321001</v>
      </c>
      <c r="J438">
        <v>-1.3104811148321001</v>
      </c>
      <c r="K438">
        <v>-1.3104811148321001</v>
      </c>
      <c r="L438">
        <v>-0.31130421957430099</v>
      </c>
      <c r="M438">
        <v>-0.31130421957430099</v>
      </c>
      <c r="N438">
        <v>-0.31130421957430099</v>
      </c>
      <c r="O438">
        <v>0</v>
      </c>
      <c r="P438">
        <v>0</v>
      </c>
      <c r="Q438">
        <v>0</v>
      </c>
      <c r="R438">
        <v>12.8961815610655</v>
      </c>
      <c r="S438">
        <v>22.6484689955462</v>
      </c>
      <c r="T438">
        <v>6.3619038115277604</v>
      </c>
      <c r="U438">
        <v>6.3619038115277604</v>
      </c>
      <c r="V438">
        <v>14</v>
      </c>
      <c r="W438">
        <v>17.900761792103399</v>
      </c>
    </row>
    <row r="439" spans="1:23" x14ac:dyDescent="0.3">
      <c r="A439" s="13">
        <v>43477</v>
      </c>
      <c r="B439">
        <v>6.3698629802539104</v>
      </c>
      <c r="C439">
        <v>14.5161242502228</v>
      </c>
      <c r="D439">
        <v>14.5161242502228</v>
      </c>
      <c r="E439">
        <v>14.5161242502228</v>
      </c>
      <c r="F439">
        <v>13.160643314982</v>
      </c>
      <c r="G439">
        <v>13.160643314982</v>
      </c>
      <c r="H439">
        <v>13.160643314982</v>
      </c>
      <c r="I439">
        <v>1.68013459340511</v>
      </c>
      <c r="J439">
        <v>1.68013459340511</v>
      </c>
      <c r="K439">
        <v>1.68013459340511</v>
      </c>
      <c r="L439">
        <v>-0.32465365816434499</v>
      </c>
      <c r="M439">
        <v>-0.32465365816434499</v>
      </c>
      <c r="N439">
        <v>-0.32465365816434499</v>
      </c>
      <c r="O439">
        <v>0</v>
      </c>
      <c r="P439">
        <v>0</v>
      </c>
      <c r="Q439">
        <v>0</v>
      </c>
      <c r="R439">
        <v>15.805493497187699</v>
      </c>
      <c r="S439">
        <v>25.667103123527198</v>
      </c>
      <c r="T439">
        <v>6.3698629802539104</v>
      </c>
      <c r="U439">
        <v>6.3698629802539104</v>
      </c>
      <c r="V439">
        <v>20</v>
      </c>
      <c r="W439">
        <v>20.885987230476701</v>
      </c>
    </row>
    <row r="440" spans="1:23" x14ac:dyDescent="0.3">
      <c r="A440" s="13">
        <v>43478</v>
      </c>
      <c r="B440">
        <v>6.3778221489800604</v>
      </c>
      <c r="C440">
        <v>13.8261435743112</v>
      </c>
      <c r="D440">
        <v>13.8261435743112</v>
      </c>
      <c r="E440">
        <v>13.8261435743112</v>
      </c>
      <c r="F440">
        <v>13.160643314982</v>
      </c>
      <c r="G440">
        <v>13.160643314982</v>
      </c>
      <c r="H440">
        <v>13.160643314982</v>
      </c>
      <c r="I440">
        <v>0.99764070768731805</v>
      </c>
      <c r="J440">
        <v>0.99764070768731805</v>
      </c>
      <c r="K440">
        <v>0.99764070768731805</v>
      </c>
      <c r="L440">
        <v>-0.33214044835812501</v>
      </c>
      <c r="M440">
        <v>-0.33214044835812501</v>
      </c>
      <c r="N440">
        <v>-0.33214044835812501</v>
      </c>
      <c r="O440">
        <v>0</v>
      </c>
      <c r="P440">
        <v>0</v>
      </c>
      <c r="Q440">
        <v>0</v>
      </c>
      <c r="R440">
        <v>14.933259496400501</v>
      </c>
      <c r="S440">
        <v>25.391732997202102</v>
      </c>
      <c r="T440">
        <v>6.3778221489800604</v>
      </c>
      <c r="U440">
        <v>6.3778221489800604</v>
      </c>
      <c r="V440">
        <v>15</v>
      </c>
      <c r="W440">
        <v>20.203965723291301</v>
      </c>
    </row>
    <row r="441" spans="1:23" x14ac:dyDescent="0.3">
      <c r="A441" s="13">
        <v>43479</v>
      </c>
      <c r="B441">
        <v>6.3857813177062104</v>
      </c>
      <c r="C441">
        <v>15.322339087912599</v>
      </c>
      <c r="D441">
        <v>15.322339087912599</v>
      </c>
      <c r="E441">
        <v>15.322339087912599</v>
      </c>
      <c r="F441">
        <v>13.160643314982</v>
      </c>
      <c r="G441">
        <v>13.160643314982</v>
      </c>
      <c r="H441">
        <v>13.160643314982</v>
      </c>
      <c r="I441">
        <v>2.4947585269329098</v>
      </c>
      <c r="J441">
        <v>2.4947585269329098</v>
      </c>
      <c r="K441">
        <v>2.4947585269329098</v>
      </c>
      <c r="L441">
        <v>-0.333062754002382</v>
      </c>
      <c r="M441">
        <v>-0.333062754002382</v>
      </c>
      <c r="N441">
        <v>-0.333062754002382</v>
      </c>
      <c r="O441">
        <v>0</v>
      </c>
      <c r="P441">
        <v>0</v>
      </c>
      <c r="Q441">
        <v>0</v>
      </c>
      <c r="R441">
        <v>16.870874759284099</v>
      </c>
      <c r="S441">
        <v>26.532156879694899</v>
      </c>
      <c r="T441">
        <v>6.3857813177062104</v>
      </c>
      <c r="U441">
        <v>6.3857813177062104</v>
      </c>
      <c r="V441">
        <v>25</v>
      </c>
      <c r="W441">
        <v>21.7081204056188</v>
      </c>
    </row>
    <row r="442" spans="1:23" x14ac:dyDescent="0.3">
      <c r="A442" s="13">
        <v>43480</v>
      </c>
      <c r="B442">
        <v>6.3937404864323604</v>
      </c>
      <c r="C442">
        <v>12.953666707287001</v>
      </c>
      <c r="D442">
        <v>12.953666707287001</v>
      </c>
      <c r="E442">
        <v>12.953666707287001</v>
      </c>
      <c r="F442">
        <v>13.160643314982</v>
      </c>
      <c r="G442">
        <v>13.160643314982</v>
      </c>
      <c r="H442">
        <v>13.160643314982</v>
      </c>
      <c r="I442">
        <v>0.120032425813571</v>
      </c>
      <c r="J442">
        <v>0.120032425813571</v>
      </c>
      <c r="K442">
        <v>0.120032425813571</v>
      </c>
      <c r="L442">
        <v>-0.32700903350861099</v>
      </c>
      <c r="M442">
        <v>-0.32700903350861099</v>
      </c>
      <c r="N442">
        <v>-0.32700903350861099</v>
      </c>
      <c r="O442">
        <v>0</v>
      </c>
      <c r="P442">
        <v>0</v>
      </c>
      <c r="Q442">
        <v>0</v>
      </c>
      <c r="R442">
        <v>14.914185988365</v>
      </c>
      <c r="S442">
        <v>24.1752507759028</v>
      </c>
      <c r="T442">
        <v>6.3937404864323604</v>
      </c>
      <c r="U442">
        <v>6.3937404864323604</v>
      </c>
      <c r="V442">
        <v>15</v>
      </c>
      <c r="W442">
        <v>19.347407193719398</v>
      </c>
    </row>
    <row r="443" spans="1:23" x14ac:dyDescent="0.3">
      <c r="A443" s="13">
        <v>43481</v>
      </c>
      <c r="B443">
        <v>6.4016996551585104</v>
      </c>
      <c r="C443">
        <v>10.979754561657</v>
      </c>
      <c r="D443">
        <v>10.979754561657</v>
      </c>
      <c r="E443">
        <v>10.979754561657</v>
      </c>
      <c r="F443">
        <v>13.160643314982</v>
      </c>
      <c r="G443">
        <v>13.160643314982</v>
      </c>
      <c r="H443">
        <v>13.160643314982</v>
      </c>
      <c r="I443">
        <v>-1.8670180563680101</v>
      </c>
      <c r="J443">
        <v>-1.8670180563680101</v>
      </c>
      <c r="K443">
        <v>-1.8670180563680101</v>
      </c>
      <c r="L443">
        <v>-0.313870696957052</v>
      </c>
      <c r="M443">
        <v>-0.313870696957052</v>
      </c>
      <c r="N443">
        <v>-0.313870696957052</v>
      </c>
      <c r="O443">
        <v>0</v>
      </c>
      <c r="P443">
        <v>0</v>
      </c>
      <c r="Q443">
        <v>0</v>
      </c>
      <c r="R443">
        <v>12.7367825189031</v>
      </c>
      <c r="S443">
        <v>22.363562535695099</v>
      </c>
      <c r="T443">
        <v>6.4016996551585104</v>
      </c>
      <c r="U443">
        <v>6.4016996551585104</v>
      </c>
      <c r="V443">
        <v>18</v>
      </c>
      <c r="W443">
        <v>17.381454216815499</v>
      </c>
    </row>
    <row r="444" spans="1:23" x14ac:dyDescent="0.3">
      <c r="A444" s="13">
        <v>43482</v>
      </c>
      <c r="B444">
        <v>6.4096588238846604</v>
      </c>
      <c r="C444">
        <v>10.7517306924031</v>
      </c>
      <c r="D444">
        <v>10.7517306924031</v>
      </c>
      <c r="E444">
        <v>10.7517306924031</v>
      </c>
      <c r="F444">
        <v>13.160643314982</v>
      </c>
      <c r="G444">
        <v>13.160643314982</v>
      </c>
      <c r="H444">
        <v>13.160643314982</v>
      </c>
      <c r="I444">
        <v>-2.1150670826437099</v>
      </c>
      <c r="J444">
        <v>-2.1150670826437099</v>
      </c>
      <c r="K444">
        <v>-2.1150670826437099</v>
      </c>
      <c r="L444">
        <v>-0.29384553993523099</v>
      </c>
      <c r="M444">
        <v>-0.29384553993523099</v>
      </c>
      <c r="N444">
        <v>-0.29384553993523099</v>
      </c>
      <c r="O444">
        <v>0</v>
      </c>
      <c r="P444">
        <v>0</v>
      </c>
      <c r="Q444">
        <v>0</v>
      </c>
      <c r="R444">
        <v>12.171935156833401</v>
      </c>
      <c r="S444">
        <v>22.1887556348149</v>
      </c>
      <c r="T444">
        <v>6.4096588238846604</v>
      </c>
      <c r="U444">
        <v>6.4096588238846604</v>
      </c>
      <c r="V444">
        <v>24</v>
      </c>
      <c r="W444">
        <v>17.161389516287802</v>
      </c>
    </row>
    <row r="445" spans="1:23" x14ac:dyDescent="0.3">
      <c r="A445" s="13">
        <v>43483</v>
      </c>
      <c r="B445">
        <v>6.4176179926108103</v>
      </c>
      <c r="C445">
        <v>11.5827303293164</v>
      </c>
      <c r="D445">
        <v>11.5827303293164</v>
      </c>
      <c r="E445">
        <v>11.5827303293164</v>
      </c>
      <c r="F445">
        <v>13.160643314982</v>
      </c>
      <c r="G445">
        <v>13.160643314982</v>
      </c>
      <c r="H445">
        <v>13.160643314982</v>
      </c>
      <c r="I445">
        <v>-1.3104811148278199</v>
      </c>
      <c r="J445">
        <v>-1.3104811148278199</v>
      </c>
      <c r="K445">
        <v>-1.3104811148278199</v>
      </c>
      <c r="L445">
        <v>-0.26743187083779502</v>
      </c>
      <c r="M445">
        <v>-0.26743187083779502</v>
      </c>
      <c r="N445">
        <v>-0.26743187083779502</v>
      </c>
      <c r="O445">
        <v>0</v>
      </c>
      <c r="P445">
        <v>0</v>
      </c>
      <c r="Q445">
        <v>0</v>
      </c>
      <c r="R445">
        <v>13.121597217080399</v>
      </c>
      <c r="S445">
        <v>23.0385740401438</v>
      </c>
      <c r="T445">
        <v>6.4176179926108103</v>
      </c>
      <c r="U445">
        <v>6.4176179926108103</v>
      </c>
      <c r="V445">
        <v>21</v>
      </c>
      <c r="W445">
        <v>18.000348321927198</v>
      </c>
    </row>
    <row r="446" spans="1:23" x14ac:dyDescent="0.3">
      <c r="A446" s="13">
        <v>43484</v>
      </c>
      <c r="B446">
        <v>6.4255771613369603</v>
      </c>
      <c r="C446">
        <v>14.605364403604</v>
      </c>
      <c r="D446">
        <v>14.605364403604</v>
      </c>
      <c r="E446">
        <v>14.605364403604</v>
      </c>
      <c r="F446">
        <v>13.160643314982</v>
      </c>
      <c r="G446">
        <v>13.160643314982</v>
      </c>
      <c r="H446">
        <v>13.160643314982</v>
      </c>
      <c r="I446">
        <v>1.6801345934049099</v>
      </c>
      <c r="J446">
        <v>1.6801345934049099</v>
      </c>
      <c r="K446">
        <v>1.6801345934049099</v>
      </c>
      <c r="L446">
        <v>-0.235413504782923</v>
      </c>
      <c r="M446">
        <v>-0.235413504782923</v>
      </c>
      <c r="N446">
        <v>-0.235413504782923</v>
      </c>
      <c r="O446">
        <v>0</v>
      </c>
      <c r="P446">
        <v>0</v>
      </c>
      <c r="Q446">
        <v>0</v>
      </c>
      <c r="R446">
        <v>16.294873078840599</v>
      </c>
      <c r="S446">
        <v>25.8837684584696</v>
      </c>
      <c r="T446">
        <v>6.4255771613369603</v>
      </c>
      <c r="U446">
        <v>6.4255771613369603</v>
      </c>
      <c r="V446">
        <v>21</v>
      </c>
      <c r="W446">
        <v>21.030941564940999</v>
      </c>
    </row>
    <row r="447" spans="1:23" x14ac:dyDescent="0.3">
      <c r="A447" s="13">
        <v>43485</v>
      </c>
      <c r="B447">
        <v>6.4335363300631103</v>
      </c>
      <c r="C447">
        <v>13.959447974001501</v>
      </c>
      <c r="D447">
        <v>13.959447974001501</v>
      </c>
      <c r="E447">
        <v>13.959447974001501</v>
      </c>
      <c r="F447">
        <v>13.160643314982</v>
      </c>
      <c r="G447">
        <v>13.160643314982</v>
      </c>
      <c r="H447">
        <v>13.160643314982</v>
      </c>
      <c r="I447">
        <v>0.99764070768687096</v>
      </c>
      <c r="J447">
        <v>0.99764070768687096</v>
      </c>
      <c r="K447">
        <v>0.99764070768687096</v>
      </c>
      <c r="L447">
        <v>-0.19883604866737301</v>
      </c>
      <c r="M447">
        <v>-0.19883604866737301</v>
      </c>
      <c r="N447">
        <v>-0.19883604866737301</v>
      </c>
      <c r="O447">
        <v>0</v>
      </c>
      <c r="P447">
        <v>0</v>
      </c>
      <c r="Q447">
        <v>0</v>
      </c>
      <c r="R447">
        <v>15.6066682724566</v>
      </c>
      <c r="S447">
        <v>25.566234217348899</v>
      </c>
      <c r="T447">
        <v>6.4335363300631103</v>
      </c>
      <c r="U447">
        <v>6.4335363300631103</v>
      </c>
      <c r="V447">
        <v>23</v>
      </c>
      <c r="W447">
        <v>20.392984304064701</v>
      </c>
    </row>
    <row r="448" spans="1:23" x14ac:dyDescent="0.3">
      <c r="A448" s="13">
        <v>43486</v>
      </c>
      <c r="B448">
        <v>6.4414954987892603</v>
      </c>
      <c r="C448">
        <v>15.4964267005062</v>
      </c>
      <c r="D448">
        <v>15.4964267005062</v>
      </c>
      <c r="E448">
        <v>15.4964267005062</v>
      </c>
      <c r="F448">
        <v>13.160643314982</v>
      </c>
      <c r="G448">
        <v>13.160643314982</v>
      </c>
      <c r="H448">
        <v>13.160643314982</v>
      </c>
      <c r="I448">
        <v>2.4947585269361099</v>
      </c>
      <c r="J448">
        <v>2.4947585269361099</v>
      </c>
      <c r="K448">
        <v>2.4947585269361099</v>
      </c>
      <c r="L448">
        <v>-0.15897514141198399</v>
      </c>
      <c r="M448">
        <v>-0.15897514141198399</v>
      </c>
      <c r="N448">
        <v>-0.15897514141198399</v>
      </c>
      <c r="O448">
        <v>0</v>
      </c>
      <c r="P448">
        <v>0</v>
      </c>
      <c r="Q448">
        <v>0</v>
      </c>
      <c r="R448">
        <v>17.229058761397301</v>
      </c>
      <c r="S448">
        <v>26.945341140106802</v>
      </c>
      <c r="T448">
        <v>6.4414954987892603</v>
      </c>
      <c r="U448">
        <v>6.4414954987892603</v>
      </c>
      <c r="V448">
        <v>23</v>
      </c>
      <c r="W448">
        <v>21.9379221992954</v>
      </c>
    </row>
    <row r="449" spans="1:23" x14ac:dyDescent="0.3">
      <c r="A449" s="13">
        <v>43487</v>
      </c>
      <c r="B449">
        <v>6.4494546675154103</v>
      </c>
      <c r="C449">
        <v>13.163378205894</v>
      </c>
      <c r="D449">
        <v>13.163378205894</v>
      </c>
      <c r="E449">
        <v>13.163378205894</v>
      </c>
      <c r="F449">
        <v>13.160643314982</v>
      </c>
      <c r="G449">
        <v>13.160643314982</v>
      </c>
      <c r="H449">
        <v>13.160643314982</v>
      </c>
      <c r="I449">
        <v>0.120032425813021</v>
      </c>
      <c r="J449">
        <v>0.120032425813021</v>
      </c>
      <c r="K449">
        <v>0.120032425813021</v>
      </c>
      <c r="L449">
        <v>-0.117297534901117</v>
      </c>
      <c r="M449">
        <v>-0.117297534901117</v>
      </c>
      <c r="N449">
        <v>-0.117297534901117</v>
      </c>
      <c r="O449">
        <v>0</v>
      </c>
      <c r="P449">
        <v>0</v>
      </c>
      <c r="Q449">
        <v>0</v>
      </c>
      <c r="R449">
        <v>14.423113252052101</v>
      </c>
      <c r="S449">
        <v>24.3553368947059</v>
      </c>
      <c r="T449">
        <v>6.4494546675154103</v>
      </c>
      <c r="U449">
        <v>6.4494546675154103</v>
      </c>
      <c r="V449">
        <v>19</v>
      </c>
      <c r="W449">
        <v>19.612832873409399</v>
      </c>
    </row>
    <row r="450" spans="1:23" x14ac:dyDescent="0.3">
      <c r="A450" s="13">
        <v>43488</v>
      </c>
      <c r="B450">
        <v>6.4574138362415603</v>
      </c>
      <c r="C450">
        <v>11.2182091601374</v>
      </c>
      <c r="D450">
        <v>11.2182091601374</v>
      </c>
      <c r="E450">
        <v>11.2182091601374</v>
      </c>
      <c r="F450">
        <v>13.160643314982</v>
      </c>
      <c r="G450">
        <v>13.160643314982</v>
      </c>
      <c r="H450">
        <v>13.160643314982</v>
      </c>
      <c r="I450">
        <v>-1.86701805637065</v>
      </c>
      <c r="J450">
        <v>-1.86701805637065</v>
      </c>
      <c r="K450">
        <v>-1.86701805637065</v>
      </c>
      <c r="L450">
        <v>-7.5416098473981397E-2</v>
      </c>
      <c r="M450">
        <v>-7.5416098473981397E-2</v>
      </c>
      <c r="N450">
        <v>-7.5416098473981397E-2</v>
      </c>
      <c r="O450">
        <v>0</v>
      </c>
      <c r="P450">
        <v>0</v>
      </c>
      <c r="Q450">
        <v>0</v>
      </c>
      <c r="R450">
        <v>12.9715845141831</v>
      </c>
      <c r="S450">
        <v>22.651913866616798</v>
      </c>
      <c r="T450">
        <v>6.4574138362415603</v>
      </c>
      <c r="U450">
        <v>6.4574138362415603</v>
      </c>
      <c r="V450">
        <v>17</v>
      </c>
      <c r="W450">
        <v>17.675622996379001</v>
      </c>
    </row>
    <row r="451" spans="1:23" x14ac:dyDescent="0.3">
      <c r="A451" s="13">
        <v>43489</v>
      </c>
      <c r="B451">
        <v>6.4653730049677103</v>
      </c>
      <c r="C451">
        <v>11.0105362343492</v>
      </c>
      <c r="D451">
        <v>11.0105362343492</v>
      </c>
      <c r="E451">
        <v>11.0105362343492</v>
      </c>
      <c r="F451">
        <v>13.160643314982</v>
      </c>
      <c r="G451">
        <v>13.160643314982</v>
      </c>
      <c r="H451">
        <v>13.160643314982</v>
      </c>
      <c r="I451">
        <v>-2.1150670826469899</v>
      </c>
      <c r="J451">
        <v>-2.1150670826469899</v>
      </c>
      <c r="K451">
        <v>-2.1150670826469899</v>
      </c>
      <c r="L451">
        <v>-3.5039997985863797E-2</v>
      </c>
      <c r="M451">
        <v>-3.5039997985863797E-2</v>
      </c>
      <c r="N451">
        <v>-3.5039997985863797E-2</v>
      </c>
      <c r="O451">
        <v>0</v>
      </c>
      <c r="P451">
        <v>0</v>
      </c>
      <c r="Q451">
        <v>0</v>
      </c>
      <c r="R451">
        <v>12.5733600734268</v>
      </c>
      <c r="S451">
        <v>22.357673432102501</v>
      </c>
      <c r="T451">
        <v>6.4653730049677103</v>
      </c>
      <c r="U451">
        <v>6.4653730049677103</v>
      </c>
      <c r="V451">
        <v>19</v>
      </c>
      <c r="W451">
        <v>17.475909239316898</v>
      </c>
    </row>
    <row r="452" spans="1:23" x14ac:dyDescent="0.3">
      <c r="A452" s="13">
        <v>43490</v>
      </c>
      <c r="B452">
        <v>6.4733321736938603</v>
      </c>
      <c r="C452">
        <v>11.852240765260699</v>
      </c>
      <c r="D452">
        <v>11.852240765260699</v>
      </c>
      <c r="E452">
        <v>11.852240765260699</v>
      </c>
      <c r="F452">
        <v>13.160643314982</v>
      </c>
      <c r="G452">
        <v>13.160643314982</v>
      </c>
      <c r="H452">
        <v>13.160643314982</v>
      </c>
      <c r="I452">
        <v>-1.3104811148307101</v>
      </c>
      <c r="J452">
        <v>-1.3104811148307101</v>
      </c>
      <c r="K452">
        <v>-1.3104811148307101</v>
      </c>
      <c r="L452">
        <v>2.0785651093124598E-3</v>
      </c>
      <c r="M452">
        <v>2.0785651093124598E-3</v>
      </c>
      <c r="N452">
        <v>2.0785651093124598E-3</v>
      </c>
      <c r="O452">
        <v>0</v>
      </c>
      <c r="P452">
        <v>0</v>
      </c>
      <c r="Q452">
        <v>0</v>
      </c>
      <c r="R452">
        <v>13.588233263548</v>
      </c>
      <c r="S452">
        <v>23.1200972033987</v>
      </c>
      <c r="T452">
        <v>6.4733321736938603</v>
      </c>
      <c r="U452">
        <v>6.4733321736938603</v>
      </c>
      <c r="V452">
        <v>20</v>
      </c>
      <c r="W452">
        <v>18.325572938954501</v>
      </c>
    </row>
    <row r="453" spans="1:23" x14ac:dyDescent="0.3">
      <c r="A453" s="13">
        <v>43491</v>
      </c>
      <c r="B453">
        <v>6.4812913424200103</v>
      </c>
      <c r="C453">
        <v>14.8749774803847</v>
      </c>
      <c r="D453">
        <v>14.8749774803847</v>
      </c>
      <c r="E453">
        <v>14.8749774803847</v>
      </c>
      <c r="F453">
        <v>13.160643314982</v>
      </c>
      <c r="G453">
        <v>13.160643314982</v>
      </c>
      <c r="H453">
        <v>13.160643314982</v>
      </c>
      <c r="I453">
        <v>1.68013459340233</v>
      </c>
      <c r="J453">
        <v>1.68013459340233</v>
      </c>
      <c r="K453">
        <v>1.68013459340233</v>
      </c>
      <c r="L453">
        <v>3.4199572000349697E-2</v>
      </c>
      <c r="M453">
        <v>3.4199572000349697E-2</v>
      </c>
      <c r="N453">
        <v>3.4199572000349697E-2</v>
      </c>
      <c r="O453">
        <v>0</v>
      </c>
      <c r="P453">
        <v>0</v>
      </c>
      <c r="Q453">
        <v>0</v>
      </c>
      <c r="R453">
        <v>16.403781553659801</v>
      </c>
      <c r="S453">
        <v>26.315021990149301</v>
      </c>
      <c r="T453">
        <v>6.4812913424200103</v>
      </c>
      <c r="U453">
        <v>6.4812913424200103</v>
      </c>
      <c r="V453">
        <v>23</v>
      </c>
      <c r="W453">
        <v>21.356268822804701</v>
      </c>
    </row>
    <row r="454" spans="1:23" x14ac:dyDescent="0.3">
      <c r="A454" s="13">
        <v>43492</v>
      </c>
      <c r="B454">
        <v>6.4892505111461602</v>
      </c>
      <c r="C454">
        <v>14.217934844677</v>
      </c>
      <c r="D454">
        <v>14.217934844677</v>
      </c>
      <c r="E454">
        <v>14.217934844677</v>
      </c>
      <c r="F454">
        <v>13.160643314982</v>
      </c>
      <c r="G454">
        <v>13.160643314982</v>
      </c>
      <c r="H454">
        <v>13.160643314982</v>
      </c>
      <c r="I454">
        <v>0.99764070768751401</v>
      </c>
      <c r="J454">
        <v>0.99764070768751401</v>
      </c>
      <c r="K454">
        <v>0.99764070768751401</v>
      </c>
      <c r="L454">
        <v>5.9650822007398803E-2</v>
      </c>
      <c r="M454">
        <v>5.9650822007398803E-2</v>
      </c>
      <c r="N454">
        <v>5.9650822007398803E-2</v>
      </c>
      <c r="O454">
        <v>0</v>
      </c>
      <c r="P454">
        <v>0</v>
      </c>
      <c r="Q454">
        <v>0</v>
      </c>
      <c r="R454">
        <v>15.370415974665599</v>
      </c>
      <c r="S454">
        <v>25.598874825944399</v>
      </c>
      <c r="T454">
        <v>6.4892505111461602</v>
      </c>
      <c r="U454">
        <v>6.4892505111461602</v>
      </c>
      <c r="V454">
        <v>17</v>
      </c>
      <c r="W454">
        <v>20.7071853558231</v>
      </c>
    </row>
    <row r="455" spans="1:23" x14ac:dyDescent="0.3">
      <c r="A455" s="13">
        <v>43493</v>
      </c>
      <c r="B455">
        <v>6.4972096798723102</v>
      </c>
      <c r="C455">
        <v>15.732284271031499</v>
      </c>
      <c r="D455">
        <v>15.732284271031499</v>
      </c>
      <c r="E455">
        <v>15.732284271031499</v>
      </c>
      <c r="F455">
        <v>13.160643314982</v>
      </c>
      <c r="G455">
        <v>13.160643314982</v>
      </c>
      <c r="H455">
        <v>13.160643314982</v>
      </c>
      <c r="I455">
        <v>2.4947585269350001</v>
      </c>
      <c r="J455">
        <v>2.4947585269350001</v>
      </c>
      <c r="K455">
        <v>2.4947585269350001</v>
      </c>
      <c r="L455">
        <v>7.6882429114487297E-2</v>
      </c>
      <c r="M455">
        <v>7.6882429114487297E-2</v>
      </c>
      <c r="N455">
        <v>7.6882429114487297E-2</v>
      </c>
      <c r="O455">
        <v>0</v>
      </c>
      <c r="P455">
        <v>0</v>
      </c>
      <c r="Q455">
        <v>0</v>
      </c>
      <c r="R455">
        <v>17.479493482128198</v>
      </c>
      <c r="S455">
        <v>26.891084718020402</v>
      </c>
      <c r="T455">
        <v>6.4972096798723102</v>
      </c>
      <c r="U455">
        <v>6.4972096798723102</v>
      </c>
      <c r="V455">
        <v>19</v>
      </c>
      <c r="W455">
        <v>22.229493950903802</v>
      </c>
    </row>
    <row r="456" spans="1:23" x14ac:dyDescent="0.3">
      <c r="A456" s="13">
        <v>43494</v>
      </c>
      <c r="B456">
        <v>6.5051688485984602</v>
      </c>
      <c r="C456">
        <v>13.3651943896904</v>
      </c>
      <c r="D456">
        <v>13.3651943896904</v>
      </c>
      <c r="E456">
        <v>13.3651943896904</v>
      </c>
      <c r="F456">
        <v>13.160643314982</v>
      </c>
      <c r="G456">
        <v>13.160643314982</v>
      </c>
      <c r="H456">
        <v>13.160643314982</v>
      </c>
      <c r="I456">
        <v>0.12003242581247001</v>
      </c>
      <c r="J456">
        <v>0.12003242581247001</v>
      </c>
      <c r="K456">
        <v>0.12003242581247001</v>
      </c>
      <c r="L456">
        <v>8.4518648895833604E-2</v>
      </c>
      <c r="M456">
        <v>8.4518648895833604E-2</v>
      </c>
      <c r="N456">
        <v>8.4518648895833604E-2</v>
      </c>
      <c r="O456">
        <v>0</v>
      </c>
      <c r="P456">
        <v>0</v>
      </c>
      <c r="Q456">
        <v>0</v>
      </c>
      <c r="R456">
        <v>14.6383485954621</v>
      </c>
      <c r="S456">
        <v>24.644531463078099</v>
      </c>
      <c r="T456">
        <v>6.5051688485984602</v>
      </c>
      <c r="U456">
        <v>6.5051688485984602</v>
      </c>
      <c r="V456">
        <v>18</v>
      </c>
      <c r="W456">
        <v>19.8703632382888</v>
      </c>
    </row>
    <row r="457" spans="1:23" x14ac:dyDescent="0.3">
      <c r="A457" s="13">
        <v>43495</v>
      </c>
      <c r="B457">
        <v>6.5142493600883498</v>
      </c>
      <c r="C457">
        <v>11.375030830328001</v>
      </c>
      <c r="D457">
        <v>11.375030830328001</v>
      </c>
      <c r="E457">
        <v>11.375030830328001</v>
      </c>
      <c r="F457">
        <v>13.160643314982</v>
      </c>
      <c r="G457">
        <v>13.160643314982</v>
      </c>
      <c r="H457">
        <v>13.160643314982</v>
      </c>
      <c r="I457">
        <v>-1.86701805636395</v>
      </c>
      <c r="J457">
        <v>-1.86701805636395</v>
      </c>
      <c r="K457">
        <v>-1.86701805636395</v>
      </c>
      <c r="L457">
        <v>8.1405571709916497E-2</v>
      </c>
      <c r="M457">
        <v>8.1405571709916497E-2</v>
      </c>
      <c r="N457">
        <v>8.1405571709916497E-2</v>
      </c>
      <c r="O457">
        <v>0</v>
      </c>
      <c r="P457">
        <v>0</v>
      </c>
      <c r="Q457">
        <v>0</v>
      </c>
      <c r="R457">
        <v>13.0970160470848</v>
      </c>
      <c r="S457">
        <v>22.5950880130464</v>
      </c>
      <c r="T457">
        <v>6.5142493600883498</v>
      </c>
      <c r="U457">
        <v>6.5142493600883498</v>
      </c>
      <c r="V457">
        <v>19</v>
      </c>
      <c r="W457">
        <v>17.8892801904164</v>
      </c>
    </row>
    <row r="458" spans="1:23" x14ac:dyDescent="0.3">
      <c r="A458" s="13">
        <v>43496</v>
      </c>
      <c r="B458">
        <v>6.5233298715782402</v>
      </c>
      <c r="C458">
        <v>11.1122295561205</v>
      </c>
      <c r="D458">
        <v>11.1122295561205</v>
      </c>
      <c r="E458">
        <v>11.1122295561205</v>
      </c>
      <c r="F458">
        <v>13.160643314982</v>
      </c>
      <c r="G458">
        <v>13.160643314982</v>
      </c>
      <c r="H458">
        <v>13.160643314982</v>
      </c>
      <c r="I458">
        <v>-2.1150670826418798</v>
      </c>
      <c r="J458">
        <v>-2.1150670826418798</v>
      </c>
      <c r="K458">
        <v>-2.1150670826418798</v>
      </c>
      <c r="L458">
        <v>6.6653323780295995E-2</v>
      </c>
      <c r="M458">
        <v>6.6653323780295995E-2</v>
      </c>
      <c r="N458">
        <v>6.6653323780295995E-2</v>
      </c>
      <c r="O458">
        <v>0</v>
      </c>
      <c r="P458">
        <v>0</v>
      </c>
      <c r="Q458">
        <v>0</v>
      </c>
      <c r="R458">
        <v>12.188460465181199</v>
      </c>
      <c r="S458">
        <v>22.101012345929998</v>
      </c>
      <c r="T458">
        <v>6.5233298715782402</v>
      </c>
      <c r="U458">
        <v>6.5233298715782402</v>
      </c>
      <c r="V458">
        <v>18</v>
      </c>
      <c r="W458">
        <v>17.635559427698698</v>
      </c>
    </row>
    <row r="459" spans="1:23" x14ac:dyDescent="0.3">
      <c r="A459" s="13">
        <v>43497</v>
      </c>
      <c r="B459">
        <v>6.5324103830681297</v>
      </c>
      <c r="C459">
        <v>11.889833760032699</v>
      </c>
      <c r="D459">
        <v>11.889833760032699</v>
      </c>
      <c r="E459">
        <v>11.889833760032699</v>
      </c>
      <c r="F459">
        <v>13.160643314982</v>
      </c>
      <c r="G459">
        <v>13.160643314982</v>
      </c>
      <c r="H459">
        <v>13.160643314982</v>
      </c>
      <c r="I459">
        <v>-1.3104811148305899</v>
      </c>
      <c r="J459">
        <v>-1.3104811148305899</v>
      </c>
      <c r="K459">
        <v>-1.3104811148305899</v>
      </c>
      <c r="L459">
        <v>3.9671559881204799E-2</v>
      </c>
      <c r="M459">
        <v>3.9671559881204799E-2</v>
      </c>
      <c r="N459">
        <v>3.9671559881204799E-2</v>
      </c>
      <c r="O459">
        <v>0</v>
      </c>
      <c r="P459">
        <v>0</v>
      </c>
      <c r="Q459">
        <v>0</v>
      </c>
      <c r="R459">
        <v>13.490978292961</v>
      </c>
      <c r="S459">
        <v>23.343067485068399</v>
      </c>
      <c r="T459">
        <v>6.5324103830681297</v>
      </c>
      <c r="U459">
        <v>6.5324103830681297</v>
      </c>
      <c r="V459">
        <v>19</v>
      </c>
      <c r="W459">
        <v>18.422244143100801</v>
      </c>
    </row>
    <row r="460" spans="1:23" x14ac:dyDescent="0.3">
      <c r="A460" s="13">
        <v>43498</v>
      </c>
      <c r="B460">
        <v>6.5414908945580104</v>
      </c>
      <c r="C460">
        <v>14.840975114462401</v>
      </c>
      <c r="D460">
        <v>14.840975114462401</v>
      </c>
      <c r="E460">
        <v>14.840975114462401</v>
      </c>
      <c r="F460">
        <v>13.160643314982</v>
      </c>
      <c r="G460">
        <v>13.160643314982</v>
      </c>
      <c r="H460">
        <v>13.160643314982</v>
      </c>
      <c r="I460">
        <v>1.6801345934048899</v>
      </c>
      <c r="J460">
        <v>1.6801345934048899</v>
      </c>
      <c r="K460">
        <v>1.6801345934048899</v>
      </c>
      <c r="L460">
        <v>1.9720607544955501E-4</v>
      </c>
      <c r="M460">
        <v>1.9720607544955501E-4</v>
      </c>
      <c r="N460">
        <v>1.9720607544955501E-4</v>
      </c>
      <c r="O460">
        <v>0</v>
      </c>
      <c r="P460">
        <v>0</v>
      </c>
      <c r="Q460">
        <v>0</v>
      </c>
      <c r="R460">
        <v>16.5073735576964</v>
      </c>
      <c r="S460">
        <v>26.4582823207605</v>
      </c>
      <c r="T460">
        <v>6.5414908945580104</v>
      </c>
      <c r="U460">
        <v>6.5414908945580104</v>
      </c>
      <c r="V460">
        <v>22</v>
      </c>
      <c r="W460">
        <v>21.382466009020401</v>
      </c>
    </row>
    <row r="461" spans="1:23" x14ac:dyDescent="0.3">
      <c r="A461" s="13">
        <v>43499</v>
      </c>
      <c r="B461">
        <v>6.5505714060478999</v>
      </c>
      <c r="C461">
        <v>14.1065976363118</v>
      </c>
      <c r="D461">
        <v>14.1065976363118</v>
      </c>
      <c r="E461">
        <v>14.1065976363118</v>
      </c>
      <c r="F461">
        <v>13.160643314982</v>
      </c>
      <c r="G461">
        <v>13.160643314982</v>
      </c>
      <c r="H461">
        <v>13.160643314982</v>
      </c>
      <c r="I461">
        <v>0.99764070768815705</v>
      </c>
      <c r="J461">
        <v>0.99764070768815705</v>
      </c>
      <c r="K461">
        <v>0.99764070768815705</v>
      </c>
      <c r="L461">
        <v>-5.1686386358441701E-2</v>
      </c>
      <c r="M461">
        <v>-5.1686386358441701E-2</v>
      </c>
      <c r="N461">
        <v>-5.1686386358441701E-2</v>
      </c>
      <c r="O461">
        <v>0</v>
      </c>
      <c r="P461">
        <v>0</v>
      </c>
      <c r="Q461">
        <v>0</v>
      </c>
      <c r="R461">
        <v>15.679537676246801</v>
      </c>
      <c r="S461">
        <v>25.595658005979399</v>
      </c>
      <c r="T461">
        <v>6.5505714060478999</v>
      </c>
      <c r="U461">
        <v>6.5505714060478999</v>
      </c>
      <c r="V461">
        <v>23</v>
      </c>
      <c r="W461">
        <v>20.657169042359701</v>
      </c>
    </row>
    <row r="462" spans="1:23" x14ac:dyDescent="0.3">
      <c r="A462" s="13">
        <v>43500</v>
      </c>
      <c r="B462">
        <v>6.5596519175377797</v>
      </c>
      <c r="C462">
        <v>15.5398623525875</v>
      </c>
      <c r="D462">
        <v>15.5398623525875</v>
      </c>
      <c r="E462">
        <v>15.5398623525875</v>
      </c>
      <c r="F462">
        <v>13.160643314982</v>
      </c>
      <c r="G462">
        <v>13.160643314982</v>
      </c>
      <c r="H462">
        <v>13.160643314982</v>
      </c>
      <c r="I462">
        <v>2.4947585269372299</v>
      </c>
      <c r="J462">
        <v>2.4947585269372299</v>
      </c>
      <c r="K462">
        <v>2.4947585269372299</v>
      </c>
      <c r="L462">
        <v>-0.115539489331766</v>
      </c>
      <c r="M462">
        <v>-0.115539489331766</v>
      </c>
      <c r="N462">
        <v>-0.115539489331766</v>
      </c>
      <c r="O462">
        <v>0</v>
      </c>
      <c r="P462">
        <v>0</v>
      </c>
      <c r="Q462">
        <v>0</v>
      </c>
      <c r="R462">
        <v>17.400536869975902</v>
      </c>
      <c r="S462">
        <v>27.148716564405401</v>
      </c>
      <c r="T462">
        <v>6.5596519175377797</v>
      </c>
      <c r="U462">
        <v>6.5596519175377797</v>
      </c>
      <c r="V462">
        <v>24</v>
      </c>
      <c r="W462">
        <v>22.099514270125301</v>
      </c>
    </row>
    <row r="463" spans="1:23" x14ac:dyDescent="0.3">
      <c r="A463" s="13">
        <v>43501</v>
      </c>
      <c r="B463">
        <v>6.5687324290276701</v>
      </c>
      <c r="C463">
        <v>13.090110120575501</v>
      </c>
      <c r="D463">
        <v>13.090110120575501</v>
      </c>
      <c r="E463">
        <v>13.090110120575501</v>
      </c>
      <c r="F463">
        <v>13.160643314982</v>
      </c>
      <c r="G463">
        <v>13.160643314982</v>
      </c>
      <c r="H463">
        <v>13.160643314982</v>
      </c>
      <c r="I463">
        <v>0.12003242581192</v>
      </c>
      <c r="J463">
        <v>0.12003242581192</v>
      </c>
      <c r="K463">
        <v>0.12003242581192</v>
      </c>
      <c r="L463">
        <v>-0.19056562021846099</v>
      </c>
      <c r="M463">
        <v>-0.19056562021846099</v>
      </c>
      <c r="N463">
        <v>-0.19056562021846099</v>
      </c>
      <c r="O463">
        <v>0</v>
      </c>
      <c r="P463">
        <v>0</v>
      </c>
      <c r="Q463">
        <v>0</v>
      </c>
      <c r="R463">
        <v>14.7054625998672</v>
      </c>
      <c r="S463">
        <v>24.709258076449</v>
      </c>
      <c r="T463">
        <v>6.5687324290276701</v>
      </c>
      <c r="U463">
        <v>6.5687324290276701</v>
      </c>
      <c r="V463">
        <v>29</v>
      </c>
      <c r="W463">
        <v>19.6588425496032</v>
      </c>
    </row>
    <row r="464" spans="1:23" x14ac:dyDescent="0.3">
      <c r="A464" s="13">
        <v>43502</v>
      </c>
      <c r="B464">
        <v>6.5778129405175596</v>
      </c>
      <c r="C464">
        <v>11.018004401420001</v>
      </c>
      <c r="D464">
        <v>11.018004401420001</v>
      </c>
      <c r="E464">
        <v>11.018004401420001</v>
      </c>
      <c r="F464">
        <v>13.160643314982</v>
      </c>
      <c r="G464">
        <v>13.160643314982</v>
      </c>
      <c r="H464">
        <v>13.160643314982</v>
      </c>
      <c r="I464">
        <v>-1.86701805635725</v>
      </c>
      <c r="J464">
        <v>-1.86701805635725</v>
      </c>
      <c r="K464">
        <v>-1.86701805635725</v>
      </c>
      <c r="L464">
        <v>-0.275620857204805</v>
      </c>
      <c r="M464">
        <v>-0.275620857204805</v>
      </c>
      <c r="N464">
        <v>-0.275620857204805</v>
      </c>
      <c r="O464">
        <v>0</v>
      </c>
      <c r="P464">
        <v>0</v>
      </c>
      <c r="Q464">
        <v>0</v>
      </c>
      <c r="R464">
        <v>12.596245455602499</v>
      </c>
      <c r="S464">
        <v>22.740650250038399</v>
      </c>
      <c r="T464">
        <v>6.5778129405175596</v>
      </c>
      <c r="U464">
        <v>6.5778129405175596</v>
      </c>
      <c r="V464">
        <v>17</v>
      </c>
      <c r="W464">
        <v>17.5958173419376</v>
      </c>
    </row>
    <row r="465" spans="1:23" x14ac:dyDescent="0.3">
      <c r="A465" s="13">
        <v>43503</v>
      </c>
      <c r="B465">
        <v>6.58689345200745</v>
      </c>
      <c r="C465">
        <v>10.676343521379399</v>
      </c>
      <c r="D465">
        <v>10.676343521379399</v>
      </c>
      <c r="E465">
        <v>10.676343521379399</v>
      </c>
      <c r="F465">
        <v>13.160643314982</v>
      </c>
      <c r="G465">
        <v>13.160643314982</v>
      </c>
      <c r="H465">
        <v>13.160643314982</v>
      </c>
      <c r="I465">
        <v>-2.1150670826451599</v>
      </c>
      <c r="J465">
        <v>-2.1150670826451599</v>
      </c>
      <c r="K465">
        <v>-2.1150670826451599</v>
      </c>
      <c r="L465">
        <v>-0.369232710957482</v>
      </c>
      <c r="M465">
        <v>-0.369232710957482</v>
      </c>
      <c r="N465">
        <v>-0.369232710957482</v>
      </c>
      <c r="O465">
        <v>0</v>
      </c>
      <c r="P465">
        <v>0</v>
      </c>
      <c r="Q465">
        <v>0</v>
      </c>
      <c r="R465">
        <v>12.292905486102301</v>
      </c>
      <c r="S465">
        <v>22.286459880027699</v>
      </c>
      <c r="T465">
        <v>6.58689345200745</v>
      </c>
      <c r="U465">
        <v>6.58689345200745</v>
      </c>
      <c r="V465">
        <v>15</v>
      </c>
      <c r="W465">
        <v>17.2632369733868</v>
      </c>
    </row>
    <row r="466" spans="1:23" x14ac:dyDescent="0.3">
      <c r="A466" s="13">
        <v>43504</v>
      </c>
      <c r="B466">
        <v>6.5959739634973298</v>
      </c>
      <c r="C466">
        <v>11.3805340372326</v>
      </c>
      <c r="D466">
        <v>11.3805340372326</v>
      </c>
      <c r="E466">
        <v>11.3805340372326</v>
      </c>
      <c r="F466">
        <v>13.160643314982</v>
      </c>
      <c r="G466">
        <v>13.160643314982</v>
      </c>
      <c r="H466">
        <v>13.160643314982</v>
      </c>
      <c r="I466">
        <v>-1.3104811148299</v>
      </c>
      <c r="J466">
        <v>-1.3104811148299</v>
      </c>
      <c r="K466">
        <v>-1.3104811148299</v>
      </c>
      <c r="L466">
        <v>-0.46962816291959802</v>
      </c>
      <c r="M466">
        <v>-0.46962816291959802</v>
      </c>
      <c r="N466">
        <v>-0.46962816291959802</v>
      </c>
      <c r="O466">
        <v>0</v>
      </c>
      <c r="P466">
        <v>0</v>
      </c>
      <c r="Q466">
        <v>0</v>
      </c>
      <c r="R466">
        <v>13.1821943662584</v>
      </c>
      <c r="S466">
        <v>23.152757627284899</v>
      </c>
      <c r="T466">
        <v>6.5959739634973298</v>
      </c>
      <c r="U466">
        <v>6.5959739634973298</v>
      </c>
      <c r="V466">
        <v>16</v>
      </c>
      <c r="W466">
        <v>17.976508000729901</v>
      </c>
    </row>
    <row r="467" spans="1:23" x14ac:dyDescent="0.3">
      <c r="A467" s="13">
        <v>43505</v>
      </c>
      <c r="B467">
        <v>6.6050544749872202</v>
      </c>
      <c r="C467">
        <v>14.266007671083401</v>
      </c>
      <c r="D467">
        <v>14.266007671083401</v>
      </c>
      <c r="E467">
        <v>14.266007671083401</v>
      </c>
      <c r="F467">
        <v>13.160643314982</v>
      </c>
      <c r="G467">
        <v>13.160643314982</v>
      </c>
      <c r="H467">
        <v>13.160643314982</v>
      </c>
      <c r="I467">
        <v>1.6801345934046801</v>
      </c>
      <c r="J467">
        <v>1.6801345934046801</v>
      </c>
      <c r="K467">
        <v>1.6801345934046801</v>
      </c>
      <c r="L467">
        <v>-0.57477023730334398</v>
      </c>
      <c r="M467">
        <v>-0.57477023730334398</v>
      </c>
      <c r="N467">
        <v>-0.57477023730334398</v>
      </c>
      <c r="O467">
        <v>0</v>
      </c>
      <c r="P467">
        <v>0</v>
      </c>
      <c r="Q467">
        <v>0</v>
      </c>
      <c r="R467">
        <v>15.6605408680621</v>
      </c>
      <c r="S467">
        <v>25.517967810133602</v>
      </c>
      <c r="T467">
        <v>6.6050544749872202</v>
      </c>
      <c r="U467">
        <v>6.6050544749872202</v>
      </c>
      <c r="V467">
        <v>25</v>
      </c>
      <c r="W467">
        <v>20.871062146070599</v>
      </c>
    </row>
    <row r="468" spans="1:23" x14ac:dyDescent="0.3">
      <c r="A468" s="13">
        <v>43506</v>
      </c>
      <c r="B468">
        <v>6.6141349864771097</v>
      </c>
      <c r="C468">
        <v>13.4758817760264</v>
      </c>
      <c r="D468">
        <v>13.4758817760264</v>
      </c>
      <c r="E468">
        <v>13.4758817760264</v>
      </c>
      <c r="F468">
        <v>13.160643314982</v>
      </c>
      <c r="G468">
        <v>13.160643314982</v>
      </c>
      <c r="H468">
        <v>13.160643314982</v>
      </c>
      <c r="I468">
        <v>0.99764070768771396</v>
      </c>
      <c r="J468">
        <v>0.99764070768771396</v>
      </c>
      <c r="K468">
        <v>0.99764070768771396</v>
      </c>
      <c r="L468">
        <v>-0.68240224664336002</v>
      </c>
      <c r="M468">
        <v>-0.68240224664336002</v>
      </c>
      <c r="N468">
        <v>-0.68240224664336002</v>
      </c>
      <c r="O468">
        <v>0</v>
      </c>
      <c r="P468">
        <v>0</v>
      </c>
      <c r="Q468">
        <v>0</v>
      </c>
      <c r="R468">
        <v>15.177320137629801</v>
      </c>
      <c r="S468">
        <v>24.913517958440099</v>
      </c>
      <c r="T468">
        <v>6.6141349864771097</v>
      </c>
      <c r="U468">
        <v>6.6141349864771097</v>
      </c>
      <c r="V468">
        <v>16</v>
      </c>
      <c r="W468">
        <v>20.090016762503499</v>
      </c>
    </row>
    <row r="469" spans="1:23" x14ac:dyDescent="0.3">
      <c r="A469" s="13">
        <v>43507</v>
      </c>
      <c r="B469">
        <v>6.6232154979669904</v>
      </c>
      <c r="C469">
        <v>14.865303196347201</v>
      </c>
      <c r="D469">
        <v>14.865303196347201</v>
      </c>
      <c r="E469">
        <v>14.865303196347201</v>
      </c>
      <c r="F469">
        <v>13.160643314982</v>
      </c>
      <c r="G469">
        <v>13.160643314982</v>
      </c>
      <c r="H469">
        <v>13.160643314982</v>
      </c>
      <c r="I469">
        <v>2.4947585269337398</v>
      </c>
      <c r="J469">
        <v>2.4947585269337398</v>
      </c>
      <c r="K469">
        <v>2.4947585269337398</v>
      </c>
      <c r="L469">
        <v>-0.79009864556863096</v>
      </c>
      <c r="M469">
        <v>-0.79009864556863096</v>
      </c>
      <c r="N469">
        <v>-0.79009864556863096</v>
      </c>
      <c r="O469">
        <v>0</v>
      </c>
      <c r="P469">
        <v>0</v>
      </c>
      <c r="Q469">
        <v>0</v>
      </c>
      <c r="R469">
        <v>16.566144095360801</v>
      </c>
      <c r="S469">
        <v>26.225106126518899</v>
      </c>
      <c r="T469">
        <v>6.6232154979669904</v>
      </c>
      <c r="U469">
        <v>6.6232154979669904</v>
      </c>
      <c r="V469">
        <v>22</v>
      </c>
      <c r="W469">
        <v>21.488518694314099</v>
      </c>
    </row>
    <row r="470" spans="1:23" x14ac:dyDescent="0.3">
      <c r="A470" s="13">
        <v>43508</v>
      </c>
      <c r="B470">
        <v>6.6322960094568799</v>
      </c>
      <c r="C470">
        <v>12.385354491232199</v>
      </c>
      <c r="D470">
        <v>12.385354491232199</v>
      </c>
      <c r="E470">
        <v>12.385354491232199</v>
      </c>
      <c r="F470">
        <v>13.160643314982</v>
      </c>
      <c r="G470">
        <v>13.160643314982</v>
      </c>
      <c r="H470">
        <v>13.160643314982</v>
      </c>
      <c r="I470">
        <v>0.12003242581104299</v>
      </c>
      <c r="J470">
        <v>0.12003242581104299</v>
      </c>
      <c r="K470">
        <v>0.12003242581104299</v>
      </c>
      <c r="L470">
        <v>-0.89532124956090497</v>
      </c>
      <c r="M470">
        <v>-0.89532124956090497</v>
      </c>
      <c r="N470">
        <v>-0.89532124956090497</v>
      </c>
      <c r="O470">
        <v>0</v>
      </c>
      <c r="P470">
        <v>0</v>
      </c>
      <c r="Q470">
        <v>0</v>
      </c>
      <c r="R470">
        <v>14.437087102093599</v>
      </c>
      <c r="S470">
        <v>24.039834088979699</v>
      </c>
      <c r="T470">
        <v>6.6322960094568799</v>
      </c>
      <c r="U470">
        <v>6.6322960094568799</v>
      </c>
      <c r="V470">
        <v>20</v>
      </c>
      <c r="W470">
        <v>19.017650500689101</v>
      </c>
    </row>
    <row r="471" spans="1:23" x14ac:dyDescent="0.3">
      <c r="A471" s="13">
        <v>43509</v>
      </c>
      <c r="B471">
        <v>6.6413765209467703</v>
      </c>
      <c r="C471">
        <v>10.298145829096599</v>
      </c>
      <c r="D471">
        <v>10.298145829096599</v>
      </c>
      <c r="E471">
        <v>10.298145829096599</v>
      </c>
      <c r="F471">
        <v>13.160643314982</v>
      </c>
      <c r="G471">
        <v>13.160643314982</v>
      </c>
      <c r="H471">
        <v>13.160643314982</v>
      </c>
      <c r="I471">
        <v>-1.8670180563654399</v>
      </c>
      <c r="J471">
        <v>-1.8670180563654399</v>
      </c>
      <c r="K471">
        <v>-1.8670180563654399</v>
      </c>
      <c r="L471">
        <v>-0.99547942952003499</v>
      </c>
      <c r="M471">
        <v>-0.99547942952003499</v>
      </c>
      <c r="N471">
        <v>-0.99547942952003499</v>
      </c>
      <c r="O471">
        <v>0</v>
      </c>
      <c r="P471">
        <v>0</v>
      </c>
      <c r="Q471">
        <v>0</v>
      </c>
      <c r="R471">
        <v>12.5265532580406</v>
      </c>
      <c r="S471">
        <v>21.681192290812</v>
      </c>
      <c r="T471">
        <v>6.6413765209467703</v>
      </c>
      <c r="U471">
        <v>6.6413765209467703</v>
      </c>
      <c r="V471">
        <v>16</v>
      </c>
      <c r="W471">
        <v>16.939522350043301</v>
      </c>
    </row>
    <row r="472" spans="1:23" x14ac:dyDescent="0.3">
      <c r="A472" s="13">
        <v>43510</v>
      </c>
      <c r="B472">
        <v>6.6504570324366501</v>
      </c>
      <c r="C472">
        <v>9.9575834495705706</v>
      </c>
      <c r="D472">
        <v>9.9575834495705706</v>
      </c>
      <c r="E472">
        <v>9.9575834495705706</v>
      </c>
      <c r="F472">
        <v>13.160643314982</v>
      </c>
      <c r="G472">
        <v>13.160643314982</v>
      </c>
      <c r="H472">
        <v>13.160643314982</v>
      </c>
      <c r="I472">
        <v>-2.1150670826433702</v>
      </c>
      <c r="J472">
        <v>-2.1150670826433702</v>
      </c>
      <c r="K472">
        <v>-2.1150670826433702</v>
      </c>
      <c r="L472">
        <v>-1.0879927827681</v>
      </c>
      <c r="M472">
        <v>-1.0879927827681</v>
      </c>
      <c r="N472">
        <v>-1.0879927827681</v>
      </c>
      <c r="O472">
        <v>0</v>
      </c>
      <c r="P472">
        <v>0</v>
      </c>
      <c r="Q472">
        <v>0</v>
      </c>
      <c r="R472">
        <v>11.815355924845401</v>
      </c>
      <c r="S472">
        <v>21.487720683166799</v>
      </c>
      <c r="T472">
        <v>6.6504570324366501</v>
      </c>
      <c r="U472">
        <v>6.6504570324366501</v>
      </c>
      <c r="V472">
        <v>17</v>
      </c>
      <c r="W472">
        <v>16.608040482007201</v>
      </c>
    </row>
    <row r="473" spans="1:23" x14ac:dyDescent="0.3">
      <c r="A473" s="13">
        <v>43511</v>
      </c>
      <c r="B473">
        <v>6.6595375439265396</v>
      </c>
      <c r="C473">
        <v>10.6798074906784</v>
      </c>
      <c r="D473">
        <v>10.6798074906784</v>
      </c>
      <c r="E473">
        <v>10.6798074906784</v>
      </c>
      <c r="F473">
        <v>13.160643314982</v>
      </c>
      <c r="G473">
        <v>13.160643314982</v>
      </c>
      <c r="H473">
        <v>13.160643314982</v>
      </c>
      <c r="I473">
        <v>-1.3104811148291999</v>
      </c>
      <c r="J473">
        <v>-1.3104811148291999</v>
      </c>
      <c r="K473">
        <v>-1.3104811148291999</v>
      </c>
      <c r="L473">
        <v>-1.17035470947446</v>
      </c>
      <c r="M473">
        <v>-1.17035470947446</v>
      </c>
      <c r="N473">
        <v>-1.17035470947446</v>
      </c>
      <c r="O473">
        <v>0</v>
      </c>
      <c r="P473">
        <v>0</v>
      </c>
      <c r="Q473">
        <v>0</v>
      </c>
      <c r="R473">
        <v>12.2921274215984</v>
      </c>
      <c r="S473">
        <v>22.168570269874799</v>
      </c>
      <c r="T473">
        <v>6.6595375439265396</v>
      </c>
      <c r="U473">
        <v>6.6595375439265396</v>
      </c>
      <c r="V473">
        <v>16</v>
      </c>
      <c r="W473">
        <v>17.3393450346049</v>
      </c>
    </row>
    <row r="474" spans="1:23" x14ac:dyDescent="0.3">
      <c r="A474" s="13">
        <v>43512</v>
      </c>
      <c r="B474">
        <v>6.66861805541643</v>
      </c>
      <c r="C474">
        <v>13.600582616129801</v>
      </c>
      <c r="D474">
        <v>13.600582616129801</v>
      </c>
      <c r="E474">
        <v>13.600582616129801</v>
      </c>
      <c r="F474">
        <v>13.160643314982</v>
      </c>
      <c r="G474">
        <v>13.160643314982</v>
      </c>
      <c r="H474">
        <v>13.160643314982</v>
      </c>
      <c r="I474">
        <v>1.68013459340112</v>
      </c>
      <c r="J474">
        <v>1.68013459340112</v>
      </c>
      <c r="K474">
        <v>1.68013459340112</v>
      </c>
      <c r="L474">
        <v>-1.2401952922533299</v>
      </c>
      <c r="M474">
        <v>-1.2401952922533299</v>
      </c>
      <c r="N474">
        <v>-1.2401952922533299</v>
      </c>
      <c r="O474">
        <v>0</v>
      </c>
      <c r="P474">
        <v>0</v>
      </c>
      <c r="Q474">
        <v>0</v>
      </c>
      <c r="R474">
        <v>15.2530441599118</v>
      </c>
      <c r="S474">
        <v>25.4980905897532</v>
      </c>
      <c r="T474">
        <v>6.66861805541643</v>
      </c>
      <c r="U474">
        <v>6.66861805541643</v>
      </c>
      <c r="V474">
        <v>17</v>
      </c>
      <c r="W474">
        <v>20.269200671546301</v>
      </c>
    </row>
    <row r="475" spans="1:23" x14ac:dyDescent="0.3">
      <c r="A475" s="13">
        <v>43513</v>
      </c>
      <c r="B475">
        <v>6.6776985669063098</v>
      </c>
      <c r="C475">
        <v>12.862942136059001</v>
      </c>
      <c r="D475">
        <v>12.862942136059001</v>
      </c>
      <c r="E475">
        <v>12.862942136059001</v>
      </c>
      <c r="F475">
        <v>13.160643314982</v>
      </c>
      <c r="G475">
        <v>13.160643314982</v>
      </c>
      <c r="H475">
        <v>13.160643314982</v>
      </c>
      <c r="I475">
        <v>0.997640707688354</v>
      </c>
      <c r="J475">
        <v>0.997640707688354</v>
      </c>
      <c r="K475">
        <v>0.997640707688354</v>
      </c>
      <c r="L475">
        <v>-1.2953418866114399</v>
      </c>
      <c r="M475">
        <v>-1.2953418866114399</v>
      </c>
      <c r="N475">
        <v>-1.2953418866114399</v>
      </c>
      <c r="O475">
        <v>0</v>
      </c>
      <c r="P475">
        <v>0</v>
      </c>
      <c r="Q475">
        <v>0</v>
      </c>
      <c r="R475">
        <v>14.593612649829501</v>
      </c>
      <c r="S475">
        <v>24.333686569320601</v>
      </c>
      <c r="T475">
        <v>6.6776985669063098</v>
      </c>
      <c r="U475">
        <v>6.6776985669063098</v>
      </c>
      <c r="V475">
        <v>20</v>
      </c>
      <c r="W475">
        <v>19.540640702965302</v>
      </c>
    </row>
    <row r="476" spans="1:23" x14ac:dyDescent="0.3">
      <c r="A476" s="13">
        <v>43514</v>
      </c>
      <c r="B476">
        <v>6.6867790783962002</v>
      </c>
      <c r="C476">
        <v>14.321525961194499</v>
      </c>
      <c r="D476">
        <v>14.321525961194499</v>
      </c>
      <c r="E476">
        <v>14.321525961194499</v>
      </c>
      <c r="F476">
        <v>13.160643314982</v>
      </c>
      <c r="G476">
        <v>13.160643314982</v>
      </c>
      <c r="H476">
        <v>13.160643314982</v>
      </c>
      <c r="I476">
        <v>2.49475852693597</v>
      </c>
      <c r="J476">
        <v>2.49475852693597</v>
      </c>
      <c r="K476">
        <v>2.49475852693597</v>
      </c>
      <c r="L476">
        <v>-1.33387588072356</v>
      </c>
      <c r="M476">
        <v>-1.33387588072356</v>
      </c>
      <c r="N476">
        <v>-1.33387588072356</v>
      </c>
      <c r="O476">
        <v>0</v>
      </c>
      <c r="P476">
        <v>0</v>
      </c>
      <c r="Q476">
        <v>0</v>
      </c>
      <c r="R476">
        <v>15.990638649611901</v>
      </c>
      <c r="S476">
        <v>25.701832374325601</v>
      </c>
      <c r="T476">
        <v>6.6867790783962002</v>
      </c>
      <c r="U476">
        <v>6.6867790783962002</v>
      </c>
      <c r="V476">
        <v>20</v>
      </c>
      <c r="W476">
        <v>21.008305039590699</v>
      </c>
    </row>
    <row r="477" spans="1:23" x14ac:dyDescent="0.3">
      <c r="A477" s="13">
        <v>43515</v>
      </c>
      <c r="B477">
        <v>6.6958595898860898</v>
      </c>
      <c r="C477">
        <v>11.9264915674704</v>
      </c>
      <c r="D477">
        <v>11.9264915674704</v>
      </c>
      <c r="E477">
        <v>11.9264915674704</v>
      </c>
      <c r="F477">
        <v>13.160643314982</v>
      </c>
      <c r="G477">
        <v>13.160643314982</v>
      </c>
      <c r="H477">
        <v>13.160643314982</v>
      </c>
      <c r="I477">
        <v>0.120032425815429</v>
      </c>
      <c r="J477">
        <v>0.120032425815429</v>
      </c>
      <c r="K477">
        <v>0.120032425815429</v>
      </c>
      <c r="L477">
        <v>-1.3541841733270901</v>
      </c>
      <c r="M477">
        <v>-1.3541841733270901</v>
      </c>
      <c r="N477">
        <v>-1.3541841733270901</v>
      </c>
      <c r="O477">
        <v>0</v>
      </c>
      <c r="P477">
        <v>0</v>
      </c>
      <c r="Q477">
        <v>0</v>
      </c>
      <c r="R477">
        <v>13.5843627986195</v>
      </c>
      <c r="S477">
        <v>23.893866442715101</v>
      </c>
      <c r="T477">
        <v>6.6958595898860898</v>
      </c>
      <c r="U477">
        <v>6.6958595898860898</v>
      </c>
      <c r="V477">
        <v>24</v>
      </c>
      <c r="W477">
        <v>18.622351157356501</v>
      </c>
    </row>
    <row r="478" spans="1:23" x14ac:dyDescent="0.3">
      <c r="A478" s="13">
        <v>43516</v>
      </c>
      <c r="B478">
        <v>6.7049401013759704</v>
      </c>
      <c r="C478">
        <v>9.9386212126764093</v>
      </c>
      <c r="D478">
        <v>9.9386212126764093</v>
      </c>
      <c r="E478">
        <v>9.9386212126764093</v>
      </c>
      <c r="F478">
        <v>13.160643314982</v>
      </c>
      <c r="G478">
        <v>13.160643314982</v>
      </c>
      <c r="H478">
        <v>13.160643314982</v>
      </c>
      <c r="I478">
        <v>-1.86701805636253</v>
      </c>
      <c r="J478">
        <v>-1.86701805636253</v>
      </c>
      <c r="K478">
        <v>-1.86701805636253</v>
      </c>
      <c r="L478">
        <v>-1.3550040459431101</v>
      </c>
      <c r="M478">
        <v>-1.3550040459431101</v>
      </c>
      <c r="N478">
        <v>-1.3550040459431101</v>
      </c>
      <c r="O478">
        <v>0</v>
      </c>
      <c r="P478">
        <v>0</v>
      </c>
      <c r="Q478">
        <v>0</v>
      </c>
      <c r="R478">
        <v>11.605003440261701</v>
      </c>
      <c r="S478">
        <v>21.454842149759799</v>
      </c>
      <c r="T478">
        <v>6.7049401013759704</v>
      </c>
      <c r="U478">
        <v>6.7049401013759704</v>
      </c>
      <c r="V478">
        <v>18</v>
      </c>
      <c r="W478">
        <v>16.643561314052398</v>
      </c>
    </row>
    <row r="479" spans="1:23" x14ac:dyDescent="0.3">
      <c r="A479" s="13">
        <v>43517</v>
      </c>
      <c r="B479">
        <v>6.7140206128658599</v>
      </c>
      <c r="C479">
        <v>9.7101159654692708</v>
      </c>
      <c r="D479">
        <v>9.7101159654692708</v>
      </c>
      <c r="E479">
        <v>9.7101159654692708</v>
      </c>
      <c r="F479">
        <v>13.160643314982</v>
      </c>
      <c r="G479">
        <v>13.160643314982</v>
      </c>
      <c r="H479">
        <v>13.160643314982</v>
      </c>
      <c r="I479">
        <v>-2.1150670826415801</v>
      </c>
      <c r="J479">
        <v>-2.1150670826415801</v>
      </c>
      <c r="K479">
        <v>-2.1150670826415801</v>
      </c>
      <c r="L479">
        <v>-1.3354602668711999</v>
      </c>
      <c r="M479">
        <v>-1.3354602668711999</v>
      </c>
      <c r="N479">
        <v>-1.3354602668711999</v>
      </c>
      <c r="O479">
        <v>0</v>
      </c>
      <c r="P479">
        <v>0</v>
      </c>
      <c r="Q479">
        <v>0</v>
      </c>
      <c r="R479">
        <v>11.3434314851227</v>
      </c>
      <c r="S479">
        <v>21.566449313927698</v>
      </c>
      <c r="T479">
        <v>6.7140206128658599</v>
      </c>
      <c r="U479">
        <v>6.7140206128658599</v>
      </c>
      <c r="V479">
        <v>16</v>
      </c>
      <c r="W479">
        <v>16.424136578335101</v>
      </c>
    </row>
    <row r="480" spans="1:23" x14ac:dyDescent="0.3">
      <c r="A480" s="13">
        <v>43518</v>
      </c>
      <c r="B480">
        <v>6.7231011243557504</v>
      </c>
      <c r="C480">
        <v>10.555068744965499</v>
      </c>
      <c r="D480">
        <v>10.555068744965499</v>
      </c>
      <c r="E480">
        <v>10.555068744965499</v>
      </c>
      <c r="F480">
        <v>13.160643314982</v>
      </c>
      <c r="G480">
        <v>13.160643314982</v>
      </c>
      <c r="H480">
        <v>13.160643314982</v>
      </c>
      <c r="I480">
        <v>-1.3104811148326601</v>
      </c>
      <c r="J480">
        <v>-1.3104811148326601</v>
      </c>
      <c r="K480">
        <v>-1.3104811148326601</v>
      </c>
      <c r="L480">
        <v>-1.2950934551839299</v>
      </c>
      <c r="M480">
        <v>-1.2950934551839299</v>
      </c>
      <c r="N480">
        <v>-1.2950934551839299</v>
      </c>
      <c r="O480">
        <v>0</v>
      </c>
      <c r="P480">
        <v>0</v>
      </c>
      <c r="Q480">
        <v>0</v>
      </c>
      <c r="R480">
        <v>12.1119336684758</v>
      </c>
      <c r="S480">
        <v>21.7119371613325</v>
      </c>
      <c r="T480">
        <v>6.7231011243557504</v>
      </c>
      <c r="U480">
        <v>6.7231011243557504</v>
      </c>
      <c r="V480">
        <v>13</v>
      </c>
      <c r="W480">
        <v>17.2781698693212</v>
      </c>
    </row>
    <row r="481" spans="1:23" x14ac:dyDescent="0.3">
      <c r="A481" s="13">
        <v>43519</v>
      </c>
      <c r="B481">
        <v>6.7321816358456301</v>
      </c>
      <c r="C481">
        <v>13.606898959985299</v>
      </c>
      <c r="D481">
        <v>13.606898959985299</v>
      </c>
      <c r="E481">
        <v>13.606898959985299</v>
      </c>
      <c r="F481">
        <v>13.160643314982</v>
      </c>
      <c r="G481">
        <v>13.160643314982</v>
      </c>
      <c r="H481">
        <v>13.160643314982</v>
      </c>
      <c r="I481">
        <v>1.68013459340091</v>
      </c>
      <c r="J481">
        <v>1.68013459340091</v>
      </c>
      <c r="K481">
        <v>1.68013459340091</v>
      </c>
      <c r="L481">
        <v>-1.23387894839765</v>
      </c>
      <c r="M481">
        <v>-1.23387894839765</v>
      </c>
      <c r="N481">
        <v>-1.23387894839765</v>
      </c>
      <c r="O481">
        <v>0</v>
      </c>
      <c r="P481">
        <v>0</v>
      </c>
      <c r="Q481">
        <v>0</v>
      </c>
      <c r="R481">
        <v>15.2931662804535</v>
      </c>
      <c r="S481">
        <v>25.2468895549775</v>
      </c>
      <c r="T481">
        <v>6.7321816358456301</v>
      </c>
      <c r="U481">
        <v>6.7321816358456301</v>
      </c>
      <c r="V481">
        <v>23</v>
      </c>
      <c r="W481">
        <v>20.3390805958309</v>
      </c>
    </row>
    <row r="482" spans="1:23" x14ac:dyDescent="0.3">
      <c r="A482" s="13">
        <v>43520</v>
      </c>
      <c r="B482">
        <v>6.7412621473355196</v>
      </c>
      <c r="C482">
        <v>13.006048370693099</v>
      </c>
      <c r="D482">
        <v>13.006048370693099</v>
      </c>
      <c r="E482">
        <v>13.006048370693099</v>
      </c>
      <c r="F482">
        <v>13.160643314982</v>
      </c>
      <c r="G482">
        <v>13.160643314982</v>
      </c>
      <c r="H482">
        <v>13.160643314982</v>
      </c>
      <c r="I482">
        <v>0.99764070768791002</v>
      </c>
      <c r="J482">
        <v>0.99764070768791002</v>
      </c>
      <c r="K482">
        <v>0.99764070768791002</v>
      </c>
      <c r="L482">
        <v>-1.15223565197686</v>
      </c>
      <c r="M482">
        <v>-1.15223565197686</v>
      </c>
      <c r="N482">
        <v>-1.15223565197686</v>
      </c>
      <c r="O482">
        <v>0</v>
      </c>
      <c r="P482">
        <v>0</v>
      </c>
      <c r="Q482">
        <v>0</v>
      </c>
      <c r="R482">
        <v>14.931960555651401</v>
      </c>
      <c r="S482">
        <v>24.659590175375701</v>
      </c>
      <c r="T482">
        <v>6.7412621473355196</v>
      </c>
      <c r="U482">
        <v>6.7412621473355196</v>
      </c>
      <c r="V482">
        <v>22</v>
      </c>
      <c r="W482">
        <v>19.747310518028598</v>
      </c>
    </row>
    <row r="483" spans="1:23" x14ac:dyDescent="0.3">
      <c r="A483" s="13">
        <v>43521</v>
      </c>
      <c r="B483">
        <v>6.7503426588254101</v>
      </c>
      <c r="C483">
        <v>14.6043772455862</v>
      </c>
      <c r="D483">
        <v>14.6043772455862</v>
      </c>
      <c r="E483">
        <v>14.6043772455862</v>
      </c>
      <c r="F483">
        <v>13.160643314982</v>
      </c>
      <c r="G483">
        <v>13.160643314982</v>
      </c>
      <c r="H483">
        <v>13.160643314982</v>
      </c>
      <c r="I483">
        <v>2.4947585269348602</v>
      </c>
      <c r="J483">
        <v>2.4947585269348602</v>
      </c>
      <c r="K483">
        <v>2.4947585269348602</v>
      </c>
      <c r="L483">
        <v>-1.0510245963307401</v>
      </c>
      <c r="M483">
        <v>-1.0510245963307401</v>
      </c>
      <c r="N483">
        <v>-1.0510245963307401</v>
      </c>
      <c r="O483">
        <v>0</v>
      </c>
      <c r="P483">
        <v>0</v>
      </c>
      <c r="Q483">
        <v>0</v>
      </c>
      <c r="R483">
        <v>16.577879091043101</v>
      </c>
      <c r="S483">
        <v>26.386078873802798</v>
      </c>
      <c r="T483">
        <v>6.7503426588254101</v>
      </c>
      <c r="U483">
        <v>6.7503426588254101</v>
      </c>
      <c r="V483">
        <v>20</v>
      </c>
      <c r="W483">
        <v>21.354719904411599</v>
      </c>
    </row>
    <row r="484" spans="1:23" x14ac:dyDescent="0.3">
      <c r="A484" s="13">
        <v>43522</v>
      </c>
      <c r="B484">
        <v>6.7594231703152898</v>
      </c>
      <c r="C484">
        <v>12.3491385596628</v>
      </c>
      <c r="D484">
        <v>12.3491385596628</v>
      </c>
      <c r="E484">
        <v>12.3491385596628</v>
      </c>
      <c r="F484">
        <v>13.160643314982</v>
      </c>
      <c r="G484">
        <v>13.160643314982</v>
      </c>
      <c r="H484">
        <v>13.160643314982</v>
      </c>
      <c r="I484">
        <v>0.120032425809942</v>
      </c>
      <c r="J484">
        <v>0.120032425809942</v>
      </c>
      <c r="K484">
        <v>0.120032425809942</v>
      </c>
      <c r="L484">
        <v>-0.93153718112918205</v>
      </c>
      <c r="M484">
        <v>-0.93153718112918205</v>
      </c>
      <c r="N484">
        <v>-0.93153718112918205</v>
      </c>
      <c r="O484">
        <v>0</v>
      </c>
      <c r="P484">
        <v>0</v>
      </c>
      <c r="Q484">
        <v>0</v>
      </c>
      <c r="R484">
        <v>14.3981559098824</v>
      </c>
      <c r="S484">
        <v>24.061261529357701</v>
      </c>
      <c r="T484">
        <v>6.7594231703152898</v>
      </c>
      <c r="U484">
        <v>6.7594231703152898</v>
      </c>
      <c r="V484">
        <v>17</v>
      </c>
      <c r="W484">
        <v>19.108561729978099</v>
      </c>
    </row>
    <row r="485" spans="1:23" x14ac:dyDescent="0.3">
      <c r="A485" s="13">
        <v>43523</v>
      </c>
      <c r="B485">
        <v>6.7685036818051802</v>
      </c>
      <c r="C485">
        <v>10.4981519175558</v>
      </c>
      <c r="D485">
        <v>10.4981519175558</v>
      </c>
      <c r="E485">
        <v>10.4981519175558</v>
      </c>
      <c r="F485">
        <v>13.160643314982</v>
      </c>
      <c r="G485">
        <v>13.160643314982</v>
      </c>
      <c r="H485">
        <v>13.160643314982</v>
      </c>
      <c r="I485">
        <v>-1.8670180563613801</v>
      </c>
      <c r="J485">
        <v>-1.8670180563613801</v>
      </c>
      <c r="K485">
        <v>-1.8670180563613801</v>
      </c>
      <c r="L485">
        <v>-0.79547334106490697</v>
      </c>
      <c r="M485">
        <v>-0.79547334106490697</v>
      </c>
      <c r="N485">
        <v>-0.79547334106490697</v>
      </c>
      <c r="O485">
        <v>0</v>
      </c>
      <c r="P485">
        <v>0</v>
      </c>
      <c r="Q485">
        <v>0</v>
      </c>
      <c r="R485">
        <v>12.3199900782111</v>
      </c>
      <c r="S485">
        <v>22.227468354573201</v>
      </c>
      <c r="T485">
        <v>6.7685036818051802</v>
      </c>
      <c r="U485">
        <v>6.7685036818051802</v>
      </c>
      <c r="V485">
        <v>11</v>
      </c>
      <c r="W485">
        <v>17.266655599360899</v>
      </c>
    </row>
    <row r="486" spans="1:23" x14ac:dyDescent="0.3">
      <c r="A486" s="13">
        <v>43524</v>
      </c>
      <c r="B486">
        <v>6.7775841932950698</v>
      </c>
      <c r="C486">
        <v>10.400666117139901</v>
      </c>
      <c r="D486">
        <v>10.400666117139901</v>
      </c>
      <c r="E486">
        <v>10.400666117139901</v>
      </c>
      <c r="F486">
        <v>13.160643314982</v>
      </c>
      <c r="G486">
        <v>13.160643314982</v>
      </c>
      <c r="H486">
        <v>13.160643314982</v>
      </c>
      <c r="I486">
        <v>-2.1150670826415401</v>
      </c>
      <c r="J486">
        <v>-2.1150670826415401</v>
      </c>
      <c r="K486">
        <v>-2.1150670826415401</v>
      </c>
      <c r="L486">
        <v>-0.64491011520057295</v>
      </c>
      <c r="M486">
        <v>-0.64491011520057295</v>
      </c>
      <c r="N486">
        <v>-0.64491011520057295</v>
      </c>
      <c r="O486">
        <v>0</v>
      </c>
      <c r="P486">
        <v>0</v>
      </c>
      <c r="Q486">
        <v>0</v>
      </c>
      <c r="R486">
        <v>12.202932202395701</v>
      </c>
      <c r="S486">
        <v>22.2560151747616</v>
      </c>
      <c r="T486">
        <v>6.7775841932950698</v>
      </c>
      <c r="U486">
        <v>6.7775841932950698</v>
      </c>
      <c r="V486">
        <v>18</v>
      </c>
      <c r="W486">
        <v>17.178250310435001</v>
      </c>
    </row>
    <row r="487" spans="1:23" x14ac:dyDescent="0.3">
      <c r="A487" s="13">
        <v>43525</v>
      </c>
      <c r="B487">
        <v>6.7866647047849504</v>
      </c>
      <c r="C487">
        <v>11.367900862746399</v>
      </c>
      <c r="D487">
        <v>11.367900862746399</v>
      </c>
      <c r="E487">
        <v>11.367900862746399</v>
      </c>
      <c r="F487">
        <v>13.160643314982</v>
      </c>
      <c r="G487">
        <v>13.160643314982</v>
      </c>
      <c r="H487">
        <v>13.160643314982</v>
      </c>
      <c r="I487">
        <v>-1.3104811148283899</v>
      </c>
      <c r="J487">
        <v>-1.3104811148283899</v>
      </c>
      <c r="K487">
        <v>-1.3104811148283899</v>
      </c>
      <c r="L487">
        <v>-0.48226133740729299</v>
      </c>
      <c r="M487">
        <v>-0.48226133740729299</v>
      </c>
      <c r="N487">
        <v>-0.48226133740729299</v>
      </c>
      <c r="O487">
        <v>0</v>
      </c>
      <c r="P487">
        <v>0</v>
      </c>
      <c r="Q487">
        <v>0</v>
      </c>
      <c r="R487">
        <v>13.8685599488119</v>
      </c>
      <c r="S487">
        <v>23.0819152598127</v>
      </c>
      <c r="T487">
        <v>6.7866647047849504</v>
      </c>
      <c r="U487">
        <v>6.7866647047849504</v>
      </c>
      <c r="V487">
        <v>16</v>
      </c>
      <c r="W487">
        <v>18.1545655675313</v>
      </c>
    </row>
    <row r="488" spans="1:23" x14ac:dyDescent="0.3">
      <c r="A488" s="13">
        <v>43526</v>
      </c>
      <c r="B488">
        <v>6.79574521627484</v>
      </c>
      <c r="C488">
        <v>14.530548526113501</v>
      </c>
      <c r="D488">
        <v>14.530548526113501</v>
      </c>
      <c r="E488">
        <v>14.530548526113501</v>
      </c>
      <c r="F488">
        <v>13.160643314982</v>
      </c>
      <c r="G488">
        <v>13.160643314982</v>
      </c>
      <c r="H488">
        <v>13.160643314982</v>
      </c>
      <c r="I488">
        <v>1.6801345934034699</v>
      </c>
      <c r="J488">
        <v>1.6801345934034699</v>
      </c>
      <c r="K488">
        <v>1.6801345934034699</v>
      </c>
      <c r="L488">
        <v>-0.31022938227198199</v>
      </c>
      <c r="M488">
        <v>-0.31022938227198199</v>
      </c>
      <c r="N488">
        <v>-0.31022938227198199</v>
      </c>
      <c r="O488">
        <v>0</v>
      </c>
      <c r="P488">
        <v>0</v>
      </c>
      <c r="Q488">
        <v>0</v>
      </c>
      <c r="R488">
        <v>16.3271554936588</v>
      </c>
      <c r="S488">
        <v>26.345385700727999</v>
      </c>
      <c r="T488">
        <v>6.79574521627484</v>
      </c>
      <c r="U488">
        <v>6.79574521627484</v>
      </c>
      <c r="V488">
        <v>21</v>
      </c>
      <c r="W488">
        <v>21.326293742388401</v>
      </c>
    </row>
    <row r="489" spans="1:23" x14ac:dyDescent="0.3">
      <c r="A489" s="13">
        <v>43527</v>
      </c>
      <c r="B489">
        <v>6.8048257277647304</v>
      </c>
      <c r="C489">
        <v>14.026533928942101</v>
      </c>
      <c r="D489">
        <v>14.026533928942101</v>
      </c>
      <c r="E489">
        <v>14.026533928942101</v>
      </c>
      <c r="F489">
        <v>13.160643314982</v>
      </c>
      <c r="G489">
        <v>13.160643314982</v>
      </c>
      <c r="H489">
        <v>13.160643314982</v>
      </c>
      <c r="I489">
        <v>0.99764070768746604</v>
      </c>
      <c r="J489">
        <v>0.99764070768746604</v>
      </c>
      <c r="K489">
        <v>0.99764070768746604</v>
      </c>
      <c r="L489">
        <v>-0.13175009372739699</v>
      </c>
      <c r="M489">
        <v>-0.13175009372739699</v>
      </c>
      <c r="N489">
        <v>-0.13175009372739699</v>
      </c>
      <c r="O489">
        <v>0</v>
      </c>
      <c r="P489">
        <v>0</v>
      </c>
      <c r="Q489">
        <v>0</v>
      </c>
      <c r="R489">
        <v>16.1093447684332</v>
      </c>
      <c r="S489">
        <v>25.8352619279541</v>
      </c>
      <c r="T489">
        <v>6.8048257277647304</v>
      </c>
      <c r="U489">
        <v>6.8048257277647304</v>
      </c>
      <c r="V489">
        <v>21</v>
      </c>
      <c r="W489">
        <v>20.831359656706798</v>
      </c>
    </row>
    <row r="490" spans="1:23" x14ac:dyDescent="0.3">
      <c r="A490" s="13">
        <v>43528</v>
      </c>
      <c r="B490">
        <v>6.8139062392546101</v>
      </c>
      <c r="C490">
        <v>15.7054696540931</v>
      </c>
      <c r="D490">
        <v>15.7054696540931</v>
      </c>
      <c r="E490">
        <v>15.7054696540931</v>
      </c>
      <c r="F490">
        <v>13.160643314982</v>
      </c>
      <c r="G490">
        <v>13.160643314982</v>
      </c>
      <c r="H490">
        <v>13.160643314982</v>
      </c>
      <c r="I490">
        <v>2.4947585269337398</v>
      </c>
      <c r="J490">
        <v>2.4947585269337398</v>
      </c>
      <c r="K490">
        <v>2.4947585269337398</v>
      </c>
      <c r="L490">
        <v>5.0067812177299498E-2</v>
      </c>
      <c r="M490">
        <v>5.0067812177299498E-2</v>
      </c>
      <c r="N490">
        <v>5.0067812177299498E-2</v>
      </c>
      <c r="O490">
        <v>0</v>
      </c>
      <c r="P490">
        <v>0</v>
      </c>
      <c r="Q490">
        <v>0</v>
      </c>
      <c r="R490">
        <v>18.156867814133498</v>
      </c>
      <c r="S490">
        <v>27.667133538870601</v>
      </c>
      <c r="T490">
        <v>6.8139062392546101</v>
      </c>
      <c r="U490">
        <v>6.8139062392546101</v>
      </c>
      <c r="V490">
        <v>26</v>
      </c>
      <c r="W490">
        <v>22.5193758933477</v>
      </c>
    </row>
    <row r="491" spans="1:23" x14ac:dyDescent="0.3">
      <c r="A491" s="13">
        <v>43529</v>
      </c>
      <c r="B491">
        <v>6.8229867507444997</v>
      </c>
      <c r="C491">
        <v>13.5126831883472</v>
      </c>
      <c r="D491">
        <v>13.5126831883472</v>
      </c>
      <c r="E491">
        <v>13.5126831883472</v>
      </c>
      <c r="F491">
        <v>13.160643314982</v>
      </c>
      <c r="G491">
        <v>13.160643314982</v>
      </c>
      <c r="H491">
        <v>13.160643314982</v>
      </c>
      <c r="I491">
        <v>0.120032425818612</v>
      </c>
      <c r="J491">
        <v>0.120032425818612</v>
      </c>
      <c r="K491">
        <v>0.120032425818612</v>
      </c>
      <c r="L491">
        <v>0.23200744754651101</v>
      </c>
      <c r="M491">
        <v>0.23200744754651101</v>
      </c>
      <c r="N491">
        <v>0.23200744754651101</v>
      </c>
      <c r="O491">
        <v>0</v>
      </c>
      <c r="P491">
        <v>0</v>
      </c>
      <c r="Q491">
        <v>0</v>
      </c>
      <c r="R491">
        <v>15.39412207094</v>
      </c>
      <c r="S491">
        <v>25.186335936230201</v>
      </c>
      <c r="T491">
        <v>6.8229867507444997</v>
      </c>
      <c r="U491">
        <v>6.8229867507444997</v>
      </c>
      <c r="V491">
        <v>25</v>
      </c>
      <c r="W491">
        <v>20.335669939091702</v>
      </c>
    </row>
    <row r="492" spans="1:23" x14ac:dyDescent="0.3">
      <c r="A492" s="13">
        <v>43530</v>
      </c>
      <c r="B492">
        <v>6.8339271476537196</v>
      </c>
      <c r="C492">
        <v>11.704436296252901</v>
      </c>
      <c r="D492">
        <v>11.704436296252901</v>
      </c>
      <c r="E492">
        <v>11.704436296252901</v>
      </c>
      <c r="F492">
        <v>13.160643314982</v>
      </c>
      <c r="G492">
        <v>13.160643314982</v>
      </c>
      <c r="H492">
        <v>13.160643314982</v>
      </c>
      <c r="I492">
        <v>-1.86701805636402</v>
      </c>
      <c r="J492">
        <v>-1.86701805636402</v>
      </c>
      <c r="K492">
        <v>-1.86701805636402</v>
      </c>
      <c r="L492">
        <v>0.41081103763488702</v>
      </c>
      <c r="M492">
        <v>0.41081103763488702</v>
      </c>
      <c r="N492">
        <v>0.41081103763488702</v>
      </c>
      <c r="O492">
        <v>0</v>
      </c>
      <c r="P492">
        <v>0</v>
      </c>
      <c r="Q492">
        <v>0</v>
      </c>
      <c r="R492">
        <v>14.157266139922701</v>
      </c>
      <c r="S492">
        <v>23.5651558965106</v>
      </c>
      <c r="T492">
        <v>6.8339271476537196</v>
      </c>
      <c r="U492">
        <v>6.8339271476537196</v>
      </c>
      <c r="V492">
        <v>14</v>
      </c>
      <c r="W492">
        <v>18.538363443906601</v>
      </c>
    </row>
    <row r="493" spans="1:23" x14ac:dyDescent="0.3">
      <c r="A493" s="13">
        <v>43531</v>
      </c>
      <c r="B493">
        <v>6.8448675445629403</v>
      </c>
      <c r="C493">
        <v>11.628824447230899</v>
      </c>
      <c r="D493">
        <v>11.628824447230899</v>
      </c>
      <c r="E493">
        <v>11.628824447230899</v>
      </c>
      <c r="F493">
        <v>13.160643314982</v>
      </c>
      <c r="G493">
        <v>13.160643314982</v>
      </c>
      <c r="H493">
        <v>13.160643314982</v>
      </c>
      <c r="I493">
        <v>-2.1150670826448201</v>
      </c>
      <c r="J493">
        <v>-2.1150670826448201</v>
      </c>
      <c r="K493">
        <v>-2.1150670826448201</v>
      </c>
      <c r="L493">
        <v>0.58324821489362599</v>
      </c>
      <c r="M493">
        <v>0.58324821489362599</v>
      </c>
      <c r="N493">
        <v>0.58324821489362599</v>
      </c>
      <c r="O493">
        <v>0</v>
      </c>
      <c r="P493">
        <v>0</v>
      </c>
      <c r="Q493">
        <v>0</v>
      </c>
      <c r="R493">
        <v>13.2773146169854</v>
      </c>
      <c r="S493">
        <v>23.469297297400399</v>
      </c>
      <c r="T493">
        <v>6.8448675445629403</v>
      </c>
      <c r="U493">
        <v>6.8448675445629403</v>
      </c>
      <c r="V493">
        <v>19</v>
      </c>
      <c r="W493">
        <v>18.4736919917938</v>
      </c>
    </row>
    <row r="494" spans="1:23" x14ac:dyDescent="0.3">
      <c r="A494" s="13">
        <v>43532</v>
      </c>
      <c r="B494">
        <v>6.8558079414721602</v>
      </c>
      <c r="C494">
        <v>12.596345928461201</v>
      </c>
      <c r="D494">
        <v>12.596345928461201</v>
      </c>
      <c r="E494">
        <v>12.596345928461201</v>
      </c>
      <c r="F494">
        <v>13.160643314982</v>
      </c>
      <c r="G494">
        <v>13.160643314982</v>
      </c>
      <c r="H494">
        <v>13.160643314982</v>
      </c>
      <c r="I494">
        <v>-1.31048111483128</v>
      </c>
      <c r="J494">
        <v>-1.31048111483128</v>
      </c>
      <c r="K494">
        <v>-1.31048111483128</v>
      </c>
      <c r="L494">
        <v>0.74618372831039304</v>
      </c>
      <c r="M494">
        <v>0.74618372831039304</v>
      </c>
      <c r="N494">
        <v>0.74618372831039304</v>
      </c>
      <c r="O494">
        <v>0</v>
      </c>
      <c r="P494">
        <v>0</v>
      </c>
      <c r="Q494">
        <v>0</v>
      </c>
      <c r="R494">
        <v>14.581102160081301</v>
      </c>
      <c r="S494">
        <v>24.1845684842141</v>
      </c>
      <c r="T494">
        <v>6.8558079414721602</v>
      </c>
      <c r="U494">
        <v>6.8558079414721602</v>
      </c>
      <c r="V494">
        <v>17</v>
      </c>
      <c r="W494">
        <v>19.452153869933301</v>
      </c>
    </row>
    <row r="495" spans="1:23" x14ac:dyDescent="0.3">
      <c r="A495" s="13">
        <v>43533</v>
      </c>
      <c r="B495">
        <v>6.8667483383813801</v>
      </c>
      <c r="C495">
        <v>15.737420904240301</v>
      </c>
      <c r="D495">
        <v>15.737420904240301</v>
      </c>
      <c r="E495">
        <v>15.737420904240301</v>
      </c>
      <c r="F495">
        <v>13.160643314982</v>
      </c>
      <c r="G495">
        <v>13.160643314982</v>
      </c>
      <c r="H495">
        <v>13.160643314982</v>
      </c>
      <c r="I495">
        <v>1.6801345934032601</v>
      </c>
      <c r="J495">
        <v>1.6801345934032601</v>
      </c>
      <c r="K495">
        <v>1.6801345934032601</v>
      </c>
      <c r="L495">
        <v>0.89664299585495699</v>
      </c>
      <c r="M495">
        <v>0.89664299585495699</v>
      </c>
      <c r="N495">
        <v>0.89664299585495699</v>
      </c>
      <c r="O495">
        <v>0</v>
      </c>
      <c r="P495">
        <v>0</v>
      </c>
      <c r="Q495">
        <v>0</v>
      </c>
      <c r="R495">
        <v>17.5451315582335</v>
      </c>
      <c r="S495">
        <v>27.710122672450701</v>
      </c>
      <c r="T495">
        <v>6.8667483383813801</v>
      </c>
      <c r="U495">
        <v>6.8667483383813801</v>
      </c>
      <c r="V495">
        <v>25</v>
      </c>
      <c r="W495">
        <v>22.604169242621602</v>
      </c>
    </row>
    <row r="496" spans="1:23" x14ac:dyDescent="0.3">
      <c r="A496" s="13">
        <v>43534</v>
      </c>
      <c r="B496">
        <v>6.8776887352906</v>
      </c>
      <c r="C496">
        <v>15.190158010695299</v>
      </c>
      <c r="D496">
        <v>15.190158010695299</v>
      </c>
      <c r="E496">
        <v>15.190158010695299</v>
      </c>
      <c r="F496">
        <v>13.160643314982</v>
      </c>
      <c r="G496">
        <v>13.160643314982</v>
      </c>
      <c r="H496">
        <v>13.160643314982</v>
      </c>
      <c r="I496">
        <v>0.99764070768810698</v>
      </c>
      <c r="J496">
        <v>0.99764070768810698</v>
      </c>
      <c r="K496">
        <v>0.99764070768810698</v>
      </c>
      <c r="L496">
        <v>1.0318739880251899</v>
      </c>
      <c r="M496">
        <v>1.0318739880251899</v>
      </c>
      <c r="N496">
        <v>1.0318739880251899</v>
      </c>
      <c r="O496">
        <v>0</v>
      </c>
      <c r="P496">
        <v>0</v>
      </c>
      <c r="Q496">
        <v>0</v>
      </c>
      <c r="R496">
        <v>17.445714342745699</v>
      </c>
      <c r="S496">
        <v>26.950429562117598</v>
      </c>
      <c r="T496">
        <v>6.8776887352906</v>
      </c>
      <c r="U496">
        <v>6.8776887352906</v>
      </c>
      <c r="V496">
        <v>16</v>
      </c>
      <c r="W496">
        <v>22.0678467459859</v>
      </c>
    </row>
    <row r="497" spans="1:23" x14ac:dyDescent="0.3">
      <c r="A497" s="13">
        <v>43535</v>
      </c>
      <c r="B497">
        <v>6.8886291321998199</v>
      </c>
      <c r="C497">
        <v>16.804805869660001</v>
      </c>
      <c r="D497">
        <v>16.804805869660001</v>
      </c>
      <c r="E497">
        <v>16.804805869660001</v>
      </c>
      <c r="F497">
        <v>13.160643314982</v>
      </c>
      <c r="G497">
        <v>13.160643314982</v>
      </c>
      <c r="H497">
        <v>13.160643314982</v>
      </c>
      <c r="I497">
        <v>2.4947585269335999</v>
      </c>
      <c r="J497">
        <v>2.4947585269335999</v>
      </c>
      <c r="K497">
        <v>2.4947585269335999</v>
      </c>
      <c r="L497">
        <v>1.14940402774439</v>
      </c>
      <c r="M497">
        <v>1.14940402774439</v>
      </c>
      <c r="N497">
        <v>1.14940402774439</v>
      </c>
      <c r="O497">
        <v>0</v>
      </c>
      <c r="P497">
        <v>0</v>
      </c>
      <c r="Q497">
        <v>0</v>
      </c>
      <c r="R497">
        <v>18.935247166145</v>
      </c>
      <c r="S497">
        <v>28.557203343798399</v>
      </c>
      <c r="T497">
        <v>6.8886291321998199</v>
      </c>
      <c r="U497">
        <v>6.8886291321998199</v>
      </c>
      <c r="V497">
        <v>25</v>
      </c>
      <c r="W497">
        <v>23.6934350018599</v>
      </c>
    </row>
    <row r="498" spans="1:23" x14ac:dyDescent="0.3">
      <c r="A498" s="13">
        <v>43536</v>
      </c>
      <c r="B498">
        <v>6.8995695291090398</v>
      </c>
      <c r="C498">
        <v>14.5277659640309</v>
      </c>
      <c r="D498">
        <v>14.5277659640309</v>
      </c>
      <c r="E498">
        <v>14.5277659640309</v>
      </c>
      <c r="F498">
        <v>13.160643314982</v>
      </c>
      <c r="G498">
        <v>13.160643314982</v>
      </c>
      <c r="H498">
        <v>13.160643314982</v>
      </c>
      <c r="I498">
        <v>0.120032425813125</v>
      </c>
      <c r="J498">
        <v>0.120032425813125</v>
      </c>
      <c r="K498">
        <v>0.120032425813125</v>
      </c>
      <c r="L498">
        <v>1.2470902232357699</v>
      </c>
      <c r="M498">
        <v>1.2470902232357699</v>
      </c>
      <c r="N498">
        <v>1.2470902232357699</v>
      </c>
      <c r="O498">
        <v>0</v>
      </c>
      <c r="P498">
        <v>0</v>
      </c>
      <c r="Q498">
        <v>0</v>
      </c>
      <c r="R498">
        <v>16.3989465150309</v>
      </c>
      <c r="S498">
        <v>26.011330868284599</v>
      </c>
      <c r="T498">
        <v>6.8995695291090398</v>
      </c>
      <c r="U498">
        <v>6.8995695291090398</v>
      </c>
      <c r="V498">
        <v>18</v>
      </c>
      <c r="W498">
        <v>21.427335493139999</v>
      </c>
    </row>
    <row r="499" spans="1:23" x14ac:dyDescent="0.3">
      <c r="A499" s="13">
        <v>43537</v>
      </c>
      <c r="B499">
        <v>6.9105099260182596</v>
      </c>
      <c r="C499">
        <v>12.6167876712172</v>
      </c>
      <c r="D499">
        <v>12.6167876712172</v>
      </c>
      <c r="E499">
        <v>12.6167876712172</v>
      </c>
      <c r="F499">
        <v>13.160643314982</v>
      </c>
      <c r="G499">
        <v>13.160643314982</v>
      </c>
      <c r="H499">
        <v>13.160643314982</v>
      </c>
      <c r="I499">
        <v>-1.8670180563666601</v>
      </c>
      <c r="J499">
        <v>-1.8670180563666601</v>
      </c>
      <c r="K499">
        <v>-1.8670180563666601</v>
      </c>
      <c r="L499">
        <v>1.32316241260185</v>
      </c>
      <c r="M499">
        <v>1.32316241260185</v>
      </c>
      <c r="N499">
        <v>1.32316241260185</v>
      </c>
      <c r="O499">
        <v>0</v>
      </c>
      <c r="P499">
        <v>0</v>
      </c>
      <c r="Q499">
        <v>0</v>
      </c>
      <c r="R499">
        <v>14.733697298771901</v>
      </c>
      <c r="S499">
        <v>24.489553707576899</v>
      </c>
      <c r="T499">
        <v>6.9105099260182596</v>
      </c>
      <c r="U499">
        <v>6.9105099260182596</v>
      </c>
      <c r="V499">
        <v>13</v>
      </c>
      <c r="W499">
        <v>19.527297597235499</v>
      </c>
    </row>
    <row r="500" spans="1:23" x14ac:dyDescent="0.3">
      <c r="A500" s="13">
        <v>43538</v>
      </c>
      <c r="B500">
        <v>6.9214503229274804</v>
      </c>
      <c r="C500">
        <v>12.421833919542401</v>
      </c>
      <c r="D500">
        <v>12.421833919542401</v>
      </c>
      <c r="E500">
        <v>12.421833919542401</v>
      </c>
      <c r="F500">
        <v>13.160643314982</v>
      </c>
      <c r="G500">
        <v>13.160643314982</v>
      </c>
      <c r="H500">
        <v>13.160643314982</v>
      </c>
      <c r="I500">
        <v>-2.1150670826481002</v>
      </c>
      <c r="J500">
        <v>-2.1150670826481002</v>
      </c>
      <c r="K500">
        <v>-2.1150670826481002</v>
      </c>
      <c r="L500">
        <v>1.37625768720849</v>
      </c>
      <c r="M500">
        <v>1.37625768720849</v>
      </c>
      <c r="N500">
        <v>1.37625768720849</v>
      </c>
      <c r="O500">
        <v>0</v>
      </c>
      <c r="P500">
        <v>0</v>
      </c>
      <c r="Q500">
        <v>0</v>
      </c>
      <c r="R500">
        <v>14.5434725227752</v>
      </c>
      <c r="S500">
        <v>24.3542193553216</v>
      </c>
      <c r="T500">
        <v>6.9214503229274804</v>
      </c>
      <c r="U500">
        <v>6.9214503229274804</v>
      </c>
      <c r="V500">
        <v>24</v>
      </c>
      <c r="W500">
        <v>19.343284242469899</v>
      </c>
    </row>
    <row r="501" spans="1:23" x14ac:dyDescent="0.3">
      <c r="A501" s="13">
        <v>43539</v>
      </c>
      <c r="B501">
        <v>6.9323907198367003</v>
      </c>
      <c r="C501">
        <v>13.255607970874101</v>
      </c>
      <c r="D501">
        <v>13.255607970874101</v>
      </c>
      <c r="E501">
        <v>13.255607970874101</v>
      </c>
      <c r="F501">
        <v>13.160643314982</v>
      </c>
      <c r="G501">
        <v>13.160643314982</v>
      </c>
      <c r="H501">
        <v>13.160643314982</v>
      </c>
      <c r="I501">
        <v>-1.3104811148353099</v>
      </c>
      <c r="J501">
        <v>-1.3104811148353099</v>
      </c>
      <c r="K501">
        <v>-1.3104811148353099</v>
      </c>
      <c r="L501">
        <v>1.40544577072737</v>
      </c>
      <c r="M501">
        <v>1.40544577072737</v>
      </c>
      <c r="N501">
        <v>1.40544577072737</v>
      </c>
      <c r="O501">
        <v>0</v>
      </c>
      <c r="P501">
        <v>0</v>
      </c>
      <c r="Q501">
        <v>0</v>
      </c>
      <c r="R501">
        <v>15.2156709869344</v>
      </c>
      <c r="S501">
        <v>25.267393510324101</v>
      </c>
      <c r="T501">
        <v>6.9323907198367003</v>
      </c>
      <c r="U501">
        <v>6.9323907198367003</v>
      </c>
      <c r="V501">
        <v>13</v>
      </c>
      <c r="W501">
        <v>20.187998690710799</v>
      </c>
    </row>
    <row r="502" spans="1:23" x14ac:dyDescent="0.3">
      <c r="A502" s="13">
        <v>43540</v>
      </c>
      <c r="B502">
        <v>6.9433311167459202</v>
      </c>
      <c r="C502">
        <v>16.251022664683202</v>
      </c>
      <c r="D502">
        <v>16.251022664683202</v>
      </c>
      <c r="E502">
        <v>16.251022664683202</v>
      </c>
      <c r="F502">
        <v>13.160643314982</v>
      </c>
      <c r="G502">
        <v>13.160643314982</v>
      </c>
      <c r="H502">
        <v>13.160643314982</v>
      </c>
      <c r="I502">
        <v>1.6801345934020699</v>
      </c>
      <c r="J502">
        <v>1.6801345934020699</v>
      </c>
      <c r="K502">
        <v>1.6801345934020699</v>
      </c>
      <c r="L502">
        <v>1.41024475629913</v>
      </c>
      <c r="M502">
        <v>1.41024475629913</v>
      </c>
      <c r="N502">
        <v>1.41024475629913</v>
      </c>
      <c r="O502">
        <v>0</v>
      </c>
      <c r="P502">
        <v>0</v>
      </c>
      <c r="Q502">
        <v>0</v>
      </c>
      <c r="R502">
        <v>18.191222783916999</v>
      </c>
      <c r="S502">
        <v>28.232250446236801</v>
      </c>
      <c r="T502">
        <v>6.9433311167459202</v>
      </c>
      <c r="U502">
        <v>6.9433311167459202</v>
      </c>
      <c r="V502">
        <v>21</v>
      </c>
      <c r="W502">
        <v>23.1943537814292</v>
      </c>
    </row>
    <row r="503" spans="1:23" x14ac:dyDescent="0.3">
      <c r="A503" s="13">
        <v>43541</v>
      </c>
      <c r="B503">
        <v>6.9542715136551498</v>
      </c>
      <c r="C503">
        <v>15.5489109626531</v>
      </c>
      <c r="D503">
        <v>15.5489109626531</v>
      </c>
      <c r="E503">
        <v>15.5489109626531</v>
      </c>
      <c r="F503">
        <v>13.160643314982</v>
      </c>
      <c r="G503">
        <v>13.160643314982</v>
      </c>
      <c r="H503">
        <v>13.160643314982</v>
      </c>
      <c r="I503">
        <v>0.997640707687663</v>
      </c>
      <c r="J503">
        <v>0.997640707687663</v>
      </c>
      <c r="K503">
        <v>0.997640707687663</v>
      </c>
      <c r="L503">
        <v>1.39062693998336</v>
      </c>
      <c r="M503">
        <v>1.39062693998336</v>
      </c>
      <c r="N503">
        <v>1.39062693998336</v>
      </c>
      <c r="O503">
        <v>0</v>
      </c>
      <c r="P503">
        <v>0</v>
      </c>
      <c r="Q503">
        <v>0</v>
      </c>
      <c r="R503">
        <v>17.615941098540599</v>
      </c>
      <c r="S503">
        <v>27.243704822681998</v>
      </c>
      <c r="T503">
        <v>6.9542715136551498</v>
      </c>
      <c r="U503">
        <v>6.9542715136551498</v>
      </c>
      <c r="V503">
        <v>20</v>
      </c>
      <c r="W503">
        <v>22.503182476308201</v>
      </c>
    </row>
    <row r="504" spans="1:23" x14ac:dyDescent="0.3">
      <c r="A504" s="13">
        <v>43542</v>
      </c>
      <c r="B504">
        <v>6.9652119105643697</v>
      </c>
      <c r="C504">
        <v>17.002416570264099</v>
      </c>
      <c r="D504">
        <v>17.002416570264099</v>
      </c>
      <c r="E504">
        <v>17.002416570264099</v>
      </c>
      <c r="F504">
        <v>13.160643314982</v>
      </c>
      <c r="G504">
        <v>13.160643314982</v>
      </c>
      <c r="H504">
        <v>13.160643314982</v>
      </c>
      <c r="I504">
        <v>2.4947585269358301</v>
      </c>
      <c r="J504">
        <v>2.4947585269358301</v>
      </c>
      <c r="K504">
        <v>2.4947585269358301</v>
      </c>
      <c r="L504">
        <v>1.3470147283462099</v>
      </c>
      <c r="M504">
        <v>1.3470147283462099</v>
      </c>
      <c r="N504">
        <v>1.3470147283462099</v>
      </c>
      <c r="O504">
        <v>0</v>
      </c>
      <c r="P504">
        <v>0</v>
      </c>
      <c r="Q504">
        <v>0</v>
      </c>
      <c r="R504">
        <v>19.2355422643042</v>
      </c>
      <c r="S504">
        <v>29.071631570536901</v>
      </c>
      <c r="T504">
        <v>6.9652119105643697</v>
      </c>
      <c r="U504">
        <v>6.9652119105643697</v>
      </c>
      <c r="V504">
        <v>18</v>
      </c>
      <c r="W504">
        <v>23.967628480828498</v>
      </c>
    </row>
    <row r="505" spans="1:23" x14ac:dyDescent="0.3">
      <c r="A505" s="13">
        <v>43543</v>
      </c>
      <c r="B505">
        <v>6.9761523074735896</v>
      </c>
      <c r="C505">
        <v>14.5609425765292</v>
      </c>
      <c r="D505">
        <v>14.5609425765292</v>
      </c>
      <c r="E505">
        <v>14.5609425765292</v>
      </c>
      <c r="F505">
        <v>13.160643314982</v>
      </c>
      <c r="G505">
        <v>13.160643314982</v>
      </c>
      <c r="H505">
        <v>13.160643314982</v>
      </c>
      <c r="I505">
        <v>0.120032425817511</v>
      </c>
      <c r="J505">
        <v>0.120032425817511</v>
      </c>
      <c r="K505">
        <v>0.120032425817511</v>
      </c>
      <c r="L505">
        <v>1.2802668357296101</v>
      </c>
      <c r="M505">
        <v>1.2802668357296101</v>
      </c>
      <c r="N505">
        <v>1.2802668357296101</v>
      </c>
      <c r="O505">
        <v>0</v>
      </c>
      <c r="P505">
        <v>0</v>
      </c>
      <c r="Q505">
        <v>0</v>
      </c>
      <c r="R505">
        <v>16.350129756307801</v>
      </c>
      <c r="S505">
        <v>26.463481042910601</v>
      </c>
      <c r="T505">
        <v>6.9761523074735896</v>
      </c>
      <c r="U505">
        <v>6.9761523074735896</v>
      </c>
      <c r="V505">
        <v>15</v>
      </c>
      <c r="W505">
        <v>21.537094884002801</v>
      </c>
    </row>
    <row r="506" spans="1:23" x14ac:dyDescent="0.3">
      <c r="A506" s="13">
        <v>43544</v>
      </c>
      <c r="B506">
        <v>6.9870927043828104</v>
      </c>
      <c r="C506">
        <v>12.485280475006</v>
      </c>
      <c r="D506">
        <v>12.485280475006</v>
      </c>
      <c r="E506">
        <v>12.485280475006</v>
      </c>
      <c r="F506">
        <v>13.160643314982</v>
      </c>
      <c r="G506">
        <v>13.160643314982</v>
      </c>
      <c r="H506">
        <v>13.160643314982</v>
      </c>
      <c r="I506">
        <v>-1.86701805636374</v>
      </c>
      <c r="J506">
        <v>-1.86701805636374</v>
      </c>
      <c r="K506">
        <v>-1.86701805636374</v>
      </c>
      <c r="L506">
        <v>1.1916552163877401</v>
      </c>
      <c r="M506">
        <v>1.1916552163877401</v>
      </c>
      <c r="N506">
        <v>1.1916552163877401</v>
      </c>
      <c r="O506">
        <v>0</v>
      </c>
      <c r="P506">
        <v>0</v>
      </c>
      <c r="Q506">
        <v>0</v>
      </c>
      <c r="R506">
        <v>14.2193531704668</v>
      </c>
      <c r="S506">
        <v>24.249606912181701</v>
      </c>
      <c r="T506">
        <v>6.9870927043828104</v>
      </c>
      <c r="U506">
        <v>6.9870927043828104</v>
      </c>
      <c r="V506">
        <v>20</v>
      </c>
      <c r="W506">
        <v>19.4723731793888</v>
      </c>
    </row>
    <row r="507" spans="1:23" x14ac:dyDescent="0.3">
      <c r="A507" s="13">
        <v>43545</v>
      </c>
      <c r="B507">
        <v>6.9980331012920303</v>
      </c>
      <c r="C507">
        <v>12.128409624996801</v>
      </c>
      <c r="D507">
        <v>12.128409624996801</v>
      </c>
      <c r="E507">
        <v>12.128409624996801</v>
      </c>
      <c r="F507">
        <v>13.160643314982</v>
      </c>
      <c r="G507">
        <v>13.160643314982</v>
      </c>
      <c r="H507">
        <v>13.160643314982</v>
      </c>
      <c r="I507">
        <v>-2.11506708264299</v>
      </c>
      <c r="J507">
        <v>-2.11506708264299</v>
      </c>
      <c r="K507">
        <v>-2.11506708264299</v>
      </c>
      <c r="L507">
        <v>1.08283339265777</v>
      </c>
      <c r="M507">
        <v>1.08283339265777</v>
      </c>
      <c r="N507">
        <v>1.08283339265777</v>
      </c>
      <c r="O507">
        <v>0</v>
      </c>
      <c r="P507">
        <v>0</v>
      </c>
      <c r="Q507">
        <v>0</v>
      </c>
      <c r="R507">
        <v>13.964729882815</v>
      </c>
      <c r="S507">
        <v>24.3013451537939</v>
      </c>
      <c r="T507">
        <v>6.9980331012920303</v>
      </c>
      <c r="U507">
        <v>6.9980331012920303</v>
      </c>
      <c r="V507">
        <v>17</v>
      </c>
      <c r="W507">
        <v>19.1264427262889</v>
      </c>
    </row>
    <row r="508" spans="1:23" x14ac:dyDescent="0.3">
      <c r="A508" s="13">
        <v>43546</v>
      </c>
      <c r="B508">
        <v>7.0089734982012502</v>
      </c>
      <c r="C508">
        <v>12.805959237443</v>
      </c>
      <c r="D508">
        <v>12.805959237443</v>
      </c>
      <c r="E508">
        <v>12.805959237443</v>
      </c>
      <c r="F508">
        <v>13.160643314982</v>
      </c>
      <c r="G508">
        <v>13.160643314982</v>
      </c>
      <c r="H508">
        <v>13.160643314982</v>
      </c>
      <c r="I508">
        <v>-1.31048111483462</v>
      </c>
      <c r="J508">
        <v>-1.31048111483462</v>
      </c>
      <c r="K508">
        <v>-1.31048111483462</v>
      </c>
      <c r="L508">
        <v>0.955797037295533</v>
      </c>
      <c r="M508">
        <v>0.955797037295533</v>
      </c>
      <c r="N508">
        <v>0.955797037295533</v>
      </c>
      <c r="O508">
        <v>0</v>
      </c>
      <c r="P508">
        <v>0</v>
      </c>
      <c r="Q508">
        <v>0</v>
      </c>
      <c r="R508">
        <v>14.828404660213501</v>
      </c>
      <c r="S508">
        <v>24.802368862671901</v>
      </c>
      <c r="T508">
        <v>7.0089734982012502</v>
      </c>
      <c r="U508">
        <v>7.0089734982012502</v>
      </c>
      <c r="V508">
        <v>17</v>
      </c>
      <c r="W508">
        <v>19.814932735644199</v>
      </c>
    </row>
    <row r="509" spans="1:23" x14ac:dyDescent="0.3">
      <c r="A509" s="13">
        <v>43547</v>
      </c>
      <c r="B509">
        <v>7.01991389511047</v>
      </c>
      <c r="C509">
        <v>15.653615749759799</v>
      </c>
      <c r="D509">
        <v>15.653615749759799</v>
      </c>
      <c r="E509">
        <v>15.653615749759799</v>
      </c>
      <c r="F509">
        <v>13.160643314982</v>
      </c>
      <c r="G509">
        <v>13.160643314982</v>
      </c>
      <c r="H509">
        <v>13.160643314982</v>
      </c>
      <c r="I509">
        <v>1.6801345934032399</v>
      </c>
      <c r="J509">
        <v>1.6801345934032399</v>
      </c>
      <c r="K509">
        <v>1.6801345934032399</v>
      </c>
      <c r="L509">
        <v>0.81283784137446302</v>
      </c>
      <c r="M509">
        <v>0.81283784137446302</v>
      </c>
      <c r="N509">
        <v>0.81283784137446302</v>
      </c>
      <c r="O509">
        <v>0</v>
      </c>
      <c r="P509">
        <v>0</v>
      </c>
      <c r="Q509">
        <v>0</v>
      </c>
      <c r="R509">
        <v>17.560627649930701</v>
      </c>
      <c r="S509">
        <v>27.401171253217399</v>
      </c>
      <c r="T509">
        <v>7.01991389511047</v>
      </c>
      <c r="U509">
        <v>7.01991389511047</v>
      </c>
      <c r="V509">
        <v>22</v>
      </c>
      <c r="W509">
        <v>22.6735296448702</v>
      </c>
    </row>
    <row r="510" spans="1:23" x14ac:dyDescent="0.3">
      <c r="A510" s="13">
        <v>43548</v>
      </c>
      <c r="B510">
        <v>7.0308542920196899</v>
      </c>
      <c r="C510">
        <v>14.8147758672504</v>
      </c>
      <c r="D510">
        <v>14.8147758672504</v>
      </c>
      <c r="E510">
        <v>14.8147758672504</v>
      </c>
      <c r="F510">
        <v>13.160643314982</v>
      </c>
      <c r="G510">
        <v>13.160643314982</v>
      </c>
      <c r="H510">
        <v>13.160643314982</v>
      </c>
      <c r="I510">
        <v>0.99764070768830704</v>
      </c>
      <c r="J510">
        <v>0.99764070768830704</v>
      </c>
      <c r="K510">
        <v>0.99764070768830704</v>
      </c>
      <c r="L510">
        <v>0.65649184458007703</v>
      </c>
      <c r="M510">
        <v>0.65649184458007703</v>
      </c>
      <c r="N510">
        <v>0.65649184458007703</v>
      </c>
      <c r="O510">
        <v>0</v>
      </c>
      <c r="P510">
        <v>0</v>
      </c>
      <c r="Q510">
        <v>0</v>
      </c>
      <c r="R510">
        <v>16.834677419041</v>
      </c>
      <c r="S510">
        <v>26.651100568832501</v>
      </c>
      <c r="T510">
        <v>7.0308542920196899</v>
      </c>
      <c r="U510">
        <v>7.0308542920196899</v>
      </c>
      <c r="V510">
        <v>16</v>
      </c>
      <c r="W510">
        <v>21.845630159270101</v>
      </c>
    </row>
    <row r="511" spans="1:23" x14ac:dyDescent="0.3">
      <c r="A511" s="13">
        <v>43549</v>
      </c>
      <c r="B511">
        <v>7.0417946889289098</v>
      </c>
      <c r="C511">
        <v>16.144885360960501</v>
      </c>
      <c r="D511">
        <v>16.144885360960501</v>
      </c>
      <c r="E511">
        <v>16.144885360960501</v>
      </c>
      <c r="F511">
        <v>13.160643314982</v>
      </c>
      <c r="G511">
        <v>13.160643314982</v>
      </c>
      <c r="H511">
        <v>13.160643314982</v>
      </c>
      <c r="I511">
        <v>2.4947585269313701</v>
      </c>
      <c r="J511">
        <v>2.4947585269313701</v>
      </c>
      <c r="K511">
        <v>2.4947585269313701</v>
      </c>
      <c r="L511">
        <v>0.489483519047065</v>
      </c>
      <c r="M511">
        <v>0.489483519047065</v>
      </c>
      <c r="N511">
        <v>0.489483519047065</v>
      </c>
      <c r="O511">
        <v>0</v>
      </c>
      <c r="P511">
        <v>0</v>
      </c>
      <c r="Q511">
        <v>0</v>
      </c>
      <c r="R511">
        <v>18.005371324511099</v>
      </c>
      <c r="S511">
        <v>27.592755058758701</v>
      </c>
      <c r="T511">
        <v>7.0417946889289098</v>
      </c>
      <c r="U511">
        <v>7.0417946889289098</v>
      </c>
      <c r="V511">
        <v>22</v>
      </c>
      <c r="W511">
        <v>23.1866800498894</v>
      </c>
    </row>
    <row r="512" spans="1:23" x14ac:dyDescent="0.3">
      <c r="A512" s="13">
        <v>43550</v>
      </c>
      <c r="B512">
        <v>7.0527350858381297</v>
      </c>
      <c r="C512">
        <v>13.595342719379801</v>
      </c>
      <c r="D512">
        <v>13.595342719379801</v>
      </c>
      <c r="E512">
        <v>13.595342719379801</v>
      </c>
      <c r="F512">
        <v>13.160643314982</v>
      </c>
      <c r="G512">
        <v>13.160643314982</v>
      </c>
      <c r="H512">
        <v>13.160643314982</v>
      </c>
      <c r="I512">
        <v>0.12003242581663399</v>
      </c>
      <c r="J512">
        <v>0.12003242581663399</v>
      </c>
      <c r="K512">
        <v>0.12003242581663399</v>
      </c>
      <c r="L512">
        <v>0.314666978581148</v>
      </c>
      <c r="M512">
        <v>0.314666978581148</v>
      </c>
      <c r="N512">
        <v>0.314666978581148</v>
      </c>
      <c r="O512">
        <v>0</v>
      </c>
      <c r="P512">
        <v>0</v>
      </c>
      <c r="Q512">
        <v>0</v>
      </c>
      <c r="R512">
        <v>15.792132963365001</v>
      </c>
      <c r="S512">
        <v>25.463150306230599</v>
      </c>
      <c r="T512">
        <v>7.0527350858381297</v>
      </c>
      <c r="U512">
        <v>7.0527350858381297</v>
      </c>
      <c r="V512">
        <v>21</v>
      </c>
      <c r="W512">
        <v>20.648077805218001</v>
      </c>
    </row>
    <row r="513" spans="1:23" x14ac:dyDescent="0.3">
      <c r="A513" s="13">
        <v>43551</v>
      </c>
      <c r="B513">
        <v>7.0636754827473496</v>
      </c>
      <c r="C513">
        <v>11.428590989188899</v>
      </c>
      <c r="D513">
        <v>11.428590989188899</v>
      </c>
      <c r="E513">
        <v>11.428590989188899</v>
      </c>
      <c r="F513">
        <v>13.160643314982</v>
      </c>
      <c r="G513">
        <v>13.160643314982</v>
      </c>
      <c r="H513">
        <v>13.160643314982</v>
      </c>
      <c r="I513">
        <v>-1.86701805636815</v>
      </c>
      <c r="J513">
        <v>-1.86701805636815</v>
      </c>
      <c r="K513">
        <v>-1.86701805636815</v>
      </c>
      <c r="L513">
        <v>0.13496573057502101</v>
      </c>
      <c r="M513">
        <v>0.13496573057502101</v>
      </c>
      <c r="N513">
        <v>0.13496573057502101</v>
      </c>
      <c r="O513">
        <v>0</v>
      </c>
      <c r="P513">
        <v>0</v>
      </c>
      <c r="Q513">
        <v>0</v>
      </c>
      <c r="R513">
        <v>13.7419936769528</v>
      </c>
      <c r="S513">
        <v>23.5981377954278</v>
      </c>
      <c r="T513">
        <v>7.0636754827473496</v>
      </c>
      <c r="U513">
        <v>7.0636754827473496</v>
      </c>
      <c r="V513">
        <v>19</v>
      </c>
      <c r="W513">
        <v>18.492266471936301</v>
      </c>
    </row>
    <row r="514" spans="1:23" x14ac:dyDescent="0.3">
      <c r="A514" s="13">
        <v>43552</v>
      </c>
      <c r="B514">
        <v>7.0746158796565703</v>
      </c>
      <c r="C514">
        <v>10.9988886298541</v>
      </c>
      <c r="D514">
        <v>10.9988886298541</v>
      </c>
      <c r="E514">
        <v>10.9988886298541</v>
      </c>
      <c r="F514">
        <v>13.160643314982</v>
      </c>
      <c r="G514">
        <v>13.160643314982</v>
      </c>
      <c r="H514">
        <v>13.160643314982</v>
      </c>
      <c r="I514">
        <v>-2.1150670826462701</v>
      </c>
      <c r="J514">
        <v>-2.1150670826462701</v>
      </c>
      <c r="K514">
        <v>-2.1150670826462701</v>
      </c>
      <c r="L514">
        <v>-4.6687602481677699E-2</v>
      </c>
      <c r="M514">
        <v>-4.6687602481677699E-2</v>
      </c>
      <c r="N514">
        <v>-4.6687602481677699E-2</v>
      </c>
      <c r="O514">
        <v>0</v>
      </c>
      <c r="P514">
        <v>0</v>
      </c>
      <c r="Q514">
        <v>0</v>
      </c>
      <c r="R514">
        <v>13.220868865068001</v>
      </c>
      <c r="S514">
        <v>23.3202908593553</v>
      </c>
      <c r="T514">
        <v>7.0746158796565703</v>
      </c>
      <c r="U514">
        <v>7.0746158796565703</v>
      </c>
      <c r="V514">
        <v>16</v>
      </c>
      <c r="W514">
        <v>18.073504509510698</v>
      </c>
    </row>
    <row r="515" spans="1:23" x14ac:dyDescent="0.3">
      <c r="A515" s="13">
        <v>43553</v>
      </c>
      <c r="B515">
        <v>7.0855562765657902</v>
      </c>
      <c r="C515">
        <v>11.622752009108799</v>
      </c>
      <c r="D515">
        <v>11.622752009108799</v>
      </c>
      <c r="E515">
        <v>11.622752009108799</v>
      </c>
      <c r="F515">
        <v>13.160643314982</v>
      </c>
      <c r="G515">
        <v>13.160643314982</v>
      </c>
      <c r="H515">
        <v>13.160643314982</v>
      </c>
      <c r="I515">
        <v>-1.3104811148303399</v>
      </c>
      <c r="J515">
        <v>-1.3104811148303399</v>
      </c>
      <c r="K515">
        <v>-1.3104811148303399</v>
      </c>
      <c r="L515">
        <v>-0.22741019104292201</v>
      </c>
      <c r="M515">
        <v>-0.22741019104292201</v>
      </c>
      <c r="N515">
        <v>-0.22741019104292201</v>
      </c>
      <c r="O515">
        <v>0</v>
      </c>
      <c r="P515">
        <v>0</v>
      </c>
      <c r="Q515">
        <v>0</v>
      </c>
      <c r="R515">
        <v>13.6062471800343</v>
      </c>
      <c r="S515">
        <v>23.393547328841301</v>
      </c>
      <c r="T515">
        <v>7.0855562765657902</v>
      </c>
      <c r="U515">
        <v>7.0855562765657902</v>
      </c>
      <c r="V515">
        <v>13</v>
      </c>
      <c r="W515">
        <v>18.708308285674601</v>
      </c>
    </row>
    <row r="516" spans="1:23" x14ac:dyDescent="0.3">
      <c r="A516" s="13">
        <v>43554</v>
      </c>
      <c r="B516">
        <v>7.0964966734750101</v>
      </c>
      <c r="C516">
        <v>14.436352712623201</v>
      </c>
      <c r="D516">
        <v>14.436352712623201</v>
      </c>
      <c r="E516">
        <v>14.436352712623201</v>
      </c>
      <c r="F516">
        <v>13.160643314982</v>
      </c>
      <c r="G516">
        <v>13.160643314982</v>
      </c>
      <c r="H516">
        <v>13.160643314982</v>
      </c>
      <c r="I516">
        <v>1.6801345934044201</v>
      </c>
      <c r="J516">
        <v>1.6801345934044201</v>
      </c>
      <c r="K516">
        <v>1.6801345934044201</v>
      </c>
      <c r="L516">
        <v>-0.404425195763217</v>
      </c>
      <c r="M516">
        <v>-0.404425195763217</v>
      </c>
      <c r="N516">
        <v>-0.404425195763217</v>
      </c>
      <c r="O516">
        <v>0</v>
      </c>
      <c r="P516">
        <v>0</v>
      </c>
      <c r="Q516">
        <v>0</v>
      </c>
      <c r="R516">
        <v>16.580896531895299</v>
      </c>
      <c r="S516">
        <v>26.4988527409878</v>
      </c>
      <c r="T516">
        <v>7.0964966734750101</v>
      </c>
      <c r="U516">
        <v>7.0964966734750101</v>
      </c>
      <c r="V516">
        <v>25</v>
      </c>
      <c r="W516">
        <v>21.532849386098299</v>
      </c>
    </row>
    <row r="517" spans="1:23" x14ac:dyDescent="0.3">
      <c r="A517" s="13">
        <v>43555</v>
      </c>
      <c r="B517">
        <v>7.10743707038423</v>
      </c>
      <c r="C517">
        <v>13.583170016102599</v>
      </c>
      <c r="D517">
        <v>13.583170016102599</v>
      </c>
      <c r="E517">
        <v>13.583170016102599</v>
      </c>
      <c r="F517">
        <v>13.160643314982</v>
      </c>
      <c r="G517">
        <v>13.160643314982</v>
      </c>
      <c r="H517">
        <v>13.160643314982</v>
      </c>
      <c r="I517">
        <v>0.99764070768786195</v>
      </c>
      <c r="J517">
        <v>0.99764070768786195</v>
      </c>
      <c r="K517">
        <v>0.99764070768786195</v>
      </c>
      <c r="L517">
        <v>-0.57511400656726397</v>
      </c>
      <c r="M517">
        <v>-0.57511400656726397</v>
      </c>
      <c r="N517">
        <v>-0.57511400656726397</v>
      </c>
      <c r="O517">
        <v>0</v>
      </c>
      <c r="P517">
        <v>0</v>
      </c>
      <c r="Q517">
        <v>0</v>
      </c>
      <c r="R517">
        <v>15.737339821867501</v>
      </c>
      <c r="S517">
        <v>25.321960864981399</v>
      </c>
      <c r="T517">
        <v>7.10743707038423</v>
      </c>
      <c r="U517">
        <v>7.10743707038423</v>
      </c>
      <c r="V517">
        <v>19</v>
      </c>
      <c r="W517">
        <v>20.690607086486899</v>
      </c>
    </row>
    <row r="518" spans="1:23" x14ac:dyDescent="0.3">
      <c r="A518" s="13">
        <v>43556</v>
      </c>
      <c r="B518">
        <v>7.1183774672934499</v>
      </c>
      <c r="C518">
        <v>14.9183384432834</v>
      </c>
      <c r="D518">
        <v>14.9183384432834</v>
      </c>
      <c r="E518">
        <v>14.9183384432834</v>
      </c>
      <c r="F518">
        <v>13.160643314982</v>
      </c>
      <c r="G518">
        <v>13.160643314982</v>
      </c>
      <c r="H518">
        <v>13.160643314982</v>
      </c>
      <c r="I518">
        <v>2.4947585269355499</v>
      </c>
      <c r="J518">
        <v>2.4947585269355499</v>
      </c>
      <c r="K518">
        <v>2.4947585269355499</v>
      </c>
      <c r="L518">
        <v>-0.73706339863419001</v>
      </c>
      <c r="M518">
        <v>-0.73706339863419001</v>
      </c>
      <c r="N518">
        <v>-0.73706339863419001</v>
      </c>
      <c r="O518">
        <v>0</v>
      </c>
      <c r="P518">
        <v>0</v>
      </c>
      <c r="Q518">
        <v>0</v>
      </c>
      <c r="R518">
        <v>17.294390467599801</v>
      </c>
      <c r="S518">
        <v>26.594830341978302</v>
      </c>
      <c r="T518">
        <v>7.1183774672934499</v>
      </c>
      <c r="U518">
        <v>7.1183774672934499</v>
      </c>
      <c r="V518">
        <v>19</v>
      </c>
      <c r="W518">
        <v>22.036715910576898</v>
      </c>
    </row>
    <row r="519" spans="1:23" x14ac:dyDescent="0.3">
      <c r="A519" s="13">
        <v>43557</v>
      </c>
      <c r="B519">
        <v>7.1293178642026698</v>
      </c>
      <c r="C519">
        <v>12.3925691118576</v>
      </c>
      <c r="D519">
        <v>12.3925691118576</v>
      </c>
      <c r="E519">
        <v>12.3925691118576</v>
      </c>
      <c r="F519">
        <v>13.160643314982</v>
      </c>
      <c r="G519">
        <v>13.160643314982</v>
      </c>
      <c r="H519">
        <v>13.160643314982</v>
      </c>
      <c r="I519">
        <v>0.120032425816084</v>
      </c>
      <c r="J519">
        <v>0.120032425816084</v>
      </c>
      <c r="K519">
        <v>0.120032425816084</v>
      </c>
      <c r="L519">
        <v>-0.88810662894054804</v>
      </c>
      <c r="M519">
        <v>-0.88810662894054804</v>
      </c>
      <c r="N519">
        <v>-0.88810662894054804</v>
      </c>
      <c r="O519">
        <v>0</v>
      </c>
      <c r="P519">
        <v>0</v>
      </c>
      <c r="Q519">
        <v>0</v>
      </c>
      <c r="R519">
        <v>14.3135830392436</v>
      </c>
      <c r="S519">
        <v>24.879362546925002</v>
      </c>
      <c r="T519">
        <v>7.1293178642026698</v>
      </c>
      <c r="U519">
        <v>7.1293178642026698</v>
      </c>
      <c r="V519">
        <v>19</v>
      </c>
      <c r="W519">
        <v>19.521886976060301</v>
      </c>
    </row>
    <row r="520" spans="1:23" x14ac:dyDescent="0.3">
      <c r="A520" s="13">
        <v>43558</v>
      </c>
      <c r="B520">
        <v>7.1402582611118897</v>
      </c>
      <c r="C520">
        <v>10.2672675913155</v>
      </c>
      <c r="D520">
        <v>10.2672675913155</v>
      </c>
      <c r="E520">
        <v>10.2672675913155</v>
      </c>
      <c r="F520">
        <v>13.160643314982</v>
      </c>
      <c r="G520">
        <v>13.160643314982</v>
      </c>
      <c r="H520">
        <v>13.160643314982</v>
      </c>
      <c r="I520">
        <v>-1.8670180563652401</v>
      </c>
      <c r="J520">
        <v>-1.8670180563652401</v>
      </c>
      <c r="K520">
        <v>-1.8670180563652401</v>
      </c>
      <c r="L520">
        <v>-1.0263576673013399</v>
      </c>
      <c r="M520">
        <v>-1.0263576673013399</v>
      </c>
      <c r="N520">
        <v>-1.0263576673013399</v>
      </c>
      <c r="O520">
        <v>0</v>
      </c>
      <c r="P520">
        <v>0</v>
      </c>
      <c r="Q520">
        <v>0</v>
      </c>
      <c r="R520">
        <v>12.164298368217199</v>
      </c>
      <c r="S520">
        <v>22.6871093880507</v>
      </c>
      <c r="T520">
        <v>7.1402582611118897</v>
      </c>
      <c r="U520">
        <v>7.1402582611118897</v>
      </c>
      <c r="V520">
        <v>21</v>
      </c>
      <c r="W520">
        <v>17.407525852427401</v>
      </c>
    </row>
    <row r="521" spans="1:23" x14ac:dyDescent="0.3">
      <c r="A521" s="13">
        <v>43559</v>
      </c>
      <c r="B521">
        <v>7.1511986580211202</v>
      </c>
      <c r="C521">
        <v>9.8953382889994206</v>
      </c>
      <c r="D521">
        <v>9.8953382889994206</v>
      </c>
      <c r="E521">
        <v>9.8953382889994206</v>
      </c>
      <c r="F521">
        <v>13.160643314982</v>
      </c>
      <c r="G521">
        <v>13.160643314982</v>
      </c>
      <c r="H521">
        <v>13.160643314982</v>
      </c>
      <c r="I521">
        <v>-2.11506708264448</v>
      </c>
      <c r="J521">
        <v>-2.11506708264448</v>
      </c>
      <c r="K521">
        <v>-2.11506708264448</v>
      </c>
      <c r="L521">
        <v>-1.15023794333814</v>
      </c>
      <c r="M521">
        <v>-1.15023794333814</v>
      </c>
      <c r="N521">
        <v>-1.15023794333814</v>
      </c>
      <c r="O521">
        <v>0</v>
      </c>
      <c r="P521">
        <v>0</v>
      </c>
      <c r="Q521">
        <v>0</v>
      </c>
      <c r="R521">
        <v>11.9577568021607</v>
      </c>
      <c r="S521">
        <v>21.6025697070048</v>
      </c>
      <c r="T521">
        <v>7.1511986580211202</v>
      </c>
      <c r="U521">
        <v>7.1511986580211202</v>
      </c>
      <c r="V521">
        <v>16</v>
      </c>
      <c r="W521">
        <v>17.046536947020499</v>
      </c>
    </row>
    <row r="522" spans="1:23" x14ac:dyDescent="0.3">
      <c r="A522" s="13">
        <v>43560</v>
      </c>
      <c r="B522">
        <v>7.1621390549303401</v>
      </c>
      <c r="C522">
        <v>10.591667009895801</v>
      </c>
      <c r="D522">
        <v>10.591667009895801</v>
      </c>
      <c r="E522">
        <v>10.591667009895801</v>
      </c>
      <c r="F522">
        <v>13.160643314982</v>
      </c>
      <c r="G522">
        <v>13.160643314982</v>
      </c>
      <c r="H522">
        <v>13.160643314982</v>
      </c>
      <c r="I522">
        <v>-1.31048111483323</v>
      </c>
      <c r="J522">
        <v>-1.31048111483323</v>
      </c>
      <c r="K522">
        <v>-1.31048111483323</v>
      </c>
      <c r="L522">
        <v>-1.2584951902530399</v>
      </c>
      <c r="M522">
        <v>-1.2584951902530399</v>
      </c>
      <c r="N522">
        <v>-1.2584951902530399</v>
      </c>
      <c r="O522">
        <v>0</v>
      </c>
      <c r="P522">
        <v>0</v>
      </c>
      <c r="Q522">
        <v>0</v>
      </c>
      <c r="R522">
        <v>12.6858378758933</v>
      </c>
      <c r="S522">
        <v>22.509990096764501</v>
      </c>
      <c r="T522">
        <v>7.1621390549303401</v>
      </c>
      <c r="U522">
        <v>7.1621390549303401</v>
      </c>
      <c r="V522">
        <v>15</v>
      </c>
      <c r="W522">
        <v>17.753806064826101</v>
      </c>
    </row>
    <row r="523" spans="1:23" x14ac:dyDescent="0.3">
      <c r="A523" s="13">
        <v>43561</v>
      </c>
      <c r="B523">
        <v>7.17307945183956</v>
      </c>
      <c r="C523">
        <v>13.490563735854501</v>
      </c>
      <c r="D523">
        <v>13.490563735854501</v>
      </c>
      <c r="E523">
        <v>13.490563735854501</v>
      </c>
      <c r="F523">
        <v>13.160643314982</v>
      </c>
      <c r="G523">
        <v>13.160643314982</v>
      </c>
      <c r="H523">
        <v>13.160643314982</v>
      </c>
      <c r="I523">
        <v>1.6801345934018399</v>
      </c>
      <c r="J523">
        <v>1.6801345934018399</v>
      </c>
      <c r="K523">
        <v>1.6801345934018399</v>
      </c>
      <c r="L523">
        <v>-1.3502141725293899</v>
      </c>
      <c r="M523">
        <v>-1.3502141725293899</v>
      </c>
      <c r="N523">
        <v>-1.3502141725293899</v>
      </c>
      <c r="O523">
        <v>0</v>
      </c>
      <c r="P523">
        <v>0</v>
      </c>
      <c r="Q523">
        <v>0</v>
      </c>
      <c r="R523">
        <v>15.583559399072</v>
      </c>
      <c r="S523">
        <v>25.478303093648201</v>
      </c>
      <c r="T523">
        <v>7.17307945183956</v>
      </c>
      <c r="U523">
        <v>7.17307945183956</v>
      </c>
      <c r="V523">
        <v>23</v>
      </c>
      <c r="W523">
        <v>20.663643187694099</v>
      </c>
    </row>
    <row r="524" spans="1:23" x14ac:dyDescent="0.3">
      <c r="A524" s="13">
        <v>43562</v>
      </c>
      <c r="B524">
        <v>7.1840198487487799</v>
      </c>
      <c r="C524">
        <v>12.7334647304738</v>
      </c>
      <c r="D524">
        <v>12.7334647304738</v>
      </c>
      <c r="E524">
        <v>12.7334647304738</v>
      </c>
      <c r="F524">
        <v>13.160643314982</v>
      </c>
      <c r="G524">
        <v>13.160643314982</v>
      </c>
      <c r="H524">
        <v>13.160643314982</v>
      </c>
      <c r="I524">
        <v>0.99764070768850299</v>
      </c>
      <c r="J524">
        <v>0.99764070768850299</v>
      </c>
      <c r="K524">
        <v>0.99764070768850299</v>
      </c>
      <c r="L524">
        <v>-1.42481929219676</v>
      </c>
      <c r="M524">
        <v>-1.42481929219676</v>
      </c>
      <c r="N524">
        <v>-1.42481929219676</v>
      </c>
      <c r="O524">
        <v>0</v>
      </c>
      <c r="P524">
        <v>0</v>
      </c>
      <c r="Q524">
        <v>0</v>
      </c>
      <c r="R524">
        <v>14.995072996497001</v>
      </c>
      <c r="S524">
        <v>24.7628469008983</v>
      </c>
      <c r="T524">
        <v>7.1840198487487799</v>
      </c>
      <c r="U524">
        <v>7.1840198487487799</v>
      </c>
      <c r="V524">
        <v>19</v>
      </c>
      <c r="W524">
        <v>19.917484579222599</v>
      </c>
    </row>
    <row r="525" spans="1:23" x14ac:dyDescent="0.3">
      <c r="A525" s="13">
        <v>43563</v>
      </c>
      <c r="B525">
        <v>7.1949602456579997</v>
      </c>
      <c r="C525">
        <v>14.1733325701283</v>
      </c>
      <c r="D525">
        <v>14.1733325701283</v>
      </c>
      <c r="E525">
        <v>14.1733325701283</v>
      </c>
      <c r="F525">
        <v>13.160643314982</v>
      </c>
      <c r="G525">
        <v>13.160643314982</v>
      </c>
      <c r="H525">
        <v>13.160643314982</v>
      </c>
      <c r="I525">
        <v>2.4947585269377699</v>
      </c>
      <c r="J525">
        <v>2.4947585269377699</v>
      </c>
      <c r="K525">
        <v>2.4947585269377699</v>
      </c>
      <c r="L525">
        <v>-1.48206927179156</v>
      </c>
      <c r="M525">
        <v>-1.48206927179156</v>
      </c>
      <c r="N525">
        <v>-1.48206927179156</v>
      </c>
      <c r="O525">
        <v>0</v>
      </c>
      <c r="P525">
        <v>0</v>
      </c>
      <c r="Q525">
        <v>0</v>
      </c>
      <c r="R525">
        <v>16.5173865710352</v>
      </c>
      <c r="S525">
        <v>26.4552622738439</v>
      </c>
      <c r="T525">
        <v>7.1949602456579997</v>
      </c>
      <c r="U525">
        <v>7.1949602456579997</v>
      </c>
      <c r="V525">
        <v>22</v>
      </c>
      <c r="W525">
        <v>21.368292815786301</v>
      </c>
    </row>
    <row r="526" spans="1:23" x14ac:dyDescent="0.3">
      <c r="A526" s="13">
        <v>43564</v>
      </c>
      <c r="B526">
        <v>7.2059006425672196</v>
      </c>
      <c r="C526">
        <v>11.7586314344053</v>
      </c>
      <c r="D526">
        <v>11.7586314344053</v>
      </c>
      <c r="E526">
        <v>11.7586314344053</v>
      </c>
      <c r="F526">
        <v>13.160643314982</v>
      </c>
      <c r="G526">
        <v>13.160643314982</v>
      </c>
      <c r="H526">
        <v>13.160643314982</v>
      </c>
      <c r="I526">
        <v>0.120032425815534</v>
      </c>
      <c r="J526">
        <v>0.120032425815534</v>
      </c>
      <c r="K526">
        <v>0.120032425815534</v>
      </c>
      <c r="L526">
        <v>-1.5220443063922899</v>
      </c>
      <c r="M526">
        <v>-1.5220443063922899</v>
      </c>
      <c r="N526">
        <v>-1.5220443063922899</v>
      </c>
      <c r="O526">
        <v>0</v>
      </c>
      <c r="P526">
        <v>0</v>
      </c>
      <c r="Q526">
        <v>0</v>
      </c>
      <c r="R526">
        <v>13.815163933430201</v>
      </c>
      <c r="S526">
        <v>23.806004035667399</v>
      </c>
      <c r="T526">
        <v>7.2059006425672196</v>
      </c>
      <c r="U526">
        <v>7.2059006425672196</v>
      </c>
      <c r="V526">
        <v>20</v>
      </c>
      <c r="W526">
        <v>18.9645320769725</v>
      </c>
    </row>
    <row r="527" spans="1:23" x14ac:dyDescent="0.3">
      <c r="A527" s="13">
        <v>43565</v>
      </c>
      <c r="B527">
        <v>7.2175945661871799</v>
      </c>
      <c r="C527">
        <v>9.7484990013368993</v>
      </c>
      <c r="D527">
        <v>9.7484990013368993</v>
      </c>
      <c r="E527">
        <v>9.7484990013368993</v>
      </c>
      <c r="F527">
        <v>13.160643314982</v>
      </c>
      <c r="G527">
        <v>13.160643314982</v>
      </c>
      <c r="H527">
        <v>13.160643314982</v>
      </c>
      <c r="I527">
        <v>-1.86701805636787</v>
      </c>
      <c r="J527">
        <v>-1.86701805636787</v>
      </c>
      <c r="K527">
        <v>-1.86701805636787</v>
      </c>
      <c r="L527">
        <v>-1.5451262572772699</v>
      </c>
      <c r="M527">
        <v>-1.5451262572772699</v>
      </c>
      <c r="N527">
        <v>-1.5451262572772699</v>
      </c>
      <c r="O527">
        <v>0</v>
      </c>
      <c r="P527">
        <v>0</v>
      </c>
      <c r="Q527">
        <v>0</v>
      </c>
      <c r="R527">
        <v>12.0297686484897</v>
      </c>
      <c r="S527">
        <v>21.916162983806998</v>
      </c>
      <c r="T527">
        <v>7.2175945661871799</v>
      </c>
      <c r="U527">
        <v>7.2175945661871799</v>
      </c>
      <c r="V527">
        <v>17</v>
      </c>
      <c r="W527">
        <v>16.966093567524101</v>
      </c>
    </row>
    <row r="528" spans="1:23" x14ac:dyDescent="0.3">
      <c r="A528" s="13">
        <v>43566</v>
      </c>
      <c r="B528">
        <v>7.2292884898071303</v>
      </c>
      <c r="C528">
        <v>9.4936036109586706</v>
      </c>
      <c r="D528">
        <v>9.4936036109586706</v>
      </c>
      <c r="E528">
        <v>9.4936036109586706</v>
      </c>
      <c r="F528">
        <v>13.160643314982</v>
      </c>
      <c r="G528">
        <v>13.160643314982</v>
      </c>
      <c r="H528">
        <v>13.160643314982</v>
      </c>
      <c r="I528">
        <v>-2.1150670826426898</v>
      </c>
      <c r="J528">
        <v>-2.1150670826426898</v>
      </c>
      <c r="K528">
        <v>-2.1150670826426898</v>
      </c>
      <c r="L528">
        <v>-1.5519726213806899</v>
      </c>
      <c r="M528">
        <v>-1.5519726213806899</v>
      </c>
      <c r="N528">
        <v>-1.5519726213806899</v>
      </c>
      <c r="O528">
        <v>0</v>
      </c>
      <c r="P528">
        <v>0</v>
      </c>
      <c r="Q528">
        <v>0</v>
      </c>
      <c r="R528">
        <v>11.309022464074999</v>
      </c>
      <c r="S528">
        <v>21.6331772319297</v>
      </c>
      <c r="T528">
        <v>7.2292884898071303</v>
      </c>
      <c r="U528">
        <v>7.2292884898071303</v>
      </c>
      <c r="V528">
        <v>15</v>
      </c>
      <c r="W528">
        <v>16.722892100765801</v>
      </c>
    </row>
    <row r="529" spans="1:23" x14ac:dyDescent="0.3">
      <c r="A529" s="13">
        <v>43567</v>
      </c>
      <c r="B529">
        <v>7.2409824134270897</v>
      </c>
      <c r="C529">
        <v>10.306677050151499</v>
      </c>
      <c r="D529">
        <v>10.306677050151499</v>
      </c>
      <c r="E529">
        <v>10.306677050151499</v>
      </c>
      <c r="F529">
        <v>13.160643314982</v>
      </c>
      <c r="G529">
        <v>13.160643314982</v>
      </c>
      <c r="H529">
        <v>13.160643314982</v>
      </c>
      <c r="I529">
        <v>-1.3104811148331099</v>
      </c>
      <c r="J529">
        <v>-1.3104811148331099</v>
      </c>
      <c r="K529">
        <v>-1.3104811148331099</v>
      </c>
      <c r="L529">
        <v>-1.54348514999744</v>
      </c>
      <c r="M529">
        <v>-1.54348514999744</v>
      </c>
      <c r="N529">
        <v>-1.54348514999744</v>
      </c>
      <c r="O529">
        <v>0</v>
      </c>
      <c r="P529">
        <v>0</v>
      </c>
      <c r="Q529">
        <v>0</v>
      </c>
      <c r="R529">
        <v>12.515094295713601</v>
      </c>
      <c r="S529">
        <v>22.437423165603199</v>
      </c>
      <c r="T529">
        <v>7.2409824134270897</v>
      </c>
      <c r="U529">
        <v>7.2409824134270897</v>
      </c>
      <c r="V529">
        <v>16</v>
      </c>
      <c r="W529">
        <v>17.547659463578601</v>
      </c>
    </row>
    <row r="530" spans="1:23" x14ac:dyDescent="0.3">
      <c r="A530" s="13">
        <v>43568</v>
      </c>
      <c r="B530">
        <v>7.2526763370470499</v>
      </c>
      <c r="C530">
        <v>13.3200038045957</v>
      </c>
      <c r="D530">
        <v>13.3200038045957</v>
      </c>
      <c r="E530">
        <v>13.3200038045957</v>
      </c>
      <c r="F530">
        <v>13.160643314982</v>
      </c>
      <c r="G530">
        <v>13.160643314982</v>
      </c>
      <c r="H530">
        <v>13.160643314982</v>
      </c>
      <c r="I530">
        <v>1.6801345934044001</v>
      </c>
      <c r="J530">
        <v>1.6801345934044001</v>
      </c>
      <c r="K530">
        <v>1.6801345934044001</v>
      </c>
      <c r="L530">
        <v>-1.5207741037907401</v>
      </c>
      <c r="M530">
        <v>-1.5207741037907401</v>
      </c>
      <c r="N530">
        <v>-1.5207741037907401</v>
      </c>
      <c r="O530">
        <v>0</v>
      </c>
      <c r="P530">
        <v>0</v>
      </c>
      <c r="Q530">
        <v>0</v>
      </c>
      <c r="R530">
        <v>15.9626884450436</v>
      </c>
      <c r="S530">
        <v>25.557576830821599</v>
      </c>
      <c r="T530">
        <v>7.2526763370470499</v>
      </c>
      <c r="U530">
        <v>7.2526763370470499</v>
      </c>
      <c r="V530">
        <v>21</v>
      </c>
      <c r="W530">
        <v>20.572680141642799</v>
      </c>
    </row>
    <row r="531" spans="1:23" x14ac:dyDescent="0.3">
      <c r="A531" s="13">
        <v>43569</v>
      </c>
      <c r="B531">
        <v>7.2643702606670004</v>
      </c>
      <c r="C531">
        <v>12.6731648059913</v>
      </c>
      <c r="D531">
        <v>12.6731648059913</v>
      </c>
      <c r="E531">
        <v>12.6731648059913</v>
      </c>
      <c r="F531">
        <v>13.160643314982</v>
      </c>
      <c r="G531">
        <v>13.160643314982</v>
      </c>
      <c r="H531">
        <v>13.160643314982</v>
      </c>
      <c r="I531">
        <v>0.99764070768805901</v>
      </c>
      <c r="J531">
        <v>0.99764070768805901</v>
      </c>
      <c r="K531">
        <v>0.99764070768805901</v>
      </c>
      <c r="L531">
        <v>-1.4851192166787599</v>
      </c>
      <c r="M531">
        <v>-1.4851192166787599</v>
      </c>
      <c r="N531">
        <v>-1.4851192166787599</v>
      </c>
      <c r="O531">
        <v>0</v>
      </c>
      <c r="P531">
        <v>0</v>
      </c>
      <c r="Q531">
        <v>0</v>
      </c>
      <c r="R531">
        <v>14.7820328145422</v>
      </c>
      <c r="S531">
        <v>24.9264580131297</v>
      </c>
      <c r="T531">
        <v>7.2643702606670004</v>
      </c>
      <c r="U531">
        <v>7.2643702606670004</v>
      </c>
      <c r="V531">
        <v>20</v>
      </c>
      <c r="W531">
        <v>19.937535066658299</v>
      </c>
    </row>
    <row r="532" spans="1:23" x14ac:dyDescent="0.3">
      <c r="A532" s="13">
        <v>43570</v>
      </c>
      <c r="B532">
        <v>7.2760641842869598</v>
      </c>
      <c r="C532">
        <v>14.217473345126299</v>
      </c>
      <c r="D532">
        <v>14.217473345126299</v>
      </c>
      <c r="E532">
        <v>14.217473345126299</v>
      </c>
      <c r="F532">
        <v>13.160643314982</v>
      </c>
      <c r="G532">
        <v>13.160643314982</v>
      </c>
      <c r="H532">
        <v>13.160643314982</v>
      </c>
      <c r="I532">
        <v>2.4947585269333201</v>
      </c>
      <c r="J532">
        <v>2.4947585269333201</v>
      </c>
      <c r="K532">
        <v>2.4947585269333201</v>
      </c>
      <c r="L532">
        <v>-1.43792849678903</v>
      </c>
      <c r="M532">
        <v>-1.43792849678903</v>
      </c>
      <c r="N532">
        <v>-1.43792849678903</v>
      </c>
      <c r="O532">
        <v>0</v>
      </c>
      <c r="P532">
        <v>0</v>
      </c>
      <c r="Q532">
        <v>0</v>
      </c>
      <c r="R532">
        <v>16.5306449072067</v>
      </c>
      <c r="S532">
        <v>26.369563450380799</v>
      </c>
      <c r="T532">
        <v>7.2760641842869598</v>
      </c>
      <c r="U532">
        <v>7.2760641842869598</v>
      </c>
      <c r="V532">
        <v>26</v>
      </c>
      <c r="W532">
        <v>21.493537529413299</v>
      </c>
    </row>
    <row r="533" spans="1:23" x14ac:dyDescent="0.3">
      <c r="A533" s="13">
        <v>43571</v>
      </c>
      <c r="B533">
        <v>7.28775810790692</v>
      </c>
      <c r="C533">
        <v>11.899979723280699</v>
      </c>
      <c r="D533">
        <v>11.899979723280699</v>
      </c>
      <c r="E533">
        <v>11.899979723280699</v>
      </c>
      <c r="F533">
        <v>13.160643314982</v>
      </c>
      <c r="G533">
        <v>13.160643314982</v>
      </c>
      <c r="H533">
        <v>13.160643314982</v>
      </c>
      <c r="I533">
        <v>0.120032425814983</v>
      </c>
      <c r="J533">
        <v>0.120032425814983</v>
      </c>
      <c r="K533">
        <v>0.120032425814983</v>
      </c>
      <c r="L533">
        <v>-1.3806960175163101</v>
      </c>
      <c r="M533">
        <v>-1.3806960175163101</v>
      </c>
      <c r="N533">
        <v>-1.3806960175163101</v>
      </c>
      <c r="O533">
        <v>0</v>
      </c>
      <c r="P533">
        <v>0</v>
      </c>
      <c r="Q533">
        <v>0</v>
      </c>
      <c r="R533">
        <v>14.335000730304801</v>
      </c>
      <c r="S533">
        <v>24.204896979901999</v>
      </c>
      <c r="T533">
        <v>7.28775810790692</v>
      </c>
      <c r="U533">
        <v>7.28775810790692</v>
      </c>
      <c r="V533">
        <v>22</v>
      </c>
      <c r="W533">
        <v>19.187737831187601</v>
      </c>
    </row>
    <row r="534" spans="1:23" x14ac:dyDescent="0.3">
      <c r="A534" s="13">
        <v>43572</v>
      </c>
      <c r="B534">
        <v>7.2994520315268696</v>
      </c>
      <c r="C534">
        <v>9.9786654129600194</v>
      </c>
      <c r="D534">
        <v>9.9786654129600194</v>
      </c>
      <c r="E534">
        <v>9.9786654129600194</v>
      </c>
      <c r="F534">
        <v>13.160643314982</v>
      </c>
      <c r="G534">
        <v>13.160643314982</v>
      </c>
      <c r="H534">
        <v>13.160643314982</v>
      </c>
      <c r="I534">
        <v>-1.86701805636118</v>
      </c>
      <c r="J534">
        <v>-1.86701805636118</v>
      </c>
      <c r="K534">
        <v>-1.86701805636118</v>
      </c>
      <c r="L534">
        <v>-1.31495984566085</v>
      </c>
      <c r="M534">
        <v>-1.31495984566085</v>
      </c>
      <c r="N534">
        <v>-1.31495984566085</v>
      </c>
      <c r="O534">
        <v>0</v>
      </c>
      <c r="P534">
        <v>0</v>
      </c>
      <c r="Q534">
        <v>0</v>
      </c>
      <c r="R534">
        <v>11.981743296865501</v>
      </c>
      <c r="S534">
        <v>22.071423928767</v>
      </c>
      <c r="T534">
        <v>7.2994520315268696</v>
      </c>
      <c r="U534">
        <v>7.2994520315268696</v>
      </c>
      <c r="V534">
        <v>21</v>
      </c>
      <c r="W534">
        <v>17.278117444486899</v>
      </c>
    </row>
    <row r="535" spans="1:23" x14ac:dyDescent="0.3">
      <c r="A535" s="13">
        <v>43573</v>
      </c>
      <c r="B535">
        <v>7.3111459551468299</v>
      </c>
      <c r="C535">
        <v>9.8033150149659107</v>
      </c>
      <c r="D535">
        <v>9.8033150149659107</v>
      </c>
      <c r="E535">
        <v>9.8033150149659107</v>
      </c>
      <c r="F535">
        <v>13.160643314982</v>
      </c>
      <c r="G535">
        <v>13.160643314982</v>
      </c>
      <c r="H535">
        <v>13.160643314982</v>
      </c>
      <c r="I535">
        <v>-2.1150670826444098</v>
      </c>
      <c r="J535">
        <v>-2.1150670826444098</v>
      </c>
      <c r="K535">
        <v>-2.1150670826444098</v>
      </c>
      <c r="L535">
        <v>-1.24226121737173</v>
      </c>
      <c r="M535">
        <v>-1.24226121737173</v>
      </c>
      <c r="N535">
        <v>-1.24226121737173</v>
      </c>
      <c r="O535">
        <v>0</v>
      </c>
      <c r="P535">
        <v>0</v>
      </c>
      <c r="Q535">
        <v>0</v>
      </c>
      <c r="R535">
        <v>11.986051500522899</v>
      </c>
      <c r="S535">
        <v>21.8540206840587</v>
      </c>
      <c r="T535">
        <v>7.3111459551468299</v>
      </c>
      <c r="U535">
        <v>7.3111459551468299</v>
      </c>
      <c r="V535">
        <v>20</v>
      </c>
      <c r="W535">
        <v>17.114460970112699</v>
      </c>
    </row>
    <row r="536" spans="1:23" x14ac:dyDescent="0.3">
      <c r="A536" s="13">
        <v>43574</v>
      </c>
      <c r="B536">
        <v>7.3228398787667901</v>
      </c>
      <c r="C536">
        <v>10.6860561924533</v>
      </c>
      <c r="D536">
        <v>10.6860561924533</v>
      </c>
      <c r="E536">
        <v>10.6860561924533</v>
      </c>
      <c r="F536">
        <v>13.160643314982</v>
      </c>
      <c r="G536">
        <v>13.160643314982</v>
      </c>
      <c r="H536">
        <v>13.160643314982</v>
      </c>
      <c r="I536">
        <v>-1.31048111482884</v>
      </c>
      <c r="J536">
        <v>-1.31048111482884</v>
      </c>
      <c r="K536">
        <v>-1.31048111482884</v>
      </c>
      <c r="L536">
        <v>-1.1641060076999199</v>
      </c>
      <c r="M536">
        <v>-1.1641060076999199</v>
      </c>
      <c r="N536">
        <v>-1.1641060076999199</v>
      </c>
      <c r="O536">
        <v>0</v>
      </c>
      <c r="P536">
        <v>0</v>
      </c>
      <c r="Q536">
        <v>0</v>
      </c>
      <c r="R536">
        <v>12.916480676257001</v>
      </c>
      <c r="S536">
        <v>22.806039021926601</v>
      </c>
      <c r="T536">
        <v>7.3228398787667901</v>
      </c>
      <c r="U536">
        <v>7.3228398787667901</v>
      </c>
      <c r="V536">
        <v>24</v>
      </c>
      <c r="W536">
        <v>18.0088960712201</v>
      </c>
    </row>
    <row r="537" spans="1:23" x14ac:dyDescent="0.3">
      <c r="A537" s="13">
        <v>43575</v>
      </c>
      <c r="B537">
        <v>7.3345338023867503</v>
      </c>
      <c r="C537">
        <v>13.7588484602325</v>
      </c>
      <c r="D537">
        <v>13.7588484602325</v>
      </c>
      <c r="E537">
        <v>13.7588484602325</v>
      </c>
      <c r="F537">
        <v>13.160643314982</v>
      </c>
      <c r="G537">
        <v>13.160643314982</v>
      </c>
      <c r="H537">
        <v>13.160643314982</v>
      </c>
      <c r="I537">
        <v>1.68013459340419</v>
      </c>
      <c r="J537">
        <v>1.68013459340419</v>
      </c>
      <c r="K537">
        <v>1.68013459340419</v>
      </c>
      <c r="L537">
        <v>-1.0819294481537001</v>
      </c>
      <c r="M537">
        <v>-1.0819294481537001</v>
      </c>
      <c r="N537">
        <v>-1.0819294481537001</v>
      </c>
      <c r="O537">
        <v>0</v>
      </c>
      <c r="P537">
        <v>0</v>
      </c>
      <c r="Q537">
        <v>0</v>
      </c>
      <c r="R537">
        <v>16.190832536039601</v>
      </c>
      <c r="S537">
        <v>25.8774604877316</v>
      </c>
      <c r="T537">
        <v>7.3345338023867503</v>
      </c>
      <c r="U537">
        <v>7.3345338023867503</v>
      </c>
      <c r="V537">
        <v>22</v>
      </c>
      <c r="W537">
        <v>21.093382262619301</v>
      </c>
    </row>
    <row r="538" spans="1:23" x14ac:dyDescent="0.3">
      <c r="A538" s="13">
        <v>43576</v>
      </c>
      <c r="B538">
        <v>7.3462277260066999</v>
      </c>
      <c r="C538">
        <v>13.1612190909751</v>
      </c>
      <c r="D538">
        <v>13.1612190909751</v>
      </c>
      <c r="E538">
        <v>13.1612190909751</v>
      </c>
      <c r="F538">
        <v>13.160643314982</v>
      </c>
      <c r="G538">
        <v>13.160643314982</v>
      </c>
      <c r="H538">
        <v>13.160643314982</v>
      </c>
      <c r="I538">
        <v>0.99764070768870305</v>
      </c>
      <c r="J538">
        <v>0.99764070768870305</v>
      </c>
      <c r="K538">
        <v>0.99764070768870305</v>
      </c>
      <c r="L538">
        <v>-0.99706493169561405</v>
      </c>
      <c r="M538">
        <v>-0.99706493169561405</v>
      </c>
      <c r="N538">
        <v>-0.99706493169561405</v>
      </c>
      <c r="O538">
        <v>0</v>
      </c>
      <c r="P538">
        <v>0</v>
      </c>
      <c r="Q538">
        <v>0</v>
      </c>
      <c r="R538">
        <v>15.5867818108687</v>
      </c>
      <c r="S538">
        <v>25.448526480397302</v>
      </c>
      <c r="T538">
        <v>7.3462277260066999</v>
      </c>
      <c r="U538">
        <v>7.3462277260066999</v>
      </c>
      <c r="V538">
        <v>3</v>
      </c>
      <c r="W538">
        <v>20.507446816981801</v>
      </c>
    </row>
    <row r="539" spans="1:23" x14ac:dyDescent="0.3">
      <c r="A539" s="13">
        <v>43577</v>
      </c>
      <c r="B539">
        <v>7.3579216496266602</v>
      </c>
      <c r="C539">
        <v>14.744684232373899</v>
      </c>
      <c r="D539">
        <v>14.744684232373899</v>
      </c>
      <c r="E539">
        <v>14.744684232373899</v>
      </c>
      <c r="F539">
        <v>13.160643314982</v>
      </c>
      <c r="G539">
        <v>13.160643314982</v>
      </c>
      <c r="H539">
        <v>13.160643314982</v>
      </c>
      <c r="I539">
        <v>2.4947585269365198</v>
      </c>
      <c r="J539">
        <v>2.4947585269365198</v>
      </c>
      <c r="K539">
        <v>2.4947585269365198</v>
      </c>
      <c r="L539">
        <v>-0.91071760954469605</v>
      </c>
      <c r="M539">
        <v>-0.91071760954469605</v>
      </c>
      <c r="N539">
        <v>-0.91071760954469605</v>
      </c>
      <c r="O539">
        <v>0</v>
      </c>
      <c r="P539">
        <v>0</v>
      </c>
      <c r="Q539">
        <v>0</v>
      </c>
      <c r="R539">
        <v>16.909405210281601</v>
      </c>
      <c r="S539">
        <v>26.9674698659936</v>
      </c>
      <c r="T539">
        <v>7.3579216496266602</v>
      </c>
      <c r="U539">
        <v>7.3579216496266602</v>
      </c>
      <c r="V539">
        <v>16</v>
      </c>
      <c r="W539">
        <v>22.1026058820005</v>
      </c>
    </row>
    <row r="540" spans="1:23" x14ac:dyDescent="0.3">
      <c r="A540" s="13">
        <v>43578</v>
      </c>
      <c r="B540">
        <v>7.3696155732466204</v>
      </c>
      <c r="C540">
        <v>12.456732407867699</v>
      </c>
      <c r="D540">
        <v>12.456732407867699</v>
      </c>
      <c r="E540">
        <v>12.456732407867699</v>
      </c>
      <c r="F540">
        <v>13.160643314982</v>
      </c>
      <c r="G540">
        <v>13.160643314982</v>
      </c>
      <c r="H540">
        <v>13.160643314982</v>
      </c>
      <c r="I540">
        <v>0.120032425814106</v>
      </c>
      <c r="J540">
        <v>0.120032425814106</v>
      </c>
      <c r="K540">
        <v>0.120032425814106</v>
      </c>
      <c r="L540">
        <v>-0.82394333292847</v>
      </c>
      <c r="M540">
        <v>-0.82394333292847</v>
      </c>
      <c r="N540">
        <v>-0.82394333292847</v>
      </c>
      <c r="O540">
        <v>0</v>
      </c>
      <c r="P540">
        <v>0</v>
      </c>
      <c r="Q540">
        <v>0</v>
      </c>
      <c r="R540">
        <v>14.9009918502089</v>
      </c>
      <c r="S540">
        <v>24.587704339959799</v>
      </c>
      <c r="T540">
        <v>7.3696155732466204</v>
      </c>
      <c r="U540">
        <v>7.3696155732466204</v>
      </c>
      <c r="V540">
        <v>25</v>
      </c>
      <c r="W540">
        <v>19.826347981114299</v>
      </c>
    </row>
    <row r="541" spans="1:23" x14ac:dyDescent="0.3">
      <c r="A541" s="13">
        <v>43579</v>
      </c>
      <c r="B541">
        <v>7.38130949686657</v>
      </c>
      <c r="C541">
        <v>10.555991928736001</v>
      </c>
      <c r="D541">
        <v>10.555991928736001</v>
      </c>
      <c r="E541">
        <v>10.555991928736001</v>
      </c>
      <c r="F541">
        <v>13.160643314982</v>
      </c>
      <c r="G541">
        <v>13.160643314982</v>
      </c>
      <c r="H541">
        <v>13.160643314982</v>
      </c>
      <c r="I541">
        <v>-1.8670180563693699</v>
      </c>
      <c r="J541">
        <v>-1.8670180563693699</v>
      </c>
      <c r="K541">
        <v>-1.8670180563693699</v>
      </c>
      <c r="L541">
        <v>-0.73763332987667996</v>
      </c>
      <c r="M541">
        <v>-0.73763332987667996</v>
      </c>
      <c r="N541">
        <v>-0.73763332987667996</v>
      </c>
      <c r="O541">
        <v>0</v>
      </c>
      <c r="P541">
        <v>0</v>
      </c>
      <c r="Q541">
        <v>0</v>
      </c>
      <c r="R541">
        <v>13.045826232731899</v>
      </c>
      <c r="S541">
        <v>22.476085362573102</v>
      </c>
      <c r="T541">
        <v>7.38130949686657</v>
      </c>
      <c r="U541">
        <v>7.38130949686657</v>
      </c>
      <c r="V541">
        <v>13</v>
      </c>
      <c r="W541">
        <v>17.937301425602602</v>
      </c>
    </row>
    <row r="542" spans="1:23" x14ac:dyDescent="0.3">
      <c r="A542" s="13">
        <v>43580</v>
      </c>
      <c r="B542">
        <v>7.3930034204865303</v>
      </c>
      <c r="C542">
        <v>10.3930713955111</v>
      </c>
      <c r="D542">
        <v>10.3930713955111</v>
      </c>
      <c r="E542">
        <v>10.3930713955111</v>
      </c>
      <c r="F542">
        <v>13.160643314982</v>
      </c>
      <c r="G542">
        <v>13.160643314982</v>
      </c>
      <c r="H542">
        <v>13.160643314982</v>
      </c>
      <c r="I542">
        <v>-2.1150670826476801</v>
      </c>
      <c r="J542">
        <v>-2.1150670826476801</v>
      </c>
      <c r="K542">
        <v>-2.1150670826476801</v>
      </c>
      <c r="L542">
        <v>-0.65250483682323401</v>
      </c>
      <c r="M542">
        <v>-0.65250483682323401</v>
      </c>
      <c r="N542">
        <v>-0.65250483682323401</v>
      </c>
      <c r="O542">
        <v>0</v>
      </c>
      <c r="P542">
        <v>0</v>
      </c>
      <c r="Q542">
        <v>0</v>
      </c>
      <c r="R542">
        <v>12.8245525405145</v>
      </c>
      <c r="S542">
        <v>22.775923759163</v>
      </c>
      <c r="T542">
        <v>7.3930034204865303</v>
      </c>
      <c r="U542">
        <v>7.3930034204865303</v>
      </c>
      <c r="V542">
        <v>16</v>
      </c>
      <c r="W542">
        <v>17.786074815997701</v>
      </c>
    </row>
    <row r="543" spans="1:23" x14ac:dyDescent="0.3">
      <c r="A543" s="13">
        <v>43581</v>
      </c>
      <c r="B543">
        <v>7.4046973441064896</v>
      </c>
      <c r="C543">
        <v>11.281064468270801</v>
      </c>
      <c r="D543">
        <v>11.281064468270801</v>
      </c>
      <c r="E543">
        <v>11.281064468270801</v>
      </c>
      <c r="F543">
        <v>13.160643314982</v>
      </c>
      <c r="G543">
        <v>13.160643314982</v>
      </c>
      <c r="H543">
        <v>13.160643314982</v>
      </c>
      <c r="I543">
        <v>-1.3104811148317199</v>
      </c>
      <c r="J543">
        <v>-1.3104811148317199</v>
      </c>
      <c r="K543">
        <v>-1.3104811148317199</v>
      </c>
      <c r="L543">
        <v>-0.56909773187947799</v>
      </c>
      <c r="M543">
        <v>-0.56909773187947799</v>
      </c>
      <c r="N543">
        <v>-0.56909773187947799</v>
      </c>
      <c r="O543">
        <v>0</v>
      </c>
      <c r="P543">
        <v>0</v>
      </c>
      <c r="Q543">
        <v>0</v>
      </c>
      <c r="R543">
        <v>13.910797809070299</v>
      </c>
      <c r="S543">
        <v>23.4829162405224</v>
      </c>
      <c r="T543">
        <v>7.4046973441064896</v>
      </c>
      <c r="U543">
        <v>7.4046973441064896</v>
      </c>
      <c r="V543">
        <v>22</v>
      </c>
      <c r="W543">
        <v>18.685761812377301</v>
      </c>
    </row>
    <row r="544" spans="1:23" x14ac:dyDescent="0.3">
      <c r="A544" s="13">
        <v>43582</v>
      </c>
      <c r="B544">
        <v>7.4163912677264499</v>
      </c>
      <c r="C544">
        <v>14.3530008625465</v>
      </c>
      <c r="D544">
        <v>14.3530008625465</v>
      </c>
      <c r="E544">
        <v>14.3530008625465</v>
      </c>
      <c r="F544">
        <v>13.160643314982</v>
      </c>
      <c r="G544">
        <v>13.160643314982</v>
      </c>
      <c r="H544">
        <v>13.160643314982</v>
      </c>
      <c r="I544">
        <v>1.68013459340536</v>
      </c>
      <c r="J544">
        <v>1.68013459340536</v>
      </c>
      <c r="K544">
        <v>1.68013459340536</v>
      </c>
      <c r="L544">
        <v>-0.48777704584093601</v>
      </c>
      <c r="M544">
        <v>-0.48777704584093601</v>
      </c>
      <c r="N544">
        <v>-0.48777704584093601</v>
      </c>
      <c r="O544">
        <v>0</v>
      </c>
      <c r="P544">
        <v>0</v>
      </c>
      <c r="Q544">
        <v>0</v>
      </c>
      <c r="R544">
        <v>16.819828364982602</v>
      </c>
      <c r="S544">
        <v>26.4012115578455</v>
      </c>
      <c r="T544">
        <v>7.4163912677264499</v>
      </c>
      <c r="U544">
        <v>7.4163912677264499</v>
      </c>
      <c r="V544">
        <v>20</v>
      </c>
      <c r="W544">
        <v>21.769392130272902</v>
      </c>
    </row>
    <row r="545" spans="1:23" x14ac:dyDescent="0.3">
      <c r="A545" s="13">
        <v>43583</v>
      </c>
      <c r="B545">
        <v>7.4280851913464003</v>
      </c>
      <c r="C545">
        <v>13.7495429597935</v>
      </c>
      <c r="D545">
        <v>13.7495429597935</v>
      </c>
      <c r="E545">
        <v>13.7495429597935</v>
      </c>
      <c r="F545">
        <v>13.160643314982</v>
      </c>
      <c r="G545">
        <v>13.160643314982</v>
      </c>
      <c r="H545">
        <v>13.160643314982</v>
      </c>
      <c r="I545">
        <v>0.99764070768716495</v>
      </c>
      <c r="J545">
        <v>0.99764070768716495</v>
      </c>
      <c r="K545">
        <v>0.99764070768716495</v>
      </c>
      <c r="L545">
        <v>-0.40874106287569201</v>
      </c>
      <c r="M545">
        <v>-0.40874106287569201</v>
      </c>
      <c r="N545">
        <v>-0.40874106287569201</v>
      </c>
      <c r="O545">
        <v>0</v>
      </c>
      <c r="P545">
        <v>0</v>
      </c>
      <c r="Q545">
        <v>0</v>
      </c>
      <c r="R545">
        <v>16.332308112209599</v>
      </c>
      <c r="S545">
        <v>25.910532623755</v>
      </c>
      <c r="T545">
        <v>7.4280851913464003</v>
      </c>
      <c r="U545">
        <v>7.4280851913464003</v>
      </c>
      <c r="V545">
        <v>17</v>
      </c>
      <c r="W545">
        <v>21.177628151139899</v>
      </c>
    </row>
    <row r="546" spans="1:23" x14ac:dyDescent="0.3">
      <c r="A546" s="13">
        <v>43584</v>
      </c>
      <c r="B546">
        <v>7.4397791149663597</v>
      </c>
      <c r="C546">
        <v>15.3233672722129</v>
      </c>
      <c r="D546">
        <v>15.3233672722129</v>
      </c>
      <c r="E546">
        <v>15.3233672722129</v>
      </c>
      <c r="F546">
        <v>13.160643314982</v>
      </c>
      <c r="G546">
        <v>13.160643314982</v>
      </c>
      <c r="H546">
        <v>13.160643314982</v>
      </c>
      <c r="I546">
        <v>2.4947585269353998</v>
      </c>
      <c r="J546">
        <v>2.4947585269353998</v>
      </c>
      <c r="K546">
        <v>2.4947585269353998</v>
      </c>
      <c r="L546">
        <v>-0.33203456970455197</v>
      </c>
      <c r="M546">
        <v>-0.33203456970455197</v>
      </c>
      <c r="N546">
        <v>-0.33203456970455197</v>
      </c>
      <c r="O546">
        <v>0</v>
      </c>
      <c r="P546">
        <v>0</v>
      </c>
      <c r="Q546">
        <v>0</v>
      </c>
      <c r="R546">
        <v>18.095091385421401</v>
      </c>
      <c r="S546">
        <v>27.732250404594101</v>
      </c>
      <c r="T546">
        <v>7.4397791149663597</v>
      </c>
      <c r="U546">
        <v>7.4397791149663597</v>
      </c>
      <c r="V546">
        <v>18</v>
      </c>
      <c r="W546">
        <v>22.763146387179301</v>
      </c>
    </row>
    <row r="547" spans="1:23" x14ac:dyDescent="0.3">
      <c r="A547" s="13">
        <v>43585</v>
      </c>
      <c r="B547">
        <v>7.4514730385863199</v>
      </c>
      <c r="C547">
        <v>13.023109066878099</v>
      </c>
      <c r="D547">
        <v>13.023109066878099</v>
      </c>
      <c r="E547">
        <v>13.023109066878099</v>
      </c>
      <c r="F547">
        <v>13.160643314982</v>
      </c>
      <c r="G547">
        <v>13.160643314982</v>
      </c>
      <c r="H547">
        <v>13.160643314982</v>
      </c>
      <c r="I547">
        <v>0.12003242581849199</v>
      </c>
      <c r="J547">
        <v>0.12003242581849199</v>
      </c>
      <c r="K547">
        <v>0.12003242581849199</v>
      </c>
      <c r="L547">
        <v>-0.25756667392242799</v>
      </c>
      <c r="M547">
        <v>-0.25756667392242799</v>
      </c>
      <c r="N547">
        <v>-0.25756667392242799</v>
      </c>
      <c r="O547">
        <v>0</v>
      </c>
      <c r="P547">
        <v>0</v>
      </c>
      <c r="Q547">
        <v>0</v>
      </c>
      <c r="R547">
        <v>15.484268253975699</v>
      </c>
      <c r="S547">
        <v>24.923245266569602</v>
      </c>
      <c r="T547">
        <v>7.4514730385863199</v>
      </c>
      <c r="U547">
        <v>7.4514730385863199</v>
      </c>
      <c r="V547">
        <v>17</v>
      </c>
      <c r="W547">
        <v>20.4745821054644</v>
      </c>
    </row>
    <row r="548" spans="1:23" x14ac:dyDescent="0.3">
      <c r="A548" s="13">
        <v>43586</v>
      </c>
      <c r="B548">
        <v>7.4631669622062704</v>
      </c>
      <c r="C548">
        <v>11.1084927662135</v>
      </c>
      <c r="D548">
        <v>11.1084927662135</v>
      </c>
      <c r="E548">
        <v>11.1084927662135</v>
      </c>
      <c r="F548">
        <v>13.160643314982</v>
      </c>
      <c r="G548">
        <v>13.160643314982</v>
      </c>
      <c r="H548">
        <v>13.160643314982</v>
      </c>
      <c r="I548">
        <v>-1.86701805636645</v>
      </c>
      <c r="J548">
        <v>-1.86701805636645</v>
      </c>
      <c r="K548">
        <v>-1.86701805636645</v>
      </c>
      <c r="L548">
        <v>-0.185132492402068</v>
      </c>
      <c r="M548">
        <v>-0.185132492402068</v>
      </c>
      <c r="N548">
        <v>-0.185132492402068</v>
      </c>
      <c r="O548">
        <v>0</v>
      </c>
      <c r="P548">
        <v>0</v>
      </c>
      <c r="Q548">
        <v>0</v>
      </c>
      <c r="R548">
        <v>13.6842218497023</v>
      </c>
      <c r="S548">
        <v>23.522740294020501</v>
      </c>
      <c r="T548">
        <v>7.4631669622062704</v>
      </c>
      <c r="U548">
        <v>7.4631669622062704</v>
      </c>
      <c r="V548">
        <v>11</v>
      </c>
      <c r="W548">
        <v>18.5716597284198</v>
      </c>
    </row>
    <row r="549" spans="1:23" x14ac:dyDescent="0.3">
      <c r="A549" s="13">
        <v>43587</v>
      </c>
      <c r="B549">
        <v>7.4748608858262298</v>
      </c>
      <c r="C549">
        <v>10.931138319861899</v>
      </c>
      <c r="D549">
        <v>10.931138319861899</v>
      </c>
      <c r="E549">
        <v>10.931138319861899</v>
      </c>
      <c r="F549">
        <v>13.160643314982</v>
      </c>
      <c r="G549">
        <v>13.160643314982</v>
      </c>
      <c r="H549">
        <v>13.160643314982</v>
      </c>
      <c r="I549">
        <v>-2.1150670826408202</v>
      </c>
      <c r="J549">
        <v>-2.1150670826408202</v>
      </c>
      <c r="K549">
        <v>-2.1150670826408202</v>
      </c>
      <c r="L549">
        <v>-0.11443791247931499</v>
      </c>
      <c r="M549">
        <v>-0.11443791247931499</v>
      </c>
      <c r="N549">
        <v>-0.11443791247931499</v>
      </c>
      <c r="O549">
        <v>0</v>
      </c>
      <c r="P549">
        <v>0</v>
      </c>
      <c r="Q549">
        <v>0</v>
      </c>
      <c r="R549">
        <v>13.6152313502773</v>
      </c>
      <c r="S549">
        <v>23.451615240711899</v>
      </c>
      <c r="T549">
        <v>7.4748608858262298</v>
      </c>
      <c r="U549">
        <v>7.4748608858262298</v>
      </c>
      <c r="V549">
        <v>19</v>
      </c>
      <c r="W549">
        <v>18.405999205688101</v>
      </c>
    </row>
    <row r="550" spans="1:23" x14ac:dyDescent="0.3">
      <c r="A550" s="13">
        <v>43588</v>
      </c>
      <c r="B550">
        <v>7.48655480944619</v>
      </c>
      <c r="C550">
        <v>11.805035646</v>
      </c>
      <c r="D550">
        <v>11.805035646</v>
      </c>
      <c r="E550">
        <v>11.805035646</v>
      </c>
      <c r="F550">
        <v>13.160643314982</v>
      </c>
      <c r="G550">
        <v>13.160643314982</v>
      </c>
      <c r="H550">
        <v>13.160643314982</v>
      </c>
      <c r="I550">
        <v>-1.3104811148316</v>
      </c>
      <c r="J550">
        <v>-1.3104811148316</v>
      </c>
      <c r="K550">
        <v>-1.3104811148316</v>
      </c>
      <c r="L550">
        <v>-4.51265541504507E-2</v>
      </c>
      <c r="M550">
        <v>-4.51265541504507E-2</v>
      </c>
      <c r="N550">
        <v>-4.51265541504507E-2</v>
      </c>
      <c r="O550">
        <v>0</v>
      </c>
      <c r="P550">
        <v>0</v>
      </c>
      <c r="Q550">
        <v>0</v>
      </c>
      <c r="R550">
        <v>14.701726265670001</v>
      </c>
      <c r="S550">
        <v>24.522189489276698</v>
      </c>
      <c r="T550">
        <v>7.48655480944619</v>
      </c>
      <c r="U550">
        <v>7.48655480944619</v>
      </c>
      <c r="V550">
        <v>17</v>
      </c>
      <c r="W550">
        <v>19.291590455446201</v>
      </c>
    </row>
    <row r="551" spans="1:23" x14ac:dyDescent="0.3">
      <c r="A551" s="13">
        <v>43589</v>
      </c>
      <c r="B551">
        <v>7.4982487330661396</v>
      </c>
      <c r="C551">
        <v>14.863969895811101</v>
      </c>
      <c r="D551">
        <v>14.863969895811101</v>
      </c>
      <c r="E551">
        <v>14.863969895811101</v>
      </c>
      <c r="F551">
        <v>13.160643314982</v>
      </c>
      <c r="G551">
        <v>13.160643314982</v>
      </c>
      <c r="H551">
        <v>13.160643314982</v>
      </c>
      <c r="I551">
        <v>1.68013459340279</v>
      </c>
      <c r="J551">
        <v>1.68013459340279</v>
      </c>
      <c r="K551">
        <v>1.68013459340279</v>
      </c>
      <c r="L551">
        <v>2.3191987426218301E-2</v>
      </c>
      <c r="M551">
        <v>2.3191987426218301E-2</v>
      </c>
      <c r="N551">
        <v>2.3191987426218301E-2</v>
      </c>
      <c r="O551">
        <v>0</v>
      </c>
      <c r="P551">
        <v>0</v>
      </c>
      <c r="Q551">
        <v>0</v>
      </c>
      <c r="R551">
        <v>17.488059009388401</v>
      </c>
      <c r="S551">
        <v>27.1455252884756</v>
      </c>
      <c r="T551">
        <v>7.4982487330661396</v>
      </c>
      <c r="U551">
        <v>7.4982487330661396</v>
      </c>
      <c r="V551">
        <v>19</v>
      </c>
      <c r="W551">
        <v>22.362218628877201</v>
      </c>
    </row>
    <row r="552" spans="1:23" x14ac:dyDescent="0.3">
      <c r="A552" s="13">
        <v>43590</v>
      </c>
      <c r="B552">
        <v>7.5099426566860998</v>
      </c>
      <c r="C552">
        <v>14.2491975850002</v>
      </c>
      <c r="D552">
        <v>14.2491975850002</v>
      </c>
      <c r="E552">
        <v>14.2491975850002</v>
      </c>
      <c r="F552">
        <v>13.160643314982</v>
      </c>
      <c r="G552">
        <v>13.160643314982</v>
      </c>
      <c r="H552">
        <v>13.160643314982</v>
      </c>
      <c r="I552">
        <v>0.99764070768780899</v>
      </c>
      <c r="J552">
        <v>0.99764070768780899</v>
      </c>
      <c r="K552">
        <v>0.99764070768780899</v>
      </c>
      <c r="L552">
        <v>9.0913562330307202E-2</v>
      </c>
      <c r="M552">
        <v>9.0913562330307202E-2</v>
      </c>
      <c r="N552">
        <v>9.0913562330307202E-2</v>
      </c>
      <c r="O552">
        <v>0</v>
      </c>
      <c r="P552">
        <v>0</v>
      </c>
      <c r="Q552">
        <v>0</v>
      </c>
      <c r="R552">
        <v>17.0267125219933</v>
      </c>
      <c r="S552">
        <v>27.0342633567451</v>
      </c>
      <c r="T552">
        <v>7.5099426566860998</v>
      </c>
      <c r="U552">
        <v>7.5099426566860998</v>
      </c>
      <c r="V552">
        <v>22</v>
      </c>
      <c r="W552">
        <v>21.7591402416863</v>
      </c>
    </row>
    <row r="553" spans="1:23" x14ac:dyDescent="0.3">
      <c r="A553" s="13">
        <v>43591</v>
      </c>
      <c r="B553">
        <v>7.5216365803060601</v>
      </c>
      <c r="C553">
        <v>15.8138133299922</v>
      </c>
      <c r="D553">
        <v>15.8138133299922</v>
      </c>
      <c r="E553">
        <v>15.8138133299922</v>
      </c>
      <c r="F553">
        <v>13.160643314982</v>
      </c>
      <c r="G553">
        <v>13.160643314982</v>
      </c>
      <c r="H553">
        <v>13.160643314982</v>
      </c>
      <c r="I553">
        <v>2.49475852693763</v>
      </c>
      <c r="J553">
        <v>2.49475852693763</v>
      </c>
      <c r="K553">
        <v>2.49475852693763</v>
      </c>
      <c r="L553">
        <v>0.15841148807249</v>
      </c>
      <c r="M553">
        <v>0.15841148807249</v>
      </c>
      <c r="N553">
        <v>0.15841148807249</v>
      </c>
      <c r="O553">
        <v>0</v>
      </c>
      <c r="P553">
        <v>0</v>
      </c>
      <c r="Q553">
        <v>0</v>
      </c>
      <c r="R553">
        <v>18.3184834712517</v>
      </c>
      <c r="S553">
        <v>28.238109719407099</v>
      </c>
      <c r="T553">
        <v>7.5216365803060601</v>
      </c>
      <c r="U553">
        <v>7.5216365803060601</v>
      </c>
      <c r="V553">
        <v>28</v>
      </c>
      <c r="W553">
        <v>23.335449910298198</v>
      </c>
    </row>
    <row r="554" spans="1:23" x14ac:dyDescent="0.3">
      <c r="A554" s="13">
        <v>43592</v>
      </c>
      <c r="B554">
        <v>7.5333305039260203</v>
      </c>
      <c r="C554">
        <v>13.5066858226877</v>
      </c>
      <c r="D554">
        <v>13.5066858226877</v>
      </c>
      <c r="E554">
        <v>13.5066858226877</v>
      </c>
      <c r="F554">
        <v>13.160643314982</v>
      </c>
      <c r="G554">
        <v>13.160643314982</v>
      </c>
      <c r="H554">
        <v>13.160643314982</v>
      </c>
      <c r="I554">
        <v>0.12003242581300599</v>
      </c>
      <c r="J554">
        <v>0.12003242581300599</v>
      </c>
      <c r="K554">
        <v>0.12003242581300599</v>
      </c>
      <c r="L554">
        <v>0.226010081892632</v>
      </c>
      <c r="M554">
        <v>0.226010081892632</v>
      </c>
      <c r="N554">
        <v>0.226010081892632</v>
      </c>
      <c r="O554">
        <v>0</v>
      </c>
      <c r="P554">
        <v>0</v>
      </c>
      <c r="Q554">
        <v>0</v>
      </c>
      <c r="R554">
        <v>16.076309531135902</v>
      </c>
      <c r="S554">
        <v>25.630350109826601</v>
      </c>
      <c r="T554">
        <v>7.5333305039260203</v>
      </c>
      <c r="U554">
        <v>7.5333305039260203</v>
      </c>
      <c r="V554">
        <v>20</v>
      </c>
      <c r="W554">
        <v>21.040016326613699</v>
      </c>
    </row>
    <row r="555" spans="1:23" x14ac:dyDescent="0.3">
      <c r="A555" s="13">
        <v>43593</v>
      </c>
      <c r="B555">
        <v>7.5450244275459699</v>
      </c>
      <c r="C555">
        <v>11.587585814301701</v>
      </c>
      <c r="D555">
        <v>11.587585814301701</v>
      </c>
      <c r="E555">
        <v>11.587585814301701</v>
      </c>
      <c r="F555">
        <v>13.160643314982</v>
      </c>
      <c r="G555">
        <v>13.160643314982</v>
      </c>
      <c r="H555">
        <v>13.160643314982</v>
      </c>
      <c r="I555">
        <v>-1.8670180563690899</v>
      </c>
      <c r="J555">
        <v>-1.8670180563690899</v>
      </c>
      <c r="K555">
        <v>-1.8670180563690899</v>
      </c>
      <c r="L555">
        <v>0.29396055568873097</v>
      </c>
      <c r="M555">
        <v>0.29396055568873097</v>
      </c>
      <c r="N555">
        <v>0.29396055568873097</v>
      </c>
      <c r="O555">
        <v>0</v>
      </c>
      <c r="P555">
        <v>0</v>
      </c>
      <c r="Q555">
        <v>0</v>
      </c>
      <c r="R555">
        <v>14.4007218762567</v>
      </c>
      <c r="S555">
        <v>23.961069432708499</v>
      </c>
      <c r="T555">
        <v>7.5450244275459699</v>
      </c>
      <c r="U555">
        <v>7.5450244275459699</v>
      </c>
      <c r="V555">
        <v>29</v>
      </c>
      <c r="W555">
        <v>19.132610241847701</v>
      </c>
    </row>
    <row r="556" spans="1:23" x14ac:dyDescent="0.3">
      <c r="A556" s="13">
        <v>43594</v>
      </c>
      <c r="B556">
        <v>7.5567183511659302</v>
      </c>
      <c r="C556">
        <v>11.407996279279701</v>
      </c>
      <c r="D556">
        <v>11.407996279279701</v>
      </c>
      <c r="E556">
        <v>11.407996279279701</v>
      </c>
      <c r="F556">
        <v>13.160643314982</v>
      </c>
      <c r="G556">
        <v>13.160643314982</v>
      </c>
      <c r="H556">
        <v>13.160643314982</v>
      </c>
      <c r="I556">
        <v>-2.1150670826458602</v>
      </c>
      <c r="J556">
        <v>-2.1150670826458602</v>
      </c>
      <c r="K556">
        <v>-2.1150670826458602</v>
      </c>
      <c r="L556">
        <v>0.36242004694354302</v>
      </c>
      <c r="M556">
        <v>0.36242004694354302</v>
      </c>
      <c r="N556">
        <v>0.36242004694354302</v>
      </c>
      <c r="O556">
        <v>0</v>
      </c>
      <c r="P556">
        <v>0</v>
      </c>
      <c r="Q556">
        <v>0</v>
      </c>
      <c r="R556">
        <v>14.2450293400607</v>
      </c>
      <c r="S556">
        <v>23.7381584805897</v>
      </c>
      <c r="T556">
        <v>7.5567183511659302</v>
      </c>
      <c r="U556">
        <v>7.5567183511659302</v>
      </c>
      <c r="V556">
        <v>15</v>
      </c>
      <c r="W556">
        <v>18.964714630445702</v>
      </c>
    </row>
    <row r="557" spans="1:23" x14ac:dyDescent="0.3">
      <c r="A557" s="13">
        <v>43595</v>
      </c>
      <c r="B557">
        <v>7.5684122747858904</v>
      </c>
      <c r="C557">
        <v>12.281596659037801</v>
      </c>
      <c r="D557">
        <v>12.281596659037801</v>
      </c>
      <c r="E557">
        <v>12.281596659037801</v>
      </c>
      <c r="F557">
        <v>13.160643314982</v>
      </c>
      <c r="G557">
        <v>13.160643314982</v>
      </c>
      <c r="H557">
        <v>13.160643314982</v>
      </c>
      <c r="I557">
        <v>-1.3104811148309099</v>
      </c>
      <c r="J557">
        <v>-1.3104811148309099</v>
      </c>
      <c r="K557">
        <v>-1.3104811148309099</v>
      </c>
      <c r="L557">
        <v>0.43143445888667897</v>
      </c>
      <c r="M557">
        <v>0.43143445888667897</v>
      </c>
      <c r="N557">
        <v>0.43143445888667897</v>
      </c>
      <c r="O557">
        <v>0</v>
      </c>
      <c r="P557">
        <v>0</v>
      </c>
      <c r="Q557">
        <v>0</v>
      </c>
      <c r="R557">
        <v>15.331587845859399</v>
      </c>
      <c r="S557">
        <v>24.5423646206795</v>
      </c>
      <c r="T557">
        <v>7.5684122747858904</v>
      </c>
      <c r="U557">
        <v>7.5684122747858904</v>
      </c>
      <c r="V557">
        <v>18</v>
      </c>
      <c r="W557">
        <v>19.850008933823698</v>
      </c>
    </row>
    <row r="558" spans="1:23" x14ac:dyDescent="0.3">
      <c r="A558" s="13">
        <v>43596</v>
      </c>
      <c r="B558">
        <v>7.58010619840584</v>
      </c>
      <c r="C558">
        <v>15.341703573317799</v>
      </c>
      <c r="D558">
        <v>15.341703573317799</v>
      </c>
      <c r="E558">
        <v>15.341703573317799</v>
      </c>
      <c r="F558">
        <v>13.160643314982</v>
      </c>
      <c r="G558">
        <v>13.160643314982</v>
      </c>
      <c r="H558">
        <v>13.160643314982</v>
      </c>
      <c r="I558">
        <v>1.68013459340535</v>
      </c>
      <c r="J558">
        <v>1.68013459340535</v>
      </c>
      <c r="K558">
        <v>1.68013459340535</v>
      </c>
      <c r="L558">
        <v>0.50092566493039503</v>
      </c>
      <c r="M558">
        <v>0.50092566493039503</v>
      </c>
      <c r="N558">
        <v>0.50092566493039503</v>
      </c>
      <c r="O558">
        <v>0</v>
      </c>
      <c r="P558">
        <v>0</v>
      </c>
      <c r="Q558">
        <v>0</v>
      </c>
      <c r="R558">
        <v>18.070751669470098</v>
      </c>
      <c r="S558">
        <v>28.201688660043601</v>
      </c>
      <c r="T558">
        <v>7.58010619840584</v>
      </c>
      <c r="U558">
        <v>7.58010619840584</v>
      </c>
      <c r="V558">
        <v>26</v>
      </c>
      <c r="W558">
        <v>22.921809771723598</v>
      </c>
    </row>
    <row r="559" spans="1:23" x14ac:dyDescent="0.3">
      <c r="A559" s="13">
        <v>43597</v>
      </c>
      <c r="B559">
        <v>7.5918001220258002</v>
      </c>
      <c r="C559">
        <v>14.728967522216699</v>
      </c>
      <c r="D559">
        <v>14.728967522216699</v>
      </c>
      <c r="E559">
        <v>14.728967522216699</v>
      </c>
      <c r="F559">
        <v>13.160643314982</v>
      </c>
      <c r="G559">
        <v>13.160643314982</v>
      </c>
      <c r="H559">
        <v>13.160643314982</v>
      </c>
      <c r="I559">
        <v>0.99764070768736501</v>
      </c>
      <c r="J559">
        <v>0.99764070768736501</v>
      </c>
      <c r="K559">
        <v>0.99764070768736501</v>
      </c>
      <c r="L559">
        <v>0.57068349954731001</v>
      </c>
      <c r="M559">
        <v>0.57068349954731001</v>
      </c>
      <c r="N559">
        <v>0.57068349954731001</v>
      </c>
      <c r="O559">
        <v>0</v>
      </c>
      <c r="P559">
        <v>0</v>
      </c>
      <c r="Q559">
        <v>0</v>
      </c>
      <c r="R559">
        <v>17.47385171462</v>
      </c>
      <c r="S559">
        <v>27.476710765403801</v>
      </c>
      <c r="T559">
        <v>7.5918001220258002</v>
      </c>
      <c r="U559">
        <v>7.5918001220258002</v>
      </c>
      <c r="V559">
        <v>22</v>
      </c>
      <c r="W559">
        <v>22.320767644242501</v>
      </c>
    </row>
    <row r="560" spans="1:23" x14ac:dyDescent="0.3">
      <c r="A560" s="13">
        <v>43598</v>
      </c>
      <c r="B560">
        <v>7.6034940456457596</v>
      </c>
      <c r="C560">
        <v>16.295764655855201</v>
      </c>
      <c r="D560">
        <v>16.295764655855201</v>
      </c>
      <c r="E560">
        <v>16.295764655855201</v>
      </c>
      <c r="F560">
        <v>13.160643314982</v>
      </c>
      <c r="G560">
        <v>13.160643314982</v>
      </c>
      <c r="H560">
        <v>13.160643314982</v>
      </c>
      <c r="I560">
        <v>2.4947585269331798</v>
      </c>
      <c r="J560">
        <v>2.4947585269331798</v>
      </c>
      <c r="K560">
        <v>2.4947585269331798</v>
      </c>
      <c r="L560">
        <v>0.640362813939927</v>
      </c>
      <c r="M560">
        <v>0.640362813939927</v>
      </c>
      <c r="N560">
        <v>0.640362813939927</v>
      </c>
      <c r="O560">
        <v>0</v>
      </c>
      <c r="P560">
        <v>0</v>
      </c>
      <c r="Q560">
        <v>0</v>
      </c>
      <c r="R560">
        <v>18.836393386572599</v>
      </c>
      <c r="S560">
        <v>28.972270793379298</v>
      </c>
      <c r="T560">
        <v>7.6034940456457596</v>
      </c>
      <c r="U560">
        <v>7.6034940456457596</v>
      </c>
      <c r="V560">
        <v>27</v>
      </c>
      <c r="W560">
        <v>23.899258701500901</v>
      </c>
    </row>
    <row r="561" spans="1:23" x14ac:dyDescent="0.3">
      <c r="A561" s="13">
        <v>43599</v>
      </c>
      <c r="B561">
        <v>7.6151879692657198</v>
      </c>
      <c r="C561">
        <v>13.9901614648404</v>
      </c>
      <c r="D561">
        <v>13.9901614648404</v>
      </c>
      <c r="E561">
        <v>13.9901614648404</v>
      </c>
      <c r="F561">
        <v>13.160643314982</v>
      </c>
      <c r="G561">
        <v>13.160643314982</v>
      </c>
      <c r="H561">
        <v>13.160643314982</v>
      </c>
      <c r="I561">
        <v>0.120032425812129</v>
      </c>
      <c r="J561">
        <v>0.120032425812129</v>
      </c>
      <c r="K561">
        <v>0.120032425812129</v>
      </c>
      <c r="L561">
        <v>0.70948572404625398</v>
      </c>
      <c r="M561">
        <v>0.70948572404625398</v>
      </c>
      <c r="N561">
        <v>0.70948572404625398</v>
      </c>
      <c r="O561">
        <v>0</v>
      </c>
      <c r="P561">
        <v>0</v>
      </c>
      <c r="Q561">
        <v>0</v>
      </c>
      <c r="R561">
        <v>16.6053934346684</v>
      </c>
      <c r="S561">
        <v>26.339925921040599</v>
      </c>
      <c r="T561">
        <v>7.6151879692657198</v>
      </c>
      <c r="U561">
        <v>7.6151879692657198</v>
      </c>
      <c r="V561">
        <v>26</v>
      </c>
      <c r="W561">
        <v>21.605349434106099</v>
      </c>
    </row>
    <row r="562" spans="1:23" x14ac:dyDescent="0.3">
      <c r="A562" s="13">
        <v>43600</v>
      </c>
      <c r="B562">
        <v>7.6268818981931101</v>
      </c>
      <c r="C562">
        <v>12.0710742834132</v>
      </c>
      <c r="D562">
        <v>12.0710742834132</v>
      </c>
      <c r="E562">
        <v>12.0710742834132</v>
      </c>
      <c r="F562">
        <v>13.160643314982</v>
      </c>
      <c r="G562">
        <v>13.160643314982</v>
      </c>
      <c r="H562">
        <v>13.160643314982</v>
      </c>
      <c r="I562">
        <v>-1.8670180563641601</v>
      </c>
      <c r="J562">
        <v>-1.8670180563641601</v>
      </c>
      <c r="K562">
        <v>-1.8670180563641601</v>
      </c>
      <c r="L562">
        <v>0.77744902479528699</v>
      </c>
      <c r="M562">
        <v>0.77744902479528699</v>
      </c>
      <c r="N562">
        <v>0.77744902479528699</v>
      </c>
      <c r="O562">
        <v>0</v>
      </c>
      <c r="P562">
        <v>0</v>
      </c>
      <c r="Q562">
        <v>0</v>
      </c>
      <c r="R562">
        <v>14.8703824613177</v>
      </c>
      <c r="S562">
        <v>24.684302138853301</v>
      </c>
      <c r="T562">
        <v>7.6268818981931101</v>
      </c>
      <c r="U562">
        <v>7.6268818981931101</v>
      </c>
      <c r="V562">
        <v>24</v>
      </c>
      <c r="W562">
        <v>19.697956181606301</v>
      </c>
    </row>
    <row r="563" spans="1:23" x14ac:dyDescent="0.3">
      <c r="A563" s="13">
        <v>43601</v>
      </c>
      <c r="B563">
        <v>7.6385758271205004</v>
      </c>
      <c r="C563">
        <v>11.889112824529301</v>
      </c>
      <c r="D563">
        <v>11.889112824529301</v>
      </c>
      <c r="E563">
        <v>11.889112824529301</v>
      </c>
      <c r="F563">
        <v>13.160643314982</v>
      </c>
      <c r="G563">
        <v>13.160643314982</v>
      </c>
      <c r="H563">
        <v>13.160643314982</v>
      </c>
      <c r="I563">
        <v>-2.1150670826440701</v>
      </c>
      <c r="J563">
        <v>-2.1150670826440701</v>
      </c>
      <c r="K563">
        <v>-2.1150670826440701</v>
      </c>
      <c r="L563">
        <v>0.84353659219127297</v>
      </c>
      <c r="M563">
        <v>0.84353659219127297</v>
      </c>
      <c r="N563">
        <v>0.84353659219127297</v>
      </c>
      <c r="O563">
        <v>0</v>
      </c>
      <c r="P563">
        <v>0</v>
      </c>
      <c r="Q563">
        <v>0</v>
      </c>
      <c r="R563">
        <v>14.559315451063201</v>
      </c>
      <c r="S563">
        <v>24.945569200292901</v>
      </c>
      <c r="T563">
        <v>7.6385758271205004</v>
      </c>
      <c r="U563">
        <v>7.6385758271205004</v>
      </c>
      <c r="V563">
        <v>21</v>
      </c>
      <c r="W563">
        <v>19.5276886516498</v>
      </c>
    </row>
    <row r="564" spans="1:23" x14ac:dyDescent="0.3">
      <c r="A564" s="13">
        <v>43602</v>
      </c>
      <c r="B564">
        <v>7.6502697560478898</v>
      </c>
      <c r="C564">
        <v>12.757098648015599</v>
      </c>
      <c r="D564">
        <v>12.757098648015599</v>
      </c>
      <c r="E564">
        <v>12.757098648015599</v>
      </c>
      <c r="F564">
        <v>13.160643314982</v>
      </c>
      <c r="G564">
        <v>13.160643314982</v>
      </c>
      <c r="H564">
        <v>13.160643314982</v>
      </c>
      <c r="I564">
        <v>-1.31048111483022</v>
      </c>
      <c r="J564">
        <v>-1.31048111483022</v>
      </c>
      <c r="K564">
        <v>-1.31048111483022</v>
      </c>
      <c r="L564">
        <v>0.90693644786380201</v>
      </c>
      <c r="M564">
        <v>0.90693644786380201</v>
      </c>
      <c r="N564">
        <v>0.90693644786380201</v>
      </c>
      <c r="O564">
        <v>0</v>
      </c>
      <c r="P564">
        <v>0</v>
      </c>
      <c r="Q564">
        <v>0</v>
      </c>
      <c r="R564">
        <v>14.8996551473866</v>
      </c>
      <c r="S564">
        <v>25.384463349212702</v>
      </c>
      <c r="T564">
        <v>7.6502697560478898</v>
      </c>
      <c r="U564">
        <v>7.6502697560478898</v>
      </c>
      <c r="V564">
        <v>23</v>
      </c>
      <c r="W564">
        <v>20.407368404063501</v>
      </c>
    </row>
    <row r="565" spans="1:23" x14ac:dyDescent="0.3">
      <c r="A565" s="13">
        <v>43603</v>
      </c>
      <c r="B565">
        <v>7.6619636849752801</v>
      </c>
      <c r="C565">
        <v>15.807539931495899</v>
      </c>
      <c r="D565">
        <v>15.807539931495899</v>
      </c>
      <c r="E565">
        <v>15.807539931495899</v>
      </c>
      <c r="F565">
        <v>13.160643314982</v>
      </c>
      <c r="G565">
        <v>13.160643314982</v>
      </c>
      <c r="H565">
        <v>13.160643314982</v>
      </c>
      <c r="I565">
        <v>1.6801345934051399</v>
      </c>
      <c r="J565">
        <v>1.6801345934051399</v>
      </c>
      <c r="K565">
        <v>1.6801345934051399</v>
      </c>
      <c r="L565">
        <v>0.96676202310872095</v>
      </c>
      <c r="M565">
        <v>0.96676202310872095</v>
      </c>
      <c r="N565">
        <v>0.96676202310872095</v>
      </c>
      <c r="O565">
        <v>0</v>
      </c>
      <c r="P565">
        <v>0</v>
      </c>
      <c r="Q565">
        <v>0</v>
      </c>
      <c r="R565">
        <v>18.643459704819701</v>
      </c>
      <c r="S565">
        <v>28.4886894803135</v>
      </c>
      <c r="T565">
        <v>7.6619636849752801</v>
      </c>
      <c r="U565">
        <v>7.6619636849752801</v>
      </c>
      <c r="V565">
        <v>23</v>
      </c>
      <c r="W565">
        <v>23.469503616471201</v>
      </c>
    </row>
    <row r="566" spans="1:23" x14ac:dyDescent="0.3">
      <c r="A566" s="13">
        <v>43604</v>
      </c>
      <c r="B566">
        <v>7.6736576139026802</v>
      </c>
      <c r="C566">
        <v>15.180361057401299</v>
      </c>
      <c r="D566">
        <v>15.180361057401299</v>
      </c>
      <c r="E566">
        <v>15.180361057401299</v>
      </c>
      <c r="F566">
        <v>13.160643314982</v>
      </c>
      <c r="G566">
        <v>13.160643314982</v>
      </c>
      <c r="H566">
        <v>13.160643314982</v>
      </c>
      <c r="I566">
        <v>0.99764070768800595</v>
      </c>
      <c r="J566">
        <v>0.99764070768800595</v>
      </c>
      <c r="K566">
        <v>0.99764070768800595</v>
      </c>
      <c r="L566">
        <v>1.02207703473129</v>
      </c>
      <c r="M566">
        <v>1.02207703473129</v>
      </c>
      <c r="N566">
        <v>1.02207703473129</v>
      </c>
      <c r="O566">
        <v>0</v>
      </c>
      <c r="P566">
        <v>0</v>
      </c>
      <c r="Q566">
        <v>0</v>
      </c>
      <c r="R566">
        <v>17.6860654826956</v>
      </c>
      <c r="S566">
        <v>27.493445828575101</v>
      </c>
      <c r="T566">
        <v>7.6736576139026802</v>
      </c>
      <c r="U566">
        <v>7.6736576139026802</v>
      </c>
      <c r="V566">
        <v>18</v>
      </c>
      <c r="W566">
        <v>22.854018671304001</v>
      </c>
    </row>
    <row r="567" spans="1:23" x14ac:dyDescent="0.3">
      <c r="A567" s="13">
        <v>43605</v>
      </c>
      <c r="B567">
        <v>7.6853515428300696</v>
      </c>
      <c r="C567">
        <v>16.727325118431501</v>
      </c>
      <c r="D567">
        <v>16.727325118431501</v>
      </c>
      <c r="E567">
        <v>16.727325118431501</v>
      </c>
      <c r="F567">
        <v>13.160643314982</v>
      </c>
      <c r="G567">
        <v>13.160643314982</v>
      </c>
      <c r="H567">
        <v>13.160643314982</v>
      </c>
      <c r="I567">
        <v>2.4947585269363799</v>
      </c>
      <c r="J567">
        <v>2.4947585269363799</v>
      </c>
      <c r="K567">
        <v>2.4947585269363799</v>
      </c>
      <c r="L567">
        <v>1.0719232765130999</v>
      </c>
      <c r="M567">
        <v>1.0719232765130999</v>
      </c>
      <c r="N567">
        <v>1.0719232765130999</v>
      </c>
      <c r="O567">
        <v>0</v>
      </c>
      <c r="P567">
        <v>0</v>
      </c>
      <c r="Q567">
        <v>0</v>
      </c>
      <c r="R567">
        <v>19.646536512109801</v>
      </c>
      <c r="S567">
        <v>29.310268375898399</v>
      </c>
      <c r="T567">
        <v>7.6853515428300696</v>
      </c>
      <c r="U567">
        <v>7.6853515428300696</v>
      </c>
      <c r="V567">
        <v>21</v>
      </c>
      <c r="W567">
        <v>24.4126766612616</v>
      </c>
    </row>
    <row r="568" spans="1:23" x14ac:dyDescent="0.3">
      <c r="A568" s="13">
        <v>43606</v>
      </c>
      <c r="B568">
        <v>7.6970454717574599</v>
      </c>
      <c r="C568">
        <v>14.3960262814052</v>
      </c>
      <c r="D568">
        <v>14.3960262814052</v>
      </c>
      <c r="E568">
        <v>14.3960262814052</v>
      </c>
      <c r="F568">
        <v>13.160643314982</v>
      </c>
      <c r="G568">
        <v>13.160643314982</v>
      </c>
      <c r="H568">
        <v>13.160643314982</v>
      </c>
      <c r="I568">
        <v>0.120032425811579</v>
      </c>
      <c r="J568">
        <v>0.120032425811579</v>
      </c>
      <c r="K568">
        <v>0.120032425811579</v>
      </c>
      <c r="L568">
        <v>1.11535054061161</v>
      </c>
      <c r="M568">
        <v>1.11535054061161</v>
      </c>
      <c r="N568">
        <v>1.11535054061161</v>
      </c>
      <c r="O568">
        <v>0</v>
      </c>
      <c r="P568">
        <v>0</v>
      </c>
      <c r="Q568">
        <v>0</v>
      </c>
      <c r="R568">
        <v>16.9553139188735</v>
      </c>
      <c r="S568">
        <v>27.445023166394499</v>
      </c>
      <c r="T568">
        <v>7.6970454717574599</v>
      </c>
      <c r="U568">
        <v>7.6970454717574599</v>
      </c>
      <c r="V568">
        <v>26</v>
      </c>
      <c r="W568">
        <v>22.0930717531627</v>
      </c>
    </row>
    <row r="569" spans="1:23" x14ac:dyDescent="0.3">
      <c r="A569" s="13">
        <v>43607</v>
      </c>
      <c r="B569">
        <v>7.7087394006848502</v>
      </c>
      <c r="C569">
        <v>12.445073073633401</v>
      </c>
      <c r="D569">
        <v>12.445073073633401</v>
      </c>
      <c r="E569">
        <v>12.445073073633401</v>
      </c>
      <c r="F569">
        <v>13.160643314982</v>
      </c>
      <c r="G569">
        <v>13.160643314982</v>
      </c>
      <c r="H569">
        <v>13.160643314982</v>
      </c>
      <c r="I569">
        <v>-1.8670180563668</v>
      </c>
      <c r="J569">
        <v>-1.8670180563668</v>
      </c>
      <c r="K569">
        <v>-1.8670180563668</v>
      </c>
      <c r="L569">
        <v>1.1514478150181799</v>
      </c>
      <c r="M569">
        <v>1.1514478150181799</v>
      </c>
      <c r="N569">
        <v>1.1514478150181799</v>
      </c>
      <c r="O569">
        <v>0</v>
      </c>
      <c r="P569">
        <v>0</v>
      </c>
      <c r="Q569">
        <v>0</v>
      </c>
      <c r="R569">
        <v>15.136712825902899</v>
      </c>
      <c r="S569">
        <v>25.2399181237265</v>
      </c>
      <c r="T569">
        <v>7.7087394006848502</v>
      </c>
      <c r="U569">
        <v>7.7087394006848502</v>
      </c>
      <c r="V569">
        <v>20</v>
      </c>
      <c r="W569">
        <v>20.1538124743183</v>
      </c>
    </row>
    <row r="570" spans="1:23" x14ac:dyDescent="0.3">
      <c r="A570" s="13">
        <v>43608</v>
      </c>
      <c r="B570">
        <v>7.7204333296122396</v>
      </c>
      <c r="C570">
        <v>12.224951090337299</v>
      </c>
      <c r="D570">
        <v>12.224951090337299</v>
      </c>
      <c r="E570">
        <v>12.224951090337299</v>
      </c>
      <c r="F570">
        <v>13.160643314982</v>
      </c>
      <c r="G570">
        <v>13.160643314982</v>
      </c>
      <c r="H570">
        <v>13.160643314982</v>
      </c>
      <c r="I570">
        <v>-2.1150670826473399</v>
      </c>
      <c r="J570">
        <v>-2.1150670826473399</v>
      </c>
      <c r="K570">
        <v>-2.1150670826473399</v>
      </c>
      <c r="L570">
        <v>1.17937485800258</v>
      </c>
      <c r="M570">
        <v>1.17937485800258</v>
      </c>
      <c r="N570">
        <v>1.17937485800258</v>
      </c>
      <c r="O570">
        <v>0</v>
      </c>
      <c r="P570">
        <v>0</v>
      </c>
      <c r="Q570">
        <v>0</v>
      </c>
      <c r="R570">
        <v>15.0926028624233</v>
      </c>
      <c r="S570">
        <v>24.6491196259162</v>
      </c>
      <c r="T570">
        <v>7.7204333296122396</v>
      </c>
      <c r="U570">
        <v>7.7204333296122396</v>
      </c>
      <c r="V570">
        <v>24</v>
      </c>
      <c r="W570">
        <v>19.945384419949502</v>
      </c>
    </row>
    <row r="571" spans="1:23" x14ac:dyDescent="0.3">
      <c r="A571" s="13">
        <v>43609</v>
      </c>
      <c r="B571">
        <v>7.7321272585396397</v>
      </c>
      <c r="C571">
        <v>13.0485554296061</v>
      </c>
      <c r="D571">
        <v>13.0485554296061</v>
      </c>
      <c r="E571">
        <v>13.0485554296061</v>
      </c>
      <c r="F571">
        <v>13.160643314982</v>
      </c>
      <c r="G571">
        <v>13.160643314982</v>
      </c>
      <c r="H571">
        <v>13.160643314982</v>
      </c>
      <c r="I571">
        <v>-1.3104811148295199</v>
      </c>
      <c r="J571">
        <v>-1.3104811148295199</v>
      </c>
      <c r="K571">
        <v>-1.3104811148295199</v>
      </c>
      <c r="L571">
        <v>1.19839322945355</v>
      </c>
      <c r="M571">
        <v>1.19839322945355</v>
      </c>
      <c r="N571">
        <v>1.19839322945355</v>
      </c>
      <c r="O571">
        <v>0</v>
      </c>
      <c r="P571">
        <v>0</v>
      </c>
      <c r="Q571">
        <v>0</v>
      </c>
      <c r="R571">
        <v>16.0018057559904</v>
      </c>
      <c r="S571">
        <v>25.960083070553399</v>
      </c>
      <c r="T571">
        <v>7.7321272585396397</v>
      </c>
      <c r="U571">
        <v>7.7321272585396397</v>
      </c>
      <c r="V571">
        <v>19</v>
      </c>
      <c r="W571">
        <v>20.780682688145699</v>
      </c>
    </row>
    <row r="572" spans="1:23" x14ac:dyDescent="0.3">
      <c r="A572" s="13">
        <v>43610</v>
      </c>
      <c r="B572">
        <v>7.74382118746703</v>
      </c>
      <c r="C572">
        <v>16.048673770993499</v>
      </c>
      <c r="D572">
        <v>16.048673770993499</v>
      </c>
      <c r="E572">
        <v>16.048673770993499</v>
      </c>
      <c r="F572">
        <v>13.160643314982</v>
      </c>
      <c r="G572">
        <v>13.160643314982</v>
      </c>
      <c r="H572">
        <v>13.160643314982</v>
      </c>
      <c r="I572">
        <v>1.68013459340256</v>
      </c>
      <c r="J572">
        <v>1.68013459340256</v>
      </c>
      <c r="K572">
        <v>1.68013459340256</v>
      </c>
      <c r="L572">
        <v>1.2078958626088701</v>
      </c>
      <c r="M572">
        <v>1.2078958626088701</v>
      </c>
      <c r="N572">
        <v>1.2078958626088701</v>
      </c>
      <c r="O572">
        <v>0</v>
      </c>
      <c r="P572">
        <v>0</v>
      </c>
      <c r="Q572">
        <v>0</v>
      </c>
      <c r="R572">
        <v>18.624858831948799</v>
      </c>
      <c r="S572">
        <v>28.575065516430701</v>
      </c>
      <c r="T572">
        <v>7.74382118746703</v>
      </c>
      <c r="U572">
        <v>7.74382118746703</v>
      </c>
      <c r="V572">
        <v>22</v>
      </c>
      <c r="W572">
        <v>23.792494958460502</v>
      </c>
    </row>
    <row r="573" spans="1:23" x14ac:dyDescent="0.3">
      <c r="A573" s="13">
        <v>43611</v>
      </c>
      <c r="B573">
        <v>7.7555151163944203</v>
      </c>
      <c r="C573">
        <v>15.365718310414501</v>
      </c>
      <c r="D573">
        <v>15.365718310414501</v>
      </c>
      <c r="E573">
        <v>15.365718310414501</v>
      </c>
      <c r="F573">
        <v>13.160643314982</v>
      </c>
      <c r="G573">
        <v>13.160643314982</v>
      </c>
      <c r="H573">
        <v>13.160643314982</v>
      </c>
      <c r="I573">
        <v>0.99764070768756197</v>
      </c>
      <c r="J573">
        <v>0.99764070768756197</v>
      </c>
      <c r="K573">
        <v>0.99764070768756197</v>
      </c>
      <c r="L573">
        <v>1.20743428774487</v>
      </c>
      <c r="M573">
        <v>1.20743428774487</v>
      </c>
      <c r="N573">
        <v>1.20743428774487</v>
      </c>
      <c r="O573">
        <v>0</v>
      </c>
      <c r="P573">
        <v>0</v>
      </c>
      <c r="Q573">
        <v>0</v>
      </c>
      <c r="R573">
        <v>18.3654066286303</v>
      </c>
      <c r="S573">
        <v>27.863528648240401</v>
      </c>
      <c r="T573">
        <v>7.7555151163944203</v>
      </c>
      <c r="U573">
        <v>7.7555151163944203</v>
      </c>
      <c r="V573">
        <v>23</v>
      </c>
      <c r="W573">
        <v>23.121233426808899</v>
      </c>
    </row>
    <row r="574" spans="1:23" x14ac:dyDescent="0.3">
      <c r="A574" s="13">
        <v>43612</v>
      </c>
      <c r="B574">
        <v>7.7672090453218097</v>
      </c>
      <c r="C574">
        <v>16.852144513090298</v>
      </c>
      <c r="D574">
        <v>16.852144513090298</v>
      </c>
      <c r="E574">
        <v>16.852144513090298</v>
      </c>
      <c r="F574">
        <v>13.160643314982</v>
      </c>
      <c r="G574">
        <v>13.160643314982</v>
      </c>
      <c r="H574">
        <v>13.160643314982</v>
      </c>
      <c r="I574">
        <v>2.4947585269352599</v>
      </c>
      <c r="J574">
        <v>2.4947585269352599</v>
      </c>
      <c r="K574">
        <v>2.4947585269352599</v>
      </c>
      <c r="L574">
        <v>1.1967426711729501</v>
      </c>
      <c r="M574">
        <v>1.1967426711729501</v>
      </c>
      <c r="N574">
        <v>1.1967426711729501</v>
      </c>
      <c r="O574">
        <v>0</v>
      </c>
      <c r="P574">
        <v>0</v>
      </c>
      <c r="Q574">
        <v>0</v>
      </c>
      <c r="R574">
        <v>19.762335791797501</v>
      </c>
      <c r="S574">
        <v>29.6174183695931</v>
      </c>
      <c r="T574">
        <v>7.7672090453218097</v>
      </c>
      <c r="U574">
        <v>7.7672090453218097</v>
      </c>
      <c r="V574">
        <v>25</v>
      </c>
      <c r="W574">
        <v>24.619353558412101</v>
      </c>
    </row>
    <row r="575" spans="1:23" x14ac:dyDescent="0.3">
      <c r="A575" s="13">
        <v>43613</v>
      </c>
      <c r="B575">
        <v>7.7789029742492097</v>
      </c>
      <c r="C575">
        <v>14.456433647820999</v>
      </c>
      <c r="D575">
        <v>14.456433647820999</v>
      </c>
      <c r="E575">
        <v>14.456433647820999</v>
      </c>
      <c r="F575">
        <v>13.160643314982</v>
      </c>
      <c r="G575">
        <v>13.160643314982</v>
      </c>
      <c r="H575">
        <v>13.160643314982</v>
      </c>
      <c r="I575">
        <v>0.12003242581102801</v>
      </c>
      <c r="J575">
        <v>0.12003242581102801</v>
      </c>
      <c r="K575">
        <v>0.12003242581102801</v>
      </c>
      <c r="L575">
        <v>1.17575790702795</v>
      </c>
      <c r="M575">
        <v>1.17575790702795</v>
      </c>
      <c r="N575">
        <v>1.17575790702795</v>
      </c>
      <c r="O575">
        <v>0</v>
      </c>
      <c r="P575">
        <v>0</v>
      </c>
      <c r="Q575">
        <v>0</v>
      </c>
      <c r="R575">
        <v>17.160811942181901</v>
      </c>
      <c r="S575">
        <v>27.613075296386</v>
      </c>
      <c r="T575">
        <v>7.7789029742492097</v>
      </c>
      <c r="U575">
        <v>7.7789029742492097</v>
      </c>
      <c r="V575">
        <v>20</v>
      </c>
      <c r="W575">
        <v>22.2353366220702</v>
      </c>
    </row>
    <row r="576" spans="1:23" x14ac:dyDescent="0.3">
      <c r="A576" s="13">
        <v>43614</v>
      </c>
      <c r="B576">
        <v>7.7905969031766</v>
      </c>
      <c r="C576">
        <v>12.438260352448401</v>
      </c>
      <c r="D576">
        <v>12.438260352448401</v>
      </c>
      <c r="E576">
        <v>12.438260352448401</v>
      </c>
      <c r="F576">
        <v>13.160643314982</v>
      </c>
      <c r="G576">
        <v>13.160643314982</v>
      </c>
      <c r="H576">
        <v>13.160643314982</v>
      </c>
      <c r="I576">
        <v>-1.8670180563638801</v>
      </c>
      <c r="J576">
        <v>-1.8670180563638801</v>
      </c>
      <c r="K576">
        <v>-1.8670180563638801</v>
      </c>
      <c r="L576">
        <v>1.1446350938301999</v>
      </c>
      <c r="M576">
        <v>1.1446350938301999</v>
      </c>
      <c r="N576">
        <v>1.1446350938301999</v>
      </c>
      <c r="O576">
        <v>0</v>
      </c>
      <c r="P576">
        <v>0</v>
      </c>
      <c r="Q576">
        <v>0</v>
      </c>
      <c r="R576">
        <v>15.3941040572657</v>
      </c>
      <c r="S576">
        <v>25.332163602299001</v>
      </c>
      <c r="T576">
        <v>7.7905969031766</v>
      </c>
      <c r="U576">
        <v>7.7905969031766</v>
      </c>
      <c r="V576">
        <v>28</v>
      </c>
      <c r="W576">
        <v>20.228857255625002</v>
      </c>
    </row>
    <row r="577" spans="1:23" x14ac:dyDescent="0.3">
      <c r="A577" s="13">
        <v>43615</v>
      </c>
      <c r="B577">
        <v>7.8022908321039903</v>
      </c>
      <c r="C577">
        <v>12.149334072678901</v>
      </c>
      <c r="D577">
        <v>12.149334072678901</v>
      </c>
      <c r="E577">
        <v>12.149334072678901</v>
      </c>
      <c r="F577">
        <v>13.160643314982</v>
      </c>
      <c r="G577">
        <v>13.160643314982</v>
      </c>
      <c r="H577">
        <v>13.160643314982</v>
      </c>
      <c r="I577">
        <v>-2.11506708264224</v>
      </c>
      <c r="J577">
        <v>-2.11506708264224</v>
      </c>
      <c r="K577">
        <v>-2.11506708264224</v>
      </c>
      <c r="L577">
        <v>1.1037578403391299</v>
      </c>
      <c r="M577">
        <v>1.1037578403391299</v>
      </c>
      <c r="N577">
        <v>1.1037578403391299</v>
      </c>
      <c r="O577">
        <v>0</v>
      </c>
      <c r="P577">
        <v>0</v>
      </c>
      <c r="Q577">
        <v>0</v>
      </c>
      <c r="R577">
        <v>15.091227096320701</v>
      </c>
      <c r="S577">
        <v>24.968957746078001</v>
      </c>
      <c r="T577">
        <v>7.8022908321039903</v>
      </c>
      <c r="U577">
        <v>7.8022908321039903</v>
      </c>
      <c r="V577">
        <v>19</v>
      </c>
      <c r="W577">
        <v>19.9516249047829</v>
      </c>
    </row>
    <row r="578" spans="1:23" x14ac:dyDescent="0.3">
      <c r="A578" s="13">
        <v>43616</v>
      </c>
      <c r="B578">
        <v>7.8139847610313797</v>
      </c>
      <c r="C578">
        <v>12.9039051729349</v>
      </c>
      <c r="D578">
        <v>12.9039051729349</v>
      </c>
      <c r="E578">
        <v>12.9039051729349</v>
      </c>
      <c r="F578">
        <v>13.160643314982</v>
      </c>
      <c r="G578">
        <v>13.160643314982</v>
      </c>
      <c r="H578">
        <v>13.160643314982</v>
      </c>
      <c r="I578">
        <v>-1.3104811148294</v>
      </c>
      <c r="J578">
        <v>-1.3104811148294</v>
      </c>
      <c r="K578">
        <v>-1.3104811148294</v>
      </c>
      <c r="L578">
        <v>1.05374297278228</v>
      </c>
      <c r="M578">
        <v>1.05374297278228</v>
      </c>
      <c r="N578">
        <v>1.05374297278228</v>
      </c>
      <c r="O578">
        <v>0</v>
      </c>
      <c r="P578">
        <v>0</v>
      </c>
      <c r="Q578">
        <v>0</v>
      </c>
      <c r="R578">
        <v>16.106434294191601</v>
      </c>
      <c r="S578">
        <v>25.6724961294635</v>
      </c>
      <c r="T578">
        <v>7.8139847610313797</v>
      </c>
      <c r="U578">
        <v>7.8139847610313797</v>
      </c>
      <c r="V578">
        <v>22</v>
      </c>
      <c r="W578">
        <v>20.717889933966301</v>
      </c>
    </row>
    <row r="579" spans="1:23" x14ac:dyDescent="0.3">
      <c r="A579" s="13">
        <v>43617</v>
      </c>
      <c r="B579">
        <v>7.82567868995877</v>
      </c>
      <c r="C579">
        <v>15.836217263430701</v>
      </c>
      <c r="D579">
        <v>15.836217263430701</v>
      </c>
      <c r="E579">
        <v>15.836217263430701</v>
      </c>
      <c r="F579">
        <v>13.160643314982</v>
      </c>
      <c r="G579">
        <v>13.160643314982</v>
      </c>
      <c r="H579">
        <v>13.160643314982</v>
      </c>
      <c r="I579">
        <v>1.6801345934027501</v>
      </c>
      <c r="J579">
        <v>1.6801345934027501</v>
      </c>
      <c r="K579">
        <v>1.6801345934027501</v>
      </c>
      <c r="L579">
        <v>0.99543935504587</v>
      </c>
      <c r="M579">
        <v>0.99543935504587</v>
      </c>
      <c r="N579">
        <v>0.99543935504587</v>
      </c>
      <c r="O579">
        <v>0</v>
      </c>
      <c r="P579">
        <v>0</v>
      </c>
      <c r="Q579">
        <v>0</v>
      </c>
      <c r="R579">
        <v>18.751474474035401</v>
      </c>
      <c r="S579">
        <v>28.3043023616966</v>
      </c>
      <c r="T579">
        <v>7.82567868995877</v>
      </c>
      <c r="U579">
        <v>7.82567868995877</v>
      </c>
      <c r="V579">
        <v>26</v>
      </c>
      <c r="W579">
        <v>23.661895953389401</v>
      </c>
    </row>
    <row r="580" spans="1:23" x14ac:dyDescent="0.3">
      <c r="A580" s="13">
        <v>43618</v>
      </c>
      <c r="B580">
        <v>7.8373726188861701</v>
      </c>
      <c r="C580">
        <v>15.088204703888</v>
      </c>
      <c r="D580">
        <v>15.088204703888</v>
      </c>
      <c r="E580">
        <v>15.088204703888</v>
      </c>
      <c r="F580">
        <v>13.160643314982</v>
      </c>
      <c r="G580">
        <v>13.160643314982</v>
      </c>
      <c r="H580">
        <v>13.160643314982</v>
      </c>
      <c r="I580">
        <v>0.99764070768820501</v>
      </c>
      <c r="J580">
        <v>0.99764070768820501</v>
      </c>
      <c r="K580">
        <v>0.99764070768820501</v>
      </c>
      <c r="L580">
        <v>0.92992068121774496</v>
      </c>
      <c r="M580">
        <v>0.92992068121774496</v>
      </c>
      <c r="N580">
        <v>0.92992068121774496</v>
      </c>
      <c r="O580">
        <v>0</v>
      </c>
      <c r="P580">
        <v>0</v>
      </c>
      <c r="Q580">
        <v>0</v>
      </c>
      <c r="R580">
        <v>17.952910170242699</v>
      </c>
      <c r="S580">
        <v>27.707500882205</v>
      </c>
      <c r="T580">
        <v>7.8373726188861701</v>
      </c>
      <c r="U580">
        <v>7.8373726188861701</v>
      </c>
      <c r="V580">
        <v>23</v>
      </c>
      <c r="W580">
        <v>22.925577322774199</v>
      </c>
    </row>
    <row r="581" spans="1:23" x14ac:dyDescent="0.3">
      <c r="A581" s="13">
        <v>43619</v>
      </c>
      <c r="B581">
        <v>7.8490665478135604</v>
      </c>
      <c r="C581">
        <v>16.513874094286901</v>
      </c>
      <c r="D581">
        <v>16.513874094286901</v>
      </c>
      <c r="E581">
        <v>16.513874094286901</v>
      </c>
      <c r="F581">
        <v>13.160643314982</v>
      </c>
      <c r="G581">
        <v>13.160643314982</v>
      </c>
      <c r="H581">
        <v>13.160643314982</v>
      </c>
      <c r="I581">
        <v>2.4947585269341501</v>
      </c>
      <c r="J581">
        <v>2.4947585269341501</v>
      </c>
      <c r="K581">
        <v>2.4947585269341501</v>
      </c>
      <c r="L581">
        <v>0.85847225237074798</v>
      </c>
      <c r="M581">
        <v>0.85847225237074798</v>
      </c>
      <c r="N581">
        <v>0.85847225237074798</v>
      </c>
      <c r="O581">
        <v>0</v>
      </c>
      <c r="P581">
        <v>0</v>
      </c>
      <c r="Q581">
        <v>0</v>
      </c>
      <c r="R581">
        <v>19.6191276861978</v>
      </c>
      <c r="S581">
        <v>29.299964340267199</v>
      </c>
      <c r="T581">
        <v>7.8490665478135604</v>
      </c>
      <c r="U581">
        <v>7.8490665478135604</v>
      </c>
      <c r="V581">
        <v>23</v>
      </c>
      <c r="W581">
        <v>24.362940642100501</v>
      </c>
    </row>
    <row r="582" spans="1:23" x14ac:dyDescent="0.3">
      <c r="A582" s="13">
        <v>43620</v>
      </c>
      <c r="B582">
        <v>7.8607604767409498</v>
      </c>
      <c r="C582">
        <v>14.0632476436059</v>
      </c>
      <c r="D582">
        <v>14.0632476436059</v>
      </c>
      <c r="E582">
        <v>14.0632476436059</v>
      </c>
      <c r="F582">
        <v>13.160643314982</v>
      </c>
      <c r="G582">
        <v>13.160643314982</v>
      </c>
      <c r="H582">
        <v>13.160643314982</v>
      </c>
      <c r="I582">
        <v>0.120032425810478</v>
      </c>
      <c r="J582">
        <v>0.120032425810478</v>
      </c>
      <c r="K582">
        <v>0.120032425810478</v>
      </c>
      <c r="L582">
        <v>0.78257190281341804</v>
      </c>
      <c r="M582">
        <v>0.78257190281341804</v>
      </c>
      <c r="N582">
        <v>0.78257190281341804</v>
      </c>
      <c r="O582">
        <v>0</v>
      </c>
      <c r="P582">
        <v>0</v>
      </c>
      <c r="Q582">
        <v>0</v>
      </c>
      <c r="R582">
        <v>17.029977215983099</v>
      </c>
      <c r="S582">
        <v>27.013628458201399</v>
      </c>
      <c r="T582">
        <v>7.8607604767409498</v>
      </c>
      <c r="U582">
        <v>7.8607604767409498</v>
      </c>
      <c r="V582">
        <v>22</v>
      </c>
      <c r="W582">
        <v>21.924008120346901</v>
      </c>
    </row>
    <row r="583" spans="1:23" x14ac:dyDescent="0.3">
      <c r="A583" s="13">
        <v>43621</v>
      </c>
      <c r="B583">
        <v>7.8724544056683401</v>
      </c>
      <c r="C583">
        <v>11.9974906500661</v>
      </c>
      <c r="D583">
        <v>11.9974906500661</v>
      </c>
      <c r="E583">
        <v>11.9974906500661</v>
      </c>
      <c r="F583">
        <v>13.160643314982</v>
      </c>
      <c r="G583">
        <v>13.160643314982</v>
      </c>
      <c r="H583">
        <v>13.160643314982</v>
      </c>
      <c r="I583">
        <v>-1.8670180563682901</v>
      </c>
      <c r="J583">
        <v>-1.8670180563682901</v>
      </c>
      <c r="K583">
        <v>-1.8670180563682901</v>
      </c>
      <c r="L583">
        <v>0.70386539145231597</v>
      </c>
      <c r="M583">
        <v>0.70386539145231597</v>
      </c>
      <c r="N583">
        <v>0.70386539145231597</v>
      </c>
      <c r="O583">
        <v>0</v>
      </c>
      <c r="P583">
        <v>0</v>
      </c>
      <c r="Q583">
        <v>0</v>
      </c>
      <c r="R583">
        <v>15.3037952116446</v>
      </c>
      <c r="S583">
        <v>25.0013953748388</v>
      </c>
      <c r="T583">
        <v>7.8724544056683401</v>
      </c>
      <c r="U583">
        <v>7.8724544056683401</v>
      </c>
      <c r="V583">
        <v>19</v>
      </c>
      <c r="W583">
        <v>19.869945055734402</v>
      </c>
    </row>
    <row r="584" spans="1:23" x14ac:dyDescent="0.3">
      <c r="A584" s="13">
        <v>43622</v>
      </c>
      <c r="B584">
        <v>7.8841483345957304</v>
      </c>
      <c r="C584">
        <v>11.6697129500123</v>
      </c>
      <c r="D584">
        <v>11.6697129500123</v>
      </c>
      <c r="E584">
        <v>11.6697129500123</v>
      </c>
      <c r="F584">
        <v>13.160643314982</v>
      </c>
      <c r="G584">
        <v>13.160643314982</v>
      </c>
      <c r="H584">
        <v>13.160643314982</v>
      </c>
      <c r="I584">
        <v>-2.11506708264552</v>
      </c>
      <c r="J584">
        <v>-2.11506708264552</v>
      </c>
      <c r="K584">
        <v>-2.11506708264552</v>
      </c>
      <c r="L584">
        <v>0.62413671767578505</v>
      </c>
      <c r="M584">
        <v>0.62413671767578505</v>
      </c>
      <c r="N584">
        <v>0.62413671767578505</v>
      </c>
      <c r="O584">
        <v>0</v>
      </c>
      <c r="P584">
        <v>0</v>
      </c>
      <c r="Q584">
        <v>0</v>
      </c>
      <c r="R584">
        <v>14.4660751164787</v>
      </c>
      <c r="S584">
        <v>24.439444532812001</v>
      </c>
      <c r="T584">
        <v>7.8841483345957304</v>
      </c>
      <c r="U584">
        <v>7.8841483345957304</v>
      </c>
      <c r="V584">
        <v>20</v>
      </c>
      <c r="W584">
        <v>19.5538612846081</v>
      </c>
    </row>
    <row r="585" spans="1:23" x14ac:dyDescent="0.3">
      <c r="A585" s="13">
        <v>43623</v>
      </c>
      <c r="B585">
        <v>7.8958422635231296</v>
      </c>
      <c r="C585">
        <v>12.3954361549374</v>
      </c>
      <c r="D585">
        <v>12.3954361549374</v>
      </c>
      <c r="E585">
        <v>12.3954361549374</v>
      </c>
      <c r="F585">
        <v>13.160643314982</v>
      </c>
      <c r="G585">
        <v>13.160643314982</v>
      </c>
      <c r="H585">
        <v>13.160643314982</v>
      </c>
      <c r="I585">
        <v>-1.3104811148322899</v>
      </c>
      <c r="J585">
        <v>-1.3104811148322899</v>
      </c>
      <c r="K585">
        <v>-1.3104811148322899</v>
      </c>
      <c r="L585">
        <v>0.54527395478766705</v>
      </c>
      <c r="M585">
        <v>0.54527395478766705</v>
      </c>
      <c r="N585">
        <v>0.54527395478766705</v>
      </c>
      <c r="O585">
        <v>0</v>
      </c>
      <c r="P585">
        <v>0</v>
      </c>
      <c r="Q585">
        <v>0</v>
      </c>
      <c r="R585">
        <v>15.409805061199799</v>
      </c>
      <c r="S585">
        <v>25.0398698540561</v>
      </c>
      <c r="T585">
        <v>7.8958422635231296</v>
      </c>
      <c r="U585">
        <v>7.8958422635231296</v>
      </c>
      <c r="V585">
        <v>23</v>
      </c>
      <c r="W585">
        <v>20.2912784184605</v>
      </c>
    </row>
    <row r="586" spans="1:23" x14ac:dyDescent="0.3">
      <c r="A586" s="13">
        <v>43624</v>
      </c>
      <c r="B586">
        <v>7.9075361924505199</v>
      </c>
      <c r="C586">
        <v>15.3100092225714</v>
      </c>
      <c r="D586">
        <v>15.3100092225714</v>
      </c>
      <c r="E586">
        <v>15.3100092225714</v>
      </c>
      <c r="F586">
        <v>13.160643314982</v>
      </c>
      <c r="G586">
        <v>13.160643314982</v>
      </c>
      <c r="H586">
        <v>13.160643314982</v>
      </c>
      <c r="I586">
        <v>1.68013459340254</v>
      </c>
      <c r="J586">
        <v>1.68013459340254</v>
      </c>
      <c r="K586">
        <v>1.68013459340254</v>
      </c>
      <c r="L586">
        <v>0.46923131418679997</v>
      </c>
      <c r="M586">
        <v>0.46923131418679997</v>
      </c>
      <c r="N586">
        <v>0.46923131418679997</v>
      </c>
      <c r="O586">
        <v>0</v>
      </c>
      <c r="P586">
        <v>0</v>
      </c>
      <c r="Q586">
        <v>0</v>
      </c>
      <c r="R586">
        <v>18.4338939169517</v>
      </c>
      <c r="S586">
        <v>28.431734590468299</v>
      </c>
      <c r="T586">
        <v>7.9075361924505199</v>
      </c>
      <c r="U586">
        <v>7.9075361924505199</v>
      </c>
      <c r="V586">
        <v>24</v>
      </c>
      <c r="W586">
        <v>23.217545415021899</v>
      </c>
    </row>
    <row r="587" spans="1:23" x14ac:dyDescent="0.3">
      <c r="A587" s="13">
        <v>43625</v>
      </c>
      <c r="B587">
        <v>7.9192301213779102</v>
      </c>
      <c r="C587">
        <v>14.556272280005199</v>
      </c>
      <c r="D587">
        <v>14.556272280005199</v>
      </c>
      <c r="E587">
        <v>14.556272280005199</v>
      </c>
      <c r="F587">
        <v>13.160643314982</v>
      </c>
      <c r="G587">
        <v>13.160643314982</v>
      </c>
      <c r="H587">
        <v>13.160643314982</v>
      </c>
      <c r="I587">
        <v>0.99764070768776103</v>
      </c>
      <c r="J587">
        <v>0.99764070768776103</v>
      </c>
      <c r="K587">
        <v>0.99764070768776103</v>
      </c>
      <c r="L587">
        <v>0.39798825733542598</v>
      </c>
      <c r="M587">
        <v>0.39798825733542598</v>
      </c>
      <c r="N587">
        <v>0.39798825733542598</v>
      </c>
      <c r="O587">
        <v>0</v>
      </c>
      <c r="P587">
        <v>0</v>
      </c>
      <c r="Q587">
        <v>0</v>
      </c>
      <c r="R587">
        <v>17.3673852462158</v>
      </c>
      <c r="S587">
        <v>27.727400624809</v>
      </c>
      <c r="T587">
        <v>7.9192301213779102</v>
      </c>
      <c r="U587">
        <v>7.9192301213779102</v>
      </c>
      <c r="V587">
        <v>21</v>
      </c>
      <c r="W587">
        <v>22.4755024013831</v>
      </c>
    </row>
    <row r="588" spans="1:23" x14ac:dyDescent="0.3">
      <c r="A588" s="13">
        <v>43626</v>
      </c>
      <c r="B588">
        <v>7.9309240503052996</v>
      </c>
      <c r="C588">
        <v>15.9889083994396</v>
      </c>
      <c r="D588">
        <v>15.9889083994396</v>
      </c>
      <c r="E588">
        <v>15.9889083994396</v>
      </c>
      <c r="F588">
        <v>13.160643314982</v>
      </c>
      <c r="G588">
        <v>13.160643314982</v>
      </c>
      <c r="H588">
        <v>13.160643314982</v>
      </c>
      <c r="I588">
        <v>2.4947585269340098</v>
      </c>
      <c r="J588">
        <v>2.4947585269340098</v>
      </c>
      <c r="K588">
        <v>2.4947585269340098</v>
      </c>
      <c r="L588">
        <v>0.33350655752351199</v>
      </c>
      <c r="M588">
        <v>0.33350655752351199</v>
      </c>
      <c r="N588">
        <v>0.33350655752351199</v>
      </c>
      <c r="O588">
        <v>0</v>
      </c>
      <c r="P588">
        <v>0</v>
      </c>
      <c r="Q588">
        <v>0</v>
      </c>
      <c r="R588">
        <v>18.7430886329259</v>
      </c>
      <c r="S588">
        <v>29.316119245707199</v>
      </c>
      <c r="T588">
        <v>7.9309240503052996</v>
      </c>
      <c r="U588">
        <v>7.9309240503052996</v>
      </c>
      <c r="V588">
        <v>24</v>
      </c>
      <c r="W588">
        <v>23.919832449744899</v>
      </c>
    </row>
    <row r="589" spans="1:23" x14ac:dyDescent="0.3">
      <c r="A589" s="13">
        <v>43627</v>
      </c>
      <c r="B589">
        <v>7.9426179792326899</v>
      </c>
      <c r="C589">
        <v>13.5583620182902</v>
      </c>
      <c r="D589">
        <v>13.5583620182902</v>
      </c>
      <c r="E589">
        <v>13.5583620182902</v>
      </c>
      <c r="F589">
        <v>13.160643314982</v>
      </c>
      <c r="G589">
        <v>13.160643314982</v>
      </c>
      <c r="H589">
        <v>13.160643314982</v>
      </c>
      <c r="I589">
        <v>0.120032425814211</v>
      </c>
      <c r="J589">
        <v>0.120032425814211</v>
      </c>
      <c r="K589">
        <v>0.120032425814211</v>
      </c>
      <c r="L589">
        <v>0.27768627749390401</v>
      </c>
      <c r="M589">
        <v>0.27768627749390401</v>
      </c>
      <c r="N589">
        <v>0.27768627749390401</v>
      </c>
      <c r="O589">
        <v>0</v>
      </c>
      <c r="P589">
        <v>0</v>
      </c>
      <c r="Q589">
        <v>0</v>
      </c>
      <c r="R589">
        <v>16.528073567922899</v>
      </c>
      <c r="S589">
        <v>26.603345983800999</v>
      </c>
      <c r="T589">
        <v>7.9426179792326899</v>
      </c>
      <c r="U589">
        <v>7.9426179792326899</v>
      </c>
      <c r="V589">
        <v>20</v>
      </c>
      <c r="W589">
        <v>21.500979997522901</v>
      </c>
    </row>
    <row r="590" spans="1:23" x14ac:dyDescent="0.3">
      <c r="A590" s="13">
        <v>43628</v>
      </c>
      <c r="B590">
        <v>7.9543119081600899</v>
      </c>
      <c r="C590">
        <v>11.525946929192401</v>
      </c>
      <c r="D590">
        <v>11.525946929192401</v>
      </c>
      <c r="E590">
        <v>11.525946929192401</v>
      </c>
      <c r="F590">
        <v>13.160643314982</v>
      </c>
      <c r="G590">
        <v>13.160643314982</v>
      </c>
      <c r="H590">
        <v>13.160643314982</v>
      </c>
      <c r="I590">
        <v>-1.86701805636537</v>
      </c>
      <c r="J590">
        <v>-1.86701805636537</v>
      </c>
      <c r="K590">
        <v>-1.86701805636537</v>
      </c>
      <c r="L590">
        <v>0.23232167057573699</v>
      </c>
      <c r="M590">
        <v>0.23232167057573699</v>
      </c>
      <c r="N590">
        <v>0.23232167057573699</v>
      </c>
      <c r="O590">
        <v>0</v>
      </c>
      <c r="P590">
        <v>0</v>
      </c>
      <c r="Q590">
        <v>0</v>
      </c>
      <c r="R590">
        <v>14.218877679129999</v>
      </c>
      <c r="S590">
        <v>24.265101397290401</v>
      </c>
      <c r="T590">
        <v>7.9543119081600899</v>
      </c>
      <c r="U590">
        <v>7.9543119081600899</v>
      </c>
      <c r="V590">
        <v>23</v>
      </c>
      <c r="W590">
        <v>19.480258837352501</v>
      </c>
    </row>
    <row r="591" spans="1:23" x14ac:dyDescent="0.3">
      <c r="A591" s="13">
        <v>43629</v>
      </c>
      <c r="B591">
        <v>7.9660058370874802</v>
      </c>
      <c r="C591">
        <v>11.2446342634245</v>
      </c>
      <c r="D591">
        <v>11.2446342634245</v>
      </c>
      <c r="E591">
        <v>11.2446342634245</v>
      </c>
      <c r="F591">
        <v>13.160643314982</v>
      </c>
      <c r="G591">
        <v>13.160643314982</v>
      </c>
      <c r="H591">
        <v>13.160643314982</v>
      </c>
      <c r="I591">
        <v>-2.1150670826437201</v>
      </c>
      <c r="J591">
        <v>-2.1150670826437201</v>
      </c>
      <c r="K591">
        <v>-2.1150670826437201</v>
      </c>
      <c r="L591">
        <v>0.199058031086189</v>
      </c>
      <c r="M591">
        <v>0.199058031086189</v>
      </c>
      <c r="N591">
        <v>0.199058031086189</v>
      </c>
      <c r="O591">
        <v>0</v>
      </c>
      <c r="P591">
        <v>0</v>
      </c>
      <c r="Q591">
        <v>0</v>
      </c>
      <c r="R591">
        <v>14.3516247829699</v>
      </c>
      <c r="S591">
        <v>23.884106558290998</v>
      </c>
      <c r="T591">
        <v>7.9660058370874802</v>
      </c>
      <c r="U591">
        <v>7.9660058370874802</v>
      </c>
      <c r="V591">
        <v>18</v>
      </c>
      <c r="W591">
        <v>19.210640100511998</v>
      </c>
    </row>
    <row r="592" spans="1:23" x14ac:dyDescent="0.3">
      <c r="A592" s="13">
        <v>43630</v>
      </c>
      <c r="B592">
        <v>7.9776997660148696</v>
      </c>
      <c r="C592">
        <v>12.029512714091</v>
      </c>
      <c r="D592">
        <v>12.029512714091</v>
      </c>
      <c r="E592">
        <v>12.029512714091</v>
      </c>
      <c r="F592">
        <v>13.160643314982</v>
      </c>
      <c r="G592">
        <v>13.160643314982</v>
      </c>
      <c r="H592">
        <v>13.160643314982</v>
      </c>
      <c r="I592">
        <v>-1.31048111482802</v>
      </c>
      <c r="J592">
        <v>-1.31048111482802</v>
      </c>
      <c r="K592">
        <v>-1.31048111482802</v>
      </c>
      <c r="L592">
        <v>0.179350513936921</v>
      </c>
      <c r="M592">
        <v>0.179350513936921</v>
      </c>
      <c r="N592">
        <v>0.179350513936921</v>
      </c>
      <c r="O592">
        <v>0</v>
      </c>
      <c r="P592">
        <v>0</v>
      </c>
      <c r="Q592">
        <v>0</v>
      </c>
      <c r="R592">
        <v>15.2014960313168</v>
      </c>
      <c r="S592">
        <v>24.846482351217698</v>
      </c>
      <c r="T592">
        <v>7.9776997660148696</v>
      </c>
      <c r="U592">
        <v>7.9776997660148696</v>
      </c>
      <c r="V592">
        <v>33</v>
      </c>
      <c r="W592">
        <v>20.0072124801058</v>
      </c>
    </row>
    <row r="593" spans="1:23" x14ac:dyDescent="0.3">
      <c r="A593" s="13">
        <v>43631</v>
      </c>
      <c r="B593">
        <v>7.9893936949422599</v>
      </c>
      <c r="C593">
        <v>15.015203822089401</v>
      </c>
      <c r="D593">
        <v>15.015203822089401</v>
      </c>
      <c r="E593">
        <v>15.015203822089401</v>
      </c>
      <c r="F593">
        <v>13.160643314982</v>
      </c>
      <c r="G593">
        <v>13.160643314982</v>
      </c>
      <c r="H593">
        <v>13.160643314982</v>
      </c>
      <c r="I593">
        <v>1.6801345934013501</v>
      </c>
      <c r="J593">
        <v>1.6801345934013501</v>
      </c>
      <c r="K593">
        <v>1.6801345934013501</v>
      </c>
      <c r="L593">
        <v>0.17442591370600799</v>
      </c>
      <c r="M593">
        <v>0.17442591370600799</v>
      </c>
      <c r="N593">
        <v>0.17442591370600799</v>
      </c>
      <c r="O593">
        <v>0</v>
      </c>
      <c r="P593">
        <v>0</v>
      </c>
      <c r="Q593">
        <v>0</v>
      </c>
      <c r="R593">
        <v>17.9877041074677</v>
      </c>
      <c r="S593">
        <v>28.0602798362962</v>
      </c>
      <c r="T593">
        <v>7.9893936949422599</v>
      </c>
      <c r="U593">
        <v>7.9893936949422599</v>
      </c>
      <c r="V593">
        <v>23</v>
      </c>
      <c r="W593">
        <v>23.004597517031701</v>
      </c>
    </row>
    <row r="594" spans="1:23" x14ac:dyDescent="0.3">
      <c r="A594" s="13">
        <v>43632</v>
      </c>
      <c r="B594">
        <v>8.0010876238696493</v>
      </c>
      <c r="C594">
        <v>14.343532363292599</v>
      </c>
      <c r="D594">
        <v>14.343532363292599</v>
      </c>
      <c r="E594">
        <v>14.343532363292599</v>
      </c>
      <c r="F594">
        <v>13.160643314982</v>
      </c>
      <c r="G594">
        <v>13.160643314982</v>
      </c>
      <c r="H594">
        <v>13.160643314982</v>
      </c>
      <c r="I594">
        <v>0.99764070768840196</v>
      </c>
      <c r="J594">
        <v>0.99764070768840196</v>
      </c>
      <c r="K594">
        <v>0.99764070768840196</v>
      </c>
      <c r="L594">
        <v>0.18524834062213999</v>
      </c>
      <c r="M594">
        <v>0.18524834062213999</v>
      </c>
      <c r="N594">
        <v>0.18524834062213999</v>
      </c>
      <c r="O594">
        <v>0</v>
      </c>
      <c r="P594">
        <v>0</v>
      </c>
      <c r="Q594">
        <v>0</v>
      </c>
      <c r="R594">
        <v>17.4674760315783</v>
      </c>
      <c r="S594">
        <v>27.330166910778502</v>
      </c>
      <c r="T594">
        <v>8.0010876238696493</v>
      </c>
      <c r="U594">
        <v>8.0010876238696493</v>
      </c>
      <c r="V594">
        <v>23</v>
      </c>
      <c r="W594">
        <v>22.344619987162201</v>
      </c>
    </row>
    <row r="595" spans="1:23" x14ac:dyDescent="0.3">
      <c r="A595" s="13">
        <v>43633</v>
      </c>
      <c r="B595">
        <v>8.0127815527970494</v>
      </c>
      <c r="C595">
        <v>15.867891497964999</v>
      </c>
      <c r="D595">
        <v>15.867891497964999</v>
      </c>
      <c r="E595">
        <v>15.867891497964999</v>
      </c>
      <c r="F595">
        <v>13.160643314982</v>
      </c>
      <c r="G595">
        <v>13.160643314982</v>
      </c>
      <c r="H595">
        <v>13.160643314982</v>
      </c>
      <c r="I595">
        <v>2.49475852693624</v>
      </c>
      <c r="J595">
        <v>2.49475852693624</v>
      </c>
      <c r="K595">
        <v>2.49475852693624</v>
      </c>
      <c r="L595">
        <v>0.21248965604671799</v>
      </c>
      <c r="M595">
        <v>0.21248965604671799</v>
      </c>
      <c r="N595">
        <v>0.21248965604671799</v>
      </c>
      <c r="O595">
        <v>0</v>
      </c>
      <c r="P595">
        <v>0</v>
      </c>
      <c r="Q595">
        <v>0</v>
      </c>
      <c r="R595">
        <v>19.035450039588401</v>
      </c>
      <c r="S595">
        <v>28.769405547071202</v>
      </c>
      <c r="T595">
        <v>8.0127815527970494</v>
      </c>
      <c r="U595">
        <v>8.0127815527970494</v>
      </c>
      <c r="V595">
        <v>28</v>
      </c>
      <c r="W595">
        <v>23.880673050761999</v>
      </c>
    </row>
    <row r="596" spans="1:23" x14ac:dyDescent="0.3">
      <c r="A596" s="13">
        <v>43634</v>
      </c>
      <c r="B596">
        <v>8.0244754817244406</v>
      </c>
      <c r="C596">
        <v>13.537181175706699</v>
      </c>
      <c r="D596">
        <v>13.537181175706699</v>
      </c>
      <c r="E596">
        <v>13.537181175706699</v>
      </c>
      <c r="F596">
        <v>13.160643314982</v>
      </c>
      <c r="G596">
        <v>13.160643314982</v>
      </c>
      <c r="H596">
        <v>13.160643314982</v>
      </c>
      <c r="I596">
        <v>0.12003242581859699</v>
      </c>
      <c r="J596">
        <v>0.12003242581859699</v>
      </c>
      <c r="K596">
        <v>0.12003242581859699</v>
      </c>
      <c r="L596">
        <v>0.25650543490606897</v>
      </c>
      <c r="M596">
        <v>0.25650543490606897</v>
      </c>
      <c r="N596">
        <v>0.25650543490606897</v>
      </c>
      <c r="O596">
        <v>0</v>
      </c>
      <c r="P596">
        <v>0</v>
      </c>
      <c r="Q596">
        <v>0</v>
      </c>
      <c r="R596">
        <v>16.516313416420299</v>
      </c>
      <c r="S596">
        <v>26.386326631968</v>
      </c>
      <c r="T596">
        <v>8.0244754817244406</v>
      </c>
      <c r="U596">
        <v>8.0244754817244406</v>
      </c>
      <c r="V596">
        <v>24</v>
      </c>
      <c r="W596">
        <v>21.5616566574312</v>
      </c>
    </row>
    <row r="597" spans="1:23" x14ac:dyDescent="0.3">
      <c r="A597" s="13">
        <v>43635</v>
      </c>
      <c r="B597">
        <v>8.0361694132563599</v>
      </c>
      <c r="C597">
        <v>11.610942367819099</v>
      </c>
      <c r="D597">
        <v>11.610942367819099</v>
      </c>
      <c r="E597">
        <v>11.610942367819099</v>
      </c>
      <c r="F597">
        <v>13.160643314982</v>
      </c>
      <c r="G597">
        <v>13.160643314982</v>
      </c>
      <c r="H597">
        <v>13.160643314982</v>
      </c>
      <c r="I597">
        <v>-1.8670180563624601</v>
      </c>
      <c r="J597">
        <v>-1.8670180563624601</v>
      </c>
      <c r="K597">
        <v>-1.8670180563624601</v>
      </c>
      <c r="L597">
        <v>0.317317109199523</v>
      </c>
      <c r="M597">
        <v>0.317317109199523</v>
      </c>
      <c r="N597">
        <v>0.317317109199523</v>
      </c>
      <c r="O597">
        <v>0</v>
      </c>
      <c r="P597">
        <v>0</v>
      </c>
      <c r="Q597">
        <v>0</v>
      </c>
      <c r="R597">
        <v>14.900479656833401</v>
      </c>
      <c r="S597">
        <v>24.657323967041101</v>
      </c>
      <c r="T597">
        <v>8.0361694132563599</v>
      </c>
      <c r="U597">
        <v>8.0361694132563599</v>
      </c>
      <c r="V597">
        <v>18</v>
      </c>
      <c r="W597">
        <v>19.647111781075498</v>
      </c>
    </row>
    <row r="598" spans="1:23" x14ac:dyDescent="0.3">
      <c r="A598" s="13">
        <v>43636</v>
      </c>
      <c r="B598">
        <v>8.0478633447882899</v>
      </c>
      <c r="C598">
        <v>11.440177050071499</v>
      </c>
      <c r="D598">
        <v>11.440177050071499</v>
      </c>
      <c r="E598">
        <v>11.440177050071499</v>
      </c>
      <c r="F598">
        <v>13.160643314982</v>
      </c>
      <c r="G598">
        <v>13.160643314982</v>
      </c>
      <c r="H598">
        <v>13.160643314982</v>
      </c>
      <c r="I598">
        <v>-2.11506708264193</v>
      </c>
      <c r="J598">
        <v>-2.11506708264193</v>
      </c>
      <c r="K598">
        <v>-2.11506708264193</v>
      </c>
      <c r="L598">
        <v>0.394600817731381</v>
      </c>
      <c r="M598">
        <v>0.394600817731381</v>
      </c>
      <c r="N598">
        <v>0.394600817731381</v>
      </c>
      <c r="O598">
        <v>0</v>
      </c>
      <c r="P598">
        <v>0</v>
      </c>
      <c r="Q598">
        <v>0</v>
      </c>
      <c r="R598">
        <v>14.9028799673004</v>
      </c>
      <c r="S598">
        <v>24.420097274118099</v>
      </c>
      <c r="T598">
        <v>8.0478633447882899</v>
      </c>
      <c r="U598">
        <v>8.0478633447882899</v>
      </c>
      <c r="V598">
        <v>18</v>
      </c>
      <c r="W598">
        <v>19.488040394859802</v>
      </c>
    </row>
    <row r="599" spans="1:23" x14ac:dyDescent="0.3">
      <c r="A599" s="13">
        <v>43637</v>
      </c>
      <c r="B599">
        <v>8.0595572763202092</v>
      </c>
      <c r="C599">
        <v>12.3378455456404</v>
      </c>
      <c r="D599">
        <v>12.3378455456404</v>
      </c>
      <c r="E599">
        <v>12.3378455456404</v>
      </c>
      <c r="F599">
        <v>13.160643314982</v>
      </c>
      <c r="G599">
        <v>13.160643314982</v>
      </c>
      <c r="H599">
        <v>13.160643314982</v>
      </c>
      <c r="I599">
        <v>-1.3104811148314801</v>
      </c>
      <c r="J599">
        <v>-1.3104811148314801</v>
      </c>
      <c r="K599">
        <v>-1.3104811148314801</v>
      </c>
      <c r="L599">
        <v>0.48768334548986703</v>
      </c>
      <c r="M599">
        <v>0.48768334548986703</v>
      </c>
      <c r="N599">
        <v>0.48768334548986703</v>
      </c>
      <c r="O599">
        <v>0</v>
      </c>
      <c r="P599">
        <v>0</v>
      </c>
      <c r="Q599">
        <v>0</v>
      </c>
      <c r="R599">
        <v>15.322347861396601</v>
      </c>
      <c r="S599">
        <v>25.062955092483499</v>
      </c>
      <c r="T599">
        <v>8.0595572763202092</v>
      </c>
      <c r="U599">
        <v>8.0595572763202092</v>
      </c>
      <c r="V599">
        <v>23</v>
      </c>
      <c r="W599">
        <v>20.397402821960601</v>
      </c>
    </row>
    <row r="600" spans="1:23" x14ac:dyDescent="0.3">
      <c r="A600" s="13">
        <v>43638</v>
      </c>
      <c r="B600">
        <v>8.0712512078521392</v>
      </c>
      <c r="C600">
        <v>15.436323293125801</v>
      </c>
      <c r="D600">
        <v>15.436323293125801</v>
      </c>
      <c r="E600">
        <v>15.436323293125801</v>
      </c>
      <c r="F600">
        <v>13.160643314982</v>
      </c>
      <c r="G600">
        <v>13.160643314982</v>
      </c>
      <c r="H600">
        <v>13.160643314982</v>
      </c>
      <c r="I600">
        <v>1.68013459340252</v>
      </c>
      <c r="J600">
        <v>1.68013459340252</v>
      </c>
      <c r="K600">
        <v>1.68013459340252</v>
      </c>
      <c r="L600">
        <v>0.59554538474126895</v>
      </c>
      <c r="M600">
        <v>0.59554538474126895</v>
      </c>
      <c r="N600">
        <v>0.59554538474126895</v>
      </c>
      <c r="O600">
        <v>0</v>
      </c>
      <c r="P600">
        <v>0</v>
      </c>
      <c r="Q600">
        <v>0</v>
      </c>
      <c r="R600">
        <v>18.376851511450599</v>
      </c>
      <c r="S600">
        <v>28.385126824786301</v>
      </c>
      <c r="T600">
        <v>8.0712512078521392</v>
      </c>
      <c r="U600">
        <v>8.0712512078521392</v>
      </c>
      <c r="V600">
        <v>19</v>
      </c>
      <c r="W600">
        <v>23.507574500977999</v>
      </c>
    </row>
    <row r="601" spans="1:23" x14ac:dyDescent="0.3">
      <c r="A601" s="13">
        <v>43639</v>
      </c>
      <c r="B601">
        <v>8.0829451393840603</v>
      </c>
      <c r="C601">
        <v>14.8751162149404</v>
      </c>
      <c r="D601">
        <v>14.8751162149404</v>
      </c>
      <c r="E601">
        <v>14.8751162149404</v>
      </c>
      <c r="F601">
        <v>13.160643314982</v>
      </c>
      <c r="G601">
        <v>13.160643314982</v>
      </c>
      <c r="H601">
        <v>13.160643314982</v>
      </c>
      <c r="I601">
        <v>0.99764070768795798</v>
      </c>
      <c r="J601">
        <v>0.99764070768795798</v>
      </c>
      <c r="K601">
        <v>0.99764070768795798</v>
      </c>
      <c r="L601">
        <v>0.71683219227037298</v>
      </c>
      <c r="M601">
        <v>0.71683219227037298</v>
      </c>
      <c r="N601">
        <v>0.71683219227037298</v>
      </c>
      <c r="O601">
        <v>0</v>
      </c>
      <c r="P601">
        <v>0</v>
      </c>
      <c r="Q601">
        <v>0</v>
      </c>
      <c r="R601">
        <v>17.871101574933199</v>
      </c>
      <c r="S601">
        <v>27.974807028396899</v>
      </c>
      <c r="T601">
        <v>8.0829451393840603</v>
      </c>
      <c r="U601">
        <v>8.0829451393840603</v>
      </c>
      <c r="V601">
        <v>24</v>
      </c>
      <c r="W601">
        <v>22.9580613543244</v>
      </c>
    </row>
    <row r="602" spans="1:23" x14ac:dyDescent="0.3">
      <c r="A602" s="13">
        <v>43640</v>
      </c>
      <c r="B602">
        <v>8.0946390709159903</v>
      </c>
      <c r="C602">
        <v>16.505273398697</v>
      </c>
      <c r="D602">
        <v>16.505273398697</v>
      </c>
      <c r="E602">
        <v>16.505273398697</v>
      </c>
      <c r="F602">
        <v>13.160643314982</v>
      </c>
      <c r="G602">
        <v>13.160643314982</v>
      </c>
      <c r="H602">
        <v>13.160643314982</v>
      </c>
      <c r="I602">
        <v>2.49475852693178</v>
      </c>
      <c r="J602">
        <v>2.49475852693178</v>
      </c>
      <c r="K602">
        <v>2.49475852693178</v>
      </c>
      <c r="L602">
        <v>0.84987155678318005</v>
      </c>
      <c r="M602">
        <v>0.84987155678318005</v>
      </c>
      <c r="N602">
        <v>0.84987155678318005</v>
      </c>
      <c r="O602">
        <v>0</v>
      </c>
      <c r="P602">
        <v>0</v>
      </c>
      <c r="Q602">
        <v>0</v>
      </c>
      <c r="R602">
        <v>19.7069752553668</v>
      </c>
      <c r="S602">
        <v>29.2876822617967</v>
      </c>
      <c r="T602">
        <v>8.0946390709159903</v>
      </c>
      <c r="U602">
        <v>8.0946390709159903</v>
      </c>
      <c r="V602">
        <v>20</v>
      </c>
      <c r="W602">
        <v>24.599912469612999</v>
      </c>
    </row>
    <row r="603" spans="1:23" x14ac:dyDescent="0.3">
      <c r="A603" s="13">
        <v>43641</v>
      </c>
      <c r="B603">
        <v>8.1063330024479097</v>
      </c>
      <c r="C603">
        <v>14.2733745715308</v>
      </c>
      <c r="D603">
        <v>14.2733745715308</v>
      </c>
      <c r="E603">
        <v>14.2733745715308</v>
      </c>
      <c r="F603">
        <v>13.160643314982</v>
      </c>
      <c r="G603">
        <v>13.160643314982</v>
      </c>
      <c r="H603">
        <v>13.160643314982</v>
      </c>
      <c r="I603">
        <v>0.12003242581310999</v>
      </c>
      <c r="J603">
        <v>0.12003242581310999</v>
      </c>
      <c r="K603">
        <v>0.12003242581310999</v>
      </c>
      <c r="L603">
        <v>0.99269883073565501</v>
      </c>
      <c r="M603">
        <v>0.99269883073565501</v>
      </c>
      <c r="N603">
        <v>0.99269883073565501</v>
      </c>
      <c r="O603">
        <v>0</v>
      </c>
      <c r="P603">
        <v>0</v>
      </c>
      <c r="Q603">
        <v>0</v>
      </c>
      <c r="R603">
        <v>17.527509397346599</v>
      </c>
      <c r="S603">
        <v>27.3378398463854</v>
      </c>
      <c r="T603">
        <v>8.1063330024479097</v>
      </c>
      <c r="U603">
        <v>8.1063330024479097</v>
      </c>
      <c r="V603">
        <v>23</v>
      </c>
      <c r="W603">
        <v>22.379707573978699</v>
      </c>
    </row>
    <row r="604" spans="1:23" x14ac:dyDescent="0.3">
      <c r="A604" s="13">
        <v>43642</v>
      </c>
      <c r="B604">
        <v>8.1180269339798308</v>
      </c>
      <c r="C604">
        <v>12.4367138839481</v>
      </c>
      <c r="D604">
        <v>12.4367138839481</v>
      </c>
      <c r="E604">
        <v>12.4367138839481</v>
      </c>
      <c r="F604">
        <v>13.160643314982</v>
      </c>
      <c r="G604">
        <v>13.160643314982</v>
      </c>
      <c r="H604">
        <v>13.160643314982</v>
      </c>
      <c r="I604">
        <v>-1.8670180563613099</v>
      </c>
      <c r="J604">
        <v>-1.8670180563613099</v>
      </c>
      <c r="K604">
        <v>-1.8670180563613099</v>
      </c>
      <c r="L604">
        <v>1.14308862532734</v>
      </c>
      <c r="M604">
        <v>1.14308862532734</v>
      </c>
      <c r="N604">
        <v>1.14308862532734</v>
      </c>
      <c r="O604">
        <v>0</v>
      </c>
      <c r="P604">
        <v>0</v>
      </c>
      <c r="Q604">
        <v>0</v>
      </c>
      <c r="R604">
        <v>16.234483167453298</v>
      </c>
      <c r="S604">
        <v>25.532291363353199</v>
      </c>
      <c r="T604">
        <v>8.1180269339798308</v>
      </c>
      <c r="U604">
        <v>8.1180269339798308</v>
      </c>
      <c r="V604">
        <v>21</v>
      </c>
      <c r="W604">
        <v>20.5547408179279</v>
      </c>
    </row>
    <row r="605" spans="1:23" x14ac:dyDescent="0.3">
      <c r="A605" s="13">
        <v>43643</v>
      </c>
      <c r="B605">
        <v>8.1297208655117608</v>
      </c>
      <c r="C605">
        <v>12.3441688517392</v>
      </c>
      <c r="D605">
        <v>12.3441688517392</v>
      </c>
      <c r="E605">
        <v>12.3441688517392</v>
      </c>
      <c r="F605">
        <v>13.160643314982</v>
      </c>
      <c r="G605">
        <v>13.160643314982</v>
      </c>
      <c r="H605">
        <v>13.160643314982</v>
      </c>
      <c r="I605">
        <v>-2.1150670826418998</v>
      </c>
      <c r="J605">
        <v>-2.1150670826418998</v>
      </c>
      <c r="K605">
        <v>-2.1150670826418998</v>
      </c>
      <c r="L605">
        <v>1.29859261939908</v>
      </c>
      <c r="M605">
        <v>1.29859261939908</v>
      </c>
      <c r="N605">
        <v>1.29859261939908</v>
      </c>
      <c r="O605">
        <v>0</v>
      </c>
      <c r="P605">
        <v>0</v>
      </c>
      <c r="Q605">
        <v>0</v>
      </c>
      <c r="R605">
        <v>15.833381730811899</v>
      </c>
      <c r="S605">
        <v>25.321308012108801</v>
      </c>
      <c r="T605">
        <v>8.1297208655117608</v>
      </c>
      <c r="U605">
        <v>8.1297208655117608</v>
      </c>
      <c r="V605">
        <v>16</v>
      </c>
      <c r="W605">
        <v>20.473889717251001</v>
      </c>
    </row>
    <row r="606" spans="1:23" x14ac:dyDescent="0.3">
      <c r="A606" s="13">
        <v>43644</v>
      </c>
      <c r="B606">
        <v>8.1414147970436801</v>
      </c>
      <c r="C606">
        <v>13.3067449959045</v>
      </c>
      <c r="D606">
        <v>13.3067449959045</v>
      </c>
      <c r="E606">
        <v>13.3067449959045</v>
      </c>
      <c r="F606">
        <v>13.160643314982</v>
      </c>
      <c r="G606">
        <v>13.160643314982</v>
      </c>
      <c r="H606">
        <v>13.160643314982</v>
      </c>
      <c r="I606">
        <v>-1.31048111483136</v>
      </c>
      <c r="J606">
        <v>-1.31048111483136</v>
      </c>
      <c r="K606">
        <v>-1.31048111483136</v>
      </c>
      <c r="L606">
        <v>1.45658279575382</v>
      </c>
      <c r="M606">
        <v>1.45658279575382</v>
      </c>
      <c r="N606">
        <v>1.45658279575382</v>
      </c>
      <c r="O606">
        <v>0</v>
      </c>
      <c r="P606">
        <v>0</v>
      </c>
      <c r="Q606">
        <v>0</v>
      </c>
      <c r="R606">
        <v>16.447378784113301</v>
      </c>
      <c r="S606">
        <v>26.345968289109699</v>
      </c>
      <c r="T606">
        <v>8.1414147970436801</v>
      </c>
      <c r="U606">
        <v>8.1414147970436801</v>
      </c>
      <c r="V606">
        <v>19</v>
      </c>
      <c r="W606">
        <v>21.4481597929482</v>
      </c>
    </row>
    <row r="607" spans="1:23" x14ac:dyDescent="0.3">
      <c r="A607" s="13">
        <v>43645</v>
      </c>
      <c r="B607">
        <v>8.1531087285755994</v>
      </c>
      <c r="C607">
        <v>16.455077203259901</v>
      </c>
      <c r="D607">
        <v>16.455077203259901</v>
      </c>
      <c r="E607">
        <v>16.455077203259901</v>
      </c>
      <c r="F607">
        <v>13.160643314982</v>
      </c>
      <c r="G607">
        <v>13.160643314982</v>
      </c>
      <c r="H607">
        <v>13.160643314982</v>
      </c>
      <c r="I607">
        <v>1.6801345934037</v>
      </c>
      <c r="J607">
        <v>1.6801345934037</v>
      </c>
      <c r="K607">
        <v>1.6801345934037</v>
      </c>
      <c r="L607">
        <v>1.6142992948741901</v>
      </c>
      <c r="M607">
        <v>1.6142992948741901</v>
      </c>
      <c r="N607">
        <v>1.6142992948741901</v>
      </c>
      <c r="O607">
        <v>0</v>
      </c>
      <c r="P607">
        <v>0</v>
      </c>
      <c r="Q607">
        <v>0</v>
      </c>
      <c r="R607">
        <v>19.454858031420599</v>
      </c>
      <c r="S607">
        <v>29.559939963488201</v>
      </c>
      <c r="T607">
        <v>8.1531087285755994</v>
      </c>
      <c r="U607">
        <v>8.1531087285755994</v>
      </c>
      <c r="V607">
        <v>23</v>
      </c>
      <c r="W607">
        <v>24.6081859318355</v>
      </c>
    </row>
    <row r="608" spans="1:23" x14ac:dyDescent="0.3">
      <c r="A608" s="13">
        <v>43646</v>
      </c>
      <c r="B608">
        <v>8.1648026601075294</v>
      </c>
      <c r="C608">
        <v>15.927185991510999</v>
      </c>
      <c r="D608">
        <v>15.927185991510999</v>
      </c>
      <c r="E608">
        <v>15.927185991510999</v>
      </c>
      <c r="F608">
        <v>13.160643314982</v>
      </c>
      <c r="G608">
        <v>13.160643314982</v>
      </c>
      <c r="H608">
        <v>13.160643314982</v>
      </c>
      <c r="I608">
        <v>0.99764070768751401</v>
      </c>
      <c r="J608">
        <v>0.99764070768751401</v>
      </c>
      <c r="K608">
        <v>0.99764070768751401</v>
      </c>
      <c r="L608">
        <v>1.76890196884146</v>
      </c>
      <c r="M608">
        <v>1.76890196884146</v>
      </c>
      <c r="N608">
        <v>1.76890196884146</v>
      </c>
      <c r="O608">
        <v>0</v>
      </c>
      <c r="P608">
        <v>0</v>
      </c>
      <c r="Q608">
        <v>0</v>
      </c>
      <c r="R608">
        <v>19.409585053451099</v>
      </c>
      <c r="S608">
        <v>28.9112305228611</v>
      </c>
      <c r="T608">
        <v>8.1648026601075294</v>
      </c>
      <c r="U608">
        <v>8.1648026601075294</v>
      </c>
      <c r="V608">
        <v>24</v>
      </c>
      <c r="W608">
        <v>24.0919886516186</v>
      </c>
    </row>
    <row r="609" spans="1:23" x14ac:dyDescent="0.3">
      <c r="A609" s="13">
        <v>43647</v>
      </c>
      <c r="B609">
        <v>8.1764965916394505</v>
      </c>
      <c r="C609">
        <v>17.5729264716167</v>
      </c>
      <c r="D609">
        <v>17.5729264716167</v>
      </c>
      <c r="E609">
        <v>17.5729264716167</v>
      </c>
      <c r="F609">
        <v>13.160643314982</v>
      </c>
      <c r="G609">
        <v>13.160643314982</v>
      </c>
      <c r="H609">
        <v>13.160643314982</v>
      </c>
      <c r="I609">
        <v>2.4947585269340098</v>
      </c>
      <c r="J609">
        <v>2.4947585269340098</v>
      </c>
      <c r="K609">
        <v>2.4947585269340098</v>
      </c>
      <c r="L609">
        <v>1.9175246297006101</v>
      </c>
      <c r="M609">
        <v>1.9175246297006101</v>
      </c>
      <c r="N609">
        <v>1.9175246297006101</v>
      </c>
      <c r="O609">
        <v>0</v>
      </c>
      <c r="P609">
        <v>0</v>
      </c>
      <c r="Q609">
        <v>0</v>
      </c>
      <c r="R609">
        <v>19.885082211795499</v>
      </c>
      <c r="S609">
        <v>31.050174645636599</v>
      </c>
      <c r="T609">
        <v>8.1764965916394505</v>
      </c>
      <c r="U609">
        <v>8.1764965916394505</v>
      </c>
      <c r="V609">
        <v>24</v>
      </c>
      <c r="W609">
        <v>25.749423063256099</v>
      </c>
    </row>
    <row r="610" spans="1:23" x14ac:dyDescent="0.3">
      <c r="A610" s="13">
        <v>43648</v>
      </c>
      <c r="B610">
        <v>8.1881905231713805</v>
      </c>
      <c r="C610">
        <v>15.338006659300801</v>
      </c>
      <c r="D610">
        <v>15.338006659300801</v>
      </c>
      <c r="E610">
        <v>15.338006659300801</v>
      </c>
      <c r="F610">
        <v>13.160643314982</v>
      </c>
      <c r="G610">
        <v>13.160643314982</v>
      </c>
      <c r="H610">
        <v>13.160643314982</v>
      </c>
      <c r="I610">
        <v>0.12003242581717</v>
      </c>
      <c r="J610">
        <v>0.12003242581717</v>
      </c>
      <c r="K610">
        <v>0.12003242581717</v>
      </c>
      <c r="L610">
        <v>2.0573309185015698</v>
      </c>
      <c r="M610">
        <v>2.0573309185015698</v>
      </c>
      <c r="N610">
        <v>2.0573309185015698</v>
      </c>
      <c r="O610">
        <v>0</v>
      </c>
      <c r="P610">
        <v>0</v>
      </c>
      <c r="Q610">
        <v>0</v>
      </c>
      <c r="R610">
        <v>18.524183330027</v>
      </c>
      <c r="S610">
        <v>28.454596518665099</v>
      </c>
      <c r="T610">
        <v>8.1881905231713805</v>
      </c>
      <c r="U610">
        <v>8.1881905231713805</v>
      </c>
      <c r="V610">
        <v>26</v>
      </c>
      <c r="W610">
        <v>23.526197182472199</v>
      </c>
    </row>
    <row r="611" spans="1:23" x14ac:dyDescent="0.3">
      <c r="A611" s="13">
        <v>43649</v>
      </c>
      <c r="B611">
        <v>8.1998844547032999</v>
      </c>
      <c r="C611">
        <v>13.479195933807</v>
      </c>
      <c r="D611">
        <v>13.479195933807</v>
      </c>
      <c r="E611">
        <v>13.479195933807</v>
      </c>
      <c r="F611">
        <v>13.160643314982</v>
      </c>
      <c r="G611">
        <v>13.160643314982</v>
      </c>
      <c r="H611">
        <v>13.160643314982</v>
      </c>
      <c r="I611">
        <v>-1.86701805636395</v>
      </c>
      <c r="J611">
        <v>-1.86701805636395</v>
      </c>
      <c r="K611">
        <v>-1.86701805636395</v>
      </c>
      <c r="L611">
        <v>2.1855706751889099</v>
      </c>
      <c r="M611">
        <v>2.1855706751889099</v>
      </c>
      <c r="N611">
        <v>2.1855706751889099</v>
      </c>
      <c r="O611">
        <v>0</v>
      </c>
      <c r="P611">
        <v>0</v>
      </c>
      <c r="Q611">
        <v>0</v>
      </c>
      <c r="R611">
        <v>17.075287459605299</v>
      </c>
      <c r="S611">
        <v>26.3699011925262</v>
      </c>
      <c r="T611">
        <v>8.1998844547032999</v>
      </c>
      <c r="U611">
        <v>8.1998844547032999</v>
      </c>
      <c r="V611">
        <v>19</v>
      </c>
      <c r="W611">
        <v>21.6790803885103</v>
      </c>
    </row>
    <row r="612" spans="1:23" x14ac:dyDescent="0.3">
      <c r="A612" s="13">
        <v>43650</v>
      </c>
      <c r="B612">
        <v>8.2115783862352298</v>
      </c>
      <c r="C612">
        <v>13.3452118987668</v>
      </c>
      <c r="D612">
        <v>13.3452118987668</v>
      </c>
      <c r="E612">
        <v>13.3452118987668</v>
      </c>
      <c r="F612">
        <v>13.160643314982</v>
      </c>
      <c r="G612">
        <v>13.160643314982</v>
      </c>
      <c r="H612">
        <v>13.160643314982</v>
      </c>
      <c r="I612">
        <v>-2.1150670826451701</v>
      </c>
      <c r="J612">
        <v>-2.1150670826451701</v>
      </c>
      <c r="K612">
        <v>-2.1150670826451701</v>
      </c>
      <c r="L612">
        <v>2.29963566642992</v>
      </c>
      <c r="M612">
        <v>2.29963566642992</v>
      </c>
      <c r="N612">
        <v>2.29963566642992</v>
      </c>
      <c r="O612">
        <v>0</v>
      </c>
      <c r="P612">
        <v>0</v>
      </c>
      <c r="Q612">
        <v>0</v>
      </c>
      <c r="R612">
        <v>16.7313695249955</v>
      </c>
      <c r="S612">
        <v>26.624797860514999</v>
      </c>
      <c r="T612">
        <v>8.2115783862352298</v>
      </c>
      <c r="U612">
        <v>8.2115783862352298</v>
      </c>
      <c r="V612">
        <v>28</v>
      </c>
      <c r="W612">
        <v>21.556790285001998</v>
      </c>
    </row>
    <row r="613" spans="1:23" x14ac:dyDescent="0.3">
      <c r="A613" s="13">
        <v>43651</v>
      </c>
      <c r="B613">
        <v>8.2232723177671492</v>
      </c>
      <c r="C613">
        <v>14.247275729007301</v>
      </c>
      <c r="D613">
        <v>14.247275729007301</v>
      </c>
      <c r="E613">
        <v>14.247275729007301</v>
      </c>
      <c r="F613">
        <v>13.160643314982</v>
      </c>
      <c r="G613">
        <v>13.160643314982</v>
      </c>
      <c r="H613">
        <v>13.160643314982</v>
      </c>
      <c r="I613">
        <v>-1.3104811148342399</v>
      </c>
      <c r="J613">
        <v>-1.3104811148342399</v>
      </c>
      <c r="K613">
        <v>-1.3104811148342399</v>
      </c>
      <c r="L613">
        <v>2.3971135288594798</v>
      </c>
      <c r="M613">
        <v>2.3971135288594798</v>
      </c>
      <c r="N613">
        <v>2.3971135288594798</v>
      </c>
      <c r="O613">
        <v>0</v>
      </c>
      <c r="P613">
        <v>0</v>
      </c>
      <c r="Q613">
        <v>0</v>
      </c>
      <c r="R613">
        <v>17.4515940541351</v>
      </c>
      <c r="S613">
        <v>27.753884614101</v>
      </c>
      <c r="T613">
        <v>8.2232723177671492</v>
      </c>
      <c r="U613">
        <v>8.2232723177671492</v>
      </c>
      <c r="V613">
        <v>32</v>
      </c>
      <c r="W613">
        <v>22.4705480467744</v>
      </c>
    </row>
    <row r="614" spans="1:23" x14ac:dyDescent="0.3">
      <c r="A614" s="13">
        <v>43652</v>
      </c>
      <c r="B614">
        <v>8.2349662492990792</v>
      </c>
      <c r="C614">
        <v>17.316616717517199</v>
      </c>
      <c r="D614">
        <v>17.316616717517199</v>
      </c>
      <c r="E614">
        <v>17.316616717517199</v>
      </c>
      <c r="F614">
        <v>13.160643314982</v>
      </c>
      <c r="G614">
        <v>13.160643314982</v>
      </c>
      <c r="H614">
        <v>13.160643314982</v>
      </c>
      <c r="I614">
        <v>1.6801345934034899</v>
      </c>
      <c r="J614">
        <v>1.6801345934034899</v>
      </c>
      <c r="K614">
        <v>1.6801345934034899</v>
      </c>
      <c r="L614">
        <v>2.4758388091316199</v>
      </c>
      <c r="M614">
        <v>2.4758388091316199</v>
      </c>
      <c r="N614">
        <v>2.4758388091316199</v>
      </c>
      <c r="O614">
        <v>0</v>
      </c>
      <c r="P614">
        <v>0</v>
      </c>
      <c r="Q614">
        <v>0</v>
      </c>
      <c r="R614">
        <v>21.006932649630102</v>
      </c>
      <c r="S614">
        <v>30.570090910182699</v>
      </c>
      <c r="T614">
        <v>8.2349662492990792</v>
      </c>
      <c r="U614">
        <v>8.2349662492990792</v>
      </c>
      <c r="V614">
        <v>27</v>
      </c>
      <c r="W614">
        <v>25.551582966816198</v>
      </c>
    </row>
    <row r="615" spans="1:23" x14ac:dyDescent="0.3">
      <c r="A615" s="13">
        <v>43653</v>
      </c>
      <c r="B615">
        <v>8.2466601808310003</v>
      </c>
      <c r="C615">
        <v>16.692224051783001</v>
      </c>
      <c r="D615">
        <v>16.692224051783001</v>
      </c>
      <c r="E615">
        <v>16.692224051783001</v>
      </c>
      <c r="F615">
        <v>13.160643314982</v>
      </c>
      <c r="G615">
        <v>13.160643314982</v>
      </c>
      <c r="H615">
        <v>13.160643314982</v>
      </c>
      <c r="I615">
        <v>0.99764070768815405</v>
      </c>
      <c r="J615">
        <v>0.99764070768815405</v>
      </c>
      <c r="K615">
        <v>0.99764070768815405</v>
      </c>
      <c r="L615">
        <v>2.53394002911284</v>
      </c>
      <c r="M615">
        <v>2.53394002911284</v>
      </c>
      <c r="N615">
        <v>2.53394002911284</v>
      </c>
      <c r="O615">
        <v>0</v>
      </c>
      <c r="P615">
        <v>0</v>
      </c>
      <c r="Q615">
        <v>0</v>
      </c>
      <c r="R615">
        <v>19.939685594981601</v>
      </c>
      <c r="S615">
        <v>30.1594553483664</v>
      </c>
      <c r="T615">
        <v>8.2466601808310003</v>
      </c>
      <c r="U615">
        <v>8.2466601808310003</v>
      </c>
      <c r="V615">
        <v>25</v>
      </c>
      <c r="W615">
        <v>24.938884232614001</v>
      </c>
    </row>
    <row r="616" spans="1:23" x14ac:dyDescent="0.3">
      <c r="A616" s="13">
        <v>43654</v>
      </c>
      <c r="B616">
        <v>8.2583541123629196</v>
      </c>
      <c r="C616">
        <v>18.2252836156032</v>
      </c>
      <c r="D616">
        <v>18.2252836156032</v>
      </c>
      <c r="E616">
        <v>18.2252836156032</v>
      </c>
      <c r="F616">
        <v>13.160643314982</v>
      </c>
      <c r="G616">
        <v>13.160643314982</v>
      </c>
      <c r="H616">
        <v>13.160643314982</v>
      </c>
      <c r="I616">
        <v>2.4947585269338699</v>
      </c>
      <c r="J616">
        <v>2.4947585269338699</v>
      </c>
      <c r="K616">
        <v>2.4947585269338699</v>
      </c>
      <c r="L616">
        <v>2.5698817736873001</v>
      </c>
      <c r="M616">
        <v>2.5698817736873001</v>
      </c>
      <c r="N616">
        <v>2.5698817736873001</v>
      </c>
      <c r="O616">
        <v>0</v>
      </c>
      <c r="P616">
        <v>0</v>
      </c>
      <c r="Q616">
        <v>0</v>
      </c>
      <c r="R616">
        <v>21.735584629222402</v>
      </c>
      <c r="S616">
        <v>31.535042020274901</v>
      </c>
      <c r="T616">
        <v>8.2583541123629196</v>
      </c>
      <c r="U616">
        <v>8.2583541123629196</v>
      </c>
      <c r="V616">
        <v>26</v>
      </c>
      <c r="W616">
        <v>26.483637727966101</v>
      </c>
    </row>
    <row r="617" spans="1:23" x14ac:dyDescent="0.3">
      <c r="A617" s="13">
        <v>43655</v>
      </c>
      <c r="B617">
        <v>8.2700480438948496</v>
      </c>
      <c r="C617">
        <v>15.863176629333401</v>
      </c>
      <c r="D617">
        <v>15.863176629333401</v>
      </c>
      <c r="E617">
        <v>15.863176629333401</v>
      </c>
      <c r="F617">
        <v>13.160643314982</v>
      </c>
      <c r="G617">
        <v>13.160643314982</v>
      </c>
      <c r="H617">
        <v>13.160643314982</v>
      </c>
      <c r="I617">
        <v>0.12003242581661901</v>
      </c>
      <c r="J617">
        <v>0.12003242581661901</v>
      </c>
      <c r="K617">
        <v>0.12003242581661901</v>
      </c>
      <c r="L617">
        <v>2.5825008885347698</v>
      </c>
      <c r="M617">
        <v>2.5825008885347698</v>
      </c>
      <c r="N617">
        <v>2.5825008885347698</v>
      </c>
      <c r="O617">
        <v>0</v>
      </c>
      <c r="P617">
        <v>0</v>
      </c>
      <c r="Q617">
        <v>0</v>
      </c>
      <c r="R617">
        <v>19.224787697467001</v>
      </c>
      <c r="S617">
        <v>29.105044962834398</v>
      </c>
      <c r="T617">
        <v>8.2700480438948496</v>
      </c>
      <c r="U617">
        <v>8.2700480438948496</v>
      </c>
      <c r="V617">
        <v>20</v>
      </c>
      <c r="W617">
        <v>24.133224673228298</v>
      </c>
    </row>
    <row r="618" spans="1:23" x14ac:dyDescent="0.3">
      <c r="A618" s="13">
        <v>43656</v>
      </c>
      <c r="B618">
        <v>8.2817419754267707</v>
      </c>
      <c r="C618">
        <v>13.8646612428157</v>
      </c>
      <c r="D618">
        <v>13.8646612428157</v>
      </c>
      <c r="E618">
        <v>13.8646612428157</v>
      </c>
      <c r="F618">
        <v>13.160643314982</v>
      </c>
      <c r="G618">
        <v>13.160643314982</v>
      </c>
      <c r="H618">
        <v>13.160643314982</v>
      </c>
      <c r="I618">
        <v>-1.8670180563665899</v>
      </c>
      <c r="J618">
        <v>-1.8670180563665899</v>
      </c>
      <c r="K618">
        <v>-1.8670180563665899</v>
      </c>
      <c r="L618">
        <v>2.5710359842002299</v>
      </c>
      <c r="M618">
        <v>2.5710359842002299</v>
      </c>
      <c r="N618">
        <v>2.5710359842002299</v>
      </c>
      <c r="O618">
        <v>0</v>
      </c>
      <c r="P618">
        <v>0</v>
      </c>
      <c r="Q618">
        <v>0</v>
      </c>
      <c r="R618">
        <v>17.5984449999054</v>
      </c>
      <c r="S618">
        <v>26.985324749279599</v>
      </c>
      <c r="T618">
        <v>8.2817419754267707</v>
      </c>
      <c r="U618">
        <v>8.2817419754267707</v>
      </c>
      <c r="V618">
        <v>23</v>
      </c>
      <c r="W618">
        <v>22.146403218242501</v>
      </c>
    </row>
    <row r="619" spans="1:23" x14ac:dyDescent="0.3">
      <c r="A619" s="13">
        <v>43657</v>
      </c>
      <c r="B619">
        <v>8.2934359069587007</v>
      </c>
      <c r="C619">
        <v>13.5807258009426</v>
      </c>
      <c r="D619">
        <v>13.5807258009426</v>
      </c>
      <c r="E619">
        <v>13.5807258009426</v>
      </c>
      <c r="F619">
        <v>13.160643314982</v>
      </c>
      <c r="G619">
        <v>13.160643314982</v>
      </c>
      <c r="H619">
        <v>13.160643314982</v>
      </c>
      <c r="I619">
        <v>-2.1150670826383098</v>
      </c>
      <c r="J619">
        <v>-2.1150670826383098</v>
      </c>
      <c r="K619">
        <v>-2.1150670826383098</v>
      </c>
      <c r="L619">
        <v>2.5351495685988499</v>
      </c>
      <c r="M619">
        <v>2.5351495685988499</v>
      </c>
      <c r="N619">
        <v>2.5351495685988499</v>
      </c>
      <c r="O619">
        <v>0</v>
      </c>
      <c r="P619">
        <v>0</v>
      </c>
      <c r="Q619">
        <v>0</v>
      </c>
      <c r="R619">
        <v>17.090237876318199</v>
      </c>
      <c r="S619">
        <v>26.722990144424799</v>
      </c>
      <c r="T619">
        <v>8.2934359069587007</v>
      </c>
      <c r="U619">
        <v>8.2934359069587007</v>
      </c>
      <c r="V619">
        <v>23</v>
      </c>
      <c r="W619">
        <v>21.874161707901301</v>
      </c>
    </row>
    <row r="620" spans="1:23" x14ac:dyDescent="0.3">
      <c r="A620" s="13">
        <v>43658</v>
      </c>
      <c r="B620">
        <v>8.30512983849062</v>
      </c>
      <c r="C620">
        <v>14.325104470512301</v>
      </c>
      <c r="D620">
        <v>14.325104470512301</v>
      </c>
      <c r="E620">
        <v>14.325104470512301</v>
      </c>
      <c r="F620">
        <v>13.160643314982</v>
      </c>
      <c r="G620">
        <v>13.160643314982</v>
      </c>
      <c r="H620">
        <v>13.160643314982</v>
      </c>
      <c r="I620">
        <v>-1.31048111483412</v>
      </c>
      <c r="J620">
        <v>-1.31048111483412</v>
      </c>
      <c r="K620">
        <v>-1.31048111483412</v>
      </c>
      <c r="L620">
        <v>2.4749422703643398</v>
      </c>
      <c r="M620">
        <v>2.4749422703643398</v>
      </c>
      <c r="N620">
        <v>2.4749422703643398</v>
      </c>
      <c r="O620">
        <v>0</v>
      </c>
      <c r="P620">
        <v>0</v>
      </c>
      <c r="Q620">
        <v>0</v>
      </c>
      <c r="R620">
        <v>17.775748316343201</v>
      </c>
      <c r="S620">
        <v>27.798600388480502</v>
      </c>
      <c r="T620">
        <v>8.30512983849062</v>
      </c>
      <c r="U620">
        <v>8.30512983849062</v>
      </c>
      <c r="V620">
        <v>25</v>
      </c>
      <c r="W620">
        <v>22.630234309002901</v>
      </c>
    </row>
    <row r="621" spans="1:23" x14ac:dyDescent="0.3">
      <c r="A621" s="13">
        <v>43659</v>
      </c>
      <c r="B621">
        <v>8.3168237700225394</v>
      </c>
      <c r="C621">
        <v>17.231736675766602</v>
      </c>
      <c r="D621">
        <v>17.231736675766602</v>
      </c>
      <c r="E621">
        <v>17.231736675766602</v>
      </c>
      <c r="F621">
        <v>13.160643314982</v>
      </c>
      <c r="G621">
        <v>13.160643314982</v>
      </c>
      <c r="H621">
        <v>13.160643314982</v>
      </c>
      <c r="I621">
        <v>1.6801345934023</v>
      </c>
      <c r="J621">
        <v>1.6801345934023</v>
      </c>
      <c r="K621">
        <v>1.6801345934023</v>
      </c>
      <c r="L621">
        <v>2.3909587673822199</v>
      </c>
      <c r="M621">
        <v>2.3909587673822199</v>
      </c>
      <c r="N621">
        <v>2.3909587673822199</v>
      </c>
      <c r="O621">
        <v>0</v>
      </c>
      <c r="P621">
        <v>0</v>
      </c>
      <c r="Q621">
        <v>0</v>
      </c>
      <c r="R621">
        <v>20.826455738646899</v>
      </c>
      <c r="S621">
        <v>30.640979378459601</v>
      </c>
      <c r="T621">
        <v>8.3168237700225394</v>
      </c>
      <c r="U621">
        <v>8.3168237700225394</v>
      </c>
      <c r="V621">
        <v>24</v>
      </c>
      <c r="W621">
        <v>25.5485604457891</v>
      </c>
    </row>
    <row r="622" spans="1:23" x14ac:dyDescent="0.3">
      <c r="A622" s="13">
        <v>43660</v>
      </c>
      <c r="B622">
        <v>8.3285177015544694</v>
      </c>
      <c r="C622">
        <v>16.4424692181748</v>
      </c>
      <c r="D622">
        <v>16.4424692181748</v>
      </c>
      <c r="E622">
        <v>16.4424692181748</v>
      </c>
      <c r="F622">
        <v>13.160643314982</v>
      </c>
      <c r="G622">
        <v>13.160643314982</v>
      </c>
      <c r="H622">
        <v>13.160643314982</v>
      </c>
      <c r="I622">
        <v>0.99764070768771096</v>
      </c>
      <c r="J622">
        <v>0.99764070768771096</v>
      </c>
      <c r="K622">
        <v>0.99764070768771096</v>
      </c>
      <c r="L622">
        <v>2.2841851955050601</v>
      </c>
      <c r="M622">
        <v>2.2841851955050601</v>
      </c>
      <c r="N622">
        <v>2.2841851955050601</v>
      </c>
      <c r="O622">
        <v>0</v>
      </c>
      <c r="P622">
        <v>0</v>
      </c>
      <c r="Q622">
        <v>0</v>
      </c>
      <c r="R622">
        <v>19.8237077808229</v>
      </c>
      <c r="S622">
        <v>29.6159921117629</v>
      </c>
      <c r="T622">
        <v>8.3285177015544694</v>
      </c>
      <c r="U622">
        <v>8.3285177015544694</v>
      </c>
      <c r="V622">
        <v>25</v>
      </c>
      <c r="W622">
        <v>24.7709869197293</v>
      </c>
    </row>
    <row r="623" spans="1:23" x14ac:dyDescent="0.3">
      <c r="A623" s="13">
        <v>43661</v>
      </c>
      <c r="B623">
        <v>8.3402116330863905</v>
      </c>
      <c r="C623">
        <v>17.8114398205777</v>
      </c>
      <c r="D623">
        <v>17.8114398205777</v>
      </c>
      <c r="E623">
        <v>17.8114398205777</v>
      </c>
      <c r="F623">
        <v>13.160643314982</v>
      </c>
      <c r="G623">
        <v>13.160643314982</v>
      </c>
      <c r="H623">
        <v>13.160643314982</v>
      </c>
      <c r="I623">
        <v>2.49475852693707</v>
      </c>
      <c r="J623">
        <v>2.49475852693707</v>
      </c>
      <c r="K623">
        <v>2.49475852693707</v>
      </c>
      <c r="L623">
        <v>2.15603797865854</v>
      </c>
      <c r="M623">
        <v>2.15603797865854</v>
      </c>
      <c r="N623">
        <v>2.15603797865854</v>
      </c>
      <c r="O623">
        <v>0</v>
      </c>
      <c r="P623">
        <v>0</v>
      </c>
      <c r="Q623">
        <v>0</v>
      </c>
      <c r="R623">
        <v>21.2503993078119</v>
      </c>
      <c r="S623">
        <v>31.4058028788657</v>
      </c>
      <c r="T623">
        <v>8.3402116330863905</v>
      </c>
      <c r="U623">
        <v>8.3402116330863905</v>
      </c>
      <c r="V623">
        <v>27</v>
      </c>
      <c r="W623">
        <v>26.151651453664002</v>
      </c>
    </row>
    <row r="624" spans="1:23" x14ac:dyDescent="0.3">
      <c r="A624" s="13">
        <v>43662</v>
      </c>
      <c r="B624">
        <v>8.3519055646183205</v>
      </c>
      <c r="C624">
        <v>15.2890199309055</v>
      </c>
      <c r="D624">
        <v>15.2890199309055</v>
      </c>
      <c r="E624">
        <v>15.2890199309055</v>
      </c>
      <c r="F624">
        <v>13.160643314982</v>
      </c>
      <c r="G624">
        <v>13.160643314982</v>
      </c>
      <c r="H624">
        <v>13.160643314982</v>
      </c>
      <c r="I624">
        <v>0.120032425816069</v>
      </c>
      <c r="J624">
        <v>0.120032425816069</v>
      </c>
      <c r="K624">
        <v>0.120032425816069</v>
      </c>
      <c r="L624">
        <v>2.0083441901073402</v>
      </c>
      <c r="M624">
        <v>2.0083441901073402</v>
      </c>
      <c r="N624">
        <v>2.0083441901073402</v>
      </c>
      <c r="O624">
        <v>0</v>
      </c>
      <c r="P624">
        <v>0</v>
      </c>
      <c r="Q624">
        <v>0</v>
      </c>
      <c r="R624">
        <v>18.769276730458898</v>
      </c>
      <c r="S624">
        <v>28.708459618252501</v>
      </c>
      <c r="T624">
        <v>8.3519055646183205</v>
      </c>
      <c r="U624">
        <v>8.3519055646183205</v>
      </c>
      <c r="V624">
        <v>26</v>
      </c>
      <c r="W624">
        <v>23.640925495523799</v>
      </c>
    </row>
    <row r="625" spans="1:23" x14ac:dyDescent="0.3">
      <c r="A625" s="13">
        <v>43663</v>
      </c>
      <c r="B625">
        <v>8.3635994961502398</v>
      </c>
      <c r="C625">
        <v>13.136938980867599</v>
      </c>
      <c r="D625">
        <v>13.136938980867599</v>
      </c>
      <c r="E625">
        <v>13.136938980867599</v>
      </c>
      <c r="F625">
        <v>13.160643314982</v>
      </c>
      <c r="G625">
        <v>13.160643314982</v>
      </c>
      <c r="H625">
        <v>13.160643314982</v>
      </c>
      <c r="I625">
        <v>-1.86701805636368</v>
      </c>
      <c r="J625">
        <v>-1.86701805636368</v>
      </c>
      <c r="K625">
        <v>-1.86701805636368</v>
      </c>
      <c r="L625">
        <v>1.84331372224921</v>
      </c>
      <c r="M625">
        <v>1.84331372224921</v>
      </c>
      <c r="N625">
        <v>1.84331372224921</v>
      </c>
      <c r="O625">
        <v>0</v>
      </c>
      <c r="P625">
        <v>0</v>
      </c>
      <c r="Q625">
        <v>0</v>
      </c>
      <c r="R625">
        <v>16.595854445609</v>
      </c>
      <c r="S625">
        <v>26.876594917091801</v>
      </c>
      <c r="T625">
        <v>8.3635994961502398</v>
      </c>
      <c r="U625">
        <v>8.3635994961502398</v>
      </c>
      <c r="V625">
        <v>19</v>
      </c>
      <c r="W625">
        <v>21.500538477017798</v>
      </c>
    </row>
    <row r="626" spans="1:23" x14ac:dyDescent="0.3">
      <c r="A626" s="13">
        <v>43664</v>
      </c>
      <c r="B626">
        <v>8.3752934276821698</v>
      </c>
      <c r="C626">
        <v>12.7090799380191</v>
      </c>
      <c r="D626">
        <v>12.7090799380191</v>
      </c>
      <c r="E626">
        <v>12.7090799380191</v>
      </c>
      <c r="F626">
        <v>13.160643314982</v>
      </c>
      <c r="G626">
        <v>13.160643314982</v>
      </c>
      <c r="H626">
        <v>13.160643314982</v>
      </c>
      <c r="I626">
        <v>-2.1150670826433502</v>
      </c>
      <c r="J626">
        <v>-2.1150670826433502</v>
      </c>
      <c r="K626">
        <v>-2.1150670826433502</v>
      </c>
      <c r="L626">
        <v>1.66350370568045</v>
      </c>
      <c r="M626">
        <v>1.66350370568045</v>
      </c>
      <c r="N626">
        <v>1.66350370568045</v>
      </c>
      <c r="O626">
        <v>0</v>
      </c>
      <c r="P626">
        <v>0</v>
      </c>
      <c r="Q626">
        <v>0</v>
      </c>
      <c r="R626">
        <v>16.2873989706878</v>
      </c>
      <c r="S626">
        <v>26.278944757644801</v>
      </c>
      <c r="T626">
        <v>8.3752934276821698</v>
      </c>
      <c r="U626">
        <v>8.3752934276821698</v>
      </c>
      <c r="V626">
        <v>13</v>
      </c>
      <c r="W626">
        <v>21.0843733657013</v>
      </c>
    </row>
    <row r="627" spans="1:23" x14ac:dyDescent="0.3">
      <c r="A627" s="13">
        <v>43665</v>
      </c>
      <c r="B627">
        <v>8.3869873592140909</v>
      </c>
      <c r="C627">
        <v>13.3219379744083</v>
      </c>
      <c r="D627">
        <v>13.3219379744083</v>
      </c>
      <c r="E627">
        <v>13.3219379744083</v>
      </c>
      <c r="F627">
        <v>13.160643314982</v>
      </c>
      <c r="G627">
        <v>13.160643314982</v>
      </c>
      <c r="H627">
        <v>13.160643314982</v>
      </c>
      <c r="I627">
        <v>-1.3104811148334301</v>
      </c>
      <c r="J627">
        <v>-1.3104811148334301</v>
      </c>
      <c r="K627">
        <v>-1.3104811148334301</v>
      </c>
      <c r="L627">
        <v>1.4717757742597299</v>
      </c>
      <c r="M627">
        <v>1.4717757742597299</v>
      </c>
      <c r="N627">
        <v>1.4717757742597299</v>
      </c>
      <c r="O627">
        <v>0</v>
      </c>
      <c r="P627">
        <v>0</v>
      </c>
      <c r="Q627">
        <v>0</v>
      </c>
      <c r="R627">
        <v>16.433203040015499</v>
      </c>
      <c r="S627">
        <v>26.675157893630001</v>
      </c>
      <c r="T627">
        <v>8.3869873592140909</v>
      </c>
      <c r="U627">
        <v>8.3869873592140909</v>
      </c>
      <c r="V627">
        <v>23</v>
      </c>
      <c r="W627">
        <v>21.7089253336224</v>
      </c>
    </row>
    <row r="628" spans="1:23" x14ac:dyDescent="0.3">
      <c r="A628" s="13">
        <v>43666</v>
      </c>
      <c r="B628">
        <v>8.3986812907460102</v>
      </c>
      <c r="C628">
        <v>16.112024826789401</v>
      </c>
      <c r="D628">
        <v>16.112024826789401</v>
      </c>
      <c r="E628">
        <v>16.112024826789401</v>
      </c>
      <c r="F628">
        <v>13.160643314982</v>
      </c>
      <c r="G628">
        <v>13.160643314982</v>
      </c>
      <c r="H628">
        <v>13.160643314982</v>
      </c>
      <c r="I628">
        <v>1.6801345934034699</v>
      </c>
      <c r="J628">
        <v>1.6801345934034699</v>
      </c>
      <c r="K628">
        <v>1.6801345934034699</v>
      </c>
      <c r="L628">
        <v>1.2712469184038899</v>
      </c>
      <c r="M628">
        <v>1.2712469184038899</v>
      </c>
      <c r="N628">
        <v>1.2712469184038899</v>
      </c>
      <c r="O628">
        <v>0</v>
      </c>
      <c r="P628">
        <v>0</v>
      </c>
      <c r="Q628">
        <v>0</v>
      </c>
      <c r="R628">
        <v>19.833898639632899</v>
      </c>
      <c r="S628">
        <v>29.5448082483686</v>
      </c>
      <c r="T628">
        <v>8.3986812907460102</v>
      </c>
      <c r="U628">
        <v>8.3986812907460102</v>
      </c>
      <c r="V628">
        <v>18</v>
      </c>
      <c r="W628">
        <v>24.510706117535399</v>
      </c>
    </row>
    <row r="629" spans="1:23" x14ac:dyDescent="0.3">
      <c r="A629" s="13">
        <v>43667</v>
      </c>
      <c r="B629">
        <v>8.4103752222779402</v>
      </c>
      <c r="C629">
        <v>15.223518823718001</v>
      </c>
      <c r="D629">
        <v>15.223518823718001</v>
      </c>
      <c r="E629">
        <v>15.223518823718001</v>
      </c>
      <c r="F629">
        <v>13.160643314982</v>
      </c>
      <c r="G629">
        <v>13.160643314982</v>
      </c>
      <c r="H629">
        <v>13.160643314982</v>
      </c>
      <c r="I629">
        <v>0.997640707688354</v>
      </c>
      <c r="J629">
        <v>0.997640707688354</v>
      </c>
      <c r="K629">
        <v>0.997640707688354</v>
      </c>
      <c r="L629">
        <v>1.06523480104764</v>
      </c>
      <c r="M629">
        <v>1.06523480104764</v>
      </c>
      <c r="N629">
        <v>1.06523480104764</v>
      </c>
      <c r="O629">
        <v>0</v>
      </c>
      <c r="P629">
        <v>0</v>
      </c>
      <c r="Q629">
        <v>0</v>
      </c>
      <c r="R629">
        <v>19.0457122786448</v>
      </c>
      <c r="S629">
        <v>28.463204777893999</v>
      </c>
      <c r="T629">
        <v>8.4103752222779402</v>
      </c>
      <c r="U629">
        <v>8.4103752222779402</v>
      </c>
      <c r="V629">
        <v>25</v>
      </c>
      <c r="W629">
        <v>23.633894045996001</v>
      </c>
    </row>
    <row r="630" spans="1:23" x14ac:dyDescent="0.3">
      <c r="A630" s="13">
        <v>43668</v>
      </c>
      <c r="B630">
        <v>8.4220691538098595</v>
      </c>
      <c r="C630">
        <v>16.512600368883401</v>
      </c>
      <c r="D630">
        <v>16.512600368883401</v>
      </c>
      <c r="E630">
        <v>16.512600368883401</v>
      </c>
      <c r="F630">
        <v>13.160643314982</v>
      </c>
      <c r="G630">
        <v>13.160643314982</v>
      </c>
      <c r="H630">
        <v>13.160643314982</v>
      </c>
      <c r="I630">
        <v>2.49475852693261</v>
      </c>
      <c r="J630">
        <v>2.49475852693261</v>
      </c>
      <c r="K630">
        <v>2.49475852693261</v>
      </c>
      <c r="L630">
        <v>0.85719852696878596</v>
      </c>
      <c r="M630">
        <v>0.85719852696878596</v>
      </c>
      <c r="N630">
        <v>0.85719852696878596</v>
      </c>
      <c r="O630">
        <v>0</v>
      </c>
      <c r="P630">
        <v>0</v>
      </c>
      <c r="Q630">
        <v>0</v>
      </c>
      <c r="R630">
        <v>20.147009113274699</v>
      </c>
      <c r="S630">
        <v>29.947999298097901</v>
      </c>
      <c r="T630">
        <v>8.4220691538098595</v>
      </c>
      <c r="U630">
        <v>8.4220691538098595</v>
      </c>
      <c r="V630">
        <v>24</v>
      </c>
      <c r="W630">
        <v>24.934669522693302</v>
      </c>
    </row>
    <row r="631" spans="1:23" x14ac:dyDescent="0.3">
      <c r="A631" s="13">
        <v>43669</v>
      </c>
      <c r="B631">
        <v>8.4337630853417895</v>
      </c>
      <c r="C631">
        <v>13.9313516949889</v>
      </c>
      <c r="D631">
        <v>13.9313516949889</v>
      </c>
      <c r="E631">
        <v>13.9313516949889</v>
      </c>
      <c r="F631">
        <v>13.160643314982</v>
      </c>
      <c r="G631">
        <v>13.160643314982</v>
      </c>
      <c r="H631">
        <v>13.160643314982</v>
      </c>
      <c r="I631">
        <v>0.120032425815192</v>
      </c>
      <c r="J631">
        <v>0.120032425815192</v>
      </c>
      <c r="K631">
        <v>0.120032425815192</v>
      </c>
      <c r="L631">
        <v>0.650675954191683</v>
      </c>
      <c r="M631">
        <v>0.650675954191683</v>
      </c>
      <c r="N631">
        <v>0.650675954191683</v>
      </c>
      <c r="O631">
        <v>0</v>
      </c>
      <c r="P631">
        <v>0</v>
      </c>
      <c r="Q631">
        <v>0</v>
      </c>
      <c r="R631">
        <v>17.399305169681799</v>
      </c>
      <c r="S631">
        <v>27.0921796379047</v>
      </c>
      <c r="T631">
        <v>8.4337630853417895</v>
      </c>
      <c r="U631">
        <v>8.4337630853417895</v>
      </c>
      <c r="V631">
        <v>21</v>
      </c>
      <c r="W631">
        <v>22.3651147803307</v>
      </c>
    </row>
    <row r="632" spans="1:23" x14ac:dyDescent="0.3">
      <c r="A632" s="13">
        <v>43670</v>
      </c>
      <c r="B632">
        <v>8.44545701722339</v>
      </c>
      <c r="C632">
        <v>11.7428439725856</v>
      </c>
      <c r="D632">
        <v>11.7428439725856</v>
      </c>
      <c r="E632">
        <v>11.7428439725856</v>
      </c>
      <c r="F632">
        <v>13.160643314982</v>
      </c>
      <c r="G632">
        <v>13.160643314982</v>
      </c>
      <c r="H632">
        <v>13.160643314982</v>
      </c>
      <c r="I632">
        <v>-1.86701805636808</v>
      </c>
      <c r="J632">
        <v>-1.86701805636808</v>
      </c>
      <c r="K632">
        <v>-1.86701805636808</v>
      </c>
      <c r="L632">
        <v>0.44921871397163698</v>
      </c>
      <c r="M632">
        <v>0.44921871397163698</v>
      </c>
      <c r="N632">
        <v>0.44921871397163698</v>
      </c>
      <c r="O632">
        <v>0</v>
      </c>
      <c r="P632">
        <v>0</v>
      </c>
      <c r="Q632">
        <v>0</v>
      </c>
      <c r="R632">
        <v>15.310081788210301</v>
      </c>
      <c r="S632">
        <v>25.320523510519301</v>
      </c>
      <c r="T632">
        <v>8.44545701722339</v>
      </c>
      <c r="U632">
        <v>8.44545701722339</v>
      </c>
      <c r="V632">
        <v>19</v>
      </c>
      <c r="W632">
        <v>20.188300989809001</v>
      </c>
    </row>
    <row r="633" spans="1:23" x14ac:dyDescent="0.3">
      <c r="A633" s="13">
        <v>43671</v>
      </c>
      <c r="B633">
        <v>8.4571509491049994</v>
      </c>
      <c r="C633">
        <v>11.3019023941069</v>
      </c>
      <c r="D633">
        <v>11.3019023941069</v>
      </c>
      <c r="E633">
        <v>11.3019023941069</v>
      </c>
      <c r="F633">
        <v>13.160643314982</v>
      </c>
      <c r="G633">
        <v>13.160643314982</v>
      </c>
      <c r="H633">
        <v>13.160643314982</v>
      </c>
      <c r="I633">
        <v>-2.1150670826483799</v>
      </c>
      <c r="J633">
        <v>-2.1150670826483799</v>
      </c>
      <c r="K633">
        <v>-2.1150670826483799</v>
      </c>
      <c r="L633">
        <v>0.25632616177322998</v>
      </c>
      <c r="M633">
        <v>0.25632616177322998</v>
      </c>
      <c r="N633">
        <v>0.25632616177322998</v>
      </c>
      <c r="O633">
        <v>0</v>
      </c>
      <c r="P633">
        <v>0</v>
      </c>
      <c r="Q633">
        <v>0</v>
      </c>
      <c r="R633">
        <v>15.1459277093065</v>
      </c>
      <c r="S633">
        <v>24.995969929709702</v>
      </c>
      <c r="T633">
        <v>8.4571509491049994</v>
      </c>
      <c r="U633">
        <v>8.4571509491049994</v>
      </c>
      <c r="V633">
        <v>21</v>
      </c>
      <c r="W633">
        <v>19.7590533432119</v>
      </c>
    </row>
    <row r="634" spans="1:23" x14ac:dyDescent="0.3">
      <c r="A634" s="13">
        <v>43672</v>
      </c>
      <c r="B634">
        <v>8.4688448809866106</v>
      </c>
      <c r="C634">
        <v>11.9255417146874</v>
      </c>
      <c r="D634">
        <v>11.9255417146874</v>
      </c>
      <c r="E634">
        <v>11.9255417146874</v>
      </c>
      <c r="F634">
        <v>13.160643314982</v>
      </c>
      <c r="G634">
        <v>13.160643314982</v>
      </c>
      <c r="H634">
        <v>13.160643314982</v>
      </c>
      <c r="I634">
        <v>-1.31048111483274</v>
      </c>
      <c r="J634">
        <v>-1.31048111483274</v>
      </c>
      <c r="K634">
        <v>-1.31048111483274</v>
      </c>
      <c r="L634">
        <v>7.5379514538064504E-2</v>
      </c>
      <c r="M634">
        <v>7.5379514538064504E-2</v>
      </c>
      <c r="N634">
        <v>7.5379514538064504E-2</v>
      </c>
      <c r="O634">
        <v>0</v>
      </c>
      <c r="P634">
        <v>0</v>
      </c>
      <c r="Q634">
        <v>0</v>
      </c>
      <c r="R634">
        <v>15.7494676805933</v>
      </c>
      <c r="S634">
        <v>25.524655736022201</v>
      </c>
      <c r="T634">
        <v>8.4688448809866106</v>
      </c>
      <c r="U634">
        <v>8.4688448809866106</v>
      </c>
      <c r="V634">
        <v>19</v>
      </c>
      <c r="W634">
        <v>20.394386595674</v>
      </c>
    </row>
    <row r="635" spans="1:23" x14ac:dyDescent="0.3">
      <c r="A635" s="13">
        <v>43673</v>
      </c>
      <c r="B635">
        <v>8.4805388128682093</v>
      </c>
      <c r="C635">
        <v>14.750355346910901</v>
      </c>
      <c r="D635">
        <v>14.750355346910901</v>
      </c>
      <c r="E635">
        <v>14.750355346910901</v>
      </c>
      <c r="F635">
        <v>13.160643314982</v>
      </c>
      <c r="G635">
        <v>13.160643314982</v>
      </c>
      <c r="H635">
        <v>13.160643314982</v>
      </c>
      <c r="I635">
        <v>1.6801345934046501</v>
      </c>
      <c r="J635">
        <v>1.6801345934046501</v>
      </c>
      <c r="K635">
        <v>1.6801345934046501</v>
      </c>
      <c r="L635">
        <v>-9.0422561475762595E-2</v>
      </c>
      <c r="M635">
        <v>-9.0422561475762595E-2</v>
      </c>
      <c r="N635">
        <v>-9.0422561475762595E-2</v>
      </c>
      <c r="O635">
        <v>0</v>
      </c>
      <c r="P635">
        <v>0</v>
      </c>
      <c r="Q635">
        <v>0</v>
      </c>
      <c r="R635">
        <v>18.234179841809599</v>
      </c>
      <c r="S635">
        <v>27.945368875664599</v>
      </c>
      <c r="T635">
        <v>8.4805388128682093</v>
      </c>
      <c r="U635">
        <v>8.4805388128682093</v>
      </c>
      <c r="V635">
        <v>17</v>
      </c>
      <c r="W635">
        <v>23.230894159779101</v>
      </c>
    </row>
    <row r="636" spans="1:23" x14ac:dyDescent="0.3">
      <c r="A636" s="13">
        <v>43674</v>
      </c>
      <c r="B636">
        <v>8.4922327447498205</v>
      </c>
      <c r="C636">
        <v>13.9201583594835</v>
      </c>
      <c r="D636">
        <v>13.9201583594835</v>
      </c>
      <c r="E636">
        <v>13.9201583594835</v>
      </c>
      <c r="F636">
        <v>13.160643314982</v>
      </c>
      <c r="G636">
        <v>13.160643314982</v>
      </c>
      <c r="H636">
        <v>13.160643314982</v>
      </c>
      <c r="I636">
        <v>0.99764070768899804</v>
      </c>
      <c r="J636">
        <v>0.99764070768899804</v>
      </c>
      <c r="K636">
        <v>0.99764070768899804</v>
      </c>
      <c r="L636">
        <v>-0.238125663187543</v>
      </c>
      <c r="M636">
        <v>-0.238125663187543</v>
      </c>
      <c r="N636">
        <v>-0.238125663187543</v>
      </c>
      <c r="O636">
        <v>0</v>
      </c>
      <c r="P636">
        <v>0</v>
      </c>
      <c r="Q636">
        <v>0</v>
      </c>
      <c r="R636">
        <v>17.293526649903001</v>
      </c>
      <c r="S636">
        <v>27.294153787991998</v>
      </c>
      <c r="T636">
        <v>8.4922327447498205</v>
      </c>
      <c r="U636">
        <v>8.4922327447498205</v>
      </c>
      <c r="V636">
        <v>23</v>
      </c>
      <c r="W636">
        <v>22.412391104233301</v>
      </c>
    </row>
    <row r="637" spans="1:23" x14ac:dyDescent="0.3">
      <c r="A637" s="13">
        <v>43675</v>
      </c>
      <c r="B637">
        <v>8.5039266766314299</v>
      </c>
      <c r="C637">
        <v>15.2903243881613</v>
      </c>
      <c r="D637">
        <v>15.2903243881613</v>
      </c>
      <c r="E637">
        <v>15.2903243881613</v>
      </c>
      <c r="F637">
        <v>13.160643314982</v>
      </c>
      <c r="G637">
        <v>13.160643314982</v>
      </c>
      <c r="H637">
        <v>13.160643314982</v>
      </c>
      <c r="I637">
        <v>2.4947585269358101</v>
      </c>
      <c r="J637">
        <v>2.4947585269358101</v>
      </c>
      <c r="K637">
        <v>2.4947585269358101</v>
      </c>
      <c r="L637">
        <v>-0.36507745375658901</v>
      </c>
      <c r="M637">
        <v>-0.36507745375658901</v>
      </c>
      <c r="N637">
        <v>-0.36507745375658901</v>
      </c>
      <c r="O637">
        <v>0</v>
      </c>
      <c r="P637">
        <v>0</v>
      </c>
      <c r="Q637">
        <v>0</v>
      </c>
      <c r="R637">
        <v>18.578649712952501</v>
      </c>
      <c r="S637">
        <v>28.427612653951702</v>
      </c>
      <c r="T637">
        <v>8.5039266766314299</v>
      </c>
      <c r="U637">
        <v>8.5039266766314299</v>
      </c>
      <c r="V637">
        <v>19</v>
      </c>
      <c r="W637">
        <v>23.7942510647927</v>
      </c>
    </row>
    <row r="638" spans="1:23" x14ac:dyDescent="0.3">
      <c r="A638" s="13">
        <v>43676</v>
      </c>
      <c r="B638">
        <v>8.5156206085130393</v>
      </c>
      <c r="C638">
        <v>12.8116953314789</v>
      </c>
      <c r="D638">
        <v>12.8116953314789</v>
      </c>
      <c r="E638">
        <v>12.8116953314789</v>
      </c>
      <c r="F638">
        <v>13.160643314982</v>
      </c>
      <c r="G638">
        <v>13.160643314982</v>
      </c>
      <c r="H638">
        <v>13.160643314982</v>
      </c>
      <c r="I638">
        <v>0.120032425814642</v>
      </c>
      <c r="J638">
        <v>0.120032425814642</v>
      </c>
      <c r="K638">
        <v>0.120032425814642</v>
      </c>
      <c r="L638">
        <v>-0.46898040931779</v>
      </c>
      <c r="M638">
        <v>-0.46898040931779</v>
      </c>
      <c r="N638">
        <v>-0.46898040931779</v>
      </c>
      <c r="O638">
        <v>0</v>
      </c>
      <c r="P638">
        <v>0</v>
      </c>
      <c r="Q638">
        <v>0</v>
      </c>
      <c r="R638">
        <v>16.294647418212701</v>
      </c>
      <c r="S638">
        <v>26.131754604711698</v>
      </c>
      <c r="T638">
        <v>8.5156206085130393</v>
      </c>
      <c r="U638">
        <v>8.5156206085130393</v>
      </c>
      <c r="V638">
        <v>21</v>
      </c>
      <c r="W638">
        <v>21.327315939991902</v>
      </c>
    </row>
    <row r="639" spans="1:23" x14ac:dyDescent="0.3">
      <c r="A639" s="13">
        <v>43677</v>
      </c>
      <c r="B639">
        <v>8.5273145403946398</v>
      </c>
      <c r="C639">
        <v>10.7456868106483</v>
      </c>
      <c r="D639">
        <v>10.7456868106483</v>
      </c>
      <c r="E639">
        <v>10.7456868106483</v>
      </c>
      <c r="F639">
        <v>13.160643314982</v>
      </c>
      <c r="G639">
        <v>13.160643314982</v>
      </c>
      <c r="H639">
        <v>13.160643314982</v>
      </c>
      <c r="I639">
        <v>-1.8670180563651699</v>
      </c>
      <c r="J639">
        <v>-1.8670180563651699</v>
      </c>
      <c r="K639">
        <v>-1.8670180563651699</v>
      </c>
      <c r="L639">
        <v>-0.54793844796861402</v>
      </c>
      <c r="M639">
        <v>-0.54793844796861402</v>
      </c>
      <c r="N639">
        <v>-0.54793844796861402</v>
      </c>
      <c r="O639">
        <v>0</v>
      </c>
      <c r="P639">
        <v>0</v>
      </c>
      <c r="Q639">
        <v>0</v>
      </c>
      <c r="R639">
        <v>14.4228117272222</v>
      </c>
      <c r="S639">
        <v>24.1424746162884</v>
      </c>
      <c r="T639">
        <v>8.5273145403946398</v>
      </c>
      <c r="U639">
        <v>8.5273145403946398</v>
      </c>
      <c r="V639">
        <v>16</v>
      </c>
      <c r="W639">
        <v>19.2730013510429</v>
      </c>
    </row>
    <row r="640" spans="1:23" x14ac:dyDescent="0.3">
      <c r="A640" s="13">
        <v>43678</v>
      </c>
      <c r="B640">
        <v>8.5390084722762492</v>
      </c>
      <c r="C640">
        <v>10.445079746130601</v>
      </c>
      <c r="D640">
        <v>10.445079746130601</v>
      </c>
      <c r="E640">
        <v>10.445079746130601</v>
      </c>
      <c r="F640">
        <v>13.160643314982</v>
      </c>
      <c r="G640">
        <v>13.160643314982</v>
      </c>
      <c r="H640">
        <v>13.160643314982</v>
      </c>
      <c r="I640">
        <v>-2.1150670826465898</v>
      </c>
      <c r="J640">
        <v>-2.1150670826465898</v>
      </c>
      <c r="K640">
        <v>-2.1150670826465898</v>
      </c>
      <c r="L640">
        <v>-0.60049648620488605</v>
      </c>
      <c r="M640">
        <v>-0.60049648620488605</v>
      </c>
      <c r="N640">
        <v>-0.60049648620488605</v>
      </c>
      <c r="O640">
        <v>0</v>
      </c>
      <c r="P640">
        <v>0</v>
      </c>
      <c r="Q640">
        <v>0</v>
      </c>
      <c r="R640">
        <v>13.8383069307837</v>
      </c>
      <c r="S640">
        <v>24.138392994232198</v>
      </c>
      <c r="T640">
        <v>8.5390084722762492</v>
      </c>
      <c r="U640">
        <v>8.5390084722762492</v>
      </c>
      <c r="V640">
        <v>22</v>
      </c>
      <c r="W640">
        <v>18.9840882184068</v>
      </c>
    </row>
    <row r="641" spans="1:23" x14ac:dyDescent="0.3">
      <c r="A641" s="13">
        <v>43679</v>
      </c>
      <c r="B641">
        <v>8.5507024041578497</v>
      </c>
      <c r="C641">
        <v>11.224490106170601</v>
      </c>
      <c r="D641">
        <v>11.224490106170601</v>
      </c>
      <c r="E641">
        <v>11.224490106170601</v>
      </c>
      <c r="F641">
        <v>13.160643314982</v>
      </c>
      <c r="G641">
        <v>13.160643314982</v>
      </c>
      <c r="H641">
        <v>13.160643314982</v>
      </c>
      <c r="I641">
        <v>-1.3104811148320401</v>
      </c>
      <c r="J641">
        <v>-1.3104811148320401</v>
      </c>
      <c r="K641">
        <v>-1.3104811148320401</v>
      </c>
      <c r="L641">
        <v>-0.62567209397941204</v>
      </c>
      <c r="M641">
        <v>-0.62567209397941204</v>
      </c>
      <c r="N641">
        <v>-0.62567209397941204</v>
      </c>
      <c r="O641">
        <v>0</v>
      </c>
      <c r="P641">
        <v>0</v>
      </c>
      <c r="Q641">
        <v>0</v>
      </c>
      <c r="R641">
        <v>14.864698535529399</v>
      </c>
      <c r="S641">
        <v>24.7123997371583</v>
      </c>
      <c r="T641">
        <v>8.5507024041578497</v>
      </c>
      <c r="U641">
        <v>8.5507024041578497</v>
      </c>
      <c r="V641">
        <v>16</v>
      </c>
      <c r="W641">
        <v>19.775192510328399</v>
      </c>
    </row>
    <row r="642" spans="1:23" x14ac:dyDescent="0.3">
      <c r="A642" s="13">
        <v>43680</v>
      </c>
      <c r="B642">
        <v>8.5623963360394608</v>
      </c>
      <c r="C642">
        <v>14.217799345694999</v>
      </c>
      <c r="D642">
        <v>14.217799345694999</v>
      </c>
      <c r="E642">
        <v>14.217799345694999</v>
      </c>
      <c r="F642">
        <v>13.160643314982</v>
      </c>
      <c r="G642">
        <v>13.160643314982</v>
      </c>
      <c r="H642">
        <v>13.160643314982</v>
      </c>
      <c r="I642">
        <v>1.6801345934020699</v>
      </c>
      <c r="J642">
        <v>1.6801345934020699</v>
      </c>
      <c r="K642">
        <v>1.6801345934020699</v>
      </c>
      <c r="L642">
        <v>-0.62297856268908902</v>
      </c>
      <c r="M642">
        <v>-0.62297856268908902</v>
      </c>
      <c r="N642">
        <v>-0.62297856268908902</v>
      </c>
      <c r="O642">
        <v>0</v>
      </c>
      <c r="P642">
        <v>0</v>
      </c>
      <c r="Q642">
        <v>0</v>
      </c>
      <c r="R642">
        <v>18.0632913919607</v>
      </c>
      <c r="S642">
        <v>27.994933371980299</v>
      </c>
      <c r="T642">
        <v>8.5623963360394608</v>
      </c>
      <c r="U642">
        <v>8.5623963360394608</v>
      </c>
      <c r="V642">
        <v>26</v>
      </c>
      <c r="W642">
        <v>22.780195681734501</v>
      </c>
    </row>
    <row r="643" spans="1:23" x14ac:dyDescent="0.3">
      <c r="A643" s="13">
        <v>43681</v>
      </c>
      <c r="B643">
        <v>8.5740902679210702</v>
      </c>
      <c r="C643">
        <v>13.5658451645568</v>
      </c>
      <c r="D643">
        <v>13.5658451645568</v>
      </c>
      <c r="E643">
        <v>13.5658451645568</v>
      </c>
      <c r="F643">
        <v>13.160643314982</v>
      </c>
      <c r="G643">
        <v>13.160643314982</v>
      </c>
      <c r="H643">
        <v>13.160643314982</v>
      </c>
      <c r="I643">
        <v>0.99764070768855095</v>
      </c>
      <c r="J643">
        <v>0.99764070768855095</v>
      </c>
      <c r="K643">
        <v>0.99764070768855095</v>
      </c>
      <c r="L643">
        <v>-0.59243885811380703</v>
      </c>
      <c r="M643">
        <v>-0.59243885811380703</v>
      </c>
      <c r="N643">
        <v>-0.59243885811380703</v>
      </c>
      <c r="O643">
        <v>0</v>
      </c>
      <c r="P643">
        <v>0</v>
      </c>
      <c r="Q643">
        <v>0</v>
      </c>
      <c r="R643">
        <v>17.054230005401799</v>
      </c>
      <c r="S643">
        <v>26.906753293898799</v>
      </c>
      <c r="T643">
        <v>8.5740902679210702</v>
      </c>
      <c r="U643">
        <v>8.5740902679210702</v>
      </c>
      <c r="V643">
        <v>26</v>
      </c>
      <c r="W643">
        <v>22.139935432477898</v>
      </c>
    </row>
    <row r="644" spans="1:23" x14ac:dyDescent="0.3">
      <c r="A644" s="13">
        <v>43682</v>
      </c>
      <c r="B644">
        <v>8.5857841998026796</v>
      </c>
      <c r="C644">
        <v>15.120811742074</v>
      </c>
      <c r="D644">
        <v>15.120811742074</v>
      </c>
      <c r="E644">
        <v>15.120811742074</v>
      </c>
      <c r="F644">
        <v>13.160643314982</v>
      </c>
      <c r="G644">
        <v>13.160643314982</v>
      </c>
      <c r="H644">
        <v>13.160643314982</v>
      </c>
      <c r="I644">
        <v>2.4947585269380399</v>
      </c>
      <c r="J644">
        <v>2.4947585269380399</v>
      </c>
      <c r="K644">
        <v>2.4947585269380399</v>
      </c>
      <c r="L644">
        <v>-0.53459009984608297</v>
      </c>
      <c r="M644">
        <v>-0.53459009984608297</v>
      </c>
      <c r="N644">
        <v>-0.53459009984608297</v>
      </c>
      <c r="O644">
        <v>0</v>
      </c>
      <c r="P644">
        <v>0</v>
      </c>
      <c r="Q644">
        <v>0</v>
      </c>
      <c r="R644">
        <v>19.197294549365601</v>
      </c>
      <c r="S644">
        <v>28.889070096856599</v>
      </c>
      <c r="T644">
        <v>8.5857841998026796</v>
      </c>
      <c r="U644">
        <v>8.5857841998026796</v>
      </c>
      <c r="V644">
        <v>24</v>
      </c>
      <c r="W644">
        <v>23.706595941876699</v>
      </c>
    </row>
    <row r="645" spans="1:23" x14ac:dyDescent="0.3">
      <c r="A645" s="13">
        <v>43683</v>
      </c>
      <c r="B645">
        <v>8.5974781316842801</v>
      </c>
      <c r="C645">
        <v>12.8301973538734</v>
      </c>
      <c r="D645">
        <v>12.8301973538734</v>
      </c>
      <c r="E645">
        <v>12.8301973538734</v>
      </c>
      <c r="F645">
        <v>13.160643314982</v>
      </c>
      <c r="G645">
        <v>13.160643314982</v>
      </c>
      <c r="H645">
        <v>13.160643314982</v>
      </c>
      <c r="I645">
        <v>0.120032425814091</v>
      </c>
      <c r="J645">
        <v>0.120032425814091</v>
      </c>
      <c r="K645">
        <v>0.120032425814091</v>
      </c>
      <c r="L645">
        <v>-0.45047838692268899</v>
      </c>
      <c r="M645">
        <v>-0.45047838692268899</v>
      </c>
      <c r="N645">
        <v>-0.45047838692268899</v>
      </c>
      <c r="O645">
        <v>0</v>
      </c>
      <c r="P645">
        <v>0</v>
      </c>
      <c r="Q645">
        <v>0</v>
      </c>
      <c r="R645">
        <v>16.694010008097599</v>
      </c>
      <c r="S645">
        <v>26.073803951178199</v>
      </c>
      <c r="T645">
        <v>8.5974781316842801</v>
      </c>
      <c r="U645">
        <v>8.5974781316842801</v>
      </c>
      <c r="V645">
        <v>18</v>
      </c>
      <c r="W645">
        <v>21.4276754855577</v>
      </c>
    </row>
    <row r="646" spans="1:23" x14ac:dyDescent="0.3">
      <c r="A646" s="13">
        <v>43684</v>
      </c>
      <c r="B646">
        <v>8.6091720635658895</v>
      </c>
      <c r="C646">
        <v>10.951981285665401</v>
      </c>
      <c r="D646">
        <v>10.951981285665401</v>
      </c>
      <c r="E646">
        <v>10.951981285665401</v>
      </c>
      <c r="F646">
        <v>13.160643314982</v>
      </c>
      <c r="G646">
        <v>13.160643314982</v>
      </c>
      <c r="H646">
        <v>13.160643314982</v>
      </c>
      <c r="I646">
        <v>-1.86701805636781</v>
      </c>
      <c r="J646">
        <v>-1.86701805636781</v>
      </c>
      <c r="K646">
        <v>-1.86701805636781</v>
      </c>
      <c r="L646">
        <v>-0.34164397294886301</v>
      </c>
      <c r="M646">
        <v>-0.34164397294886301</v>
      </c>
      <c r="N646">
        <v>-0.34164397294886301</v>
      </c>
      <c r="O646">
        <v>0</v>
      </c>
      <c r="P646">
        <v>0</v>
      </c>
      <c r="Q646">
        <v>0</v>
      </c>
      <c r="R646">
        <v>14.536335069813999</v>
      </c>
      <c r="S646">
        <v>24.5650275116814</v>
      </c>
      <c r="T646">
        <v>8.6091720635658895</v>
      </c>
      <c r="U646">
        <v>8.6091720635658895</v>
      </c>
      <c r="V646">
        <v>20</v>
      </c>
      <c r="W646">
        <v>19.561153349231301</v>
      </c>
    </row>
    <row r="647" spans="1:23" x14ac:dyDescent="0.3">
      <c r="A647" s="13">
        <v>43685</v>
      </c>
      <c r="B647">
        <v>8.6208659954475007</v>
      </c>
      <c r="C647">
        <v>10.835479252820701</v>
      </c>
      <c r="D647">
        <v>10.835479252820701</v>
      </c>
      <c r="E647">
        <v>10.835479252820701</v>
      </c>
      <c r="F647">
        <v>13.160643314982</v>
      </c>
      <c r="G647">
        <v>13.160643314982</v>
      </c>
      <c r="H647">
        <v>13.160643314982</v>
      </c>
      <c r="I647">
        <v>-2.1150670826465499</v>
      </c>
      <c r="J647">
        <v>-2.1150670826465499</v>
      </c>
      <c r="K647">
        <v>-2.1150670826465499</v>
      </c>
      <c r="L647">
        <v>-0.21009697951475001</v>
      </c>
      <c r="M647">
        <v>-0.21009697951475001</v>
      </c>
      <c r="N647">
        <v>-0.21009697951475001</v>
      </c>
      <c r="O647">
        <v>0</v>
      </c>
      <c r="P647">
        <v>0</v>
      </c>
      <c r="Q647">
        <v>0</v>
      </c>
      <c r="R647">
        <v>14.900810879549599</v>
      </c>
      <c r="S647">
        <v>24.3260527038479</v>
      </c>
      <c r="T647">
        <v>8.6208659954475007</v>
      </c>
      <c r="U647">
        <v>8.6208659954475007</v>
      </c>
      <c r="V647">
        <v>20</v>
      </c>
      <c r="W647">
        <v>19.4563452482682</v>
      </c>
    </row>
    <row r="648" spans="1:23" x14ac:dyDescent="0.3">
      <c r="A648" s="13">
        <v>43686</v>
      </c>
      <c r="B648">
        <v>8.6325599273290994</v>
      </c>
      <c r="C648">
        <v>11.7918781794714</v>
      </c>
      <c r="D648">
        <v>11.7918781794714</v>
      </c>
      <c r="E648">
        <v>11.7918781794714</v>
      </c>
      <c r="F648">
        <v>13.160643314982</v>
      </c>
      <c r="G648">
        <v>13.160643314982</v>
      </c>
      <c r="H648">
        <v>13.160643314982</v>
      </c>
      <c r="I648">
        <v>-1.31048111483192</v>
      </c>
      <c r="J648">
        <v>-1.31048111483192</v>
      </c>
      <c r="K648">
        <v>-1.31048111483192</v>
      </c>
      <c r="L648">
        <v>-5.82840206787461E-2</v>
      </c>
      <c r="M648">
        <v>-5.82840206787461E-2</v>
      </c>
      <c r="N648">
        <v>-5.82840206787461E-2</v>
      </c>
      <c r="O648">
        <v>0</v>
      </c>
      <c r="P648">
        <v>0</v>
      </c>
      <c r="Q648">
        <v>0</v>
      </c>
      <c r="R648">
        <v>15.8311240951621</v>
      </c>
      <c r="S648">
        <v>25.306919061579698</v>
      </c>
      <c r="T648">
        <v>8.6325599273290994</v>
      </c>
      <c r="U648">
        <v>8.6325599273290994</v>
      </c>
      <c r="V648">
        <v>19</v>
      </c>
      <c r="W648">
        <v>20.424438106800501</v>
      </c>
    </row>
    <row r="649" spans="1:23" x14ac:dyDescent="0.3">
      <c r="A649" s="13">
        <v>43687</v>
      </c>
      <c r="B649">
        <v>8.6442538592107105</v>
      </c>
      <c r="C649">
        <v>14.951731618256501</v>
      </c>
      <c r="D649">
        <v>14.951731618256501</v>
      </c>
      <c r="E649">
        <v>14.951731618256501</v>
      </c>
      <c r="F649">
        <v>13.160643314982</v>
      </c>
      <c r="G649">
        <v>13.160643314982</v>
      </c>
      <c r="H649">
        <v>13.160643314982</v>
      </c>
      <c r="I649">
        <v>1.6801345934046299</v>
      </c>
      <c r="J649">
        <v>1.6801345934046299</v>
      </c>
      <c r="K649">
        <v>1.6801345934046299</v>
      </c>
      <c r="L649">
        <v>0.11095370986984</v>
      </c>
      <c r="M649">
        <v>0.11095370986984</v>
      </c>
      <c r="N649">
        <v>0.11095370986984</v>
      </c>
      <c r="O649">
        <v>0</v>
      </c>
      <c r="P649">
        <v>0</v>
      </c>
      <c r="Q649">
        <v>0</v>
      </c>
      <c r="R649">
        <v>18.702717317951802</v>
      </c>
      <c r="S649">
        <v>28.526840366996201</v>
      </c>
      <c r="T649">
        <v>8.6442538592107105</v>
      </c>
      <c r="U649">
        <v>8.6442538592107105</v>
      </c>
      <c r="V649">
        <v>23</v>
      </c>
      <c r="W649">
        <v>23.595985477467199</v>
      </c>
    </row>
    <row r="650" spans="1:23" x14ac:dyDescent="0.3">
      <c r="A650" s="13">
        <v>43688</v>
      </c>
      <c r="B650">
        <v>8.6559477910923199</v>
      </c>
      <c r="C650">
        <v>14.4527141897278</v>
      </c>
      <c r="D650">
        <v>14.4527141897278</v>
      </c>
      <c r="E650">
        <v>14.4527141897278</v>
      </c>
      <c r="F650">
        <v>13.160643314982</v>
      </c>
      <c r="G650">
        <v>13.160643314982</v>
      </c>
      <c r="H650">
        <v>13.160643314982</v>
      </c>
      <c r="I650">
        <v>0.99764070768701596</v>
      </c>
      <c r="J650">
        <v>0.99764070768701596</v>
      </c>
      <c r="K650">
        <v>0.99764070768701596</v>
      </c>
      <c r="L650">
        <v>0.29443016705877001</v>
      </c>
      <c r="M650">
        <v>0.29443016705877001</v>
      </c>
      <c r="N650">
        <v>0.29443016705877001</v>
      </c>
      <c r="O650">
        <v>0</v>
      </c>
      <c r="P650">
        <v>0</v>
      </c>
      <c r="Q650">
        <v>0</v>
      </c>
      <c r="R650">
        <v>18.0225877757956</v>
      </c>
      <c r="S650">
        <v>28.1924036019781</v>
      </c>
      <c r="T650">
        <v>8.6559477910923199</v>
      </c>
      <c r="U650">
        <v>8.6559477910923199</v>
      </c>
      <c r="V650">
        <v>25</v>
      </c>
      <c r="W650">
        <v>23.108661980820202</v>
      </c>
    </row>
    <row r="651" spans="1:23" x14ac:dyDescent="0.3">
      <c r="A651" s="13">
        <v>43689</v>
      </c>
      <c r="B651">
        <v>8.6676417229739204</v>
      </c>
      <c r="C651">
        <v>16.144072959842902</v>
      </c>
      <c r="D651">
        <v>16.144072959842902</v>
      </c>
      <c r="E651">
        <v>16.144072959842902</v>
      </c>
      <c r="F651">
        <v>13.160643314982</v>
      </c>
      <c r="G651">
        <v>13.160643314982</v>
      </c>
      <c r="H651">
        <v>13.160643314982</v>
      </c>
      <c r="I651">
        <v>2.4947585269335799</v>
      </c>
      <c r="J651">
        <v>2.4947585269335799</v>
      </c>
      <c r="K651">
        <v>2.4947585269335799</v>
      </c>
      <c r="L651">
        <v>0.48867111792722001</v>
      </c>
      <c r="M651">
        <v>0.48867111792722001</v>
      </c>
      <c r="N651">
        <v>0.48867111792722001</v>
      </c>
      <c r="O651">
        <v>0</v>
      </c>
      <c r="P651">
        <v>0</v>
      </c>
      <c r="Q651">
        <v>0</v>
      </c>
      <c r="R651">
        <v>19.932092949763401</v>
      </c>
      <c r="S651">
        <v>29.550394375201499</v>
      </c>
      <c r="T651">
        <v>8.6676417229739204</v>
      </c>
      <c r="U651">
        <v>8.6676417229739204</v>
      </c>
      <c r="V651">
        <v>28</v>
      </c>
      <c r="W651">
        <v>24.811714682816799</v>
      </c>
    </row>
    <row r="652" spans="1:23" x14ac:dyDescent="0.3">
      <c r="A652" s="13">
        <v>43690</v>
      </c>
      <c r="B652">
        <v>8.6793356548555298</v>
      </c>
      <c r="C652">
        <v>13.9706524578338</v>
      </c>
      <c r="D652">
        <v>13.9706524578338</v>
      </c>
      <c r="E652">
        <v>13.9706524578338</v>
      </c>
      <c r="F652">
        <v>13.160643314982</v>
      </c>
      <c r="G652">
        <v>13.160643314982</v>
      </c>
      <c r="H652">
        <v>13.160643314982</v>
      </c>
      <c r="I652">
        <v>0.120032425813541</v>
      </c>
      <c r="J652">
        <v>0.120032425813541</v>
      </c>
      <c r="K652">
        <v>0.120032425813541</v>
      </c>
      <c r="L652">
        <v>0.68997671703824004</v>
      </c>
      <c r="M652">
        <v>0.68997671703824004</v>
      </c>
      <c r="N652">
        <v>0.68997671703824004</v>
      </c>
      <c r="O652">
        <v>0</v>
      </c>
      <c r="P652">
        <v>0</v>
      </c>
      <c r="Q652">
        <v>0</v>
      </c>
      <c r="R652">
        <v>17.7442038740054</v>
      </c>
      <c r="S652">
        <v>27.530949659370101</v>
      </c>
      <c r="T652">
        <v>8.6793356548555298</v>
      </c>
      <c r="U652">
        <v>8.6793356548555298</v>
      </c>
      <c r="V652">
        <v>26</v>
      </c>
      <c r="W652">
        <v>22.6499881126894</v>
      </c>
    </row>
    <row r="653" spans="1:23" x14ac:dyDescent="0.3">
      <c r="A653" s="13">
        <v>43691</v>
      </c>
      <c r="B653">
        <v>8.6910295867371392</v>
      </c>
      <c r="C653">
        <v>12.1881141041607</v>
      </c>
      <c r="D653">
        <v>12.1881141041607</v>
      </c>
      <c r="E653">
        <v>12.1881141041607</v>
      </c>
      <c r="F653">
        <v>13.160643314982</v>
      </c>
      <c r="G653">
        <v>13.160643314982</v>
      </c>
      <c r="H653">
        <v>13.160643314982</v>
      </c>
      <c r="I653">
        <v>-1.8670180563666601</v>
      </c>
      <c r="J653">
        <v>-1.8670180563666601</v>
      </c>
      <c r="K653">
        <v>-1.8670180563666601</v>
      </c>
      <c r="L653">
        <v>0.89448884554526797</v>
      </c>
      <c r="M653">
        <v>0.89448884554526797</v>
      </c>
      <c r="N653">
        <v>0.89448884554526797</v>
      </c>
      <c r="O653">
        <v>0</v>
      </c>
      <c r="P653">
        <v>0</v>
      </c>
      <c r="Q653">
        <v>0</v>
      </c>
      <c r="R653">
        <v>16.072927657518601</v>
      </c>
      <c r="S653">
        <v>25.543433279799402</v>
      </c>
      <c r="T653">
        <v>8.6910295867371392</v>
      </c>
      <c r="U653">
        <v>8.6910295867371392</v>
      </c>
      <c r="V653">
        <v>21</v>
      </c>
      <c r="W653">
        <v>20.879143690897799</v>
      </c>
    </row>
    <row r="654" spans="1:23" x14ac:dyDescent="0.3">
      <c r="A654" s="13">
        <v>43692</v>
      </c>
      <c r="B654">
        <v>8.7027235186187504</v>
      </c>
      <c r="C654">
        <v>12.143838193797301</v>
      </c>
      <c r="D654">
        <v>12.143838193797301</v>
      </c>
      <c r="E654">
        <v>12.143838193797301</v>
      </c>
      <c r="F654">
        <v>13.160643314982</v>
      </c>
      <c r="G654">
        <v>13.160643314982</v>
      </c>
      <c r="H654">
        <v>13.160643314982</v>
      </c>
      <c r="I654">
        <v>-2.1150670826447602</v>
      </c>
      <c r="J654">
        <v>-2.1150670826447602</v>
      </c>
      <c r="K654">
        <v>-2.1150670826447602</v>
      </c>
      <c r="L654">
        <v>1.09826196146</v>
      </c>
      <c r="M654">
        <v>1.09826196146</v>
      </c>
      <c r="N654">
        <v>1.09826196146</v>
      </c>
      <c r="O654">
        <v>0</v>
      </c>
      <c r="P654">
        <v>0</v>
      </c>
      <c r="Q654">
        <v>0</v>
      </c>
      <c r="R654">
        <v>15.8672552788244</v>
      </c>
      <c r="S654">
        <v>25.4315150876925</v>
      </c>
      <c r="T654">
        <v>8.7027235186187504</v>
      </c>
      <c r="U654">
        <v>8.7027235186187504</v>
      </c>
      <c r="V654">
        <v>24</v>
      </c>
      <c r="W654">
        <v>20.846561712416001</v>
      </c>
    </row>
    <row r="655" spans="1:23" x14ac:dyDescent="0.3">
      <c r="A655" s="13">
        <v>43693</v>
      </c>
      <c r="B655">
        <v>8.7144174505003509</v>
      </c>
      <c r="C655">
        <v>13.1474983277917</v>
      </c>
      <c r="D655">
        <v>13.1474983277917</v>
      </c>
      <c r="E655">
        <v>13.1474983277917</v>
      </c>
      <c r="F655">
        <v>13.160643314982</v>
      </c>
      <c r="G655">
        <v>13.160643314982</v>
      </c>
      <c r="H655">
        <v>13.160643314982</v>
      </c>
      <c r="I655">
        <v>-1.3104811148348099</v>
      </c>
      <c r="J655">
        <v>-1.3104811148348099</v>
      </c>
      <c r="K655">
        <v>-1.3104811148348099</v>
      </c>
      <c r="L655">
        <v>1.2973361276444799</v>
      </c>
      <c r="M655">
        <v>1.2973361276444799</v>
      </c>
      <c r="N655">
        <v>1.2973361276444799</v>
      </c>
      <c r="O655">
        <v>0</v>
      </c>
      <c r="P655">
        <v>0</v>
      </c>
      <c r="Q655">
        <v>0</v>
      </c>
      <c r="R655">
        <v>17.077362081100102</v>
      </c>
      <c r="S655">
        <v>26.874412382871501</v>
      </c>
      <c r="T655">
        <v>8.7144174505003509</v>
      </c>
      <c r="U655">
        <v>8.7144174505003509</v>
      </c>
      <c r="V655">
        <v>21</v>
      </c>
      <c r="W655">
        <v>21.861915778292101</v>
      </c>
    </row>
    <row r="656" spans="1:23" x14ac:dyDescent="0.3">
      <c r="A656" s="13">
        <v>43694</v>
      </c>
      <c r="B656">
        <v>8.7261113823819603</v>
      </c>
      <c r="C656">
        <v>16.328588736413899</v>
      </c>
      <c r="D656">
        <v>16.328588736413899</v>
      </c>
      <c r="E656">
        <v>16.328588736413899</v>
      </c>
      <c r="F656">
        <v>13.160643314982</v>
      </c>
      <c r="G656">
        <v>13.160643314982</v>
      </c>
      <c r="H656">
        <v>13.160643314982</v>
      </c>
      <c r="I656">
        <v>1.6801345934044201</v>
      </c>
      <c r="J656">
        <v>1.6801345934044201</v>
      </c>
      <c r="K656">
        <v>1.6801345934044201</v>
      </c>
      <c r="L656">
        <v>1.48781082802744</v>
      </c>
      <c r="M656">
        <v>1.48781082802744</v>
      </c>
      <c r="N656">
        <v>1.48781082802744</v>
      </c>
      <c r="O656">
        <v>0</v>
      </c>
      <c r="P656">
        <v>0</v>
      </c>
      <c r="Q656">
        <v>0</v>
      </c>
      <c r="R656">
        <v>19.9945891543064</v>
      </c>
      <c r="S656">
        <v>30.151085012125201</v>
      </c>
      <c r="T656">
        <v>8.7261113823819603</v>
      </c>
      <c r="U656">
        <v>8.7261113823819603</v>
      </c>
      <c r="V656">
        <v>24</v>
      </c>
      <c r="W656">
        <v>25.0547001187959</v>
      </c>
    </row>
    <row r="657" spans="1:23" x14ac:dyDescent="0.3">
      <c r="A657" s="13">
        <v>43695</v>
      </c>
      <c r="B657">
        <v>8.7378053142635608</v>
      </c>
      <c r="C657">
        <v>15.8242021757135</v>
      </c>
      <c r="D657">
        <v>15.8242021757135</v>
      </c>
      <c r="E657">
        <v>15.8242021757135</v>
      </c>
      <c r="F657">
        <v>13.160643314982</v>
      </c>
      <c r="G657">
        <v>13.160643314982</v>
      </c>
      <c r="H657">
        <v>13.160643314982</v>
      </c>
      <c r="I657">
        <v>0.99764070768766</v>
      </c>
      <c r="J657">
        <v>0.99764070768766</v>
      </c>
      <c r="K657">
        <v>0.99764070768766</v>
      </c>
      <c r="L657">
        <v>1.6659181530437801</v>
      </c>
      <c r="M657">
        <v>1.6659181530437801</v>
      </c>
      <c r="N657">
        <v>1.6659181530437801</v>
      </c>
      <c r="O657">
        <v>0</v>
      </c>
      <c r="P657">
        <v>0</v>
      </c>
      <c r="Q657">
        <v>0</v>
      </c>
      <c r="R657">
        <v>19.502620733646602</v>
      </c>
      <c r="S657">
        <v>29.807401693419301</v>
      </c>
      <c r="T657">
        <v>8.7378053142635608</v>
      </c>
      <c r="U657">
        <v>8.7378053142635608</v>
      </c>
      <c r="V657">
        <v>24</v>
      </c>
      <c r="W657">
        <v>24.562007489977098</v>
      </c>
    </row>
    <row r="658" spans="1:23" x14ac:dyDescent="0.3">
      <c r="A658" s="13">
        <v>43696</v>
      </c>
      <c r="B658">
        <v>8.7494992461451702</v>
      </c>
      <c r="C658">
        <v>17.483495775114399</v>
      </c>
      <c r="D658">
        <v>17.483495775114399</v>
      </c>
      <c r="E658">
        <v>17.483495775114399</v>
      </c>
      <c r="F658">
        <v>13.160643314982</v>
      </c>
      <c r="G658">
        <v>13.160643314982</v>
      </c>
      <c r="H658">
        <v>13.160643314982</v>
      </c>
      <c r="I658">
        <v>2.49475852693678</v>
      </c>
      <c r="J658">
        <v>2.49475852693678</v>
      </c>
      <c r="K658">
        <v>2.49475852693678</v>
      </c>
      <c r="L658">
        <v>1.8280939331956001</v>
      </c>
      <c r="M658">
        <v>1.8280939331956001</v>
      </c>
      <c r="N658">
        <v>1.8280939331956001</v>
      </c>
      <c r="O658">
        <v>0</v>
      </c>
      <c r="P658">
        <v>0</v>
      </c>
      <c r="Q658">
        <v>0</v>
      </c>
      <c r="R658">
        <v>21.279621838450598</v>
      </c>
      <c r="S658">
        <v>31.231835783283898</v>
      </c>
      <c r="T658">
        <v>8.7494992461451702</v>
      </c>
      <c r="U658">
        <v>8.7494992461451702</v>
      </c>
      <c r="V658">
        <v>27</v>
      </c>
      <c r="W658">
        <v>26.232995021259601</v>
      </c>
    </row>
    <row r="659" spans="1:23" x14ac:dyDescent="0.3">
      <c r="A659" s="13">
        <v>43697</v>
      </c>
      <c r="B659">
        <v>8.7611931780267795</v>
      </c>
      <c r="C659">
        <v>15.251721166280401</v>
      </c>
      <c r="D659">
        <v>15.251721166280401</v>
      </c>
      <c r="E659">
        <v>15.251721166280401</v>
      </c>
      <c r="F659">
        <v>13.160643314982</v>
      </c>
      <c r="G659">
        <v>13.160643314982</v>
      </c>
      <c r="H659">
        <v>13.160643314982</v>
      </c>
      <c r="I659">
        <v>0.120032425812664</v>
      </c>
      <c r="J659">
        <v>0.120032425812664</v>
      </c>
      <c r="K659">
        <v>0.120032425812664</v>
      </c>
      <c r="L659">
        <v>1.9710454254856999</v>
      </c>
      <c r="M659">
        <v>1.9710454254856999</v>
      </c>
      <c r="N659">
        <v>1.9710454254856999</v>
      </c>
      <c r="O659">
        <v>0</v>
      </c>
      <c r="P659">
        <v>0</v>
      </c>
      <c r="Q659">
        <v>0</v>
      </c>
      <c r="R659">
        <v>19.092584235707399</v>
      </c>
      <c r="S659">
        <v>28.686327420974202</v>
      </c>
      <c r="T659">
        <v>8.7611931780267795</v>
      </c>
      <c r="U659">
        <v>8.7611931780267795</v>
      </c>
      <c r="V659">
        <v>23</v>
      </c>
      <c r="W659">
        <v>24.012914344307202</v>
      </c>
    </row>
    <row r="660" spans="1:23" x14ac:dyDescent="0.3">
      <c r="A660" s="13">
        <v>43698</v>
      </c>
      <c r="B660">
        <v>8.7728871099083907</v>
      </c>
      <c r="C660">
        <v>13.3854394696959</v>
      </c>
      <c r="D660">
        <v>13.3854394696959</v>
      </c>
      <c r="E660">
        <v>13.3854394696959</v>
      </c>
      <c r="F660">
        <v>13.160643314982</v>
      </c>
      <c r="G660">
        <v>13.160643314982</v>
      </c>
      <c r="H660">
        <v>13.160643314982</v>
      </c>
      <c r="I660">
        <v>-1.8670180563693</v>
      </c>
      <c r="J660">
        <v>-1.8670180563693</v>
      </c>
      <c r="K660">
        <v>-1.8670180563693</v>
      </c>
      <c r="L660">
        <v>2.0918142110831601</v>
      </c>
      <c r="M660">
        <v>2.0918142110831601</v>
      </c>
      <c r="N660">
        <v>2.0918142110831601</v>
      </c>
      <c r="O660">
        <v>0</v>
      </c>
      <c r="P660">
        <v>0</v>
      </c>
      <c r="Q660">
        <v>0</v>
      </c>
      <c r="R660">
        <v>17.416543787192801</v>
      </c>
      <c r="S660">
        <v>27.136517977393801</v>
      </c>
      <c r="T660">
        <v>8.7728871099083907</v>
      </c>
      <c r="U660">
        <v>8.7728871099083907</v>
      </c>
      <c r="V660">
        <v>22</v>
      </c>
      <c r="W660">
        <v>22.158326579604299</v>
      </c>
    </row>
    <row r="661" spans="1:23" x14ac:dyDescent="0.3">
      <c r="A661" s="13">
        <v>43699</v>
      </c>
      <c r="B661">
        <v>8.7845810417899894</v>
      </c>
      <c r="C661">
        <v>13.2334092757318</v>
      </c>
      <c r="D661">
        <v>13.2334092757318</v>
      </c>
      <c r="E661">
        <v>13.2334092757318</v>
      </c>
      <c r="F661">
        <v>13.160643314982</v>
      </c>
      <c r="G661">
        <v>13.160643314982</v>
      </c>
      <c r="H661">
        <v>13.160643314982</v>
      </c>
      <c r="I661">
        <v>-2.1150670826480402</v>
      </c>
      <c r="J661">
        <v>-2.1150670826480402</v>
      </c>
      <c r="K661">
        <v>-2.1150670826480402</v>
      </c>
      <c r="L661">
        <v>2.1878330433977502</v>
      </c>
      <c r="M661">
        <v>2.1878330433977502</v>
      </c>
      <c r="N661">
        <v>2.1878330433977502</v>
      </c>
      <c r="O661">
        <v>0</v>
      </c>
      <c r="P661">
        <v>0</v>
      </c>
      <c r="Q661">
        <v>0</v>
      </c>
      <c r="R661">
        <v>17.186659374929398</v>
      </c>
      <c r="S661">
        <v>27.349058211186101</v>
      </c>
      <c r="T661">
        <v>8.7845810417899894</v>
      </c>
      <c r="U661">
        <v>8.7845810417899894</v>
      </c>
      <c r="V661">
        <v>17</v>
      </c>
      <c r="W661">
        <v>22.017990317521701</v>
      </c>
    </row>
    <row r="662" spans="1:23" x14ac:dyDescent="0.3">
      <c r="A662" s="13">
        <v>43700</v>
      </c>
      <c r="B662">
        <v>8.7962749736716006</v>
      </c>
      <c r="C662">
        <v>14.107137692650801</v>
      </c>
      <c r="D662">
        <v>14.107137692650801</v>
      </c>
      <c r="E662">
        <v>14.107137692650801</v>
      </c>
      <c r="F662">
        <v>13.160643314982</v>
      </c>
      <c r="G662">
        <v>13.160643314982</v>
      </c>
      <c r="H662">
        <v>13.160643314982</v>
      </c>
      <c r="I662">
        <v>-1.31048111483054</v>
      </c>
      <c r="J662">
        <v>-1.31048111483054</v>
      </c>
      <c r="K662">
        <v>-1.31048111483054</v>
      </c>
      <c r="L662">
        <v>2.2569754924993202</v>
      </c>
      <c r="M662">
        <v>2.2569754924993202</v>
      </c>
      <c r="N662">
        <v>2.2569754924993202</v>
      </c>
      <c r="O662">
        <v>0</v>
      </c>
      <c r="P662">
        <v>0</v>
      </c>
      <c r="Q662">
        <v>0</v>
      </c>
      <c r="R662">
        <v>18.107221231191701</v>
      </c>
      <c r="S662">
        <v>27.618428588031801</v>
      </c>
      <c r="T662">
        <v>8.7962749736716006</v>
      </c>
      <c r="U662">
        <v>8.7962749736716006</v>
      </c>
      <c r="V662">
        <v>18</v>
      </c>
      <c r="W662">
        <v>22.903412666322399</v>
      </c>
    </row>
    <row r="663" spans="1:23" x14ac:dyDescent="0.3">
      <c r="A663" s="13">
        <v>43701</v>
      </c>
      <c r="B663">
        <v>8.80796890555321</v>
      </c>
      <c r="C663">
        <v>17.138375271236502</v>
      </c>
      <c r="D663">
        <v>17.138375271236502</v>
      </c>
      <c r="E663">
        <v>17.138375271236502</v>
      </c>
      <c r="F663">
        <v>13.160643314982</v>
      </c>
      <c r="G663">
        <v>13.160643314982</v>
      </c>
      <c r="H663">
        <v>13.160643314982</v>
      </c>
      <c r="I663">
        <v>1.68013459340559</v>
      </c>
      <c r="J663">
        <v>1.68013459340559</v>
      </c>
      <c r="K663">
        <v>1.68013459340559</v>
      </c>
      <c r="L663">
        <v>2.2975973628489101</v>
      </c>
      <c r="M663">
        <v>2.2975973628489101</v>
      </c>
      <c r="N663">
        <v>2.2975973628489101</v>
      </c>
      <c r="O663">
        <v>0</v>
      </c>
      <c r="P663">
        <v>0</v>
      </c>
      <c r="Q663">
        <v>0</v>
      </c>
      <c r="R663">
        <v>20.6847913914077</v>
      </c>
      <c r="S663">
        <v>30.683303866427998</v>
      </c>
      <c r="T663">
        <v>8.80796890555321</v>
      </c>
      <c r="U663">
        <v>8.80796890555321</v>
      </c>
      <c r="V663">
        <v>18</v>
      </c>
      <c r="W663">
        <v>25.9463441767898</v>
      </c>
    </row>
    <row r="664" spans="1:23" x14ac:dyDescent="0.3">
      <c r="A664" s="13">
        <v>43702</v>
      </c>
      <c r="B664">
        <v>8.8196628374348105</v>
      </c>
      <c r="C664">
        <v>16.4668530369953</v>
      </c>
      <c r="D664">
        <v>16.4668530369953</v>
      </c>
      <c r="E664">
        <v>16.4668530369953</v>
      </c>
      <c r="F664">
        <v>13.160643314982</v>
      </c>
      <c r="G664">
        <v>13.160643314982</v>
      </c>
      <c r="H664">
        <v>13.160643314982</v>
      </c>
      <c r="I664">
        <v>0.99764070768721302</v>
      </c>
      <c r="J664">
        <v>0.99764070768721302</v>
      </c>
      <c r="K664">
        <v>0.99764070768721302</v>
      </c>
      <c r="L664">
        <v>2.3085690143259998</v>
      </c>
      <c r="M664">
        <v>2.3085690143259998</v>
      </c>
      <c r="N664">
        <v>2.3085690143259998</v>
      </c>
      <c r="O664">
        <v>0</v>
      </c>
      <c r="P664">
        <v>0</v>
      </c>
      <c r="Q664">
        <v>0</v>
      </c>
      <c r="R664">
        <v>20.564525878076601</v>
      </c>
      <c r="S664">
        <v>29.962612390166498</v>
      </c>
      <c r="T664">
        <v>8.8196628374348105</v>
      </c>
      <c r="U664">
        <v>8.8196628374348105</v>
      </c>
      <c r="V664">
        <v>20</v>
      </c>
      <c r="W664">
        <v>25.286515874430101</v>
      </c>
    </row>
    <row r="665" spans="1:23" x14ac:dyDescent="0.3">
      <c r="A665" s="13">
        <v>43703</v>
      </c>
      <c r="B665">
        <v>8.8313567693164199</v>
      </c>
      <c r="C665">
        <v>17.944699730756799</v>
      </c>
      <c r="D665">
        <v>17.944699730756799</v>
      </c>
      <c r="E665">
        <v>17.944699730756799</v>
      </c>
      <c r="F665">
        <v>13.160643314982</v>
      </c>
      <c r="G665">
        <v>13.160643314982</v>
      </c>
      <c r="H665">
        <v>13.160643314982</v>
      </c>
      <c r="I665">
        <v>2.4947585269356698</v>
      </c>
      <c r="J665">
        <v>2.4947585269356698</v>
      </c>
      <c r="K665">
        <v>2.4947585269356698</v>
      </c>
      <c r="L665">
        <v>2.2892978888390498</v>
      </c>
      <c r="M665">
        <v>2.2892978888390498</v>
      </c>
      <c r="N665">
        <v>2.2892978888390498</v>
      </c>
      <c r="O665">
        <v>0</v>
      </c>
      <c r="P665">
        <v>0</v>
      </c>
      <c r="Q665">
        <v>0</v>
      </c>
      <c r="R665">
        <v>21.804439080662899</v>
      </c>
      <c r="S665">
        <v>31.702702091291901</v>
      </c>
      <c r="T665">
        <v>8.8313567693164199</v>
      </c>
      <c r="U665">
        <v>8.8313567693164199</v>
      </c>
      <c r="V665">
        <v>25</v>
      </c>
      <c r="W665">
        <v>26.776056500073199</v>
      </c>
    </row>
    <row r="666" spans="1:23" x14ac:dyDescent="0.3">
      <c r="A666" s="13">
        <v>43704</v>
      </c>
      <c r="B666">
        <v>8.8430506997338103</v>
      </c>
      <c r="C666">
        <v>15.520416474013199</v>
      </c>
      <c r="D666">
        <v>15.520416474013199</v>
      </c>
      <c r="E666">
        <v>15.520416474013199</v>
      </c>
      <c r="F666">
        <v>13.160643314982</v>
      </c>
      <c r="G666">
        <v>13.160643314982</v>
      </c>
      <c r="H666">
        <v>13.160643314982</v>
      </c>
      <c r="I666">
        <v>0.12003242581705</v>
      </c>
      <c r="J666">
        <v>0.12003242581705</v>
      </c>
      <c r="K666">
        <v>0.12003242581705</v>
      </c>
      <c r="L666">
        <v>2.2397407332140702</v>
      </c>
      <c r="M666">
        <v>2.2397407332140702</v>
      </c>
      <c r="N666">
        <v>2.2397407332140702</v>
      </c>
      <c r="O666">
        <v>0</v>
      </c>
      <c r="P666">
        <v>0</v>
      </c>
      <c r="Q666">
        <v>0</v>
      </c>
      <c r="R666">
        <v>19.5937964187621</v>
      </c>
      <c r="S666">
        <v>29.264024426589</v>
      </c>
      <c r="T666">
        <v>8.8430506997338103</v>
      </c>
      <c r="U666">
        <v>8.8430506997338103</v>
      </c>
      <c r="V666">
        <v>20</v>
      </c>
      <c r="W666">
        <v>24.363467173747001</v>
      </c>
    </row>
    <row r="667" spans="1:23" x14ac:dyDescent="0.3">
      <c r="A667" s="13">
        <v>43705</v>
      </c>
      <c r="B667">
        <v>8.8547446301512007</v>
      </c>
      <c r="C667">
        <v>13.454030468625101</v>
      </c>
      <c r="D667">
        <v>13.454030468625101</v>
      </c>
      <c r="E667">
        <v>13.454030468625101</v>
      </c>
      <c r="F667">
        <v>13.160643314982</v>
      </c>
      <c r="G667">
        <v>13.160643314982</v>
      </c>
      <c r="H667">
        <v>13.160643314982</v>
      </c>
      <c r="I667">
        <v>-1.8670180563626</v>
      </c>
      <c r="J667">
        <v>-1.8670180563626</v>
      </c>
      <c r="K667">
        <v>-1.8670180563626</v>
      </c>
      <c r="L667">
        <v>2.1604052100056599</v>
      </c>
      <c r="M667">
        <v>2.1604052100056599</v>
      </c>
      <c r="N667">
        <v>2.1604052100056599</v>
      </c>
      <c r="O667">
        <v>0</v>
      </c>
      <c r="P667">
        <v>0</v>
      </c>
      <c r="Q667">
        <v>0</v>
      </c>
      <c r="R667">
        <v>17.548558435864699</v>
      </c>
      <c r="S667">
        <v>26.759516765583498</v>
      </c>
      <c r="T667">
        <v>8.8547446301512007</v>
      </c>
      <c r="U667">
        <v>8.8547446301512007</v>
      </c>
      <c r="V667">
        <v>28</v>
      </c>
      <c r="W667">
        <v>22.308775098776302</v>
      </c>
    </row>
    <row r="668" spans="1:23" x14ac:dyDescent="0.3">
      <c r="A668" s="13">
        <v>43706</v>
      </c>
      <c r="B668">
        <v>8.8664385605686</v>
      </c>
      <c r="C668">
        <v>13.0979170298531</v>
      </c>
      <c r="D668">
        <v>13.0979170298531</v>
      </c>
      <c r="E668">
        <v>13.0979170298531</v>
      </c>
      <c r="F668">
        <v>13.160643314982</v>
      </c>
      <c r="G668">
        <v>13.160643314982</v>
      </c>
      <c r="H668">
        <v>13.160643314982</v>
      </c>
      <c r="I668">
        <v>-2.1150670826411799</v>
      </c>
      <c r="J668">
        <v>-2.1150670826411799</v>
      </c>
      <c r="K668">
        <v>-2.1150670826411799</v>
      </c>
      <c r="L668">
        <v>2.0523407975122199</v>
      </c>
      <c r="M668">
        <v>2.0523407975122199</v>
      </c>
      <c r="N668">
        <v>2.0523407975122199</v>
      </c>
      <c r="O668">
        <v>0</v>
      </c>
      <c r="P668">
        <v>0</v>
      </c>
      <c r="Q668">
        <v>0</v>
      </c>
      <c r="R668">
        <v>16.956649188968601</v>
      </c>
      <c r="S668">
        <v>26.854693967123801</v>
      </c>
      <c r="T668">
        <v>8.8664385605686</v>
      </c>
      <c r="U668">
        <v>8.8664385605686</v>
      </c>
      <c r="V668">
        <v>25</v>
      </c>
      <c r="W668">
        <v>21.9643555904217</v>
      </c>
    </row>
    <row r="669" spans="1:23" x14ac:dyDescent="0.3">
      <c r="A669" s="13">
        <v>43707</v>
      </c>
      <c r="B669">
        <v>8.8781324909859904</v>
      </c>
      <c r="C669">
        <v>13.7672812946</v>
      </c>
      <c r="D669">
        <v>13.7672812946</v>
      </c>
      <c r="E669">
        <v>13.7672812946</v>
      </c>
      <c r="F669">
        <v>13.160643314982</v>
      </c>
      <c r="G669">
        <v>13.160643314982</v>
      </c>
      <c r="H669">
        <v>13.160643314982</v>
      </c>
      <c r="I669">
        <v>-1.3104811148304201</v>
      </c>
      <c r="J669">
        <v>-1.3104811148304201</v>
      </c>
      <c r="K669">
        <v>-1.3104811148304201</v>
      </c>
      <c r="L669">
        <v>1.91711909444837</v>
      </c>
      <c r="M669">
        <v>1.91711909444837</v>
      </c>
      <c r="N669">
        <v>1.91711909444837</v>
      </c>
      <c r="O669">
        <v>0</v>
      </c>
      <c r="P669">
        <v>0</v>
      </c>
      <c r="Q669">
        <v>0</v>
      </c>
      <c r="R669">
        <v>17.496246909299</v>
      </c>
      <c r="S669">
        <v>27.897915568971101</v>
      </c>
      <c r="T669">
        <v>8.8781324909859904</v>
      </c>
      <c r="U669">
        <v>8.8781324909859904</v>
      </c>
      <c r="V669">
        <v>22</v>
      </c>
      <c r="W669">
        <v>22.645413785586001</v>
      </c>
    </row>
    <row r="670" spans="1:23" x14ac:dyDescent="0.3">
      <c r="A670" s="13">
        <v>43708</v>
      </c>
      <c r="B670">
        <v>8.8898264214033809</v>
      </c>
      <c r="C670">
        <v>16.597581767530301</v>
      </c>
      <c r="D670">
        <v>16.597581767530301</v>
      </c>
      <c r="E670">
        <v>16.597581767530301</v>
      </c>
      <c r="F670">
        <v>13.160643314982</v>
      </c>
      <c r="G670">
        <v>13.160643314982</v>
      </c>
      <c r="H670">
        <v>13.160643314982</v>
      </c>
      <c r="I670">
        <v>1.6801345934044001</v>
      </c>
      <c r="J670">
        <v>1.6801345934044001</v>
      </c>
      <c r="K670">
        <v>1.6801345934044001</v>
      </c>
      <c r="L670">
        <v>1.7568038591438</v>
      </c>
      <c r="M670">
        <v>1.7568038591438</v>
      </c>
      <c r="N670">
        <v>1.7568038591438</v>
      </c>
      <c r="O670">
        <v>0</v>
      </c>
      <c r="P670">
        <v>0</v>
      </c>
      <c r="Q670">
        <v>0</v>
      </c>
      <c r="R670">
        <v>20.478802340957198</v>
      </c>
      <c r="S670">
        <v>30.310822225611101</v>
      </c>
      <c r="T670">
        <v>8.8898264214033809</v>
      </c>
      <c r="U670">
        <v>8.8898264214033809</v>
      </c>
      <c r="V670">
        <v>23</v>
      </c>
      <c r="W670">
        <v>25.4874081889336</v>
      </c>
    </row>
    <row r="671" spans="1:23" x14ac:dyDescent="0.3">
      <c r="A671" s="13">
        <v>43709</v>
      </c>
      <c r="B671">
        <v>8.9015203518207695</v>
      </c>
      <c r="C671">
        <v>15.7321953460781</v>
      </c>
      <c r="D671">
        <v>15.7321953460781</v>
      </c>
      <c r="E671">
        <v>15.7321953460781</v>
      </c>
      <c r="F671">
        <v>13.160643314982</v>
      </c>
      <c r="G671">
        <v>13.160643314982</v>
      </c>
      <c r="H671">
        <v>13.160643314982</v>
      </c>
      <c r="I671">
        <v>0.99764070768785695</v>
      </c>
      <c r="J671">
        <v>0.99764070768785695</v>
      </c>
      <c r="K671">
        <v>0.99764070768785695</v>
      </c>
      <c r="L671">
        <v>1.5739113234082001</v>
      </c>
      <c r="M671">
        <v>1.5739113234082001</v>
      </c>
      <c r="N671">
        <v>1.5739113234082001</v>
      </c>
      <c r="O671">
        <v>0</v>
      </c>
      <c r="P671">
        <v>0</v>
      </c>
      <c r="Q671">
        <v>0</v>
      </c>
      <c r="R671">
        <v>19.377543782945999</v>
      </c>
      <c r="S671">
        <v>29.432553368180201</v>
      </c>
      <c r="T671">
        <v>8.9015203518207695</v>
      </c>
      <c r="U671">
        <v>8.9015203518207695</v>
      </c>
      <c r="V671">
        <v>25</v>
      </c>
      <c r="W671">
        <v>24.6337156978989</v>
      </c>
    </row>
    <row r="672" spans="1:23" x14ac:dyDescent="0.3">
      <c r="A672" s="13">
        <v>43710</v>
      </c>
      <c r="B672">
        <v>8.9132142822381706</v>
      </c>
      <c r="C672">
        <v>17.026763364846001</v>
      </c>
      <c r="D672">
        <v>17.026763364846001</v>
      </c>
      <c r="E672">
        <v>17.026763364846001</v>
      </c>
      <c r="F672">
        <v>13.160643314982</v>
      </c>
      <c r="G672">
        <v>13.160643314982</v>
      </c>
      <c r="H672">
        <v>13.160643314982</v>
      </c>
      <c r="I672">
        <v>2.49475852693456</v>
      </c>
      <c r="J672">
        <v>2.49475852693456</v>
      </c>
      <c r="K672">
        <v>2.49475852693456</v>
      </c>
      <c r="L672">
        <v>1.37136152292941</v>
      </c>
      <c r="M672">
        <v>1.37136152292941</v>
      </c>
      <c r="N672">
        <v>1.37136152292941</v>
      </c>
      <c r="O672">
        <v>0</v>
      </c>
      <c r="P672">
        <v>0</v>
      </c>
      <c r="Q672">
        <v>0</v>
      </c>
      <c r="R672">
        <v>21.004248255310898</v>
      </c>
      <c r="S672">
        <v>30.833173222438401</v>
      </c>
      <c r="T672">
        <v>8.9132142822381706</v>
      </c>
      <c r="U672">
        <v>8.9132142822381706</v>
      </c>
      <c r="V672">
        <v>21</v>
      </c>
      <c r="W672">
        <v>25.939977647084199</v>
      </c>
    </row>
    <row r="673" spans="1:23" x14ac:dyDescent="0.3">
      <c r="A673" s="13">
        <v>43711</v>
      </c>
      <c r="B673">
        <v>8.9249082126555592</v>
      </c>
      <c r="C673">
        <v>14.4330973157775</v>
      </c>
      <c r="D673">
        <v>14.4330973157775</v>
      </c>
      <c r="E673">
        <v>14.4330973157775</v>
      </c>
      <c r="F673">
        <v>13.160643314982</v>
      </c>
      <c r="G673">
        <v>13.160643314982</v>
      </c>
      <c r="H673">
        <v>13.160643314982</v>
      </c>
      <c r="I673">
        <v>0.12003242581156399</v>
      </c>
      <c r="J673">
        <v>0.12003242581156399</v>
      </c>
      <c r="K673">
        <v>0.12003242581156399</v>
      </c>
      <c r="L673">
        <v>1.15242157498389</v>
      </c>
      <c r="M673">
        <v>1.15242157498389</v>
      </c>
      <c r="N673">
        <v>1.15242157498389</v>
      </c>
      <c r="O673">
        <v>0</v>
      </c>
      <c r="P673">
        <v>0</v>
      </c>
      <c r="Q673">
        <v>0</v>
      </c>
      <c r="R673">
        <v>18.048878870681801</v>
      </c>
      <c r="S673">
        <v>28.525183247302699</v>
      </c>
      <c r="T673">
        <v>8.9249082126555592</v>
      </c>
      <c r="U673">
        <v>8.9249082126555592</v>
      </c>
      <c r="V673">
        <v>27</v>
      </c>
      <c r="W673">
        <v>23.3580055284331</v>
      </c>
    </row>
    <row r="674" spans="1:23" x14ac:dyDescent="0.3">
      <c r="A674" s="13">
        <v>43712</v>
      </c>
      <c r="B674">
        <v>8.9366021430729496</v>
      </c>
      <c r="C674">
        <v>12.2142672648193</v>
      </c>
      <c r="D674">
        <v>12.2142672648193</v>
      </c>
      <c r="E674">
        <v>12.2142672648193</v>
      </c>
      <c r="F674">
        <v>13.160643314982</v>
      </c>
      <c r="G674">
        <v>13.160643314982</v>
      </c>
      <c r="H674">
        <v>13.160643314982</v>
      </c>
      <c r="I674">
        <v>-1.86701805636145</v>
      </c>
      <c r="J674">
        <v>-1.86701805636145</v>
      </c>
      <c r="K674">
        <v>-1.86701805636145</v>
      </c>
      <c r="L674">
        <v>0.92064200619866698</v>
      </c>
      <c r="M674">
        <v>0.92064200619866698</v>
      </c>
      <c r="N674">
        <v>0.92064200619866698</v>
      </c>
      <c r="O674">
        <v>0</v>
      </c>
      <c r="P674">
        <v>0</v>
      </c>
      <c r="Q674">
        <v>0</v>
      </c>
      <c r="R674">
        <v>16.196072209468198</v>
      </c>
      <c r="S674">
        <v>26.063614546729699</v>
      </c>
      <c r="T674">
        <v>8.9366021430729496</v>
      </c>
      <c r="U674">
        <v>8.9366021430729496</v>
      </c>
      <c r="V674">
        <v>21</v>
      </c>
      <c r="W674">
        <v>21.150869407892198</v>
      </c>
    </row>
    <row r="675" spans="1:23" x14ac:dyDescent="0.3">
      <c r="A675" s="13">
        <v>43713</v>
      </c>
      <c r="B675">
        <v>8.9482960734903401</v>
      </c>
      <c r="C675">
        <v>11.725363616627501</v>
      </c>
      <c r="D675">
        <v>11.725363616627501</v>
      </c>
      <c r="E675">
        <v>11.725363616627501</v>
      </c>
      <c r="F675">
        <v>13.160643314982</v>
      </c>
      <c r="G675">
        <v>13.160643314982</v>
      </c>
      <c r="H675">
        <v>13.160643314982</v>
      </c>
      <c r="I675">
        <v>-2.1150670826462101</v>
      </c>
      <c r="J675">
        <v>-2.1150670826462101</v>
      </c>
      <c r="K675">
        <v>-2.1150670826462101</v>
      </c>
      <c r="L675">
        <v>0.67978738429168895</v>
      </c>
      <c r="M675">
        <v>0.67978738429168895</v>
      </c>
      <c r="N675">
        <v>0.67978738429168895</v>
      </c>
      <c r="O675">
        <v>0</v>
      </c>
      <c r="P675">
        <v>0</v>
      </c>
      <c r="Q675">
        <v>0</v>
      </c>
      <c r="R675">
        <v>15.749508151914201</v>
      </c>
      <c r="S675">
        <v>25.7542310499508</v>
      </c>
      <c r="T675">
        <v>8.9482960734903401</v>
      </c>
      <c r="U675">
        <v>8.9482960734903401</v>
      </c>
      <c r="V675">
        <v>26</v>
      </c>
      <c r="W675">
        <v>20.673659690117901</v>
      </c>
    </row>
    <row r="676" spans="1:23" x14ac:dyDescent="0.3">
      <c r="A676" s="13">
        <v>43714</v>
      </c>
      <c r="B676">
        <v>8.9599900039077394</v>
      </c>
      <c r="C676">
        <v>12.2839248348561</v>
      </c>
      <c r="D676">
        <v>12.2839248348561</v>
      </c>
      <c r="E676">
        <v>12.2839248348561</v>
      </c>
      <c r="F676">
        <v>13.160643314982</v>
      </c>
      <c r="G676">
        <v>13.160643314982</v>
      </c>
      <c r="H676">
        <v>13.160643314982</v>
      </c>
      <c r="I676">
        <v>-1.31048111482972</v>
      </c>
      <c r="J676">
        <v>-1.31048111482972</v>
      </c>
      <c r="K676">
        <v>-1.31048111482972</v>
      </c>
      <c r="L676">
        <v>0.43376263470381299</v>
      </c>
      <c r="M676">
        <v>0.43376263470381299</v>
      </c>
      <c r="N676">
        <v>0.43376263470381299</v>
      </c>
      <c r="O676">
        <v>0</v>
      </c>
      <c r="P676">
        <v>0</v>
      </c>
      <c r="Q676">
        <v>0</v>
      </c>
      <c r="R676">
        <v>16.455135734307898</v>
      </c>
      <c r="S676">
        <v>26.341565840588501</v>
      </c>
      <c r="T676">
        <v>8.9599900039077394</v>
      </c>
      <c r="U676">
        <v>8.9599900039077394</v>
      </c>
      <c r="V676">
        <v>19</v>
      </c>
      <c r="W676">
        <v>21.243914838763899</v>
      </c>
    </row>
    <row r="677" spans="1:23" x14ac:dyDescent="0.3">
      <c r="A677" s="13">
        <v>43715</v>
      </c>
      <c r="B677">
        <v>8.9716839343251298</v>
      </c>
      <c r="C677">
        <v>15.027314431079899</v>
      </c>
      <c r="D677">
        <v>15.027314431079899</v>
      </c>
      <c r="E677">
        <v>15.027314431079899</v>
      </c>
      <c r="F677">
        <v>13.160643314982</v>
      </c>
      <c r="G677">
        <v>13.160643314982</v>
      </c>
      <c r="H677">
        <v>13.160643314982</v>
      </c>
      <c r="I677">
        <v>1.6801345934032099</v>
      </c>
      <c r="J677">
        <v>1.6801345934032099</v>
      </c>
      <c r="K677">
        <v>1.6801345934032099</v>
      </c>
      <c r="L677">
        <v>0.18653652269464299</v>
      </c>
      <c r="M677">
        <v>0.18653652269464299</v>
      </c>
      <c r="N677">
        <v>0.18653652269464299</v>
      </c>
      <c r="O677">
        <v>0</v>
      </c>
      <c r="P677">
        <v>0</v>
      </c>
      <c r="Q677">
        <v>0</v>
      </c>
      <c r="R677">
        <v>19.1196621590659</v>
      </c>
      <c r="S677">
        <v>28.996064666541201</v>
      </c>
      <c r="T677">
        <v>8.9716839343251298</v>
      </c>
      <c r="U677">
        <v>8.9716839343251298</v>
      </c>
      <c r="V677">
        <v>20</v>
      </c>
      <c r="W677">
        <v>23.998998365405001</v>
      </c>
    </row>
    <row r="678" spans="1:23" x14ac:dyDescent="0.3">
      <c r="A678" s="13">
        <v>43716</v>
      </c>
      <c r="B678">
        <v>8.9833778647425202</v>
      </c>
      <c r="C678">
        <v>14.100347874137601</v>
      </c>
      <c r="D678">
        <v>14.100347874137601</v>
      </c>
      <c r="E678">
        <v>14.100347874137601</v>
      </c>
      <c r="F678">
        <v>13.160643314982</v>
      </c>
      <c r="G678">
        <v>13.160643314982</v>
      </c>
      <c r="H678">
        <v>13.160643314982</v>
      </c>
      <c r="I678">
        <v>0.99764070768741198</v>
      </c>
      <c r="J678">
        <v>0.99764070768741198</v>
      </c>
      <c r="K678">
        <v>0.99764070768741198</v>
      </c>
      <c r="L678">
        <v>-5.7936148531878097E-2</v>
      </c>
      <c r="M678">
        <v>-5.7936148531878097E-2</v>
      </c>
      <c r="N678">
        <v>-5.7936148531878097E-2</v>
      </c>
      <c r="O678">
        <v>0</v>
      </c>
      <c r="P678">
        <v>0</v>
      </c>
      <c r="Q678">
        <v>0</v>
      </c>
      <c r="R678">
        <v>18.115724552359001</v>
      </c>
      <c r="S678">
        <v>28.370993151743999</v>
      </c>
      <c r="T678">
        <v>8.9833778647425202</v>
      </c>
      <c r="U678">
        <v>8.9833778647425202</v>
      </c>
      <c r="V678">
        <v>28</v>
      </c>
      <c r="W678">
        <v>23.083725738880101</v>
      </c>
    </row>
    <row r="679" spans="1:23" x14ac:dyDescent="0.3">
      <c r="A679" s="13">
        <v>43717</v>
      </c>
      <c r="B679">
        <v>8.9950717951599106</v>
      </c>
      <c r="C679">
        <v>15.359609807061901</v>
      </c>
      <c r="D679">
        <v>15.359609807061901</v>
      </c>
      <c r="E679">
        <v>15.359609807061901</v>
      </c>
      <c r="F679">
        <v>13.160643314982</v>
      </c>
      <c r="G679">
        <v>13.160643314982</v>
      </c>
      <c r="H679">
        <v>13.160643314982</v>
      </c>
      <c r="I679">
        <v>2.49475852693344</v>
      </c>
      <c r="J679">
        <v>2.49475852693344</v>
      </c>
      <c r="K679">
        <v>2.49475852693344</v>
      </c>
      <c r="L679">
        <v>-0.29579203485361999</v>
      </c>
      <c r="M679">
        <v>-0.29579203485361999</v>
      </c>
      <c r="N679">
        <v>-0.29579203485361999</v>
      </c>
      <c r="O679">
        <v>0</v>
      </c>
      <c r="P679">
        <v>0</v>
      </c>
      <c r="Q679">
        <v>0</v>
      </c>
      <c r="R679">
        <v>19.134162967296799</v>
      </c>
      <c r="S679">
        <v>28.983670798755298</v>
      </c>
      <c r="T679">
        <v>8.9950717951599106</v>
      </c>
      <c r="U679">
        <v>8.9950717951599106</v>
      </c>
      <c r="V679">
        <v>31</v>
      </c>
      <c r="W679">
        <v>24.354681602221799</v>
      </c>
    </row>
    <row r="680" spans="1:23" x14ac:dyDescent="0.3">
      <c r="A680" s="13">
        <v>43718</v>
      </c>
      <c r="B680">
        <v>9.0067657255772993</v>
      </c>
      <c r="C680">
        <v>12.7573408915675</v>
      </c>
      <c r="D680">
        <v>12.7573408915675</v>
      </c>
      <c r="E680">
        <v>12.7573408915675</v>
      </c>
      <c r="F680">
        <v>13.160643314982</v>
      </c>
      <c r="G680">
        <v>13.160643314982</v>
      </c>
      <c r="H680">
        <v>13.160643314982</v>
      </c>
      <c r="I680">
        <v>0.120032425810687</v>
      </c>
      <c r="J680">
        <v>0.120032425810687</v>
      </c>
      <c r="K680">
        <v>0.120032425810687</v>
      </c>
      <c r="L680">
        <v>-0.52333484922523299</v>
      </c>
      <c r="M680">
        <v>-0.52333484922523299</v>
      </c>
      <c r="N680">
        <v>-0.52333484922523299</v>
      </c>
      <c r="O680">
        <v>0</v>
      </c>
      <c r="P680">
        <v>0</v>
      </c>
      <c r="Q680">
        <v>0</v>
      </c>
      <c r="R680">
        <v>16.686516416252601</v>
      </c>
      <c r="S680">
        <v>26.699776520313002</v>
      </c>
      <c r="T680">
        <v>9.0067657255772993</v>
      </c>
      <c r="U680">
        <v>9.0067657255772993</v>
      </c>
      <c r="V680">
        <v>22</v>
      </c>
      <c r="W680">
        <v>21.764106617144801</v>
      </c>
    </row>
    <row r="681" spans="1:23" x14ac:dyDescent="0.3">
      <c r="A681" s="13">
        <v>43719</v>
      </c>
      <c r="B681">
        <v>9.0184596559947003</v>
      </c>
      <c r="C681">
        <v>10.5565177639781</v>
      </c>
      <c r="D681">
        <v>10.5565177639781</v>
      </c>
      <c r="E681">
        <v>10.5565177639781</v>
      </c>
      <c r="F681">
        <v>13.160643314982</v>
      </c>
      <c r="G681">
        <v>13.160643314982</v>
      </c>
      <c r="H681">
        <v>13.160643314982</v>
      </c>
      <c r="I681">
        <v>-1.8670180563640899</v>
      </c>
      <c r="J681">
        <v>-1.8670180563640899</v>
      </c>
      <c r="K681">
        <v>-1.8670180563640899</v>
      </c>
      <c r="L681">
        <v>-0.73710749463985603</v>
      </c>
      <c r="M681">
        <v>-0.73710749463985603</v>
      </c>
      <c r="N681">
        <v>-0.73710749463985603</v>
      </c>
      <c r="O681">
        <v>0</v>
      </c>
      <c r="P681">
        <v>0</v>
      </c>
      <c r="Q681">
        <v>0</v>
      </c>
      <c r="R681">
        <v>14.6921329976542</v>
      </c>
      <c r="S681">
        <v>24.8661001688195</v>
      </c>
      <c r="T681">
        <v>9.0184596559947003</v>
      </c>
      <c r="U681">
        <v>9.0184596559947003</v>
      </c>
      <c r="V681">
        <v>24</v>
      </c>
      <c r="W681">
        <v>19.5749774199728</v>
      </c>
    </row>
    <row r="682" spans="1:23" x14ac:dyDescent="0.3">
      <c r="A682" s="13">
        <v>43720</v>
      </c>
      <c r="B682">
        <v>9.0301535864120908</v>
      </c>
      <c r="C682">
        <v>10.1116170047308</v>
      </c>
      <c r="D682">
        <v>10.1116170047308</v>
      </c>
      <c r="E682">
        <v>10.1116170047308</v>
      </c>
      <c r="F682">
        <v>13.160643314982</v>
      </c>
      <c r="G682">
        <v>13.160643314982</v>
      </c>
      <c r="H682">
        <v>13.160643314982</v>
      </c>
      <c r="I682">
        <v>-2.11506708264442</v>
      </c>
      <c r="J682">
        <v>-2.11506708264442</v>
      </c>
      <c r="K682">
        <v>-2.11506708264442</v>
      </c>
      <c r="L682">
        <v>-0.93395922760685302</v>
      </c>
      <c r="M682">
        <v>-0.93395922760685302</v>
      </c>
      <c r="N682">
        <v>-0.93395922760685302</v>
      </c>
      <c r="O682">
        <v>0</v>
      </c>
      <c r="P682">
        <v>0</v>
      </c>
      <c r="Q682">
        <v>0</v>
      </c>
      <c r="R682">
        <v>14.512642281905499</v>
      </c>
      <c r="S682">
        <v>23.893190660336799</v>
      </c>
      <c r="T682">
        <v>9.0301535864120908</v>
      </c>
      <c r="U682">
        <v>9.0301535864120908</v>
      </c>
      <c r="V682">
        <v>23</v>
      </c>
      <c r="W682">
        <v>19.141770591142901</v>
      </c>
    </row>
    <row r="683" spans="1:23" x14ac:dyDescent="0.3">
      <c r="A683" s="13">
        <v>43721</v>
      </c>
      <c r="B683">
        <v>9.0418475168294794</v>
      </c>
      <c r="C683">
        <v>10.7390557583311</v>
      </c>
      <c r="D683">
        <v>10.7390557583311</v>
      </c>
      <c r="E683">
        <v>10.7390557583311</v>
      </c>
      <c r="F683">
        <v>13.160643314982</v>
      </c>
      <c r="G683">
        <v>13.160643314982</v>
      </c>
      <c r="H683">
        <v>13.160643314982</v>
      </c>
      <c r="I683">
        <v>-1.3104811148290301</v>
      </c>
      <c r="J683">
        <v>-1.3104811148290301</v>
      </c>
      <c r="K683">
        <v>-1.3104811148290301</v>
      </c>
      <c r="L683">
        <v>-1.1111064418219301</v>
      </c>
      <c r="M683">
        <v>-1.1111064418219301</v>
      </c>
      <c r="N683">
        <v>-1.1111064418219301</v>
      </c>
      <c r="O683">
        <v>0</v>
      </c>
      <c r="P683">
        <v>0</v>
      </c>
      <c r="Q683">
        <v>0</v>
      </c>
      <c r="R683">
        <v>14.9535739682398</v>
      </c>
      <c r="S683">
        <v>24.897867416378801</v>
      </c>
      <c r="T683">
        <v>9.0418475168294794</v>
      </c>
      <c r="U683">
        <v>9.0418475168294794</v>
      </c>
      <c r="V683">
        <v>20</v>
      </c>
      <c r="W683">
        <v>19.7809032751606</v>
      </c>
    </row>
    <row r="684" spans="1:23" x14ac:dyDescent="0.3">
      <c r="A684" s="13">
        <v>43722</v>
      </c>
      <c r="B684">
        <v>9.0535414472468698</v>
      </c>
      <c r="C684">
        <v>13.5745921216176</v>
      </c>
      <c r="D684">
        <v>13.5745921216176</v>
      </c>
      <c r="E684">
        <v>13.5745921216176</v>
      </c>
      <c r="F684">
        <v>13.160643314982</v>
      </c>
      <c r="G684">
        <v>13.160643314982</v>
      </c>
      <c r="H684">
        <v>13.160643314982</v>
      </c>
      <c r="I684">
        <v>1.6801345934030001</v>
      </c>
      <c r="J684">
        <v>1.6801345934030001</v>
      </c>
      <c r="K684">
        <v>1.6801345934030001</v>
      </c>
      <c r="L684">
        <v>-1.26618578676745</v>
      </c>
      <c r="M684">
        <v>-1.26618578676745</v>
      </c>
      <c r="N684">
        <v>-1.26618578676745</v>
      </c>
      <c r="O684">
        <v>0</v>
      </c>
      <c r="P684">
        <v>0</v>
      </c>
      <c r="Q684">
        <v>0</v>
      </c>
      <c r="R684">
        <v>17.9913715341299</v>
      </c>
      <c r="S684">
        <v>27.841926648400801</v>
      </c>
      <c r="T684">
        <v>9.0535414472468698</v>
      </c>
      <c r="U684">
        <v>9.0535414472468698</v>
      </c>
      <c r="V684">
        <v>18</v>
      </c>
      <c r="W684">
        <v>22.628133568864499</v>
      </c>
    </row>
    <row r="685" spans="1:23" x14ac:dyDescent="0.3">
      <c r="A685" s="13">
        <v>43723</v>
      </c>
      <c r="B685">
        <v>9.0652353776642691</v>
      </c>
      <c r="C685">
        <v>12.7609855328752</v>
      </c>
      <c r="D685">
        <v>12.7609855328752</v>
      </c>
      <c r="E685">
        <v>12.7609855328752</v>
      </c>
      <c r="F685">
        <v>13.160643314982</v>
      </c>
      <c r="G685">
        <v>13.160643314982</v>
      </c>
      <c r="H685">
        <v>13.160643314982</v>
      </c>
      <c r="I685">
        <v>0.99764070768805302</v>
      </c>
      <c r="J685">
        <v>0.99764070768805302</v>
      </c>
      <c r="K685">
        <v>0.99764070768805302</v>
      </c>
      <c r="L685">
        <v>-1.3972984897949401</v>
      </c>
      <c r="M685">
        <v>-1.3972984897949401</v>
      </c>
      <c r="N685">
        <v>-1.3972984897949401</v>
      </c>
      <c r="O685">
        <v>0</v>
      </c>
      <c r="P685">
        <v>0</v>
      </c>
      <c r="Q685">
        <v>0</v>
      </c>
      <c r="R685">
        <v>17.106211539111001</v>
      </c>
      <c r="S685">
        <v>26.894682210635899</v>
      </c>
      <c r="T685">
        <v>9.0652353776642691</v>
      </c>
      <c r="U685">
        <v>9.0652353776642691</v>
      </c>
      <c r="V685">
        <v>24</v>
      </c>
      <c r="W685">
        <v>21.826220910539401</v>
      </c>
    </row>
    <row r="686" spans="1:23" x14ac:dyDescent="0.3">
      <c r="A686" s="13">
        <v>43724</v>
      </c>
      <c r="B686">
        <v>9.0769293080816595</v>
      </c>
      <c r="C686">
        <v>14.152356912150299</v>
      </c>
      <c r="D686">
        <v>14.152356912150299</v>
      </c>
      <c r="E686">
        <v>14.152356912150299</v>
      </c>
      <c r="F686">
        <v>13.160643314982</v>
      </c>
      <c r="G686">
        <v>13.160643314982</v>
      </c>
      <c r="H686">
        <v>13.160643314982</v>
      </c>
      <c r="I686">
        <v>2.4947585269366401</v>
      </c>
      <c r="J686">
        <v>2.4947585269366401</v>
      </c>
      <c r="K686">
        <v>2.4947585269366401</v>
      </c>
      <c r="L686">
        <v>-1.5030449297683499</v>
      </c>
      <c r="M686">
        <v>-1.5030449297683499</v>
      </c>
      <c r="N686">
        <v>-1.5030449297683499</v>
      </c>
      <c r="O686">
        <v>0</v>
      </c>
      <c r="P686">
        <v>0</v>
      </c>
      <c r="Q686">
        <v>0</v>
      </c>
      <c r="R686">
        <v>18.2144900809866</v>
      </c>
      <c r="S686">
        <v>28.131308843739198</v>
      </c>
      <c r="T686">
        <v>9.0769293080816595</v>
      </c>
      <c r="U686">
        <v>9.0769293080816595</v>
      </c>
      <c r="V686">
        <v>24</v>
      </c>
      <c r="W686">
        <v>23.229286220232002</v>
      </c>
    </row>
    <row r="687" spans="1:23" x14ac:dyDescent="0.3">
      <c r="A687" s="13">
        <v>43725</v>
      </c>
      <c r="B687">
        <v>9.08862323849905</v>
      </c>
      <c r="C687">
        <v>11.698127028666001</v>
      </c>
      <c r="D687">
        <v>11.698127028666001</v>
      </c>
      <c r="E687">
        <v>11.698127028666001</v>
      </c>
      <c r="F687">
        <v>13.160643314982</v>
      </c>
      <c r="G687">
        <v>13.160643314982</v>
      </c>
      <c r="H687">
        <v>13.160643314982</v>
      </c>
      <c r="I687">
        <v>0.12003242581507299</v>
      </c>
      <c r="J687">
        <v>0.12003242581507299</v>
      </c>
      <c r="K687">
        <v>0.12003242581507299</v>
      </c>
      <c r="L687">
        <v>-1.5825487121311499</v>
      </c>
      <c r="M687">
        <v>-1.5825487121311499</v>
      </c>
      <c r="N687">
        <v>-1.5825487121311499</v>
      </c>
      <c r="O687">
        <v>0</v>
      </c>
      <c r="P687">
        <v>0</v>
      </c>
      <c r="Q687">
        <v>0</v>
      </c>
      <c r="R687">
        <v>15.3930432562115</v>
      </c>
      <c r="S687">
        <v>25.623369944107299</v>
      </c>
      <c r="T687">
        <v>9.08862323849905</v>
      </c>
      <c r="U687">
        <v>9.08862323849905</v>
      </c>
      <c r="V687">
        <v>32</v>
      </c>
      <c r="W687">
        <v>20.786750267165001</v>
      </c>
    </row>
    <row r="688" spans="1:23" x14ac:dyDescent="0.3">
      <c r="A688" s="13">
        <v>43726</v>
      </c>
      <c r="B688">
        <v>9.1003171689164404</v>
      </c>
      <c r="C688">
        <v>9.6581555434775499</v>
      </c>
      <c r="D688">
        <v>9.6581555434775499</v>
      </c>
      <c r="E688">
        <v>9.6581555434775499</v>
      </c>
      <c r="F688">
        <v>13.160643314982</v>
      </c>
      <c r="G688">
        <v>13.160643314982</v>
      </c>
      <c r="H688">
        <v>13.160643314982</v>
      </c>
      <c r="I688">
        <v>-1.86701805636673</v>
      </c>
      <c r="J688">
        <v>-1.86701805636673</v>
      </c>
      <c r="K688">
        <v>-1.86701805636673</v>
      </c>
      <c r="L688">
        <v>-1.63546971513776</v>
      </c>
      <c r="M688">
        <v>-1.63546971513776</v>
      </c>
      <c r="N688">
        <v>-1.63546971513776</v>
      </c>
      <c r="O688">
        <v>0</v>
      </c>
      <c r="P688">
        <v>0</v>
      </c>
      <c r="Q688">
        <v>0</v>
      </c>
      <c r="R688">
        <v>13.463464003553099</v>
      </c>
      <c r="S688">
        <v>23.877068591764498</v>
      </c>
      <c r="T688">
        <v>9.1003171689164404</v>
      </c>
      <c r="U688">
        <v>9.1003171689164404</v>
      </c>
      <c r="V688">
        <v>25</v>
      </c>
      <c r="W688">
        <v>18.758472712393999</v>
      </c>
    </row>
    <row r="689" spans="1:23" x14ac:dyDescent="0.3">
      <c r="A689" s="13">
        <v>43727</v>
      </c>
      <c r="B689">
        <v>9.1120110993338397</v>
      </c>
      <c r="C689">
        <v>9.3835704219251301</v>
      </c>
      <c r="D689">
        <v>9.3835704219251301</v>
      </c>
      <c r="E689">
        <v>9.3835704219251301</v>
      </c>
      <c r="F689">
        <v>13.160643314982</v>
      </c>
      <c r="G689">
        <v>13.160643314982</v>
      </c>
      <c r="H689">
        <v>13.160643314982</v>
      </c>
      <c r="I689">
        <v>-2.1150670826426299</v>
      </c>
      <c r="J689">
        <v>-2.1150670826426299</v>
      </c>
      <c r="K689">
        <v>-2.1150670826426299</v>
      </c>
      <c r="L689">
        <v>-1.6620058104142901</v>
      </c>
      <c r="M689">
        <v>-1.6620058104142901</v>
      </c>
      <c r="N689">
        <v>-1.6620058104142901</v>
      </c>
      <c r="O689">
        <v>0</v>
      </c>
      <c r="P689">
        <v>0</v>
      </c>
      <c r="Q689">
        <v>0</v>
      </c>
      <c r="R689">
        <v>13.682149472255899</v>
      </c>
      <c r="S689">
        <v>23.0268035028555</v>
      </c>
      <c r="T689">
        <v>9.1120110993338397</v>
      </c>
      <c r="U689">
        <v>9.1120110993338397</v>
      </c>
      <c r="V689">
        <v>16</v>
      </c>
      <c r="W689">
        <v>18.495581521258998</v>
      </c>
    </row>
    <row r="690" spans="1:23" x14ac:dyDescent="0.3">
      <c r="A690" s="13">
        <v>43728</v>
      </c>
      <c r="B690">
        <v>9.1237050297512301</v>
      </c>
      <c r="C690">
        <v>10.1872789970865</v>
      </c>
      <c r="D690">
        <v>10.1872789970865</v>
      </c>
      <c r="E690">
        <v>10.1872789970865</v>
      </c>
      <c r="F690">
        <v>13.160643314982</v>
      </c>
      <c r="G690">
        <v>13.160643314982</v>
      </c>
      <c r="H690">
        <v>13.160643314982</v>
      </c>
      <c r="I690">
        <v>-1.31048111482834</v>
      </c>
      <c r="J690">
        <v>-1.31048111482834</v>
      </c>
      <c r="K690">
        <v>-1.31048111482834</v>
      </c>
      <c r="L690">
        <v>-1.66288320306724</v>
      </c>
      <c r="M690">
        <v>-1.66288320306724</v>
      </c>
      <c r="N690">
        <v>-1.66288320306724</v>
      </c>
      <c r="O690">
        <v>0</v>
      </c>
      <c r="P690">
        <v>0</v>
      </c>
      <c r="Q690">
        <v>0</v>
      </c>
      <c r="R690">
        <v>14.5514887614827</v>
      </c>
      <c r="S690">
        <v>24.417875253684599</v>
      </c>
      <c r="T690">
        <v>9.1237050297512301</v>
      </c>
      <c r="U690">
        <v>9.1237050297512301</v>
      </c>
      <c r="V690">
        <v>23</v>
      </c>
      <c r="W690">
        <v>19.310984026837701</v>
      </c>
    </row>
    <row r="691" spans="1:23" x14ac:dyDescent="0.3">
      <c r="A691" s="13">
        <v>43729</v>
      </c>
      <c r="B691">
        <v>9.1353989601686205</v>
      </c>
      <c r="C691">
        <v>13.201442326403001</v>
      </c>
      <c r="D691">
        <v>13.201442326403001</v>
      </c>
      <c r="E691">
        <v>13.201442326403001</v>
      </c>
      <c r="F691">
        <v>13.160643314982</v>
      </c>
      <c r="G691">
        <v>13.160643314982</v>
      </c>
      <c r="H691">
        <v>13.160643314982</v>
      </c>
      <c r="I691">
        <v>1.6801345934004199</v>
      </c>
      <c r="J691">
        <v>1.6801345934004199</v>
      </c>
      <c r="K691">
        <v>1.6801345934004199</v>
      </c>
      <c r="L691">
        <v>-1.6393355819795099</v>
      </c>
      <c r="M691">
        <v>-1.6393355819795099</v>
      </c>
      <c r="N691">
        <v>-1.6393355819795099</v>
      </c>
      <c r="O691">
        <v>0</v>
      </c>
      <c r="P691">
        <v>0</v>
      </c>
      <c r="Q691">
        <v>0</v>
      </c>
      <c r="R691">
        <v>17.0957712750313</v>
      </c>
      <c r="S691">
        <v>27.534617992134802</v>
      </c>
      <c r="T691">
        <v>9.1353989601686205</v>
      </c>
      <c r="U691">
        <v>9.1353989601686205</v>
      </c>
      <c r="V691">
        <v>19</v>
      </c>
      <c r="W691">
        <v>22.336841286571602</v>
      </c>
    </row>
    <row r="692" spans="1:23" x14ac:dyDescent="0.3">
      <c r="A692" s="13">
        <v>43730</v>
      </c>
      <c r="B692">
        <v>9.1470928905860092</v>
      </c>
      <c r="C692">
        <v>12.5652115082469</v>
      </c>
      <c r="D692">
        <v>12.5652115082469</v>
      </c>
      <c r="E692">
        <v>12.5652115082469</v>
      </c>
      <c r="F692">
        <v>13.160643314982</v>
      </c>
      <c r="G692">
        <v>13.160643314982</v>
      </c>
      <c r="H692">
        <v>13.160643314982</v>
      </c>
      <c r="I692">
        <v>0.99764070768760904</v>
      </c>
      <c r="J692">
        <v>0.99764070768760904</v>
      </c>
      <c r="K692">
        <v>0.99764070768760904</v>
      </c>
      <c r="L692">
        <v>-1.59307251442275</v>
      </c>
      <c r="M692">
        <v>-1.59307251442275</v>
      </c>
      <c r="N692">
        <v>-1.59307251442275</v>
      </c>
      <c r="O692">
        <v>0</v>
      </c>
      <c r="P692">
        <v>0</v>
      </c>
      <c r="Q692">
        <v>0</v>
      </c>
      <c r="R692">
        <v>16.624439952397399</v>
      </c>
      <c r="S692">
        <v>26.642529308497402</v>
      </c>
      <c r="T692">
        <v>9.1470928905860092</v>
      </c>
      <c r="U692">
        <v>9.1470928905860092</v>
      </c>
      <c r="V692">
        <v>23</v>
      </c>
      <c r="W692">
        <v>21.712304398832899</v>
      </c>
    </row>
    <row r="693" spans="1:23" x14ac:dyDescent="0.3">
      <c r="A693" s="13">
        <v>43731</v>
      </c>
      <c r="B693">
        <v>9.1587868210033996</v>
      </c>
      <c r="C693">
        <v>14.1291640867236</v>
      </c>
      <c r="D693">
        <v>14.1291640867236</v>
      </c>
      <c r="E693">
        <v>14.1291640867236</v>
      </c>
      <c r="F693">
        <v>13.160643314982</v>
      </c>
      <c r="G693">
        <v>13.160643314982</v>
      </c>
      <c r="H693">
        <v>13.160643314982</v>
      </c>
      <c r="I693">
        <v>2.4947585269355299</v>
      </c>
      <c r="J693">
        <v>2.4947585269355299</v>
      </c>
      <c r="K693">
        <v>2.4947585269355299</v>
      </c>
      <c r="L693">
        <v>-1.5262377551940201</v>
      </c>
      <c r="M693">
        <v>-1.5262377551940201</v>
      </c>
      <c r="N693">
        <v>-1.5262377551940201</v>
      </c>
      <c r="O693">
        <v>0</v>
      </c>
      <c r="P693">
        <v>0</v>
      </c>
      <c r="Q693">
        <v>0</v>
      </c>
      <c r="R693">
        <v>18.650493990620902</v>
      </c>
      <c r="S693">
        <v>28.420318636084499</v>
      </c>
      <c r="T693">
        <v>9.1587868210033996</v>
      </c>
      <c r="U693">
        <v>9.1587868210033996</v>
      </c>
      <c r="V693">
        <v>27</v>
      </c>
      <c r="W693">
        <v>23.287950907727001</v>
      </c>
    </row>
    <row r="694" spans="1:23" x14ac:dyDescent="0.3">
      <c r="A694" s="13">
        <v>43732</v>
      </c>
      <c r="B694">
        <v>9.1704807514208007</v>
      </c>
      <c r="C694">
        <v>11.8393173769022</v>
      </c>
      <c r="D694">
        <v>11.8393173769022</v>
      </c>
      <c r="E694">
        <v>11.8393173769022</v>
      </c>
      <c r="F694">
        <v>13.160643314982</v>
      </c>
      <c r="G694">
        <v>13.160643314982</v>
      </c>
      <c r="H694">
        <v>13.160643314982</v>
      </c>
      <c r="I694">
        <v>0.120032425814196</v>
      </c>
      <c r="J694">
        <v>0.120032425814196</v>
      </c>
      <c r="K694">
        <v>0.120032425814196</v>
      </c>
      <c r="L694">
        <v>-1.4413583638940399</v>
      </c>
      <c r="M694">
        <v>-1.4413583638940399</v>
      </c>
      <c r="N694">
        <v>-1.4413583638940399</v>
      </c>
      <c r="O694">
        <v>0</v>
      </c>
      <c r="P694">
        <v>0</v>
      </c>
      <c r="Q694">
        <v>0</v>
      </c>
      <c r="R694">
        <v>15.8743132281518</v>
      </c>
      <c r="S694">
        <v>25.813977925527102</v>
      </c>
      <c r="T694">
        <v>9.1704807514208007</v>
      </c>
      <c r="U694">
        <v>9.1704807514208007</v>
      </c>
      <c r="V694">
        <v>29</v>
      </c>
      <c r="W694">
        <v>21.009798128322998</v>
      </c>
    </row>
    <row r="695" spans="1:23" x14ac:dyDescent="0.3">
      <c r="A695" s="13">
        <v>43733</v>
      </c>
      <c r="B695">
        <v>9.1821746818381893</v>
      </c>
      <c r="C695">
        <v>9.95233952907655</v>
      </c>
      <c r="D695">
        <v>9.95233952907655</v>
      </c>
      <c r="E695">
        <v>9.95233952907655</v>
      </c>
      <c r="F695">
        <v>13.160643314982</v>
      </c>
      <c r="G695">
        <v>13.160643314982</v>
      </c>
      <c r="H695">
        <v>13.160643314982</v>
      </c>
      <c r="I695">
        <v>-1.8670180563638199</v>
      </c>
      <c r="J695">
        <v>-1.8670180563638199</v>
      </c>
      <c r="K695">
        <v>-1.8670180563638199</v>
      </c>
      <c r="L695">
        <v>-1.34128572954168</v>
      </c>
      <c r="M695">
        <v>-1.34128572954168</v>
      </c>
      <c r="N695">
        <v>-1.34128572954168</v>
      </c>
      <c r="O695">
        <v>0</v>
      </c>
      <c r="P695">
        <v>0</v>
      </c>
      <c r="Q695">
        <v>0</v>
      </c>
      <c r="R695">
        <v>14.125960310606001</v>
      </c>
      <c r="S695">
        <v>24.334697666184599</v>
      </c>
      <c r="T695">
        <v>9.1821746818381893</v>
      </c>
      <c r="U695">
        <v>9.1821746818381893</v>
      </c>
      <c r="V695">
        <v>22</v>
      </c>
      <c r="W695">
        <v>19.134514210914698</v>
      </c>
    </row>
    <row r="696" spans="1:23" x14ac:dyDescent="0.3">
      <c r="A696" s="13">
        <v>43734</v>
      </c>
      <c r="B696">
        <v>9.1938686122555797</v>
      </c>
      <c r="C696">
        <v>9.8164464476466495</v>
      </c>
      <c r="D696">
        <v>9.8164464476466495</v>
      </c>
      <c r="E696">
        <v>9.8164464476466495</v>
      </c>
      <c r="F696">
        <v>13.160643314982</v>
      </c>
      <c r="G696">
        <v>13.160643314982</v>
      </c>
      <c r="H696">
        <v>13.160643314982</v>
      </c>
      <c r="I696">
        <v>-2.1150670826425899</v>
      </c>
      <c r="J696">
        <v>-2.1150670826425899</v>
      </c>
      <c r="K696">
        <v>-2.1150670826425899</v>
      </c>
      <c r="L696">
        <v>-1.2291297846928</v>
      </c>
      <c r="M696">
        <v>-1.2291297846928</v>
      </c>
      <c r="N696">
        <v>-1.2291297846928</v>
      </c>
      <c r="O696">
        <v>0</v>
      </c>
      <c r="P696">
        <v>0</v>
      </c>
      <c r="Q696">
        <v>0</v>
      </c>
      <c r="R696">
        <v>13.910122841741201</v>
      </c>
      <c r="S696">
        <v>24.144645628511999</v>
      </c>
      <c r="T696">
        <v>9.1938686122555797</v>
      </c>
      <c r="U696">
        <v>9.1938686122555797</v>
      </c>
      <c r="V696">
        <v>11</v>
      </c>
      <c r="W696">
        <v>19.010315059902201</v>
      </c>
    </row>
    <row r="697" spans="1:23" x14ac:dyDescent="0.3">
      <c r="A697" s="13">
        <v>43735</v>
      </c>
      <c r="B697">
        <v>9.2055625426729701</v>
      </c>
      <c r="C697">
        <v>10.7419743528915</v>
      </c>
      <c r="D697">
        <v>10.7419743528915</v>
      </c>
      <c r="E697">
        <v>10.7419743528915</v>
      </c>
      <c r="F697">
        <v>13.160643314982</v>
      </c>
      <c r="G697">
        <v>13.160643314982</v>
      </c>
      <c r="H697">
        <v>13.160643314982</v>
      </c>
      <c r="I697">
        <v>-1.3104811148282201</v>
      </c>
      <c r="J697">
        <v>-1.3104811148282201</v>
      </c>
      <c r="K697">
        <v>-1.3104811148282201</v>
      </c>
      <c r="L697">
        <v>-1.1081878472623701</v>
      </c>
      <c r="M697">
        <v>-1.1081878472623701</v>
      </c>
      <c r="N697">
        <v>-1.1081878472623701</v>
      </c>
      <c r="O697">
        <v>0</v>
      </c>
      <c r="P697">
        <v>0</v>
      </c>
      <c r="Q697">
        <v>0</v>
      </c>
      <c r="R697">
        <v>14.847271330696</v>
      </c>
      <c r="S697">
        <v>25.148744612923501</v>
      </c>
      <c r="T697">
        <v>9.2055625426729701</v>
      </c>
      <c r="U697">
        <v>9.2055625426729701</v>
      </c>
      <c r="V697">
        <v>18</v>
      </c>
      <c r="W697">
        <v>19.947536895564401</v>
      </c>
    </row>
    <row r="698" spans="1:23" x14ac:dyDescent="0.3">
      <c r="A698" s="13">
        <v>43736</v>
      </c>
      <c r="B698">
        <v>9.2172564730903694</v>
      </c>
      <c r="C698">
        <v>13.858908254883501</v>
      </c>
      <c r="D698">
        <v>13.858908254883501</v>
      </c>
      <c r="E698">
        <v>13.858908254883501</v>
      </c>
      <c r="F698">
        <v>13.160643314982</v>
      </c>
      <c r="G698">
        <v>13.160643314982</v>
      </c>
      <c r="H698">
        <v>13.160643314982</v>
      </c>
      <c r="I698">
        <v>1.6801345934029801</v>
      </c>
      <c r="J698">
        <v>1.6801345934029801</v>
      </c>
      <c r="K698">
        <v>1.6801345934029801</v>
      </c>
      <c r="L698">
        <v>-0.98186965350148703</v>
      </c>
      <c r="M698">
        <v>-0.98186965350148703</v>
      </c>
      <c r="N698">
        <v>-0.98186965350148703</v>
      </c>
      <c r="O698">
        <v>0</v>
      </c>
      <c r="P698">
        <v>0</v>
      </c>
      <c r="Q698">
        <v>0</v>
      </c>
      <c r="R698">
        <v>17.9511151278315</v>
      </c>
      <c r="S698">
        <v>27.914752385867502</v>
      </c>
      <c r="T698">
        <v>9.2172564730903694</v>
      </c>
      <c r="U698">
        <v>9.2172564730903694</v>
      </c>
      <c r="V698">
        <v>12</v>
      </c>
      <c r="W698">
        <v>23.0761647279739</v>
      </c>
    </row>
    <row r="699" spans="1:23" x14ac:dyDescent="0.3">
      <c r="A699" s="13">
        <v>43737</v>
      </c>
      <c r="B699">
        <v>9.2289504035077599</v>
      </c>
      <c r="C699">
        <v>13.3046637857201</v>
      </c>
      <c r="D699">
        <v>13.3046637857201</v>
      </c>
      <c r="E699">
        <v>13.3046637857201</v>
      </c>
      <c r="F699">
        <v>13.160643314982</v>
      </c>
      <c r="G699">
        <v>13.160643314982</v>
      </c>
      <c r="H699">
        <v>13.160643314982</v>
      </c>
      <c r="I699">
        <v>0.99764070768825297</v>
      </c>
      <c r="J699">
        <v>0.99764070768825297</v>
      </c>
      <c r="K699">
        <v>0.99764070768825297</v>
      </c>
      <c r="L699">
        <v>-0.85362023695020395</v>
      </c>
      <c r="M699">
        <v>-0.85362023695020395</v>
      </c>
      <c r="N699">
        <v>-0.85362023695020395</v>
      </c>
      <c r="O699">
        <v>0</v>
      </c>
      <c r="P699">
        <v>0</v>
      </c>
      <c r="Q699">
        <v>0</v>
      </c>
      <c r="R699">
        <v>17.7062781885828</v>
      </c>
      <c r="S699">
        <v>27.404477539385901</v>
      </c>
      <c r="T699">
        <v>9.2289504035077599</v>
      </c>
      <c r="U699">
        <v>9.2289504035077599</v>
      </c>
      <c r="V699">
        <v>20</v>
      </c>
      <c r="W699">
        <v>22.533614189227901</v>
      </c>
    </row>
    <row r="700" spans="1:23" x14ac:dyDescent="0.3">
      <c r="A700" s="13">
        <v>43738</v>
      </c>
      <c r="B700">
        <v>9.2406443339251503</v>
      </c>
      <c r="C700">
        <v>14.928559478708699</v>
      </c>
      <c r="D700">
        <v>14.928559478708699</v>
      </c>
      <c r="E700">
        <v>14.928559478708699</v>
      </c>
      <c r="F700">
        <v>13.160643314982</v>
      </c>
      <c r="G700">
        <v>13.160643314982</v>
      </c>
      <c r="H700">
        <v>13.160643314982</v>
      </c>
      <c r="I700">
        <v>2.4947585269344201</v>
      </c>
      <c r="J700">
        <v>2.4947585269344201</v>
      </c>
      <c r="K700">
        <v>2.4947585269344201</v>
      </c>
      <c r="L700">
        <v>-0.72684236320778794</v>
      </c>
      <c r="M700">
        <v>-0.72684236320778794</v>
      </c>
      <c r="N700">
        <v>-0.72684236320778794</v>
      </c>
      <c r="O700">
        <v>0</v>
      </c>
      <c r="P700">
        <v>0</v>
      </c>
      <c r="Q700">
        <v>0</v>
      </c>
      <c r="R700">
        <v>19.2677630484472</v>
      </c>
      <c r="S700">
        <v>29.4192993300559</v>
      </c>
      <c r="T700">
        <v>9.2406443339251503</v>
      </c>
      <c r="U700">
        <v>9.2406443339251503</v>
      </c>
      <c r="V700">
        <v>24</v>
      </c>
      <c r="W700">
        <v>24.1692038126338</v>
      </c>
    </row>
    <row r="701" spans="1:23" x14ac:dyDescent="0.3">
      <c r="A701" s="13">
        <v>43739</v>
      </c>
      <c r="B701">
        <v>9.2523382638140603</v>
      </c>
      <c r="C701">
        <v>12.6758554933712</v>
      </c>
      <c r="D701">
        <v>12.6758554933712</v>
      </c>
      <c r="E701">
        <v>12.6758554933712</v>
      </c>
      <c r="F701">
        <v>13.160643314982</v>
      </c>
      <c r="G701">
        <v>13.160643314982</v>
      </c>
      <c r="H701">
        <v>13.160643314982</v>
      </c>
      <c r="I701">
        <v>0.120032425818255</v>
      </c>
      <c r="J701">
        <v>0.120032425818255</v>
      </c>
      <c r="K701">
        <v>0.120032425818255</v>
      </c>
      <c r="L701">
        <v>-0.60482024742906204</v>
      </c>
      <c r="M701">
        <v>-0.60482024742906204</v>
      </c>
      <c r="N701">
        <v>-0.60482024742906204</v>
      </c>
      <c r="O701">
        <v>0</v>
      </c>
      <c r="P701">
        <v>0</v>
      </c>
      <c r="Q701">
        <v>0</v>
      </c>
      <c r="R701">
        <v>16.709903106787198</v>
      </c>
      <c r="S701">
        <v>26.560371281449299</v>
      </c>
      <c r="T701">
        <v>9.2523382638140603</v>
      </c>
      <c r="U701">
        <v>9.2523382638140603</v>
      </c>
      <c r="V701">
        <v>23</v>
      </c>
      <c r="W701">
        <v>21.928193757185301</v>
      </c>
    </row>
    <row r="702" spans="1:23" x14ac:dyDescent="0.3">
      <c r="A702" s="13">
        <v>43740</v>
      </c>
      <c r="B702">
        <v>9.2640321937029793</v>
      </c>
      <c r="C702">
        <v>10.802978998822301</v>
      </c>
      <c r="D702">
        <v>10.802978998822301</v>
      </c>
      <c r="E702">
        <v>10.802978998822301</v>
      </c>
      <c r="F702">
        <v>13.160643314982</v>
      </c>
      <c r="G702">
        <v>13.160643314982</v>
      </c>
      <c r="H702">
        <v>13.160643314982</v>
      </c>
      <c r="I702">
        <v>-1.8670180563682199</v>
      </c>
      <c r="J702">
        <v>-1.8670180563682199</v>
      </c>
      <c r="K702">
        <v>-1.8670180563682199</v>
      </c>
      <c r="L702">
        <v>-0.49064625979153698</v>
      </c>
      <c r="M702">
        <v>-0.49064625979153698</v>
      </c>
      <c r="N702">
        <v>-0.49064625979153698</v>
      </c>
      <c r="O702">
        <v>0</v>
      </c>
      <c r="P702">
        <v>0</v>
      </c>
      <c r="Q702">
        <v>0</v>
      </c>
      <c r="R702">
        <v>15.186312925363699</v>
      </c>
      <c r="S702">
        <v>25.147102290251901</v>
      </c>
      <c r="T702">
        <v>9.2640321937029793</v>
      </c>
      <c r="U702">
        <v>9.2640321937029793</v>
      </c>
      <c r="V702">
        <v>22</v>
      </c>
      <c r="W702">
        <v>20.0670111925253</v>
      </c>
    </row>
    <row r="703" spans="1:23" x14ac:dyDescent="0.3">
      <c r="A703" s="13">
        <v>43741</v>
      </c>
      <c r="B703">
        <v>9.2757261235918893</v>
      </c>
      <c r="C703">
        <v>10.658423968456299</v>
      </c>
      <c r="D703">
        <v>10.658423968456299</v>
      </c>
      <c r="E703">
        <v>10.658423968456299</v>
      </c>
      <c r="F703">
        <v>13.160643314982</v>
      </c>
      <c r="G703">
        <v>13.160643314982</v>
      </c>
      <c r="H703">
        <v>13.160643314982</v>
      </c>
      <c r="I703">
        <v>-2.11506708264587</v>
      </c>
      <c r="J703">
        <v>-2.11506708264587</v>
      </c>
      <c r="K703">
        <v>-2.11506708264587</v>
      </c>
      <c r="L703">
        <v>-0.387152263879878</v>
      </c>
      <c r="M703">
        <v>-0.387152263879878</v>
      </c>
      <c r="N703">
        <v>-0.387152263879878</v>
      </c>
      <c r="O703">
        <v>0</v>
      </c>
      <c r="P703">
        <v>0</v>
      </c>
      <c r="Q703">
        <v>0</v>
      </c>
      <c r="R703">
        <v>14.935979148251899</v>
      </c>
      <c r="S703">
        <v>25.113089682146299</v>
      </c>
      <c r="T703">
        <v>9.2757261235918893</v>
      </c>
      <c r="U703">
        <v>9.2757261235918893</v>
      </c>
      <c r="V703">
        <v>25</v>
      </c>
      <c r="W703">
        <v>19.934150092048199</v>
      </c>
    </row>
    <row r="704" spans="1:23" x14ac:dyDescent="0.3">
      <c r="A704" s="13">
        <v>43742</v>
      </c>
      <c r="B704">
        <v>9.2874200534807994</v>
      </c>
      <c r="C704">
        <v>11.553315065161</v>
      </c>
      <c r="D704">
        <v>11.553315065161</v>
      </c>
      <c r="E704">
        <v>11.553315065161</v>
      </c>
      <c r="F704">
        <v>13.160643314982</v>
      </c>
      <c r="G704">
        <v>13.160643314982</v>
      </c>
      <c r="H704">
        <v>13.160643314982</v>
      </c>
      <c r="I704">
        <v>-1.3104811148311</v>
      </c>
      <c r="J704">
        <v>-1.3104811148311</v>
      </c>
      <c r="K704">
        <v>-1.3104811148311</v>
      </c>
      <c r="L704">
        <v>-0.296847134989981</v>
      </c>
      <c r="M704">
        <v>-0.296847134989981</v>
      </c>
      <c r="N704">
        <v>-0.296847134989981</v>
      </c>
      <c r="O704">
        <v>0</v>
      </c>
      <c r="P704">
        <v>0</v>
      </c>
      <c r="Q704">
        <v>0</v>
      </c>
      <c r="R704">
        <v>15.8272586841818</v>
      </c>
      <c r="S704">
        <v>25.800261974265599</v>
      </c>
      <c r="T704">
        <v>9.2874200534807994</v>
      </c>
      <c r="U704">
        <v>9.2874200534807994</v>
      </c>
      <c r="V704">
        <v>24</v>
      </c>
      <c r="W704">
        <v>20.840735118641799</v>
      </c>
    </row>
    <row r="705" spans="1:23" x14ac:dyDescent="0.3">
      <c r="A705" s="13">
        <v>43743</v>
      </c>
      <c r="B705">
        <v>9.2991139833697094</v>
      </c>
      <c r="C705">
        <v>14.618916036724601</v>
      </c>
      <c r="D705">
        <v>14.618916036724601</v>
      </c>
      <c r="E705">
        <v>14.618916036724601</v>
      </c>
      <c r="F705">
        <v>13.160643314982</v>
      </c>
      <c r="G705">
        <v>13.160643314982</v>
      </c>
      <c r="H705">
        <v>13.160643314982</v>
      </c>
      <c r="I705">
        <v>1.68013459340277</v>
      </c>
      <c r="J705">
        <v>1.68013459340277</v>
      </c>
      <c r="K705">
        <v>1.68013459340277</v>
      </c>
      <c r="L705">
        <v>-0.22186187166019899</v>
      </c>
      <c r="M705">
        <v>-0.22186187166019899</v>
      </c>
      <c r="N705">
        <v>-0.22186187166019899</v>
      </c>
      <c r="O705">
        <v>0</v>
      </c>
      <c r="P705">
        <v>0</v>
      </c>
      <c r="Q705">
        <v>0</v>
      </c>
      <c r="R705">
        <v>19.125425400953201</v>
      </c>
      <c r="S705">
        <v>28.6948322904781</v>
      </c>
      <c r="T705">
        <v>9.2991139833697094</v>
      </c>
      <c r="U705">
        <v>9.2991139833697094</v>
      </c>
      <c r="V705">
        <v>19</v>
      </c>
      <c r="W705">
        <v>23.918030020094299</v>
      </c>
    </row>
    <row r="706" spans="1:23" x14ac:dyDescent="0.3">
      <c r="A706" s="13">
        <v>43744</v>
      </c>
      <c r="B706">
        <v>9.3108079132586195</v>
      </c>
      <c r="C706">
        <v>13.994380475687599</v>
      </c>
      <c r="D706">
        <v>13.994380475687599</v>
      </c>
      <c r="E706">
        <v>13.994380475687599</v>
      </c>
      <c r="F706">
        <v>13.160643314982</v>
      </c>
      <c r="G706">
        <v>13.160643314982</v>
      </c>
      <c r="H706">
        <v>13.160643314982</v>
      </c>
      <c r="I706">
        <v>0.99764070768889601</v>
      </c>
      <c r="J706">
        <v>0.99764070768889601</v>
      </c>
      <c r="K706">
        <v>0.99764070768889601</v>
      </c>
      <c r="L706">
        <v>-0.16390354698332299</v>
      </c>
      <c r="M706">
        <v>-0.16390354698332299</v>
      </c>
      <c r="N706">
        <v>-0.16390354698332299</v>
      </c>
      <c r="O706">
        <v>0</v>
      </c>
      <c r="P706">
        <v>0</v>
      </c>
      <c r="Q706">
        <v>0</v>
      </c>
      <c r="R706">
        <v>18.378305130932102</v>
      </c>
      <c r="S706">
        <v>27.849829601893699</v>
      </c>
      <c r="T706">
        <v>9.3108079132586195</v>
      </c>
      <c r="U706">
        <v>9.3108079132586195</v>
      </c>
      <c r="V706">
        <v>31</v>
      </c>
      <c r="W706">
        <v>23.305188388946199</v>
      </c>
    </row>
    <row r="707" spans="1:23" x14ac:dyDescent="0.3">
      <c r="A707" s="13">
        <v>43745</v>
      </c>
      <c r="B707">
        <v>9.3225018431475295</v>
      </c>
      <c r="C707">
        <v>15.531182691912401</v>
      </c>
      <c r="D707">
        <v>15.531182691912401</v>
      </c>
      <c r="E707">
        <v>15.531182691912401</v>
      </c>
      <c r="F707">
        <v>13.160643314982</v>
      </c>
      <c r="G707">
        <v>13.160643314982</v>
      </c>
      <c r="H707">
        <v>13.160643314982</v>
      </c>
      <c r="I707">
        <v>2.49475852693427</v>
      </c>
      <c r="J707">
        <v>2.49475852693427</v>
      </c>
      <c r="K707">
        <v>2.49475852693427</v>
      </c>
      <c r="L707">
        <v>-0.124219150003887</v>
      </c>
      <c r="M707">
        <v>-0.124219150003887</v>
      </c>
      <c r="N707">
        <v>-0.124219150003887</v>
      </c>
      <c r="O707">
        <v>0</v>
      </c>
      <c r="P707">
        <v>0</v>
      </c>
      <c r="Q707">
        <v>0</v>
      </c>
      <c r="R707">
        <v>19.899240337178501</v>
      </c>
      <c r="S707">
        <v>29.5702358465788</v>
      </c>
      <c r="T707">
        <v>9.3225018431475295</v>
      </c>
      <c r="U707">
        <v>9.3225018431475295</v>
      </c>
      <c r="V707">
        <v>28</v>
      </c>
      <c r="W707">
        <v>24.853684535060001</v>
      </c>
    </row>
    <row r="708" spans="1:23" x14ac:dyDescent="0.3">
      <c r="A708" s="13">
        <v>43746</v>
      </c>
      <c r="B708">
        <v>9.3341957730364502</v>
      </c>
      <c r="C708">
        <v>13.177105594828101</v>
      </c>
      <c r="D708">
        <v>13.177105594828101</v>
      </c>
      <c r="E708">
        <v>13.177105594828101</v>
      </c>
      <c r="F708">
        <v>13.160643314982</v>
      </c>
      <c r="G708">
        <v>13.160643314982</v>
      </c>
      <c r="H708">
        <v>13.160643314982</v>
      </c>
      <c r="I708">
        <v>0.120032425817705</v>
      </c>
      <c r="J708">
        <v>0.120032425817705</v>
      </c>
      <c r="K708">
        <v>0.120032425817705</v>
      </c>
      <c r="L708">
        <v>-0.10357014597162199</v>
      </c>
      <c r="M708">
        <v>-0.10357014597162199</v>
      </c>
      <c r="N708">
        <v>-0.10357014597162199</v>
      </c>
      <c r="O708">
        <v>0</v>
      </c>
      <c r="P708">
        <v>0</v>
      </c>
      <c r="Q708">
        <v>0</v>
      </c>
      <c r="R708">
        <v>17.4806890813779</v>
      </c>
      <c r="S708">
        <v>27.4362458430722</v>
      </c>
      <c r="T708">
        <v>9.3341957730364502</v>
      </c>
      <c r="U708">
        <v>9.3341957730364502</v>
      </c>
      <c r="V708">
        <v>24</v>
      </c>
      <c r="W708">
        <v>22.511301367864601</v>
      </c>
    </row>
    <row r="709" spans="1:23" x14ac:dyDescent="0.3">
      <c r="A709" s="13">
        <v>43747</v>
      </c>
      <c r="B709">
        <v>9.3458897029253603</v>
      </c>
      <c r="C709">
        <v>11.1914069162872</v>
      </c>
      <c r="D709">
        <v>11.1914069162872</v>
      </c>
      <c r="E709">
        <v>11.1914069162872</v>
      </c>
      <c r="F709">
        <v>13.160643314982</v>
      </c>
      <c r="G709">
        <v>13.160643314982</v>
      </c>
      <c r="H709">
        <v>13.160643314982</v>
      </c>
      <c r="I709">
        <v>-1.86701805636531</v>
      </c>
      <c r="J709">
        <v>-1.86701805636531</v>
      </c>
      <c r="K709">
        <v>-1.86701805636531</v>
      </c>
      <c r="L709">
        <v>-0.10221834232957699</v>
      </c>
      <c r="M709">
        <v>-0.10221834232957699</v>
      </c>
      <c r="N709">
        <v>-0.10221834232957699</v>
      </c>
      <c r="O709">
        <v>0</v>
      </c>
      <c r="P709">
        <v>0</v>
      </c>
      <c r="Q709">
        <v>0</v>
      </c>
      <c r="R709">
        <v>14.9664067252207</v>
      </c>
      <c r="S709">
        <v>25.5259792464052</v>
      </c>
      <c r="T709">
        <v>9.3458897029253603</v>
      </c>
      <c r="U709">
        <v>9.3458897029253603</v>
      </c>
      <c r="V709">
        <v>19</v>
      </c>
      <c r="W709">
        <v>20.537296619212501</v>
      </c>
    </row>
    <row r="710" spans="1:23" x14ac:dyDescent="0.3">
      <c r="A710" s="13">
        <v>43748</v>
      </c>
      <c r="B710">
        <v>9.3575836328142703</v>
      </c>
      <c r="C710">
        <v>10.9256528418989</v>
      </c>
      <c r="D710">
        <v>10.9256528418989</v>
      </c>
      <c r="E710">
        <v>10.9256528418989</v>
      </c>
      <c r="F710">
        <v>13.160643314982</v>
      </c>
      <c r="G710">
        <v>13.160643314982</v>
      </c>
      <c r="H710">
        <v>13.160643314982</v>
      </c>
      <c r="I710">
        <v>-2.1150670826440798</v>
      </c>
      <c r="J710">
        <v>-2.1150670826440798</v>
      </c>
      <c r="K710">
        <v>-2.1150670826440798</v>
      </c>
      <c r="L710">
        <v>-0.11992339043906</v>
      </c>
      <c r="M710">
        <v>-0.11992339043906</v>
      </c>
      <c r="N710">
        <v>-0.11992339043906</v>
      </c>
      <c r="O710">
        <v>0</v>
      </c>
      <c r="P710">
        <v>0</v>
      </c>
      <c r="Q710">
        <v>0</v>
      </c>
      <c r="R710">
        <v>15.2737238737776</v>
      </c>
      <c r="S710">
        <v>24.934507371809602</v>
      </c>
      <c r="T710">
        <v>9.3575836328142703</v>
      </c>
      <c r="U710">
        <v>9.3575836328142703</v>
      </c>
      <c r="V710">
        <v>29</v>
      </c>
      <c r="W710">
        <v>20.283236474713199</v>
      </c>
    </row>
    <row r="711" spans="1:23" x14ac:dyDescent="0.3">
      <c r="A711" s="13">
        <v>43749</v>
      </c>
      <c r="B711">
        <v>9.3692775627031804</v>
      </c>
      <c r="C711">
        <v>11.6942102130826</v>
      </c>
      <c r="D711">
        <v>11.6942102130826</v>
      </c>
      <c r="E711">
        <v>11.6942102130826</v>
      </c>
      <c r="F711">
        <v>13.160643314982</v>
      </c>
      <c r="G711">
        <v>13.160643314982</v>
      </c>
      <c r="H711">
        <v>13.160643314982</v>
      </c>
      <c r="I711">
        <v>-1.3104811148309801</v>
      </c>
      <c r="J711">
        <v>-1.3104811148309801</v>
      </c>
      <c r="K711">
        <v>-1.3104811148309801</v>
      </c>
      <c r="L711">
        <v>-0.155951987068492</v>
      </c>
      <c r="M711">
        <v>-0.155951987068492</v>
      </c>
      <c r="N711">
        <v>-0.155951987068492</v>
      </c>
      <c r="O711">
        <v>0</v>
      </c>
      <c r="P711">
        <v>0</v>
      </c>
      <c r="Q711">
        <v>0</v>
      </c>
      <c r="R711">
        <v>15.7968240594268</v>
      </c>
      <c r="S711">
        <v>25.772415552502899</v>
      </c>
      <c r="T711">
        <v>9.3692775627031804</v>
      </c>
      <c r="U711">
        <v>9.3692775627031804</v>
      </c>
      <c r="V711">
        <v>22</v>
      </c>
      <c r="W711">
        <v>21.063487775785799</v>
      </c>
    </row>
    <row r="712" spans="1:23" x14ac:dyDescent="0.3">
      <c r="A712" s="13">
        <v>43750</v>
      </c>
      <c r="B712">
        <v>9.3809714925920904</v>
      </c>
      <c r="C712">
        <v>14.631679337742</v>
      </c>
      <c r="D712">
        <v>14.631679337742</v>
      </c>
      <c r="E712">
        <v>14.631679337742</v>
      </c>
      <c r="F712">
        <v>13.160643314982</v>
      </c>
      <c r="G712">
        <v>13.160643314982</v>
      </c>
      <c r="H712">
        <v>13.160643314982</v>
      </c>
      <c r="I712">
        <v>1.6801345934015799</v>
      </c>
      <c r="J712">
        <v>1.6801345934015799</v>
      </c>
      <c r="K712">
        <v>1.6801345934015799</v>
      </c>
      <c r="L712">
        <v>-0.209098570641645</v>
      </c>
      <c r="M712">
        <v>-0.209098570641645</v>
      </c>
      <c r="N712">
        <v>-0.209098570641645</v>
      </c>
      <c r="O712">
        <v>0</v>
      </c>
      <c r="P712">
        <v>0</v>
      </c>
      <c r="Q712">
        <v>0</v>
      </c>
      <c r="R712">
        <v>19.354944669215701</v>
      </c>
      <c r="S712">
        <v>28.892449451530201</v>
      </c>
      <c r="T712">
        <v>9.3809714925920904</v>
      </c>
      <c r="U712">
        <v>9.3809714925920904</v>
      </c>
      <c r="V712">
        <v>27</v>
      </c>
      <c r="W712">
        <v>24.012650830334099</v>
      </c>
    </row>
    <row r="713" spans="1:23" x14ac:dyDescent="0.3">
      <c r="A713" s="13">
        <v>43751</v>
      </c>
      <c r="B713">
        <v>9.3926654224810004</v>
      </c>
      <c r="C713">
        <v>13.880566981243</v>
      </c>
      <c r="D713">
        <v>13.880566981243</v>
      </c>
      <c r="E713">
        <v>13.880566981243</v>
      </c>
      <c r="F713">
        <v>13.160643314982</v>
      </c>
      <c r="G713">
        <v>13.160643314982</v>
      </c>
      <c r="H713">
        <v>13.160643314982</v>
      </c>
      <c r="I713">
        <v>0.99764070768845003</v>
      </c>
      <c r="J713">
        <v>0.99764070768845003</v>
      </c>
      <c r="K713">
        <v>0.99764070768845003</v>
      </c>
      <c r="L713">
        <v>-0.27771704142749598</v>
      </c>
      <c r="M713">
        <v>-0.27771704142749598</v>
      </c>
      <c r="N713">
        <v>-0.27771704142749598</v>
      </c>
      <c r="O713">
        <v>0</v>
      </c>
      <c r="P713">
        <v>0</v>
      </c>
      <c r="Q713">
        <v>0</v>
      </c>
      <c r="R713">
        <v>18.417886358539501</v>
      </c>
      <c r="S713">
        <v>28.338217920045899</v>
      </c>
      <c r="T713">
        <v>9.3926654224810004</v>
      </c>
      <c r="U713">
        <v>9.3926654224810004</v>
      </c>
      <c r="V713">
        <v>20</v>
      </c>
      <c r="W713">
        <v>23.273232403723998</v>
      </c>
    </row>
    <row r="714" spans="1:23" x14ac:dyDescent="0.3">
      <c r="A714" s="13">
        <v>43752</v>
      </c>
      <c r="B714">
        <v>9.4043593523699194</v>
      </c>
      <c r="C714">
        <v>15.2956390634158</v>
      </c>
      <c r="D714">
        <v>15.2956390634158</v>
      </c>
      <c r="E714">
        <v>15.2956390634158</v>
      </c>
      <c r="F714">
        <v>13.160643314982</v>
      </c>
      <c r="G714">
        <v>13.160643314982</v>
      </c>
      <c r="H714">
        <v>13.160643314982</v>
      </c>
      <c r="I714">
        <v>2.4947585269364998</v>
      </c>
      <c r="J714">
        <v>2.4947585269364998</v>
      </c>
      <c r="K714">
        <v>2.4947585269364998</v>
      </c>
      <c r="L714">
        <v>-0.35976277850275501</v>
      </c>
      <c r="M714">
        <v>-0.35976277850275501</v>
      </c>
      <c r="N714">
        <v>-0.35976277850275501</v>
      </c>
      <c r="O714">
        <v>0</v>
      </c>
      <c r="P714">
        <v>0</v>
      </c>
      <c r="Q714">
        <v>0</v>
      </c>
      <c r="R714">
        <v>19.764141877833101</v>
      </c>
      <c r="S714">
        <v>29.4370871611994</v>
      </c>
      <c r="T714">
        <v>9.4043593523699194</v>
      </c>
      <c r="U714">
        <v>9.4043593523699194</v>
      </c>
      <c r="V714">
        <v>21</v>
      </c>
      <c r="W714">
        <v>24.6999984157857</v>
      </c>
    </row>
    <row r="715" spans="1:23" x14ac:dyDescent="0.3">
      <c r="A715" s="13">
        <v>43753</v>
      </c>
      <c r="B715">
        <v>9.4160532822588294</v>
      </c>
      <c r="C715">
        <v>12.827831755378</v>
      </c>
      <c r="D715">
        <v>12.827831755378</v>
      </c>
      <c r="E715">
        <v>12.827831755378</v>
      </c>
      <c r="F715">
        <v>13.160643314982</v>
      </c>
      <c r="G715">
        <v>13.160643314982</v>
      </c>
      <c r="H715">
        <v>13.160643314982</v>
      </c>
      <c r="I715">
        <v>0.12003242581715499</v>
      </c>
      <c r="J715">
        <v>0.12003242581715499</v>
      </c>
      <c r="K715">
        <v>0.12003242581715499</v>
      </c>
      <c r="L715">
        <v>-0.45284398542117099</v>
      </c>
      <c r="M715">
        <v>-0.45284398542117099</v>
      </c>
      <c r="N715">
        <v>-0.45284398542117099</v>
      </c>
      <c r="O715">
        <v>0</v>
      </c>
      <c r="P715">
        <v>0</v>
      </c>
      <c r="Q715">
        <v>0</v>
      </c>
      <c r="R715">
        <v>17.2576528802085</v>
      </c>
      <c r="S715">
        <v>27.069743989671299</v>
      </c>
      <c r="T715">
        <v>9.4160532822588294</v>
      </c>
      <c r="U715">
        <v>9.4160532822588294</v>
      </c>
      <c r="V715">
        <v>23</v>
      </c>
      <c r="W715">
        <v>22.2438850376369</v>
      </c>
    </row>
    <row r="716" spans="1:23" x14ac:dyDescent="0.3">
      <c r="A716" s="13">
        <v>43754</v>
      </c>
      <c r="B716">
        <v>9.4277472121477395</v>
      </c>
      <c r="C716">
        <v>10.739344081671801</v>
      </c>
      <c r="D716">
        <v>10.739344081671801</v>
      </c>
      <c r="E716">
        <v>10.739344081671801</v>
      </c>
      <c r="F716">
        <v>13.160643314982</v>
      </c>
      <c r="G716">
        <v>13.160643314982</v>
      </c>
      <c r="H716">
        <v>13.160643314982</v>
      </c>
      <c r="I716">
        <v>-1.8670180563623999</v>
      </c>
      <c r="J716">
        <v>-1.8670180563623999</v>
      </c>
      <c r="K716">
        <v>-1.8670180563623999</v>
      </c>
      <c r="L716">
        <v>-0.55428117694782097</v>
      </c>
      <c r="M716">
        <v>-0.55428117694782097</v>
      </c>
      <c r="N716">
        <v>-0.55428117694782097</v>
      </c>
      <c r="O716">
        <v>0</v>
      </c>
      <c r="P716">
        <v>0</v>
      </c>
      <c r="Q716">
        <v>0</v>
      </c>
      <c r="R716">
        <v>15.2079868788257</v>
      </c>
      <c r="S716">
        <v>25.120186417131102</v>
      </c>
      <c r="T716">
        <v>9.4277472121477395</v>
      </c>
      <c r="U716">
        <v>9.4277472121477395</v>
      </c>
      <c r="V716">
        <v>20</v>
      </c>
      <c r="W716">
        <v>20.167091293819599</v>
      </c>
    </row>
    <row r="717" spans="1:23" x14ac:dyDescent="0.3">
      <c r="A717" s="13">
        <v>43755</v>
      </c>
      <c r="B717">
        <v>9.4394411420366495</v>
      </c>
      <c r="C717">
        <v>10.3844028061781</v>
      </c>
      <c r="D717">
        <v>10.3844028061781</v>
      </c>
      <c r="E717">
        <v>10.3844028061781</v>
      </c>
      <c r="F717">
        <v>13.160643314982</v>
      </c>
      <c r="G717">
        <v>13.160643314982</v>
      </c>
      <c r="H717">
        <v>13.160643314982</v>
      </c>
      <c r="I717">
        <v>-2.1150670826422902</v>
      </c>
      <c r="J717">
        <v>-2.1150670826422902</v>
      </c>
      <c r="K717">
        <v>-2.1150670826422902</v>
      </c>
      <c r="L717">
        <v>-0.66117342616165298</v>
      </c>
      <c r="M717">
        <v>-0.66117342616165298</v>
      </c>
      <c r="N717">
        <v>-0.66117342616165298</v>
      </c>
      <c r="O717">
        <v>0</v>
      </c>
      <c r="P717">
        <v>0</v>
      </c>
      <c r="Q717">
        <v>0</v>
      </c>
      <c r="R717">
        <v>14.786937571252199</v>
      </c>
      <c r="S717">
        <v>24.720874646055201</v>
      </c>
      <c r="T717">
        <v>9.4394411420366495</v>
      </c>
      <c r="U717">
        <v>9.4394411420366495</v>
      </c>
      <c r="V717">
        <v>19</v>
      </c>
      <c r="W717">
        <v>19.823843948214801</v>
      </c>
    </row>
    <row r="718" spans="1:23" x14ac:dyDescent="0.3">
      <c r="A718" s="13">
        <v>43756</v>
      </c>
      <c r="B718">
        <v>9.4511350719255596</v>
      </c>
      <c r="C718">
        <v>11.0796923706387</v>
      </c>
      <c r="D718">
        <v>11.0796923706387</v>
      </c>
      <c r="E718">
        <v>11.0796923706387</v>
      </c>
      <c r="F718">
        <v>13.160643314982</v>
      </c>
      <c r="G718">
        <v>13.160643314982</v>
      </c>
      <c r="H718">
        <v>13.160643314982</v>
      </c>
      <c r="I718">
        <v>-1.31048111483444</v>
      </c>
      <c r="J718">
        <v>-1.31048111483444</v>
      </c>
      <c r="K718">
        <v>-1.31048111483444</v>
      </c>
      <c r="L718">
        <v>-0.77046982950894205</v>
      </c>
      <c r="M718">
        <v>-0.77046982950894205</v>
      </c>
      <c r="N718">
        <v>-0.77046982950894205</v>
      </c>
      <c r="O718">
        <v>0</v>
      </c>
      <c r="P718">
        <v>0</v>
      </c>
      <c r="Q718">
        <v>0</v>
      </c>
      <c r="R718">
        <v>15.785851046761699</v>
      </c>
      <c r="S718">
        <v>25.900019194272001</v>
      </c>
      <c r="T718">
        <v>9.4511350719255596</v>
      </c>
      <c r="U718">
        <v>9.4511350719255596</v>
      </c>
      <c r="V718">
        <v>18</v>
      </c>
      <c r="W718">
        <v>20.530827442564199</v>
      </c>
    </row>
    <row r="719" spans="1:23" x14ac:dyDescent="0.3">
      <c r="A719" s="13">
        <v>43757</v>
      </c>
      <c r="B719">
        <v>9.4628290018144696</v>
      </c>
      <c r="C719">
        <v>13.961733387400001</v>
      </c>
      <c r="D719">
        <v>13.961733387400001</v>
      </c>
      <c r="E719">
        <v>13.961733387400001</v>
      </c>
      <c r="F719">
        <v>13.160643314982</v>
      </c>
      <c r="G719">
        <v>13.160643314982</v>
      </c>
      <c r="H719">
        <v>13.160643314982</v>
      </c>
      <c r="I719">
        <v>1.6801345934027601</v>
      </c>
      <c r="J719">
        <v>1.6801345934027601</v>
      </c>
      <c r="K719">
        <v>1.6801345934027601</v>
      </c>
      <c r="L719">
        <v>-0.87904452098479402</v>
      </c>
      <c r="M719">
        <v>-0.87904452098479402</v>
      </c>
      <c r="N719">
        <v>-0.87904452098479402</v>
      </c>
      <c r="O719">
        <v>0</v>
      </c>
      <c r="P719">
        <v>0</v>
      </c>
      <c r="Q719">
        <v>0</v>
      </c>
      <c r="R719">
        <v>18.5192223797699</v>
      </c>
      <c r="S719">
        <v>28.112006932109502</v>
      </c>
      <c r="T719">
        <v>9.4628290018144696</v>
      </c>
      <c r="U719">
        <v>9.4628290018144696</v>
      </c>
      <c r="V719">
        <v>25</v>
      </c>
      <c r="W719">
        <v>23.424562389214501</v>
      </c>
    </row>
    <row r="720" spans="1:23" x14ac:dyDescent="0.3">
      <c r="A720" s="13">
        <v>43758</v>
      </c>
      <c r="B720">
        <v>9.4745229317033903</v>
      </c>
      <c r="C720">
        <v>13.1745105439105</v>
      </c>
      <c r="D720">
        <v>13.1745105439105</v>
      </c>
      <c r="E720">
        <v>13.1745105439105</v>
      </c>
      <c r="F720">
        <v>13.160643314982</v>
      </c>
      <c r="G720">
        <v>13.160643314982</v>
      </c>
      <c r="H720">
        <v>13.160643314982</v>
      </c>
      <c r="I720">
        <v>0.99764070768800595</v>
      </c>
      <c r="J720">
        <v>0.99764070768800595</v>
      </c>
      <c r="K720">
        <v>0.99764070768800595</v>
      </c>
      <c r="L720">
        <v>-0.98377347875960197</v>
      </c>
      <c r="M720">
        <v>-0.98377347875960197</v>
      </c>
      <c r="N720">
        <v>-0.98377347875960197</v>
      </c>
      <c r="O720">
        <v>0</v>
      </c>
      <c r="P720">
        <v>0</v>
      </c>
      <c r="Q720">
        <v>0</v>
      </c>
      <c r="R720">
        <v>17.677197464447499</v>
      </c>
      <c r="S720">
        <v>27.475243120418199</v>
      </c>
      <c r="T720">
        <v>9.4745229317033903</v>
      </c>
      <c r="U720">
        <v>9.4745229317033903</v>
      </c>
      <c r="V720">
        <v>20</v>
      </c>
      <c r="W720">
        <v>22.649033475613798</v>
      </c>
    </row>
    <row r="721" spans="1:23" x14ac:dyDescent="0.3">
      <c r="A721" s="13">
        <v>43759</v>
      </c>
      <c r="B721">
        <v>9.4862168615923004</v>
      </c>
      <c r="C721">
        <v>14.5737905213117</v>
      </c>
      <c r="D721">
        <v>14.5737905213117</v>
      </c>
      <c r="E721">
        <v>14.5737905213117</v>
      </c>
      <c r="F721">
        <v>13.160643314982</v>
      </c>
      <c r="G721">
        <v>13.160643314982</v>
      </c>
      <c r="H721">
        <v>13.160643314982</v>
      </c>
      <c r="I721">
        <v>2.4947585269330199</v>
      </c>
      <c r="J721">
        <v>2.4947585269330199</v>
      </c>
      <c r="K721">
        <v>2.4947585269330199</v>
      </c>
      <c r="L721">
        <v>-1.08161132060337</v>
      </c>
      <c r="M721">
        <v>-1.08161132060337</v>
      </c>
      <c r="N721">
        <v>-1.08161132060337</v>
      </c>
      <c r="O721">
        <v>0</v>
      </c>
      <c r="P721">
        <v>0</v>
      </c>
      <c r="Q721">
        <v>0</v>
      </c>
      <c r="R721">
        <v>19.0677226864406</v>
      </c>
      <c r="S721">
        <v>29.3186665140705</v>
      </c>
      <c r="T721">
        <v>9.4862168615923004</v>
      </c>
      <c r="U721">
        <v>9.4862168615923004</v>
      </c>
      <c r="V721">
        <v>25</v>
      </c>
      <c r="W721">
        <v>24.060007382904001</v>
      </c>
    </row>
    <row r="722" spans="1:23" x14ac:dyDescent="0.3">
      <c r="A722" s="13">
        <v>43760</v>
      </c>
      <c r="B722">
        <v>9.4979107914812104</v>
      </c>
      <c r="C722">
        <v>12.111009461068299</v>
      </c>
      <c r="D722">
        <v>12.111009461068299</v>
      </c>
      <c r="E722">
        <v>12.111009461068299</v>
      </c>
      <c r="F722">
        <v>13.160643314982</v>
      </c>
      <c r="G722">
        <v>13.160643314982</v>
      </c>
      <c r="H722">
        <v>13.160643314982</v>
      </c>
      <c r="I722">
        <v>0.12003242581166799</v>
      </c>
      <c r="J722">
        <v>0.12003242581166799</v>
      </c>
      <c r="K722">
        <v>0.12003242581166799</v>
      </c>
      <c r="L722">
        <v>-1.1696662797253701</v>
      </c>
      <c r="M722">
        <v>-1.1696662797253701</v>
      </c>
      <c r="N722">
        <v>-1.1696662797253701</v>
      </c>
      <c r="O722">
        <v>0</v>
      </c>
      <c r="P722">
        <v>0</v>
      </c>
      <c r="Q722">
        <v>0</v>
      </c>
      <c r="R722">
        <v>16.919875730422898</v>
      </c>
      <c r="S722">
        <v>26.590111317372099</v>
      </c>
      <c r="T722">
        <v>9.4979107914812104</v>
      </c>
      <c r="U722">
        <v>9.4979107914812104</v>
      </c>
      <c r="V722">
        <v>17</v>
      </c>
      <c r="W722">
        <v>21.608920252549598</v>
      </c>
    </row>
    <row r="723" spans="1:23" x14ac:dyDescent="0.3">
      <c r="A723" s="13">
        <v>43761</v>
      </c>
      <c r="B723">
        <v>9.5096047213701205</v>
      </c>
      <c r="C723">
        <v>10.0483536680604</v>
      </c>
      <c r="D723">
        <v>10.0483536680604</v>
      </c>
      <c r="E723">
        <v>10.0483536680604</v>
      </c>
      <c r="F723">
        <v>13.160643314982</v>
      </c>
      <c r="G723">
        <v>13.160643314982</v>
      </c>
      <c r="H723">
        <v>13.160643314982</v>
      </c>
      <c r="I723">
        <v>-1.8670180563668</v>
      </c>
      <c r="J723">
        <v>-1.8670180563668</v>
      </c>
      <c r="K723">
        <v>-1.8670180563668</v>
      </c>
      <c r="L723">
        <v>-1.24527159055482</v>
      </c>
      <c r="M723">
        <v>-1.24527159055482</v>
      </c>
      <c r="N723">
        <v>-1.24527159055482</v>
      </c>
      <c r="O723">
        <v>0</v>
      </c>
      <c r="P723">
        <v>0</v>
      </c>
      <c r="Q723">
        <v>0</v>
      </c>
      <c r="R723">
        <v>14.5379461323403</v>
      </c>
      <c r="S723">
        <v>24.4160793672918</v>
      </c>
      <c r="T723">
        <v>9.5096047213701205</v>
      </c>
      <c r="U723">
        <v>9.5096047213701205</v>
      </c>
      <c r="V723">
        <v>23</v>
      </c>
      <c r="W723">
        <v>19.5579583894305</v>
      </c>
    </row>
    <row r="724" spans="1:23" x14ac:dyDescent="0.3">
      <c r="A724" s="13">
        <v>43762</v>
      </c>
      <c r="B724">
        <v>9.5212986512590305</v>
      </c>
      <c r="C724">
        <v>9.7395246384641503</v>
      </c>
      <c r="D724">
        <v>9.7395246384641503</v>
      </c>
      <c r="E724">
        <v>9.7395246384641503</v>
      </c>
      <c r="F724">
        <v>13.160643314982</v>
      </c>
      <c r="G724">
        <v>13.160643314982</v>
      </c>
      <c r="H724">
        <v>13.160643314982</v>
      </c>
      <c r="I724">
        <v>-2.1150670826422502</v>
      </c>
      <c r="J724">
        <v>-2.1150670826422502</v>
      </c>
      <c r="K724">
        <v>-2.1150670826422502</v>
      </c>
      <c r="L724">
        <v>-1.3060515938756401</v>
      </c>
      <c r="M724">
        <v>-1.3060515938756401</v>
      </c>
      <c r="N724">
        <v>-1.3060515938756401</v>
      </c>
      <c r="O724">
        <v>0</v>
      </c>
      <c r="P724">
        <v>0</v>
      </c>
      <c r="Q724">
        <v>0</v>
      </c>
      <c r="R724">
        <v>14.0216401943325</v>
      </c>
      <c r="S724">
        <v>23.680152838318701</v>
      </c>
      <c r="T724">
        <v>9.5212986512590305</v>
      </c>
      <c r="U724">
        <v>9.5212986512590305</v>
      </c>
      <c r="V724">
        <v>23</v>
      </c>
      <c r="W724">
        <v>19.260823289723199</v>
      </c>
    </row>
    <row r="725" spans="1:23" x14ac:dyDescent="0.3">
      <c r="A725" s="13">
        <v>43763</v>
      </c>
      <c r="B725">
        <v>9.5329925811479495</v>
      </c>
      <c r="C725">
        <v>10.500181209224699</v>
      </c>
      <c r="D725">
        <v>10.500181209224699</v>
      </c>
      <c r="E725">
        <v>10.500181209224699</v>
      </c>
      <c r="F725">
        <v>13.160643314982</v>
      </c>
      <c r="G725">
        <v>13.160643314982</v>
      </c>
      <c r="H725">
        <v>13.160643314982</v>
      </c>
      <c r="I725">
        <v>-1.3104811148337501</v>
      </c>
      <c r="J725">
        <v>-1.3104811148337501</v>
      </c>
      <c r="K725">
        <v>-1.3104811148337501</v>
      </c>
      <c r="L725">
        <v>-1.34998099092361</v>
      </c>
      <c r="M725">
        <v>-1.34998099092361</v>
      </c>
      <c r="N725">
        <v>-1.34998099092361</v>
      </c>
      <c r="O725">
        <v>0</v>
      </c>
      <c r="P725">
        <v>0</v>
      </c>
      <c r="Q725">
        <v>0</v>
      </c>
      <c r="R725">
        <v>15.230583154700801</v>
      </c>
      <c r="S725">
        <v>24.817695269452599</v>
      </c>
      <c r="T725">
        <v>9.5329925811479495</v>
      </c>
      <c r="U725">
        <v>9.5329925811479495</v>
      </c>
      <c r="V725">
        <v>17</v>
      </c>
      <c r="W725">
        <v>20.033173790372601</v>
      </c>
    </row>
    <row r="726" spans="1:23" x14ac:dyDescent="0.3">
      <c r="A726" s="13">
        <v>43764</v>
      </c>
      <c r="B726">
        <v>9.5446865110368595</v>
      </c>
      <c r="C726">
        <v>13.4653420744468</v>
      </c>
      <c r="D726">
        <v>13.4653420744468</v>
      </c>
      <c r="E726">
        <v>13.4653420744468</v>
      </c>
      <c r="F726">
        <v>13.160643314982</v>
      </c>
      <c r="G726">
        <v>13.160643314982</v>
      </c>
      <c r="H726">
        <v>13.160643314982</v>
      </c>
      <c r="I726">
        <v>1.68013459340393</v>
      </c>
      <c r="J726">
        <v>1.68013459340393</v>
      </c>
      <c r="K726">
        <v>1.68013459340393</v>
      </c>
      <c r="L726">
        <v>-1.3754358339391599</v>
      </c>
      <c r="M726">
        <v>-1.3754358339391599</v>
      </c>
      <c r="N726">
        <v>-1.3754358339391599</v>
      </c>
      <c r="O726">
        <v>0</v>
      </c>
      <c r="P726">
        <v>0</v>
      </c>
      <c r="Q726">
        <v>0</v>
      </c>
      <c r="R726">
        <v>17.981844452780301</v>
      </c>
      <c r="S726">
        <v>27.757253012818602</v>
      </c>
      <c r="T726">
        <v>9.5446865110368595</v>
      </c>
      <c r="U726">
        <v>9.5446865110368595</v>
      </c>
      <c r="V726">
        <v>25</v>
      </c>
      <c r="W726">
        <v>23.010028585483699</v>
      </c>
    </row>
    <row r="727" spans="1:23" x14ac:dyDescent="0.3">
      <c r="A727" s="13">
        <v>43765</v>
      </c>
      <c r="B727">
        <v>9.5563804409257695</v>
      </c>
      <c r="C727">
        <v>12.777048989992499</v>
      </c>
      <c r="D727">
        <v>12.777048989992499</v>
      </c>
      <c r="E727">
        <v>12.777048989992499</v>
      </c>
      <c r="F727">
        <v>13.160643314982</v>
      </c>
      <c r="G727">
        <v>13.160643314982</v>
      </c>
      <c r="H727">
        <v>13.160643314982</v>
      </c>
      <c r="I727">
        <v>0.99764070768756197</v>
      </c>
      <c r="J727">
        <v>0.99764070768756197</v>
      </c>
      <c r="K727">
        <v>0.99764070768756197</v>
      </c>
      <c r="L727">
        <v>-1.3812350326771099</v>
      </c>
      <c r="M727">
        <v>-1.3812350326771099</v>
      </c>
      <c r="N727">
        <v>-1.3812350326771099</v>
      </c>
      <c r="O727">
        <v>0</v>
      </c>
      <c r="P727">
        <v>0</v>
      </c>
      <c r="Q727">
        <v>0</v>
      </c>
      <c r="R727">
        <v>17.681330843784501</v>
      </c>
      <c r="S727">
        <v>27.531682786342699</v>
      </c>
      <c r="T727">
        <v>9.5563804409257695</v>
      </c>
      <c r="U727">
        <v>9.5563804409257695</v>
      </c>
      <c r="V727">
        <v>19</v>
      </c>
      <c r="W727">
        <v>22.333429430918301</v>
      </c>
    </row>
    <row r="728" spans="1:23" x14ac:dyDescent="0.3">
      <c r="A728" s="13">
        <v>43766</v>
      </c>
      <c r="B728">
        <v>9.5680743708146796</v>
      </c>
      <c r="C728">
        <v>14.2887304638475</v>
      </c>
      <c r="D728">
        <v>14.2887304638475</v>
      </c>
      <c r="E728">
        <v>14.2887304638475</v>
      </c>
      <c r="F728">
        <v>13.160643314982</v>
      </c>
      <c r="G728">
        <v>13.160643314982</v>
      </c>
      <c r="H728">
        <v>13.160643314982</v>
      </c>
      <c r="I728">
        <v>2.49475852693622</v>
      </c>
      <c r="J728">
        <v>2.49475852693622</v>
      </c>
      <c r="K728">
        <v>2.49475852693622</v>
      </c>
      <c r="L728">
        <v>-1.36667137807077</v>
      </c>
      <c r="M728">
        <v>-1.36667137807077</v>
      </c>
      <c r="N728">
        <v>-1.36667137807077</v>
      </c>
      <c r="O728">
        <v>0</v>
      </c>
      <c r="P728">
        <v>0</v>
      </c>
      <c r="Q728">
        <v>0</v>
      </c>
      <c r="R728">
        <v>18.848151070843699</v>
      </c>
      <c r="S728">
        <v>28.602472003528799</v>
      </c>
      <c r="T728">
        <v>9.5680743708146796</v>
      </c>
      <c r="U728">
        <v>9.5680743708146796</v>
      </c>
      <c r="V728">
        <v>25</v>
      </c>
      <c r="W728">
        <v>23.856804834662199</v>
      </c>
    </row>
    <row r="729" spans="1:23" x14ac:dyDescent="0.3">
      <c r="A729" s="13">
        <v>43767</v>
      </c>
      <c r="B729">
        <v>9.5797683007035896</v>
      </c>
      <c r="C729">
        <v>11.9491444103083</v>
      </c>
      <c r="D729">
        <v>11.9491444103083</v>
      </c>
      <c r="E729">
        <v>11.9491444103083</v>
      </c>
      <c r="F729">
        <v>13.160643314982</v>
      </c>
      <c r="G729">
        <v>13.160643314982</v>
      </c>
      <c r="H729">
        <v>13.160643314982</v>
      </c>
      <c r="I729">
        <v>0.120032425815728</v>
      </c>
      <c r="J729">
        <v>0.120032425815728</v>
      </c>
      <c r="K729">
        <v>0.120032425815728</v>
      </c>
      <c r="L729">
        <v>-1.3315313304894301</v>
      </c>
      <c r="M729">
        <v>-1.3315313304894301</v>
      </c>
      <c r="N729">
        <v>-1.3315313304894301</v>
      </c>
      <c r="O729">
        <v>0</v>
      </c>
      <c r="P729">
        <v>0</v>
      </c>
      <c r="Q729">
        <v>0</v>
      </c>
      <c r="R729">
        <v>16.358958551315201</v>
      </c>
      <c r="S729">
        <v>26.623935712717799</v>
      </c>
      <c r="T729">
        <v>9.5797683007035896</v>
      </c>
      <c r="U729">
        <v>9.5797683007035896</v>
      </c>
      <c r="V729">
        <v>21</v>
      </c>
      <c r="W729">
        <v>21.528912711011898</v>
      </c>
    </row>
    <row r="730" spans="1:23" x14ac:dyDescent="0.3">
      <c r="A730" s="13">
        <v>43768</v>
      </c>
      <c r="B730">
        <v>9.5914622305924997</v>
      </c>
      <c r="C730">
        <v>10.017522173576699</v>
      </c>
      <c r="D730">
        <v>10.017522173576699</v>
      </c>
      <c r="E730">
        <v>10.017522173576699</v>
      </c>
      <c r="F730">
        <v>13.160643314982</v>
      </c>
      <c r="G730">
        <v>13.160643314982</v>
      </c>
      <c r="H730">
        <v>13.160643314982</v>
      </c>
      <c r="I730">
        <v>-1.8670180563638901</v>
      </c>
      <c r="J730">
        <v>-1.8670180563638901</v>
      </c>
      <c r="K730">
        <v>-1.8670180563638901</v>
      </c>
      <c r="L730">
        <v>-1.2761030850415001</v>
      </c>
      <c r="M730">
        <v>-1.2761030850415001</v>
      </c>
      <c r="N730">
        <v>-1.2761030850415001</v>
      </c>
      <c r="O730">
        <v>0</v>
      </c>
      <c r="P730">
        <v>0</v>
      </c>
      <c r="Q730">
        <v>0</v>
      </c>
      <c r="R730">
        <v>15.088524237316401</v>
      </c>
      <c r="S730">
        <v>24.465503168289999</v>
      </c>
      <c r="T730">
        <v>9.5914622305924997</v>
      </c>
      <c r="U730">
        <v>9.5914622305924997</v>
      </c>
      <c r="V730">
        <v>19</v>
      </c>
      <c r="W730">
        <v>19.608984404169199</v>
      </c>
    </row>
    <row r="731" spans="1:23" x14ac:dyDescent="0.3">
      <c r="A731" s="13">
        <v>43769</v>
      </c>
      <c r="B731">
        <v>9.6031561604814204</v>
      </c>
      <c r="C731">
        <v>9.8444035285120197</v>
      </c>
      <c r="D731">
        <v>9.8444035285120197</v>
      </c>
      <c r="E731">
        <v>9.8444035285120197</v>
      </c>
      <c r="F731">
        <v>13.160643314982</v>
      </c>
      <c r="G731">
        <v>13.160643314982</v>
      </c>
      <c r="H731">
        <v>13.160643314982</v>
      </c>
      <c r="I731">
        <v>-2.1150670826455298</v>
      </c>
      <c r="J731">
        <v>-2.1150670826455298</v>
      </c>
      <c r="K731">
        <v>-2.1150670826455298</v>
      </c>
      <c r="L731">
        <v>-1.2011727038244999</v>
      </c>
      <c r="M731">
        <v>-1.2011727038244999</v>
      </c>
      <c r="N731">
        <v>-1.2011727038244999</v>
      </c>
      <c r="O731">
        <v>0</v>
      </c>
      <c r="P731">
        <v>0</v>
      </c>
      <c r="Q731">
        <v>0</v>
      </c>
      <c r="R731">
        <v>14.5547693878183</v>
      </c>
      <c r="S731">
        <v>24.584649815194901</v>
      </c>
      <c r="T731">
        <v>9.6031561604814204</v>
      </c>
      <c r="U731">
        <v>9.6031561604814204</v>
      </c>
      <c r="V731">
        <v>15</v>
      </c>
      <c r="W731">
        <v>19.447559688993401</v>
      </c>
    </row>
    <row r="732" spans="1:23" x14ac:dyDescent="0.3">
      <c r="A732" s="13">
        <v>43770</v>
      </c>
      <c r="B732">
        <v>9.6148500903703304</v>
      </c>
      <c r="C732">
        <v>10.742153811761201</v>
      </c>
      <c r="D732">
        <v>10.742153811761201</v>
      </c>
      <c r="E732">
        <v>10.742153811761201</v>
      </c>
      <c r="F732">
        <v>13.160643314982</v>
      </c>
      <c r="G732">
        <v>13.160643314982</v>
      </c>
      <c r="H732">
        <v>13.160643314982</v>
      </c>
      <c r="I732">
        <v>-1.31048111483306</v>
      </c>
      <c r="J732">
        <v>-1.31048111483306</v>
      </c>
      <c r="K732">
        <v>-1.31048111483306</v>
      </c>
      <c r="L732">
        <v>-1.1080083883878</v>
      </c>
      <c r="M732">
        <v>-1.1080083883878</v>
      </c>
      <c r="N732">
        <v>-1.1080083883878</v>
      </c>
      <c r="O732">
        <v>0</v>
      </c>
      <c r="P732">
        <v>0</v>
      </c>
      <c r="Q732">
        <v>0</v>
      </c>
      <c r="R732">
        <v>15.274153778605299</v>
      </c>
      <c r="S732">
        <v>24.8387858305212</v>
      </c>
      <c r="T732">
        <v>9.6148500903703304</v>
      </c>
      <c r="U732">
        <v>9.6148500903703304</v>
      </c>
      <c r="V732">
        <v>22</v>
      </c>
      <c r="W732">
        <v>20.357003902131499</v>
      </c>
    </row>
    <row r="733" spans="1:23" x14ac:dyDescent="0.3">
      <c r="A733" s="13">
        <v>43771</v>
      </c>
      <c r="B733">
        <v>9.6265440202592405</v>
      </c>
      <c r="C733">
        <v>13.8424446603518</v>
      </c>
      <c r="D733">
        <v>13.8424446603518</v>
      </c>
      <c r="E733">
        <v>13.8424446603518</v>
      </c>
      <c r="F733">
        <v>13.160643314982</v>
      </c>
      <c r="G733">
        <v>13.160643314982</v>
      </c>
      <c r="H733">
        <v>13.160643314982</v>
      </c>
      <c r="I733">
        <v>1.68013459340372</v>
      </c>
      <c r="J733">
        <v>1.68013459340372</v>
      </c>
      <c r="K733">
        <v>1.68013459340372</v>
      </c>
      <c r="L733">
        <v>-0.99833324803396595</v>
      </c>
      <c r="M733">
        <v>-0.99833324803396595</v>
      </c>
      <c r="N733">
        <v>-0.99833324803396595</v>
      </c>
      <c r="O733">
        <v>0</v>
      </c>
      <c r="P733">
        <v>0</v>
      </c>
      <c r="Q733">
        <v>0</v>
      </c>
      <c r="R733">
        <v>18.1942947014136</v>
      </c>
      <c r="S733">
        <v>28.465626085434</v>
      </c>
      <c r="T733">
        <v>9.6265440202592405</v>
      </c>
      <c r="U733">
        <v>9.6265440202592405</v>
      </c>
      <c r="V733">
        <v>23</v>
      </c>
      <c r="W733">
        <v>23.468988680611002</v>
      </c>
    </row>
    <row r="734" spans="1:23" x14ac:dyDescent="0.3">
      <c r="A734" s="13">
        <v>43772</v>
      </c>
      <c r="B734">
        <v>9.6382379501481505</v>
      </c>
      <c r="C734">
        <v>13.2839968284259</v>
      </c>
      <c r="D734">
        <v>13.2839968284259</v>
      </c>
      <c r="E734">
        <v>13.2839968284259</v>
      </c>
      <c r="F734">
        <v>13.160643314982</v>
      </c>
      <c r="G734">
        <v>13.160643314982</v>
      </c>
      <c r="H734">
        <v>13.160643314982</v>
      </c>
      <c r="I734">
        <v>0.99764070768820201</v>
      </c>
      <c r="J734">
        <v>0.99764070768820201</v>
      </c>
      <c r="K734">
        <v>0.99764070768820201</v>
      </c>
      <c r="L734">
        <v>-0.87428719424432699</v>
      </c>
      <c r="M734">
        <v>-0.87428719424432699</v>
      </c>
      <c r="N734">
        <v>-0.87428719424432699</v>
      </c>
      <c r="O734">
        <v>0</v>
      </c>
      <c r="P734">
        <v>0</v>
      </c>
      <c r="Q734">
        <v>0</v>
      </c>
      <c r="R734">
        <v>18.072267066308299</v>
      </c>
      <c r="S734">
        <v>27.5704044871629</v>
      </c>
      <c r="T734">
        <v>9.6382379501481505</v>
      </c>
      <c r="U734">
        <v>9.6382379501481505</v>
      </c>
      <c r="V734">
        <v>26</v>
      </c>
      <c r="W734">
        <v>22.922234778574101</v>
      </c>
    </row>
    <row r="735" spans="1:23" x14ac:dyDescent="0.3">
      <c r="A735" s="13">
        <v>43773</v>
      </c>
      <c r="B735">
        <v>9.6499318800370606</v>
      </c>
      <c r="C735">
        <v>14.9170229902074</v>
      </c>
      <c r="D735">
        <v>14.9170229902074</v>
      </c>
      <c r="E735">
        <v>14.9170229902074</v>
      </c>
      <c r="F735">
        <v>13.160643314982</v>
      </c>
      <c r="G735">
        <v>13.160643314982</v>
      </c>
      <c r="H735">
        <v>13.160643314982</v>
      </c>
      <c r="I735">
        <v>2.4947585269351</v>
      </c>
      <c r="J735">
        <v>2.4947585269351</v>
      </c>
      <c r="K735">
        <v>2.4947585269351</v>
      </c>
      <c r="L735">
        <v>-0.73837885170978601</v>
      </c>
      <c r="M735">
        <v>-0.73837885170978601</v>
      </c>
      <c r="N735">
        <v>-0.73837885170978601</v>
      </c>
      <c r="O735">
        <v>0</v>
      </c>
      <c r="P735">
        <v>0</v>
      </c>
      <c r="Q735">
        <v>0</v>
      </c>
      <c r="R735">
        <v>19.439810883639399</v>
      </c>
      <c r="S735">
        <v>29.655592059745601</v>
      </c>
      <c r="T735">
        <v>9.6499318800370606</v>
      </c>
      <c r="U735">
        <v>9.6499318800370606</v>
      </c>
      <c r="V735">
        <v>25</v>
      </c>
      <c r="W735">
        <v>24.566954870244398</v>
      </c>
    </row>
    <row r="736" spans="1:23" x14ac:dyDescent="0.3">
      <c r="A736" s="13">
        <v>43774</v>
      </c>
      <c r="B736">
        <v>9.6616258101971493</v>
      </c>
      <c r="C736">
        <v>12.6872471248835</v>
      </c>
      <c r="D736">
        <v>12.6872471248835</v>
      </c>
      <c r="E736">
        <v>12.6872471248835</v>
      </c>
      <c r="F736">
        <v>13.160643314982</v>
      </c>
      <c r="G736">
        <v>13.160643314982</v>
      </c>
      <c r="H736">
        <v>13.160643314982</v>
      </c>
      <c r="I736">
        <v>0.12003242581517699</v>
      </c>
      <c r="J736">
        <v>0.12003242581517699</v>
      </c>
      <c r="K736">
        <v>0.12003242581517699</v>
      </c>
      <c r="L736">
        <v>-0.59342861591372198</v>
      </c>
      <c r="M736">
        <v>-0.59342861591372198</v>
      </c>
      <c r="N736">
        <v>-0.59342861591372198</v>
      </c>
      <c r="O736">
        <v>0</v>
      </c>
      <c r="P736">
        <v>0</v>
      </c>
      <c r="Q736">
        <v>0</v>
      </c>
      <c r="R736">
        <v>17.613758537950101</v>
      </c>
      <c r="S736">
        <v>27.199325624031399</v>
      </c>
      <c r="T736">
        <v>9.6616258101971493</v>
      </c>
      <c r="U736">
        <v>9.6616258101971493</v>
      </c>
      <c r="V736">
        <v>26</v>
      </c>
      <c r="W736">
        <v>22.348872935080699</v>
      </c>
    </row>
    <row r="737" spans="1:23" x14ac:dyDescent="0.3">
      <c r="A737" s="13">
        <v>43775</v>
      </c>
      <c r="B737">
        <v>9.6733197403572397</v>
      </c>
      <c r="C737">
        <v>10.851121058598199</v>
      </c>
      <c r="D737">
        <v>10.851121058598199</v>
      </c>
      <c r="E737">
        <v>10.851121058598199</v>
      </c>
      <c r="F737">
        <v>13.160643314982</v>
      </c>
      <c r="G737">
        <v>13.160643314982</v>
      </c>
      <c r="H737">
        <v>13.160643314982</v>
      </c>
      <c r="I737">
        <v>-1.86701805636653</v>
      </c>
      <c r="J737">
        <v>-1.86701805636653</v>
      </c>
      <c r="K737">
        <v>-1.86701805636653</v>
      </c>
      <c r="L737">
        <v>-0.44250420001735902</v>
      </c>
      <c r="M737">
        <v>-0.44250420001735902</v>
      </c>
      <c r="N737">
        <v>-0.44250420001735902</v>
      </c>
      <c r="O737">
        <v>0</v>
      </c>
      <c r="P737">
        <v>0</v>
      </c>
      <c r="Q737">
        <v>0</v>
      </c>
      <c r="R737">
        <v>15.368988482292</v>
      </c>
      <c r="S737">
        <v>25.415651350797301</v>
      </c>
      <c r="T737">
        <v>9.6733197403572397</v>
      </c>
      <c r="U737">
        <v>9.6733197403572397</v>
      </c>
      <c r="V737">
        <v>20</v>
      </c>
      <c r="W737">
        <v>20.5244407989554</v>
      </c>
    </row>
    <row r="738" spans="1:23" x14ac:dyDescent="0.3">
      <c r="A738" s="13">
        <v>43776</v>
      </c>
      <c r="B738">
        <v>9.6850136705173302</v>
      </c>
      <c r="C738">
        <v>10.7567260375966</v>
      </c>
      <c r="D738">
        <v>10.7567260375966</v>
      </c>
      <c r="E738">
        <v>10.7567260375966</v>
      </c>
      <c r="F738">
        <v>13.160643314982</v>
      </c>
      <c r="G738">
        <v>13.160643314982</v>
      </c>
      <c r="H738">
        <v>13.160643314982</v>
      </c>
      <c r="I738">
        <v>-2.1150670826404299</v>
      </c>
      <c r="J738">
        <v>-2.1150670826404299</v>
      </c>
      <c r="K738">
        <v>-2.1150670826404299</v>
      </c>
      <c r="L738">
        <v>-0.28885019474498203</v>
      </c>
      <c r="M738">
        <v>-0.28885019474498203</v>
      </c>
      <c r="N738">
        <v>-0.28885019474498203</v>
      </c>
      <c r="O738">
        <v>0</v>
      </c>
      <c r="P738">
        <v>0</v>
      </c>
      <c r="Q738">
        <v>0</v>
      </c>
      <c r="R738">
        <v>15.4515351306963</v>
      </c>
      <c r="S738">
        <v>25.337533117387999</v>
      </c>
      <c r="T738">
        <v>9.6850136705173302</v>
      </c>
      <c r="U738">
        <v>9.6850136705173302</v>
      </c>
      <c r="V738">
        <v>23</v>
      </c>
      <c r="W738">
        <v>20.441739708114</v>
      </c>
    </row>
    <row r="739" spans="1:23" x14ac:dyDescent="0.3">
      <c r="A739" s="13">
        <v>43777</v>
      </c>
      <c r="B739">
        <v>9.6967076006774207</v>
      </c>
      <c r="C739">
        <v>11.714348890638</v>
      </c>
      <c r="D739">
        <v>11.714348890638</v>
      </c>
      <c r="E739">
        <v>11.714348890638</v>
      </c>
      <c r="F739">
        <v>13.160643314982</v>
      </c>
      <c r="G739">
        <v>13.160643314982</v>
      </c>
      <c r="H739">
        <v>13.160643314982</v>
      </c>
      <c r="I739">
        <v>-1.3104811148329401</v>
      </c>
      <c r="J739">
        <v>-1.3104811148329401</v>
      </c>
      <c r="K739">
        <v>-1.3104811148329401</v>
      </c>
      <c r="L739">
        <v>-0.135813309511153</v>
      </c>
      <c r="M739">
        <v>-0.135813309511153</v>
      </c>
      <c r="N739">
        <v>-0.135813309511153</v>
      </c>
      <c r="O739">
        <v>0</v>
      </c>
      <c r="P739">
        <v>0</v>
      </c>
      <c r="Q739">
        <v>0</v>
      </c>
      <c r="R739">
        <v>16.6296002482182</v>
      </c>
      <c r="S739">
        <v>26.144418214212799</v>
      </c>
      <c r="T739">
        <v>9.6967076006774207</v>
      </c>
      <c r="U739">
        <v>9.6967076006774207</v>
      </c>
      <c r="V739">
        <v>22</v>
      </c>
      <c r="W739">
        <v>21.411056491315399</v>
      </c>
    </row>
    <row r="740" spans="1:23" x14ac:dyDescent="0.3">
      <c r="A740" s="13">
        <v>43778</v>
      </c>
      <c r="B740">
        <v>9.7084015308375093</v>
      </c>
      <c r="C740">
        <v>14.854012840759999</v>
      </c>
      <c r="D740">
        <v>14.854012840759999</v>
      </c>
      <c r="E740">
        <v>14.854012840759999</v>
      </c>
      <c r="F740">
        <v>13.160643314982</v>
      </c>
      <c r="G740">
        <v>13.160643314982</v>
      </c>
      <c r="H740">
        <v>13.160643314982</v>
      </c>
      <c r="I740">
        <v>1.68013459340391</v>
      </c>
      <c r="J740">
        <v>1.68013459340391</v>
      </c>
      <c r="K740">
        <v>1.68013459340391</v>
      </c>
      <c r="L740">
        <v>1.32349323740677E-2</v>
      </c>
      <c r="M740">
        <v>1.32349323740677E-2</v>
      </c>
      <c r="N740">
        <v>1.32349323740677E-2</v>
      </c>
      <c r="O740">
        <v>0</v>
      </c>
      <c r="P740">
        <v>0</v>
      </c>
      <c r="Q740">
        <v>0</v>
      </c>
      <c r="R740">
        <v>19.525230207429399</v>
      </c>
      <c r="S740">
        <v>29.1748916931897</v>
      </c>
      <c r="T740">
        <v>9.7084015308375093</v>
      </c>
      <c r="U740">
        <v>9.7084015308375093</v>
      </c>
      <c r="V740">
        <v>21</v>
      </c>
      <c r="W740">
        <v>24.562414371597502</v>
      </c>
    </row>
    <row r="741" spans="1:23" x14ac:dyDescent="0.3">
      <c r="A741" s="13">
        <v>43779</v>
      </c>
      <c r="B741">
        <v>9.7200954609975891</v>
      </c>
      <c r="C741">
        <v>14.313260232350499</v>
      </c>
      <c r="D741">
        <v>14.313260232350499</v>
      </c>
      <c r="E741">
        <v>14.313260232350499</v>
      </c>
      <c r="F741">
        <v>13.160643314982</v>
      </c>
      <c r="G741">
        <v>13.160643314982</v>
      </c>
      <c r="H741">
        <v>13.160643314982</v>
      </c>
      <c r="I741">
        <v>0.99764070768775803</v>
      </c>
      <c r="J741">
        <v>0.99764070768775803</v>
      </c>
      <c r="K741">
        <v>0.99764070768775803</v>
      </c>
      <c r="L741">
        <v>0.154976209680735</v>
      </c>
      <c r="M741">
        <v>0.154976209680735</v>
      </c>
      <c r="N741">
        <v>0.154976209680735</v>
      </c>
      <c r="O741">
        <v>0</v>
      </c>
      <c r="P741">
        <v>0</v>
      </c>
      <c r="Q741">
        <v>0</v>
      </c>
      <c r="R741">
        <v>19.385014294902401</v>
      </c>
      <c r="S741">
        <v>28.988469426653399</v>
      </c>
      <c r="T741">
        <v>9.7200954609975891</v>
      </c>
      <c r="U741">
        <v>9.7200954609975891</v>
      </c>
      <c r="V741">
        <v>22</v>
      </c>
      <c r="W741">
        <v>24.033355693348099</v>
      </c>
    </row>
    <row r="742" spans="1:23" x14ac:dyDescent="0.3">
      <c r="A742" s="13">
        <v>43780</v>
      </c>
      <c r="B742">
        <v>9.7317893911576796</v>
      </c>
      <c r="C742">
        <v>15.9416241198875</v>
      </c>
      <c r="D742">
        <v>15.9416241198875</v>
      </c>
      <c r="E742">
        <v>15.9416241198875</v>
      </c>
      <c r="F742">
        <v>13.160643314982</v>
      </c>
      <c r="G742">
        <v>13.160643314982</v>
      </c>
      <c r="H742">
        <v>13.160643314982</v>
      </c>
      <c r="I742">
        <v>2.4947585269339898</v>
      </c>
      <c r="J742">
        <v>2.4947585269339898</v>
      </c>
      <c r="K742">
        <v>2.4947585269339898</v>
      </c>
      <c r="L742">
        <v>0.28622227797149202</v>
      </c>
      <c r="M742">
        <v>0.28622227797149202</v>
      </c>
      <c r="N742">
        <v>0.28622227797149202</v>
      </c>
      <c r="O742">
        <v>0</v>
      </c>
      <c r="P742">
        <v>0</v>
      </c>
      <c r="Q742">
        <v>0</v>
      </c>
      <c r="R742">
        <v>20.835599987772301</v>
      </c>
      <c r="S742">
        <v>30.594002715187699</v>
      </c>
      <c r="T742">
        <v>9.7317893911576796</v>
      </c>
      <c r="U742">
        <v>9.7317893911576796</v>
      </c>
      <c r="V742">
        <v>21</v>
      </c>
      <c r="W742">
        <v>25.673413511045201</v>
      </c>
    </row>
    <row r="743" spans="1:23" x14ac:dyDescent="0.3">
      <c r="A743" s="13">
        <v>43781</v>
      </c>
      <c r="B743">
        <v>9.7434833213177701</v>
      </c>
      <c r="C743">
        <v>13.684664618544399</v>
      </c>
      <c r="D743">
        <v>13.684664618544399</v>
      </c>
      <c r="E743">
        <v>13.684664618544399</v>
      </c>
      <c r="F743">
        <v>13.160643314982</v>
      </c>
      <c r="G743">
        <v>13.160643314982</v>
      </c>
      <c r="H743">
        <v>13.160643314982</v>
      </c>
      <c r="I743">
        <v>0.120032425814627</v>
      </c>
      <c r="J743">
        <v>0.120032425814627</v>
      </c>
      <c r="K743">
        <v>0.120032425814627</v>
      </c>
      <c r="L743">
        <v>0.40398887774776199</v>
      </c>
      <c r="M743">
        <v>0.40398887774776199</v>
      </c>
      <c r="N743">
        <v>0.40398887774776199</v>
      </c>
      <c r="O743">
        <v>0</v>
      </c>
      <c r="P743">
        <v>0</v>
      </c>
      <c r="Q743">
        <v>0</v>
      </c>
      <c r="R743">
        <v>18.508415743084502</v>
      </c>
      <c r="S743">
        <v>28.405198992684301</v>
      </c>
      <c r="T743">
        <v>9.7434833213177701</v>
      </c>
      <c r="U743">
        <v>9.7434833213177701</v>
      </c>
      <c r="V743">
        <v>23</v>
      </c>
      <c r="W743">
        <v>23.4281479398622</v>
      </c>
    </row>
    <row r="744" spans="1:23" x14ac:dyDescent="0.3">
      <c r="A744" s="13">
        <v>43782</v>
      </c>
      <c r="B744">
        <v>9.7551772514778605</v>
      </c>
      <c r="C744">
        <v>11.799190180650401</v>
      </c>
      <c r="D744">
        <v>11.799190180650401</v>
      </c>
      <c r="E744">
        <v>11.799190180650401</v>
      </c>
      <c r="F744">
        <v>13.160643314982</v>
      </c>
      <c r="G744">
        <v>13.160643314982</v>
      </c>
      <c r="H744">
        <v>13.160643314982</v>
      </c>
      <c r="I744">
        <v>-1.8670180563636101</v>
      </c>
      <c r="J744">
        <v>-1.8670180563636101</v>
      </c>
      <c r="K744">
        <v>-1.8670180563636101</v>
      </c>
      <c r="L744">
        <v>0.50556492203196801</v>
      </c>
      <c r="M744">
        <v>0.50556492203196801</v>
      </c>
      <c r="N744">
        <v>0.50556492203196801</v>
      </c>
      <c r="O744">
        <v>0</v>
      </c>
      <c r="P744">
        <v>0</v>
      </c>
      <c r="Q744">
        <v>0</v>
      </c>
      <c r="R744">
        <v>16.8262489112156</v>
      </c>
      <c r="S744">
        <v>26.4622230992371</v>
      </c>
      <c r="T744">
        <v>9.7551772514778605</v>
      </c>
      <c r="U744">
        <v>9.7551772514778605</v>
      </c>
      <c r="V744">
        <v>18</v>
      </c>
      <c r="W744">
        <v>21.554367432128299</v>
      </c>
    </row>
    <row r="745" spans="1:23" x14ac:dyDescent="0.3">
      <c r="A745" s="13">
        <v>43783</v>
      </c>
      <c r="B745">
        <v>9.7668711816379492</v>
      </c>
      <c r="C745">
        <v>11.634151555630901</v>
      </c>
      <c r="D745">
        <v>11.634151555630901</v>
      </c>
      <c r="E745">
        <v>11.634151555630901</v>
      </c>
      <c r="F745">
        <v>13.160643314982</v>
      </c>
      <c r="G745">
        <v>13.160643314982</v>
      </c>
      <c r="H745">
        <v>13.160643314982</v>
      </c>
      <c r="I745">
        <v>-2.1150670826454601</v>
      </c>
      <c r="J745">
        <v>-2.1150670826454601</v>
      </c>
      <c r="K745">
        <v>-2.1150670826454601</v>
      </c>
      <c r="L745">
        <v>0.58857532329428697</v>
      </c>
      <c r="M745">
        <v>0.58857532329428697</v>
      </c>
      <c r="N745">
        <v>0.58857532329428697</v>
      </c>
      <c r="O745">
        <v>0</v>
      </c>
      <c r="P745">
        <v>0</v>
      </c>
      <c r="Q745">
        <v>0</v>
      </c>
      <c r="R745">
        <v>16.246193482932899</v>
      </c>
      <c r="S745">
        <v>26.2339597672627</v>
      </c>
      <c r="T745">
        <v>9.7668711816379492</v>
      </c>
      <c r="U745">
        <v>9.7668711816379492</v>
      </c>
      <c r="V745">
        <v>26</v>
      </c>
      <c r="W745">
        <v>21.4010227372688</v>
      </c>
    </row>
    <row r="746" spans="1:23" x14ac:dyDescent="0.3">
      <c r="A746" s="13">
        <v>43784</v>
      </c>
      <c r="B746">
        <v>9.7785651117980397</v>
      </c>
      <c r="C746">
        <v>12.5011981734937</v>
      </c>
      <c r="D746">
        <v>12.5011981734937</v>
      </c>
      <c r="E746">
        <v>12.5011981734937</v>
      </c>
      <c r="F746">
        <v>13.160643314982</v>
      </c>
      <c r="G746">
        <v>13.160643314982</v>
      </c>
      <c r="H746">
        <v>13.160643314982</v>
      </c>
      <c r="I746">
        <v>-1.3104811148322399</v>
      </c>
      <c r="J746">
        <v>-1.3104811148322399</v>
      </c>
      <c r="K746">
        <v>-1.3104811148322399</v>
      </c>
      <c r="L746">
        <v>0.65103597334389496</v>
      </c>
      <c r="M746">
        <v>0.65103597334389496</v>
      </c>
      <c r="N746">
        <v>0.65103597334389496</v>
      </c>
      <c r="O746">
        <v>0</v>
      </c>
      <c r="P746">
        <v>0</v>
      </c>
      <c r="Q746">
        <v>0</v>
      </c>
      <c r="R746">
        <v>17.233162720789998</v>
      </c>
      <c r="S746">
        <v>27.415065032561699</v>
      </c>
      <c r="T746">
        <v>9.7785651117980397</v>
      </c>
      <c r="U746">
        <v>9.7785651117980397</v>
      </c>
      <c r="V746">
        <v>21</v>
      </c>
      <c r="W746">
        <v>22.2797632852917</v>
      </c>
    </row>
    <row r="747" spans="1:23" x14ac:dyDescent="0.3">
      <c r="A747" s="13">
        <v>43785</v>
      </c>
      <c r="B747">
        <v>9.7902590419581301</v>
      </c>
      <c r="C747">
        <v>15.5321774880425</v>
      </c>
      <c r="D747">
        <v>15.5321774880425</v>
      </c>
      <c r="E747">
        <v>15.5321774880425</v>
      </c>
      <c r="F747">
        <v>13.160643314982</v>
      </c>
      <c r="G747">
        <v>13.160643314982</v>
      </c>
      <c r="H747">
        <v>13.160643314982</v>
      </c>
      <c r="I747">
        <v>1.6801345934037</v>
      </c>
      <c r="J747">
        <v>1.6801345934037</v>
      </c>
      <c r="K747">
        <v>1.6801345934037</v>
      </c>
      <c r="L747">
        <v>0.691399579656792</v>
      </c>
      <c r="M747">
        <v>0.691399579656792</v>
      </c>
      <c r="N747">
        <v>0.691399579656792</v>
      </c>
      <c r="O747">
        <v>0</v>
      </c>
      <c r="P747">
        <v>0</v>
      </c>
      <c r="Q747">
        <v>0</v>
      </c>
      <c r="R747">
        <v>20.40120686781</v>
      </c>
      <c r="S747">
        <v>30.3075043360694</v>
      </c>
      <c r="T747">
        <v>9.7902590419581301</v>
      </c>
      <c r="U747">
        <v>9.7902590419581301</v>
      </c>
      <c r="V747">
        <v>31</v>
      </c>
      <c r="W747">
        <v>25.322436530000701</v>
      </c>
    </row>
    <row r="748" spans="1:23" x14ac:dyDescent="0.3">
      <c r="A748" s="13">
        <v>43786</v>
      </c>
      <c r="B748">
        <v>9.8019529721182206</v>
      </c>
      <c r="C748">
        <v>14.8668753056567</v>
      </c>
      <c r="D748">
        <v>14.8668753056567</v>
      </c>
      <c r="E748">
        <v>14.8668753056567</v>
      </c>
      <c r="F748">
        <v>13.160643314982</v>
      </c>
      <c r="G748">
        <v>13.160643314982</v>
      </c>
      <c r="H748">
        <v>13.160643314982</v>
      </c>
      <c r="I748">
        <v>0.99764070768840196</v>
      </c>
      <c r="J748">
        <v>0.99764070768840196</v>
      </c>
      <c r="K748">
        <v>0.99764070768840196</v>
      </c>
      <c r="L748">
        <v>0.70859128298627405</v>
      </c>
      <c r="M748">
        <v>0.70859128298627405</v>
      </c>
      <c r="N748">
        <v>0.70859128298627405</v>
      </c>
      <c r="O748">
        <v>0</v>
      </c>
      <c r="P748">
        <v>0</v>
      </c>
      <c r="Q748">
        <v>0</v>
      </c>
      <c r="R748">
        <v>20.050073036872099</v>
      </c>
      <c r="S748">
        <v>29.428053913001001</v>
      </c>
      <c r="T748">
        <v>9.8019529721182206</v>
      </c>
      <c r="U748">
        <v>9.8019529721182206</v>
      </c>
      <c r="V748">
        <v>21</v>
      </c>
      <c r="W748">
        <v>24.6688282777749</v>
      </c>
    </row>
    <row r="749" spans="1:23" x14ac:dyDescent="0.3">
      <c r="A749" s="13">
        <v>43787</v>
      </c>
      <c r="B749">
        <v>9.8136469022783093</v>
      </c>
      <c r="C749">
        <v>16.3574350704742</v>
      </c>
      <c r="D749">
        <v>16.3574350704742</v>
      </c>
      <c r="E749">
        <v>16.3574350704742</v>
      </c>
      <c r="F749">
        <v>13.160643314982</v>
      </c>
      <c r="G749">
        <v>13.160643314982</v>
      </c>
      <c r="H749">
        <v>13.160643314982</v>
      </c>
      <c r="I749">
        <v>2.49475852693288</v>
      </c>
      <c r="J749">
        <v>2.49475852693288</v>
      </c>
      <c r="K749">
        <v>2.49475852693288</v>
      </c>
      <c r="L749">
        <v>0.70203322855929595</v>
      </c>
      <c r="M749">
        <v>0.70203322855929595</v>
      </c>
      <c r="N749">
        <v>0.70203322855929595</v>
      </c>
      <c r="O749">
        <v>0</v>
      </c>
      <c r="P749">
        <v>0</v>
      </c>
      <c r="Q749">
        <v>0</v>
      </c>
      <c r="R749">
        <v>20.9351446164458</v>
      </c>
      <c r="S749">
        <v>31.172634626242399</v>
      </c>
      <c r="T749">
        <v>9.8136469022783093</v>
      </c>
      <c r="U749">
        <v>9.8136469022783093</v>
      </c>
      <c r="V749">
        <v>29</v>
      </c>
      <c r="W749">
        <v>26.1710819727525</v>
      </c>
    </row>
    <row r="750" spans="1:23" x14ac:dyDescent="0.3">
      <c r="A750" s="13">
        <v>43788</v>
      </c>
      <c r="B750">
        <v>9.8253408324383908</v>
      </c>
      <c r="C750">
        <v>13.9523332714882</v>
      </c>
      <c r="D750">
        <v>13.9523332714882</v>
      </c>
      <c r="E750">
        <v>13.9523332714882</v>
      </c>
      <c r="F750">
        <v>13.160643314982</v>
      </c>
      <c r="G750">
        <v>13.160643314982</v>
      </c>
      <c r="H750">
        <v>13.160643314982</v>
      </c>
      <c r="I750">
        <v>0.12003242581375</v>
      </c>
      <c r="J750">
        <v>0.12003242581375</v>
      </c>
      <c r="K750">
        <v>0.12003242581375</v>
      </c>
      <c r="L750">
        <v>0.67165753069241496</v>
      </c>
      <c r="M750">
        <v>0.67165753069241496</v>
      </c>
      <c r="N750">
        <v>0.67165753069241496</v>
      </c>
      <c r="O750">
        <v>0</v>
      </c>
      <c r="P750">
        <v>0</v>
      </c>
      <c r="Q750">
        <v>0</v>
      </c>
      <c r="R750">
        <v>18.7260522642623</v>
      </c>
      <c r="S750">
        <v>28.4203310715477</v>
      </c>
      <c r="T750">
        <v>9.8253408324383908</v>
      </c>
      <c r="U750">
        <v>9.8253408324383908</v>
      </c>
      <c r="V750">
        <v>21</v>
      </c>
      <c r="W750">
        <v>23.7776741039266</v>
      </c>
    </row>
    <row r="751" spans="1:23" x14ac:dyDescent="0.3">
      <c r="A751" s="13">
        <v>43789</v>
      </c>
      <c r="B751">
        <v>9.8370347625984795</v>
      </c>
      <c r="C751">
        <v>11.9115326102376</v>
      </c>
      <c r="D751">
        <v>11.9115326102376</v>
      </c>
      <c r="E751">
        <v>11.9115326102376</v>
      </c>
      <c r="F751">
        <v>13.160643314982</v>
      </c>
      <c r="G751">
        <v>13.160643314982</v>
      </c>
      <c r="H751">
        <v>13.160643314982</v>
      </c>
      <c r="I751">
        <v>-1.8670180563680201</v>
      </c>
      <c r="J751">
        <v>-1.8670180563680201</v>
      </c>
      <c r="K751">
        <v>-1.8670180563680201</v>
      </c>
      <c r="L751">
        <v>0.61790735162356702</v>
      </c>
      <c r="M751">
        <v>0.61790735162356702</v>
      </c>
      <c r="N751">
        <v>0.61790735162356702</v>
      </c>
      <c r="O751">
        <v>0</v>
      </c>
      <c r="P751">
        <v>0</v>
      </c>
      <c r="Q751">
        <v>0</v>
      </c>
      <c r="R751">
        <v>16.923087888635099</v>
      </c>
      <c r="S751">
        <v>26.390616826929101</v>
      </c>
      <c r="T751">
        <v>9.8370347625984795</v>
      </c>
      <c r="U751">
        <v>9.8370347625984795</v>
      </c>
      <c r="V751">
        <v>24</v>
      </c>
      <c r="W751">
        <v>21.748567372836099</v>
      </c>
    </row>
    <row r="752" spans="1:23" x14ac:dyDescent="0.3">
      <c r="A752" s="13">
        <v>43790</v>
      </c>
      <c r="B752">
        <v>9.84872869275857</v>
      </c>
      <c r="C752">
        <v>11.5873023352249</v>
      </c>
      <c r="D752">
        <v>11.5873023352249</v>
      </c>
      <c r="E752">
        <v>11.5873023352249</v>
      </c>
      <c r="F752">
        <v>13.160643314982</v>
      </c>
      <c r="G752">
        <v>13.160643314982</v>
      </c>
      <c r="H752">
        <v>13.160643314982</v>
      </c>
      <c r="I752">
        <v>-2.1150670826487401</v>
      </c>
      <c r="J752">
        <v>-2.1150670826487401</v>
      </c>
      <c r="K752">
        <v>-2.1150670826487401</v>
      </c>
      <c r="L752">
        <v>0.54172610289162004</v>
      </c>
      <c r="M752">
        <v>0.54172610289162004</v>
      </c>
      <c r="N752">
        <v>0.54172610289162004</v>
      </c>
      <c r="O752">
        <v>0</v>
      </c>
      <c r="P752">
        <v>0</v>
      </c>
      <c r="Q752">
        <v>0</v>
      </c>
      <c r="R752">
        <v>16.432806036509799</v>
      </c>
      <c r="S752">
        <v>26.314502089106799</v>
      </c>
      <c r="T752">
        <v>9.84872869275857</v>
      </c>
      <c r="U752">
        <v>9.84872869275857</v>
      </c>
      <c r="V752">
        <v>21</v>
      </c>
      <c r="W752">
        <v>21.4360310279835</v>
      </c>
    </row>
    <row r="753" spans="1:23" x14ac:dyDescent="0.3">
      <c r="A753" s="13">
        <v>43791</v>
      </c>
      <c r="B753">
        <v>9.8604226229186605</v>
      </c>
      <c r="C753">
        <v>12.294697264709001</v>
      </c>
      <c r="D753">
        <v>12.294697264709001</v>
      </c>
      <c r="E753">
        <v>12.294697264709001</v>
      </c>
      <c r="F753">
        <v>13.160643314982</v>
      </c>
      <c r="G753">
        <v>13.160643314982</v>
      </c>
      <c r="H753">
        <v>13.160643314982</v>
      </c>
      <c r="I753">
        <v>-1.3104811148315501</v>
      </c>
      <c r="J753">
        <v>-1.3104811148315501</v>
      </c>
      <c r="K753">
        <v>-1.3104811148315501</v>
      </c>
      <c r="L753">
        <v>0.44453506455852898</v>
      </c>
      <c r="M753">
        <v>0.44453506455852898</v>
      </c>
      <c r="N753">
        <v>0.44453506455852898</v>
      </c>
      <c r="O753">
        <v>0</v>
      </c>
      <c r="P753">
        <v>0</v>
      </c>
      <c r="Q753">
        <v>0</v>
      </c>
      <c r="R753">
        <v>17.212448021414801</v>
      </c>
      <c r="S753">
        <v>26.917556526308999</v>
      </c>
      <c r="T753">
        <v>9.8604226229186605</v>
      </c>
      <c r="U753">
        <v>9.8604226229186605</v>
      </c>
      <c r="V753">
        <v>26</v>
      </c>
      <c r="W753">
        <v>22.155119887627698</v>
      </c>
    </row>
    <row r="754" spans="1:23" x14ac:dyDescent="0.3">
      <c r="A754" s="13">
        <v>43792</v>
      </c>
      <c r="B754">
        <v>9.8721165530787491</v>
      </c>
      <c r="C754">
        <v>15.1689779052807</v>
      </c>
      <c r="D754">
        <v>15.1689779052807</v>
      </c>
      <c r="E754">
        <v>15.1689779052807</v>
      </c>
      <c r="F754">
        <v>13.160643314982</v>
      </c>
      <c r="G754">
        <v>13.160643314982</v>
      </c>
      <c r="H754">
        <v>13.160643314982</v>
      </c>
      <c r="I754">
        <v>1.6801345934048799</v>
      </c>
      <c r="J754">
        <v>1.6801345934048799</v>
      </c>
      <c r="K754">
        <v>1.6801345934048799</v>
      </c>
      <c r="L754">
        <v>0.32819999689373502</v>
      </c>
      <c r="M754">
        <v>0.32819999689373502</v>
      </c>
      <c r="N754">
        <v>0.32819999689373502</v>
      </c>
      <c r="O754">
        <v>0</v>
      </c>
      <c r="P754">
        <v>0</v>
      </c>
      <c r="Q754">
        <v>0</v>
      </c>
      <c r="R754">
        <v>20.396869194415899</v>
      </c>
      <c r="S754">
        <v>29.817100778466902</v>
      </c>
      <c r="T754">
        <v>9.8721165530787491</v>
      </c>
      <c r="U754">
        <v>9.8721165530787491</v>
      </c>
      <c r="V754">
        <v>23</v>
      </c>
      <c r="W754">
        <v>25.0410944583594</v>
      </c>
    </row>
    <row r="755" spans="1:23" x14ac:dyDescent="0.3">
      <c r="A755" s="13">
        <v>43793</v>
      </c>
      <c r="B755">
        <v>9.8838104832388396</v>
      </c>
      <c r="C755">
        <v>14.353271606574101</v>
      </c>
      <c r="D755">
        <v>14.353271606574101</v>
      </c>
      <c r="E755">
        <v>14.353271606574101</v>
      </c>
      <c r="F755">
        <v>13.160643314982</v>
      </c>
      <c r="G755">
        <v>13.160643314982</v>
      </c>
      <c r="H755">
        <v>13.160643314982</v>
      </c>
      <c r="I755">
        <v>0.99764070768686497</v>
      </c>
      <c r="J755">
        <v>0.99764070768686497</v>
      </c>
      <c r="K755">
        <v>0.99764070768686497</v>
      </c>
      <c r="L755">
        <v>0.194987583905154</v>
      </c>
      <c r="M755">
        <v>0.194987583905154</v>
      </c>
      <c r="N755">
        <v>0.194987583905154</v>
      </c>
      <c r="O755">
        <v>0</v>
      </c>
      <c r="P755">
        <v>0</v>
      </c>
      <c r="Q755">
        <v>0</v>
      </c>
      <c r="R755">
        <v>19.529673305537901</v>
      </c>
      <c r="S755">
        <v>29.159573422666401</v>
      </c>
      <c r="T755">
        <v>9.8838104832388396</v>
      </c>
      <c r="U755">
        <v>9.8838104832388396</v>
      </c>
      <c r="V755">
        <v>23</v>
      </c>
      <c r="W755">
        <v>24.237082089812901</v>
      </c>
    </row>
    <row r="756" spans="1:23" x14ac:dyDescent="0.3">
      <c r="A756" s="13">
        <v>43794</v>
      </c>
      <c r="B756">
        <v>9.8955044133989301</v>
      </c>
      <c r="C756">
        <v>15.702914633678001</v>
      </c>
      <c r="D756">
        <v>15.702914633678001</v>
      </c>
      <c r="E756">
        <v>15.702914633678001</v>
      </c>
      <c r="F756">
        <v>13.160643314982</v>
      </c>
      <c r="G756">
        <v>13.160643314982</v>
      </c>
      <c r="H756">
        <v>13.160643314982</v>
      </c>
      <c r="I756">
        <v>2.4947585269360801</v>
      </c>
      <c r="J756">
        <v>2.4947585269360801</v>
      </c>
      <c r="K756">
        <v>2.4947585269360801</v>
      </c>
      <c r="L756">
        <v>4.7512791759892099E-2</v>
      </c>
      <c r="M756">
        <v>4.7512791759892099E-2</v>
      </c>
      <c r="N756">
        <v>4.7512791759892099E-2</v>
      </c>
      <c r="O756">
        <v>0</v>
      </c>
      <c r="P756">
        <v>0</v>
      </c>
      <c r="Q756">
        <v>0</v>
      </c>
      <c r="R756">
        <v>20.423143387714301</v>
      </c>
      <c r="S756">
        <v>30.653925098858402</v>
      </c>
      <c r="T756">
        <v>9.8955044133989301</v>
      </c>
      <c r="U756">
        <v>9.8955044133989301</v>
      </c>
      <c r="V756">
        <v>28</v>
      </c>
      <c r="W756">
        <v>25.598419047076899</v>
      </c>
    </row>
    <row r="757" spans="1:23" x14ac:dyDescent="0.3">
      <c r="A757" s="13">
        <v>43795</v>
      </c>
      <c r="B757">
        <v>9.9071983435590205</v>
      </c>
      <c r="C757">
        <v>13.169354182452301</v>
      </c>
      <c r="D757">
        <v>13.169354182452301</v>
      </c>
      <c r="E757">
        <v>13.169354182452301</v>
      </c>
      <c r="F757">
        <v>13.160643314982</v>
      </c>
      <c r="G757">
        <v>13.160643314982</v>
      </c>
      <c r="H757">
        <v>13.160643314982</v>
      </c>
      <c r="I757">
        <v>0.120032425818136</v>
      </c>
      <c r="J757">
        <v>0.120032425818136</v>
      </c>
      <c r="K757">
        <v>0.120032425818136</v>
      </c>
      <c r="L757">
        <v>-0.111321558347866</v>
      </c>
      <c r="M757">
        <v>-0.111321558347866</v>
      </c>
      <c r="N757">
        <v>-0.111321558347866</v>
      </c>
      <c r="O757">
        <v>0</v>
      </c>
      <c r="P757">
        <v>0</v>
      </c>
      <c r="Q757">
        <v>0</v>
      </c>
      <c r="R757">
        <v>17.949770811166701</v>
      </c>
      <c r="S757">
        <v>27.775747722594598</v>
      </c>
      <c r="T757">
        <v>9.9071983435590205</v>
      </c>
      <c r="U757">
        <v>9.9071983435590205</v>
      </c>
      <c r="V757">
        <v>28</v>
      </c>
      <c r="W757">
        <v>23.076552526011302</v>
      </c>
    </row>
    <row r="758" spans="1:23" x14ac:dyDescent="0.3">
      <c r="A758" s="13">
        <v>43796</v>
      </c>
      <c r="B758">
        <v>9.9188922737191003</v>
      </c>
      <c r="C758">
        <v>11.015233739309201</v>
      </c>
      <c r="D758">
        <v>11.015233739309201</v>
      </c>
      <c r="E758">
        <v>11.015233739309201</v>
      </c>
      <c r="F758">
        <v>13.160643314982</v>
      </c>
      <c r="G758">
        <v>13.160643314982</v>
      </c>
      <c r="H758">
        <v>13.160643314982</v>
      </c>
      <c r="I758">
        <v>-1.8670180563651</v>
      </c>
      <c r="J758">
        <v>-1.8670180563651</v>
      </c>
      <c r="K758">
        <v>-1.8670180563651</v>
      </c>
      <c r="L758">
        <v>-0.27839151930769801</v>
      </c>
      <c r="M758">
        <v>-0.27839151930769801</v>
      </c>
      <c r="N758">
        <v>-0.27839151930769801</v>
      </c>
      <c r="O758">
        <v>0</v>
      </c>
      <c r="P758">
        <v>0</v>
      </c>
      <c r="Q758">
        <v>0</v>
      </c>
      <c r="R758">
        <v>15.887852827073299</v>
      </c>
      <c r="S758">
        <v>25.853572237408802</v>
      </c>
      <c r="T758">
        <v>9.9188922737191003</v>
      </c>
      <c r="U758">
        <v>9.9188922737191003</v>
      </c>
      <c r="V758">
        <v>24</v>
      </c>
      <c r="W758">
        <v>20.934126013028301</v>
      </c>
    </row>
    <row r="759" spans="1:23" x14ac:dyDescent="0.3">
      <c r="A759" s="13">
        <v>43797</v>
      </c>
      <c r="B759">
        <v>9.9305862038791908</v>
      </c>
      <c r="C759">
        <v>10.595152813708401</v>
      </c>
      <c r="D759">
        <v>10.595152813708401</v>
      </c>
      <c r="E759">
        <v>10.595152813708401</v>
      </c>
      <c r="F759">
        <v>13.160643314982</v>
      </c>
      <c r="G759">
        <v>13.160643314982</v>
      </c>
      <c r="H759">
        <v>13.160643314982</v>
      </c>
      <c r="I759">
        <v>-2.1150670826418798</v>
      </c>
      <c r="J759">
        <v>-2.1150670826418798</v>
      </c>
      <c r="K759">
        <v>-2.1150670826418798</v>
      </c>
      <c r="L759">
        <v>-0.45042341863175001</v>
      </c>
      <c r="M759">
        <v>-0.45042341863175001</v>
      </c>
      <c r="N759">
        <v>-0.45042341863175001</v>
      </c>
      <c r="O759">
        <v>0</v>
      </c>
      <c r="P759">
        <v>0</v>
      </c>
      <c r="Q759">
        <v>0</v>
      </c>
      <c r="R759">
        <v>15.347787323354501</v>
      </c>
      <c r="S759">
        <v>25.194366965765301</v>
      </c>
      <c r="T759">
        <v>9.9305862038791908</v>
      </c>
      <c r="U759">
        <v>9.9305862038791908</v>
      </c>
      <c r="V759">
        <v>8</v>
      </c>
      <c r="W759">
        <v>20.5257390175876</v>
      </c>
    </row>
    <row r="760" spans="1:23" x14ac:dyDescent="0.3">
      <c r="A760" s="13">
        <v>43798</v>
      </c>
      <c r="B760">
        <v>9.9422801340392795</v>
      </c>
      <c r="C760">
        <v>11.2260940066079</v>
      </c>
      <c r="D760">
        <v>11.2260940066079</v>
      </c>
      <c r="E760">
        <v>11.2260940066079</v>
      </c>
      <c r="F760">
        <v>13.160643314982</v>
      </c>
      <c r="G760">
        <v>13.160643314982</v>
      </c>
      <c r="H760">
        <v>13.160643314982</v>
      </c>
      <c r="I760">
        <v>-1.3104811148308599</v>
      </c>
      <c r="J760">
        <v>-1.3104811148308599</v>
      </c>
      <c r="K760">
        <v>-1.3104811148308599</v>
      </c>
      <c r="L760">
        <v>-0.62406819354330101</v>
      </c>
      <c r="M760">
        <v>-0.62406819354330101</v>
      </c>
      <c r="N760">
        <v>-0.62406819354330101</v>
      </c>
      <c r="O760">
        <v>0</v>
      </c>
      <c r="P760">
        <v>0</v>
      </c>
      <c r="Q760">
        <v>0</v>
      </c>
      <c r="R760">
        <v>16.044791893957999</v>
      </c>
      <c r="S760">
        <v>25.9724295312324</v>
      </c>
      <c r="T760">
        <v>9.9422801340392795</v>
      </c>
      <c r="U760">
        <v>9.9422801340392795</v>
      </c>
      <c r="V760">
        <v>20</v>
      </c>
      <c r="W760">
        <v>21.168374140647199</v>
      </c>
    </row>
    <row r="761" spans="1:23" x14ac:dyDescent="0.3">
      <c r="A761" s="13">
        <v>43799</v>
      </c>
      <c r="B761">
        <v>9.9539740641993699</v>
      </c>
      <c r="C761">
        <v>14.0448010477274</v>
      </c>
      <c r="D761">
        <v>14.0448010477274</v>
      </c>
      <c r="E761">
        <v>14.0448010477274</v>
      </c>
      <c r="F761">
        <v>13.160643314982</v>
      </c>
      <c r="G761">
        <v>13.160643314982</v>
      </c>
      <c r="H761">
        <v>13.160643314982</v>
      </c>
      <c r="I761">
        <v>1.6801345934023</v>
      </c>
      <c r="J761">
        <v>1.6801345934023</v>
      </c>
      <c r="K761">
        <v>1.6801345934023</v>
      </c>
      <c r="L761">
        <v>-0.79597686065698703</v>
      </c>
      <c r="M761">
        <v>-0.79597686065698703</v>
      </c>
      <c r="N761">
        <v>-0.79597686065698703</v>
      </c>
      <c r="O761">
        <v>0</v>
      </c>
      <c r="P761">
        <v>0</v>
      </c>
      <c r="Q761">
        <v>0</v>
      </c>
      <c r="R761">
        <v>19.0441378766597</v>
      </c>
      <c r="S761">
        <v>28.9365704455555</v>
      </c>
      <c r="T761">
        <v>9.9539740641993699</v>
      </c>
      <c r="U761">
        <v>9.9539740641993699</v>
      </c>
      <c r="V761">
        <v>41</v>
      </c>
      <c r="W761">
        <v>23.998775111926701</v>
      </c>
    </row>
    <row r="762" spans="1:23" x14ac:dyDescent="0.3">
      <c r="A762" s="13">
        <v>43800</v>
      </c>
      <c r="B762">
        <v>9.9656679943594604</v>
      </c>
      <c r="C762">
        <v>13.195408720708899</v>
      </c>
      <c r="D762">
        <v>13.195408720708899</v>
      </c>
      <c r="E762">
        <v>13.195408720708899</v>
      </c>
      <c r="F762">
        <v>13.160643314982</v>
      </c>
      <c r="G762">
        <v>13.160643314982</v>
      </c>
      <c r="H762">
        <v>13.160643314982</v>
      </c>
      <c r="I762">
        <v>0.99764070768750801</v>
      </c>
      <c r="J762">
        <v>0.99764070768750801</v>
      </c>
      <c r="K762">
        <v>0.99764070768750801</v>
      </c>
      <c r="L762">
        <v>-0.96287530196065596</v>
      </c>
      <c r="M762">
        <v>-0.96287530196065596</v>
      </c>
      <c r="N762">
        <v>-0.96287530196065596</v>
      </c>
      <c r="O762">
        <v>0</v>
      </c>
      <c r="P762">
        <v>0</v>
      </c>
      <c r="Q762">
        <v>0</v>
      </c>
      <c r="R762">
        <v>18.252830381441498</v>
      </c>
      <c r="S762">
        <v>28.207919383390202</v>
      </c>
      <c r="T762">
        <v>9.9656679943594604</v>
      </c>
      <c r="U762">
        <v>9.9656679943594604</v>
      </c>
      <c r="V762">
        <v>19</v>
      </c>
      <c r="W762">
        <v>23.1610767150684</v>
      </c>
    </row>
    <row r="763" spans="1:23" x14ac:dyDescent="0.3">
      <c r="A763" s="13">
        <v>43801</v>
      </c>
      <c r="B763">
        <v>9.9773619245195508</v>
      </c>
      <c r="C763">
        <v>14.5337652663118</v>
      </c>
      <c r="D763">
        <v>14.5337652663118</v>
      </c>
      <c r="E763">
        <v>14.5337652663118</v>
      </c>
      <c r="F763">
        <v>13.160643314982</v>
      </c>
      <c r="G763">
        <v>13.160643314982</v>
      </c>
      <c r="H763">
        <v>13.160643314982</v>
      </c>
      <c r="I763">
        <v>2.4947585269383099</v>
      </c>
      <c r="J763">
        <v>2.4947585269383099</v>
      </c>
      <c r="K763">
        <v>2.4947585269383099</v>
      </c>
      <c r="L763">
        <v>-1.12163657560853</v>
      </c>
      <c r="M763">
        <v>-1.12163657560853</v>
      </c>
      <c r="N763">
        <v>-1.12163657560853</v>
      </c>
      <c r="O763">
        <v>0</v>
      </c>
      <c r="P763">
        <v>0</v>
      </c>
      <c r="Q763">
        <v>0</v>
      </c>
      <c r="R763">
        <v>19.6521996235704</v>
      </c>
      <c r="S763">
        <v>29.421043114938001</v>
      </c>
      <c r="T763">
        <v>9.9773619245195508</v>
      </c>
      <c r="U763">
        <v>9.9773619245195508</v>
      </c>
      <c r="V763">
        <v>24</v>
      </c>
      <c r="W763">
        <v>24.511127190831399</v>
      </c>
    </row>
    <row r="764" spans="1:23" x14ac:dyDescent="0.3">
      <c r="A764" s="13">
        <v>43802</v>
      </c>
      <c r="B764">
        <v>9.9890558546796395</v>
      </c>
      <c r="C764">
        <v>12.011326709625401</v>
      </c>
      <c r="D764">
        <v>12.011326709625401</v>
      </c>
      <c r="E764">
        <v>12.011326709625401</v>
      </c>
      <c r="F764">
        <v>13.160643314982</v>
      </c>
      <c r="G764">
        <v>13.160643314982</v>
      </c>
      <c r="H764">
        <v>13.160643314982</v>
      </c>
      <c r="I764">
        <v>0.120032425812649</v>
      </c>
      <c r="J764">
        <v>0.120032425812649</v>
      </c>
      <c r="K764">
        <v>0.120032425812649</v>
      </c>
      <c r="L764">
        <v>-1.2693490311692699</v>
      </c>
      <c r="M764">
        <v>-1.2693490311692699</v>
      </c>
      <c r="N764">
        <v>-1.2693490311692699</v>
      </c>
      <c r="O764">
        <v>0</v>
      </c>
      <c r="P764">
        <v>0</v>
      </c>
      <c r="Q764">
        <v>0</v>
      </c>
      <c r="R764">
        <v>17.445211718085599</v>
      </c>
      <c r="S764">
        <v>27.0746259965265</v>
      </c>
      <c r="T764">
        <v>9.9890558546796395</v>
      </c>
      <c r="U764">
        <v>9.9890558546796395</v>
      </c>
      <c r="V764">
        <v>14</v>
      </c>
      <c r="W764">
        <v>22.000382564305099</v>
      </c>
    </row>
    <row r="765" spans="1:23" x14ac:dyDescent="0.3">
      <c r="A765" s="13">
        <v>43803</v>
      </c>
      <c r="B765">
        <v>10.0007497848397</v>
      </c>
      <c r="C765">
        <v>9.8902466359864007</v>
      </c>
      <c r="D765">
        <v>9.8902466359864007</v>
      </c>
      <c r="E765">
        <v>9.8902466359864007</v>
      </c>
      <c r="F765">
        <v>13.160643314982</v>
      </c>
      <c r="G765">
        <v>13.160643314982</v>
      </c>
      <c r="H765">
        <v>13.160643314982</v>
      </c>
      <c r="I765">
        <v>-1.86701805636396</v>
      </c>
      <c r="J765">
        <v>-1.86701805636396</v>
      </c>
      <c r="K765">
        <v>-1.86701805636396</v>
      </c>
      <c r="L765">
        <v>-1.40337862263169</v>
      </c>
      <c r="M765">
        <v>-1.40337862263169</v>
      </c>
      <c r="N765">
        <v>-1.40337862263169</v>
      </c>
      <c r="O765">
        <v>0</v>
      </c>
      <c r="P765">
        <v>0</v>
      </c>
      <c r="Q765">
        <v>0</v>
      </c>
      <c r="R765">
        <v>14.9445987230366</v>
      </c>
      <c r="S765">
        <v>24.8571293477676</v>
      </c>
      <c r="T765">
        <v>10.0007497848397</v>
      </c>
      <c r="U765">
        <v>10.0007497848397</v>
      </c>
      <c r="V765">
        <v>27</v>
      </c>
      <c r="W765">
        <v>19.890996420826099</v>
      </c>
    </row>
    <row r="766" spans="1:23" x14ac:dyDescent="0.3">
      <c r="A766" s="13">
        <v>43804</v>
      </c>
      <c r="B766">
        <v>10.012443714999799</v>
      </c>
      <c r="C766">
        <v>9.5241522667576906</v>
      </c>
      <c r="D766">
        <v>9.5241522667576906</v>
      </c>
      <c r="E766">
        <v>9.5241522667576906</v>
      </c>
      <c r="F766">
        <v>13.160643314982</v>
      </c>
      <c r="G766">
        <v>13.160643314982</v>
      </c>
      <c r="H766">
        <v>13.160643314982</v>
      </c>
      <c r="I766">
        <v>-2.11506708264691</v>
      </c>
      <c r="J766">
        <v>-2.11506708264691</v>
      </c>
      <c r="K766">
        <v>-2.11506708264691</v>
      </c>
      <c r="L766">
        <v>-1.52142396557745</v>
      </c>
      <c r="M766">
        <v>-1.52142396557745</v>
      </c>
      <c r="N766">
        <v>-1.52142396557745</v>
      </c>
      <c r="O766">
        <v>0</v>
      </c>
      <c r="P766">
        <v>0</v>
      </c>
      <c r="Q766">
        <v>0</v>
      </c>
      <c r="R766">
        <v>14.4830268162455</v>
      </c>
      <c r="S766">
        <v>24.364462593799001</v>
      </c>
      <c r="T766">
        <v>10.012443714999799</v>
      </c>
      <c r="U766">
        <v>10.012443714999799</v>
      </c>
      <c r="V766">
        <v>29</v>
      </c>
      <c r="W766">
        <v>19.5365959817575</v>
      </c>
    </row>
    <row r="767" spans="1:23" x14ac:dyDescent="0.3">
      <c r="A767" s="13">
        <v>43805</v>
      </c>
      <c r="B767">
        <v>10.0241376451599</v>
      </c>
      <c r="C767">
        <v>10.2285993264734</v>
      </c>
      <c r="D767">
        <v>10.2285993264734</v>
      </c>
      <c r="E767">
        <v>10.2285993264734</v>
      </c>
      <c r="F767">
        <v>13.160643314982</v>
      </c>
      <c r="G767">
        <v>13.160643314982</v>
      </c>
      <c r="H767">
        <v>13.160643314982</v>
      </c>
      <c r="I767">
        <v>-1.31048111483074</v>
      </c>
      <c r="J767">
        <v>-1.31048111483074</v>
      </c>
      <c r="K767">
        <v>-1.31048111483074</v>
      </c>
      <c r="L767">
        <v>-1.62156287367787</v>
      </c>
      <c r="M767">
        <v>-1.62156287367787</v>
      </c>
      <c r="N767">
        <v>-1.62156287367787</v>
      </c>
      <c r="O767">
        <v>0</v>
      </c>
      <c r="P767">
        <v>0</v>
      </c>
      <c r="Q767">
        <v>0</v>
      </c>
      <c r="R767">
        <v>15.737801226333699</v>
      </c>
      <c r="S767">
        <v>25.155983880716999</v>
      </c>
      <c r="T767">
        <v>10.0241376451599</v>
      </c>
      <c r="U767">
        <v>10.0241376451599</v>
      </c>
      <c r="V767">
        <v>20</v>
      </c>
      <c r="W767">
        <v>20.252736971633301</v>
      </c>
    </row>
    <row r="768" spans="1:23" x14ac:dyDescent="0.3">
      <c r="A768" s="13">
        <v>43806</v>
      </c>
      <c r="B768">
        <v>10.03583157532</v>
      </c>
      <c r="C768">
        <v>13.138488579322299</v>
      </c>
      <c r="D768">
        <v>13.138488579322299</v>
      </c>
      <c r="E768">
        <v>13.138488579322299</v>
      </c>
      <c r="F768">
        <v>13.160643314982</v>
      </c>
      <c r="G768">
        <v>13.160643314982</v>
      </c>
      <c r="H768">
        <v>13.160643314982</v>
      </c>
      <c r="I768">
        <v>1.6801345934048599</v>
      </c>
      <c r="J768">
        <v>1.6801345934048599</v>
      </c>
      <c r="K768">
        <v>1.6801345934048599</v>
      </c>
      <c r="L768">
        <v>-1.7022893290646199</v>
      </c>
      <c r="M768">
        <v>-1.7022893290646199</v>
      </c>
      <c r="N768">
        <v>-1.7022893290646199</v>
      </c>
      <c r="O768">
        <v>0</v>
      </c>
      <c r="P768">
        <v>0</v>
      </c>
      <c r="Q768">
        <v>0</v>
      </c>
      <c r="R768">
        <v>18.377815747318799</v>
      </c>
      <c r="S768">
        <v>27.6044732803439</v>
      </c>
      <c r="T768">
        <v>10.03583157532</v>
      </c>
      <c r="U768">
        <v>10.03583157532</v>
      </c>
      <c r="V768">
        <v>19</v>
      </c>
      <c r="W768">
        <v>23.174320154642299</v>
      </c>
    </row>
    <row r="769" spans="1:23" x14ac:dyDescent="0.3">
      <c r="A769" s="13">
        <v>43807</v>
      </c>
      <c r="B769">
        <v>10.047525505480101</v>
      </c>
      <c r="C769">
        <v>12.395743937024699</v>
      </c>
      <c r="D769">
        <v>12.395743937024699</v>
      </c>
      <c r="E769">
        <v>12.395743937024699</v>
      </c>
      <c r="F769">
        <v>13.160643314982</v>
      </c>
      <c r="G769">
        <v>13.160643314982</v>
      </c>
      <c r="H769">
        <v>13.160643314982</v>
      </c>
      <c r="I769">
        <v>0.99764070768706403</v>
      </c>
      <c r="J769">
        <v>0.99764070768706403</v>
      </c>
      <c r="K769">
        <v>0.99764070768706403</v>
      </c>
      <c r="L769">
        <v>-1.76254008564444</v>
      </c>
      <c r="M769">
        <v>-1.76254008564444</v>
      </c>
      <c r="N769">
        <v>-1.76254008564444</v>
      </c>
      <c r="O769">
        <v>0</v>
      </c>
      <c r="P769">
        <v>0</v>
      </c>
      <c r="Q769">
        <v>0</v>
      </c>
      <c r="R769">
        <v>17.4057188900473</v>
      </c>
      <c r="S769">
        <v>27.652144346204199</v>
      </c>
      <c r="T769">
        <v>10.047525505480101</v>
      </c>
      <c r="U769">
        <v>10.047525505480101</v>
      </c>
      <c r="V769">
        <v>19</v>
      </c>
      <c r="W769">
        <v>22.4432694425048</v>
      </c>
    </row>
    <row r="770" spans="1:23" x14ac:dyDescent="0.3">
      <c r="A770" s="13">
        <v>43808</v>
      </c>
      <c r="B770">
        <v>10.0592194356402</v>
      </c>
      <c r="C770">
        <v>13.853691474170599</v>
      </c>
      <c r="D770">
        <v>13.853691474170599</v>
      </c>
      <c r="E770">
        <v>13.853691474170599</v>
      </c>
      <c r="F770">
        <v>13.160643314982</v>
      </c>
      <c r="G770">
        <v>13.160643314982</v>
      </c>
      <c r="H770">
        <v>13.160643314982</v>
      </c>
      <c r="I770">
        <v>2.4947585269338499</v>
      </c>
      <c r="J770">
        <v>2.4947585269338499</v>
      </c>
      <c r="K770">
        <v>2.4947585269338499</v>
      </c>
      <c r="L770">
        <v>-1.8017103677453301</v>
      </c>
      <c r="M770">
        <v>-1.8017103677453301</v>
      </c>
      <c r="N770">
        <v>-1.8017103677453301</v>
      </c>
      <c r="O770">
        <v>0</v>
      </c>
      <c r="P770">
        <v>0</v>
      </c>
      <c r="Q770">
        <v>0</v>
      </c>
      <c r="R770">
        <v>18.9233343001601</v>
      </c>
      <c r="S770">
        <v>28.749229172204</v>
      </c>
      <c r="T770">
        <v>10.0592194356402</v>
      </c>
      <c r="U770">
        <v>10.0592194356402</v>
      </c>
      <c r="V770">
        <v>20</v>
      </c>
      <c r="W770">
        <v>23.912910909810702</v>
      </c>
    </row>
    <row r="771" spans="1:23" x14ac:dyDescent="0.3">
      <c r="A771" s="13">
        <v>43809</v>
      </c>
      <c r="B771">
        <v>10.0709133611873</v>
      </c>
      <c r="C771">
        <v>11.4610173388782</v>
      </c>
      <c r="D771">
        <v>11.4610173388782</v>
      </c>
      <c r="E771">
        <v>11.4610173388782</v>
      </c>
      <c r="F771">
        <v>13.160643314982</v>
      </c>
      <c r="G771">
        <v>13.160643314982</v>
      </c>
      <c r="H771">
        <v>13.160643314982</v>
      </c>
      <c r="I771">
        <v>0.120032425812099</v>
      </c>
      <c r="J771">
        <v>0.120032425812099</v>
      </c>
      <c r="K771">
        <v>0.120032425812099</v>
      </c>
      <c r="L771">
        <v>-1.8196584019159601</v>
      </c>
      <c r="M771">
        <v>-1.8196584019159601</v>
      </c>
      <c r="N771">
        <v>-1.8196584019159601</v>
      </c>
      <c r="O771">
        <v>0</v>
      </c>
      <c r="P771">
        <v>0</v>
      </c>
      <c r="Q771">
        <v>0</v>
      </c>
      <c r="R771">
        <v>16.836795461603302</v>
      </c>
      <c r="S771">
        <v>26.474373185545598</v>
      </c>
      <c r="T771">
        <v>10.0709133611873</v>
      </c>
      <c r="U771">
        <v>10.0709133611873</v>
      </c>
      <c r="V771">
        <v>26</v>
      </c>
      <c r="W771">
        <v>21.531930700065502</v>
      </c>
    </row>
    <row r="772" spans="1:23" x14ac:dyDescent="0.3">
      <c r="A772" s="13">
        <v>43810</v>
      </c>
      <c r="B772">
        <v>10.082607286734399</v>
      </c>
      <c r="C772">
        <v>9.4769264584128603</v>
      </c>
      <c r="D772">
        <v>9.4769264584128603</v>
      </c>
      <c r="E772">
        <v>9.4769264584128603</v>
      </c>
      <c r="F772">
        <v>13.160643314982</v>
      </c>
      <c r="G772">
        <v>13.160643314982</v>
      </c>
      <c r="H772">
        <v>13.160643314982</v>
      </c>
      <c r="I772">
        <v>-1.86701805636281</v>
      </c>
      <c r="J772">
        <v>-1.86701805636281</v>
      </c>
      <c r="K772">
        <v>-1.86701805636281</v>
      </c>
      <c r="L772">
        <v>-1.81669880020638</v>
      </c>
      <c r="M772">
        <v>-1.81669880020638</v>
      </c>
      <c r="N772">
        <v>-1.81669880020638</v>
      </c>
      <c r="O772">
        <v>0</v>
      </c>
      <c r="P772">
        <v>0</v>
      </c>
      <c r="Q772">
        <v>0</v>
      </c>
      <c r="R772">
        <v>14.8882943851251</v>
      </c>
      <c r="S772">
        <v>24.6938280737707</v>
      </c>
      <c r="T772">
        <v>10.082607286734399</v>
      </c>
      <c r="U772">
        <v>10.082607286734399</v>
      </c>
      <c r="V772">
        <v>19</v>
      </c>
      <c r="W772">
        <v>19.559533745147299</v>
      </c>
    </row>
    <row r="773" spans="1:23" x14ac:dyDescent="0.3">
      <c r="A773" s="13">
        <v>43811</v>
      </c>
      <c r="B773">
        <v>10.0943012122816</v>
      </c>
      <c r="C773">
        <v>9.2519911406484105</v>
      </c>
      <c r="D773">
        <v>9.2519911406484105</v>
      </c>
      <c r="E773">
        <v>9.2519911406484105</v>
      </c>
      <c r="F773">
        <v>13.160643314982</v>
      </c>
      <c r="G773">
        <v>13.160643314982</v>
      </c>
      <c r="H773">
        <v>13.160643314982</v>
      </c>
      <c r="I773">
        <v>-2.1150670826451199</v>
      </c>
      <c r="J773">
        <v>-2.1150670826451199</v>
      </c>
      <c r="K773">
        <v>-2.1150670826451199</v>
      </c>
      <c r="L773">
        <v>-1.7935850916885201</v>
      </c>
      <c r="M773">
        <v>-1.7935850916885201</v>
      </c>
      <c r="N773">
        <v>-1.7935850916885201</v>
      </c>
      <c r="O773">
        <v>0</v>
      </c>
      <c r="P773">
        <v>0</v>
      </c>
      <c r="Q773">
        <v>0</v>
      </c>
      <c r="R773">
        <v>14.5009845498207</v>
      </c>
      <c r="S773">
        <v>23.992814012778201</v>
      </c>
      <c r="T773">
        <v>10.0943012122816</v>
      </c>
      <c r="U773">
        <v>10.0943012122816</v>
      </c>
      <c r="V773">
        <v>21</v>
      </c>
      <c r="W773">
        <v>19.34629235293</v>
      </c>
    </row>
    <row r="774" spans="1:23" x14ac:dyDescent="0.3">
      <c r="A774" s="13">
        <v>43812</v>
      </c>
      <c r="B774">
        <v>10.1059951378287</v>
      </c>
      <c r="C774">
        <v>10.0986802318674</v>
      </c>
      <c r="D774">
        <v>10.0986802318674</v>
      </c>
      <c r="E774">
        <v>10.0986802318674</v>
      </c>
      <c r="F774">
        <v>13.160643314982</v>
      </c>
      <c r="G774">
        <v>13.160643314982</v>
      </c>
      <c r="H774">
        <v>13.160643314982</v>
      </c>
      <c r="I774">
        <v>-1.31048111483362</v>
      </c>
      <c r="J774">
        <v>-1.31048111483362</v>
      </c>
      <c r="K774">
        <v>-1.31048111483362</v>
      </c>
      <c r="L774">
        <v>-1.7514819682810201</v>
      </c>
      <c r="M774">
        <v>-1.7514819682810201</v>
      </c>
      <c r="N774">
        <v>-1.7514819682810201</v>
      </c>
      <c r="O774">
        <v>0</v>
      </c>
      <c r="P774">
        <v>0</v>
      </c>
      <c r="Q774">
        <v>0</v>
      </c>
      <c r="R774">
        <v>15.284261408114901</v>
      </c>
      <c r="S774">
        <v>25.447901145711199</v>
      </c>
      <c r="T774">
        <v>10.1059951378287</v>
      </c>
      <c r="U774">
        <v>10.1059951378287</v>
      </c>
      <c r="V774">
        <v>25</v>
      </c>
      <c r="W774">
        <v>20.204675369696101</v>
      </c>
    </row>
    <row r="775" spans="1:23" x14ac:dyDescent="0.3">
      <c r="A775" s="13">
        <v>43813</v>
      </c>
      <c r="B775">
        <v>10.117689063375799</v>
      </c>
      <c r="C775">
        <v>13.148849844116199</v>
      </c>
      <c r="D775">
        <v>13.148849844116199</v>
      </c>
      <c r="E775">
        <v>13.148849844116199</v>
      </c>
      <c r="F775">
        <v>13.160643314982</v>
      </c>
      <c r="G775">
        <v>13.160643314982</v>
      </c>
      <c r="H775">
        <v>13.160643314982</v>
      </c>
      <c r="I775">
        <v>1.6801345934046501</v>
      </c>
      <c r="J775">
        <v>1.6801345934046501</v>
      </c>
      <c r="K775">
        <v>1.6801345934046501</v>
      </c>
      <c r="L775">
        <v>-1.6919280642704799</v>
      </c>
      <c r="M775">
        <v>-1.6919280642704799</v>
      </c>
      <c r="N775">
        <v>-1.6919280642704799</v>
      </c>
      <c r="O775">
        <v>0</v>
      </c>
      <c r="P775">
        <v>0</v>
      </c>
      <c r="Q775">
        <v>0</v>
      </c>
      <c r="R775">
        <v>18.1605547585003</v>
      </c>
      <c r="S775">
        <v>27.952332859268399</v>
      </c>
      <c r="T775">
        <v>10.117689063375799</v>
      </c>
      <c r="U775">
        <v>10.117689063375799</v>
      </c>
      <c r="V775">
        <v>20</v>
      </c>
      <c r="W775">
        <v>23.266538907492102</v>
      </c>
    </row>
    <row r="776" spans="1:23" x14ac:dyDescent="0.3">
      <c r="A776" s="13">
        <v>43814</v>
      </c>
      <c r="B776">
        <v>10.129382988923</v>
      </c>
      <c r="C776">
        <v>12.541493702779301</v>
      </c>
      <c r="D776">
        <v>12.541493702779301</v>
      </c>
      <c r="E776">
        <v>12.541493702779301</v>
      </c>
      <c r="F776">
        <v>13.160643314982</v>
      </c>
      <c r="G776">
        <v>13.160643314982</v>
      </c>
      <c r="H776">
        <v>13.160643314982</v>
      </c>
      <c r="I776">
        <v>0.99764070768879498</v>
      </c>
      <c r="J776">
        <v>0.99764070768879498</v>
      </c>
      <c r="K776">
        <v>0.99764070768879498</v>
      </c>
      <c r="L776">
        <v>-1.6167903198915801</v>
      </c>
      <c r="M776">
        <v>-1.6167903198915801</v>
      </c>
      <c r="N776">
        <v>-1.6167903198915801</v>
      </c>
      <c r="O776">
        <v>0</v>
      </c>
      <c r="P776">
        <v>0</v>
      </c>
      <c r="Q776">
        <v>0</v>
      </c>
      <c r="R776">
        <v>17.713628465231199</v>
      </c>
      <c r="S776">
        <v>27.530011061070699</v>
      </c>
      <c r="T776">
        <v>10.129382988923</v>
      </c>
      <c r="U776">
        <v>10.129382988923</v>
      </c>
      <c r="V776">
        <v>15</v>
      </c>
      <c r="W776">
        <v>22.670876691702201</v>
      </c>
    </row>
    <row r="777" spans="1:23" x14ac:dyDescent="0.3">
      <c r="A777" s="13">
        <v>43815</v>
      </c>
      <c r="B777">
        <v>10.1410769144701</v>
      </c>
      <c r="C777">
        <v>14.127190659808701</v>
      </c>
      <c r="D777">
        <v>14.127190659808701</v>
      </c>
      <c r="E777">
        <v>14.127190659808701</v>
      </c>
      <c r="F777">
        <v>13.160643314982</v>
      </c>
      <c r="G777">
        <v>13.160643314982</v>
      </c>
      <c r="H777">
        <v>13.160643314982</v>
      </c>
      <c r="I777">
        <v>2.49475852693705</v>
      </c>
      <c r="J777">
        <v>2.49475852693705</v>
      </c>
      <c r="K777">
        <v>2.49475852693705</v>
      </c>
      <c r="L777">
        <v>-1.5282111821104001</v>
      </c>
      <c r="M777">
        <v>-1.5282111821104001</v>
      </c>
      <c r="N777">
        <v>-1.5282111821104001</v>
      </c>
      <c r="O777">
        <v>0</v>
      </c>
      <c r="P777">
        <v>0</v>
      </c>
      <c r="Q777">
        <v>0</v>
      </c>
      <c r="R777">
        <v>19.625081983971</v>
      </c>
      <c r="S777">
        <v>29.169292207501901</v>
      </c>
      <c r="T777">
        <v>10.1410769144701</v>
      </c>
      <c r="U777">
        <v>10.1410769144701</v>
      </c>
      <c r="V777">
        <v>24</v>
      </c>
      <c r="W777">
        <v>24.268267574278799</v>
      </c>
    </row>
    <row r="778" spans="1:23" x14ac:dyDescent="0.3">
      <c r="A778" s="13">
        <v>43816</v>
      </c>
      <c r="B778">
        <v>10.152770840017199</v>
      </c>
      <c r="C778">
        <v>11.8521256755159</v>
      </c>
      <c r="D778">
        <v>11.8521256755159</v>
      </c>
      <c r="E778">
        <v>11.8521256755159</v>
      </c>
      <c r="F778">
        <v>13.160643314982</v>
      </c>
      <c r="G778">
        <v>13.160643314982</v>
      </c>
      <c r="H778">
        <v>13.160643314982</v>
      </c>
      <c r="I778">
        <v>0.120032425816159</v>
      </c>
      <c r="J778">
        <v>0.120032425816159</v>
      </c>
      <c r="K778">
        <v>0.120032425816159</v>
      </c>
      <c r="L778">
        <v>-1.42855006528231</v>
      </c>
      <c r="M778">
        <v>-1.42855006528231</v>
      </c>
      <c r="N778">
        <v>-1.42855006528231</v>
      </c>
      <c r="O778">
        <v>0</v>
      </c>
      <c r="P778">
        <v>0</v>
      </c>
      <c r="Q778">
        <v>0</v>
      </c>
      <c r="R778">
        <v>17.154845523898601</v>
      </c>
      <c r="S778">
        <v>26.7854520784751</v>
      </c>
      <c r="T778">
        <v>10.152770840017199</v>
      </c>
      <c r="U778">
        <v>10.152770840017199</v>
      </c>
      <c r="V778">
        <v>25</v>
      </c>
      <c r="W778">
        <v>22.004896515533101</v>
      </c>
    </row>
    <row r="779" spans="1:23" x14ac:dyDescent="0.3">
      <c r="A779" s="13">
        <v>43817</v>
      </c>
      <c r="B779">
        <v>10.1644647655644</v>
      </c>
      <c r="C779">
        <v>9.9733046321906897</v>
      </c>
      <c r="D779">
        <v>9.9733046321906897</v>
      </c>
      <c r="E779">
        <v>9.9733046321906897</v>
      </c>
      <c r="F779">
        <v>13.160643314982</v>
      </c>
      <c r="G779">
        <v>13.160643314982</v>
      </c>
      <c r="H779">
        <v>13.160643314982</v>
      </c>
      <c r="I779">
        <v>-1.8670180563654499</v>
      </c>
      <c r="J779">
        <v>-1.8670180563654499</v>
      </c>
      <c r="K779">
        <v>-1.8670180563654499</v>
      </c>
      <c r="L779">
        <v>-1.32032062642591</v>
      </c>
      <c r="M779">
        <v>-1.32032062642591</v>
      </c>
      <c r="N779">
        <v>-1.32032062642591</v>
      </c>
      <c r="O779">
        <v>0</v>
      </c>
      <c r="P779">
        <v>0</v>
      </c>
      <c r="Q779">
        <v>0</v>
      </c>
      <c r="R779">
        <v>15.3071299125519</v>
      </c>
      <c r="S779">
        <v>24.9114302445942</v>
      </c>
      <c r="T779">
        <v>10.1644647655644</v>
      </c>
      <c r="U779">
        <v>10.1644647655644</v>
      </c>
      <c r="V779">
        <v>23</v>
      </c>
      <c r="W779">
        <v>20.1377693977551</v>
      </c>
    </row>
    <row r="780" spans="1:23" x14ac:dyDescent="0.3">
      <c r="A780" s="13">
        <v>43818</v>
      </c>
      <c r="B780">
        <v>10.1761586911115</v>
      </c>
      <c r="C780">
        <v>9.8394507311009107</v>
      </c>
      <c r="D780">
        <v>9.8394507311009107</v>
      </c>
      <c r="E780">
        <v>9.8394507311009107</v>
      </c>
      <c r="F780">
        <v>13.160643314982</v>
      </c>
      <c r="G780">
        <v>13.160643314982</v>
      </c>
      <c r="H780">
        <v>13.160643314982</v>
      </c>
      <c r="I780">
        <v>-2.1150670826483902</v>
      </c>
      <c r="J780">
        <v>-2.1150670826483902</v>
      </c>
      <c r="K780">
        <v>-2.1150670826483902</v>
      </c>
      <c r="L780">
        <v>-1.2061255012327401</v>
      </c>
      <c r="M780">
        <v>-1.2061255012327401</v>
      </c>
      <c r="N780">
        <v>-1.2061255012327401</v>
      </c>
      <c r="O780">
        <v>0</v>
      </c>
      <c r="P780">
        <v>0</v>
      </c>
      <c r="Q780">
        <v>0</v>
      </c>
      <c r="R780">
        <v>14.879037868801801</v>
      </c>
      <c r="S780">
        <v>25.164925151531602</v>
      </c>
      <c r="T780">
        <v>10.1761586911115</v>
      </c>
      <c r="U780">
        <v>10.1761586911115</v>
      </c>
      <c r="V780">
        <v>20</v>
      </c>
      <c r="W780">
        <v>20.0156094222124</v>
      </c>
    </row>
    <row r="781" spans="1:23" x14ac:dyDescent="0.3">
      <c r="A781" s="13">
        <v>43819</v>
      </c>
      <c r="B781">
        <v>10.187852616658599</v>
      </c>
      <c r="C781">
        <v>10.761572004734001</v>
      </c>
      <c r="D781">
        <v>10.761572004734001</v>
      </c>
      <c r="E781">
        <v>10.761572004734001</v>
      </c>
      <c r="F781">
        <v>13.160643314982</v>
      </c>
      <c r="G781">
        <v>13.160643314982</v>
      </c>
      <c r="H781">
        <v>13.160643314982</v>
      </c>
      <c r="I781">
        <v>-1.31048111482935</v>
      </c>
      <c r="J781">
        <v>-1.31048111482935</v>
      </c>
      <c r="K781">
        <v>-1.31048111482935</v>
      </c>
      <c r="L781">
        <v>-1.0885901954186501</v>
      </c>
      <c r="M781">
        <v>-1.0885901954186501</v>
      </c>
      <c r="N781">
        <v>-1.0885901954186501</v>
      </c>
      <c r="O781">
        <v>0</v>
      </c>
      <c r="P781">
        <v>0</v>
      </c>
      <c r="Q781">
        <v>0</v>
      </c>
      <c r="R781">
        <v>16.022990133583601</v>
      </c>
      <c r="S781">
        <v>25.777602625480899</v>
      </c>
      <c r="T781">
        <v>10.187852616658599</v>
      </c>
      <c r="U781">
        <v>10.187852616658599</v>
      </c>
      <c r="V781">
        <v>23</v>
      </c>
      <c r="W781">
        <v>20.949424621392701</v>
      </c>
    </row>
    <row r="782" spans="1:23" x14ac:dyDescent="0.3">
      <c r="A782" s="13">
        <v>43820</v>
      </c>
      <c r="B782">
        <v>10.1995465422058</v>
      </c>
      <c r="C782">
        <v>13.870480077740099</v>
      </c>
      <c r="D782">
        <v>13.870480077740099</v>
      </c>
      <c r="E782">
        <v>13.870480077740099</v>
      </c>
      <c r="F782">
        <v>13.160643314982</v>
      </c>
      <c r="G782">
        <v>13.160643314982</v>
      </c>
      <c r="H782">
        <v>13.160643314982</v>
      </c>
      <c r="I782">
        <v>1.6801345934010901</v>
      </c>
      <c r="J782">
        <v>1.6801345934010901</v>
      </c>
      <c r="K782">
        <v>1.6801345934010901</v>
      </c>
      <c r="L782">
        <v>-0.970297830643019</v>
      </c>
      <c r="M782">
        <v>-0.970297830643019</v>
      </c>
      <c r="N782">
        <v>-0.970297830643019</v>
      </c>
      <c r="O782">
        <v>0</v>
      </c>
      <c r="P782">
        <v>0</v>
      </c>
      <c r="Q782">
        <v>0</v>
      </c>
      <c r="R782">
        <v>19.349303742658901</v>
      </c>
      <c r="S782">
        <v>28.951266889614001</v>
      </c>
      <c r="T782">
        <v>10.1995465422058</v>
      </c>
      <c r="U782">
        <v>10.1995465422058</v>
      </c>
      <c r="V782">
        <v>27</v>
      </c>
      <c r="W782">
        <v>24.070026619945899</v>
      </c>
    </row>
    <row r="783" spans="1:23" x14ac:dyDescent="0.3">
      <c r="A783" s="13">
        <v>43821</v>
      </c>
      <c r="B783">
        <v>10.2112404677529</v>
      </c>
      <c r="C783">
        <v>13.3045576177475</v>
      </c>
      <c r="D783">
        <v>13.3045576177475</v>
      </c>
      <c r="E783">
        <v>13.3045576177475</v>
      </c>
      <c r="F783">
        <v>13.160643314982</v>
      </c>
      <c r="G783">
        <v>13.160643314982</v>
      </c>
      <c r="H783">
        <v>13.160643314982</v>
      </c>
      <c r="I783">
        <v>0.99764070768726099</v>
      </c>
      <c r="J783">
        <v>0.99764070768726099</v>
      </c>
      <c r="K783">
        <v>0.99764070768726099</v>
      </c>
      <c r="L783">
        <v>-0.85372640492185803</v>
      </c>
      <c r="M783">
        <v>-0.85372640492185803</v>
      </c>
      <c r="N783">
        <v>-0.85372640492185803</v>
      </c>
      <c r="O783">
        <v>0</v>
      </c>
      <c r="P783">
        <v>0</v>
      </c>
      <c r="Q783">
        <v>0</v>
      </c>
      <c r="R783">
        <v>18.627371854170001</v>
      </c>
      <c r="S783">
        <v>28.269074382981302</v>
      </c>
      <c r="T783">
        <v>10.2112404677529</v>
      </c>
      <c r="U783">
        <v>10.2112404677529</v>
      </c>
      <c r="V783">
        <v>22</v>
      </c>
      <c r="W783">
        <v>23.5157980855004</v>
      </c>
    </row>
    <row r="784" spans="1:23" x14ac:dyDescent="0.3">
      <c r="A784" s="13">
        <v>43822</v>
      </c>
      <c r="B784">
        <v>10.222934393299999</v>
      </c>
      <c r="C784">
        <v>14.9142116963127</v>
      </c>
      <c r="D784">
        <v>14.9142116963127</v>
      </c>
      <c r="E784">
        <v>14.9142116963127</v>
      </c>
      <c r="F784">
        <v>13.160643314982</v>
      </c>
      <c r="G784">
        <v>13.160643314982</v>
      </c>
      <c r="H784">
        <v>13.160643314982</v>
      </c>
      <c r="I784">
        <v>2.4947585269359398</v>
      </c>
      <c r="J784">
        <v>2.4947585269359398</v>
      </c>
      <c r="K784">
        <v>2.4947585269359398</v>
      </c>
      <c r="L784">
        <v>-0.74119014560529795</v>
      </c>
      <c r="M784">
        <v>-0.74119014560529795</v>
      </c>
      <c r="N784">
        <v>-0.74119014560529795</v>
      </c>
      <c r="O784">
        <v>0</v>
      </c>
      <c r="P784">
        <v>0</v>
      </c>
      <c r="Q784">
        <v>0</v>
      </c>
      <c r="R784">
        <v>20.341052186565399</v>
      </c>
      <c r="S784">
        <v>29.8778903941773</v>
      </c>
      <c r="T784">
        <v>10.222934393299999</v>
      </c>
      <c r="U784">
        <v>10.222934393299999</v>
      </c>
      <c r="V784">
        <v>30</v>
      </c>
      <c r="W784">
        <v>25.137146089612699</v>
      </c>
    </row>
    <row r="785" spans="1:23" x14ac:dyDescent="0.3">
      <c r="A785" s="13">
        <v>43823</v>
      </c>
      <c r="B785">
        <v>10.2346283188472</v>
      </c>
      <c r="C785">
        <v>12.6458893300219</v>
      </c>
      <c r="D785">
        <v>12.6458893300219</v>
      </c>
      <c r="E785">
        <v>12.6458893300219</v>
      </c>
      <c r="F785">
        <v>13.160643314982</v>
      </c>
      <c r="G785">
        <v>13.160643314982</v>
      </c>
      <c r="H785">
        <v>13.160643314982</v>
      </c>
      <c r="I785">
        <v>0.120032425815608</v>
      </c>
      <c r="J785">
        <v>0.120032425815608</v>
      </c>
      <c r="K785">
        <v>0.120032425815608</v>
      </c>
      <c r="L785">
        <v>-0.63478641077570697</v>
      </c>
      <c r="M785">
        <v>-0.63478641077570697</v>
      </c>
      <c r="N785">
        <v>-0.63478641077570697</v>
      </c>
      <c r="O785">
        <v>0</v>
      </c>
      <c r="P785">
        <v>0</v>
      </c>
      <c r="Q785">
        <v>0</v>
      </c>
      <c r="R785">
        <v>18.063778806855701</v>
      </c>
      <c r="S785">
        <v>27.618579040517002</v>
      </c>
      <c r="T785">
        <v>10.2346283188472</v>
      </c>
      <c r="U785">
        <v>10.2346283188472</v>
      </c>
      <c r="V785">
        <v>28</v>
      </c>
      <c r="W785">
        <v>22.880517648869102</v>
      </c>
    </row>
    <row r="786" spans="1:23" x14ac:dyDescent="0.3">
      <c r="A786" s="13">
        <v>43824</v>
      </c>
      <c r="B786">
        <v>10.2463222443943</v>
      </c>
      <c r="C786">
        <v>10.757275822837199</v>
      </c>
      <c r="D786">
        <v>10.757275822837199</v>
      </c>
      <c r="E786">
        <v>10.757275822837199</v>
      </c>
      <c r="F786">
        <v>13.160643314982</v>
      </c>
      <c r="G786">
        <v>13.160643314982</v>
      </c>
      <c r="H786">
        <v>13.160643314982</v>
      </c>
      <c r="I786">
        <v>-1.86701805636254</v>
      </c>
      <c r="J786">
        <v>-1.86701805636254</v>
      </c>
      <c r="K786">
        <v>-1.86701805636254</v>
      </c>
      <c r="L786">
        <v>-0.53634943578235195</v>
      </c>
      <c r="M786">
        <v>-0.53634943578235195</v>
      </c>
      <c r="N786">
        <v>-0.53634943578235195</v>
      </c>
      <c r="O786">
        <v>0</v>
      </c>
      <c r="P786">
        <v>0</v>
      </c>
      <c r="Q786">
        <v>0</v>
      </c>
      <c r="R786">
        <v>15.8978079073048</v>
      </c>
      <c r="S786">
        <v>25.8188147721715</v>
      </c>
      <c r="T786">
        <v>10.2463222443943</v>
      </c>
      <c r="U786">
        <v>10.2463222443943</v>
      </c>
      <c r="V786">
        <v>6</v>
      </c>
      <c r="W786">
        <v>21.003598067231501</v>
      </c>
    </row>
    <row r="787" spans="1:23" x14ac:dyDescent="0.3">
      <c r="A787" s="13">
        <v>43825</v>
      </c>
      <c r="B787">
        <v>10.258016169941399</v>
      </c>
      <c r="C787">
        <v>10.598164202501099</v>
      </c>
      <c r="D787">
        <v>10.598164202501099</v>
      </c>
      <c r="E787">
        <v>10.598164202501099</v>
      </c>
      <c r="F787">
        <v>13.160643314982</v>
      </c>
      <c r="G787">
        <v>13.160643314982</v>
      </c>
      <c r="H787">
        <v>13.160643314982</v>
      </c>
      <c r="I787">
        <v>-2.1150670826432898</v>
      </c>
      <c r="J787">
        <v>-2.1150670826432898</v>
      </c>
      <c r="K787">
        <v>-2.1150670826432898</v>
      </c>
      <c r="L787">
        <v>-0.44741202983762801</v>
      </c>
      <c r="M787">
        <v>-0.44741202983762801</v>
      </c>
      <c r="N787">
        <v>-0.44741202983762801</v>
      </c>
      <c r="O787">
        <v>0</v>
      </c>
      <c r="P787">
        <v>0</v>
      </c>
      <c r="Q787">
        <v>0</v>
      </c>
      <c r="R787">
        <v>16.342188158740498</v>
      </c>
      <c r="S787">
        <v>25.733290773455899</v>
      </c>
      <c r="T787">
        <v>10.258016169941399</v>
      </c>
      <c r="U787">
        <v>10.258016169941399</v>
      </c>
      <c r="V787">
        <v>21</v>
      </c>
      <c r="W787">
        <v>20.856180372442601</v>
      </c>
    </row>
    <row r="788" spans="1:23" x14ac:dyDescent="0.3">
      <c r="A788" s="13">
        <v>43826</v>
      </c>
      <c r="B788">
        <v>10.2697100954886</v>
      </c>
      <c r="C788">
        <v>11.4809860918468</v>
      </c>
      <c r="D788">
        <v>11.4809860918468</v>
      </c>
      <c r="E788">
        <v>11.4809860918468</v>
      </c>
      <c r="F788">
        <v>13.160643314982</v>
      </c>
      <c r="G788">
        <v>13.160643314982</v>
      </c>
      <c r="H788">
        <v>13.160643314982</v>
      </c>
      <c r="I788">
        <v>-1.3104811148250799</v>
      </c>
      <c r="J788">
        <v>-1.3104811148250799</v>
      </c>
      <c r="K788">
        <v>-1.3104811148250799</v>
      </c>
      <c r="L788">
        <v>-0.36917610831020498</v>
      </c>
      <c r="M788">
        <v>-0.36917610831020498</v>
      </c>
      <c r="N788">
        <v>-0.36917610831020498</v>
      </c>
      <c r="O788">
        <v>0</v>
      </c>
      <c r="P788">
        <v>0</v>
      </c>
      <c r="Q788">
        <v>0</v>
      </c>
      <c r="R788">
        <v>16.6803648180625</v>
      </c>
      <c r="S788">
        <v>26.6490912981183</v>
      </c>
      <c r="T788">
        <v>10.2697100954886</v>
      </c>
      <c r="U788">
        <v>10.2697100954886</v>
      </c>
      <c r="V788">
        <v>27</v>
      </c>
      <c r="W788">
        <v>21.750696187335301</v>
      </c>
    </row>
    <row r="789" spans="1:23" x14ac:dyDescent="0.3">
      <c r="A789" s="13">
        <v>43827</v>
      </c>
      <c r="B789">
        <v>10.2814040210357</v>
      </c>
      <c r="C789">
        <v>14.538285202960999</v>
      </c>
      <c r="D789">
        <v>14.538285202960999</v>
      </c>
      <c r="E789">
        <v>14.538285202960999</v>
      </c>
      <c r="F789">
        <v>13.160643314982</v>
      </c>
      <c r="G789">
        <v>13.160643314982</v>
      </c>
      <c r="H789">
        <v>13.160643314982</v>
      </c>
      <c r="I789">
        <v>1.6801345934046299</v>
      </c>
      <c r="J789">
        <v>1.6801345934046299</v>
      </c>
      <c r="K789">
        <v>1.6801345934046299</v>
      </c>
      <c r="L789">
        <v>-0.30249270542564499</v>
      </c>
      <c r="M789">
        <v>-0.30249270542564499</v>
      </c>
      <c r="N789">
        <v>-0.30249270542564499</v>
      </c>
      <c r="O789">
        <v>0</v>
      </c>
      <c r="P789">
        <v>0</v>
      </c>
      <c r="Q789">
        <v>0</v>
      </c>
      <c r="R789">
        <v>20.489814847161199</v>
      </c>
      <c r="S789">
        <v>29.653565246052601</v>
      </c>
      <c r="T789">
        <v>10.2814040210357</v>
      </c>
      <c r="U789">
        <v>10.2814040210357</v>
      </c>
      <c r="V789">
        <v>23</v>
      </c>
      <c r="W789">
        <v>24.819689223996701</v>
      </c>
    </row>
    <row r="790" spans="1:23" x14ac:dyDescent="0.3">
      <c r="A790" s="13">
        <v>43828</v>
      </c>
      <c r="B790">
        <v>10.293097946582799</v>
      </c>
      <c r="C790">
        <v>13.9104321667891</v>
      </c>
      <c r="D790">
        <v>13.9104321667891</v>
      </c>
      <c r="E790">
        <v>13.9104321667891</v>
      </c>
      <c r="F790">
        <v>13.160643314982</v>
      </c>
      <c r="G790">
        <v>13.160643314982</v>
      </c>
      <c r="H790">
        <v>13.160643314982</v>
      </c>
      <c r="I790">
        <v>0.99764070768790403</v>
      </c>
      <c r="J790">
        <v>0.99764070768790403</v>
      </c>
      <c r="K790">
        <v>0.99764070768790403</v>
      </c>
      <c r="L790">
        <v>-0.24785185588087999</v>
      </c>
      <c r="M790">
        <v>-0.24785185588087999</v>
      </c>
      <c r="N790">
        <v>-0.24785185588087999</v>
      </c>
      <c r="O790">
        <v>0</v>
      </c>
      <c r="P790">
        <v>0</v>
      </c>
      <c r="Q790">
        <v>0</v>
      </c>
      <c r="R790">
        <v>19.427648195063099</v>
      </c>
      <c r="S790">
        <v>29.0825128423504</v>
      </c>
      <c r="T790">
        <v>10.293097946582799</v>
      </c>
      <c r="U790">
        <v>10.293097946582799</v>
      </c>
      <c r="V790">
        <v>23</v>
      </c>
      <c r="W790">
        <v>24.203530113371901</v>
      </c>
    </row>
    <row r="791" spans="1:23" x14ac:dyDescent="0.3">
      <c r="A791" s="13">
        <v>43829</v>
      </c>
      <c r="B791">
        <v>10.30479187213</v>
      </c>
      <c r="C791">
        <v>15.4500193726918</v>
      </c>
      <c r="D791">
        <v>15.4500193726918</v>
      </c>
      <c r="E791">
        <v>15.4500193726918</v>
      </c>
      <c r="F791">
        <v>13.160643314982</v>
      </c>
      <c r="G791">
        <v>13.160643314982</v>
      </c>
      <c r="H791">
        <v>13.160643314982</v>
      </c>
      <c r="I791">
        <v>2.4947585269357999</v>
      </c>
      <c r="J791">
        <v>2.4947585269357999</v>
      </c>
      <c r="K791">
        <v>2.4947585269357999</v>
      </c>
      <c r="L791">
        <v>-0.20538246922603701</v>
      </c>
      <c r="M791">
        <v>-0.20538246922603701</v>
      </c>
      <c r="N791">
        <v>-0.20538246922603701</v>
      </c>
      <c r="O791">
        <v>0</v>
      </c>
      <c r="P791">
        <v>0</v>
      </c>
      <c r="Q791">
        <v>0</v>
      </c>
      <c r="R791">
        <v>21.126936924455698</v>
      </c>
      <c r="S791">
        <v>30.745472537337101</v>
      </c>
      <c r="T791">
        <v>10.30479187213</v>
      </c>
      <c r="U791">
        <v>10.30479187213</v>
      </c>
      <c r="V791">
        <v>31</v>
      </c>
      <c r="W791">
        <v>25.754811244821799</v>
      </c>
    </row>
    <row r="792" spans="1:23" x14ac:dyDescent="0.3">
      <c r="A792" s="13">
        <v>43830</v>
      </c>
      <c r="B792">
        <v>10.3164857976771</v>
      </c>
      <c r="C792">
        <v>13.105813686126</v>
      </c>
      <c r="D792">
        <v>13.105813686126</v>
      </c>
      <c r="E792">
        <v>13.105813686126</v>
      </c>
      <c r="F792">
        <v>13.160643314982</v>
      </c>
      <c r="G792">
        <v>13.160643314982</v>
      </c>
      <c r="H792">
        <v>13.160643314982</v>
      </c>
      <c r="I792">
        <v>0.120032425810122</v>
      </c>
      <c r="J792">
        <v>0.120032425810122</v>
      </c>
      <c r="K792">
        <v>0.120032425810122</v>
      </c>
      <c r="L792">
        <v>-0.174862054666169</v>
      </c>
      <c r="M792">
        <v>-0.174862054666169</v>
      </c>
      <c r="N792">
        <v>-0.174862054666169</v>
      </c>
      <c r="O792">
        <v>0</v>
      </c>
      <c r="P792">
        <v>0</v>
      </c>
      <c r="Q792">
        <v>0</v>
      </c>
      <c r="R792">
        <v>18.447698603311299</v>
      </c>
      <c r="S792">
        <v>28.3634366429559</v>
      </c>
      <c r="T792">
        <v>10.3164857976771</v>
      </c>
      <c r="U792">
        <v>10.3164857976771</v>
      </c>
      <c r="V792">
        <v>23</v>
      </c>
      <c r="W792">
        <v>23.422299483803101</v>
      </c>
    </row>
    <row r="793" spans="1:23" x14ac:dyDescent="0.3">
      <c r="A793" s="13">
        <v>43831</v>
      </c>
      <c r="B793">
        <v>10.328179723224199</v>
      </c>
      <c r="C793">
        <v>11.1378893653449</v>
      </c>
      <c r="D793">
        <v>11.1378893653449</v>
      </c>
      <c r="E793">
        <v>11.1378893653449</v>
      </c>
      <c r="F793">
        <v>13.160643314982</v>
      </c>
      <c r="G793">
        <v>13.160643314982</v>
      </c>
      <c r="H793">
        <v>13.160643314982</v>
      </c>
      <c r="I793">
        <v>-1.8670180563707299</v>
      </c>
      <c r="J793">
        <v>-1.8670180563707299</v>
      </c>
      <c r="K793">
        <v>-1.8670180563707299</v>
      </c>
      <c r="L793">
        <v>-0.15573589326645501</v>
      </c>
      <c r="M793">
        <v>-0.15573589326645501</v>
      </c>
      <c r="N793">
        <v>-0.15573589326645501</v>
      </c>
      <c r="O793">
        <v>0</v>
      </c>
      <c r="P793">
        <v>0</v>
      </c>
      <c r="Q793">
        <v>0</v>
      </c>
      <c r="R793">
        <v>16.912933820752599</v>
      </c>
      <c r="S793">
        <v>26.143262406938</v>
      </c>
      <c r="T793">
        <v>10.328179723224199</v>
      </c>
      <c r="U793">
        <v>10.328179723224199</v>
      </c>
      <c r="V793">
        <v>23</v>
      </c>
      <c r="W793">
        <v>21.4660690885691</v>
      </c>
    </row>
    <row r="794" spans="1:23" x14ac:dyDescent="0.3">
      <c r="A794" s="13">
        <v>43832</v>
      </c>
      <c r="B794">
        <v>10.3398736487714</v>
      </c>
      <c r="C794">
        <v>10.8984312261951</v>
      </c>
      <c r="D794">
        <v>10.8984312261951</v>
      </c>
      <c r="E794">
        <v>10.8984312261951</v>
      </c>
      <c r="F794">
        <v>13.160643314982</v>
      </c>
      <c r="G794">
        <v>13.160643314982</v>
      </c>
      <c r="H794">
        <v>13.160643314982</v>
      </c>
      <c r="I794">
        <v>-2.1150670826465698</v>
      </c>
      <c r="J794">
        <v>-2.1150670826465698</v>
      </c>
      <c r="K794">
        <v>-2.1150670826465698</v>
      </c>
      <c r="L794">
        <v>-0.14714500614039999</v>
      </c>
      <c r="M794">
        <v>-0.14714500614039999</v>
      </c>
      <c r="N794">
        <v>-0.14714500614039999</v>
      </c>
      <c r="O794">
        <v>0</v>
      </c>
      <c r="P794">
        <v>0</v>
      </c>
      <c r="Q794">
        <v>0</v>
      </c>
      <c r="R794">
        <v>16.492147748124101</v>
      </c>
      <c r="S794">
        <v>25.757360286366399</v>
      </c>
      <c r="T794">
        <v>10.3398736487714</v>
      </c>
      <c r="U794">
        <v>10.3398736487714</v>
      </c>
      <c r="V794">
        <v>19</v>
      </c>
      <c r="W794">
        <v>21.238304874966399</v>
      </c>
    </row>
    <row r="795" spans="1:23" x14ac:dyDescent="0.3">
      <c r="A795" s="13">
        <v>43833</v>
      </c>
      <c r="B795">
        <v>10.3515675743185</v>
      </c>
      <c r="C795">
        <v>11.7022001625205</v>
      </c>
      <c r="D795">
        <v>11.7022001625205</v>
      </c>
      <c r="E795">
        <v>11.7022001625205</v>
      </c>
      <c r="F795">
        <v>13.160643314982</v>
      </c>
      <c r="G795">
        <v>13.160643314982</v>
      </c>
      <c r="H795">
        <v>13.160643314982</v>
      </c>
      <c r="I795">
        <v>-1.31048111482796</v>
      </c>
      <c r="J795">
        <v>-1.31048111482796</v>
      </c>
      <c r="K795">
        <v>-1.31048111482796</v>
      </c>
      <c r="L795">
        <v>-0.14796203763356799</v>
      </c>
      <c r="M795">
        <v>-0.14796203763356799</v>
      </c>
      <c r="N795">
        <v>-0.14796203763356799</v>
      </c>
      <c r="O795">
        <v>0</v>
      </c>
      <c r="P795">
        <v>0</v>
      </c>
      <c r="Q795">
        <v>0</v>
      </c>
      <c r="R795">
        <v>17.3432702908365</v>
      </c>
      <c r="S795">
        <v>26.9162539965048</v>
      </c>
      <c r="T795">
        <v>10.3515675743185</v>
      </c>
      <c r="U795">
        <v>10.3515675743185</v>
      </c>
      <c r="V795">
        <v>25</v>
      </c>
      <c r="W795">
        <v>22.053767736838999</v>
      </c>
    </row>
    <row r="796" spans="1:23" x14ac:dyDescent="0.3">
      <c r="A796" s="13">
        <v>43834</v>
      </c>
      <c r="B796">
        <v>10.363261499865599</v>
      </c>
      <c r="C796">
        <v>14.683943940702401</v>
      </c>
      <c r="D796">
        <v>14.683943940702401</v>
      </c>
      <c r="E796">
        <v>14.683943940702401</v>
      </c>
      <c r="F796">
        <v>13.160643314982</v>
      </c>
      <c r="G796">
        <v>13.160643314982</v>
      </c>
      <c r="H796">
        <v>13.160643314982</v>
      </c>
      <c r="I796">
        <v>1.6801345934010701</v>
      </c>
      <c r="J796">
        <v>1.6801345934010701</v>
      </c>
      <c r="K796">
        <v>1.6801345934010701</v>
      </c>
      <c r="L796">
        <v>-0.15683396768072599</v>
      </c>
      <c r="M796">
        <v>-0.15683396768072599</v>
      </c>
      <c r="N796">
        <v>-0.15683396768072599</v>
      </c>
      <c r="O796">
        <v>0</v>
      </c>
      <c r="P796">
        <v>0</v>
      </c>
      <c r="Q796">
        <v>0</v>
      </c>
      <c r="R796">
        <v>20.294655924903498</v>
      </c>
      <c r="S796">
        <v>30.091786935109699</v>
      </c>
      <c r="T796">
        <v>10.363261499865599</v>
      </c>
      <c r="U796">
        <v>10.363261499865599</v>
      </c>
      <c r="V796">
        <v>26</v>
      </c>
      <c r="W796">
        <v>25.047205440568</v>
      </c>
    </row>
    <row r="797" spans="1:23" x14ac:dyDescent="0.3">
      <c r="A797" s="13">
        <v>43835</v>
      </c>
      <c r="B797">
        <v>10.3749554254128</v>
      </c>
      <c r="C797">
        <v>13.9860536298957</v>
      </c>
      <c r="D797">
        <v>13.9860536298957</v>
      </c>
      <c r="E797">
        <v>13.9860536298957</v>
      </c>
      <c r="F797">
        <v>13.160643314982</v>
      </c>
      <c r="G797">
        <v>13.160643314982</v>
      </c>
      <c r="H797">
        <v>13.160643314982</v>
      </c>
      <c r="I797">
        <v>0.99764070768746005</v>
      </c>
      <c r="J797">
        <v>0.99764070768746005</v>
      </c>
      <c r="K797">
        <v>0.99764070768746005</v>
      </c>
      <c r="L797">
        <v>-0.172230392773805</v>
      </c>
      <c r="M797">
        <v>-0.172230392773805</v>
      </c>
      <c r="N797">
        <v>-0.172230392773805</v>
      </c>
      <c r="O797">
        <v>0</v>
      </c>
      <c r="P797">
        <v>0</v>
      </c>
      <c r="Q797">
        <v>0</v>
      </c>
      <c r="R797">
        <v>19.643785037625101</v>
      </c>
      <c r="S797">
        <v>29.4455377625215</v>
      </c>
      <c r="T797">
        <v>10.3749554254128</v>
      </c>
      <c r="U797">
        <v>10.3749554254128</v>
      </c>
      <c r="V797">
        <v>24</v>
      </c>
      <c r="W797">
        <v>24.3610090553085</v>
      </c>
    </row>
    <row r="798" spans="1:23" x14ac:dyDescent="0.3">
      <c r="A798" s="13">
        <v>43836</v>
      </c>
      <c r="B798">
        <v>10.3866493509599</v>
      </c>
      <c r="C798">
        <v>15.462905867130599</v>
      </c>
      <c r="D798">
        <v>15.462905867130599</v>
      </c>
      <c r="E798">
        <v>15.462905867130599</v>
      </c>
      <c r="F798">
        <v>13.160643314982</v>
      </c>
      <c r="G798">
        <v>13.160643314982</v>
      </c>
      <c r="H798">
        <v>13.160643314982</v>
      </c>
      <c r="I798">
        <v>2.4947585269346799</v>
      </c>
      <c r="J798">
        <v>2.4947585269346799</v>
      </c>
      <c r="K798">
        <v>2.4947585269346799</v>
      </c>
      <c r="L798">
        <v>-0.19249597478615799</v>
      </c>
      <c r="M798">
        <v>-0.19249597478615799</v>
      </c>
      <c r="N798">
        <v>-0.19249597478615799</v>
      </c>
      <c r="O798">
        <v>0</v>
      </c>
      <c r="P798">
        <v>0</v>
      </c>
      <c r="Q798">
        <v>0</v>
      </c>
      <c r="R798">
        <v>20.943539658843001</v>
      </c>
      <c r="S798">
        <v>30.731162909873898</v>
      </c>
      <c r="T798">
        <v>10.3866493509599</v>
      </c>
      <c r="U798">
        <v>10.3866493509599</v>
      </c>
      <c r="V798">
        <v>27</v>
      </c>
      <c r="W798">
        <v>25.849555218090501</v>
      </c>
    </row>
    <row r="799" spans="1:23" x14ac:dyDescent="0.3">
      <c r="A799" s="13">
        <v>43837</v>
      </c>
      <c r="B799">
        <v>10.398343276506999</v>
      </c>
      <c r="C799">
        <v>13.064770185960199</v>
      </c>
      <c r="D799">
        <v>13.064770185960199</v>
      </c>
      <c r="E799">
        <v>13.064770185960199</v>
      </c>
      <c r="F799">
        <v>13.160643314982</v>
      </c>
      <c r="G799">
        <v>13.160643314982</v>
      </c>
      <c r="H799">
        <v>13.160643314982</v>
      </c>
      <c r="I799">
        <v>0.120032425813854</v>
      </c>
      <c r="J799">
        <v>0.120032425813854</v>
      </c>
      <c r="K799">
        <v>0.120032425813854</v>
      </c>
      <c r="L799">
        <v>-0.21590555483570301</v>
      </c>
      <c r="M799">
        <v>-0.21590555483570301</v>
      </c>
      <c r="N799">
        <v>-0.21590555483570301</v>
      </c>
      <c r="O799">
        <v>0</v>
      </c>
      <c r="P799">
        <v>0</v>
      </c>
      <c r="Q799">
        <v>0</v>
      </c>
      <c r="R799">
        <v>18.822720087840501</v>
      </c>
      <c r="S799">
        <v>28.459593191184599</v>
      </c>
      <c r="T799">
        <v>10.398343276506999</v>
      </c>
      <c r="U799">
        <v>10.398343276506999</v>
      </c>
      <c r="V799">
        <v>22</v>
      </c>
      <c r="W799">
        <v>23.463113462467199</v>
      </c>
    </row>
    <row r="800" spans="1:23" x14ac:dyDescent="0.3">
      <c r="A800" s="13">
        <v>43838</v>
      </c>
      <c r="B800">
        <v>10.4100372020542</v>
      </c>
      <c r="C800">
        <v>11.0529048905997</v>
      </c>
      <c r="D800">
        <v>11.0529048905997</v>
      </c>
      <c r="E800">
        <v>11.0529048905997</v>
      </c>
      <c r="F800">
        <v>13.160643314982</v>
      </c>
      <c r="G800">
        <v>13.160643314982</v>
      </c>
      <c r="H800">
        <v>13.160643314982</v>
      </c>
      <c r="I800">
        <v>-1.86701805636781</v>
      </c>
      <c r="J800">
        <v>-1.86701805636781</v>
      </c>
      <c r="K800">
        <v>-1.86701805636781</v>
      </c>
      <c r="L800">
        <v>-0.24072036801457999</v>
      </c>
      <c r="M800">
        <v>-0.24072036801457999</v>
      </c>
      <c r="N800">
        <v>-0.24072036801457999</v>
      </c>
      <c r="O800">
        <v>0</v>
      </c>
      <c r="P800">
        <v>0</v>
      </c>
      <c r="Q800">
        <v>0</v>
      </c>
      <c r="R800">
        <v>16.895824115734701</v>
      </c>
      <c r="S800">
        <v>26.180765598688801</v>
      </c>
      <c r="T800">
        <v>10.4100372020542</v>
      </c>
      <c r="U800">
        <v>10.4100372020542</v>
      </c>
      <c r="V800">
        <v>18</v>
      </c>
      <c r="W800">
        <v>21.462942092653801</v>
      </c>
    </row>
    <row r="801" spans="1:23" x14ac:dyDescent="0.3">
      <c r="A801" s="13">
        <v>43839</v>
      </c>
      <c r="B801">
        <v>10.4217311276013</v>
      </c>
      <c r="C801">
        <v>10.7803324567386</v>
      </c>
      <c r="D801">
        <v>10.7803324567386</v>
      </c>
      <c r="E801">
        <v>10.7803324567386</v>
      </c>
      <c r="F801">
        <v>13.160643314982</v>
      </c>
      <c r="G801">
        <v>13.160643314982</v>
      </c>
      <c r="H801">
        <v>13.160643314982</v>
      </c>
      <c r="I801">
        <v>-2.1150670826447802</v>
      </c>
      <c r="J801">
        <v>-2.1150670826447802</v>
      </c>
      <c r="K801">
        <v>-2.1150670826447802</v>
      </c>
      <c r="L801">
        <v>-0.26524377559871298</v>
      </c>
      <c r="M801">
        <v>-0.26524377559871298</v>
      </c>
      <c r="N801">
        <v>-0.26524377559871298</v>
      </c>
      <c r="O801">
        <v>0</v>
      </c>
      <c r="P801">
        <v>0</v>
      </c>
      <c r="Q801">
        <v>0</v>
      </c>
      <c r="R801">
        <v>16.2238300323001</v>
      </c>
      <c r="S801">
        <v>25.811931721202001</v>
      </c>
      <c r="T801">
        <v>10.4217311276013</v>
      </c>
      <c r="U801">
        <v>10.4217311276013</v>
      </c>
      <c r="V801">
        <v>19</v>
      </c>
      <c r="W801">
        <v>21.2020635843399</v>
      </c>
    </row>
    <row r="802" spans="1:23" x14ac:dyDescent="0.3">
      <c r="A802" s="13">
        <v>43840</v>
      </c>
      <c r="B802">
        <v>10.433425053148399</v>
      </c>
      <c r="C802">
        <v>11.5622872454669</v>
      </c>
      <c r="D802">
        <v>11.5622872454669</v>
      </c>
      <c r="E802">
        <v>11.5622872454669</v>
      </c>
      <c r="F802">
        <v>13.160643314982</v>
      </c>
      <c r="G802">
        <v>13.160643314982</v>
      </c>
      <c r="H802">
        <v>13.160643314982</v>
      </c>
      <c r="I802">
        <v>-1.3104811148319999</v>
      </c>
      <c r="J802">
        <v>-1.3104811148319999</v>
      </c>
      <c r="K802">
        <v>-1.3104811148319999</v>
      </c>
      <c r="L802">
        <v>-0.28787495468315799</v>
      </c>
      <c r="M802">
        <v>-0.28787495468315799</v>
      </c>
      <c r="N802">
        <v>-0.28787495468315799</v>
      </c>
      <c r="O802">
        <v>0</v>
      </c>
      <c r="P802">
        <v>0</v>
      </c>
      <c r="Q802">
        <v>0</v>
      </c>
      <c r="R802">
        <v>17.197686907719199</v>
      </c>
      <c r="S802">
        <v>27.3413385680802</v>
      </c>
      <c r="T802">
        <v>10.433425053148399</v>
      </c>
      <c r="U802">
        <v>10.433425053148399</v>
      </c>
      <c r="V802">
        <v>20</v>
      </c>
      <c r="W802">
        <v>21.995712298615299</v>
      </c>
    </row>
    <row r="803" spans="1:23" x14ac:dyDescent="0.3">
      <c r="A803" s="13">
        <v>43841</v>
      </c>
      <c r="B803">
        <v>10.4451189786956</v>
      </c>
      <c r="C803">
        <v>14.5336188581256</v>
      </c>
      <c r="D803">
        <v>14.5336188581256</v>
      </c>
      <c r="E803">
        <v>14.5336188581256</v>
      </c>
      <c r="F803">
        <v>13.160643314982</v>
      </c>
      <c r="G803">
        <v>13.160643314982</v>
      </c>
      <c r="H803">
        <v>13.160643314982</v>
      </c>
      <c r="I803">
        <v>1.68013459340086</v>
      </c>
      <c r="J803">
        <v>1.68013459340086</v>
      </c>
      <c r="K803">
        <v>1.68013459340086</v>
      </c>
      <c r="L803">
        <v>-0.30715905025727502</v>
      </c>
      <c r="M803">
        <v>-0.30715905025727502</v>
      </c>
      <c r="N803">
        <v>-0.30715905025727502</v>
      </c>
      <c r="O803">
        <v>0</v>
      </c>
      <c r="P803">
        <v>0</v>
      </c>
      <c r="Q803">
        <v>0</v>
      </c>
      <c r="R803">
        <v>20.044534936895499</v>
      </c>
      <c r="S803">
        <v>29.870120483820401</v>
      </c>
      <c r="T803">
        <v>10.4451189786956</v>
      </c>
      <c r="U803">
        <v>10.4451189786956</v>
      </c>
      <c r="V803">
        <v>26</v>
      </c>
      <c r="W803">
        <v>24.9787378368212</v>
      </c>
    </row>
    <row r="804" spans="1:23" x14ac:dyDescent="0.3">
      <c r="A804" s="13">
        <v>43842</v>
      </c>
      <c r="B804">
        <v>10.4568129042427</v>
      </c>
      <c r="C804">
        <v>13.836451622954501</v>
      </c>
      <c r="D804">
        <v>13.836451622954501</v>
      </c>
      <c r="E804">
        <v>13.836451622954501</v>
      </c>
      <c r="F804">
        <v>13.160643314982</v>
      </c>
      <c r="G804">
        <v>13.160643314982</v>
      </c>
      <c r="H804">
        <v>13.160643314982</v>
      </c>
      <c r="I804">
        <v>0.997640707689191</v>
      </c>
      <c r="J804">
        <v>0.997640707689191</v>
      </c>
      <c r="K804">
        <v>0.997640707689191</v>
      </c>
      <c r="L804">
        <v>-0.32183239971678301</v>
      </c>
      <c r="M804">
        <v>-0.32183239971678301</v>
      </c>
      <c r="N804">
        <v>-0.32183239971678301</v>
      </c>
      <c r="O804">
        <v>0</v>
      </c>
      <c r="P804">
        <v>0</v>
      </c>
      <c r="Q804">
        <v>0</v>
      </c>
      <c r="R804">
        <v>19.2483684462001</v>
      </c>
      <c r="S804">
        <v>29.000311897598799</v>
      </c>
      <c r="T804">
        <v>10.4568129042427</v>
      </c>
      <c r="U804">
        <v>10.4568129042427</v>
      </c>
      <c r="V804">
        <v>29</v>
      </c>
      <c r="W804">
        <v>24.293264527197199</v>
      </c>
    </row>
    <row r="805" spans="1:23" x14ac:dyDescent="0.3">
      <c r="A805" s="13">
        <v>43843</v>
      </c>
      <c r="B805">
        <v>10.468506829789799</v>
      </c>
      <c r="C805">
        <v>15.324540260191901</v>
      </c>
      <c r="D805">
        <v>15.324540260191901</v>
      </c>
      <c r="E805">
        <v>15.324540260191901</v>
      </c>
      <c r="F805">
        <v>13.160643314982</v>
      </c>
      <c r="G805">
        <v>13.160643314982</v>
      </c>
      <c r="H805">
        <v>13.160643314982</v>
      </c>
      <c r="I805">
        <v>2.4947585269369101</v>
      </c>
      <c r="J805">
        <v>2.4947585269369101</v>
      </c>
      <c r="K805">
        <v>2.4947585269369101</v>
      </c>
      <c r="L805">
        <v>-0.33086158172707703</v>
      </c>
      <c r="M805">
        <v>-0.33086158172707703</v>
      </c>
      <c r="N805">
        <v>-0.33086158172707703</v>
      </c>
      <c r="O805">
        <v>0</v>
      </c>
      <c r="P805">
        <v>0</v>
      </c>
      <c r="Q805">
        <v>0</v>
      </c>
      <c r="R805">
        <v>20.883583562159899</v>
      </c>
      <c r="S805">
        <v>30.56763591767</v>
      </c>
      <c r="T805">
        <v>10.468506829789799</v>
      </c>
      <c r="U805">
        <v>10.468506829789799</v>
      </c>
      <c r="V805">
        <v>30</v>
      </c>
      <c r="W805">
        <v>25.793047089981702</v>
      </c>
    </row>
    <row r="806" spans="1:23" x14ac:dyDescent="0.3">
      <c r="A806" s="13">
        <v>43844</v>
      </c>
      <c r="B806">
        <v>10.480200752076801</v>
      </c>
      <c r="C806">
        <v>12.9472005243934</v>
      </c>
      <c r="D806">
        <v>12.9472005243934</v>
      </c>
      <c r="E806">
        <v>12.9472005243934</v>
      </c>
      <c r="F806">
        <v>13.160643314982</v>
      </c>
      <c r="G806">
        <v>13.160643314982</v>
      </c>
      <c r="H806">
        <v>13.160643314982</v>
      </c>
      <c r="I806">
        <v>0.12003242581824</v>
      </c>
      <c r="J806">
        <v>0.12003242581824</v>
      </c>
      <c r="K806">
        <v>0.12003242581824</v>
      </c>
      <c r="L806">
        <v>-0.333475216406869</v>
      </c>
      <c r="M806">
        <v>-0.333475216406869</v>
      </c>
      <c r="N806">
        <v>-0.333475216406869</v>
      </c>
      <c r="O806">
        <v>0</v>
      </c>
      <c r="P806">
        <v>0</v>
      </c>
      <c r="Q806">
        <v>0</v>
      </c>
      <c r="R806">
        <v>18.6833186230187</v>
      </c>
      <c r="S806">
        <v>28.067578011602802</v>
      </c>
      <c r="T806">
        <v>10.480200752076801</v>
      </c>
      <c r="U806">
        <v>10.480200752076801</v>
      </c>
      <c r="V806">
        <v>28</v>
      </c>
      <c r="W806">
        <v>23.427401276470199</v>
      </c>
    </row>
    <row r="807" spans="1:23" x14ac:dyDescent="0.3">
      <c r="A807" s="13">
        <v>43845</v>
      </c>
      <c r="B807">
        <v>10.491894674363801</v>
      </c>
      <c r="C807">
        <v>10.964437611488201</v>
      </c>
      <c r="D807">
        <v>10.964437611488201</v>
      </c>
      <c r="E807">
        <v>10.964437611488201</v>
      </c>
      <c r="F807">
        <v>13.160643314982</v>
      </c>
      <c r="G807">
        <v>13.160643314982</v>
      </c>
      <c r="H807">
        <v>13.160643314982</v>
      </c>
      <c r="I807">
        <v>-1.86701805636288</v>
      </c>
      <c r="J807">
        <v>-1.86701805636288</v>
      </c>
      <c r="K807">
        <v>-1.86701805636288</v>
      </c>
      <c r="L807">
        <v>-0.32918764713096099</v>
      </c>
      <c r="M807">
        <v>-0.32918764713096099</v>
      </c>
      <c r="N807">
        <v>-0.32918764713096099</v>
      </c>
      <c r="O807">
        <v>0</v>
      </c>
      <c r="P807">
        <v>0</v>
      </c>
      <c r="Q807">
        <v>0</v>
      </c>
      <c r="R807">
        <v>16.3540224901854</v>
      </c>
      <c r="S807">
        <v>26.4158439713066</v>
      </c>
      <c r="T807">
        <v>10.491894674363801</v>
      </c>
      <c r="U807">
        <v>10.491894674363801</v>
      </c>
      <c r="V807">
        <v>26</v>
      </c>
      <c r="W807">
        <v>21.456332285852</v>
      </c>
    </row>
    <row r="808" spans="1:23" x14ac:dyDescent="0.3">
      <c r="A808" s="13">
        <v>43846</v>
      </c>
      <c r="B808">
        <v>10.503588596650699</v>
      </c>
      <c r="C808">
        <v>10.7277623718821</v>
      </c>
      <c r="D808">
        <v>10.7277623718821</v>
      </c>
      <c r="E808">
        <v>10.7277623718821</v>
      </c>
      <c r="F808">
        <v>13.160643314982</v>
      </c>
      <c r="G808">
        <v>13.160643314982</v>
      </c>
      <c r="H808">
        <v>13.160643314982</v>
      </c>
      <c r="I808">
        <v>-2.1150670826429798</v>
      </c>
      <c r="J808">
        <v>-2.1150670826429798</v>
      </c>
      <c r="K808">
        <v>-2.1150670826429798</v>
      </c>
      <c r="L808">
        <v>-0.31781386045700399</v>
      </c>
      <c r="M808">
        <v>-0.31781386045700399</v>
      </c>
      <c r="N808">
        <v>-0.31781386045700399</v>
      </c>
      <c r="O808">
        <v>0</v>
      </c>
      <c r="P808">
        <v>0</v>
      </c>
      <c r="Q808">
        <v>0</v>
      </c>
      <c r="R808">
        <v>16.2741286551535</v>
      </c>
      <c r="S808">
        <v>26.089316830217498</v>
      </c>
      <c r="T808">
        <v>10.503588596650699</v>
      </c>
      <c r="U808">
        <v>10.503588596650699</v>
      </c>
      <c r="V808">
        <v>18</v>
      </c>
      <c r="W808">
        <v>21.231350968532801</v>
      </c>
    </row>
    <row r="809" spans="1:23" x14ac:dyDescent="0.3">
      <c r="A809" s="13">
        <v>43847</v>
      </c>
      <c r="B809">
        <v>10.515282518937701</v>
      </c>
      <c r="C809">
        <v>11.550686956531999</v>
      </c>
      <c r="D809">
        <v>11.550686956531999</v>
      </c>
      <c r="E809">
        <v>11.550686956531999</v>
      </c>
      <c r="F809">
        <v>13.160643314982</v>
      </c>
      <c r="G809">
        <v>13.160643314982</v>
      </c>
      <c r="H809">
        <v>13.160643314982</v>
      </c>
      <c r="I809">
        <v>-1.3104811148313</v>
      </c>
      <c r="J809">
        <v>-1.3104811148313</v>
      </c>
      <c r="K809">
        <v>-1.3104811148313</v>
      </c>
      <c r="L809">
        <v>-0.29947524361872002</v>
      </c>
      <c r="M809">
        <v>-0.29947524361872002</v>
      </c>
      <c r="N809">
        <v>-0.29947524361872002</v>
      </c>
      <c r="O809">
        <v>0</v>
      </c>
      <c r="P809">
        <v>0</v>
      </c>
      <c r="Q809">
        <v>0</v>
      </c>
      <c r="R809">
        <v>17.251570694964201</v>
      </c>
      <c r="S809">
        <v>27.104072942182601</v>
      </c>
      <c r="T809">
        <v>10.515282518937701</v>
      </c>
      <c r="U809">
        <v>10.515282518937701</v>
      </c>
      <c r="V809">
        <v>22</v>
      </c>
      <c r="W809">
        <v>22.0659694754697</v>
      </c>
    </row>
    <row r="810" spans="1:23" x14ac:dyDescent="0.3">
      <c r="A810" s="13">
        <v>43848</v>
      </c>
      <c r="B810">
        <v>10.526976441224599</v>
      </c>
      <c r="C810">
        <v>14.566181876176501</v>
      </c>
      <c r="D810">
        <v>14.566181876176501</v>
      </c>
      <c r="E810">
        <v>14.566181876176501</v>
      </c>
      <c r="F810">
        <v>13.160643314982</v>
      </c>
      <c r="G810">
        <v>13.160643314982</v>
      </c>
      <c r="H810">
        <v>13.160643314982</v>
      </c>
      <c r="I810">
        <v>1.68013459340342</v>
      </c>
      <c r="J810">
        <v>1.68013459340342</v>
      </c>
      <c r="K810">
        <v>1.68013459340342</v>
      </c>
      <c r="L810">
        <v>-0.27459603220899398</v>
      </c>
      <c r="M810">
        <v>-0.27459603220899398</v>
      </c>
      <c r="N810">
        <v>-0.27459603220899398</v>
      </c>
      <c r="O810">
        <v>0</v>
      </c>
      <c r="P810">
        <v>0</v>
      </c>
      <c r="Q810">
        <v>0</v>
      </c>
      <c r="R810">
        <v>19.9137562382585</v>
      </c>
      <c r="S810">
        <v>30.116601943564799</v>
      </c>
      <c r="T810">
        <v>10.526976441224599</v>
      </c>
      <c r="U810">
        <v>10.526976441224599</v>
      </c>
      <c r="V810">
        <v>23</v>
      </c>
      <c r="W810">
        <v>25.093158317401102</v>
      </c>
    </row>
    <row r="811" spans="1:23" x14ac:dyDescent="0.3">
      <c r="A811" s="13">
        <v>43849</v>
      </c>
      <c r="B811">
        <v>10.538670363511599</v>
      </c>
      <c r="C811">
        <v>13.9143934653589</v>
      </c>
      <c r="D811">
        <v>13.9143934653589</v>
      </c>
      <c r="E811">
        <v>13.9143934653589</v>
      </c>
      <c r="F811">
        <v>13.160643314982</v>
      </c>
      <c r="G811">
        <v>13.160643314982</v>
      </c>
      <c r="H811">
        <v>13.160643314982</v>
      </c>
      <c r="I811">
        <v>0.99764070768874702</v>
      </c>
      <c r="J811">
        <v>0.99764070768874702</v>
      </c>
      <c r="K811">
        <v>0.99764070768874702</v>
      </c>
      <c r="L811">
        <v>-0.24389055731189899</v>
      </c>
      <c r="M811">
        <v>-0.24389055731189899</v>
      </c>
      <c r="N811">
        <v>-0.24389055731189899</v>
      </c>
      <c r="O811">
        <v>0</v>
      </c>
      <c r="P811">
        <v>0</v>
      </c>
      <c r="Q811">
        <v>0</v>
      </c>
      <c r="R811">
        <v>19.2442963171891</v>
      </c>
      <c r="S811">
        <v>29.1463190423183</v>
      </c>
      <c r="T811">
        <v>10.538670363511599</v>
      </c>
      <c r="U811">
        <v>10.538670363511599</v>
      </c>
      <c r="V811">
        <v>24</v>
      </c>
      <c r="W811">
        <v>24.453063828870501</v>
      </c>
    </row>
    <row r="812" spans="1:23" x14ac:dyDescent="0.3">
      <c r="A812" s="13">
        <v>43850</v>
      </c>
      <c r="B812">
        <v>10.550364285798601</v>
      </c>
      <c r="C812">
        <v>15.447060187303199</v>
      </c>
      <c r="D812">
        <v>15.447060187303199</v>
      </c>
      <c r="E812">
        <v>15.447060187303199</v>
      </c>
      <c r="F812">
        <v>13.160643314982</v>
      </c>
      <c r="G812">
        <v>13.160643314982</v>
      </c>
      <c r="H812">
        <v>13.160643314982</v>
      </c>
      <c r="I812">
        <v>2.4947585269324501</v>
      </c>
      <c r="J812">
        <v>2.4947585269324501</v>
      </c>
      <c r="K812">
        <v>2.4947585269324501</v>
      </c>
      <c r="L812">
        <v>-0.20834165461130699</v>
      </c>
      <c r="M812">
        <v>-0.20834165461130699</v>
      </c>
      <c r="N812">
        <v>-0.20834165461130699</v>
      </c>
      <c r="O812">
        <v>0</v>
      </c>
      <c r="P812">
        <v>0</v>
      </c>
      <c r="Q812">
        <v>0</v>
      </c>
      <c r="R812">
        <v>21.062519956886899</v>
      </c>
      <c r="S812">
        <v>30.755243357658301</v>
      </c>
      <c r="T812">
        <v>10.550364285798601</v>
      </c>
      <c r="U812">
        <v>10.550364285798601</v>
      </c>
      <c r="V812">
        <v>22</v>
      </c>
      <c r="W812">
        <v>25.997424473101798</v>
      </c>
    </row>
    <row r="813" spans="1:23" x14ac:dyDescent="0.3">
      <c r="A813" s="13">
        <v>43851</v>
      </c>
      <c r="B813">
        <v>10.562058208085499</v>
      </c>
      <c r="C813">
        <v>13.111504899687199</v>
      </c>
      <c r="D813">
        <v>13.111504899687199</v>
      </c>
      <c r="E813">
        <v>13.111504899687199</v>
      </c>
      <c r="F813">
        <v>13.160643314982</v>
      </c>
      <c r="G813">
        <v>13.160643314982</v>
      </c>
      <c r="H813">
        <v>13.160643314982</v>
      </c>
      <c r="I813">
        <v>0.120032425812754</v>
      </c>
      <c r="J813">
        <v>0.120032425812754</v>
      </c>
      <c r="K813">
        <v>0.120032425812754</v>
      </c>
      <c r="L813">
        <v>-0.16917084110757499</v>
      </c>
      <c r="M813">
        <v>-0.16917084110757499</v>
      </c>
      <c r="N813">
        <v>-0.16917084110757499</v>
      </c>
      <c r="O813">
        <v>0</v>
      </c>
      <c r="P813">
        <v>0</v>
      </c>
      <c r="Q813">
        <v>0</v>
      </c>
      <c r="R813">
        <v>18.671629854411002</v>
      </c>
      <c r="S813">
        <v>28.909342278556998</v>
      </c>
      <c r="T813">
        <v>10.562058208085499</v>
      </c>
      <c r="U813">
        <v>10.562058208085499</v>
      </c>
      <c r="V813">
        <v>24</v>
      </c>
      <c r="W813">
        <v>23.6735631077728</v>
      </c>
    </row>
    <row r="814" spans="1:23" x14ac:dyDescent="0.3">
      <c r="A814" s="13">
        <v>43852</v>
      </c>
      <c r="B814">
        <v>10.573752130372499</v>
      </c>
      <c r="C814">
        <v>11.165824167011801</v>
      </c>
      <c r="D814">
        <v>11.165824167011801</v>
      </c>
      <c r="E814">
        <v>11.165824167011801</v>
      </c>
      <c r="F814">
        <v>13.160643314982</v>
      </c>
      <c r="G814">
        <v>13.160643314982</v>
      </c>
      <c r="H814">
        <v>13.160643314982</v>
      </c>
      <c r="I814">
        <v>-1.8670180563599701</v>
      </c>
      <c r="J814">
        <v>-1.8670180563599701</v>
      </c>
      <c r="K814">
        <v>-1.8670180563599701</v>
      </c>
      <c r="L814">
        <v>-0.12780109161026201</v>
      </c>
      <c r="M814">
        <v>-0.12780109161026201</v>
      </c>
      <c r="N814">
        <v>-0.12780109161026201</v>
      </c>
      <c r="O814">
        <v>0</v>
      </c>
      <c r="P814">
        <v>0</v>
      </c>
      <c r="Q814">
        <v>0</v>
      </c>
      <c r="R814">
        <v>16.7904114909445</v>
      </c>
      <c r="S814">
        <v>26.933230017855301</v>
      </c>
      <c r="T814">
        <v>10.573752130372499</v>
      </c>
      <c r="U814">
        <v>10.573752130372499</v>
      </c>
      <c r="V814">
        <v>23</v>
      </c>
      <c r="W814">
        <v>21.7395762973843</v>
      </c>
    </row>
    <row r="815" spans="1:23" x14ac:dyDescent="0.3">
      <c r="A815" s="13">
        <v>43853</v>
      </c>
      <c r="B815">
        <v>10.5854460526594</v>
      </c>
      <c r="C815">
        <v>10.9597629812578</v>
      </c>
      <c r="D815">
        <v>10.9597629812578</v>
      </c>
      <c r="E815">
        <v>10.9597629812578</v>
      </c>
      <c r="F815">
        <v>13.160643314982</v>
      </c>
      <c r="G815">
        <v>13.160643314982</v>
      </c>
      <c r="H815">
        <v>13.160643314982</v>
      </c>
      <c r="I815">
        <v>-2.1150670826411901</v>
      </c>
      <c r="J815">
        <v>-2.1150670826411901</v>
      </c>
      <c r="K815">
        <v>-2.1150670826411901</v>
      </c>
      <c r="L815">
        <v>-8.5813251083094996E-2</v>
      </c>
      <c r="M815">
        <v>-8.5813251083094996E-2</v>
      </c>
      <c r="N815">
        <v>-8.5813251083094996E-2</v>
      </c>
      <c r="O815">
        <v>0</v>
      </c>
      <c r="P815">
        <v>0</v>
      </c>
      <c r="Q815">
        <v>0</v>
      </c>
      <c r="R815">
        <v>16.546917620705401</v>
      </c>
      <c r="S815">
        <v>26.636245050846401</v>
      </c>
      <c r="T815">
        <v>10.5854460526594</v>
      </c>
      <c r="U815">
        <v>10.5854460526594</v>
      </c>
      <c r="V815">
        <v>20</v>
      </c>
      <c r="W815">
        <v>21.5452090339172</v>
      </c>
    </row>
    <row r="816" spans="1:23" x14ac:dyDescent="0.3">
      <c r="A816" s="13">
        <v>43854</v>
      </c>
      <c r="B816">
        <v>10.597139974946399</v>
      </c>
      <c r="C816">
        <v>11.805264905337401</v>
      </c>
      <c r="D816">
        <v>11.805264905337401</v>
      </c>
      <c r="E816">
        <v>11.805264905337401</v>
      </c>
      <c r="F816">
        <v>13.160643314982</v>
      </c>
      <c r="G816">
        <v>13.160643314982</v>
      </c>
      <c r="H816">
        <v>13.160643314982</v>
      </c>
      <c r="I816">
        <v>-1.3104811148270299</v>
      </c>
      <c r="J816">
        <v>-1.3104811148270299</v>
      </c>
      <c r="K816">
        <v>-1.3104811148270299</v>
      </c>
      <c r="L816">
        <v>-4.4897294817630197E-2</v>
      </c>
      <c r="M816">
        <v>-4.4897294817630197E-2</v>
      </c>
      <c r="N816">
        <v>-4.4897294817630197E-2</v>
      </c>
      <c r="O816">
        <v>0</v>
      </c>
      <c r="P816">
        <v>0</v>
      </c>
      <c r="Q816">
        <v>0</v>
      </c>
      <c r="R816">
        <v>17.6793388412461</v>
      </c>
      <c r="S816">
        <v>27.213211726547801</v>
      </c>
      <c r="T816">
        <v>10.597139974946399</v>
      </c>
      <c r="U816">
        <v>10.597139974946399</v>
      </c>
      <c r="V816">
        <v>16</v>
      </c>
      <c r="W816">
        <v>22.4024048802838</v>
      </c>
    </row>
    <row r="817" spans="1:23" x14ac:dyDescent="0.3">
      <c r="A817" s="13">
        <v>43855</v>
      </c>
      <c r="B817">
        <v>10.608833897233399</v>
      </c>
      <c r="C817">
        <v>14.8339781167432</v>
      </c>
      <c r="D817">
        <v>14.8339781167432</v>
      </c>
      <c r="E817">
        <v>14.8339781167432</v>
      </c>
      <c r="F817">
        <v>13.160643314982</v>
      </c>
      <c r="G817">
        <v>13.160643314982</v>
      </c>
      <c r="H817">
        <v>13.160643314982</v>
      </c>
      <c r="I817">
        <v>1.6801345934032099</v>
      </c>
      <c r="J817">
        <v>1.6801345934032099</v>
      </c>
      <c r="K817">
        <v>1.6801345934032099</v>
      </c>
      <c r="L817">
        <v>-6.7997916420365796E-3</v>
      </c>
      <c r="M817">
        <v>-6.7997916420365796E-3</v>
      </c>
      <c r="N817">
        <v>-6.7997916420365796E-3</v>
      </c>
      <c r="O817">
        <v>0</v>
      </c>
      <c r="P817">
        <v>0</v>
      </c>
      <c r="Q817">
        <v>0</v>
      </c>
      <c r="R817">
        <v>20.5302738852325</v>
      </c>
      <c r="S817">
        <v>30.459520825916702</v>
      </c>
      <c r="T817">
        <v>10.608833897233399</v>
      </c>
      <c r="U817">
        <v>10.608833897233399</v>
      </c>
      <c r="V817">
        <v>25</v>
      </c>
      <c r="W817">
        <v>25.442812013976599</v>
      </c>
    </row>
    <row r="818" spans="1:23" x14ac:dyDescent="0.3">
      <c r="A818" s="13">
        <v>43856</v>
      </c>
      <c r="B818">
        <v>10.6205278195203</v>
      </c>
      <c r="C818">
        <v>14.185014990493601</v>
      </c>
      <c r="D818">
        <v>14.185014990493601</v>
      </c>
      <c r="E818">
        <v>14.185014990493601</v>
      </c>
      <c r="F818">
        <v>13.160643314982</v>
      </c>
      <c r="G818">
        <v>13.160643314982</v>
      </c>
      <c r="H818">
        <v>13.160643314982</v>
      </c>
      <c r="I818">
        <v>0.99764070768721003</v>
      </c>
      <c r="J818">
        <v>0.99764070768721003</v>
      </c>
      <c r="K818">
        <v>0.99764070768721003</v>
      </c>
      <c r="L818">
        <v>2.6730967824379399E-2</v>
      </c>
      <c r="M818">
        <v>2.6730967824379399E-2</v>
      </c>
      <c r="N818">
        <v>2.6730967824379399E-2</v>
      </c>
      <c r="O818">
        <v>0</v>
      </c>
      <c r="P818">
        <v>0</v>
      </c>
      <c r="Q818">
        <v>0</v>
      </c>
      <c r="R818">
        <v>19.8766497149884</v>
      </c>
      <c r="S818">
        <v>29.693776210353899</v>
      </c>
      <c r="T818">
        <v>10.6205278195203</v>
      </c>
      <c r="U818">
        <v>10.6205278195203</v>
      </c>
      <c r="V818">
        <v>23</v>
      </c>
      <c r="W818">
        <v>24.805542810014</v>
      </c>
    </row>
    <row r="819" spans="1:23" x14ac:dyDescent="0.3">
      <c r="A819" s="13">
        <v>43857</v>
      </c>
      <c r="B819">
        <v>10.6322217418073</v>
      </c>
      <c r="C819">
        <v>15.7094024902444</v>
      </c>
      <c r="D819">
        <v>15.7094024902444</v>
      </c>
      <c r="E819">
        <v>15.7094024902444</v>
      </c>
      <c r="F819">
        <v>13.160643314982</v>
      </c>
      <c r="G819">
        <v>13.160643314982</v>
      </c>
      <c r="H819">
        <v>13.160643314982</v>
      </c>
      <c r="I819">
        <v>2.4947585269346799</v>
      </c>
      <c r="J819">
        <v>2.4947585269346799</v>
      </c>
      <c r="K819">
        <v>2.4947585269346799</v>
      </c>
      <c r="L819">
        <v>5.4000648327716602E-2</v>
      </c>
      <c r="M819">
        <v>5.4000648327716602E-2</v>
      </c>
      <c r="N819">
        <v>5.4000648327716602E-2</v>
      </c>
      <c r="O819">
        <v>0</v>
      </c>
      <c r="P819">
        <v>0</v>
      </c>
      <c r="Q819">
        <v>0</v>
      </c>
      <c r="R819">
        <v>21.488654338498101</v>
      </c>
      <c r="S819">
        <v>31.498079985600999</v>
      </c>
      <c r="T819">
        <v>10.6322217418073</v>
      </c>
      <c r="U819">
        <v>10.6322217418073</v>
      </c>
      <c r="V819">
        <v>22</v>
      </c>
      <c r="W819">
        <v>26.3416242320517</v>
      </c>
    </row>
    <row r="820" spans="1:23" x14ac:dyDescent="0.3">
      <c r="A820" s="13">
        <v>43858</v>
      </c>
      <c r="B820">
        <v>10.643915664094299</v>
      </c>
      <c r="C820">
        <v>13.354099537249599</v>
      </c>
      <c r="D820">
        <v>13.354099537249599</v>
      </c>
      <c r="E820">
        <v>13.354099537249599</v>
      </c>
      <c r="F820">
        <v>13.160643314982</v>
      </c>
      <c r="G820">
        <v>13.160643314982</v>
      </c>
      <c r="H820">
        <v>13.160643314982</v>
      </c>
      <c r="I820">
        <v>0.120032425812204</v>
      </c>
      <c r="J820">
        <v>0.120032425812204</v>
      </c>
      <c r="K820">
        <v>0.120032425812204</v>
      </c>
      <c r="L820">
        <v>7.3423796455382995E-2</v>
      </c>
      <c r="M820">
        <v>7.3423796455382995E-2</v>
      </c>
      <c r="N820">
        <v>7.3423796455382995E-2</v>
      </c>
      <c r="O820">
        <v>0</v>
      </c>
      <c r="P820">
        <v>0</v>
      </c>
      <c r="Q820">
        <v>0</v>
      </c>
      <c r="R820">
        <v>19.171477596972998</v>
      </c>
      <c r="S820">
        <v>28.9096021164119</v>
      </c>
      <c r="T820">
        <v>10.643915664094299</v>
      </c>
      <c r="U820">
        <v>10.643915664094299</v>
      </c>
      <c r="V820">
        <v>21</v>
      </c>
      <c r="W820">
        <v>23.9980152013439</v>
      </c>
    </row>
    <row r="821" spans="1:23" x14ac:dyDescent="0.3">
      <c r="A821" s="13">
        <v>43859</v>
      </c>
      <c r="B821">
        <v>10.6556095863812</v>
      </c>
      <c r="C821">
        <v>11.3772017341253</v>
      </c>
      <c r="D821">
        <v>11.3772017341253</v>
      </c>
      <c r="E821">
        <v>11.3772017341253</v>
      </c>
      <c r="F821">
        <v>13.160643314982</v>
      </c>
      <c r="G821">
        <v>13.160643314982</v>
      </c>
      <c r="H821">
        <v>13.160643314982</v>
      </c>
      <c r="I821">
        <v>-1.86701805636816</v>
      </c>
      <c r="J821">
        <v>-1.86701805636816</v>
      </c>
      <c r="K821">
        <v>-1.86701805636816</v>
      </c>
      <c r="L821">
        <v>8.3576475511443496E-2</v>
      </c>
      <c r="M821">
        <v>8.3576475511443496E-2</v>
      </c>
      <c r="N821">
        <v>8.3576475511443496E-2</v>
      </c>
      <c r="O821">
        <v>0</v>
      </c>
      <c r="P821">
        <v>0</v>
      </c>
      <c r="Q821">
        <v>0</v>
      </c>
      <c r="R821">
        <v>17.160540154194699</v>
      </c>
      <c r="S821">
        <v>26.957090037450801</v>
      </c>
      <c r="T821">
        <v>10.6556095863812</v>
      </c>
      <c r="U821">
        <v>10.6556095863812</v>
      </c>
      <c r="V821">
        <v>23</v>
      </c>
      <c r="W821">
        <v>22.0328113205065</v>
      </c>
    </row>
    <row r="822" spans="1:23" x14ac:dyDescent="0.3">
      <c r="A822" s="13">
        <v>43860</v>
      </c>
      <c r="B822">
        <v>10.6673035086682</v>
      </c>
      <c r="C822">
        <v>11.1288213566077</v>
      </c>
      <c r="D822">
        <v>11.1288213566077</v>
      </c>
      <c r="E822">
        <v>11.1288213566077</v>
      </c>
      <c r="F822">
        <v>13.160643314982</v>
      </c>
      <c r="G822">
        <v>13.160643314982</v>
      </c>
      <c r="H822">
        <v>13.160643314982</v>
      </c>
      <c r="I822">
        <v>-2.1150670826444702</v>
      </c>
      <c r="J822">
        <v>-2.1150670826444702</v>
      </c>
      <c r="K822">
        <v>-2.1150670826444702</v>
      </c>
      <c r="L822">
        <v>8.32451242701511E-2</v>
      </c>
      <c r="M822">
        <v>8.32451242701511E-2</v>
      </c>
      <c r="N822">
        <v>8.32451242701511E-2</v>
      </c>
      <c r="O822">
        <v>0</v>
      </c>
      <c r="P822">
        <v>0</v>
      </c>
      <c r="Q822">
        <v>0</v>
      </c>
      <c r="R822">
        <v>17.009352016805</v>
      </c>
      <c r="S822">
        <v>26.752795716930901</v>
      </c>
      <c r="T822">
        <v>10.6673035086682</v>
      </c>
      <c r="U822">
        <v>10.6673035086682</v>
      </c>
      <c r="V822">
        <v>19</v>
      </c>
      <c r="W822">
        <v>21.7961248652759</v>
      </c>
    </row>
    <row r="823" spans="1:23" x14ac:dyDescent="0.3">
      <c r="A823" s="13">
        <v>43861</v>
      </c>
      <c r="B823">
        <v>10.6789974309551</v>
      </c>
      <c r="C823">
        <v>11.921632451396301</v>
      </c>
      <c r="D823">
        <v>11.921632451396301</v>
      </c>
      <c r="E823">
        <v>11.921632451396301</v>
      </c>
      <c r="F823">
        <v>13.160643314982</v>
      </c>
      <c r="G823">
        <v>13.160643314982</v>
      </c>
      <c r="H823">
        <v>13.160643314982</v>
      </c>
      <c r="I823">
        <v>-1.3104811148382201</v>
      </c>
      <c r="J823">
        <v>-1.3104811148382201</v>
      </c>
      <c r="K823">
        <v>-1.3104811148382201</v>
      </c>
      <c r="L823">
        <v>7.1470251252478301E-2</v>
      </c>
      <c r="M823">
        <v>7.1470251252478301E-2</v>
      </c>
      <c r="N823">
        <v>7.1470251252478301E-2</v>
      </c>
      <c r="O823">
        <v>0</v>
      </c>
      <c r="P823">
        <v>0</v>
      </c>
      <c r="Q823">
        <v>0</v>
      </c>
      <c r="R823">
        <v>17.774905117037601</v>
      </c>
      <c r="S823">
        <v>27.358358301665099</v>
      </c>
      <c r="T823">
        <v>10.6789974309551</v>
      </c>
      <c r="U823">
        <v>10.6789974309551</v>
      </c>
      <c r="V823">
        <v>24</v>
      </c>
      <c r="W823">
        <v>22.600629882351399</v>
      </c>
    </row>
    <row r="824" spans="1:23" x14ac:dyDescent="0.3">
      <c r="A824" s="13">
        <v>43862</v>
      </c>
      <c r="B824">
        <v>10.6906913532421</v>
      </c>
      <c r="C824">
        <v>14.888361617882699</v>
      </c>
      <c r="D824">
        <v>14.888361617882699</v>
      </c>
      <c r="E824">
        <v>14.888361617882699</v>
      </c>
      <c r="F824">
        <v>13.160643314982</v>
      </c>
      <c r="G824">
        <v>13.160643314982</v>
      </c>
      <c r="H824">
        <v>13.160643314982</v>
      </c>
      <c r="I824">
        <v>1.6801345934030001</v>
      </c>
      <c r="J824">
        <v>1.6801345934030001</v>
      </c>
      <c r="K824">
        <v>1.6801345934030001</v>
      </c>
      <c r="L824">
        <v>4.7583709497648702E-2</v>
      </c>
      <c r="M824">
        <v>4.7583709497648702E-2</v>
      </c>
      <c r="N824">
        <v>4.7583709497648702E-2</v>
      </c>
      <c r="O824">
        <v>0</v>
      </c>
      <c r="P824">
        <v>0</v>
      </c>
      <c r="Q824">
        <v>0</v>
      </c>
      <c r="R824">
        <v>20.711129160310701</v>
      </c>
      <c r="S824">
        <v>30.153091619618699</v>
      </c>
      <c r="T824">
        <v>10.6906913532421</v>
      </c>
      <c r="U824">
        <v>10.6906913532421</v>
      </c>
      <c r="V824">
        <v>30</v>
      </c>
      <c r="W824">
        <v>25.579052971124799</v>
      </c>
    </row>
    <row r="825" spans="1:23" x14ac:dyDescent="0.3">
      <c r="A825" s="13">
        <v>43863</v>
      </c>
      <c r="B825">
        <v>10.7023852755291</v>
      </c>
      <c r="C825">
        <v>14.169522486448001</v>
      </c>
      <c r="D825">
        <v>14.169522486448001</v>
      </c>
      <c r="E825">
        <v>14.169522486448001</v>
      </c>
      <c r="F825">
        <v>13.160643314982</v>
      </c>
      <c r="G825">
        <v>13.160643314982</v>
      </c>
      <c r="H825">
        <v>13.160643314982</v>
      </c>
      <c r="I825">
        <v>0.99764070768785396</v>
      </c>
      <c r="J825">
        <v>0.99764070768785396</v>
      </c>
      <c r="K825">
        <v>0.99764070768785396</v>
      </c>
      <c r="L825">
        <v>1.12384637780687E-2</v>
      </c>
      <c r="M825">
        <v>1.12384637780687E-2</v>
      </c>
      <c r="N825">
        <v>1.12384637780687E-2</v>
      </c>
      <c r="O825">
        <v>0</v>
      </c>
      <c r="P825">
        <v>0</v>
      </c>
      <c r="Q825">
        <v>0</v>
      </c>
      <c r="R825">
        <v>19.747064504261001</v>
      </c>
      <c r="S825">
        <v>29.568233570733401</v>
      </c>
      <c r="T825">
        <v>10.7023852755291</v>
      </c>
      <c r="U825">
        <v>10.7023852755291</v>
      </c>
      <c r="V825">
        <v>23</v>
      </c>
      <c r="W825">
        <v>24.871907761976999</v>
      </c>
    </row>
    <row r="826" spans="1:23" x14ac:dyDescent="0.3">
      <c r="A826" s="13">
        <v>43864</v>
      </c>
      <c r="B826">
        <v>10.714079197816</v>
      </c>
      <c r="C826">
        <v>15.617831800300699</v>
      </c>
      <c r="D826">
        <v>15.617831800300699</v>
      </c>
      <c r="E826">
        <v>15.617831800300699</v>
      </c>
      <c r="F826">
        <v>13.160643314982</v>
      </c>
      <c r="G826">
        <v>13.160643314982</v>
      </c>
      <c r="H826">
        <v>13.160643314982</v>
      </c>
      <c r="I826">
        <v>2.4947585269355099</v>
      </c>
      <c r="J826">
        <v>2.4947585269355099</v>
      </c>
      <c r="K826">
        <v>2.4947585269355099</v>
      </c>
      <c r="L826">
        <v>-3.7570041616902597E-2</v>
      </c>
      <c r="M826">
        <v>-3.7570041616902597E-2</v>
      </c>
      <c r="N826">
        <v>-3.7570041616902597E-2</v>
      </c>
      <c r="O826">
        <v>0</v>
      </c>
      <c r="P826">
        <v>0</v>
      </c>
      <c r="Q826">
        <v>0</v>
      </c>
      <c r="R826">
        <v>21.4196612022319</v>
      </c>
      <c r="S826">
        <v>31.062156789506702</v>
      </c>
      <c r="T826">
        <v>10.714079197816</v>
      </c>
      <c r="U826">
        <v>10.714079197816</v>
      </c>
      <c r="V826">
        <v>26</v>
      </c>
      <c r="W826">
        <v>26.331910998116701</v>
      </c>
    </row>
    <row r="827" spans="1:23" x14ac:dyDescent="0.3">
      <c r="A827" s="13">
        <v>43865</v>
      </c>
      <c r="B827">
        <v>10.725773120103</v>
      </c>
      <c r="C827">
        <v>13.1821841545992</v>
      </c>
      <c r="D827">
        <v>13.1821841545992</v>
      </c>
      <c r="E827">
        <v>13.1821841545992</v>
      </c>
      <c r="F827">
        <v>13.160643314982</v>
      </c>
      <c r="G827">
        <v>13.160643314982</v>
      </c>
      <c r="H827">
        <v>13.160643314982</v>
      </c>
      <c r="I827">
        <v>0.12003242581165301</v>
      </c>
      <c r="J827">
        <v>0.12003242581165301</v>
      </c>
      <c r="K827">
        <v>0.12003242581165301</v>
      </c>
      <c r="L827">
        <v>-9.8491586194531994E-2</v>
      </c>
      <c r="M827">
        <v>-9.8491586194531994E-2</v>
      </c>
      <c r="N827">
        <v>-9.8491586194531994E-2</v>
      </c>
      <c r="O827">
        <v>0</v>
      </c>
      <c r="P827">
        <v>0</v>
      </c>
      <c r="Q827">
        <v>0</v>
      </c>
      <c r="R827">
        <v>19.108485730496099</v>
      </c>
      <c r="S827">
        <v>28.7137543976655</v>
      </c>
      <c r="T827">
        <v>10.725773120103</v>
      </c>
      <c r="U827">
        <v>10.725773120103</v>
      </c>
      <c r="V827">
        <v>23</v>
      </c>
      <c r="W827">
        <v>23.907957274702099</v>
      </c>
    </row>
    <row r="828" spans="1:23" x14ac:dyDescent="0.3">
      <c r="A828" s="13">
        <v>43866</v>
      </c>
      <c r="B828">
        <v>10.7374670423899</v>
      </c>
      <c r="C828">
        <v>11.122806877701199</v>
      </c>
      <c r="D828">
        <v>11.122806877701199</v>
      </c>
      <c r="E828">
        <v>11.122806877701199</v>
      </c>
      <c r="F828">
        <v>13.160643314982</v>
      </c>
      <c r="G828">
        <v>13.160643314982</v>
      </c>
      <c r="H828">
        <v>13.160643314982</v>
      </c>
      <c r="I828">
        <v>-1.8670180563652401</v>
      </c>
      <c r="J828">
        <v>-1.8670180563652401</v>
      </c>
      <c r="K828">
        <v>-1.8670180563652401</v>
      </c>
      <c r="L828">
        <v>-0.17081838091565199</v>
      </c>
      <c r="M828">
        <v>-0.17081838091565199</v>
      </c>
      <c r="N828">
        <v>-0.17081838091565199</v>
      </c>
      <c r="O828">
        <v>0</v>
      </c>
      <c r="P828">
        <v>0</v>
      </c>
      <c r="Q828">
        <v>0</v>
      </c>
      <c r="R828">
        <v>16.988502447112602</v>
      </c>
      <c r="S828">
        <v>26.8804963455771</v>
      </c>
      <c r="T828">
        <v>10.7374670423899</v>
      </c>
      <c r="U828">
        <v>10.7374670423899</v>
      </c>
      <c r="V828">
        <v>21</v>
      </c>
      <c r="W828">
        <v>21.8602739200911</v>
      </c>
    </row>
    <row r="829" spans="1:23" x14ac:dyDescent="0.3">
      <c r="A829" s="13">
        <v>43867</v>
      </c>
      <c r="B829">
        <v>10.7491609646769</v>
      </c>
      <c r="C829">
        <v>10.7920842692397</v>
      </c>
      <c r="D829">
        <v>10.7920842692397</v>
      </c>
      <c r="E829">
        <v>10.7920842692397</v>
      </c>
      <c r="F829">
        <v>13.160643314982</v>
      </c>
      <c r="G829">
        <v>13.160643314982</v>
      </c>
      <c r="H829">
        <v>13.160643314982</v>
      </c>
      <c r="I829">
        <v>-2.11506708264112</v>
      </c>
      <c r="J829">
        <v>-2.11506708264112</v>
      </c>
      <c r="K829">
        <v>-2.11506708264112</v>
      </c>
      <c r="L829">
        <v>-0.25349196310121402</v>
      </c>
      <c r="M829">
        <v>-0.25349196310121402</v>
      </c>
      <c r="N829">
        <v>-0.25349196310121402</v>
      </c>
      <c r="O829">
        <v>0</v>
      </c>
      <c r="P829">
        <v>0</v>
      </c>
      <c r="Q829">
        <v>0</v>
      </c>
      <c r="R829">
        <v>16.5821959787088</v>
      </c>
      <c r="S829">
        <v>26.3283543954349</v>
      </c>
      <c r="T829">
        <v>10.7491609646769</v>
      </c>
      <c r="U829">
        <v>10.7491609646769</v>
      </c>
      <c r="V829">
        <v>15</v>
      </c>
      <c r="W829">
        <v>21.541245233916602</v>
      </c>
    </row>
    <row r="830" spans="1:23" x14ac:dyDescent="0.3">
      <c r="A830" s="13">
        <v>43868</v>
      </c>
      <c r="B830">
        <v>10.7608548869639</v>
      </c>
      <c r="C830">
        <v>11.505042494362201</v>
      </c>
      <c r="D830">
        <v>11.505042494362201</v>
      </c>
      <c r="E830">
        <v>11.505042494362201</v>
      </c>
      <c r="F830">
        <v>13.160643314982</v>
      </c>
      <c r="G830">
        <v>13.160643314982</v>
      </c>
      <c r="H830">
        <v>13.160643314982</v>
      </c>
      <c r="I830">
        <v>-1.3104811148339499</v>
      </c>
      <c r="J830">
        <v>-1.3104811148339499</v>
      </c>
      <c r="K830">
        <v>-1.3104811148339499</v>
      </c>
      <c r="L830">
        <v>-0.34511970578592299</v>
      </c>
      <c r="M830">
        <v>-0.34511970578592299</v>
      </c>
      <c r="N830">
        <v>-0.34511970578592299</v>
      </c>
      <c r="O830">
        <v>0</v>
      </c>
      <c r="P830">
        <v>0</v>
      </c>
      <c r="Q830">
        <v>0</v>
      </c>
      <c r="R830">
        <v>17.506472180676699</v>
      </c>
      <c r="S830">
        <v>27.423901808409401</v>
      </c>
      <c r="T830">
        <v>10.7608548869639</v>
      </c>
      <c r="U830">
        <v>10.7608548869639</v>
      </c>
      <c r="V830">
        <v>17</v>
      </c>
      <c r="W830">
        <v>22.265897381325999</v>
      </c>
    </row>
    <row r="831" spans="1:23" x14ac:dyDescent="0.3">
      <c r="A831" s="13">
        <v>43869</v>
      </c>
      <c r="B831">
        <v>10.7725488092508</v>
      </c>
      <c r="C831">
        <v>14.3967772939657</v>
      </c>
      <c r="D831">
        <v>14.3967772939657</v>
      </c>
      <c r="E831">
        <v>14.3967772939657</v>
      </c>
      <c r="F831">
        <v>13.160643314982</v>
      </c>
      <c r="G831">
        <v>13.160643314982</v>
      </c>
      <c r="H831">
        <v>13.160643314982</v>
      </c>
      <c r="I831">
        <v>1.68013459340556</v>
      </c>
      <c r="J831">
        <v>1.68013459340556</v>
      </c>
      <c r="K831">
        <v>1.68013459340556</v>
      </c>
      <c r="L831">
        <v>-0.44400061442191002</v>
      </c>
      <c r="M831">
        <v>-0.44400061442191002</v>
      </c>
      <c r="N831">
        <v>-0.44400061442191002</v>
      </c>
      <c r="O831">
        <v>0</v>
      </c>
      <c r="P831">
        <v>0</v>
      </c>
      <c r="Q831">
        <v>0</v>
      </c>
      <c r="R831">
        <v>20.274733030927901</v>
      </c>
      <c r="S831">
        <v>30.0098086787157</v>
      </c>
      <c r="T831">
        <v>10.7725488092508</v>
      </c>
      <c r="U831">
        <v>10.7725488092508</v>
      </c>
      <c r="V831">
        <v>28</v>
      </c>
      <c r="W831">
        <v>25.169326103216498</v>
      </c>
    </row>
    <row r="832" spans="1:23" x14ac:dyDescent="0.3">
      <c r="A832" s="13">
        <v>43870</v>
      </c>
      <c r="B832">
        <v>10.7842427315378</v>
      </c>
      <c r="C832">
        <v>13.6101241851308</v>
      </c>
      <c r="D832">
        <v>13.6101241851308</v>
      </c>
      <c r="E832">
        <v>13.6101241851308</v>
      </c>
      <c r="F832">
        <v>13.160643314982</v>
      </c>
      <c r="G832">
        <v>13.160643314982</v>
      </c>
      <c r="H832">
        <v>13.160643314982</v>
      </c>
      <c r="I832">
        <v>0.997640707688497</v>
      </c>
      <c r="J832">
        <v>0.997640707688497</v>
      </c>
      <c r="K832">
        <v>0.997640707688497</v>
      </c>
      <c r="L832">
        <v>-0.54815983753974395</v>
      </c>
      <c r="M832">
        <v>-0.54815983753974395</v>
      </c>
      <c r="N832">
        <v>-0.54815983753974395</v>
      </c>
      <c r="O832">
        <v>0</v>
      </c>
      <c r="P832">
        <v>0</v>
      </c>
      <c r="Q832">
        <v>0</v>
      </c>
      <c r="R832">
        <v>19.641299012603898</v>
      </c>
      <c r="S832">
        <v>29.107257982319201</v>
      </c>
      <c r="T832">
        <v>10.7842427315378</v>
      </c>
      <c r="U832">
        <v>10.7842427315378</v>
      </c>
      <c r="V832">
        <v>30</v>
      </c>
      <c r="W832">
        <v>24.394366916668599</v>
      </c>
    </row>
    <row r="833" spans="1:23" x14ac:dyDescent="0.3">
      <c r="A833" s="13">
        <v>43871</v>
      </c>
      <c r="B833">
        <v>10.7959366538247</v>
      </c>
      <c r="C833">
        <v>15.000010755718201</v>
      </c>
      <c r="D833">
        <v>15.000010755718201</v>
      </c>
      <c r="E833">
        <v>15.000010755718201</v>
      </c>
      <c r="F833">
        <v>13.160643314982</v>
      </c>
      <c r="G833">
        <v>13.160643314982</v>
      </c>
      <c r="H833">
        <v>13.160643314982</v>
      </c>
      <c r="I833">
        <v>2.4947585269377401</v>
      </c>
      <c r="J833">
        <v>2.4947585269377401</v>
      </c>
      <c r="K833">
        <v>2.4947585269377401</v>
      </c>
      <c r="L833">
        <v>-0.655391086201634</v>
      </c>
      <c r="M833">
        <v>-0.655391086201634</v>
      </c>
      <c r="N833">
        <v>-0.655391086201634</v>
      </c>
      <c r="O833">
        <v>0</v>
      </c>
      <c r="P833">
        <v>0</v>
      </c>
      <c r="Q833">
        <v>0</v>
      </c>
      <c r="R833">
        <v>20.689533144335901</v>
      </c>
      <c r="S833">
        <v>30.9928603894232</v>
      </c>
      <c r="T833">
        <v>10.7959366538247</v>
      </c>
      <c r="U833">
        <v>10.7959366538247</v>
      </c>
      <c r="V833">
        <v>26</v>
      </c>
      <c r="W833">
        <v>25.795947409542901</v>
      </c>
    </row>
    <row r="834" spans="1:23" x14ac:dyDescent="0.3">
      <c r="A834" s="13">
        <v>43872</v>
      </c>
      <c r="B834">
        <v>10.8076305761117</v>
      </c>
      <c r="C834">
        <v>12.5173697949668</v>
      </c>
      <c r="D834">
        <v>12.5173697949668</v>
      </c>
      <c r="E834">
        <v>12.5173697949668</v>
      </c>
      <c r="F834">
        <v>13.160643314982</v>
      </c>
      <c r="G834">
        <v>13.160643314982</v>
      </c>
      <c r="H834">
        <v>13.160643314982</v>
      </c>
      <c r="I834">
        <v>0.120032425820322</v>
      </c>
      <c r="J834">
        <v>0.120032425820322</v>
      </c>
      <c r="K834">
        <v>0.120032425820322</v>
      </c>
      <c r="L834">
        <v>-0.76330594583559397</v>
      </c>
      <c r="M834">
        <v>-0.76330594583559397</v>
      </c>
      <c r="N834">
        <v>-0.76330594583559397</v>
      </c>
      <c r="O834">
        <v>0</v>
      </c>
      <c r="P834">
        <v>0</v>
      </c>
      <c r="Q834">
        <v>0</v>
      </c>
      <c r="R834">
        <v>18.304638323252899</v>
      </c>
      <c r="S834">
        <v>28.083161224483302</v>
      </c>
      <c r="T834">
        <v>10.8076305761117</v>
      </c>
      <c r="U834">
        <v>10.8076305761117</v>
      </c>
      <c r="V834">
        <v>23</v>
      </c>
      <c r="W834">
        <v>23.325000371078499</v>
      </c>
    </row>
    <row r="835" spans="1:23" x14ac:dyDescent="0.3">
      <c r="A835" s="13">
        <v>43873</v>
      </c>
      <c r="B835">
        <v>10.8193244983987</v>
      </c>
      <c r="C835">
        <v>10.424236379753101</v>
      </c>
      <c r="D835">
        <v>10.424236379753101</v>
      </c>
      <c r="E835">
        <v>10.424236379753101</v>
      </c>
      <c r="F835">
        <v>13.160643314982</v>
      </c>
      <c r="G835">
        <v>13.160643314982</v>
      </c>
      <c r="H835">
        <v>13.160643314982</v>
      </c>
      <c r="I835">
        <v>-1.86701805636233</v>
      </c>
      <c r="J835">
        <v>-1.86701805636233</v>
      </c>
      <c r="K835">
        <v>-1.86701805636233</v>
      </c>
      <c r="L835">
        <v>-0.86938887886666205</v>
      </c>
      <c r="M835">
        <v>-0.86938887886666205</v>
      </c>
      <c r="N835">
        <v>-0.86938887886666205</v>
      </c>
      <c r="O835">
        <v>0</v>
      </c>
      <c r="P835">
        <v>0</v>
      </c>
      <c r="Q835">
        <v>0</v>
      </c>
      <c r="R835">
        <v>15.986768796274999</v>
      </c>
      <c r="S835">
        <v>25.897688114246399</v>
      </c>
      <c r="T835">
        <v>10.8193244983987</v>
      </c>
      <c r="U835">
        <v>10.8193244983987</v>
      </c>
      <c r="V835">
        <v>23</v>
      </c>
      <c r="W835">
        <v>21.243560878151701</v>
      </c>
    </row>
    <row r="836" spans="1:23" x14ac:dyDescent="0.3">
      <c r="A836" s="13">
        <v>43874</v>
      </c>
      <c r="B836">
        <v>10.8310184206856</v>
      </c>
      <c r="C836">
        <v>10.074519670107</v>
      </c>
      <c r="D836">
        <v>10.074519670107</v>
      </c>
      <c r="E836">
        <v>10.074519670107</v>
      </c>
      <c r="F836">
        <v>13.160643314982</v>
      </c>
      <c r="G836">
        <v>13.160643314982</v>
      </c>
      <c r="H836">
        <v>13.160643314982</v>
      </c>
      <c r="I836">
        <v>-2.1150670826444</v>
      </c>
      <c r="J836">
        <v>-2.1150670826444</v>
      </c>
      <c r="K836">
        <v>-2.1150670826444</v>
      </c>
      <c r="L836">
        <v>-0.97105656223063197</v>
      </c>
      <c r="M836">
        <v>-0.97105656223063197</v>
      </c>
      <c r="N836">
        <v>-0.97105656223063197</v>
      </c>
      <c r="O836">
        <v>0</v>
      </c>
      <c r="P836">
        <v>0</v>
      </c>
      <c r="Q836">
        <v>0</v>
      </c>
      <c r="R836">
        <v>15.7989731898414</v>
      </c>
      <c r="S836">
        <v>25.9288637918064</v>
      </c>
      <c r="T836">
        <v>10.8310184206856</v>
      </c>
      <c r="U836">
        <v>10.8310184206856</v>
      </c>
      <c r="V836">
        <v>19</v>
      </c>
      <c r="W836">
        <v>20.9055380907926</v>
      </c>
    </row>
    <row r="837" spans="1:23" x14ac:dyDescent="0.3">
      <c r="A837" s="13">
        <v>43875</v>
      </c>
      <c r="B837">
        <v>10.8427123429726</v>
      </c>
      <c r="C837">
        <v>10.7844421157127</v>
      </c>
      <c r="D837">
        <v>10.7844421157127</v>
      </c>
      <c r="E837">
        <v>10.7844421157127</v>
      </c>
      <c r="F837">
        <v>13.160643314982</v>
      </c>
      <c r="G837">
        <v>13.160643314982</v>
      </c>
      <c r="H837">
        <v>13.160643314982</v>
      </c>
      <c r="I837">
        <v>-1.31048111483326</v>
      </c>
      <c r="J837">
        <v>-1.31048111483326</v>
      </c>
      <c r="K837">
        <v>-1.31048111483326</v>
      </c>
      <c r="L837">
        <v>-1.0657200844361101</v>
      </c>
      <c r="M837">
        <v>-1.0657200844361101</v>
      </c>
      <c r="N837">
        <v>-1.0657200844361101</v>
      </c>
      <c r="O837">
        <v>0</v>
      </c>
      <c r="P837">
        <v>0</v>
      </c>
      <c r="Q837">
        <v>0</v>
      </c>
      <c r="R837">
        <v>16.6159701934404</v>
      </c>
      <c r="S837">
        <v>26.379860496131698</v>
      </c>
      <c r="T837">
        <v>10.8427123429726</v>
      </c>
      <c r="U837">
        <v>10.8427123429726</v>
      </c>
      <c r="V837">
        <v>21</v>
      </c>
      <c r="W837">
        <v>21.6271544586853</v>
      </c>
    </row>
    <row r="838" spans="1:23" x14ac:dyDescent="0.3">
      <c r="A838" s="13">
        <v>43876</v>
      </c>
      <c r="B838">
        <v>10.8544062652596</v>
      </c>
      <c r="C838">
        <v>13.6899294630632</v>
      </c>
      <c r="D838">
        <v>13.6899294630632</v>
      </c>
      <c r="E838">
        <v>13.6899294630632</v>
      </c>
      <c r="F838">
        <v>13.160643314982</v>
      </c>
      <c r="G838">
        <v>13.160643314982</v>
      </c>
      <c r="H838">
        <v>13.160643314982</v>
      </c>
      <c r="I838">
        <v>1.68013459340535</v>
      </c>
      <c r="J838">
        <v>1.68013459340535</v>
      </c>
      <c r="K838">
        <v>1.68013459340535</v>
      </c>
      <c r="L838">
        <v>-1.1508484453241701</v>
      </c>
      <c r="M838">
        <v>-1.1508484453241701</v>
      </c>
      <c r="N838">
        <v>-1.1508484453241701</v>
      </c>
      <c r="O838">
        <v>0</v>
      </c>
      <c r="P838">
        <v>0</v>
      </c>
      <c r="Q838">
        <v>0</v>
      </c>
      <c r="R838">
        <v>19.878676541155901</v>
      </c>
      <c r="S838">
        <v>29.670637593399299</v>
      </c>
      <c r="T838">
        <v>10.8544062652596</v>
      </c>
      <c r="U838">
        <v>10.8544062652596</v>
      </c>
      <c r="V838">
        <v>23</v>
      </c>
      <c r="W838">
        <v>24.5443357283228</v>
      </c>
    </row>
    <row r="839" spans="1:23" x14ac:dyDescent="0.3">
      <c r="A839" s="13">
        <v>43877</v>
      </c>
      <c r="B839">
        <v>10.8661001875465</v>
      </c>
      <c r="C839">
        <v>12.9342522624237</v>
      </c>
      <c r="D839">
        <v>12.9342522624237</v>
      </c>
      <c r="E839">
        <v>12.9342522624237</v>
      </c>
      <c r="F839">
        <v>13.160643314982</v>
      </c>
      <c r="G839">
        <v>13.160643314982</v>
      </c>
      <c r="H839">
        <v>13.160643314982</v>
      </c>
      <c r="I839">
        <v>0.99764070768805302</v>
      </c>
      <c r="J839">
        <v>0.99764070768805302</v>
      </c>
      <c r="K839">
        <v>0.99764070768805302</v>
      </c>
      <c r="L839">
        <v>-1.2240317602464299</v>
      </c>
      <c r="M839">
        <v>-1.2240317602464299</v>
      </c>
      <c r="N839">
        <v>-1.2240317602464299</v>
      </c>
      <c r="O839">
        <v>0</v>
      </c>
      <c r="P839">
        <v>0</v>
      </c>
      <c r="Q839">
        <v>0</v>
      </c>
      <c r="R839">
        <v>18.497573191661601</v>
      </c>
      <c r="S839">
        <v>28.5292283764954</v>
      </c>
      <c r="T839">
        <v>10.8661001875465</v>
      </c>
      <c r="U839">
        <v>10.8661001875465</v>
      </c>
      <c r="V839">
        <v>24</v>
      </c>
      <c r="W839">
        <v>23.800352449970202</v>
      </c>
    </row>
    <row r="840" spans="1:23" x14ac:dyDescent="0.3">
      <c r="A840" s="13">
        <v>43878</v>
      </c>
      <c r="B840">
        <v>10.8777941098335</v>
      </c>
      <c r="C840">
        <v>14.3723592719248</v>
      </c>
      <c r="D840">
        <v>14.3723592719248</v>
      </c>
      <c r="E840">
        <v>14.3723592719248</v>
      </c>
      <c r="F840">
        <v>13.160643314982</v>
      </c>
      <c r="G840">
        <v>13.160643314982</v>
      </c>
      <c r="H840">
        <v>13.160643314982</v>
      </c>
      <c r="I840">
        <v>2.4947585269332899</v>
      </c>
      <c r="J840">
        <v>2.4947585269332899</v>
      </c>
      <c r="K840">
        <v>2.4947585269332899</v>
      </c>
      <c r="L840">
        <v>-1.2830425699905099</v>
      </c>
      <c r="M840">
        <v>-1.2830425699905099</v>
      </c>
      <c r="N840">
        <v>-1.2830425699905099</v>
      </c>
      <c r="O840">
        <v>0</v>
      </c>
      <c r="P840">
        <v>0</v>
      </c>
      <c r="Q840">
        <v>0</v>
      </c>
      <c r="R840">
        <v>20.343406674249302</v>
      </c>
      <c r="S840">
        <v>30.405309145059999</v>
      </c>
      <c r="T840">
        <v>10.8777941098335</v>
      </c>
      <c r="U840">
        <v>10.8777941098335</v>
      </c>
      <c r="V840">
        <v>32</v>
      </c>
      <c r="W840">
        <v>25.250153381758299</v>
      </c>
    </row>
    <row r="841" spans="1:23" x14ac:dyDescent="0.3">
      <c r="A841" s="13">
        <v>43879</v>
      </c>
      <c r="B841">
        <v>10.889488020062799</v>
      </c>
      <c r="C841">
        <v>11.9547820423373</v>
      </c>
      <c r="D841">
        <v>11.9547820423373</v>
      </c>
      <c r="E841">
        <v>11.9547820423373</v>
      </c>
      <c r="F841">
        <v>13.160643314982</v>
      </c>
      <c r="G841">
        <v>13.160643314982</v>
      </c>
      <c r="H841">
        <v>13.160643314982</v>
      </c>
      <c r="I841">
        <v>0.120032425814836</v>
      </c>
      <c r="J841">
        <v>0.120032425814836</v>
      </c>
      <c r="K841">
        <v>0.120032425814836</v>
      </c>
      <c r="L841">
        <v>-1.3258936984596099</v>
      </c>
      <c r="M841">
        <v>-1.3258936984596099</v>
      </c>
      <c r="N841">
        <v>-1.3258936984596099</v>
      </c>
      <c r="O841">
        <v>0</v>
      </c>
      <c r="P841">
        <v>0</v>
      </c>
      <c r="Q841">
        <v>0</v>
      </c>
      <c r="R841">
        <v>18.005917419130601</v>
      </c>
      <c r="S841">
        <v>27.513538744523501</v>
      </c>
      <c r="T841">
        <v>10.889488020062799</v>
      </c>
      <c r="U841">
        <v>10.889488020062799</v>
      </c>
      <c r="V841">
        <v>22</v>
      </c>
      <c r="W841">
        <v>22.844270062400099</v>
      </c>
    </row>
    <row r="842" spans="1:23" x14ac:dyDescent="0.3">
      <c r="A842" s="13">
        <v>43880</v>
      </c>
      <c r="B842">
        <v>10.9011819302921</v>
      </c>
      <c r="C842">
        <v>9.9427340778858007</v>
      </c>
      <c r="D842">
        <v>9.9427340778858007</v>
      </c>
      <c r="E842">
        <v>9.9427340778858007</v>
      </c>
      <c r="F842">
        <v>13.160643314982</v>
      </c>
      <c r="G842">
        <v>13.160643314982</v>
      </c>
      <c r="H842">
        <v>13.160643314982</v>
      </c>
      <c r="I842">
        <v>-1.8670180563705201</v>
      </c>
      <c r="J842">
        <v>-1.8670180563705201</v>
      </c>
      <c r="K842">
        <v>-1.8670180563705201</v>
      </c>
      <c r="L842">
        <v>-1.35089118072573</v>
      </c>
      <c r="M842">
        <v>-1.35089118072573</v>
      </c>
      <c r="N842">
        <v>-1.35089118072573</v>
      </c>
      <c r="O842">
        <v>0</v>
      </c>
      <c r="P842">
        <v>0</v>
      </c>
      <c r="Q842">
        <v>0</v>
      </c>
      <c r="R842">
        <v>16.035576686356698</v>
      </c>
      <c r="S842">
        <v>25.699980930817901</v>
      </c>
      <c r="T842">
        <v>10.9011819302921</v>
      </c>
      <c r="U842">
        <v>10.9011819302921</v>
      </c>
      <c r="V842">
        <v>22</v>
      </c>
      <c r="W842">
        <v>20.843916008177899</v>
      </c>
    </row>
    <row r="843" spans="1:23" x14ac:dyDescent="0.3">
      <c r="A843" s="13">
        <v>43881</v>
      </c>
      <c r="B843">
        <v>10.9128758405214</v>
      </c>
      <c r="C843">
        <v>9.6888953298408893</v>
      </c>
      <c r="D843">
        <v>9.6888953298408893</v>
      </c>
      <c r="E843">
        <v>9.6888953298408893</v>
      </c>
      <c r="F843">
        <v>13.160643314982</v>
      </c>
      <c r="G843">
        <v>13.160643314982</v>
      </c>
      <c r="H843">
        <v>13.160643314982</v>
      </c>
      <c r="I843">
        <v>-2.1150670826426099</v>
      </c>
      <c r="J843">
        <v>-2.1150670826426099</v>
      </c>
      <c r="K843">
        <v>-2.1150670826426099</v>
      </c>
      <c r="L843">
        <v>-1.35668090249854</v>
      </c>
      <c r="M843">
        <v>-1.35668090249854</v>
      </c>
      <c r="N843">
        <v>-1.35668090249854</v>
      </c>
      <c r="O843">
        <v>0</v>
      </c>
      <c r="P843">
        <v>0</v>
      </c>
      <c r="Q843">
        <v>0</v>
      </c>
      <c r="R843">
        <v>15.8561745067513</v>
      </c>
      <c r="S843">
        <v>25.5412977929421</v>
      </c>
      <c r="T843">
        <v>10.9128758405214</v>
      </c>
      <c r="U843">
        <v>10.9128758405214</v>
      </c>
      <c r="V843">
        <v>20</v>
      </c>
      <c r="W843">
        <v>20.601771170362301</v>
      </c>
    </row>
    <row r="844" spans="1:23" x14ac:dyDescent="0.3">
      <c r="A844" s="13">
        <v>43882</v>
      </c>
      <c r="B844">
        <v>10.9245697507508</v>
      </c>
      <c r="C844">
        <v>10.5078744549562</v>
      </c>
      <c r="D844">
        <v>10.5078744549562</v>
      </c>
      <c r="E844">
        <v>10.5078744549562</v>
      </c>
      <c r="F844">
        <v>13.160643314982</v>
      </c>
      <c r="G844">
        <v>13.160643314982</v>
      </c>
      <c r="H844">
        <v>13.160643314982</v>
      </c>
      <c r="I844">
        <v>-1.3104811148325599</v>
      </c>
      <c r="J844">
        <v>-1.3104811148325599</v>
      </c>
      <c r="K844">
        <v>-1.3104811148325599</v>
      </c>
      <c r="L844">
        <v>-1.3422877451933</v>
      </c>
      <c r="M844">
        <v>-1.3422877451933</v>
      </c>
      <c r="N844">
        <v>-1.3422877451933</v>
      </c>
      <c r="O844">
        <v>0</v>
      </c>
      <c r="P844">
        <v>0</v>
      </c>
      <c r="Q844">
        <v>0</v>
      </c>
      <c r="R844">
        <v>16.2864562307672</v>
      </c>
      <c r="S844">
        <v>26.468472225303699</v>
      </c>
      <c r="T844">
        <v>10.9245697507508</v>
      </c>
      <c r="U844">
        <v>10.9245697507508</v>
      </c>
      <c r="V844">
        <v>18</v>
      </c>
      <c r="W844">
        <v>21.432444205707</v>
      </c>
    </row>
    <row r="845" spans="1:23" x14ac:dyDescent="0.3">
      <c r="A845" s="13">
        <v>43883</v>
      </c>
      <c r="B845">
        <v>10.936263660980099</v>
      </c>
      <c r="C845">
        <v>13.533631693766999</v>
      </c>
      <c r="D845">
        <v>13.533631693766999</v>
      </c>
      <c r="E845">
        <v>13.533631693766999</v>
      </c>
      <c r="F845">
        <v>13.160643314982</v>
      </c>
      <c r="G845">
        <v>13.160643314982</v>
      </c>
      <c r="H845">
        <v>13.160643314982</v>
      </c>
      <c r="I845">
        <v>1.6801345934017899</v>
      </c>
      <c r="J845">
        <v>1.6801345934017899</v>
      </c>
      <c r="K845">
        <v>1.6801345934017899</v>
      </c>
      <c r="L845">
        <v>-1.30714621461686</v>
      </c>
      <c r="M845">
        <v>-1.30714621461686</v>
      </c>
      <c r="N845">
        <v>-1.30714621461686</v>
      </c>
      <c r="O845">
        <v>0</v>
      </c>
      <c r="P845">
        <v>0</v>
      </c>
      <c r="Q845">
        <v>0</v>
      </c>
      <c r="R845">
        <v>19.221265260205001</v>
      </c>
      <c r="S845">
        <v>29.8094556399254</v>
      </c>
      <c r="T845">
        <v>10.936263660980099</v>
      </c>
      <c r="U845">
        <v>10.936263660980099</v>
      </c>
      <c r="V845">
        <v>20</v>
      </c>
      <c r="W845">
        <v>24.469895354747099</v>
      </c>
    </row>
    <row r="846" spans="1:23" x14ac:dyDescent="0.3">
      <c r="A846" s="13">
        <v>43884</v>
      </c>
      <c r="B846">
        <v>10.9479575712094</v>
      </c>
      <c r="C846">
        <v>12.9071622815979</v>
      </c>
      <c r="D846">
        <v>12.9071622815979</v>
      </c>
      <c r="E846">
        <v>12.9071622815979</v>
      </c>
      <c r="F846">
        <v>13.160643314982</v>
      </c>
      <c r="G846">
        <v>13.160643314982</v>
      </c>
      <c r="H846">
        <v>13.160643314982</v>
      </c>
      <c r="I846">
        <v>0.99764070768978397</v>
      </c>
      <c r="J846">
        <v>0.99764070768978397</v>
      </c>
      <c r="K846">
        <v>0.99764070768978397</v>
      </c>
      <c r="L846">
        <v>-1.2511217410739099</v>
      </c>
      <c r="M846">
        <v>-1.2511217410739099</v>
      </c>
      <c r="N846">
        <v>-1.2511217410739099</v>
      </c>
      <c r="O846">
        <v>0</v>
      </c>
      <c r="P846">
        <v>0</v>
      </c>
      <c r="Q846">
        <v>0</v>
      </c>
      <c r="R846">
        <v>19.3852109033128</v>
      </c>
      <c r="S846">
        <v>28.615786984434099</v>
      </c>
      <c r="T846">
        <v>10.9479575712094</v>
      </c>
      <c r="U846">
        <v>10.9479575712094</v>
      </c>
      <c r="V846">
        <v>31</v>
      </c>
      <c r="W846">
        <v>23.855119852807299</v>
      </c>
    </row>
    <row r="847" spans="1:23" x14ac:dyDescent="0.3">
      <c r="A847" s="13">
        <v>43885</v>
      </c>
      <c r="B847">
        <v>10.9596514814387</v>
      </c>
      <c r="C847">
        <v>14.480879772956699</v>
      </c>
      <c r="D847">
        <v>14.480879772956699</v>
      </c>
      <c r="E847">
        <v>14.480879772956699</v>
      </c>
      <c r="F847">
        <v>13.160643314982</v>
      </c>
      <c r="G847">
        <v>13.160643314982</v>
      </c>
      <c r="H847">
        <v>13.160643314982</v>
      </c>
      <c r="I847">
        <v>2.4947585269355099</v>
      </c>
      <c r="J847">
        <v>2.4947585269355099</v>
      </c>
      <c r="K847">
        <v>2.4947585269355099</v>
      </c>
      <c r="L847">
        <v>-1.17452206896088</v>
      </c>
      <c r="M847">
        <v>-1.17452206896088</v>
      </c>
      <c r="N847">
        <v>-1.17452206896088</v>
      </c>
      <c r="O847">
        <v>0</v>
      </c>
      <c r="P847">
        <v>0</v>
      </c>
      <c r="Q847">
        <v>0</v>
      </c>
      <c r="R847">
        <v>20.517695611146902</v>
      </c>
      <c r="S847">
        <v>30.661230765410199</v>
      </c>
      <c r="T847">
        <v>10.9596514814387</v>
      </c>
      <c r="U847">
        <v>10.9596514814387</v>
      </c>
      <c r="V847">
        <v>23</v>
      </c>
      <c r="W847">
        <v>25.440531254395399</v>
      </c>
    </row>
    <row r="848" spans="1:23" x14ac:dyDescent="0.3">
      <c r="A848" s="13">
        <v>43886</v>
      </c>
      <c r="B848">
        <v>10.9713453916681</v>
      </c>
      <c r="C848">
        <v>12.202577342035999</v>
      </c>
      <c r="D848">
        <v>12.202577342035999</v>
      </c>
      <c r="E848">
        <v>12.202577342035999</v>
      </c>
      <c r="F848">
        <v>13.160643314982</v>
      </c>
      <c r="G848">
        <v>13.160643314982</v>
      </c>
      <c r="H848">
        <v>13.160643314982</v>
      </c>
      <c r="I848">
        <v>0.12003242581922199</v>
      </c>
      <c r="J848">
        <v>0.12003242581922199</v>
      </c>
      <c r="K848">
        <v>0.12003242581922199</v>
      </c>
      <c r="L848">
        <v>-1.0780983987652999</v>
      </c>
      <c r="M848">
        <v>-1.0780983987652999</v>
      </c>
      <c r="N848">
        <v>-1.0780983987652999</v>
      </c>
      <c r="O848">
        <v>0</v>
      </c>
      <c r="P848">
        <v>0</v>
      </c>
      <c r="Q848">
        <v>0</v>
      </c>
      <c r="R848">
        <v>18.026687000477001</v>
      </c>
      <c r="S848">
        <v>27.958752180936902</v>
      </c>
      <c r="T848">
        <v>10.9713453916681</v>
      </c>
      <c r="U848">
        <v>10.9713453916681</v>
      </c>
      <c r="V848">
        <v>19</v>
      </c>
      <c r="W848">
        <v>23.173922733704</v>
      </c>
    </row>
    <row r="849" spans="1:26" x14ac:dyDescent="0.3">
      <c r="A849" s="13">
        <v>43887</v>
      </c>
      <c r="B849">
        <v>10.983039301897399</v>
      </c>
      <c r="C849">
        <v>10.330589061140699</v>
      </c>
      <c r="D849">
        <v>10.330589061140699</v>
      </c>
      <c r="E849">
        <v>10.330589061140699</v>
      </c>
      <c r="F849">
        <v>13.160643314982</v>
      </c>
      <c r="G849">
        <v>13.160643314982</v>
      </c>
      <c r="H849">
        <v>13.160643314982</v>
      </c>
      <c r="I849">
        <v>-1.86701805636761</v>
      </c>
      <c r="J849">
        <v>-1.86701805636761</v>
      </c>
      <c r="K849">
        <v>-1.86701805636761</v>
      </c>
      <c r="L849">
        <v>-0.96303619747376901</v>
      </c>
      <c r="M849">
        <v>-0.96303619747376901</v>
      </c>
      <c r="N849">
        <v>-0.96303619747376901</v>
      </c>
      <c r="O849">
        <v>0</v>
      </c>
      <c r="P849">
        <v>0</v>
      </c>
      <c r="Q849">
        <v>0</v>
      </c>
      <c r="R849">
        <v>16.342541288003201</v>
      </c>
      <c r="S849">
        <v>26.455875955065</v>
      </c>
      <c r="T849">
        <v>10.983039301897399</v>
      </c>
      <c r="U849">
        <v>10.983039301897399</v>
      </c>
      <c r="V849">
        <v>20</v>
      </c>
      <c r="W849">
        <v>21.313628363037999</v>
      </c>
    </row>
    <row r="850" spans="1:26" x14ac:dyDescent="0.3">
      <c r="A850" s="13">
        <v>43888</v>
      </c>
      <c r="B850">
        <v>10.9947332121267</v>
      </c>
      <c r="C850">
        <v>10.2146403840368</v>
      </c>
      <c r="D850">
        <v>10.2146403840368</v>
      </c>
      <c r="E850">
        <v>10.2146403840368</v>
      </c>
      <c r="F850">
        <v>13.160643314982</v>
      </c>
      <c r="G850">
        <v>13.160643314982</v>
      </c>
      <c r="H850">
        <v>13.160643314982</v>
      </c>
      <c r="I850">
        <v>-2.1150670826494</v>
      </c>
      <c r="J850">
        <v>-2.1150670826494</v>
      </c>
      <c r="K850">
        <v>-2.1150670826494</v>
      </c>
      <c r="L850">
        <v>-0.83093584829581202</v>
      </c>
      <c r="M850">
        <v>-0.83093584829581202</v>
      </c>
      <c r="N850">
        <v>-0.83093584829581202</v>
      </c>
      <c r="O850">
        <v>0</v>
      </c>
      <c r="P850">
        <v>0</v>
      </c>
      <c r="Q850">
        <v>0</v>
      </c>
      <c r="R850">
        <v>16.504263497286502</v>
      </c>
      <c r="S850">
        <v>25.908956805944801</v>
      </c>
      <c r="T850">
        <v>10.9947332121267</v>
      </c>
      <c r="U850">
        <v>10.9947332121267</v>
      </c>
      <c r="V850">
        <v>24</v>
      </c>
      <c r="W850">
        <v>21.209373596163498</v>
      </c>
    </row>
    <row r="851" spans="1:26" x14ac:dyDescent="0.3">
      <c r="A851" s="13">
        <v>43889</v>
      </c>
      <c r="B851">
        <v>11.006427122356</v>
      </c>
      <c r="C851">
        <v>11.166378639383399</v>
      </c>
      <c r="D851">
        <v>11.166378639383399</v>
      </c>
      <c r="E851">
        <v>11.166378639383399</v>
      </c>
      <c r="F851">
        <v>13.160643314982</v>
      </c>
      <c r="G851">
        <v>13.160643314982</v>
      </c>
      <c r="H851">
        <v>13.160643314982</v>
      </c>
      <c r="I851">
        <v>-1.31048111483187</v>
      </c>
      <c r="J851">
        <v>-1.31048111483187</v>
      </c>
      <c r="K851">
        <v>-1.31048111483187</v>
      </c>
      <c r="L851">
        <v>-0.68378356076680102</v>
      </c>
      <c r="M851">
        <v>-0.68378356076680102</v>
      </c>
      <c r="N851">
        <v>-0.68378356076680102</v>
      </c>
      <c r="O851">
        <v>0</v>
      </c>
      <c r="P851">
        <v>0</v>
      </c>
      <c r="Q851">
        <v>0</v>
      </c>
      <c r="R851">
        <v>17.216943706315</v>
      </c>
      <c r="S851">
        <v>26.890269048976698</v>
      </c>
      <c r="T851">
        <v>11.006427122356</v>
      </c>
      <c r="U851">
        <v>11.006427122356</v>
      </c>
      <c r="V851">
        <v>16</v>
      </c>
      <c r="W851">
        <v>22.172805761739401</v>
      </c>
    </row>
    <row r="852" spans="1:26" x14ac:dyDescent="0.3">
      <c r="A852" s="13">
        <v>43890</v>
      </c>
      <c r="B852">
        <v>11.018121032585301</v>
      </c>
      <c r="C852">
        <v>14.3168647069638</v>
      </c>
      <c r="D852">
        <v>14.3168647069638</v>
      </c>
      <c r="E852">
        <v>14.3168647069638</v>
      </c>
      <c r="F852">
        <v>13.160643314982</v>
      </c>
      <c r="G852">
        <v>13.160643314982</v>
      </c>
      <c r="H852">
        <v>13.160643314982</v>
      </c>
      <c r="I852">
        <v>1.6801345934015799</v>
      </c>
      <c r="J852">
        <v>1.6801345934015799</v>
      </c>
      <c r="K852">
        <v>1.6801345934015799</v>
      </c>
      <c r="L852">
        <v>-0.52391320141987896</v>
      </c>
      <c r="M852">
        <v>-0.52391320141987896</v>
      </c>
      <c r="N852">
        <v>-0.52391320141987896</v>
      </c>
      <c r="O852">
        <v>0</v>
      </c>
      <c r="P852">
        <v>0</v>
      </c>
      <c r="Q852">
        <v>0</v>
      </c>
      <c r="R852">
        <v>20.0910285415085</v>
      </c>
      <c r="S852">
        <v>30.025835666259699</v>
      </c>
      <c r="T852">
        <v>11.018121032585301</v>
      </c>
      <c r="U852">
        <v>11.018121032585301</v>
      </c>
      <c r="V852">
        <v>32</v>
      </c>
      <c r="W852">
        <v>25.334985739549101</v>
      </c>
    </row>
    <row r="853" spans="1:26" x14ac:dyDescent="0.3">
      <c r="A853" s="13">
        <v>43891</v>
      </c>
      <c r="B853">
        <v>11.029814942814699</v>
      </c>
      <c r="C853">
        <v>13.8043240954486</v>
      </c>
      <c r="D853">
        <v>13.8043240954486</v>
      </c>
      <c r="E853">
        <v>13.8043240954486</v>
      </c>
      <c r="F853">
        <v>13.160643314982</v>
      </c>
      <c r="G853">
        <v>13.160643314982</v>
      </c>
      <c r="H853">
        <v>13.160643314982</v>
      </c>
      <c r="I853">
        <v>0.99764070768715896</v>
      </c>
      <c r="J853">
        <v>0.99764070768715896</v>
      </c>
      <c r="K853">
        <v>0.99764070768715896</v>
      </c>
      <c r="L853">
        <v>-0.35395992722059799</v>
      </c>
      <c r="M853">
        <v>-0.35395992722059799</v>
      </c>
      <c r="N853">
        <v>-0.35395992722059799</v>
      </c>
      <c r="O853">
        <v>0</v>
      </c>
      <c r="P853">
        <v>0</v>
      </c>
      <c r="Q853">
        <v>0</v>
      </c>
      <c r="R853">
        <v>19.866546204533101</v>
      </c>
      <c r="S853">
        <v>29.883194382204799</v>
      </c>
      <c r="T853">
        <v>11.029814942814699</v>
      </c>
      <c r="U853">
        <v>11.029814942814699</v>
      </c>
      <c r="V853">
        <v>31</v>
      </c>
      <c r="W853">
        <v>24.834139038263299</v>
      </c>
    </row>
    <row r="854" spans="1:26" x14ac:dyDescent="0.3">
      <c r="A854" s="13">
        <v>43892</v>
      </c>
      <c r="B854">
        <v>11.041508853044</v>
      </c>
      <c r="C854">
        <v>15.4785951385884</v>
      </c>
      <c r="D854">
        <v>15.4785951385884</v>
      </c>
      <c r="E854">
        <v>15.4785951385884</v>
      </c>
      <c r="F854">
        <v>13.160643314982</v>
      </c>
      <c r="G854">
        <v>13.160643314982</v>
      </c>
      <c r="H854">
        <v>13.160643314982</v>
      </c>
      <c r="I854">
        <v>2.4947585269344001</v>
      </c>
      <c r="J854">
        <v>2.4947585269344001</v>
      </c>
      <c r="K854">
        <v>2.4947585269344001</v>
      </c>
      <c r="L854">
        <v>-0.17680670332800699</v>
      </c>
      <c r="M854">
        <v>-0.17680670332800699</v>
      </c>
      <c r="N854">
        <v>-0.17680670332800699</v>
      </c>
      <c r="O854">
        <v>0</v>
      </c>
      <c r="P854">
        <v>0</v>
      </c>
      <c r="Q854">
        <v>0</v>
      </c>
      <c r="R854">
        <v>21.4783917749977</v>
      </c>
      <c r="S854">
        <v>31.4133821169317</v>
      </c>
      <c r="T854">
        <v>11.041508853044</v>
      </c>
      <c r="U854">
        <v>11.041508853044</v>
      </c>
      <c r="V854">
        <v>26</v>
      </c>
      <c r="W854">
        <v>26.5201039916324</v>
      </c>
    </row>
    <row r="855" spans="1:26" x14ac:dyDescent="0.3">
      <c r="A855" s="13">
        <v>43893</v>
      </c>
      <c r="B855">
        <v>11.053202763273299</v>
      </c>
      <c r="C855">
        <v>13.285150782312501</v>
      </c>
      <c r="D855">
        <v>13.285150782312501</v>
      </c>
      <c r="E855">
        <v>13.285150782312501</v>
      </c>
      <c r="F855">
        <v>13.160643314982</v>
      </c>
      <c r="G855">
        <v>13.160643314982</v>
      </c>
      <c r="H855">
        <v>13.160643314982</v>
      </c>
      <c r="I855">
        <v>0.12003242581373499</v>
      </c>
      <c r="J855">
        <v>0.12003242581373499</v>
      </c>
      <c r="K855">
        <v>0.12003242581373499</v>
      </c>
      <c r="L855">
        <v>4.4750415167619899E-3</v>
      </c>
      <c r="M855">
        <v>4.4750415167619899E-3</v>
      </c>
      <c r="N855">
        <v>4.4750415167619899E-3</v>
      </c>
      <c r="O855">
        <v>0</v>
      </c>
      <c r="P855">
        <v>0</v>
      </c>
      <c r="Q855">
        <v>0</v>
      </c>
      <c r="R855">
        <v>19.482320819035898</v>
      </c>
      <c r="S855">
        <v>29.2813488029086</v>
      </c>
      <c r="T855">
        <v>11.053202763273299</v>
      </c>
      <c r="U855">
        <v>11.053202763273299</v>
      </c>
      <c r="V855">
        <v>33</v>
      </c>
      <c r="W855">
        <v>24.3383535455858</v>
      </c>
    </row>
    <row r="856" spans="1:26" x14ac:dyDescent="0.3">
      <c r="A856" s="13">
        <v>43894</v>
      </c>
      <c r="B856">
        <v>11.0648966735026</v>
      </c>
      <c r="C856">
        <v>11.4803144873717</v>
      </c>
      <c r="D856">
        <v>11.4803144873717</v>
      </c>
      <c r="E856">
        <v>11.4803144873717</v>
      </c>
      <c r="F856">
        <v>13.160643314982</v>
      </c>
      <c r="G856">
        <v>13.160643314982</v>
      </c>
      <c r="H856">
        <v>13.160643314982</v>
      </c>
      <c r="I856">
        <v>-1.8670180563626699</v>
      </c>
      <c r="J856">
        <v>-1.8670180563626699</v>
      </c>
      <c r="K856">
        <v>-1.8670180563626699</v>
      </c>
      <c r="L856">
        <v>0.18668922875229901</v>
      </c>
      <c r="M856">
        <v>0.18668922875229901</v>
      </c>
      <c r="N856">
        <v>0.18668922875229901</v>
      </c>
      <c r="O856">
        <v>0</v>
      </c>
      <c r="P856">
        <v>0</v>
      </c>
      <c r="Q856">
        <v>0</v>
      </c>
      <c r="R856">
        <v>17.495376002437698</v>
      </c>
      <c r="S856">
        <v>27.640197551469299</v>
      </c>
      <c r="T856">
        <v>11.0648966735026</v>
      </c>
      <c r="U856">
        <v>11.0648966735026</v>
      </c>
      <c r="V856">
        <v>23</v>
      </c>
      <c r="W856">
        <v>22.545211160874299</v>
      </c>
    </row>
    <row r="857" spans="1:26" x14ac:dyDescent="0.3">
      <c r="A857" s="13">
        <v>43895</v>
      </c>
      <c r="B857">
        <v>11.0765905837319</v>
      </c>
      <c r="C857">
        <v>11.4121581472978</v>
      </c>
      <c r="D857">
        <v>11.4121581472978</v>
      </c>
      <c r="E857">
        <v>11.4121581472978</v>
      </c>
      <c r="F857">
        <v>13.160643314982</v>
      </c>
      <c r="G857">
        <v>13.160643314982</v>
      </c>
      <c r="H857">
        <v>13.160643314982</v>
      </c>
      <c r="I857">
        <v>-2.1150670826425402</v>
      </c>
      <c r="J857">
        <v>-2.1150670826425402</v>
      </c>
      <c r="K857">
        <v>-2.1150670826425402</v>
      </c>
      <c r="L857">
        <v>0.36658191495829301</v>
      </c>
      <c r="M857">
        <v>0.36658191495829301</v>
      </c>
      <c r="N857">
        <v>0.36658191495829301</v>
      </c>
      <c r="O857">
        <v>0</v>
      </c>
      <c r="P857">
        <v>0</v>
      </c>
      <c r="Q857">
        <v>0</v>
      </c>
      <c r="R857">
        <v>17.4533513573992</v>
      </c>
      <c r="S857">
        <v>27.900141015986598</v>
      </c>
      <c r="T857">
        <v>11.0765905837319</v>
      </c>
      <c r="U857">
        <v>11.0765905837319</v>
      </c>
      <c r="V857">
        <v>25</v>
      </c>
      <c r="W857">
        <v>22.488748731029698</v>
      </c>
    </row>
    <row r="858" spans="1:26" x14ac:dyDescent="0.3">
      <c r="A858" s="13">
        <v>43896</v>
      </c>
      <c r="B858">
        <v>11.0882844939613</v>
      </c>
      <c r="C858">
        <v>12.391071683176399</v>
      </c>
      <c r="D858">
        <v>12.391071683176399</v>
      </c>
      <c r="E858">
        <v>12.391071683176399</v>
      </c>
      <c r="F858">
        <v>13.160643314982</v>
      </c>
      <c r="G858">
        <v>13.160643314982</v>
      </c>
      <c r="H858">
        <v>13.160643314982</v>
      </c>
      <c r="I858">
        <v>-1.3104811148276001</v>
      </c>
      <c r="J858">
        <v>-1.3104811148276001</v>
      </c>
      <c r="K858">
        <v>-1.3104811148276001</v>
      </c>
      <c r="L858">
        <v>0.54090948302192698</v>
      </c>
      <c r="M858">
        <v>0.54090948302192698</v>
      </c>
      <c r="N858">
        <v>0.54090948302192698</v>
      </c>
      <c r="O858">
        <v>0</v>
      </c>
      <c r="P858">
        <v>0</v>
      </c>
      <c r="Q858">
        <v>0</v>
      </c>
      <c r="R858">
        <v>18.858092902209801</v>
      </c>
      <c r="S858">
        <v>28.5234606502014</v>
      </c>
      <c r="T858">
        <v>11.0882844939613</v>
      </c>
      <c r="U858">
        <v>11.0882844939613</v>
      </c>
      <c r="V858">
        <v>27</v>
      </c>
      <c r="W858">
        <v>23.4793561771376</v>
      </c>
    </row>
    <row r="859" spans="1:26" x14ac:dyDescent="0.3">
      <c r="A859" s="13">
        <v>43897</v>
      </c>
      <c r="B859">
        <v>11.099978404190599</v>
      </c>
      <c r="C859">
        <v>15.547284554952199</v>
      </c>
      <c r="D859">
        <v>15.547284554952199</v>
      </c>
      <c r="E859">
        <v>15.547284554952199</v>
      </c>
      <c r="F859">
        <v>13.160643314982</v>
      </c>
      <c r="G859">
        <v>13.160643314982</v>
      </c>
      <c r="H859">
        <v>13.160643314982</v>
      </c>
      <c r="I859">
        <v>1.6801345934041401</v>
      </c>
      <c r="J859">
        <v>1.6801345934041401</v>
      </c>
      <c r="K859">
        <v>1.6801345934041401</v>
      </c>
      <c r="L859">
        <v>0.70650664656598605</v>
      </c>
      <c r="M859">
        <v>0.70650664656598605</v>
      </c>
      <c r="N859">
        <v>0.70650664656598605</v>
      </c>
      <c r="O859">
        <v>0</v>
      </c>
      <c r="P859">
        <v>0</v>
      </c>
      <c r="Q859">
        <v>0</v>
      </c>
      <c r="R859">
        <v>21.678347673505002</v>
      </c>
      <c r="S859">
        <v>31.084834696781499</v>
      </c>
      <c r="T859">
        <v>11.099978404190599</v>
      </c>
      <c r="U859">
        <v>11.099978404190599</v>
      </c>
      <c r="V859">
        <v>24</v>
      </c>
      <c r="W859">
        <v>26.6472629591428</v>
      </c>
    </row>
    <row r="860" spans="1:26" x14ac:dyDescent="0.3">
      <c r="A860" s="13">
        <v>43898</v>
      </c>
      <c r="B860">
        <v>11.1116723144199</v>
      </c>
      <c r="C860">
        <v>15.0186367090314</v>
      </c>
      <c r="D860">
        <v>15.0186367090314</v>
      </c>
      <c r="E860">
        <v>15.0186367090314</v>
      </c>
      <c r="F860">
        <v>13.160643314982</v>
      </c>
      <c r="G860">
        <v>13.160643314982</v>
      </c>
      <c r="H860">
        <v>13.160643314982</v>
      </c>
      <c r="I860">
        <v>0.99764070768671598</v>
      </c>
      <c r="J860">
        <v>0.99764070768671598</v>
      </c>
      <c r="K860">
        <v>0.99764070768671598</v>
      </c>
      <c r="L860">
        <v>0.86035268636264794</v>
      </c>
      <c r="M860">
        <v>0.86035268636264794</v>
      </c>
      <c r="N860">
        <v>0.86035268636264794</v>
      </c>
      <c r="O860">
        <v>0</v>
      </c>
      <c r="P860">
        <v>0</v>
      </c>
      <c r="Q860">
        <v>0</v>
      </c>
      <c r="R860">
        <v>20.946880406566802</v>
      </c>
      <c r="S860">
        <v>31.0155144163564</v>
      </c>
      <c r="T860">
        <v>11.1116723144199</v>
      </c>
      <c r="U860">
        <v>11.1116723144199</v>
      </c>
      <c r="V860">
        <v>25</v>
      </c>
      <c r="W860">
        <v>26.1303090234513</v>
      </c>
    </row>
    <row r="861" spans="1:26" x14ac:dyDescent="0.3">
      <c r="A861" s="13">
        <v>43899</v>
      </c>
      <c r="B861">
        <v>11.1233662246492</v>
      </c>
      <c r="C861">
        <v>16.655036230068301</v>
      </c>
      <c r="D861">
        <v>16.655036230068301</v>
      </c>
      <c r="E861">
        <v>16.655036230068301</v>
      </c>
      <c r="F861">
        <v>13.160643314982</v>
      </c>
      <c r="G861">
        <v>13.160643314982</v>
      </c>
      <c r="H861">
        <v>13.160643314982</v>
      </c>
      <c r="I861">
        <v>2.4947585269352301</v>
      </c>
      <c r="J861">
        <v>2.4947585269352301</v>
      </c>
      <c r="K861">
        <v>2.4947585269352301</v>
      </c>
      <c r="L861">
        <v>0.99963438815101402</v>
      </c>
      <c r="M861">
        <v>0.99963438815101402</v>
      </c>
      <c r="N861">
        <v>0.99963438815101402</v>
      </c>
      <c r="O861">
        <v>0</v>
      </c>
      <c r="P861">
        <v>0</v>
      </c>
      <c r="Q861">
        <v>0</v>
      </c>
      <c r="R861">
        <v>22.851098032480099</v>
      </c>
      <c r="S861">
        <v>32.902488132705898</v>
      </c>
      <c r="T861">
        <v>11.1233662246492</v>
      </c>
      <c r="U861">
        <v>11.1233662246492</v>
      </c>
      <c r="V861">
        <v>40</v>
      </c>
      <c r="W861">
        <v>27.778402454717501</v>
      </c>
    </row>
    <row r="862" spans="1:26" ht="15" thickBot="1" x14ac:dyDescent="0.35">
      <c r="A862" s="13">
        <v>43900</v>
      </c>
      <c r="B862">
        <v>11.135060134878501</v>
      </c>
      <c r="C862">
        <v>14.4024799802395</v>
      </c>
      <c r="D862">
        <v>14.4024799802395</v>
      </c>
      <c r="E862">
        <v>14.4024799802395</v>
      </c>
      <c r="F862">
        <v>13.160643314982</v>
      </c>
      <c r="G862">
        <v>13.160643314982</v>
      </c>
      <c r="H862">
        <v>13.160643314982</v>
      </c>
      <c r="I862">
        <v>0.120032425813185</v>
      </c>
      <c r="J862">
        <v>0.120032425813185</v>
      </c>
      <c r="K862">
        <v>0.120032425813185</v>
      </c>
      <c r="L862">
        <v>1.12180423944425</v>
      </c>
      <c r="M862">
        <v>1.12180423944425</v>
      </c>
      <c r="N862">
        <v>1.12180423944425</v>
      </c>
      <c r="O862">
        <v>0</v>
      </c>
      <c r="P862">
        <v>0</v>
      </c>
      <c r="Q862">
        <v>0</v>
      </c>
      <c r="R862">
        <v>20.713191967555201</v>
      </c>
      <c r="S862">
        <v>30.639015202088299</v>
      </c>
      <c r="T862">
        <v>11.135060134878501</v>
      </c>
      <c r="U862">
        <v>11.135060134878501</v>
      </c>
      <c r="V862">
        <v>20</v>
      </c>
      <c r="W862">
        <v>25.537540115117999</v>
      </c>
    </row>
    <row r="863" spans="1:26" ht="14.4" customHeight="1" x14ac:dyDescent="0.3">
      <c r="A863" s="13">
        <v>43901</v>
      </c>
      <c r="B863">
        <v>11.146754045107899</v>
      </c>
      <c r="C863">
        <v>12.518257824716301</v>
      </c>
      <c r="D863">
        <v>12.518257824716301</v>
      </c>
      <c r="E863">
        <v>12.518257824716301</v>
      </c>
      <c r="F863">
        <v>13.160643314982</v>
      </c>
      <c r="G863">
        <v>13.160643314982</v>
      </c>
      <c r="H863">
        <v>13.160643314982</v>
      </c>
      <c r="I863">
        <v>-1.86701805636531</v>
      </c>
      <c r="J863">
        <v>-1.86701805636531</v>
      </c>
      <c r="K863">
        <v>-1.86701805636531</v>
      </c>
      <c r="L863">
        <v>1.22463256609958</v>
      </c>
      <c r="M863">
        <v>1.22463256609958</v>
      </c>
      <c r="N863">
        <v>1.22463256609958</v>
      </c>
      <c r="O863">
        <v>0</v>
      </c>
      <c r="P863">
        <v>0</v>
      </c>
      <c r="Q863">
        <v>0</v>
      </c>
      <c r="R863">
        <v>18.9180384840644</v>
      </c>
      <c r="S863">
        <v>28.306354110644801</v>
      </c>
      <c r="T863">
        <v>11.146754045107899</v>
      </c>
      <c r="U863">
        <v>11.146754045107899</v>
      </c>
      <c r="V863">
        <v>25</v>
      </c>
      <c r="W863">
        <v>23.665011869824198</v>
      </c>
      <c r="Y863" s="221" t="s">
        <v>189</v>
      </c>
      <c r="Z863" s="222"/>
    </row>
    <row r="864" spans="1:26" ht="14.4" customHeight="1" x14ac:dyDescent="0.3">
      <c r="A864" s="13">
        <v>43902</v>
      </c>
      <c r="B864">
        <v>11.1584479553372</v>
      </c>
      <c r="C864">
        <v>12.3518286765289</v>
      </c>
      <c r="D864">
        <v>12.3518286765289</v>
      </c>
      <c r="E864">
        <v>12.3518286765289</v>
      </c>
      <c r="F864">
        <v>13.160643314982</v>
      </c>
      <c r="G864">
        <v>13.160643314982</v>
      </c>
      <c r="H864">
        <v>13.160643314982</v>
      </c>
      <c r="I864">
        <v>-2.11506708264581</v>
      </c>
      <c r="J864">
        <v>-2.11506708264581</v>
      </c>
      <c r="K864">
        <v>-2.11506708264581</v>
      </c>
      <c r="L864">
        <v>1.30625244419264</v>
      </c>
      <c r="M864">
        <v>1.30625244419264</v>
      </c>
      <c r="N864">
        <v>1.30625244419264</v>
      </c>
      <c r="O864">
        <v>0</v>
      </c>
      <c r="P864">
        <v>0</v>
      </c>
      <c r="Q864">
        <v>0</v>
      </c>
      <c r="R864">
        <v>18.5344674648507</v>
      </c>
      <c r="S864">
        <v>28.355264746364</v>
      </c>
      <c r="T864">
        <v>11.1584479553372</v>
      </c>
      <c r="U864">
        <v>11.1584479553372</v>
      </c>
      <c r="V864">
        <v>30</v>
      </c>
      <c r="W864">
        <v>23.510276631866098</v>
      </c>
      <c r="Y864" s="223"/>
      <c r="Z864" s="224"/>
    </row>
    <row r="865" spans="1:27" x14ac:dyDescent="0.3">
      <c r="A865" s="13">
        <v>43903</v>
      </c>
      <c r="B865">
        <v>11.170141865566499</v>
      </c>
      <c r="C865">
        <v>13.215358605156</v>
      </c>
      <c r="D865">
        <v>13.215358605156</v>
      </c>
      <c r="E865">
        <v>13.215358605156</v>
      </c>
      <c r="F865">
        <v>13.160643314982</v>
      </c>
      <c r="G865">
        <v>13.160643314982</v>
      </c>
      <c r="H865">
        <v>13.160643314982</v>
      </c>
      <c r="I865">
        <v>-1.31048111483048</v>
      </c>
      <c r="J865">
        <v>-1.31048111483048</v>
      </c>
      <c r="K865">
        <v>-1.31048111483048</v>
      </c>
      <c r="L865">
        <v>1.3651964050044501</v>
      </c>
      <c r="M865">
        <v>1.3651964050044501</v>
      </c>
      <c r="N865">
        <v>1.3651964050044501</v>
      </c>
      <c r="O865">
        <v>0</v>
      </c>
      <c r="P865">
        <v>0</v>
      </c>
      <c r="Q865">
        <v>0</v>
      </c>
      <c r="R865">
        <v>19.541402151593999</v>
      </c>
      <c r="S865">
        <v>29.5042278267147</v>
      </c>
      <c r="T865">
        <v>11.170141865566499</v>
      </c>
      <c r="U865">
        <v>11.170141865566499</v>
      </c>
      <c r="V865">
        <v>30</v>
      </c>
      <c r="W865">
        <v>24.385500470722501</v>
      </c>
      <c r="Y865" s="8" t="s">
        <v>10</v>
      </c>
      <c r="Z865" s="9">
        <f>AVEDEV(Y874:Y1094)</f>
        <v>3.6839004847412071</v>
      </c>
    </row>
    <row r="866" spans="1:27" x14ac:dyDescent="0.3">
      <c r="A866" s="13">
        <v>43904</v>
      </c>
      <c r="B866">
        <v>11.1818357757958</v>
      </c>
      <c r="C866">
        <v>16.241202064208899</v>
      </c>
      <c r="D866">
        <v>16.241202064208899</v>
      </c>
      <c r="E866">
        <v>16.241202064208899</v>
      </c>
      <c r="F866">
        <v>13.160643314982</v>
      </c>
      <c r="G866">
        <v>13.160643314982</v>
      </c>
      <c r="H866">
        <v>13.160643314982</v>
      </c>
      <c r="I866">
        <v>1.68013459340393</v>
      </c>
      <c r="J866">
        <v>1.68013459340393</v>
      </c>
      <c r="K866">
        <v>1.68013459340393</v>
      </c>
      <c r="L866">
        <v>1.40042415582294</v>
      </c>
      <c r="M866">
        <v>1.40042415582294</v>
      </c>
      <c r="N866">
        <v>1.40042415582294</v>
      </c>
      <c r="O866">
        <v>0</v>
      </c>
      <c r="P866">
        <v>0</v>
      </c>
      <c r="Q866">
        <v>0</v>
      </c>
      <c r="R866">
        <v>22.6277911401979</v>
      </c>
      <c r="S866">
        <v>32.421477956306198</v>
      </c>
      <c r="T866">
        <v>11.1818357757958</v>
      </c>
      <c r="U866">
        <v>11.1818357757958</v>
      </c>
      <c r="V866">
        <v>35</v>
      </c>
      <c r="W866">
        <v>27.423037840004699</v>
      </c>
      <c r="Y866" s="8" t="s">
        <v>11</v>
      </c>
      <c r="Z866" s="10">
        <f>AVEDEV(Z874:Z1094)</f>
        <v>49.045018166056934</v>
      </c>
    </row>
    <row r="867" spans="1:27" x14ac:dyDescent="0.3">
      <c r="A867" s="13">
        <v>43905</v>
      </c>
      <c r="B867">
        <v>11.193529686025199</v>
      </c>
      <c r="C867">
        <v>15.5696247841176</v>
      </c>
      <c r="D867">
        <v>15.5696247841176</v>
      </c>
      <c r="E867">
        <v>15.5696247841176</v>
      </c>
      <c r="F867">
        <v>13.160643314982</v>
      </c>
      <c r="G867">
        <v>13.160643314982</v>
      </c>
      <c r="H867">
        <v>13.160643314982</v>
      </c>
      <c r="I867">
        <v>0.99764070768735902</v>
      </c>
      <c r="J867">
        <v>0.99764070768735902</v>
      </c>
      <c r="K867">
        <v>0.99764070768735902</v>
      </c>
      <c r="L867">
        <v>1.4113407614481801</v>
      </c>
      <c r="M867">
        <v>1.4113407614481801</v>
      </c>
      <c r="N867">
        <v>1.4113407614481801</v>
      </c>
      <c r="O867">
        <v>0</v>
      </c>
      <c r="P867">
        <v>0</v>
      </c>
      <c r="Q867">
        <v>0</v>
      </c>
      <c r="R867">
        <v>21.793813041646899</v>
      </c>
      <c r="S867">
        <v>31.690674771665002</v>
      </c>
      <c r="T867">
        <v>11.193529686025199</v>
      </c>
      <c r="U867">
        <v>11.193529686025199</v>
      </c>
      <c r="V867">
        <v>36</v>
      </c>
      <c r="W867">
        <v>26.763154470142702</v>
      </c>
      <c r="Y867" s="8" t="s">
        <v>12</v>
      </c>
      <c r="Z867" s="10">
        <f>SQRT(Z866)</f>
        <v>7.0032148450591558</v>
      </c>
    </row>
    <row r="868" spans="1:27" ht="15" thickBot="1" x14ac:dyDescent="0.35">
      <c r="A868" s="13">
        <v>43906</v>
      </c>
      <c r="B868">
        <v>11.2052235962545</v>
      </c>
      <c r="C868">
        <v>17.053206806934799</v>
      </c>
      <c r="D868">
        <v>17.053206806934799</v>
      </c>
      <c r="E868">
        <v>17.053206806934799</v>
      </c>
      <c r="F868">
        <v>13.160643314982</v>
      </c>
      <c r="G868">
        <v>13.160643314982</v>
      </c>
      <c r="H868">
        <v>13.160643314982</v>
      </c>
      <c r="I868">
        <v>2.4947585269341199</v>
      </c>
      <c r="J868">
        <v>2.4947585269341199</v>
      </c>
      <c r="K868">
        <v>2.4947585269341199</v>
      </c>
      <c r="L868">
        <v>1.3978049650186</v>
      </c>
      <c r="M868">
        <v>1.3978049650186</v>
      </c>
      <c r="N868">
        <v>1.3978049650186</v>
      </c>
      <c r="O868">
        <v>0</v>
      </c>
      <c r="P868">
        <v>0</v>
      </c>
      <c r="Q868">
        <v>0</v>
      </c>
      <c r="R868">
        <v>23.734437690834</v>
      </c>
      <c r="S868">
        <v>33.125886670329997</v>
      </c>
      <c r="T868">
        <v>11.2052235962545</v>
      </c>
      <c r="U868">
        <v>11.2052235962545</v>
      </c>
      <c r="V868">
        <v>32</v>
      </c>
      <c r="W868">
        <v>28.258430403189202</v>
      </c>
      <c r="Y868" s="11" t="s">
        <v>13</v>
      </c>
      <c r="Z868" s="12">
        <f>AVERAGE(AA875:AA1094)</f>
        <v>0.19841763821211406</v>
      </c>
    </row>
    <row r="869" spans="1:27" x14ac:dyDescent="0.3">
      <c r="A869" s="13">
        <v>43907</v>
      </c>
      <c r="B869">
        <v>11.216917506483799</v>
      </c>
      <c r="C869">
        <v>14.640803306841301</v>
      </c>
      <c r="D869">
        <v>14.640803306841301</v>
      </c>
      <c r="E869">
        <v>14.640803306841301</v>
      </c>
      <c r="F869">
        <v>13.160643314982</v>
      </c>
      <c r="G869">
        <v>13.160643314982</v>
      </c>
      <c r="H869">
        <v>13.160643314982</v>
      </c>
      <c r="I869">
        <v>0.120032425807698</v>
      </c>
      <c r="J869">
        <v>0.120032425807698</v>
      </c>
      <c r="K869">
        <v>0.120032425807698</v>
      </c>
      <c r="L869">
        <v>1.36012756605151</v>
      </c>
      <c r="M869">
        <v>1.36012756605151</v>
      </c>
      <c r="N869">
        <v>1.36012756605151</v>
      </c>
      <c r="O869">
        <v>0</v>
      </c>
      <c r="P869">
        <v>0</v>
      </c>
      <c r="Q869">
        <v>0</v>
      </c>
      <c r="R869">
        <v>20.969010185271099</v>
      </c>
      <c r="S869">
        <v>30.722000265578501</v>
      </c>
      <c r="T869">
        <v>11.216917506483799</v>
      </c>
      <c r="U869">
        <v>11.216917506483799</v>
      </c>
      <c r="V869">
        <v>34</v>
      </c>
      <c r="W869">
        <v>25.857720813324999</v>
      </c>
    </row>
    <row r="870" spans="1:27" x14ac:dyDescent="0.3">
      <c r="A870" s="13">
        <v>43908</v>
      </c>
      <c r="B870">
        <v>11.2286114167131</v>
      </c>
      <c r="C870">
        <v>12.592685270949101</v>
      </c>
      <c r="D870">
        <v>12.592685270949101</v>
      </c>
      <c r="E870">
        <v>12.592685270949101</v>
      </c>
      <c r="F870">
        <v>13.160643314982</v>
      </c>
      <c r="G870">
        <v>13.160643314982</v>
      </c>
      <c r="H870">
        <v>13.160643314982</v>
      </c>
      <c r="I870">
        <v>-1.8670180563679499</v>
      </c>
      <c r="J870">
        <v>-1.8670180563679499</v>
      </c>
      <c r="K870">
        <v>-1.8670180563679499</v>
      </c>
      <c r="L870">
        <v>1.29906001233498</v>
      </c>
      <c r="M870">
        <v>1.29906001233498</v>
      </c>
      <c r="N870">
        <v>1.29906001233498</v>
      </c>
      <c r="O870">
        <v>0</v>
      </c>
      <c r="P870">
        <v>0</v>
      </c>
      <c r="Q870">
        <v>0</v>
      </c>
      <c r="R870">
        <v>18.889027111727199</v>
      </c>
      <c r="S870">
        <v>28.6063028622644</v>
      </c>
      <c r="T870">
        <v>11.2286114167131</v>
      </c>
      <c r="U870">
        <v>11.2286114167131</v>
      </c>
      <c r="V870">
        <v>28</v>
      </c>
      <c r="W870">
        <v>23.821296687662201</v>
      </c>
    </row>
    <row r="871" spans="1:27" x14ac:dyDescent="0.3">
      <c r="A871" s="13">
        <v>43909</v>
      </c>
      <c r="B871">
        <v>11.2403053269424</v>
      </c>
      <c r="C871">
        <v>12.261349826846899</v>
      </c>
      <c r="D871">
        <v>12.261349826846899</v>
      </c>
      <c r="E871">
        <v>12.261349826846899</v>
      </c>
      <c r="F871">
        <v>13.160643314982</v>
      </c>
      <c r="G871">
        <v>13.160643314982</v>
      </c>
      <c r="H871">
        <v>13.160643314982</v>
      </c>
      <c r="I871">
        <v>-2.11506708264909</v>
      </c>
      <c r="J871">
        <v>-2.11506708264909</v>
      </c>
      <c r="K871">
        <v>-2.11506708264909</v>
      </c>
      <c r="L871">
        <v>1.2157735945139001</v>
      </c>
      <c r="M871">
        <v>1.2157735945139001</v>
      </c>
      <c r="N871">
        <v>1.2157735945139001</v>
      </c>
      <c r="O871">
        <v>0</v>
      </c>
      <c r="P871">
        <v>0</v>
      </c>
      <c r="Q871">
        <v>0</v>
      </c>
      <c r="R871">
        <v>18.817962617817201</v>
      </c>
      <c r="S871">
        <v>28.3096505525358</v>
      </c>
      <c r="T871">
        <v>11.2403053269424</v>
      </c>
      <c r="U871">
        <v>11.2403053269424</v>
      </c>
      <c r="V871">
        <v>30</v>
      </c>
      <c r="W871">
        <v>23.501655153789301</v>
      </c>
    </row>
    <row r="872" spans="1:27" x14ac:dyDescent="0.3">
      <c r="A872" s="13">
        <v>43910</v>
      </c>
      <c r="B872">
        <v>11.2519992371718</v>
      </c>
      <c r="C872">
        <v>12.961992052272199</v>
      </c>
      <c r="D872">
        <v>12.961992052272199</v>
      </c>
      <c r="E872">
        <v>12.961992052272199</v>
      </c>
      <c r="F872">
        <v>13.160643314982</v>
      </c>
      <c r="G872">
        <v>13.160643314982</v>
      </c>
      <c r="H872">
        <v>13.160643314982</v>
      </c>
      <c r="I872">
        <v>-1.3104811148345199</v>
      </c>
      <c r="J872">
        <v>-1.3104811148345199</v>
      </c>
      <c r="K872">
        <v>-1.3104811148345199</v>
      </c>
      <c r="L872">
        <v>1.1118298521246801</v>
      </c>
      <c r="M872">
        <v>1.1118298521246801</v>
      </c>
      <c r="N872">
        <v>1.1118298521246801</v>
      </c>
      <c r="O872">
        <v>0</v>
      </c>
      <c r="P872">
        <v>0</v>
      </c>
      <c r="Q872">
        <v>0</v>
      </c>
      <c r="R872">
        <v>19.597965033548402</v>
      </c>
      <c r="S872">
        <v>29.196074391147501</v>
      </c>
      <c r="T872">
        <v>11.2519992371718</v>
      </c>
      <c r="U872">
        <v>11.2519992371718</v>
      </c>
      <c r="V872">
        <v>28</v>
      </c>
      <c r="W872">
        <v>24.213991289443999</v>
      </c>
    </row>
    <row r="873" spans="1:27" ht="15" thickBot="1" x14ac:dyDescent="0.35">
      <c r="A873" s="13">
        <v>43911</v>
      </c>
      <c r="B873">
        <v>11.263693147401099</v>
      </c>
      <c r="C873">
        <v>15.8299209104052</v>
      </c>
      <c r="D873">
        <v>15.8299209104052</v>
      </c>
      <c r="E873">
        <v>15.8299209104052</v>
      </c>
      <c r="F873">
        <v>13.160643314982</v>
      </c>
      <c r="G873">
        <v>13.160643314982</v>
      </c>
      <c r="H873">
        <v>13.160643314982</v>
      </c>
      <c r="I873">
        <v>1.68013459340511</v>
      </c>
      <c r="J873">
        <v>1.68013459340511</v>
      </c>
      <c r="K873">
        <v>1.68013459340511</v>
      </c>
      <c r="L873">
        <v>0.98914300201802696</v>
      </c>
      <c r="M873">
        <v>0.98914300201802696</v>
      </c>
      <c r="N873">
        <v>0.98914300201802696</v>
      </c>
      <c r="O873">
        <v>0</v>
      </c>
      <c r="P873">
        <v>0</v>
      </c>
      <c r="Q873">
        <v>0</v>
      </c>
      <c r="R873">
        <v>22.028280826661302</v>
      </c>
      <c r="S873">
        <v>32.253857255772701</v>
      </c>
      <c r="T873">
        <v>11.263693147401099</v>
      </c>
      <c r="U873">
        <v>11.263693147401099</v>
      </c>
      <c r="V873">
        <v>31</v>
      </c>
      <c r="W873">
        <v>27.093614057806299</v>
      </c>
      <c r="X873" s="22" t="s">
        <v>27</v>
      </c>
      <c r="Y873" s="22" t="s">
        <v>28</v>
      </c>
      <c r="Z873" s="22" t="s">
        <v>25</v>
      </c>
      <c r="AA873" s="22" t="s">
        <v>29</v>
      </c>
    </row>
    <row r="874" spans="1:27" x14ac:dyDescent="0.3">
      <c r="A874" s="13">
        <v>43912</v>
      </c>
      <c r="B874">
        <v>11.2753870576304</v>
      </c>
      <c r="C874">
        <v>15.008219402382601</v>
      </c>
      <c r="D874">
        <v>15.008219402382601</v>
      </c>
      <c r="E874">
        <v>15.008219402382601</v>
      </c>
      <c r="F874">
        <v>13.160643314982</v>
      </c>
      <c r="G874">
        <v>13.160643314982</v>
      </c>
      <c r="H874">
        <v>13.160643314982</v>
      </c>
      <c r="I874">
        <v>0.99764070768800295</v>
      </c>
      <c r="J874">
        <v>0.99764070768800295</v>
      </c>
      <c r="K874">
        <v>0.99764070768800295</v>
      </c>
      <c r="L874">
        <v>0.84993537971250299</v>
      </c>
      <c r="M874">
        <v>0.84993537971250299</v>
      </c>
      <c r="N874">
        <v>0.84993537971250299</v>
      </c>
      <c r="O874">
        <v>0</v>
      </c>
      <c r="P874">
        <v>0</v>
      </c>
      <c r="Q874">
        <v>0</v>
      </c>
      <c r="R874">
        <v>21.215487372938199</v>
      </c>
      <c r="S874">
        <v>31.393712886138299</v>
      </c>
      <c r="T874">
        <v>11.2753870576304</v>
      </c>
      <c r="U874">
        <v>11.2753870576304</v>
      </c>
      <c r="V874">
        <v>34</v>
      </c>
      <c r="W874">
        <v>26.283606460013001</v>
      </c>
      <c r="X874" s="17">
        <f>W87+4-V874</f>
        <v>-15.0605894484383</v>
      </c>
      <c r="Y874">
        <f>ABS(X874)</f>
        <v>15.0605894484383</v>
      </c>
      <c r="Z874">
        <f>Y874^2</f>
        <v>226.82135453441106</v>
      </c>
      <c r="AA874" s="39">
        <f>ABS(Y874/W874)</f>
        <v>0.5730031558397809</v>
      </c>
    </row>
    <row r="875" spans="1:27" x14ac:dyDescent="0.3">
      <c r="A875" s="13">
        <v>43913</v>
      </c>
      <c r="B875">
        <v>11.287080967859699</v>
      </c>
      <c r="C875">
        <v>16.352088878867601</v>
      </c>
      <c r="D875">
        <v>16.352088878867601</v>
      </c>
      <c r="E875">
        <v>16.352088878867601</v>
      </c>
      <c r="F875">
        <v>13.160643314982</v>
      </c>
      <c r="G875">
        <v>13.160643314982</v>
      </c>
      <c r="H875">
        <v>13.160643314982</v>
      </c>
      <c r="I875">
        <v>2.4947585269363399</v>
      </c>
      <c r="J875">
        <v>2.4947585269363399</v>
      </c>
      <c r="K875">
        <v>2.4947585269363399</v>
      </c>
      <c r="L875">
        <v>0.69668703694922096</v>
      </c>
      <c r="M875">
        <v>0.69668703694922096</v>
      </c>
      <c r="N875">
        <v>0.69668703694922096</v>
      </c>
      <c r="O875">
        <v>0</v>
      </c>
      <c r="P875">
        <v>0</v>
      </c>
      <c r="Q875">
        <v>0</v>
      </c>
      <c r="R875">
        <v>22.714890392883401</v>
      </c>
      <c r="S875">
        <v>32.800598373932402</v>
      </c>
      <c r="T875">
        <v>11.287080967859699</v>
      </c>
      <c r="U875">
        <v>11.287080967859699</v>
      </c>
      <c r="V875">
        <v>33</v>
      </c>
      <c r="W875">
        <v>27.639169846727299</v>
      </c>
      <c r="X875" s="17">
        <f t="shared" ref="X875:X931" si="0">W88+4-V875</f>
        <v>-13.218403892175299</v>
      </c>
      <c r="Y875">
        <f t="shared" ref="Y875:Y931" si="1">ABS(X875)</f>
        <v>13.218403892175299</v>
      </c>
      <c r="Z875">
        <f t="shared" ref="Z875:Z931" si="2">Y875^2</f>
        <v>174.72620145667511</v>
      </c>
      <c r="AA875" s="39">
        <f t="shared" ref="AA875:AA931" si="3">ABS(Y875/W875)</f>
        <v>0.47824894761593084</v>
      </c>
    </row>
    <row r="876" spans="1:27" x14ac:dyDescent="0.3">
      <c r="A876" s="13">
        <v>43914</v>
      </c>
      <c r="B876">
        <v>11.2987729047492</v>
      </c>
      <c r="C876">
        <v>13.812756501889201</v>
      </c>
      <c r="D876">
        <v>13.812756501889201</v>
      </c>
      <c r="E876">
        <v>13.812756501889201</v>
      </c>
      <c r="F876">
        <v>13.160643314982</v>
      </c>
      <c r="G876">
        <v>13.160643314982</v>
      </c>
      <c r="H876">
        <v>13.160643314982</v>
      </c>
      <c r="I876">
        <v>0.120032425812084</v>
      </c>
      <c r="J876">
        <v>0.120032425812084</v>
      </c>
      <c r="K876">
        <v>0.120032425812084</v>
      </c>
      <c r="L876">
        <v>0.53208076109511404</v>
      </c>
      <c r="M876">
        <v>0.53208076109511404</v>
      </c>
      <c r="N876">
        <v>0.53208076109511404</v>
      </c>
      <c r="O876">
        <v>0</v>
      </c>
      <c r="P876">
        <v>0</v>
      </c>
      <c r="Q876">
        <v>0</v>
      </c>
      <c r="R876">
        <v>20.2463814396766</v>
      </c>
      <c r="S876">
        <v>29.935259651470499</v>
      </c>
      <c r="T876">
        <v>11.2987729047492</v>
      </c>
      <c r="U876">
        <v>11.2987729047492</v>
      </c>
      <c r="V876">
        <v>27</v>
      </c>
      <c r="W876">
        <v>25.1115294066384</v>
      </c>
      <c r="X876" s="17">
        <f t="shared" si="0"/>
        <v>-4.1972593725464016</v>
      </c>
      <c r="Y876">
        <f t="shared" si="1"/>
        <v>4.1972593725464016</v>
      </c>
      <c r="Z876">
        <f t="shared" si="2"/>
        <v>17.616986240428613</v>
      </c>
      <c r="AA876" s="39">
        <f t="shared" si="3"/>
        <v>0.16714471287586444</v>
      </c>
    </row>
    <row r="877" spans="1:27" x14ac:dyDescent="0.3">
      <c r="A877" s="13">
        <v>43915</v>
      </c>
      <c r="B877">
        <v>11.3104648416386</v>
      </c>
      <c r="C877">
        <v>11.6525691299325</v>
      </c>
      <c r="D877">
        <v>11.6525691299325</v>
      </c>
      <c r="E877">
        <v>11.6525691299325</v>
      </c>
      <c r="F877">
        <v>13.160643314982</v>
      </c>
      <c r="G877">
        <v>13.160643314982</v>
      </c>
      <c r="H877">
        <v>13.160643314982</v>
      </c>
      <c r="I877">
        <v>-1.8670180563574701</v>
      </c>
      <c r="J877">
        <v>-1.8670180563574701</v>
      </c>
      <c r="K877">
        <v>-1.8670180563574701</v>
      </c>
      <c r="L877">
        <v>0.35894387130790401</v>
      </c>
      <c r="M877">
        <v>0.35894387130790401</v>
      </c>
      <c r="N877">
        <v>0.35894387130790401</v>
      </c>
      <c r="O877">
        <v>0</v>
      </c>
      <c r="P877">
        <v>0</v>
      </c>
      <c r="Q877">
        <v>0</v>
      </c>
      <c r="R877">
        <v>18.176061008744199</v>
      </c>
      <c r="S877">
        <v>28.043940065054599</v>
      </c>
      <c r="T877">
        <v>11.3104648416386</v>
      </c>
      <c r="U877">
        <v>11.3104648416386</v>
      </c>
      <c r="V877">
        <v>24</v>
      </c>
      <c r="W877">
        <v>22.9630339715711</v>
      </c>
      <c r="X877" s="17">
        <f t="shared" si="0"/>
        <v>-1.8578062961903008</v>
      </c>
      <c r="Y877">
        <f t="shared" si="1"/>
        <v>1.8578062961903008</v>
      </c>
      <c r="Z877">
        <f t="shared" si="2"/>
        <v>3.4514442341643234</v>
      </c>
      <c r="AA877" s="39">
        <f t="shared" si="3"/>
        <v>8.0904217556369895E-2</v>
      </c>
    </row>
    <row r="878" spans="1:27" x14ac:dyDescent="0.3">
      <c r="A878" s="13">
        <v>43916</v>
      </c>
      <c r="B878">
        <v>11.322156778528001</v>
      </c>
      <c r="C878">
        <v>11.2257644331088</v>
      </c>
      <c r="D878">
        <v>11.2257644331088</v>
      </c>
      <c r="E878">
        <v>11.2257644331088</v>
      </c>
      <c r="F878">
        <v>13.160643314982</v>
      </c>
      <c r="G878">
        <v>13.160643314982</v>
      </c>
      <c r="H878">
        <v>13.160643314982</v>
      </c>
      <c r="I878">
        <v>-2.1150670826422302</v>
      </c>
      <c r="J878">
        <v>-2.1150670826422302</v>
      </c>
      <c r="K878">
        <v>-2.1150670826422302</v>
      </c>
      <c r="L878">
        <v>0.18018820076896799</v>
      </c>
      <c r="M878">
        <v>0.18018820076896799</v>
      </c>
      <c r="N878">
        <v>0.18018820076896799</v>
      </c>
      <c r="O878">
        <v>0</v>
      </c>
      <c r="P878">
        <v>0</v>
      </c>
      <c r="Q878">
        <v>0</v>
      </c>
      <c r="R878">
        <v>17.618623284446599</v>
      </c>
      <c r="S878">
        <v>27.4253813288889</v>
      </c>
      <c r="T878">
        <v>11.322156778528001</v>
      </c>
      <c r="U878">
        <v>11.322156778528001</v>
      </c>
      <c r="V878">
        <v>30</v>
      </c>
      <c r="W878">
        <v>22.547921211636801</v>
      </c>
      <c r="X878" s="17">
        <f t="shared" si="0"/>
        <v>-6.3486479288709994</v>
      </c>
      <c r="Y878">
        <f t="shared" si="1"/>
        <v>6.3486479288709994</v>
      </c>
      <c r="Z878">
        <f t="shared" si="2"/>
        <v>40.305330524758027</v>
      </c>
      <c r="AA878" s="39">
        <f t="shared" si="3"/>
        <v>0.28156244956162579</v>
      </c>
    </row>
    <row r="879" spans="1:27" x14ac:dyDescent="0.3">
      <c r="A879" s="13">
        <v>43917</v>
      </c>
      <c r="B879">
        <v>11.333848715417499</v>
      </c>
      <c r="C879">
        <v>11.8489118929939</v>
      </c>
      <c r="D879">
        <v>11.8489118929939</v>
      </c>
      <c r="E879">
        <v>11.8489118929939</v>
      </c>
      <c r="F879">
        <v>13.160643314982</v>
      </c>
      <c r="G879">
        <v>13.160643314982</v>
      </c>
      <c r="H879">
        <v>13.160643314982</v>
      </c>
      <c r="I879">
        <v>-1.31048111483382</v>
      </c>
      <c r="J879">
        <v>-1.31048111483382</v>
      </c>
      <c r="K879">
        <v>-1.31048111483382</v>
      </c>
      <c r="L879">
        <v>-1.2503071543376501E-3</v>
      </c>
      <c r="M879">
        <v>-1.2503071543376501E-3</v>
      </c>
      <c r="N879">
        <v>-1.2503071543376501E-3</v>
      </c>
      <c r="O879">
        <v>0</v>
      </c>
      <c r="P879">
        <v>0</v>
      </c>
      <c r="Q879">
        <v>0</v>
      </c>
      <c r="R879">
        <v>18.112147233005601</v>
      </c>
      <c r="S879">
        <v>27.876162222982</v>
      </c>
      <c r="T879">
        <v>11.333848715417499</v>
      </c>
      <c r="U879">
        <v>11.333848715417499</v>
      </c>
      <c r="V879">
        <v>21</v>
      </c>
      <c r="W879">
        <v>23.1827606084114</v>
      </c>
      <c r="X879" s="17">
        <f t="shared" si="0"/>
        <v>0.27766848955780077</v>
      </c>
      <c r="Y879">
        <f t="shared" si="1"/>
        <v>0.27766848955780077</v>
      </c>
      <c r="Z879">
        <f t="shared" si="2"/>
        <v>7.7099790093310513E-2</v>
      </c>
      <c r="AA879" s="39">
        <f t="shared" si="3"/>
        <v>1.1977369487957112E-2</v>
      </c>
    </row>
    <row r="880" spans="1:27" x14ac:dyDescent="0.3">
      <c r="A880" s="13">
        <v>43918</v>
      </c>
      <c r="B880">
        <v>11.3455406523069</v>
      </c>
      <c r="C880">
        <v>14.658306930234</v>
      </c>
      <c r="D880">
        <v>14.658306930234</v>
      </c>
      <c r="E880">
        <v>14.658306930234</v>
      </c>
      <c r="F880">
        <v>13.160643314982</v>
      </c>
      <c r="G880">
        <v>13.160643314982</v>
      </c>
      <c r="H880">
        <v>13.160643314982</v>
      </c>
      <c r="I880">
        <v>1.6801345934062799</v>
      </c>
      <c r="J880">
        <v>1.6801345934062799</v>
      </c>
      <c r="K880">
        <v>1.6801345934062799</v>
      </c>
      <c r="L880">
        <v>-0.18247097815436999</v>
      </c>
      <c r="M880">
        <v>-0.18247097815436999</v>
      </c>
      <c r="N880">
        <v>-0.18247097815436999</v>
      </c>
      <c r="O880">
        <v>0</v>
      </c>
      <c r="P880">
        <v>0</v>
      </c>
      <c r="Q880">
        <v>0</v>
      </c>
      <c r="R880">
        <v>21.085788145262999</v>
      </c>
      <c r="S880">
        <v>31.009414353345299</v>
      </c>
      <c r="T880">
        <v>11.3455406523069</v>
      </c>
      <c r="U880">
        <v>11.3455406523069</v>
      </c>
      <c r="V880">
        <v>29</v>
      </c>
      <c r="W880">
        <v>26.003847582540899</v>
      </c>
      <c r="X880" s="17">
        <f t="shared" si="0"/>
        <v>-9.7201555342780992</v>
      </c>
      <c r="Y880">
        <f t="shared" si="1"/>
        <v>9.7201555342780992</v>
      </c>
      <c r="Z880">
        <f t="shared" si="2"/>
        <v>94.481423610557158</v>
      </c>
      <c r="AA880" s="39">
        <f t="shared" si="3"/>
        <v>0.37379682000613845</v>
      </c>
    </row>
    <row r="881" spans="1:27" x14ac:dyDescent="0.3">
      <c r="A881" s="13">
        <v>43919</v>
      </c>
      <c r="B881">
        <v>11.3572325891963</v>
      </c>
      <c r="C881">
        <v>13.7976186196278</v>
      </c>
      <c r="D881">
        <v>13.7976186196278</v>
      </c>
      <c r="E881">
        <v>13.7976186196278</v>
      </c>
      <c r="F881">
        <v>13.160643314982</v>
      </c>
      <c r="G881">
        <v>13.160643314982</v>
      </c>
      <c r="H881">
        <v>13.160643314982</v>
      </c>
      <c r="I881">
        <v>0.99764070768864599</v>
      </c>
      <c r="J881">
        <v>0.99764070768864599</v>
      </c>
      <c r="K881">
        <v>0.99764070768864599</v>
      </c>
      <c r="L881">
        <v>-0.360665403042915</v>
      </c>
      <c r="M881">
        <v>-0.360665403042915</v>
      </c>
      <c r="N881">
        <v>-0.360665403042915</v>
      </c>
      <c r="O881">
        <v>0</v>
      </c>
      <c r="P881">
        <v>0</v>
      </c>
      <c r="Q881">
        <v>0</v>
      </c>
      <c r="R881">
        <v>20.053307043604001</v>
      </c>
      <c r="S881">
        <v>30.376595255948899</v>
      </c>
      <c r="T881">
        <v>11.3572325891963</v>
      </c>
      <c r="U881">
        <v>11.3572325891963</v>
      </c>
      <c r="V881">
        <v>17</v>
      </c>
      <c r="W881">
        <v>25.154851208824098</v>
      </c>
      <c r="X881" s="17">
        <f t="shared" si="0"/>
        <v>2.0086950311155007</v>
      </c>
      <c r="Y881">
        <f t="shared" si="1"/>
        <v>2.0086950311155007</v>
      </c>
      <c r="Z881">
        <f t="shared" si="2"/>
        <v>4.0348557280281021</v>
      </c>
      <c r="AA881" s="39">
        <f t="shared" si="3"/>
        <v>7.9853186744784574E-2</v>
      </c>
    </row>
    <row r="882" spans="1:27" x14ac:dyDescent="0.3">
      <c r="A882" s="13">
        <v>43920</v>
      </c>
      <c r="B882">
        <v>11.368924526085801</v>
      </c>
      <c r="C882">
        <v>15.122231064832199</v>
      </c>
      <c r="D882">
        <v>15.122231064832199</v>
      </c>
      <c r="E882">
        <v>15.122231064832199</v>
      </c>
      <c r="F882">
        <v>13.160643314982</v>
      </c>
      <c r="G882">
        <v>13.160643314982</v>
      </c>
      <c r="H882">
        <v>13.160643314982</v>
      </c>
      <c r="I882">
        <v>2.4947585269318902</v>
      </c>
      <c r="J882">
        <v>2.4947585269318902</v>
      </c>
      <c r="K882">
        <v>2.4947585269318902</v>
      </c>
      <c r="L882">
        <v>-0.53317077708175298</v>
      </c>
      <c r="M882">
        <v>-0.53317077708175298</v>
      </c>
      <c r="N882">
        <v>-0.53317077708175298</v>
      </c>
      <c r="O882">
        <v>0</v>
      </c>
      <c r="P882">
        <v>0</v>
      </c>
      <c r="Q882">
        <v>0</v>
      </c>
      <c r="R882">
        <v>21.575597872707402</v>
      </c>
      <c r="S882">
        <v>31.300164997825402</v>
      </c>
      <c r="T882">
        <v>11.368924526085801</v>
      </c>
      <c r="U882">
        <v>11.368924526085801</v>
      </c>
      <c r="V882">
        <v>28</v>
      </c>
      <c r="W882">
        <v>26.491155590918002</v>
      </c>
      <c r="X882" s="17">
        <f t="shared" si="0"/>
        <v>-8.222324188576998</v>
      </c>
      <c r="Y882">
        <f t="shared" si="1"/>
        <v>8.222324188576998</v>
      </c>
      <c r="Z882">
        <f t="shared" si="2"/>
        <v>67.606615062058381</v>
      </c>
      <c r="AA882" s="39">
        <f t="shared" si="3"/>
        <v>0.31037997419017344</v>
      </c>
    </row>
    <row r="883" spans="1:27" x14ac:dyDescent="0.3">
      <c r="A883" s="13">
        <v>43921</v>
      </c>
      <c r="B883">
        <v>11.380616462975199</v>
      </c>
      <c r="C883">
        <v>12.5831573163107</v>
      </c>
      <c r="D883">
        <v>12.5831573163107</v>
      </c>
      <c r="E883">
        <v>12.5831573163107</v>
      </c>
      <c r="F883">
        <v>13.160643314982</v>
      </c>
      <c r="G883">
        <v>13.160643314982</v>
      </c>
      <c r="H883">
        <v>13.160643314982</v>
      </c>
      <c r="I883">
        <v>0.120032425815817</v>
      </c>
      <c r="J883">
        <v>0.120032425815817</v>
      </c>
      <c r="K883">
        <v>0.120032425815817</v>
      </c>
      <c r="L883">
        <v>-0.69751842448712698</v>
      </c>
      <c r="M883">
        <v>-0.69751842448712698</v>
      </c>
      <c r="N883">
        <v>-0.69751842448712698</v>
      </c>
      <c r="O883">
        <v>0</v>
      </c>
      <c r="P883">
        <v>0</v>
      </c>
      <c r="Q883">
        <v>0</v>
      </c>
      <c r="R883">
        <v>18.7234340719804</v>
      </c>
      <c r="S883">
        <v>28.7589484724169</v>
      </c>
      <c r="T883">
        <v>11.380616462975199</v>
      </c>
      <c r="U883">
        <v>11.380616462975199</v>
      </c>
      <c r="V883">
        <v>17</v>
      </c>
      <c r="W883">
        <v>23.963773779286001</v>
      </c>
      <c r="X883" s="17">
        <f t="shared" si="0"/>
        <v>5.720353435029601</v>
      </c>
      <c r="Y883">
        <f t="shared" si="1"/>
        <v>5.720353435029601</v>
      </c>
      <c r="Z883">
        <f t="shared" si="2"/>
        <v>32.722443421654958</v>
      </c>
      <c r="AA883" s="39">
        <f t="shared" si="3"/>
        <v>0.23870837238391085</v>
      </c>
    </row>
    <row r="884" spans="1:27" x14ac:dyDescent="0.3">
      <c r="A884" s="13">
        <v>43922</v>
      </c>
      <c r="B884">
        <v>11.392308399864699</v>
      </c>
      <c r="C884">
        <v>10.4421487662445</v>
      </c>
      <c r="D884">
        <v>10.4421487662445</v>
      </c>
      <c r="E884">
        <v>10.4421487662445</v>
      </c>
      <c r="F884">
        <v>13.160643314982</v>
      </c>
      <c r="G884">
        <v>13.160643314982</v>
      </c>
      <c r="H884">
        <v>13.160643314982</v>
      </c>
      <c r="I884">
        <v>-1.86701805636011</v>
      </c>
      <c r="J884">
        <v>-1.86701805636011</v>
      </c>
      <c r="K884">
        <v>-1.86701805636011</v>
      </c>
      <c r="L884">
        <v>-0.85147649237739298</v>
      </c>
      <c r="M884">
        <v>-0.85147649237739298</v>
      </c>
      <c r="N884">
        <v>-0.85147649237739298</v>
      </c>
      <c r="O884">
        <v>0</v>
      </c>
      <c r="P884">
        <v>0</v>
      </c>
      <c r="Q884">
        <v>0</v>
      </c>
      <c r="R884">
        <v>16.998248785887</v>
      </c>
      <c r="S884">
        <v>26.735439786924601</v>
      </c>
      <c r="T884">
        <v>11.392308399864699</v>
      </c>
      <c r="U884">
        <v>11.392308399864699</v>
      </c>
      <c r="V884">
        <v>23</v>
      </c>
      <c r="W884">
        <v>21.8344571661092</v>
      </c>
      <c r="X884" s="17">
        <f t="shared" si="0"/>
        <v>-1.0218821725544984</v>
      </c>
      <c r="Y884">
        <f t="shared" si="1"/>
        <v>1.0218821725544984</v>
      </c>
      <c r="Z884">
        <f t="shared" si="2"/>
        <v>1.0442431745847016</v>
      </c>
      <c r="AA884" s="39">
        <f t="shared" si="3"/>
        <v>4.6801354610300723E-2</v>
      </c>
    </row>
    <row r="885" spans="1:27" x14ac:dyDescent="0.3">
      <c r="A885" s="13">
        <v>43923</v>
      </c>
      <c r="B885">
        <v>11.4040003367541</v>
      </c>
      <c r="C885">
        <v>10.052490268583499</v>
      </c>
      <c r="D885">
        <v>10.052490268583499</v>
      </c>
      <c r="E885">
        <v>10.052490268583499</v>
      </c>
      <c r="F885">
        <v>13.160643314982</v>
      </c>
      <c r="G885">
        <v>13.160643314982</v>
      </c>
      <c r="H885">
        <v>13.160643314982</v>
      </c>
      <c r="I885">
        <v>-2.1150670826455098</v>
      </c>
      <c r="J885">
        <v>-2.1150670826455098</v>
      </c>
      <c r="K885">
        <v>-2.1150670826455098</v>
      </c>
      <c r="L885">
        <v>-0.99308596375305402</v>
      </c>
      <c r="M885">
        <v>-0.99308596375305402</v>
      </c>
      <c r="N885">
        <v>-0.99308596375305402</v>
      </c>
      <c r="O885">
        <v>0</v>
      </c>
      <c r="P885">
        <v>0</v>
      </c>
      <c r="Q885">
        <v>0</v>
      </c>
      <c r="R885">
        <v>16.4378329865906</v>
      </c>
      <c r="S885">
        <v>26.375834566467301</v>
      </c>
      <c r="T885">
        <v>11.4040003367541</v>
      </c>
      <c r="U885">
        <v>11.4040003367541</v>
      </c>
      <c r="V885">
        <v>21</v>
      </c>
      <c r="W885">
        <v>21.456490605337599</v>
      </c>
      <c r="X885" s="17">
        <f t="shared" si="0"/>
        <v>2.4045748809127012</v>
      </c>
      <c r="Y885">
        <f t="shared" si="1"/>
        <v>2.4045748809127012</v>
      </c>
      <c r="Z885">
        <f t="shared" si="2"/>
        <v>5.7819803579163311</v>
      </c>
      <c r="AA885" s="39">
        <f t="shared" si="3"/>
        <v>0.11206748228969605</v>
      </c>
    </row>
    <row r="886" spans="1:27" x14ac:dyDescent="0.3">
      <c r="A886" s="13">
        <v>43924</v>
      </c>
      <c r="B886">
        <v>11.415692273643501</v>
      </c>
      <c r="C886">
        <v>10.729472877427799</v>
      </c>
      <c r="D886">
        <v>10.729472877427799</v>
      </c>
      <c r="E886">
        <v>10.729472877427799</v>
      </c>
      <c r="F886">
        <v>13.160643314982</v>
      </c>
      <c r="G886">
        <v>13.160643314982</v>
      </c>
      <c r="H886">
        <v>13.160643314982</v>
      </c>
      <c r="I886">
        <v>-1.3104811148295501</v>
      </c>
      <c r="J886">
        <v>-1.3104811148295501</v>
      </c>
      <c r="K886">
        <v>-1.3104811148295501</v>
      </c>
      <c r="L886">
        <v>-1.1206893227247301</v>
      </c>
      <c r="M886">
        <v>-1.1206893227247301</v>
      </c>
      <c r="N886">
        <v>-1.1206893227247301</v>
      </c>
      <c r="O886">
        <v>0</v>
      </c>
      <c r="P886">
        <v>0</v>
      </c>
      <c r="Q886">
        <v>0</v>
      </c>
      <c r="R886">
        <v>17.336616055603699</v>
      </c>
      <c r="S886">
        <v>26.937817684718301</v>
      </c>
      <c r="T886">
        <v>11.415692273643501</v>
      </c>
      <c r="U886">
        <v>11.415692273643501</v>
      </c>
      <c r="V886">
        <v>21</v>
      </c>
      <c r="W886">
        <v>22.1451651510713</v>
      </c>
      <c r="X886" s="17">
        <f t="shared" si="0"/>
        <v>-5.0502830337098459E-2</v>
      </c>
      <c r="Y886">
        <f t="shared" si="1"/>
        <v>5.0502830337098459E-2</v>
      </c>
      <c r="Z886">
        <f t="shared" si="2"/>
        <v>2.5505358720577524E-3</v>
      </c>
      <c r="AA886" s="39">
        <f t="shared" si="3"/>
        <v>2.2805352767782507E-3</v>
      </c>
    </row>
    <row r="887" spans="1:27" x14ac:dyDescent="0.3">
      <c r="A887" s="13">
        <v>43925</v>
      </c>
      <c r="B887">
        <v>11.427384210533001</v>
      </c>
      <c r="C887">
        <v>13.607826506223301</v>
      </c>
      <c r="D887">
        <v>13.607826506223301</v>
      </c>
      <c r="E887">
        <v>13.607826506223301</v>
      </c>
      <c r="F887">
        <v>13.160643314982</v>
      </c>
      <c r="G887">
        <v>13.160643314982</v>
      </c>
      <c r="H887">
        <v>13.160643314982</v>
      </c>
      <c r="I887">
        <v>1.6801345934027201</v>
      </c>
      <c r="J887">
        <v>1.6801345934027201</v>
      </c>
      <c r="K887">
        <v>1.6801345934027201</v>
      </c>
      <c r="L887">
        <v>-1.2329514021614401</v>
      </c>
      <c r="M887">
        <v>-1.2329514021614401</v>
      </c>
      <c r="N887">
        <v>-1.2329514021614401</v>
      </c>
      <c r="O887">
        <v>0</v>
      </c>
      <c r="P887">
        <v>0</v>
      </c>
      <c r="Q887">
        <v>0</v>
      </c>
      <c r="R887">
        <v>20.137183157543401</v>
      </c>
      <c r="S887">
        <v>29.853877832512101</v>
      </c>
      <c r="T887">
        <v>11.427384210533001</v>
      </c>
      <c r="U887">
        <v>11.427384210533001</v>
      </c>
      <c r="V887">
        <v>27</v>
      </c>
      <c r="W887">
        <v>25.0352107167563</v>
      </c>
      <c r="X887" s="17">
        <f t="shared" si="0"/>
        <v>-8.1260451707882027</v>
      </c>
      <c r="Y887">
        <f t="shared" si="1"/>
        <v>8.1260451707882027</v>
      </c>
      <c r="Z887">
        <f t="shared" si="2"/>
        <v>66.032610117690268</v>
      </c>
      <c r="AA887" s="39">
        <f t="shared" si="3"/>
        <v>0.32458465250102186</v>
      </c>
    </row>
    <row r="888" spans="1:27" x14ac:dyDescent="0.3">
      <c r="A888" s="13">
        <v>43926</v>
      </c>
      <c r="B888">
        <v>11.4390761474224</v>
      </c>
      <c r="C888">
        <v>12.8294118736772</v>
      </c>
      <c r="D888">
        <v>12.8294118736772</v>
      </c>
      <c r="E888">
        <v>12.8294118736772</v>
      </c>
      <c r="F888">
        <v>13.160643314982</v>
      </c>
      <c r="G888">
        <v>13.160643314982</v>
      </c>
      <c r="H888">
        <v>13.160643314982</v>
      </c>
      <c r="I888">
        <v>0.99764070768602098</v>
      </c>
      <c r="J888">
        <v>0.99764070768602098</v>
      </c>
      <c r="K888">
        <v>0.99764070768602098</v>
      </c>
      <c r="L888">
        <v>-1.3288721489909101</v>
      </c>
      <c r="M888">
        <v>-1.3288721489909101</v>
      </c>
      <c r="N888">
        <v>-1.3288721489909101</v>
      </c>
      <c r="O888">
        <v>0</v>
      </c>
      <c r="P888">
        <v>0</v>
      </c>
      <c r="Q888">
        <v>0</v>
      </c>
      <c r="R888">
        <v>19.692065498653601</v>
      </c>
      <c r="S888">
        <v>29.323578435646301</v>
      </c>
      <c r="T888">
        <v>11.4390761474224</v>
      </c>
      <c r="U888">
        <v>11.4390761474224</v>
      </c>
      <c r="V888">
        <v>28</v>
      </c>
      <c r="W888">
        <v>24.2684880210996</v>
      </c>
      <c r="X888" s="17">
        <f t="shared" si="0"/>
        <v>-9.4688835508738975</v>
      </c>
      <c r="Y888">
        <f t="shared" si="1"/>
        <v>9.4688835508738975</v>
      </c>
      <c r="Z888">
        <f t="shared" si="2"/>
        <v>89.659755700010265</v>
      </c>
      <c r="AA888" s="39">
        <f t="shared" si="3"/>
        <v>0.39017196055400838</v>
      </c>
    </row>
    <row r="889" spans="1:27" x14ac:dyDescent="0.3">
      <c r="A889" s="13">
        <v>43927</v>
      </c>
      <c r="B889">
        <v>11.4507680843118</v>
      </c>
      <c r="C889">
        <v>14.247610591838299</v>
      </c>
      <c r="D889">
        <v>14.247610591838299</v>
      </c>
      <c r="E889">
        <v>14.247610591838299</v>
      </c>
      <c r="F889">
        <v>13.160643314982</v>
      </c>
      <c r="G889">
        <v>13.160643314982</v>
      </c>
      <c r="H889">
        <v>13.160643314982</v>
      </c>
      <c r="I889">
        <v>2.4947585269341199</v>
      </c>
      <c r="J889">
        <v>2.4947585269341199</v>
      </c>
      <c r="K889">
        <v>2.4947585269341199</v>
      </c>
      <c r="L889">
        <v>-1.40779125007785</v>
      </c>
      <c r="M889">
        <v>-1.40779125007785</v>
      </c>
      <c r="N889">
        <v>-1.40779125007785</v>
      </c>
      <c r="O889">
        <v>0</v>
      </c>
      <c r="P889">
        <v>0</v>
      </c>
      <c r="Q889">
        <v>0</v>
      </c>
      <c r="R889">
        <v>20.639895427354698</v>
      </c>
      <c r="S889">
        <v>30.493142106854901</v>
      </c>
      <c r="T889">
        <v>11.4507680843118</v>
      </c>
      <c r="U889">
        <v>11.4507680843118</v>
      </c>
      <c r="V889">
        <v>22</v>
      </c>
      <c r="W889">
        <v>25.698378676150199</v>
      </c>
      <c r="X889" s="17">
        <f t="shared" si="0"/>
        <v>-2.7632881028777021</v>
      </c>
      <c r="Y889">
        <f t="shared" si="1"/>
        <v>2.7632881028777021</v>
      </c>
      <c r="Z889">
        <f t="shared" si="2"/>
        <v>7.6357611395054503</v>
      </c>
      <c r="AA889" s="39">
        <f t="shared" si="3"/>
        <v>0.10752772140610632</v>
      </c>
    </row>
    <row r="890" spans="1:27" x14ac:dyDescent="0.3">
      <c r="A890" s="13">
        <v>43928</v>
      </c>
      <c r="B890">
        <v>11.4624600212013</v>
      </c>
      <c r="C890">
        <v>11.8112909741875</v>
      </c>
      <c r="D890">
        <v>11.8112909741875</v>
      </c>
      <c r="E890">
        <v>11.8112909741875</v>
      </c>
      <c r="F890">
        <v>13.160643314982</v>
      </c>
      <c r="G890">
        <v>13.160643314982</v>
      </c>
      <c r="H890">
        <v>13.160643314982</v>
      </c>
      <c r="I890">
        <v>0.120032425815267</v>
      </c>
      <c r="J890">
        <v>0.120032425815267</v>
      </c>
      <c r="K890">
        <v>0.120032425815267</v>
      </c>
      <c r="L890">
        <v>-1.4693847666097699</v>
      </c>
      <c r="M890">
        <v>-1.4693847666097699</v>
      </c>
      <c r="N890">
        <v>-1.4693847666097699</v>
      </c>
      <c r="O890">
        <v>0</v>
      </c>
      <c r="P890">
        <v>0</v>
      </c>
      <c r="Q890">
        <v>0</v>
      </c>
      <c r="R890">
        <v>18.691944945721598</v>
      </c>
      <c r="S890">
        <v>28.767945295834</v>
      </c>
      <c r="T890">
        <v>11.4624600212013</v>
      </c>
      <c r="U890">
        <v>11.4624600212013</v>
      </c>
      <c r="V890">
        <v>19</v>
      </c>
      <c r="W890">
        <v>23.273750995388799</v>
      </c>
      <c r="X890" s="17">
        <f t="shared" si="0"/>
        <v>3.1264398210897006</v>
      </c>
      <c r="Y890">
        <f t="shared" si="1"/>
        <v>3.1264398210897006</v>
      </c>
      <c r="Z890">
        <f t="shared" si="2"/>
        <v>9.7746259548953986</v>
      </c>
      <c r="AA890" s="39">
        <f t="shared" si="3"/>
        <v>0.13433330199799501</v>
      </c>
    </row>
    <row r="891" spans="1:27" x14ac:dyDescent="0.3">
      <c r="A891" s="13">
        <v>43929</v>
      </c>
      <c r="B891">
        <v>11.474151958090699</v>
      </c>
      <c r="C891">
        <v>9.7799711366797606</v>
      </c>
      <c r="D891">
        <v>9.7799711366797606</v>
      </c>
      <c r="E891">
        <v>9.7799711366797606</v>
      </c>
      <c r="F891">
        <v>13.160643314982</v>
      </c>
      <c r="G891">
        <v>13.160643314982</v>
      </c>
      <c r="H891">
        <v>13.160643314982</v>
      </c>
      <c r="I891">
        <v>-1.8670180563627401</v>
      </c>
      <c r="J891">
        <v>-1.8670180563627401</v>
      </c>
      <c r="K891">
        <v>-1.8670180563627401</v>
      </c>
      <c r="L891">
        <v>-1.5136541219395501</v>
      </c>
      <c r="M891">
        <v>-1.5136541219395501</v>
      </c>
      <c r="N891">
        <v>-1.5136541219395501</v>
      </c>
      <c r="O891">
        <v>0</v>
      </c>
      <c r="P891">
        <v>0</v>
      </c>
      <c r="Q891">
        <v>0</v>
      </c>
      <c r="R891">
        <v>16.312420321942</v>
      </c>
      <c r="S891">
        <v>26.110082121144998</v>
      </c>
      <c r="T891">
        <v>11.474151958090699</v>
      </c>
      <c r="U891">
        <v>11.474151958090699</v>
      </c>
      <c r="V891">
        <v>23</v>
      </c>
      <c r="W891">
        <v>21.254123094770499</v>
      </c>
      <c r="X891" s="17">
        <f t="shared" si="0"/>
        <v>-1.6563799576622991</v>
      </c>
      <c r="Y891">
        <f t="shared" si="1"/>
        <v>1.6563799576622991</v>
      </c>
      <c r="Z891">
        <f t="shared" si="2"/>
        <v>2.7435945641453596</v>
      </c>
      <c r="AA891" s="39">
        <f t="shared" si="3"/>
        <v>7.7932171102831599E-2</v>
      </c>
    </row>
    <row r="892" spans="1:27" x14ac:dyDescent="0.3">
      <c r="A892" s="13">
        <v>43930</v>
      </c>
      <c r="B892">
        <v>11.485843894980199</v>
      </c>
      <c r="C892">
        <v>9.50466826037038</v>
      </c>
      <c r="D892">
        <v>9.50466826037038</v>
      </c>
      <c r="E892">
        <v>9.50466826037038</v>
      </c>
      <c r="F892">
        <v>13.160643314982</v>
      </c>
      <c r="G892">
        <v>13.160643314982</v>
      </c>
      <c r="H892">
        <v>13.160643314982</v>
      </c>
      <c r="I892">
        <v>-2.1150670826437201</v>
      </c>
      <c r="J892">
        <v>-2.1150670826437201</v>
      </c>
      <c r="K892">
        <v>-2.1150670826437201</v>
      </c>
      <c r="L892">
        <v>-1.5409079719679499</v>
      </c>
      <c r="M892">
        <v>-1.5409079719679499</v>
      </c>
      <c r="N892">
        <v>-1.5409079719679499</v>
      </c>
      <c r="O892">
        <v>0</v>
      </c>
      <c r="P892">
        <v>0</v>
      </c>
      <c r="Q892">
        <v>0</v>
      </c>
      <c r="R892">
        <v>15.8460003205606</v>
      </c>
      <c r="S892">
        <v>25.847597272101101</v>
      </c>
      <c r="T892">
        <v>11.485843894980199</v>
      </c>
      <c r="U892">
        <v>11.485843894980199</v>
      </c>
      <c r="V892">
        <v>17</v>
      </c>
      <c r="W892">
        <v>20.990512155350501</v>
      </c>
      <c r="X892" s="17">
        <f t="shared" si="0"/>
        <v>5.7435309217339992</v>
      </c>
      <c r="Y892">
        <f t="shared" si="1"/>
        <v>5.7435309217339992</v>
      </c>
      <c r="Z892">
        <f t="shared" si="2"/>
        <v>32.988147448914603</v>
      </c>
      <c r="AA892" s="39">
        <f t="shared" si="3"/>
        <v>0.2736250968640595</v>
      </c>
    </row>
    <row r="893" spans="1:27" x14ac:dyDescent="0.3">
      <c r="A893" s="13">
        <v>43931</v>
      </c>
      <c r="B893">
        <v>11.4975358318696</v>
      </c>
      <c r="C893">
        <v>10.2984245463617</v>
      </c>
      <c r="D893">
        <v>10.2984245463617</v>
      </c>
      <c r="E893">
        <v>10.2984245463617</v>
      </c>
      <c r="F893">
        <v>13.160643314982</v>
      </c>
      <c r="G893">
        <v>13.160643314982</v>
      </c>
      <c r="H893">
        <v>13.160643314982</v>
      </c>
      <c r="I893">
        <v>-1.31048111483244</v>
      </c>
      <c r="J893">
        <v>-1.31048111483244</v>
      </c>
      <c r="K893">
        <v>-1.31048111483244</v>
      </c>
      <c r="L893">
        <v>-1.5517376537879399</v>
      </c>
      <c r="M893">
        <v>-1.5517376537879399</v>
      </c>
      <c r="N893">
        <v>-1.5517376537879399</v>
      </c>
      <c r="O893">
        <v>0</v>
      </c>
      <c r="P893">
        <v>0</v>
      </c>
      <c r="Q893">
        <v>0</v>
      </c>
      <c r="R893">
        <v>17.189613976669602</v>
      </c>
      <c r="S893">
        <v>26.8584696872961</v>
      </c>
      <c r="T893">
        <v>11.4975358318696</v>
      </c>
      <c r="U893">
        <v>11.4975358318696</v>
      </c>
      <c r="V893">
        <v>21</v>
      </c>
      <c r="W893">
        <v>21.7959603782313</v>
      </c>
      <c r="X893" s="17">
        <f t="shared" si="0"/>
        <v>-0.72268915554770174</v>
      </c>
      <c r="Y893">
        <f t="shared" si="1"/>
        <v>0.72268915554770174</v>
      </c>
      <c r="Z893">
        <f t="shared" si="2"/>
        <v>0.52227961554625024</v>
      </c>
      <c r="AA893" s="39">
        <f t="shared" si="3"/>
        <v>3.3157022815543703E-2</v>
      </c>
    </row>
    <row r="894" spans="1:27" x14ac:dyDescent="0.3">
      <c r="A894" s="13">
        <v>43932</v>
      </c>
      <c r="B894">
        <v>11.509227768759001</v>
      </c>
      <c r="C894">
        <v>13.2937908548683</v>
      </c>
      <c r="D894">
        <v>13.2937908548683</v>
      </c>
      <c r="E894">
        <v>13.2937908548683</v>
      </c>
      <c r="F894">
        <v>13.160643314982</v>
      </c>
      <c r="G894">
        <v>13.160643314982</v>
      </c>
      <c r="H894">
        <v>13.160643314982</v>
      </c>
      <c r="I894">
        <v>1.68013459340251</v>
      </c>
      <c r="J894">
        <v>1.68013459340251</v>
      </c>
      <c r="K894">
        <v>1.68013459340251</v>
      </c>
      <c r="L894">
        <v>-1.54698705351626</v>
      </c>
      <c r="M894">
        <v>-1.54698705351626</v>
      </c>
      <c r="N894">
        <v>-1.54698705351626</v>
      </c>
      <c r="O894">
        <v>0</v>
      </c>
      <c r="P894">
        <v>0</v>
      </c>
      <c r="Q894">
        <v>0</v>
      </c>
      <c r="R894">
        <v>19.935218094665402</v>
      </c>
      <c r="S894">
        <v>29.719635487716602</v>
      </c>
      <c r="T894">
        <v>11.509227768759001</v>
      </c>
      <c r="U894">
        <v>11.509227768759001</v>
      </c>
      <c r="V894">
        <v>27</v>
      </c>
      <c r="W894">
        <v>24.803018623627299</v>
      </c>
      <c r="X894" s="17">
        <f t="shared" si="0"/>
        <v>-8.7929527377101024</v>
      </c>
      <c r="Y894">
        <f t="shared" si="1"/>
        <v>8.7929527377101024</v>
      </c>
      <c r="Z894">
        <f t="shared" si="2"/>
        <v>77.31601784760359</v>
      </c>
      <c r="AA894" s="39">
        <f t="shared" si="3"/>
        <v>0.354511395211144</v>
      </c>
    </row>
    <row r="895" spans="1:27" x14ac:dyDescent="0.3">
      <c r="A895" s="13">
        <v>43933</v>
      </c>
      <c r="B895">
        <v>11.520919705648501</v>
      </c>
      <c r="C895">
        <v>12.630566168158699</v>
      </c>
      <c r="D895">
        <v>12.630566168158699</v>
      </c>
      <c r="E895">
        <v>12.630566168158699</v>
      </c>
      <c r="F895">
        <v>13.160643314982</v>
      </c>
      <c r="G895">
        <v>13.160643314982</v>
      </c>
      <c r="H895">
        <v>13.160643314982</v>
      </c>
      <c r="I895">
        <v>0.99764070768775304</v>
      </c>
      <c r="J895">
        <v>0.99764070768775304</v>
      </c>
      <c r="K895">
        <v>0.99764070768775304</v>
      </c>
      <c r="L895">
        <v>-1.5277178545110901</v>
      </c>
      <c r="M895">
        <v>-1.5277178545110901</v>
      </c>
      <c r="N895">
        <v>-1.5277178545110901</v>
      </c>
      <c r="O895">
        <v>0</v>
      </c>
      <c r="P895">
        <v>0</v>
      </c>
      <c r="Q895">
        <v>0</v>
      </c>
      <c r="R895">
        <v>19.267548601915301</v>
      </c>
      <c r="S895">
        <v>29.167850725806701</v>
      </c>
      <c r="T895">
        <v>11.520919705648501</v>
      </c>
      <c r="U895">
        <v>11.520919705648501</v>
      </c>
      <c r="V895">
        <v>3</v>
      </c>
      <c r="W895">
        <v>24.1514858738072</v>
      </c>
      <c r="X895" s="17">
        <f t="shared" si="0"/>
        <v>14.8865442744825</v>
      </c>
      <c r="Y895">
        <f t="shared" si="1"/>
        <v>14.8865442744825</v>
      </c>
      <c r="Z895">
        <f t="shared" si="2"/>
        <v>221.60920043612768</v>
      </c>
      <c r="AA895" s="39">
        <f t="shared" si="3"/>
        <v>0.61638212871313536</v>
      </c>
    </row>
    <row r="896" spans="1:27" x14ac:dyDescent="0.3">
      <c r="A896" s="13">
        <v>43934</v>
      </c>
      <c r="B896">
        <v>11.532611642537899</v>
      </c>
      <c r="C896">
        <v>14.1602306219976</v>
      </c>
      <c r="D896">
        <v>14.1602306219976</v>
      </c>
      <c r="E896">
        <v>14.1602306219976</v>
      </c>
      <c r="F896">
        <v>13.160643314982</v>
      </c>
      <c r="G896">
        <v>13.160643314982</v>
      </c>
      <c r="H896">
        <v>13.160643314982</v>
      </c>
      <c r="I896">
        <v>2.4947585269363501</v>
      </c>
      <c r="J896">
        <v>2.4947585269363501</v>
      </c>
      <c r="K896">
        <v>2.4947585269363501</v>
      </c>
      <c r="L896">
        <v>-1.4951712199207801</v>
      </c>
      <c r="M896">
        <v>-1.4951712199207801</v>
      </c>
      <c r="N896">
        <v>-1.4951712199207801</v>
      </c>
      <c r="O896">
        <v>0</v>
      </c>
      <c r="P896">
        <v>0</v>
      </c>
      <c r="Q896">
        <v>0</v>
      </c>
      <c r="R896">
        <v>20.6396480122546</v>
      </c>
      <c r="S896">
        <v>30.533460782546399</v>
      </c>
      <c r="T896">
        <v>11.532611642537899</v>
      </c>
      <c r="U896">
        <v>11.532611642537899</v>
      </c>
      <c r="V896">
        <v>21</v>
      </c>
      <c r="W896">
        <v>25.6928422645355</v>
      </c>
      <c r="X896" s="17">
        <f t="shared" si="0"/>
        <v>-2.3682384256639999</v>
      </c>
      <c r="Y896">
        <f t="shared" si="1"/>
        <v>2.3682384256639999</v>
      </c>
      <c r="Z896">
        <f t="shared" si="2"/>
        <v>5.6085532407915011</v>
      </c>
      <c r="AA896" s="39">
        <f t="shared" si="3"/>
        <v>9.2175026853021286E-2</v>
      </c>
    </row>
    <row r="897" spans="1:27" x14ac:dyDescent="0.3">
      <c r="A897" s="13">
        <v>43935</v>
      </c>
      <c r="B897">
        <v>11.5443035794273</v>
      </c>
      <c r="C897">
        <v>11.8299487140804</v>
      </c>
      <c r="D897">
        <v>11.8299487140804</v>
      </c>
      <c r="E897">
        <v>11.8299487140804</v>
      </c>
      <c r="F897">
        <v>13.160643314982</v>
      </c>
      <c r="G897">
        <v>13.160643314982</v>
      </c>
      <c r="H897">
        <v>13.160643314982</v>
      </c>
      <c r="I897">
        <v>0.120032425814716</v>
      </c>
      <c r="J897">
        <v>0.120032425814716</v>
      </c>
      <c r="K897">
        <v>0.120032425814716</v>
      </c>
      <c r="L897">
        <v>-1.4507270267163499</v>
      </c>
      <c r="M897">
        <v>-1.4507270267163499</v>
      </c>
      <c r="N897">
        <v>-1.4507270267163499</v>
      </c>
      <c r="O897">
        <v>0</v>
      </c>
      <c r="P897">
        <v>0</v>
      </c>
      <c r="Q897">
        <v>0</v>
      </c>
      <c r="R897">
        <v>18.0390038183949</v>
      </c>
      <c r="S897">
        <v>28.290794777157</v>
      </c>
      <c r="T897">
        <v>11.5443035794273</v>
      </c>
      <c r="U897">
        <v>11.5443035794273</v>
      </c>
      <c r="V897">
        <v>21</v>
      </c>
      <c r="W897">
        <v>23.374252293507801</v>
      </c>
      <c r="X897" s="17">
        <f t="shared" si="0"/>
        <v>0.57820818336699986</v>
      </c>
      <c r="Y897">
        <f t="shared" si="1"/>
        <v>0.57820818336699986</v>
      </c>
      <c r="Z897">
        <f t="shared" si="2"/>
        <v>0.33432470331256614</v>
      </c>
      <c r="AA897" s="39">
        <f t="shared" si="3"/>
        <v>2.4736970240010508E-2</v>
      </c>
    </row>
    <row r="898" spans="1:27" x14ac:dyDescent="0.3">
      <c r="A898" s="13">
        <v>43936</v>
      </c>
      <c r="B898">
        <v>11.5559955163168</v>
      </c>
      <c r="C898">
        <v>9.8977634576841496</v>
      </c>
      <c r="D898">
        <v>9.8977634576841496</v>
      </c>
      <c r="E898">
        <v>9.8977634576841496</v>
      </c>
      <c r="F898">
        <v>13.160643314982</v>
      </c>
      <c r="G898">
        <v>13.160643314982</v>
      </c>
      <c r="H898">
        <v>13.160643314982</v>
      </c>
      <c r="I898">
        <v>-1.86701805636538</v>
      </c>
      <c r="J898">
        <v>-1.86701805636538</v>
      </c>
      <c r="K898">
        <v>-1.86701805636538</v>
      </c>
      <c r="L898">
        <v>-1.3958618009325101</v>
      </c>
      <c r="M898">
        <v>-1.3958618009325101</v>
      </c>
      <c r="N898">
        <v>-1.3958618009325101</v>
      </c>
      <c r="O898">
        <v>0</v>
      </c>
      <c r="P898">
        <v>0</v>
      </c>
      <c r="Q898">
        <v>0</v>
      </c>
      <c r="R898">
        <v>16.565842553935799</v>
      </c>
      <c r="S898">
        <v>26.368849959759</v>
      </c>
      <c r="T898">
        <v>11.5559955163168</v>
      </c>
      <c r="U898">
        <v>11.5559955163168</v>
      </c>
      <c r="V898">
        <v>24</v>
      </c>
      <c r="W898">
        <v>21.453758974000898</v>
      </c>
      <c r="X898" s="17">
        <f t="shared" si="0"/>
        <v>-3.1314084091055001</v>
      </c>
      <c r="Y898">
        <f t="shared" si="1"/>
        <v>3.1314084091055001</v>
      </c>
      <c r="Z898">
        <f t="shared" si="2"/>
        <v>9.8057186246166399</v>
      </c>
      <c r="AA898" s="39">
        <f t="shared" si="3"/>
        <v>0.1459608273263604</v>
      </c>
    </row>
    <row r="899" spans="1:27" x14ac:dyDescent="0.3">
      <c r="A899" s="13">
        <v>43937</v>
      </c>
      <c r="B899">
        <v>11.567687453206201</v>
      </c>
      <c r="C899">
        <v>9.7134697268511907</v>
      </c>
      <c r="D899">
        <v>9.7134697268511907</v>
      </c>
      <c r="E899">
        <v>9.7134697268511907</v>
      </c>
      <c r="F899">
        <v>13.160643314982</v>
      </c>
      <c r="G899">
        <v>13.160643314982</v>
      </c>
      <c r="H899">
        <v>13.160643314982</v>
      </c>
      <c r="I899">
        <v>-2.1150670826454401</v>
      </c>
      <c r="J899">
        <v>-2.1150670826454401</v>
      </c>
      <c r="K899">
        <v>-2.1150670826454401</v>
      </c>
      <c r="L899">
        <v>-1.33210650548542</v>
      </c>
      <c r="M899">
        <v>-1.33210650548542</v>
      </c>
      <c r="N899">
        <v>-1.33210650548542</v>
      </c>
      <c r="O899">
        <v>0</v>
      </c>
      <c r="P899">
        <v>0</v>
      </c>
      <c r="Q899">
        <v>0</v>
      </c>
      <c r="R899">
        <v>16.412869612971299</v>
      </c>
      <c r="S899">
        <v>26.1055007749205</v>
      </c>
      <c r="T899">
        <v>11.567687453206201</v>
      </c>
      <c r="U899">
        <v>11.567687453206201</v>
      </c>
      <c r="V899">
        <v>21</v>
      </c>
      <c r="W899">
        <v>21.281157180057399</v>
      </c>
      <c r="X899" s="17">
        <f t="shared" si="0"/>
        <v>1.3571625232218985</v>
      </c>
      <c r="Y899">
        <f t="shared" si="1"/>
        <v>1.3571625232218985</v>
      </c>
      <c r="Z899">
        <f t="shared" si="2"/>
        <v>1.84189011443803</v>
      </c>
      <c r="AA899" s="39">
        <f t="shared" si="3"/>
        <v>6.3772966466959666E-2</v>
      </c>
    </row>
    <row r="900" spans="1:27" x14ac:dyDescent="0.3">
      <c r="A900" s="13">
        <v>43938</v>
      </c>
      <c r="B900">
        <v>11.579379390095699</v>
      </c>
      <c r="C900">
        <v>10.5891568970414</v>
      </c>
      <c r="D900">
        <v>10.5891568970414</v>
      </c>
      <c r="E900">
        <v>10.5891568970414</v>
      </c>
      <c r="F900">
        <v>13.160643314982</v>
      </c>
      <c r="G900">
        <v>13.160643314982</v>
      </c>
      <c r="H900">
        <v>13.160643314982</v>
      </c>
      <c r="I900">
        <v>-1.3104811148281601</v>
      </c>
      <c r="J900">
        <v>-1.3104811148281601</v>
      </c>
      <c r="K900">
        <v>-1.3104811148281601</v>
      </c>
      <c r="L900">
        <v>-1.26100530311246</v>
      </c>
      <c r="M900">
        <v>-1.26100530311246</v>
      </c>
      <c r="N900">
        <v>-1.26100530311246</v>
      </c>
      <c r="O900">
        <v>0</v>
      </c>
      <c r="P900">
        <v>0</v>
      </c>
      <c r="Q900">
        <v>0</v>
      </c>
      <c r="R900">
        <v>17.028354891358401</v>
      </c>
      <c r="S900">
        <v>27.206955426421501</v>
      </c>
      <c r="T900">
        <v>11.579379390095699</v>
      </c>
      <c r="U900">
        <v>11.579379390095699</v>
      </c>
      <c r="V900">
        <v>27</v>
      </c>
      <c r="W900">
        <v>22.168536287137101</v>
      </c>
      <c r="X900" s="17">
        <f t="shared" si="0"/>
        <v>-7.0063656460763006</v>
      </c>
      <c r="Y900">
        <f t="shared" si="1"/>
        <v>7.0063656460763006</v>
      </c>
      <c r="Z900">
        <f t="shared" si="2"/>
        <v>49.089159566518177</v>
      </c>
      <c r="AA900" s="39">
        <f t="shared" si="3"/>
        <v>0.31604998883672891</v>
      </c>
    </row>
    <row r="901" spans="1:27" x14ac:dyDescent="0.3">
      <c r="A901" s="13">
        <v>43939</v>
      </c>
      <c r="B901">
        <v>11.5910713269851</v>
      </c>
      <c r="C901">
        <v>13.6567015493372</v>
      </c>
      <c r="D901">
        <v>13.6567015493372</v>
      </c>
      <c r="E901">
        <v>13.6567015493372</v>
      </c>
      <c r="F901">
        <v>13.160643314982</v>
      </c>
      <c r="G901">
        <v>13.160643314982</v>
      </c>
      <c r="H901">
        <v>13.160643314982</v>
      </c>
      <c r="I901">
        <v>1.68013459340507</v>
      </c>
      <c r="J901">
        <v>1.68013459340507</v>
      </c>
      <c r="K901">
        <v>1.68013459340507</v>
      </c>
      <c r="L901">
        <v>-1.18407635904988</v>
      </c>
      <c r="M901">
        <v>-1.18407635904988</v>
      </c>
      <c r="N901">
        <v>-1.18407635904988</v>
      </c>
      <c r="O901">
        <v>0</v>
      </c>
      <c r="P901">
        <v>0</v>
      </c>
      <c r="Q901">
        <v>0</v>
      </c>
      <c r="R901">
        <v>20.722001521461198</v>
      </c>
      <c r="S901">
        <v>30.437712244521201</v>
      </c>
      <c r="T901">
        <v>11.5910713269851</v>
      </c>
      <c r="U901">
        <v>11.5910713269851</v>
      </c>
      <c r="V901">
        <v>25</v>
      </c>
      <c r="W901">
        <v>25.247772876322301</v>
      </c>
      <c r="X901" s="17">
        <f t="shared" si="0"/>
        <v>-6.9616998093278006</v>
      </c>
      <c r="Y901">
        <f t="shared" si="1"/>
        <v>6.9616998093278006</v>
      </c>
      <c r="Z901">
        <f t="shared" si="2"/>
        <v>48.465264235194738</v>
      </c>
      <c r="AA901" s="39">
        <f t="shared" si="3"/>
        <v>0.27573520418731967</v>
      </c>
    </row>
    <row r="902" spans="1:27" x14ac:dyDescent="0.3">
      <c r="A902" s="13">
        <v>43940</v>
      </c>
      <c r="B902">
        <v>11.6027632638745</v>
      </c>
      <c r="C902">
        <v>13.0555083596416</v>
      </c>
      <c r="D902">
        <v>13.0555083596416</v>
      </c>
      <c r="E902">
        <v>13.0555083596416</v>
      </c>
      <c r="F902">
        <v>13.160643314982</v>
      </c>
      <c r="G902">
        <v>13.160643314982</v>
      </c>
      <c r="H902">
        <v>13.160643314982</v>
      </c>
      <c r="I902">
        <v>0.99764070768730895</v>
      </c>
      <c r="J902">
        <v>0.99764070768730895</v>
      </c>
      <c r="K902">
        <v>0.99764070768730895</v>
      </c>
      <c r="L902">
        <v>-1.1027756630277801</v>
      </c>
      <c r="M902">
        <v>-1.1027756630277801</v>
      </c>
      <c r="N902">
        <v>-1.1027756630277801</v>
      </c>
      <c r="O902">
        <v>0</v>
      </c>
      <c r="P902">
        <v>0</v>
      </c>
      <c r="Q902">
        <v>0</v>
      </c>
      <c r="R902">
        <v>19.514465107381799</v>
      </c>
      <c r="S902">
        <v>29.327402132800099</v>
      </c>
      <c r="T902">
        <v>11.6027632638745</v>
      </c>
      <c r="U902">
        <v>11.6027632638745</v>
      </c>
      <c r="V902">
        <v>33</v>
      </c>
      <c r="W902">
        <v>24.6582716235161</v>
      </c>
      <c r="X902" s="17">
        <f t="shared" si="0"/>
        <v>-15.157162043696101</v>
      </c>
      <c r="Y902">
        <f t="shared" si="1"/>
        <v>15.157162043696101</v>
      </c>
      <c r="Z902">
        <f t="shared" si="2"/>
        <v>229.73956121886175</v>
      </c>
      <c r="AA902" s="39">
        <f t="shared" si="3"/>
        <v>0.61468874522580152</v>
      </c>
    </row>
    <row r="903" spans="1:27" x14ac:dyDescent="0.3">
      <c r="A903" s="13">
        <v>43941</v>
      </c>
      <c r="B903">
        <v>11.614455200764001</v>
      </c>
      <c r="C903">
        <v>14.636937101126</v>
      </c>
      <c r="D903">
        <v>14.636937101126</v>
      </c>
      <c r="E903">
        <v>14.636937101126</v>
      </c>
      <c r="F903">
        <v>13.160643314982</v>
      </c>
      <c r="G903">
        <v>13.160643314982</v>
      </c>
      <c r="H903">
        <v>13.160643314982</v>
      </c>
      <c r="I903">
        <v>2.4947585269352301</v>
      </c>
      <c r="J903">
        <v>2.4947585269352301</v>
      </c>
      <c r="K903">
        <v>2.4947585269352301</v>
      </c>
      <c r="L903">
        <v>-1.0184647407912999</v>
      </c>
      <c r="M903">
        <v>-1.0184647407912999</v>
      </c>
      <c r="N903">
        <v>-1.0184647407912999</v>
      </c>
      <c r="O903">
        <v>0</v>
      </c>
      <c r="P903">
        <v>0</v>
      </c>
      <c r="Q903">
        <v>0</v>
      </c>
      <c r="R903">
        <v>21.422593574793801</v>
      </c>
      <c r="S903">
        <v>31.422670432581398</v>
      </c>
      <c r="T903">
        <v>11.614455200764001</v>
      </c>
      <c r="U903">
        <v>11.614455200764001</v>
      </c>
      <c r="V903">
        <v>23</v>
      </c>
      <c r="W903">
        <v>26.25139230189</v>
      </c>
      <c r="X903" s="17">
        <f t="shared" si="0"/>
        <v>-4.2792046101615</v>
      </c>
      <c r="Y903">
        <f t="shared" si="1"/>
        <v>4.2792046101615</v>
      </c>
      <c r="Z903">
        <f t="shared" si="2"/>
        <v>18.311592095627436</v>
      </c>
      <c r="AA903" s="39">
        <f t="shared" si="3"/>
        <v>0.16300867249061732</v>
      </c>
    </row>
    <row r="904" spans="1:27" x14ac:dyDescent="0.3">
      <c r="A904" s="13">
        <v>43942</v>
      </c>
      <c r="B904">
        <v>11.626147137653399</v>
      </c>
      <c r="C904">
        <v>12.348292745858499</v>
      </c>
      <c r="D904">
        <v>12.348292745858499</v>
      </c>
      <c r="E904">
        <v>12.348292745858499</v>
      </c>
      <c r="F904">
        <v>13.160643314982</v>
      </c>
      <c r="G904">
        <v>13.160643314982</v>
      </c>
      <c r="H904">
        <v>13.160643314982</v>
      </c>
      <c r="I904">
        <v>0.120032425823386</v>
      </c>
      <c r="J904">
        <v>0.120032425823386</v>
      </c>
      <c r="K904">
        <v>0.120032425823386</v>
      </c>
      <c r="L904">
        <v>-0.932382994946928</v>
      </c>
      <c r="M904">
        <v>-0.932382994946928</v>
      </c>
      <c r="N904">
        <v>-0.932382994946928</v>
      </c>
      <c r="O904">
        <v>0</v>
      </c>
      <c r="P904">
        <v>0</v>
      </c>
      <c r="Q904">
        <v>0</v>
      </c>
      <c r="R904">
        <v>18.808823715887002</v>
      </c>
      <c r="S904">
        <v>28.741484374166699</v>
      </c>
      <c r="T904">
        <v>11.626147137653399</v>
      </c>
      <c r="U904">
        <v>11.626147137653399</v>
      </c>
      <c r="V904">
        <v>20</v>
      </c>
      <c r="W904">
        <v>23.974439883511899</v>
      </c>
      <c r="X904" s="17">
        <f t="shared" si="0"/>
        <v>1.8050372611676018</v>
      </c>
      <c r="Y904">
        <f t="shared" si="1"/>
        <v>1.8050372611676018</v>
      </c>
      <c r="Z904">
        <f t="shared" si="2"/>
        <v>3.2581595142034372</v>
      </c>
      <c r="AA904" s="39">
        <f t="shared" si="3"/>
        <v>7.5290070172149975E-2</v>
      </c>
    </row>
    <row r="905" spans="1:27" x14ac:dyDescent="0.3">
      <c r="A905" s="13">
        <v>43943</v>
      </c>
      <c r="B905">
        <v>11.6378390745428</v>
      </c>
      <c r="C905">
        <v>10.4479999912417</v>
      </c>
      <c r="D905">
        <v>10.4479999912417</v>
      </c>
      <c r="E905">
        <v>10.4479999912417</v>
      </c>
      <c r="F905">
        <v>13.160643314982</v>
      </c>
      <c r="G905">
        <v>13.160643314982</v>
      </c>
      <c r="H905">
        <v>13.160643314982</v>
      </c>
      <c r="I905">
        <v>-1.8670180563624701</v>
      </c>
      <c r="J905">
        <v>-1.8670180563624701</v>
      </c>
      <c r="K905">
        <v>-1.8670180563624701</v>
      </c>
      <c r="L905">
        <v>-0.84562526737784904</v>
      </c>
      <c r="M905">
        <v>-0.84562526737784904</v>
      </c>
      <c r="N905">
        <v>-0.84562526737784904</v>
      </c>
      <c r="O905">
        <v>0</v>
      </c>
      <c r="P905">
        <v>0</v>
      </c>
      <c r="Q905">
        <v>0</v>
      </c>
      <c r="R905">
        <v>17.0762397858113</v>
      </c>
      <c r="S905">
        <v>27.396006220854101</v>
      </c>
      <c r="T905">
        <v>11.6378390745428</v>
      </c>
      <c r="U905">
        <v>11.6378390745428</v>
      </c>
      <c r="V905">
        <v>20</v>
      </c>
      <c r="W905">
        <v>22.085839065784601</v>
      </c>
      <c r="X905" s="17">
        <f t="shared" si="0"/>
        <v>1.2354541114620012</v>
      </c>
      <c r="Y905">
        <f t="shared" si="1"/>
        <v>1.2354541114620012</v>
      </c>
      <c r="Z905">
        <f t="shared" si="2"/>
        <v>1.5263468615283631</v>
      </c>
      <c r="AA905" s="39">
        <f t="shared" si="3"/>
        <v>5.5938744630986997E-2</v>
      </c>
    </row>
    <row r="906" spans="1:27" x14ac:dyDescent="0.3">
      <c r="A906" s="13">
        <v>43944</v>
      </c>
      <c r="B906">
        <v>11.6495310114323</v>
      </c>
      <c r="C906">
        <v>10.286451177397099</v>
      </c>
      <c r="D906">
        <v>10.286451177397099</v>
      </c>
      <c r="E906">
        <v>10.286451177397099</v>
      </c>
      <c r="F906">
        <v>13.160643314982</v>
      </c>
      <c r="G906">
        <v>13.160643314982</v>
      </c>
      <c r="H906">
        <v>13.160643314982</v>
      </c>
      <c r="I906">
        <v>-2.11506708264365</v>
      </c>
      <c r="J906">
        <v>-2.11506708264365</v>
      </c>
      <c r="K906">
        <v>-2.11506708264365</v>
      </c>
      <c r="L906">
        <v>-0.75912505494134697</v>
      </c>
      <c r="M906">
        <v>-0.75912505494134697</v>
      </c>
      <c r="N906">
        <v>-0.75912505494134697</v>
      </c>
      <c r="O906">
        <v>0</v>
      </c>
      <c r="P906">
        <v>0</v>
      </c>
      <c r="Q906">
        <v>0</v>
      </c>
      <c r="R906">
        <v>16.876562515507299</v>
      </c>
      <c r="S906">
        <v>26.679432314439701</v>
      </c>
      <c r="T906">
        <v>11.6495310114323</v>
      </c>
      <c r="U906">
        <v>11.6495310114323</v>
      </c>
      <c r="V906">
        <v>23</v>
      </c>
      <c r="W906">
        <v>21.9359821888293</v>
      </c>
      <c r="X906" s="17">
        <f t="shared" si="0"/>
        <v>-0.13662872571009999</v>
      </c>
      <c r="Y906">
        <f t="shared" si="1"/>
        <v>0.13662872571009999</v>
      </c>
      <c r="Z906">
        <f t="shared" si="2"/>
        <v>1.8667408689165738E-2</v>
      </c>
      <c r="AA906" s="39">
        <f t="shared" si="3"/>
        <v>6.2285209996057042E-3</v>
      </c>
    </row>
    <row r="907" spans="1:27" x14ac:dyDescent="0.3">
      <c r="A907" s="13">
        <v>43945</v>
      </c>
      <c r="B907">
        <v>11.661222948321701</v>
      </c>
      <c r="C907">
        <v>11.176518558938101</v>
      </c>
      <c r="D907">
        <v>11.176518558938101</v>
      </c>
      <c r="E907">
        <v>11.176518558938101</v>
      </c>
      <c r="F907">
        <v>13.160643314982</v>
      </c>
      <c r="G907">
        <v>13.160643314982</v>
      </c>
      <c r="H907">
        <v>13.160643314982</v>
      </c>
      <c r="I907">
        <v>-1.31048111482389</v>
      </c>
      <c r="J907">
        <v>-1.31048111482389</v>
      </c>
      <c r="K907">
        <v>-1.31048111482389</v>
      </c>
      <c r="L907">
        <v>-0.67364364122009501</v>
      </c>
      <c r="M907">
        <v>-0.67364364122009501</v>
      </c>
      <c r="N907">
        <v>-0.67364364122009501</v>
      </c>
      <c r="O907">
        <v>0</v>
      </c>
      <c r="P907">
        <v>0</v>
      </c>
      <c r="Q907">
        <v>0</v>
      </c>
      <c r="R907">
        <v>18.1596787912178</v>
      </c>
      <c r="S907">
        <v>27.621942068728799</v>
      </c>
      <c r="T907">
        <v>11.661222948321701</v>
      </c>
      <c r="U907">
        <v>11.661222948321701</v>
      </c>
      <c r="V907">
        <v>22</v>
      </c>
      <c r="W907">
        <v>22.8377415072598</v>
      </c>
      <c r="X907" s="17">
        <f t="shared" si="0"/>
        <v>-1.3644643939279</v>
      </c>
      <c r="Y907">
        <f t="shared" si="1"/>
        <v>1.3644643939279</v>
      </c>
      <c r="Z907">
        <f t="shared" si="2"/>
        <v>1.8617630822970315</v>
      </c>
      <c r="AA907" s="39">
        <f t="shared" si="3"/>
        <v>5.9746030205927142E-2</v>
      </c>
    </row>
    <row r="908" spans="1:27" x14ac:dyDescent="0.3">
      <c r="A908" s="13">
        <v>43946</v>
      </c>
      <c r="B908">
        <v>11.672914885211201</v>
      </c>
      <c r="C908">
        <v>14.2510126739813</v>
      </c>
      <c r="D908">
        <v>14.2510126739813</v>
      </c>
      <c r="E908">
        <v>14.2510126739813</v>
      </c>
      <c r="F908">
        <v>13.160643314982</v>
      </c>
      <c r="G908">
        <v>13.160643314982</v>
      </c>
      <c r="H908">
        <v>13.160643314982</v>
      </c>
      <c r="I908">
        <v>1.6801345934048599</v>
      </c>
      <c r="J908">
        <v>1.6801345934048599</v>
      </c>
      <c r="K908">
        <v>1.6801345934048599</v>
      </c>
      <c r="L908">
        <v>-0.589765234405636</v>
      </c>
      <c r="M908">
        <v>-0.589765234405636</v>
      </c>
      <c r="N908">
        <v>-0.589765234405636</v>
      </c>
      <c r="O908">
        <v>0</v>
      </c>
      <c r="P908">
        <v>0</v>
      </c>
      <c r="Q908">
        <v>0</v>
      </c>
      <c r="R908">
        <v>21.245379529734699</v>
      </c>
      <c r="S908">
        <v>30.498312775636698</v>
      </c>
      <c r="T908">
        <v>11.672914885211201</v>
      </c>
      <c r="U908">
        <v>11.672914885211201</v>
      </c>
      <c r="V908">
        <v>30</v>
      </c>
      <c r="W908">
        <v>25.9239275591924</v>
      </c>
      <c r="X908" s="17">
        <f t="shared" si="0"/>
        <v>-11.190698698549198</v>
      </c>
      <c r="Y908">
        <f t="shared" si="1"/>
        <v>11.190698698549198</v>
      </c>
      <c r="Z908">
        <f t="shared" si="2"/>
        <v>125.23173736171071</v>
      </c>
      <c r="AA908" s="39">
        <f t="shared" si="3"/>
        <v>0.43167450892606252</v>
      </c>
    </row>
    <row r="909" spans="1:27" x14ac:dyDescent="0.3">
      <c r="A909" s="13">
        <v>43947</v>
      </c>
      <c r="B909">
        <v>11.6846068221006</v>
      </c>
      <c r="C909">
        <v>13.6503859930486</v>
      </c>
      <c r="D909">
        <v>13.6503859930486</v>
      </c>
      <c r="E909">
        <v>13.6503859930486</v>
      </c>
      <c r="F909">
        <v>13.160643314982</v>
      </c>
      <c r="G909">
        <v>13.160643314982</v>
      </c>
      <c r="H909">
        <v>13.160643314982</v>
      </c>
      <c r="I909">
        <v>0.99764070768795199</v>
      </c>
      <c r="J909">
        <v>0.99764070768795199</v>
      </c>
      <c r="K909">
        <v>0.99764070768795199</v>
      </c>
      <c r="L909">
        <v>-0.50789802962136299</v>
      </c>
      <c r="M909">
        <v>-0.50789802962136299</v>
      </c>
      <c r="N909">
        <v>-0.50789802962136299</v>
      </c>
      <c r="O909">
        <v>0</v>
      </c>
      <c r="P909">
        <v>0</v>
      </c>
      <c r="Q909">
        <v>0</v>
      </c>
      <c r="R909">
        <v>20.631678753246302</v>
      </c>
      <c r="S909">
        <v>30.049996585434901</v>
      </c>
      <c r="T909">
        <v>11.6846068221006</v>
      </c>
      <c r="U909">
        <v>11.6846068221006</v>
      </c>
      <c r="V909">
        <v>33</v>
      </c>
      <c r="W909">
        <v>25.334992815149199</v>
      </c>
      <c r="X909" s="17">
        <f t="shared" si="0"/>
        <v>-14.2664965824166</v>
      </c>
      <c r="Y909">
        <f t="shared" si="1"/>
        <v>14.2664965824166</v>
      </c>
      <c r="Z909">
        <f t="shared" si="2"/>
        <v>203.53292473610455</v>
      </c>
      <c r="AA909" s="39">
        <f t="shared" si="3"/>
        <v>0.56311429359813636</v>
      </c>
    </row>
    <row r="910" spans="1:27" x14ac:dyDescent="0.3">
      <c r="A910" s="13">
        <v>43948</v>
      </c>
      <c r="B910">
        <v>11.69629875899</v>
      </c>
      <c r="C910">
        <v>15.2271208941225</v>
      </c>
      <c r="D910">
        <v>15.2271208941225</v>
      </c>
      <c r="E910">
        <v>15.2271208941225</v>
      </c>
      <c r="F910">
        <v>13.160643314982</v>
      </c>
      <c r="G910">
        <v>13.160643314982</v>
      </c>
      <c r="H910">
        <v>13.160643314982</v>
      </c>
      <c r="I910">
        <v>2.4947585269360602</v>
      </c>
      <c r="J910">
        <v>2.4947585269360602</v>
      </c>
      <c r="K910">
        <v>2.4947585269360602</v>
      </c>
      <c r="L910">
        <v>-0.42828094779564302</v>
      </c>
      <c r="M910">
        <v>-0.42828094779564302</v>
      </c>
      <c r="N910">
        <v>-0.42828094779564302</v>
      </c>
      <c r="O910">
        <v>0</v>
      </c>
      <c r="P910">
        <v>0</v>
      </c>
      <c r="Q910">
        <v>0</v>
      </c>
      <c r="R910">
        <v>21.816619029279199</v>
      </c>
      <c r="S910">
        <v>31.743411417780798</v>
      </c>
      <c r="T910">
        <v>11.69629875899</v>
      </c>
      <c r="U910">
        <v>11.69629875899</v>
      </c>
      <c r="V910">
        <v>28</v>
      </c>
      <c r="W910">
        <v>26.9234196531125</v>
      </c>
      <c r="X910" s="17">
        <f t="shared" si="0"/>
        <v>-8.2809906512647018</v>
      </c>
      <c r="Y910">
        <f t="shared" si="1"/>
        <v>8.2809906512647018</v>
      </c>
      <c r="Z910">
        <f t="shared" si="2"/>
        <v>68.574806166333389</v>
      </c>
      <c r="AA910" s="39">
        <f t="shared" si="3"/>
        <v>0.30757573733050558</v>
      </c>
    </row>
    <row r="911" spans="1:27" x14ac:dyDescent="0.3">
      <c r="A911" s="13">
        <v>43949</v>
      </c>
      <c r="B911">
        <v>11.7079906958795</v>
      </c>
      <c r="C911">
        <v>12.929680093870999</v>
      </c>
      <c r="D911">
        <v>12.929680093870999</v>
      </c>
      <c r="E911">
        <v>12.929680093870999</v>
      </c>
      <c r="F911">
        <v>13.160643314982</v>
      </c>
      <c r="G911">
        <v>13.160643314982</v>
      </c>
      <c r="H911">
        <v>13.160643314982</v>
      </c>
      <c r="I911">
        <v>0.120032425817899</v>
      </c>
      <c r="J911">
        <v>0.120032425817899</v>
      </c>
      <c r="K911">
        <v>0.120032425817899</v>
      </c>
      <c r="L911">
        <v>-0.35099564692889701</v>
      </c>
      <c r="M911">
        <v>-0.35099564692889701</v>
      </c>
      <c r="N911">
        <v>-0.35099564692889701</v>
      </c>
      <c r="O911">
        <v>0</v>
      </c>
      <c r="P911">
        <v>0</v>
      </c>
      <c r="Q911">
        <v>0</v>
      </c>
      <c r="R911">
        <v>19.704433194387502</v>
      </c>
      <c r="S911">
        <v>29.2295214271631</v>
      </c>
      <c r="T911">
        <v>11.7079906958795</v>
      </c>
      <c r="U911">
        <v>11.7079906958795</v>
      </c>
      <c r="V911">
        <v>21</v>
      </c>
      <c r="W911">
        <v>24.637670789750501</v>
      </c>
      <c r="X911" s="17">
        <f t="shared" si="0"/>
        <v>1.8962289128400016</v>
      </c>
      <c r="Y911">
        <f t="shared" si="1"/>
        <v>1.8962289128400016</v>
      </c>
      <c r="Z911">
        <f t="shared" si="2"/>
        <v>3.5956840898903746</v>
      </c>
      <c r="AA911" s="39">
        <f t="shared" si="3"/>
        <v>7.6964617679234931E-2</v>
      </c>
    </row>
    <row r="912" spans="1:27" x14ac:dyDescent="0.3">
      <c r="A912" s="13">
        <v>43950</v>
      </c>
      <c r="B912">
        <v>11.719682632768899</v>
      </c>
      <c r="C912">
        <v>11.0176419992774</v>
      </c>
      <c r="D912">
        <v>11.0176419992774</v>
      </c>
      <c r="E912">
        <v>11.0176419992774</v>
      </c>
      <c r="F912">
        <v>13.160643314982</v>
      </c>
      <c r="G912">
        <v>13.160643314982</v>
      </c>
      <c r="H912">
        <v>13.160643314982</v>
      </c>
      <c r="I912">
        <v>-1.86701805637066</v>
      </c>
      <c r="J912">
        <v>-1.86701805637066</v>
      </c>
      <c r="K912">
        <v>-1.86701805637066</v>
      </c>
      <c r="L912">
        <v>-0.27598325933402501</v>
      </c>
      <c r="M912">
        <v>-0.27598325933402501</v>
      </c>
      <c r="N912">
        <v>-0.27598325933402501</v>
      </c>
      <c r="O912">
        <v>0</v>
      </c>
      <c r="P912">
        <v>0</v>
      </c>
      <c r="Q912">
        <v>0</v>
      </c>
      <c r="R912">
        <v>18.022777291305101</v>
      </c>
      <c r="S912">
        <v>27.554087179254001</v>
      </c>
      <c r="T912">
        <v>11.719682632768899</v>
      </c>
      <c r="U912">
        <v>11.719682632768899</v>
      </c>
      <c r="V912">
        <v>20</v>
      </c>
      <c r="W912">
        <v>22.737324632046299</v>
      </c>
      <c r="X912" s="17">
        <f t="shared" si="0"/>
        <v>2.4028808233621</v>
      </c>
      <c r="Y912">
        <f t="shared" si="1"/>
        <v>2.4028808233621</v>
      </c>
      <c r="Z912">
        <f t="shared" si="2"/>
        <v>5.7738362512813231</v>
      </c>
      <c r="AA912" s="39">
        <f t="shared" si="3"/>
        <v>0.10568001566795798</v>
      </c>
    </row>
    <row r="913" spans="1:27" x14ac:dyDescent="0.3">
      <c r="A913" s="13">
        <v>43951</v>
      </c>
      <c r="B913">
        <v>11.7313745696583</v>
      </c>
      <c r="C913">
        <v>10.8425110485151</v>
      </c>
      <c r="D913">
        <v>10.8425110485151</v>
      </c>
      <c r="E913">
        <v>10.8425110485151</v>
      </c>
      <c r="F913">
        <v>13.160643314982</v>
      </c>
      <c r="G913">
        <v>13.160643314982</v>
      </c>
      <c r="H913">
        <v>13.160643314982</v>
      </c>
      <c r="I913">
        <v>-2.1150670826469198</v>
      </c>
      <c r="J913">
        <v>-2.1150670826469198</v>
      </c>
      <c r="K913">
        <v>-2.1150670826469198</v>
      </c>
      <c r="L913">
        <v>-0.20306518382004099</v>
      </c>
      <c r="M913">
        <v>-0.20306518382004099</v>
      </c>
      <c r="N913">
        <v>-0.20306518382004099</v>
      </c>
      <c r="O913">
        <v>0</v>
      </c>
      <c r="P913">
        <v>0</v>
      </c>
      <c r="Q913">
        <v>0</v>
      </c>
      <c r="R913">
        <v>17.7103906528396</v>
      </c>
      <c r="S913">
        <v>27.597973654480501</v>
      </c>
      <c r="T913">
        <v>11.7313745696583</v>
      </c>
      <c r="U913">
        <v>11.7313745696583</v>
      </c>
      <c r="V913">
        <v>22</v>
      </c>
      <c r="W913">
        <v>22.573885618173399</v>
      </c>
      <c r="X913" s="17">
        <f t="shared" si="0"/>
        <v>2.0884528950134005</v>
      </c>
      <c r="Y913">
        <f t="shared" si="1"/>
        <v>2.0884528950134005</v>
      </c>
      <c r="Z913">
        <f t="shared" si="2"/>
        <v>4.3616354946898532</v>
      </c>
      <c r="AA913" s="39">
        <f t="shared" si="3"/>
        <v>9.2516323079623666E-2</v>
      </c>
    </row>
    <row r="914" spans="1:27" x14ac:dyDescent="0.3">
      <c r="A914" s="13">
        <v>43952</v>
      </c>
      <c r="B914">
        <v>11.7430665065478</v>
      </c>
      <c r="C914">
        <v>11.718195042219399</v>
      </c>
      <c r="D914">
        <v>11.718195042219399</v>
      </c>
      <c r="E914">
        <v>11.718195042219399</v>
      </c>
      <c r="F914">
        <v>13.160643314982</v>
      </c>
      <c r="G914">
        <v>13.160643314982</v>
      </c>
      <c r="H914">
        <v>13.160643314982</v>
      </c>
      <c r="I914">
        <v>-1.3104811148350799</v>
      </c>
      <c r="J914">
        <v>-1.3104811148350799</v>
      </c>
      <c r="K914">
        <v>-1.3104811148350799</v>
      </c>
      <c r="L914">
        <v>-0.131967157927534</v>
      </c>
      <c r="M914">
        <v>-0.131967157927534</v>
      </c>
      <c r="N914">
        <v>-0.131967157927534</v>
      </c>
      <c r="O914">
        <v>0</v>
      </c>
      <c r="P914">
        <v>0</v>
      </c>
      <c r="Q914">
        <v>0</v>
      </c>
      <c r="R914">
        <v>18.541474222067201</v>
      </c>
      <c r="S914">
        <v>28.098628013163101</v>
      </c>
      <c r="T914">
        <v>11.7430665065478</v>
      </c>
      <c r="U914">
        <v>11.7430665065478</v>
      </c>
      <c r="V914">
        <v>22</v>
      </c>
      <c r="W914">
        <v>23.461261548767201</v>
      </c>
      <c r="X914" s="17">
        <f t="shared" si="0"/>
        <v>-0.10176782741200086</v>
      </c>
      <c r="Y914">
        <f t="shared" si="1"/>
        <v>0.10176782741200086</v>
      </c>
      <c r="Z914">
        <f t="shared" si="2"/>
        <v>1.0356690696158792E-2</v>
      </c>
      <c r="AA914" s="39">
        <f t="shared" si="3"/>
        <v>4.3376962999395214E-3</v>
      </c>
    </row>
    <row r="915" spans="1:27" x14ac:dyDescent="0.3">
      <c r="A915" s="13">
        <v>43953</v>
      </c>
      <c r="B915">
        <v>11.754758443437201</v>
      </c>
      <c r="C915">
        <v>14.7784321536591</v>
      </c>
      <c r="D915">
        <v>14.7784321536591</v>
      </c>
      <c r="E915">
        <v>14.7784321536591</v>
      </c>
      <c r="F915">
        <v>13.160643314982</v>
      </c>
      <c r="G915">
        <v>13.160643314982</v>
      </c>
      <c r="H915">
        <v>13.160643314982</v>
      </c>
      <c r="I915">
        <v>1.6801345934012999</v>
      </c>
      <c r="J915">
        <v>1.6801345934012999</v>
      </c>
      <c r="K915">
        <v>1.6801345934012999</v>
      </c>
      <c r="L915">
        <v>-6.2345754724242898E-2</v>
      </c>
      <c r="M915">
        <v>-6.2345754724242898E-2</v>
      </c>
      <c r="N915">
        <v>-6.2345754724242898E-2</v>
      </c>
      <c r="O915">
        <v>0</v>
      </c>
      <c r="P915">
        <v>0</v>
      </c>
      <c r="Q915">
        <v>0</v>
      </c>
      <c r="R915">
        <v>21.175041893429199</v>
      </c>
      <c r="S915">
        <v>31.2969813293657</v>
      </c>
      <c r="T915">
        <v>11.754758443437201</v>
      </c>
      <c r="U915">
        <v>11.754758443437201</v>
      </c>
      <c r="V915">
        <v>33</v>
      </c>
      <c r="W915">
        <v>26.533190597096301</v>
      </c>
      <c r="X915" s="17">
        <f t="shared" si="0"/>
        <v>-12.911474683065101</v>
      </c>
      <c r="Y915">
        <f t="shared" si="1"/>
        <v>12.911474683065101</v>
      </c>
      <c r="Z915">
        <f t="shared" si="2"/>
        <v>166.70617849143107</v>
      </c>
      <c r="AA915" s="39">
        <f t="shared" si="3"/>
        <v>0.48661598520601923</v>
      </c>
    </row>
    <row r="916" spans="1:27" x14ac:dyDescent="0.3">
      <c r="A916" s="13">
        <v>43954</v>
      </c>
      <c r="B916">
        <v>11.766450380326701</v>
      </c>
      <c r="C916">
        <v>14.164467629435199</v>
      </c>
      <c r="D916">
        <v>14.164467629435199</v>
      </c>
      <c r="E916">
        <v>14.164467629435199</v>
      </c>
      <c r="F916">
        <v>13.160643314982</v>
      </c>
      <c r="G916">
        <v>13.160643314982</v>
      </c>
      <c r="H916">
        <v>13.160643314982</v>
      </c>
      <c r="I916">
        <v>0.99764070768859603</v>
      </c>
      <c r="J916">
        <v>0.99764070768859603</v>
      </c>
      <c r="K916">
        <v>0.99764070768859603</v>
      </c>
      <c r="L916">
        <v>6.1836067645369202E-3</v>
      </c>
      <c r="M916">
        <v>6.1836067645369202E-3</v>
      </c>
      <c r="N916">
        <v>6.1836067645369202E-3</v>
      </c>
      <c r="O916">
        <v>0</v>
      </c>
      <c r="P916">
        <v>0</v>
      </c>
      <c r="Q916">
        <v>0</v>
      </c>
      <c r="R916">
        <v>20.8988364479845</v>
      </c>
      <c r="S916">
        <v>31.037952048584899</v>
      </c>
      <c r="T916">
        <v>11.766450380326701</v>
      </c>
      <c r="U916">
        <v>11.766450380326701</v>
      </c>
      <c r="V916">
        <v>27</v>
      </c>
      <c r="W916">
        <v>25.9309180097618</v>
      </c>
      <c r="X916" s="17">
        <f t="shared" si="0"/>
        <v>-6.9924429461905007</v>
      </c>
      <c r="Y916">
        <f t="shared" si="1"/>
        <v>6.9924429461905007</v>
      </c>
      <c r="Z916">
        <f t="shared" si="2"/>
        <v>48.894258355729292</v>
      </c>
      <c r="AA916" s="39">
        <f t="shared" si="3"/>
        <v>0.26965659077546605</v>
      </c>
    </row>
    <row r="917" spans="1:27" x14ac:dyDescent="0.3">
      <c r="A917" s="13">
        <v>43955</v>
      </c>
      <c r="B917">
        <v>11.778142317216099</v>
      </c>
      <c r="C917">
        <v>15.7294199195013</v>
      </c>
      <c r="D917">
        <v>15.7294199195013</v>
      </c>
      <c r="E917">
        <v>15.7294199195013</v>
      </c>
      <c r="F917">
        <v>13.160643314982</v>
      </c>
      <c r="G917">
        <v>13.160643314982</v>
      </c>
      <c r="H917">
        <v>13.160643314982</v>
      </c>
      <c r="I917">
        <v>2.4947585269349499</v>
      </c>
      <c r="J917">
        <v>2.4947585269349499</v>
      </c>
      <c r="K917">
        <v>2.4947585269349499</v>
      </c>
      <c r="L917">
        <v>7.4018077584309505E-2</v>
      </c>
      <c r="M917">
        <v>7.4018077584309505E-2</v>
      </c>
      <c r="N917">
        <v>7.4018077584309505E-2</v>
      </c>
      <c r="O917">
        <v>0</v>
      </c>
      <c r="P917">
        <v>0</v>
      </c>
      <c r="Q917">
        <v>0</v>
      </c>
      <c r="R917">
        <v>22.134021311548398</v>
      </c>
      <c r="S917">
        <v>32.430568205452197</v>
      </c>
      <c r="T917">
        <v>11.778142317216099</v>
      </c>
      <c r="U917">
        <v>11.778142317216099</v>
      </c>
      <c r="V917">
        <v>25</v>
      </c>
      <c r="W917">
        <v>27.507562236717401</v>
      </c>
      <c r="X917" s="17">
        <f t="shared" si="0"/>
        <v>-4.0339636487749999</v>
      </c>
      <c r="Y917">
        <f t="shared" si="1"/>
        <v>4.0339636487749999</v>
      </c>
      <c r="Z917">
        <f t="shared" si="2"/>
        <v>16.272862719638113</v>
      </c>
      <c r="AA917" s="39">
        <f t="shared" si="3"/>
        <v>0.14664926008566548</v>
      </c>
    </row>
    <row r="918" spans="1:27" x14ac:dyDescent="0.3">
      <c r="A918" s="13">
        <v>43956</v>
      </c>
      <c r="B918">
        <v>11.7898342541055</v>
      </c>
      <c r="C918">
        <v>13.4222149046123</v>
      </c>
      <c r="D918">
        <v>13.4222149046123</v>
      </c>
      <c r="E918">
        <v>13.4222149046123</v>
      </c>
      <c r="F918">
        <v>13.160643314982</v>
      </c>
      <c r="G918">
        <v>13.160643314982</v>
      </c>
      <c r="H918">
        <v>13.160643314982</v>
      </c>
      <c r="I918">
        <v>0.120032425822285</v>
      </c>
      <c r="J918">
        <v>0.120032425822285</v>
      </c>
      <c r="K918">
        <v>0.120032425822285</v>
      </c>
      <c r="L918">
        <v>0.141539163807998</v>
      </c>
      <c r="M918">
        <v>0.141539163807998</v>
      </c>
      <c r="N918">
        <v>0.141539163807998</v>
      </c>
      <c r="O918">
        <v>0</v>
      </c>
      <c r="P918">
        <v>0</v>
      </c>
      <c r="Q918">
        <v>0</v>
      </c>
      <c r="R918">
        <v>20.635649569447502</v>
      </c>
      <c r="S918">
        <v>30.191396285666102</v>
      </c>
      <c r="T918">
        <v>11.7898342541055</v>
      </c>
      <c r="U918">
        <v>11.7898342541055</v>
      </c>
      <c r="V918">
        <v>22</v>
      </c>
      <c r="W918">
        <v>25.2120491587179</v>
      </c>
      <c r="X918" s="17">
        <f t="shared" si="0"/>
        <v>2.0946706670382014</v>
      </c>
      <c r="Y918">
        <f t="shared" si="1"/>
        <v>2.0946706670382014</v>
      </c>
      <c r="Z918">
        <f t="shared" si="2"/>
        <v>4.3876452033502638</v>
      </c>
      <c r="AA918" s="39">
        <f t="shared" si="3"/>
        <v>8.3082126877176102E-2</v>
      </c>
    </row>
    <row r="919" spans="1:27" x14ac:dyDescent="0.3">
      <c r="A919" s="13">
        <v>43957</v>
      </c>
      <c r="B919">
        <v>11.801526190995</v>
      </c>
      <c r="C919">
        <v>11.5027110574029</v>
      </c>
      <c r="D919">
        <v>11.5027110574029</v>
      </c>
      <c r="E919">
        <v>11.5027110574029</v>
      </c>
      <c r="F919">
        <v>13.160643314982</v>
      </c>
      <c r="G919">
        <v>13.160643314982</v>
      </c>
      <c r="H919">
        <v>13.160643314982</v>
      </c>
      <c r="I919">
        <v>-1.8670180563677501</v>
      </c>
      <c r="J919">
        <v>-1.8670180563677501</v>
      </c>
      <c r="K919">
        <v>-1.8670180563677501</v>
      </c>
      <c r="L919">
        <v>0.20908579878863801</v>
      </c>
      <c r="M919">
        <v>0.20908579878863801</v>
      </c>
      <c r="N919">
        <v>0.20908579878863801</v>
      </c>
      <c r="O919">
        <v>0</v>
      </c>
      <c r="P919">
        <v>0</v>
      </c>
      <c r="Q919">
        <v>0</v>
      </c>
      <c r="R919">
        <v>18.610802990558899</v>
      </c>
      <c r="S919">
        <v>28.231767002600499</v>
      </c>
      <c r="T919">
        <v>11.801526190995</v>
      </c>
      <c r="U919">
        <v>11.801526190995</v>
      </c>
      <c r="V919">
        <v>24</v>
      </c>
      <c r="W919">
        <v>23.3042372483979</v>
      </c>
      <c r="X919" s="17">
        <f t="shared" si="0"/>
        <v>-0.46807401724160158</v>
      </c>
      <c r="Y919">
        <f t="shared" si="1"/>
        <v>0.46807401724160158</v>
      </c>
      <c r="Z919">
        <f t="shared" si="2"/>
        <v>0.21909328561669114</v>
      </c>
      <c r="AA919" s="39">
        <f t="shared" si="3"/>
        <v>2.0085360969013494E-2</v>
      </c>
    </row>
    <row r="920" spans="1:27" x14ac:dyDescent="0.3">
      <c r="A920" s="13">
        <v>43958</v>
      </c>
      <c r="B920">
        <v>11.813218127884401</v>
      </c>
      <c r="C920">
        <v>11.322505803791399</v>
      </c>
      <c r="D920">
        <v>11.322505803791399</v>
      </c>
      <c r="E920">
        <v>11.322505803791399</v>
      </c>
      <c r="F920">
        <v>13.160643314982</v>
      </c>
      <c r="G920">
        <v>13.160643314982</v>
      </c>
      <c r="H920">
        <v>13.160643314982</v>
      </c>
      <c r="I920">
        <v>-2.1150670826451301</v>
      </c>
      <c r="J920">
        <v>-2.1150670826451301</v>
      </c>
      <c r="K920">
        <v>-2.1150670826451301</v>
      </c>
      <c r="L920">
        <v>0.27692957145444302</v>
      </c>
      <c r="M920">
        <v>0.27692957145444302</v>
      </c>
      <c r="N920">
        <v>0.27692957145444302</v>
      </c>
      <c r="O920">
        <v>0</v>
      </c>
      <c r="P920">
        <v>0</v>
      </c>
      <c r="Q920">
        <v>0</v>
      </c>
      <c r="R920">
        <v>17.889782579915199</v>
      </c>
      <c r="S920">
        <v>27.6694940211068</v>
      </c>
      <c r="T920">
        <v>11.813218127884401</v>
      </c>
      <c r="U920">
        <v>11.813218127884401</v>
      </c>
      <c r="V920">
        <v>27</v>
      </c>
      <c r="W920">
        <v>23.135723931675798</v>
      </c>
      <c r="X920" s="17">
        <f t="shared" si="0"/>
        <v>-1.8715298235022004</v>
      </c>
      <c r="Y920">
        <f t="shared" si="1"/>
        <v>1.8715298235022004</v>
      </c>
      <c r="Z920">
        <f t="shared" si="2"/>
        <v>3.5026238802581773</v>
      </c>
      <c r="AA920" s="39">
        <f t="shared" si="3"/>
        <v>8.0893506035479359E-2</v>
      </c>
    </row>
    <row r="921" spans="1:27" x14ac:dyDescent="0.3">
      <c r="A921" s="13">
        <v>43959</v>
      </c>
      <c r="B921">
        <v>11.8249100647738</v>
      </c>
      <c r="C921">
        <v>12.1954151060273</v>
      </c>
      <c r="D921">
        <v>12.1954151060273</v>
      </c>
      <c r="E921">
        <v>12.1954151060273</v>
      </c>
      <c r="F921">
        <v>13.160643314982</v>
      </c>
      <c r="G921">
        <v>13.160643314982</v>
      </c>
      <c r="H921">
        <v>13.160643314982</v>
      </c>
      <c r="I921">
        <v>-1.31048111483081</v>
      </c>
      <c r="J921">
        <v>-1.31048111483081</v>
      </c>
      <c r="K921">
        <v>-1.31048111483081</v>
      </c>
      <c r="L921">
        <v>0.345252905876058</v>
      </c>
      <c r="M921">
        <v>0.345252905876058</v>
      </c>
      <c r="N921">
        <v>0.345252905876058</v>
      </c>
      <c r="O921">
        <v>0</v>
      </c>
      <c r="P921">
        <v>0</v>
      </c>
      <c r="Q921">
        <v>0</v>
      </c>
      <c r="R921">
        <v>19.113320968347399</v>
      </c>
      <c r="S921">
        <v>29.057960059221099</v>
      </c>
      <c r="T921">
        <v>11.8249100647738</v>
      </c>
      <c r="U921">
        <v>11.8249100647738</v>
      </c>
      <c r="V921">
        <v>29</v>
      </c>
      <c r="W921">
        <v>24.020325170801101</v>
      </c>
      <c r="X921" s="17">
        <f t="shared" si="0"/>
        <v>-6.1688236156932987</v>
      </c>
      <c r="Y921">
        <f t="shared" si="1"/>
        <v>6.1688236156932987</v>
      </c>
      <c r="Z921">
        <f t="shared" si="2"/>
        <v>38.054384801535342</v>
      </c>
      <c r="AA921" s="39">
        <f t="shared" si="3"/>
        <v>0.25681682374525333</v>
      </c>
    </row>
    <row r="922" spans="1:27" x14ac:dyDescent="0.3">
      <c r="A922" s="13">
        <v>43960</v>
      </c>
      <c r="B922">
        <v>11.8366020016633</v>
      </c>
      <c r="C922">
        <v>15.2549088005754</v>
      </c>
      <c r="D922">
        <v>15.2549088005754</v>
      </c>
      <c r="E922">
        <v>15.2549088005754</v>
      </c>
      <c r="F922">
        <v>13.160643314982</v>
      </c>
      <c r="G922">
        <v>13.160643314982</v>
      </c>
      <c r="H922">
        <v>13.160643314982</v>
      </c>
      <c r="I922">
        <v>1.6801345934010901</v>
      </c>
      <c r="J922">
        <v>1.6801345934010901</v>
      </c>
      <c r="K922">
        <v>1.6801345934010901</v>
      </c>
      <c r="L922">
        <v>0.41413089219229698</v>
      </c>
      <c r="M922">
        <v>0.41413089219229698</v>
      </c>
      <c r="N922">
        <v>0.41413089219229698</v>
      </c>
      <c r="O922">
        <v>0</v>
      </c>
      <c r="P922">
        <v>0</v>
      </c>
      <c r="Q922">
        <v>0</v>
      </c>
      <c r="R922">
        <v>22.354396374678402</v>
      </c>
      <c r="S922">
        <v>31.912656756469101</v>
      </c>
      <c r="T922">
        <v>11.8366020016633</v>
      </c>
      <c r="U922">
        <v>11.8366020016633</v>
      </c>
      <c r="V922">
        <v>27</v>
      </c>
      <c r="W922">
        <v>27.091510802238702</v>
      </c>
      <c r="X922" s="17">
        <f t="shared" si="0"/>
        <v>-6.1016926144345014</v>
      </c>
      <c r="Y922">
        <f t="shared" si="1"/>
        <v>6.1016926144345014</v>
      </c>
      <c r="Z922">
        <f t="shared" si="2"/>
        <v>37.230652761044539</v>
      </c>
      <c r="AA922" s="39">
        <f t="shared" si="3"/>
        <v>0.22522526185325512</v>
      </c>
    </row>
    <row r="923" spans="1:27" x14ac:dyDescent="0.3">
      <c r="A923" s="13">
        <v>43961</v>
      </c>
      <c r="B923">
        <v>11.8482939385527</v>
      </c>
      <c r="C923">
        <v>14.6418013776604</v>
      </c>
      <c r="D923">
        <v>14.6418013776604</v>
      </c>
      <c r="E923">
        <v>14.6418013776604</v>
      </c>
      <c r="F923">
        <v>13.160643314982</v>
      </c>
      <c r="G923">
        <v>13.160643314982</v>
      </c>
      <c r="H923">
        <v>13.160643314982</v>
      </c>
      <c r="I923">
        <v>0.99764070768923896</v>
      </c>
      <c r="J923">
        <v>0.99764070768923896</v>
      </c>
      <c r="K923">
        <v>0.99764070768923896</v>
      </c>
      <c r="L923">
        <v>0.483517354989078</v>
      </c>
      <c r="M923">
        <v>0.483517354989078</v>
      </c>
      <c r="N923">
        <v>0.483517354989078</v>
      </c>
      <c r="O923">
        <v>0</v>
      </c>
      <c r="P923">
        <v>0</v>
      </c>
      <c r="Q923">
        <v>0</v>
      </c>
      <c r="R923">
        <v>21.754900715778401</v>
      </c>
      <c r="S923">
        <v>31.071801612649601</v>
      </c>
      <c r="T923">
        <v>11.8482939385527</v>
      </c>
      <c r="U923">
        <v>11.8482939385527</v>
      </c>
      <c r="V923">
        <v>36</v>
      </c>
      <c r="W923">
        <v>26.4900953162131</v>
      </c>
      <c r="X923" s="17">
        <f t="shared" si="0"/>
        <v>-15.319630257855</v>
      </c>
      <c r="Y923">
        <f t="shared" si="1"/>
        <v>15.319630257855</v>
      </c>
      <c r="Z923">
        <f t="shared" si="2"/>
        <v>234.69107123738644</v>
      </c>
      <c r="AA923" s="39">
        <f t="shared" si="3"/>
        <v>0.57831540713553842</v>
      </c>
    </row>
    <row r="924" spans="1:27" x14ac:dyDescent="0.3">
      <c r="A924" s="13">
        <v>43962</v>
      </c>
      <c r="B924">
        <v>11.859985875442201</v>
      </c>
      <c r="C924">
        <v>16.2086374576248</v>
      </c>
      <c r="D924">
        <v>16.2086374576248</v>
      </c>
      <c r="E924">
        <v>16.2086374576248</v>
      </c>
      <c r="F924">
        <v>13.160643314982</v>
      </c>
      <c r="G924">
        <v>13.160643314982</v>
      </c>
      <c r="H924">
        <v>13.160643314982</v>
      </c>
      <c r="I924">
        <v>2.4947585269371801</v>
      </c>
      <c r="J924">
        <v>2.4947585269371801</v>
      </c>
      <c r="K924">
        <v>2.4947585269371801</v>
      </c>
      <c r="L924">
        <v>0.55323561570558</v>
      </c>
      <c r="M924">
        <v>0.55323561570558</v>
      </c>
      <c r="N924">
        <v>0.55323561570558</v>
      </c>
      <c r="O924">
        <v>0</v>
      </c>
      <c r="P924">
        <v>0</v>
      </c>
      <c r="Q924">
        <v>0</v>
      </c>
      <c r="R924">
        <v>23.4435090823794</v>
      </c>
      <c r="S924">
        <v>33.038494906994003</v>
      </c>
      <c r="T924">
        <v>11.859985875442201</v>
      </c>
      <c r="U924">
        <v>11.859985875442201</v>
      </c>
      <c r="V924">
        <v>29</v>
      </c>
      <c r="W924">
        <v>28.068623333066999</v>
      </c>
      <c r="X924" s="17">
        <f t="shared" si="0"/>
        <v>-7.5093715215806007</v>
      </c>
      <c r="Y924">
        <f t="shared" si="1"/>
        <v>7.5093715215806007</v>
      </c>
      <c r="Z924">
        <f t="shared" si="2"/>
        <v>56.390660649125749</v>
      </c>
      <c r="AA924" s="39">
        <f t="shared" si="3"/>
        <v>0.26753615353603694</v>
      </c>
    </row>
    <row r="925" spans="1:27" x14ac:dyDescent="0.3">
      <c r="A925" s="13">
        <v>43963</v>
      </c>
      <c r="B925">
        <v>11.871677812331599</v>
      </c>
      <c r="C925">
        <v>13.9036500049725</v>
      </c>
      <c r="D925">
        <v>13.9036500049725</v>
      </c>
      <c r="E925">
        <v>13.9036500049725</v>
      </c>
      <c r="F925">
        <v>13.160643314982</v>
      </c>
      <c r="G925">
        <v>13.160643314982</v>
      </c>
      <c r="H925">
        <v>13.160643314982</v>
      </c>
      <c r="I925">
        <v>0.120032425816798</v>
      </c>
      <c r="J925">
        <v>0.120032425816798</v>
      </c>
      <c r="K925">
        <v>0.120032425816798</v>
      </c>
      <c r="L925">
        <v>0.62297426417370405</v>
      </c>
      <c r="M925">
        <v>0.62297426417370405</v>
      </c>
      <c r="N925">
        <v>0.62297426417370405</v>
      </c>
      <c r="O925">
        <v>0</v>
      </c>
      <c r="P925">
        <v>0</v>
      </c>
      <c r="Q925">
        <v>0</v>
      </c>
      <c r="R925">
        <v>20.7505213873918</v>
      </c>
      <c r="S925">
        <v>30.653705647351401</v>
      </c>
      <c r="T925">
        <v>11.871677812331599</v>
      </c>
      <c r="U925">
        <v>11.871677812331599</v>
      </c>
      <c r="V925">
        <v>26</v>
      </c>
      <c r="W925">
        <v>25.775327817304099</v>
      </c>
      <c r="X925" s="17">
        <f t="shared" si="0"/>
        <v>-1.5374360671350011</v>
      </c>
      <c r="Y925">
        <f t="shared" si="1"/>
        <v>1.5374360671350011</v>
      </c>
      <c r="Z925">
        <f t="shared" si="2"/>
        <v>2.3637096605275398</v>
      </c>
      <c r="AA925" s="39">
        <f t="shared" si="3"/>
        <v>5.9647585397647335E-2</v>
      </c>
    </row>
    <row r="926" spans="1:27" x14ac:dyDescent="0.3">
      <c r="A926" s="13">
        <v>43964</v>
      </c>
      <c r="B926">
        <v>11.883369749221</v>
      </c>
      <c r="C926">
        <v>11.985913363597801</v>
      </c>
      <c r="D926">
        <v>11.985913363597801</v>
      </c>
      <c r="E926">
        <v>11.985913363597801</v>
      </c>
      <c r="F926">
        <v>13.160643314982</v>
      </c>
      <c r="G926">
        <v>13.160643314982</v>
      </c>
      <c r="H926">
        <v>13.160643314982</v>
      </c>
      <c r="I926">
        <v>-1.86701805636281</v>
      </c>
      <c r="J926">
        <v>-1.86701805636281</v>
      </c>
      <c r="K926">
        <v>-1.86701805636281</v>
      </c>
      <c r="L926">
        <v>0.69228810497860105</v>
      </c>
      <c r="M926">
        <v>0.69228810497860105</v>
      </c>
      <c r="N926">
        <v>0.69228810497860105</v>
      </c>
      <c r="O926">
        <v>0</v>
      </c>
      <c r="P926">
        <v>0</v>
      </c>
      <c r="Q926">
        <v>0</v>
      </c>
      <c r="R926">
        <v>18.8091210756435</v>
      </c>
      <c r="S926">
        <v>28.9299680389027</v>
      </c>
      <c r="T926">
        <v>11.883369749221</v>
      </c>
      <c r="U926">
        <v>11.883369749221</v>
      </c>
      <c r="V926">
        <v>21</v>
      </c>
      <c r="W926">
        <v>23.869283112818898</v>
      </c>
      <c r="X926" s="17">
        <f t="shared" si="0"/>
        <v>2.7375699198657983</v>
      </c>
      <c r="Y926">
        <f t="shared" si="1"/>
        <v>2.7375699198657983</v>
      </c>
      <c r="Z926">
        <f t="shared" si="2"/>
        <v>7.4942890661540336</v>
      </c>
      <c r="AA926" s="39">
        <f t="shared" si="3"/>
        <v>0.11469007707213452</v>
      </c>
    </row>
    <row r="927" spans="1:27" x14ac:dyDescent="0.3">
      <c r="A927" s="13">
        <v>43965</v>
      </c>
      <c r="B927">
        <v>11.8950616861105</v>
      </c>
      <c r="C927">
        <v>11.8061805233245</v>
      </c>
      <c r="D927">
        <v>11.8061805233245</v>
      </c>
      <c r="E927">
        <v>11.8061805233245</v>
      </c>
      <c r="F927">
        <v>13.160643314982</v>
      </c>
      <c r="G927">
        <v>13.160643314982</v>
      </c>
      <c r="H927">
        <v>13.160643314982</v>
      </c>
      <c r="I927">
        <v>-2.11506708264334</v>
      </c>
      <c r="J927">
        <v>-2.11506708264334</v>
      </c>
      <c r="K927">
        <v>-2.11506708264334</v>
      </c>
      <c r="L927">
        <v>0.760604290985748</v>
      </c>
      <c r="M927">
        <v>0.760604290985748</v>
      </c>
      <c r="N927">
        <v>0.760604290985748</v>
      </c>
      <c r="O927">
        <v>0</v>
      </c>
      <c r="P927">
        <v>0</v>
      </c>
      <c r="Q927">
        <v>0</v>
      </c>
      <c r="R927">
        <v>18.6343387880253</v>
      </c>
      <c r="S927">
        <v>28.7321349837833</v>
      </c>
      <c r="T927">
        <v>11.8950616861105</v>
      </c>
      <c r="U927">
        <v>11.8950616861105</v>
      </c>
      <c r="V927">
        <v>21</v>
      </c>
      <c r="W927">
        <v>23.701242209434898</v>
      </c>
      <c r="X927" s="17">
        <f t="shared" si="0"/>
        <v>4.1693322742539998</v>
      </c>
      <c r="Y927">
        <f t="shared" si="1"/>
        <v>4.1693322742539998</v>
      </c>
      <c r="Z927">
        <f t="shared" si="2"/>
        <v>17.383331613136029</v>
      </c>
      <c r="AA927" s="39">
        <f t="shared" si="3"/>
        <v>0.17591197277391174</v>
      </c>
    </row>
    <row r="928" spans="1:27" x14ac:dyDescent="0.3">
      <c r="A928" s="13">
        <v>43966</v>
      </c>
      <c r="B928">
        <v>11.906753622999901</v>
      </c>
      <c r="C928">
        <v>12.677395703514099</v>
      </c>
      <c r="D928">
        <v>12.677395703514099</v>
      </c>
      <c r="E928">
        <v>12.677395703514099</v>
      </c>
      <c r="F928">
        <v>13.160643314982</v>
      </c>
      <c r="G928">
        <v>13.160643314982</v>
      </c>
      <c r="H928">
        <v>13.160643314982</v>
      </c>
      <c r="I928">
        <v>-1.3104811148301201</v>
      </c>
      <c r="J928">
        <v>-1.3104811148301201</v>
      </c>
      <c r="K928">
        <v>-1.3104811148301201</v>
      </c>
      <c r="L928">
        <v>0.82723350336219603</v>
      </c>
      <c r="M928">
        <v>0.82723350336219603</v>
      </c>
      <c r="N928">
        <v>0.82723350336219603</v>
      </c>
      <c r="O928">
        <v>0</v>
      </c>
      <c r="P928">
        <v>0</v>
      </c>
      <c r="Q928">
        <v>0</v>
      </c>
      <c r="R928">
        <v>19.742813735101699</v>
      </c>
      <c r="S928">
        <v>29.287478793633198</v>
      </c>
      <c r="T928">
        <v>11.906753622999901</v>
      </c>
      <c r="U928">
        <v>11.906753622999901</v>
      </c>
      <c r="V928">
        <v>22</v>
      </c>
      <c r="W928">
        <v>24.584149326514002</v>
      </c>
      <c r="X928" s="17">
        <f t="shared" si="0"/>
        <v>0.7077660048688017</v>
      </c>
      <c r="Y928">
        <f t="shared" si="1"/>
        <v>0.7077660048688017</v>
      </c>
      <c r="Z928">
        <f t="shared" si="2"/>
        <v>0.50093271764794467</v>
      </c>
      <c r="AA928" s="39">
        <f t="shared" si="3"/>
        <v>2.8789525944893125E-2</v>
      </c>
    </row>
    <row r="929" spans="1:27" x14ac:dyDescent="0.3">
      <c r="A929" s="13">
        <v>43967</v>
      </c>
      <c r="B929">
        <v>11.9184455598893</v>
      </c>
      <c r="C929">
        <v>15.7321637971204</v>
      </c>
      <c r="D929">
        <v>15.7321637971204</v>
      </c>
      <c r="E929">
        <v>15.7321637971204</v>
      </c>
      <c r="F929">
        <v>13.160643314982</v>
      </c>
      <c r="G929">
        <v>13.160643314982</v>
      </c>
      <c r="H929">
        <v>13.160643314982</v>
      </c>
      <c r="I929">
        <v>1.68013459340365</v>
      </c>
      <c r="J929">
        <v>1.68013459340365</v>
      </c>
      <c r="K929">
        <v>1.68013459340365</v>
      </c>
      <c r="L929">
        <v>0.89138588873469005</v>
      </c>
      <c r="M929">
        <v>0.89138588873469005</v>
      </c>
      <c r="N929">
        <v>0.89138588873469005</v>
      </c>
      <c r="O929">
        <v>0</v>
      </c>
      <c r="P929">
        <v>0</v>
      </c>
      <c r="Q929">
        <v>0</v>
      </c>
      <c r="R929">
        <v>22.6118198766261</v>
      </c>
      <c r="S929">
        <v>32.235391226660198</v>
      </c>
      <c r="T929">
        <v>11.9184455598893</v>
      </c>
      <c r="U929">
        <v>11.9184455598893</v>
      </c>
      <c r="V929">
        <v>26</v>
      </c>
      <c r="W929">
        <v>27.650609357009699</v>
      </c>
      <c r="X929" s="17">
        <f t="shared" si="0"/>
        <v>-5.385866312508</v>
      </c>
      <c r="Y929">
        <f t="shared" si="1"/>
        <v>5.385866312508</v>
      </c>
      <c r="Z929">
        <f t="shared" si="2"/>
        <v>29.007555936208522</v>
      </c>
      <c r="AA929" s="39">
        <f t="shared" si="3"/>
        <v>0.19478291573862297</v>
      </c>
    </row>
    <row r="930" spans="1:27" x14ac:dyDescent="0.3">
      <c r="A930" s="13">
        <v>43968</v>
      </c>
      <c r="B930">
        <v>11.9301374967788</v>
      </c>
      <c r="C930">
        <v>15.1104753465023</v>
      </c>
      <c r="D930">
        <v>15.1104753465023</v>
      </c>
      <c r="E930">
        <v>15.1104753465023</v>
      </c>
      <c r="F930">
        <v>13.160643314982</v>
      </c>
      <c r="G930">
        <v>13.160643314982</v>
      </c>
      <c r="H930">
        <v>13.160643314982</v>
      </c>
      <c r="I930">
        <v>0.99764070768879498</v>
      </c>
      <c r="J930">
        <v>0.99764070768879498</v>
      </c>
      <c r="K930">
        <v>0.99764070768879498</v>
      </c>
      <c r="L930">
        <v>0.95219132383149097</v>
      </c>
      <c r="M930">
        <v>0.95219132383149097</v>
      </c>
      <c r="N930">
        <v>0.95219132383149097</v>
      </c>
      <c r="O930">
        <v>0</v>
      </c>
      <c r="P930">
        <v>0</v>
      </c>
      <c r="Q930">
        <v>0</v>
      </c>
      <c r="R930">
        <v>22.4206934828272</v>
      </c>
      <c r="S930">
        <v>31.963338147980298</v>
      </c>
      <c r="T930">
        <v>11.9301374967788</v>
      </c>
      <c r="U930">
        <v>11.9301374967788</v>
      </c>
      <c r="V930">
        <v>23</v>
      </c>
      <c r="W930">
        <v>27.040612843281099</v>
      </c>
      <c r="X930" s="17">
        <f t="shared" si="0"/>
        <v>-2.7581646008552987</v>
      </c>
      <c r="Y930">
        <f t="shared" si="1"/>
        <v>2.7581646008552987</v>
      </c>
      <c r="Z930">
        <f t="shared" si="2"/>
        <v>7.6074719654112695</v>
      </c>
      <c r="AA930" s="39">
        <f t="shared" si="3"/>
        <v>0.10200081695044246</v>
      </c>
    </row>
    <row r="931" spans="1:27" x14ac:dyDescent="0.3">
      <c r="A931" s="13">
        <v>43969</v>
      </c>
      <c r="B931">
        <v>11.9418294336682</v>
      </c>
      <c r="C931">
        <v>16.6641252916287</v>
      </c>
      <c r="D931">
        <v>16.6641252916287</v>
      </c>
      <c r="E931">
        <v>16.6641252916287</v>
      </c>
      <c r="F931">
        <v>13.160643314982</v>
      </c>
      <c r="G931">
        <v>13.160643314982</v>
      </c>
      <c r="H931">
        <v>13.160643314982</v>
      </c>
      <c r="I931">
        <v>2.4947585269346599</v>
      </c>
      <c r="J931">
        <v>2.4947585269346599</v>
      </c>
      <c r="K931">
        <v>2.4947585269346599</v>
      </c>
      <c r="L931">
        <v>1.0087234497119899</v>
      </c>
      <c r="M931">
        <v>1.0087234497119899</v>
      </c>
      <c r="N931">
        <v>1.0087234497119899</v>
      </c>
      <c r="O931">
        <v>0</v>
      </c>
      <c r="P931">
        <v>0</v>
      </c>
      <c r="Q931">
        <v>0</v>
      </c>
      <c r="R931">
        <v>23.264912879733298</v>
      </c>
      <c r="S931">
        <v>33.076603025308799</v>
      </c>
      <c r="T931">
        <v>11.9418294336682</v>
      </c>
      <c r="U931">
        <v>11.9418294336682</v>
      </c>
      <c r="V931">
        <v>28</v>
      </c>
      <c r="W931">
        <v>28.6059547252969</v>
      </c>
      <c r="X931" s="17">
        <f t="shared" si="0"/>
        <v>-7.0931375114532003</v>
      </c>
      <c r="Y931">
        <f t="shared" si="1"/>
        <v>7.0931375114532003</v>
      </c>
      <c r="Z931">
        <f t="shared" si="2"/>
        <v>50.3125997563845</v>
      </c>
      <c r="AA931" s="39">
        <f t="shared" si="3"/>
        <v>0.24796017401162201</v>
      </c>
    </row>
    <row r="932" spans="1:27" x14ac:dyDescent="0.3">
      <c r="A932" s="13">
        <v>43970</v>
      </c>
      <c r="B932">
        <v>11.9535213705577</v>
      </c>
      <c r="C932">
        <v>14.3407025456284</v>
      </c>
      <c r="D932">
        <v>14.3407025456284</v>
      </c>
      <c r="E932">
        <v>14.3407025456284</v>
      </c>
      <c r="F932">
        <v>13.160643314982</v>
      </c>
      <c r="G932">
        <v>13.160643314982</v>
      </c>
      <c r="H932">
        <v>13.160643314982</v>
      </c>
      <c r="I932">
        <v>0.120032425811312</v>
      </c>
      <c r="J932">
        <v>0.120032425811312</v>
      </c>
      <c r="K932">
        <v>0.120032425811312</v>
      </c>
      <c r="L932">
        <v>1.0600268048350501</v>
      </c>
      <c r="M932">
        <v>1.0600268048350501</v>
      </c>
      <c r="N932">
        <v>1.0600268048350501</v>
      </c>
      <c r="O932">
        <v>0</v>
      </c>
      <c r="P932">
        <v>0</v>
      </c>
      <c r="Q932">
        <v>0</v>
      </c>
      <c r="R932">
        <v>21.536261047276</v>
      </c>
      <c r="S932">
        <v>31.377417367404799</v>
      </c>
      <c r="T932">
        <v>11.9535213705577</v>
      </c>
      <c r="U932">
        <v>11.9535213705577</v>
      </c>
      <c r="W932">
        <v>26.294223916186102</v>
      </c>
      <c r="X932" s="17"/>
      <c r="AA932" s="39"/>
    </row>
    <row r="933" spans="1:27" x14ac:dyDescent="0.3">
      <c r="A933" s="13">
        <v>43971</v>
      </c>
      <c r="B933">
        <v>11.965213307447099</v>
      </c>
      <c r="C933">
        <v>12.398771550365501</v>
      </c>
      <c r="D933">
        <v>12.398771550365501</v>
      </c>
      <c r="E933">
        <v>12.398771550365501</v>
      </c>
      <c r="F933">
        <v>13.160643314982</v>
      </c>
      <c r="G933">
        <v>13.160643314982</v>
      </c>
      <c r="H933">
        <v>13.160643314982</v>
      </c>
      <c r="I933">
        <v>-1.8670180563654499</v>
      </c>
      <c r="J933">
        <v>-1.8670180563654499</v>
      </c>
      <c r="K933">
        <v>-1.8670180563654499</v>
      </c>
      <c r="L933">
        <v>1.1051462917489301</v>
      </c>
      <c r="M933">
        <v>1.1051462917489301</v>
      </c>
      <c r="N933">
        <v>1.1051462917489301</v>
      </c>
      <c r="O933">
        <v>0</v>
      </c>
      <c r="P933">
        <v>0</v>
      </c>
      <c r="Q933">
        <v>0</v>
      </c>
      <c r="R933">
        <v>19.418799716870499</v>
      </c>
      <c r="S933">
        <v>29.1253761250324</v>
      </c>
      <c r="T933">
        <v>11.965213307447099</v>
      </c>
      <c r="U933">
        <v>11.965213307447099</v>
      </c>
      <c r="W933">
        <v>24.3639848578126</v>
      </c>
      <c r="X933" s="17"/>
      <c r="AA933" s="39"/>
    </row>
    <row r="934" spans="1:27" x14ac:dyDescent="0.3">
      <c r="A934" s="13">
        <v>43972</v>
      </c>
      <c r="B934">
        <v>11.9769052443365</v>
      </c>
      <c r="C934">
        <v>12.1887343707975</v>
      </c>
      <c r="D934">
        <v>12.1887343707975</v>
      </c>
      <c r="E934">
        <v>12.1887343707975</v>
      </c>
      <c r="F934">
        <v>13.160643314982</v>
      </c>
      <c r="G934">
        <v>13.160643314982</v>
      </c>
      <c r="H934">
        <v>13.160643314982</v>
      </c>
      <c r="I934">
        <v>-2.1150670826415499</v>
      </c>
      <c r="J934">
        <v>-2.1150670826415499</v>
      </c>
      <c r="K934">
        <v>-2.1150670826415499</v>
      </c>
      <c r="L934">
        <v>1.14315813845704</v>
      </c>
      <c r="M934">
        <v>1.14315813845704</v>
      </c>
      <c r="N934">
        <v>1.14315813845704</v>
      </c>
      <c r="O934">
        <v>0</v>
      </c>
      <c r="P934">
        <v>0</v>
      </c>
      <c r="Q934">
        <v>0</v>
      </c>
      <c r="R934">
        <v>19.1750671608986</v>
      </c>
      <c r="S934">
        <v>28.922475794357702</v>
      </c>
      <c r="T934">
        <v>11.9769052443365</v>
      </c>
      <c r="U934">
        <v>11.9769052443365</v>
      </c>
      <c r="W934">
        <v>24.165639615134101</v>
      </c>
      <c r="X934" s="17"/>
      <c r="AA934" s="39"/>
    </row>
    <row r="935" spans="1:27" x14ac:dyDescent="0.3">
      <c r="A935" s="13">
        <v>43973</v>
      </c>
      <c r="B935">
        <v>11.988597181226</v>
      </c>
      <c r="C935">
        <v>13.0233636646329</v>
      </c>
      <c r="D935">
        <v>13.0233636646329</v>
      </c>
      <c r="E935">
        <v>13.0233636646329</v>
      </c>
      <c r="F935">
        <v>13.160643314982</v>
      </c>
      <c r="G935">
        <v>13.160643314982</v>
      </c>
      <c r="H935">
        <v>13.160643314982</v>
      </c>
      <c r="I935">
        <v>-1.31048111482942</v>
      </c>
      <c r="J935">
        <v>-1.31048111482942</v>
      </c>
      <c r="K935">
        <v>-1.31048111482942</v>
      </c>
      <c r="L935">
        <v>1.17320146448027</v>
      </c>
      <c r="M935">
        <v>1.17320146448027</v>
      </c>
      <c r="N935">
        <v>1.17320146448027</v>
      </c>
      <c r="O935">
        <v>0</v>
      </c>
      <c r="P935">
        <v>0</v>
      </c>
      <c r="Q935">
        <v>0</v>
      </c>
      <c r="R935">
        <v>19.814443927753299</v>
      </c>
      <c r="S935">
        <v>29.8374113388819</v>
      </c>
      <c r="T935">
        <v>11.988597181226</v>
      </c>
      <c r="U935">
        <v>11.988597181226</v>
      </c>
      <c r="W935">
        <v>25.011960845858901</v>
      </c>
      <c r="X935" s="17"/>
      <c r="AA935" s="39"/>
    </row>
    <row r="936" spans="1:27" x14ac:dyDescent="0.3">
      <c r="A936" s="13">
        <v>43974</v>
      </c>
      <c r="B936">
        <v>12.000289118115401</v>
      </c>
      <c r="C936">
        <v>16.035287442837902</v>
      </c>
      <c r="D936">
        <v>16.035287442837902</v>
      </c>
      <c r="E936">
        <v>16.035287442837902</v>
      </c>
      <c r="F936">
        <v>13.160643314982</v>
      </c>
      <c r="G936">
        <v>13.160643314982</v>
      </c>
      <c r="H936">
        <v>13.160643314982</v>
      </c>
      <c r="I936">
        <v>1.68013459340344</v>
      </c>
      <c r="J936">
        <v>1.68013459340344</v>
      </c>
      <c r="K936">
        <v>1.68013459340344</v>
      </c>
      <c r="L936">
        <v>1.19450953445238</v>
      </c>
      <c r="M936">
        <v>1.19450953445238</v>
      </c>
      <c r="N936">
        <v>1.19450953445238</v>
      </c>
      <c r="O936">
        <v>0</v>
      </c>
      <c r="P936">
        <v>0</v>
      </c>
      <c r="Q936">
        <v>0</v>
      </c>
      <c r="R936">
        <v>23.1822676942394</v>
      </c>
      <c r="S936">
        <v>32.7889459014377</v>
      </c>
      <c r="T936">
        <v>12.000289118115401</v>
      </c>
      <c r="U936">
        <v>12.000289118115401</v>
      </c>
      <c r="W936">
        <v>28.035576560953299</v>
      </c>
      <c r="X936" s="17"/>
      <c r="AA936" s="39"/>
    </row>
    <row r="937" spans="1:27" x14ac:dyDescent="0.3">
      <c r="A937" s="13">
        <v>43975</v>
      </c>
      <c r="B937">
        <v>12.011981055004799</v>
      </c>
      <c r="C937">
        <v>15.364723802224701</v>
      </c>
      <c r="D937">
        <v>15.364723802224701</v>
      </c>
      <c r="E937">
        <v>15.364723802224701</v>
      </c>
      <c r="F937">
        <v>13.160643314982</v>
      </c>
      <c r="G937">
        <v>13.160643314982</v>
      </c>
      <c r="H937">
        <v>13.160643314982</v>
      </c>
      <c r="I937">
        <v>0.99764070768725799</v>
      </c>
      <c r="J937">
        <v>0.99764070768725799</v>
      </c>
      <c r="K937">
        <v>0.99764070768725799</v>
      </c>
      <c r="L937">
        <v>1.2064397795553501</v>
      </c>
      <c r="M937">
        <v>1.2064397795553501</v>
      </c>
      <c r="N937">
        <v>1.2064397795553501</v>
      </c>
      <c r="O937">
        <v>0</v>
      </c>
      <c r="P937">
        <v>0</v>
      </c>
      <c r="Q937">
        <v>0</v>
      </c>
      <c r="R937">
        <v>22.701757627936502</v>
      </c>
      <c r="S937">
        <v>32.426421451278003</v>
      </c>
      <c r="T937">
        <v>12.011981055004799</v>
      </c>
      <c r="U937">
        <v>12.011981055004799</v>
      </c>
      <c r="W937">
        <v>27.376704857229502</v>
      </c>
      <c r="X937" s="17"/>
      <c r="AA937" s="39"/>
    </row>
    <row r="938" spans="1:27" x14ac:dyDescent="0.3">
      <c r="A938" s="13">
        <v>43976</v>
      </c>
      <c r="B938">
        <v>12.023672991894299</v>
      </c>
      <c r="C938">
        <v>16.8639035309888</v>
      </c>
      <c r="D938">
        <v>16.8639035309888</v>
      </c>
      <c r="E938">
        <v>16.8639035309888</v>
      </c>
      <c r="F938">
        <v>13.160643314982</v>
      </c>
      <c r="G938">
        <v>13.160643314982</v>
      </c>
      <c r="H938">
        <v>13.160643314982</v>
      </c>
      <c r="I938">
        <v>2.4947585269368902</v>
      </c>
      <c r="J938">
        <v>2.4947585269368902</v>
      </c>
      <c r="K938">
        <v>2.4947585269368902</v>
      </c>
      <c r="L938">
        <v>1.2085016890699001</v>
      </c>
      <c r="M938">
        <v>1.2085016890699001</v>
      </c>
      <c r="N938">
        <v>1.2085016890699001</v>
      </c>
      <c r="O938">
        <v>0</v>
      </c>
      <c r="P938">
        <v>0</v>
      </c>
      <c r="Q938">
        <v>0</v>
      </c>
      <c r="R938">
        <v>23.974142417237498</v>
      </c>
      <c r="S938">
        <v>33.944000410815804</v>
      </c>
      <c r="T938">
        <v>12.023672991894299</v>
      </c>
      <c r="U938">
        <v>12.023672991894299</v>
      </c>
      <c r="W938">
        <v>28.887576522883101</v>
      </c>
      <c r="X938" s="17"/>
      <c r="AA938" s="39"/>
    </row>
    <row r="939" spans="1:27" x14ac:dyDescent="0.3">
      <c r="A939" s="13">
        <v>43977</v>
      </c>
      <c r="B939">
        <v>12.0353649287837</v>
      </c>
      <c r="C939">
        <v>14.481057461088</v>
      </c>
      <c r="D939">
        <v>14.481057461088</v>
      </c>
      <c r="E939">
        <v>14.481057461088</v>
      </c>
      <c r="F939">
        <v>13.160643314982</v>
      </c>
      <c r="G939">
        <v>13.160643314982</v>
      </c>
      <c r="H939">
        <v>13.160643314982</v>
      </c>
      <c r="I939">
        <v>0.120032425810761</v>
      </c>
      <c r="J939">
        <v>0.120032425810761</v>
      </c>
      <c r="K939">
        <v>0.120032425810761</v>
      </c>
      <c r="L939">
        <v>1.2003817202951801</v>
      </c>
      <c r="M939">
        <v>1.2003817202951801</v>
      </c>
      <c r="N939">
        <v>1.2003817202951801</v>
      </c>
      <c r="O939">
        <v>0</v>
      </c>
      <c r="P939">
        <v>0</v>
      </c>
      <c r="Q939">
        <v>0</v>
      </c>
      <c r="R939">
        <v>21.6100000261224</v>
      </c>
      <c r="S939">
        <v>31.578657299899302</v>
      </c>
      <c r="T939">
        <v>12.0353649287837</v>
      </c>
      <c r="U939">
        <v>12.0353649287837</v>
      </c>
      <c r="W939">
        <v>26.5164223898717</v>
      </c>
      <c r="X939" s="17"/>
      <c r="AA939" s="39"/>
    </row>
    <row r="940" spans="1:27" x14ac:dyDescent="0.3">
      <c r="A940" s="13">
        <v>43978</v>
      </c>
      <c r="B940">
        <v>12.0470568656732</v>
      </c>
      <c r="C940">
        <v>12.475589702397301</v>
      </c>
      <c r="D940">
        <v>12.475589702397301</v>
      </c>
      <c r="E940">
        <v>12.475589702397301</v>
      </c>
      <c r="F940">
        <v>13.160643314982</v>
      </c>
      <c r="G940">
        <v>13.160643314982</v>
      </c>
      <c r="H940">
        <v>13.160643314982</v>
      </c>
      <c r="I940">
        <v>-1.86701805636809</v>
      </c>
      <c r="J940">
        <v>-1.86701805636809</v>
      </c>
      <c r="K940">
        <v>-1.86701805636809</v>
      </c>
      <c r="L940">
        <v>1.1819644437832999</v>
      </c>
      <c r="M940">
        <v>1.1819644437832999</v>
      </c>
      <c r="N940">
        <v>1.1819644437832999</v>
      </c>
      <c r="O940">
        <v>0</v>
      </c>
      <c r="P940">
        <v>0</v>
      </c>
      <c r="Q940">
        <v>0</v>
      </c>
      <c r="R940">
        <v>19.5639291435586</v>
      </c>
      <c r="S940">
        <v>29.475467103608501</v>
      </c>
      <c r="T940">
        <v>12.0470568656732</v>
      </c>
      <c r="U940">
        <v>12.0470568656732</v>
      </c>
      <c r="W940">
        <v>24.5226465680704</v>
      </c>
      <c r="X940" s="17"/>
      <c r="AA940" s="39"/>
    </row>
    <row r="941" spans="1:27" x14ac:dyDescent="0.3">
      <c r="A941" s="13">
        <v>43979</v>
      </c>
      <c r="B941">
        <v>12.058748802562601</v>
      </c>
      <c r="C941">
        <v>12.198925462797</v>
      </c>
      <c r="D941">
        <v>12.198925462797</v>
      </c>
      <c r="E941">
        <v>12.198925462797</v>
      </c>
      <c r="F941">
        <v>13.160643314982</v>
      </c>
      <c r="G941">
        <v>13.160643314982</v>
      </c>
      <c r="H941">
        <v>13.160643314982</v>
      </c>
      <c r="I941">
        <v>-2.11506708264834</v>
      </c>
      <c r="J941">
        <v>-2.11506708264834</v>
      </c>
      <c r="K941">
        <v>-2.11506708264834</v>
      </c>
      <c r="L941">
        <v>1.1533492304633</v>
      </c>
      <c r="M941">
        <v>1.1533492304633</v>
      </c>
      <c r="N941">
        <v>1.1533492304633</v>
      </c>
      <c r="O941">
        <v>0</v>
      </c>
      <c r="P941">
        <v>0</v>
      </c>
      <c r="Q941">
        <v>0</v>
      </c>
      <c r="R941">
        <v>19.612250054560199</v>
      </c>
      <c r="S941">
        <v>29.143823941512</v>
      </c>
      <c r="T941">
        <v>12.058748802562601</v>
      </c>
      <c r="U941">
        <v>12.058748802562601</v>
      </c>
      <c r="W941">
        <v>24.257674265359601</v>
      </c>
      <c r="X941" s="17"/>
      <c r="AA941" s="39"/>
    </row>
    <row r="942" spans="1:27" x14ac:dyDescent="0.3">
      <c r="A942" s="13">
        <v>43980</v>
      </c>
      <c r="B942">
        <v>12.070440739452</v>
      </c>
      <c r="C942">
        <v>12.9650240956428</v>
      </c>
      <c r="D942">
        <v>12.9650240956428</v>
      </c>
      <c r="E942">
        <v>12.9650240956428</v>
      </c>
      <c r="F942">
        <v>13.160643314982</v>
      </c>
      <c r="G942">
        <v>13.160643314982</v>
      </c>
      <c r="H942">
        <v>13.160643314982</v>
      </c>
      <c r="I942">
        <v>-1.3104811148370401</v>
      </c>
      <c r="J942">
        <v>-1.3104811148370401</v>
      </c>
      <c r="K942">
        <v>-1.3104811148370401</v>
      </c>
      <c r="L942">
        <v>1.1148618954977501</v>
      </c>
      <c r="M942">
        <v>1.1148618954977501</v>
      </c>
      <c r="N942">
        <v>1.1148618954977501</v>
      </c>
      <c r="O942">
        <v>0</v>
      </c>
      <c r="P942">
        <v>0</v>
      </c>
      <c r="Q942">
        <v>0</v>
      </c>
      <c r="R942">
        <v>20.340334601106601</v>
      </c>
      <c r="S942">
        <v>30.130519501287601</v>
      </c>
      <c r="T942">
        <v>12.070440739452</v>
      </c>
      <c r="U942">
        <v>12.070440739452</v>
      </c>
      <c r="W942">
        <v>25.0354648350948</v>
      </c>
      <c r="X942" s="17"/>
      <c r="AA942" s="39"/>
    </row>
    <row r="943" spans="1:27" x14ac:dyDescent="0.3">
      <c r="A943" s="13">
        <v>43981</v>
      </c>
      <c r="B943">
        <v>12.0821326763415</v>
      </c>
      <c r="C943">
        <v>15.907838746215001</v>
      </c>
      <c r="D943">
        <v>15.907838746215001</v>
      </c>
      <c r="E943">
        <v>15.907838746215001</v>
      </c>
      <c r="F943">
        <v>13.160643314982</v>
      </c>
      <c r="G943">
        <v>13.160643314982</v>
      </c>
      <c r="H943">
        <v>13.160643314982</v>
      </c>
      <c r="I943">
        <v>1.6801345934032299</v>
      </c>
      <c r="J943">
        <v>1.6801345934032299</v>
      </c>
      <c r="K943">
        <v>1.6801345934032299</v>
      </c>
      <c r="L943">
        <v>1.0670608378297</v>
      </c>
      <c r="M943">
        <v>1.0670608378297</v>
      </c>
      <c r="N943">
        <v>1.0670608378297</v>
      </c>
      <c r="O943">
        <v>0</v>
      </c>
      <c r="P943">
        <v>0</v>
      </c>
      <c r="Q943">
        <v>0</v>
      </c>
      <c r="R943">
        <v>22.9518341145329</v>
      </c>
      <c r="S943">
        <v>32.851507677699203</v>
      </c>
      <c r="T943">
        <v>12.0821326763415</v>
      </c>
      <c r="U943">
        <v>12.0821326763415</v>
      </c>
      <c r="W943">
        <v>27.989971422556501</v>
      </c>
      <c r="X943" s="17"/>
      <c r="AA943" s="39"/>
    </row>
    <row r="944" spans="1:27" x14ac:dyDescent="0.3">
      <c r="A944" s="13">
        <v>43982</v>
      </c>
      <c r="B944">
        <v>12.0938246132309</v>
      </c>
      <c r="C944">
        <v>15.1690213738657</v>
      </c>
      <c r="D944">
        <v>15.1690213738657</v>
      </c>
      <c r="E944">
        <v>15.1690213738657</v>
      </c>
      <c r="F944">
        <v>13.160643314982</v>
      </c>
      <c r="G944">
        <v>13.160643314982</v>
      </c>
      <c r="H944">
        <v>13.160643314982</v>
      </c>
      <c r="I944">
        <v>0.99764070768790103</v>
      </c>
      <c r="J944">
        <v>0.99764070768790103</v>
      </c>
      <c r="K944">
        <v>0.99764070768790103</v>
      </c>
      <c r="L944">
        <v>1.01073735119576</v>
      </c>
      <c r="M944">
        <v>1.01073735119576</v>
      </c>
      <c r="N944">
        <v>1.01073735119576</v>
      </c>
      <c r="O944">
        <v>0</v>
      </c>
      <c r="P944">
        <v>0</v>
      </c>
      <c r="Q944">
        <v>0</v>
      </c>
      <c r="R944">
        <v>22.2072575980587</v>
      </c>
      <c r="S944">
        <v>32.006697755526702</v>
      </c>
      <c r="T944">
        <v>12.0938246132309</v>
      </c>
      <c r="U944">
        <v>12.0938246132309</v>
      </c>
      <c r="W944">
        <v>27.2628459870966</v>
      </c>
      <c r="X944" s="17"/>
      <c r="AA944" s="39"/>
    </row>
    <row r="945" spans="1:27" x14ac:dyDescent="0.3">
      <c r="A945" s="13">
        <v>43983</v>
      </c>
      <c r="B945">
        <v>12.105516550120299</v>
      </c>
      <c r="C945">
        <v>16.602311770386098</v>
      </c>
      <c r="D945">
        <v>16.602311770386098</v>
      </c>
      <c r="E945">
        <v>16.602311770386098</v>
      </c>
      <c r="F945">
        <v>13.160643314982</v>
      </c>
      <c r="G945">
        <v>13.160643314982</v>
      </c>
      <c r="H945">
        <v>13.160643314982</v>
      </c>
      <c r="I945">
        <v>2.4947585269357799</v>
      </c>
      <c r="J945">
        <v>2.4947585269357799</v>
      </c>
      <c r="K945">
        <v>2.4947585269357799</v>
      </c>
      <c r="L945">
        <v>0.94690992846823097</v>
      </c>
      <c r="M945">
        <v>0.94690992846823097</v>
      </c>
      <c r="N945">
        <v>0.94690992846823097</v>
      </c>
      <c r="O945">
        <v>0</v>
      </c>
      <c r="P945">
        <v>0</v>
      </c>
      <c r="Q945">
        <v>0</v>
      </c>
      <c r="R945">
        <v>23.848550293006301</v>
      </c>
      <c r="S945">
        <v>33.563562026207599</v>
      </c>
      <c r="T945">
        <v>12.105516550120299</v>
      </c>
      <c r="U945">
        <v>12.105516550120299</v>
      </c>
      <c r="W945">
        <v>28.707828320506401</v>
      </c>
      <c r="X945" s="17"/>
      <c r="AA945" s="39"/>
    </row>
    <row r="946" spans="1:27" x14ac:dyDescent="0.3">
      <c r="A946" s="13">
        <v>43984</v>
      </c>
      <c r="B946">
        <v>12.117208487009799</v>
      </c>
      <c r="C946">
        <v>14.1574882736486</v>
      </c>
      <c r="D946">
        <v>14.1574882736486</v>
      </c>
      <c r="E946">
        <v>14.1574882736486</v>
      </c>
      <c r="F946">
        <v>13.160643314982</v>
      </c>
      <c r="G946">
        <v>13.160643314982</v>
      </c>
      <c r="H946">
        <v>13.160643314982</v>
      </c>
      <c r="I946">
        <v>0.12003242581021099</v>
      </c>
      <c r="J946">
        <v>0.12003242581021099</v>
      </c>
      <c r="K946">
        <v>0.12003242581021099</v>
      </c>
      <c r="L946">
        <v>0.87681253285634797</v>
      </c>
      <c r="M946">
        <v>0.87681253285634797</v>
      </c>
      <c r="N946">
        <v>0.87681253285634797</v>
      </c>
      <c r="O946">
        <v>0</v>
      </c>
      <c r="P946">
        <v>0</v>
      </c>
      <c r="Q946">
        <v>0</v>
      </c>
      <c r="R946">
        <v>21.577911826204701</v>
      </c>
      <c r="S946">
        <v>31.294333452601901</v>
      </c>
      <c r="T946">
        <v>12.117208487009799</v>
      </c>
      <c r="U946">
        <v>12.117208487009799</v>
      </c>
      <c r="W946">
        <v>26.274696760658401</v>
      </c>
      <c r="X946" s="17"/>
      <c r="AA946" s="39"/>
    </row>
    <row r="947" spans="1:27" x14ac:dyDescent="0.3">
      <c r="A947" s="13">
        <v>43985</v>
      </c>
      <c r="B947">
        <v>12.1289004238992</v>
      </c>
      <c r="C947">
        <v>12.095502221605701</v>
      </c>
      <c r="D947">
        <v>12.095502221605701</v>
      </c>
      <c r="E947">
        <v>12.095502221605701</v>
      </c>
      <c r="F947">
        <v>13.160643314982</v>
      </c>
      <c r="G947">
        <v>13.160643314982</v>
      </c>
      <c r="H947">
        <v>13.160643314982</v>
      </c>
      <c r="I947">
        <v>-1.8670180563651799</v>
      </c>
      <c r="J947">
        <v>-1.8670180563651799</v>
      </c>
      <c r="K947">
        <v>-1.8670180563651799</v>
      </c>
      <c r="L947">
        <v>0.80187696298881395</v>
      </c>
      <c r="M947">
        <v>0.80187696298881395</v>
      </c>
      <c r="N947">
        <v>0.80187696298881395</v>
      </c>
      <c r="O947">
        <v>0</v>
      </c>
      <c r="P947">
        <v>0</v>
      </c>
      <c r="Q947">
        <v>0</v>
      </c>
      <c r="R947">
        <v>19.140097224619701</v>
      </c>
      <c r="S947">
        <v>29.255588948456801</v>
      </c>
      <c r="T947">
        <v>12.1289004238992</v>
      </c>
      <c r="U947">
        <v>12.1289004238992</v>
      </c>
      <c r="W947">
        <v>24.224402645504899</v>
      </c>
      <c r="X947" s="17"/>
      <c r="AA947" s="39"/>
    </row>
    <row r="948" spans="1:27" x14ac:dyDescent="0.3">
      <c r="A948" s="13">
        <v>43986</v>
      </c>
      <c r="B948">
        <v>12.1405923607887</v>
      </c>
      <c r="C948">
        <v>11.769285822737301</v>
      </c>
      <c r="D948">
        <v>11.769285822737301</v>
      </c>
      <c r="E948">
        <v>11.769285822737301</v>
      </c>
      <c r="F948">
        <v>13.160643314982</v>
      </c>
      <c r="G948">
        <v>13.160643314982</v>
      </c>
      <c r="H948">
        <v>13.160643314982</v>
      </c>
      <c r="I948">
        <v>-2.1150670826414801</v>
      </c>
      <c r="J948">
        <v>-2.1150670826414801</v>
      </c>
      <c r="K948">
        <v>-2.1150670826414801</v>
      </c>
      <c r="L948">
        <v>0.72370959039674498</v>
      </c>
      <c r="M948">
        <v>0.72370959039674498</v>
      </c>
      <c r="N948">
        <v>0.72370959039674498</v>
      </c>
      <c r="O948">
        <v>0</v>
      </c>
      <c r="P948">
        <v>0</v>
      </c>
      <c r="Q948">
        <v>0</v>
      </c>
      <c r="R948">
        <v>19.312820112542401</v>
      </c>
      <c r="S948">
        <v>29.075565026560501</v>
      </c>
      <c r="T948">
        <v>12.1405923607887</v>
      </c>
      <c r="U948">
        <v>12.1405923607887</v>
      </c>
      <c r="W948">
        <v>23.909878183526001</v>
      </c>
      <c r="X948" s="17"/>
      <c r="AA948" s="39"/>
    </row>
    <row r="949" spans="1:27" x14ac:dyDescent="0.3">
      <c r="A949" s="13">
        <v>43987</v>
      </c>
      <c r="B949">
        <v>12.152284297678101</v>
      </c>
      <c r="C949">
        <v>12.494225093834601</v>
      </c>
      <c r="D949">
        <v>12.494225093834601</v>
      </c>
      <c r="E949">
        <v>12.494225093834601</v>
      </c>
      <c r="F949">
        <v>13.160643314982</v>
      </c>
      <c r="G949">
        <v>13.160643314982</v>
      </c>
      <c r="H949">
        <v>13.160643314982</v>
      </c>
      <c r="I949">
        <v>-1.31048111483276</v>
      </c>
      <c r="J949">
        <v>-1.31048111483276</v>
      </c>
      <c r="K949">
        <v>-1.31048111483276</v>
      </c>
      <c r="L949">
        <v>0.64406289368535297</v>
      </c>
      <c r="M949">
        <v>0.64406289368535297</v>
      </c>
      <c r="N949">
        <v>0.64406289368535297</v>
      </c>
      <c r="O949">
        <v>0</v>
      </c>
      <c r="P949">
        <v>0</v>
      </c>
      <c r="Q949">
        <v>0</v>
      </c>
      <c r="R949">
        <v>19.602646106846599</v>
      </c>
      <c r="S949">
        <v>29.458273320016101</v>
      </c>
      <c r="T949">
        <v>12.152284297678101</v>
      </c>
      <c r="U949">
        <v>12.152284297678101</v>
      </c>
      <c r="W949">
        <v>24.646509391512701</v>
      </c>
      <c r="X949" s="17"/>
      <c r="AA949" s="39"/>
    </row>
    <row r="950" spans="1:27" x14ac:dyDescent="0.3">
      <c r="A950" s="13">
        <v>43988</v>
      </c>
      <c r="B950">
        <v>12.1639762345675</v>
      </c>
      <c r="C950">
        <v>15.4055802585418</v>
      </c>
      <c r="D950">
        <v>15.4055802585418</v>
      </c>
      <c r="E950">
        <v>15.4055802585418</v>
      </c>
      <c r="F950">
        <v>13.160643314982</v>
      </c>
      <c r="G950">
        <v>13.160643314982</v>
      </c>
      <c r="H950">
        <v>13.160643314982</v>
      </c>
      <c r="I950">
        <v>1.6801345934057901</v>
      </c>
      <c r="J950">
        <v>1.6801345934057901</v>
      </c>
      <c r="K950">
        <v>1.6801345934057901</v>
      </c>
      <c r="L950">
        <v>0.56480235015392399</v>
      </c>
      <c r="M950">
        <v>0.56480235015392399</v>
      </c>
      <c r="N950">
        <v>0.56480235015392399</v>
      </c>
      <c r="O950">
        <v>0</v>
      </c>
      <c r="P950">
        <v>0</v>
      </c>
      <c r="Q950">
        <v>0</v>
      </c>
      <c r="R950">
        <v>22.727634205150501</v>
      </c>
      <c r="S950">
        <v>32.925565224692797</v>
      </c>
      <c r="T950">
        <v>12.1639762345675</v>
      </c>
      <c r="U950">
        <v>12.1639762345675</v>
      </c>
      <c r="W950">
        <v>27.5695564931093</v>
      </c>
      <c r="X950" s="17"/>
      <c r="AA950" s="39"/>
    </row>
    <row r="951" spans="1:27" x14ac:dyDescent="0.3">
      <c r="A951" s="13">
        <v>43989</v>
      </c>
      <c r="B951">
        <v>12.175668171457</v>
      </c>
      <c r="C951">
        <v>14.646153392112399</v>
      </c>
      <c r="D951">
        <v>14.646153392112399</v>
      </c>
      <c r="E951">
        <v>14.646153392112399</v>
      </c>
      <c r="F951">
        <v>13.160643314982</v>
      </c>
      <c r="G951">
        <v>13.160643314982</v>
      </c>
      <c r="H951">
        <v>13.160643314982</v>
      </c>
      <c r="I951">
        <v>0.99764070768854496</v>
      </c>
      <c r="J951">
        <v>0.99764070768854496</v>
      </c>
      <c r="K951">
        <v>0.99764070768854496</v>
      </c>
      <c r="L951">
        <v>0.48786936944183901</v>
      </c>
      <c r="M951">
        <v>0.48786936944183901</v>
      </c>
      <c r="N951">
        <v>0.48786936944183901</v>
      </c>
      <c r="O951">
        <v>0</v>
      </c>
      <c r="P951">
        <v>0</v>
      </c>
      <c r="Q951">
        <v>0</v>
      </c>
      <c r="R951">
        <v>22.063905144147</v>
      </c>
      <c r="S951">
        <v>31.702891563806801</v>
      </c>
      <c r="T951">
        <v>12.175668171457</v>
      </c>
      <c r="U951">
        <v>12.175668171457</v>
      </c>
      <c r="W951">
        <v>26.821821563569401</v>
      </c>
      <c r="X951" s="17"/>
      <c r="AA951" s="39"/>
    </row>
    <row r="952" spans="1:27" x14ac:dyDescent="0.3">
      <c r="A952" s="13">
        <v>43990</v>
      </c>
      <c r="B952">
        <v>12.1873601083464</v>
      </c>
      <c r="C952">
        <v>16.070642903880099</v>
      </c>
      <c r="D952">
        <v>16.070642903880099</v>
      </c>
      <c r="E952">
        <v>16.070642903880099</v>
      </c>
      <c r="F952">
        <v>13.160643314982</v>
      </c>
      <c r="G952">
        <v>13.160643314982</v>
      </c>
      <c r="H952">
        <v>13.160643314982</v>
      </c>
      <c r="I952">
        <v>2.4947585269346599</v>
      </c>
      <c r="J952">
        <v>2.4947585269346599</v>
      </c>
      <c r="K952">
        <v>2.4947585269346599</v>
      </c>
      <c r="L952">
        <v>0.41524106196336202</v>
      </c>
      <c r="M952">
        <v>0.41524106196336202</v>
      </c>
      <c r="N952">
        <v>0.41524106196336202</v>
      </c>
      <c r="O952">
        <v>0</v>
      </c>
      <c r="P952">
        <v>0</v>
      </c>
      <c r="Q952">
        <v>0</v>
      </c>
      <c r="R952">
        <v>23.636426500906701</v>
      </c>
      <c r="S952">
        <v>33.317156018247999</v>
      </c>
      <c r="T952">
        <v>12.1873601083464</v>
      </c>
      <c r="U952">
        <v>12.1873601083464</v>
      </c>
      <c r="W952">
        <v>28.258003012226499</v>
      </c>
      <c r="X952" s="17"/>
      <c r="AA952" s="39"/>
    </row>
    <row r="953" spans="1:27" x14ac:dyDescent="0.3">
      <c r="A953" s="13">
        <v>43991</v>
      </c>
      <c r="B953">
        <v>12.199052045235799</v>
      </c>
      <c r="C953">
        <v>13.6295634655835</v>
      </c>
      <c r="D953">
        <v>13.6295634655835</v>
      </c>
      <c r="E953">
        <v>13.6295634655835</v>
      </c>
      <c r="F953">
        <v>13.160643314982</v>
      </c>
      <c r="G953">
        <v>13.160643314982</v>
      </c>
      <c r="H953">
        <v>13.160643314982</v>
      </c>
      <c r="I953">
        <v>0.12003242581888</v>
      </c>
      <c r="J953">
        <v>0.12003242581888</v>
      </c>
      <c r="K953">
        <v>0.12003242581888</v>
      </c>
      <c r="L953">
        <v>0.34888772478260899</v>
      </c>
      <c r="M953">
        <v>0.34888772478260899</v>
      </c>
      <c r="N953">
        <v>0.34888772478260899</v>
      </c>
      <c r="O953">
        <v>0</v>
      </c>
      <c r="P953">
        <v>0</v>
      </c>
      <c r="Q953">
        <v>0</v>
      </c>
      <c r="R953">
        <v>20.8443933691916</v>
      </c>
      <c r="S953">
        <v>30.489798348708501</v>
      </c>
      <c r="T953">
        <v>12.199052045235799</v>
      </c>
      <c r="U953">
        <v>12.199052045235799</v>
      </c>
      <c r="W953">
        <v>25.8286155108194</v>
      </c>
      <c r="X953" s="17"/>
      <c r="AA953" s="39"/>
    </row>
    <row r="954" spans="1:27" x14ac:dyDescent="0.3">
      <c r="A954" s="13">
        <v>43992</v>
      </c>
      <c r="B954">
        <v>12.210743982125299</v>
      </c>
      <c r="C954">
        <v>11.584354255643101</v>
      </c>
      <c r="D954">
        <v>11.584354255643101</v>
      </c>
      <c r="E954">
        <v>11.584354255643101</v>
      </c>
      <c r="F954">
        <v>13.160643314982</v>
      </c>
      <c r="G954">
        <v>13.160643314982</v>
      </c>
      <c r="H954">
        <v>13.160643314982</v>
      </c>
      <c r="I954">
        <v>-1.86701805637337</v>
      </c>
      <c r="J954">
        <v>-1.86701805637337</v>
      </c>
      <c r="K954">
        <v>-1.86701805637337</v>
      </c>
      <c r="L954">
        <v>0.29072899703437699</v>
      </c>
      <c r="M954">
        <v>0.29072899703437699</v>
      </c>
      <c r="N954">
        <v>0.29072899703437699</v>
      </c>
      <c r="O954">
        <v>0</v>
      </c>
      <c r="P954">
        <v>0</v>
      </c>
      <c r="Q954">
        <v>0</v>
      </c>
      <c r="R954">
        <v>18.854326855238199</v>
      </c>
      <c r="S954">
        <v>28.574877837438098</v>
      </c>
      <c r="T954">
        <v>12.210743982125299</v>
      </c>
      <c r="U954">
        <v>12.210743982125299</v>
      </c>
      <c r="W954">
        <v>23.7950982377683</v>
      </c>
      <c r="X954" s="17"/>
      <c r="AA954" s="39"/>
    </row>
    <row r="955" spans="1:27" x14ac:dyDescent="0.3">
      <c r="A955" s="13">
        <v>43993</v>
      </c>
      <c r="B955">
        <v>12.2224359190147</v>
      </c>
      <c r="C955">
        <v>11.2881659166543</v>
      </c>
      <c r="D955">
        <v>11.2881659166543</v>
      </c>
      <c r="E955">
        <v>11.2881659166543</v>
      </c>
      <c r="F955">
        <v>13.160643314982</v>
      </c>
      <c r="G955">
        <v>13.160643314982</v>
      </c>
      <c r="H955">
        <v>13.160643314982</v>
      </c>
      <c r="I955">
        <v>-2.11506708264475</v>
      </c>
      <c r="J955">
        <v>-2.11506708264475</v>
      </c>
      <c r="K955">
        <v>-2.11506708264475</v>
      </c>
      <c r="L955">
        <v>0.242589684316981</v>
      </c>
      <c r="M955">
        <v>0.242589684316981</v>
      </c>
      <c r="N955">
        <v>0.242589684316981</v>
      </c>
      <c r="O955">
        <v>0</v>
      </c>
      <c r="P955">
        <v>0</v>
      </c>
      <c r="Q955">
        <v>0</v>
      </c>
      <c r="R955">
        <v>18.36135849355</v>
      </c>
      <c r="S955">
        <v>28.123709307128902</v>
      </c>
      <c r="T955">
        <v>12.2224359190147</v>
      </c>
      <c r="U955">
        <v>12.2224359190147</v>
      </c>
      <c r="W955">
        <v>23.510601835669</v>
      </c>
      <c r="X955" s="17"/>
      <c r="AA955" s="39"/>
    </row>
    <row r="956" spans="1:27" x14ac:dyDescent="0.3">
      <c r="A956" s="13">
        <v>43994</v>
      </c>
      <c r="B956">
        <v>12.2341278559042</v>
      </c>
      <c r="C956">
        <v>12.056318475669499</v>
      </c>
      <c r="D956">
        <v>12.056318475669499</v>
      </c>
      <c r="E956">
        <v>12.056318475669499</v>
      </c>
      <c r="F956">
        <v>13.160643314982</v>
      </c>
      <c r="G956">
        <v>13.160643314982</v>
      </c>
      <c r="H956">
        <v>13.160643314982</v>
      </c>
      <c r="I956">
        <v>-1.3104811148320701</v>
      </c>
      <c r="J956">
        <v>-1.3104811148320701</v>
      </c>
      <c r="K956">
        <v>-1.3104811148320701</v>
      </c>
      <c r="L956">
        <v>0.20615627551955201</v>
      </c>
      <c r="M956">
        <v>0.20615627551955201</v>
      </c>
      <c r="N956">
        <v>0.20615627551955201</v>
      </c>
      <c r="O956">
        <v>0</v>
      </c>
      <c r="P956">
        <v>0</v>
      </c>
      <c r="Q956">
        <v>0</v>
      </c>
      <c r="R956">
        <v>19.329457492472802</v>
      </c>
      <c r="S956">
        <v>29.0963513831522</v>
      </c>
      <c r="T956">
        <v>12.2341278559042</v>
      </c>
      <c r="U956">
        <v>12.2341278559042</v>
      </c>
      <c r="W956">
        <v>24.290446331573701</v>
      </c>
      <c r="X956" s="17"/>
      <c r="AA956" s="39"/>
    </row>
    <row r="957" spans="1:27" x14ac:dyDescent="0.3">
      <c r="A957" s="13">
        <v>43995</v>
      </c>
      <c r="B957">
        <v>12.245819792793601</v>
      </c>
      <c r="C957">
        <v>15.0237130841153</v>
      </c>
      <c r="D957">
        <v>15.0237130841153</v>
      </c>
      <c r="E957">
        <v>15.0237130841153</v>
      </c>
      <c r="F957">
        <v>13.160643314982</v>
      </c>
      <c r="G957">
        <v>13.160643314982</v>
      </c>
      <c r="H957">
        <v>13.160643314982</v>
      </c>
      <c r="I957">
        <v>1.68013459340558</v>
      </c>
      <c r="J957">
        <v>1.68013459340558</v>
      </c>
      <c r="K957">
        <v>1.68013459340558</v>
      </c>
      <c r="L957">
        <v>0.18293517572766499</v>
      </c>
      <c r="M957">
        <v>0.18293517572766499</v>
      </c>
      <c r="N957">
        <v>0.18293517572766499</v>
      </c>
      <c r="O957">
        <v>0</v>
      </c>
      <c r="P957">
        <v>0</v>
      </c>
      <c r="Q957">
        <v>0</v>
      </c>
      <c r="R957">
        <v>22.721609554296599</v>
      </c>
      <c r="S957">
        <v>32.259074893266899</v>
      </c>
      <c r="T957">
        <v>12.245819792793601</v>
      </c>
      <c r="U957">
        <v>12.245819792793601</v>
      </c>
      <c r="W957">
        <v>27.269532876908901</v>
      </c>
      <c r="X957" s="17"/>
      <c r="AA957" s="39"/>
    </row>
    <row r="958" spans="1:27" x14ac:dyDescent="0.3">
      <c r="A958" s="13">
        <v>43996</v>
      </c>
      <c r="B958">
        <v>12.257511729682999</v>
      </c>
      <c r="C958">
        <v>14.332497677762699</v>
      </c>
      <c r="D958">
        <v>14.332497677762699</v>
      </c>
      <c r="E958">
        <v>14.332497677762699</v>
      </c>
      <c r="F958">
        <v>13.160643314982</v>
      </c>
      <c r="G958">
        <v>13.160643314982</v>
      </c>
      <c r="H958">
        <v>13.160643314982</v>
      </c>
      <c r="I958">
        <v>0.99764070768591995</v>
      </c>
      <c r="J958">
        <v>0.99764070768591995</v>
      </c>
      <c r="K958">
        <v>0.99764070768591995</v>
      </c>
      <c r="L958">
        <v>0.17421365509473899</v>
      </c>
      <c r="M958">
        <v>0.17421365509473899</v>
      </c>
      <c r="N958">
        <v>0.17421365509473899</v>
      </c>
      <c r="O958">
        <v>0</v>
      </c>
      <c r="P958">
        <v>0</v>
      </c>
      <c r="Q958">
        <v>0</v>
      </c>
      <c r="R958">
        <v>21.6704731014297</v>
      </c>
      <c r="S958">
        <v>31.0235693399304</v>
      </c>
      <c r="T958">
        <v>12.257511729682999</v>
      </c>
      <c r="U958">
        <v>12.257511729682999</v>
      </c>
      <c r="W958">
        <v>26.590009407445699</v>
      </c>
      <c r="X958" s="17"/>
      <c r="AA958" s="39"/>
    </row>
    <row r="959" spans="1:27" x14ac:dyDescent="0.3">
      <c r="A959" s="13">
        <v>43997</v>
      </c>
      <c r="B959">
        <v>12.2692036665725</v>
      </c>
      <c r="C959">
        <v>15.836426308359</v>
      </c>
      <c r="D959">
        <v>15.836426308359</v>
      </c>
      <c r="E959">
        <v>15.836426308359</v>
      </c>
      <c r="F959">
        <v>13.160643314982</v>
      </c>
      <c r="G959">
        <v>13.160643314982</v>
      </c>
      <c r="H959">
        <v>13.160643314982</v>
      </c>
      <c r="I959">
        <v>2.4947585269335502</v>
      </c>
      <c r="J959">
        <v>2.4947585269335502</v>
      </c>
      <c r="K959">
        <v>2.4947585269335502</v>
      </c>
      <c r="L959">
        <v>0.181024466443438</v>
      </c>
      <c r="M959">
        <v>0.181024466443438</v>
      </c>
      <c r="N959">
        <v>0.181024466443438</v>
      </c>
      <c r="O959">
        <v>0</v>
      </c>
      <c r="P959">
        <v>0</v>
      </c>
      <c r="Q959">
        <v>0</v>
      </c>
      <c r="R959">
        <v>22.918170133214598</v>
      </c>
      <c r="S959">
        <v>32.802810336031001</v>
      </c>
      <c r="T959">
        <v>12.2692036665725</v>
      </c>
      <c r="U959">
        <v>12.2692036665725</v>
      </c>
      <c r="W959">
        <v>28.1056299749315</v>
      </c>
      <c r="X959" s="17"/>
      <c r="AA959" s="39"/>
    </row>
    <row r="960" spans="1:27" x14ac:dyDescent="0.3">
      <c r="A960" s="13">
        <v>43998</v>
      </c>
      <c r="B960">
        <v>12.2808956034619</v>
      </c>
      <c r="C960">
        <v>13.484790755675199</v>
      </c>
      <c r="D960">
        <v>13.484790755675199</v>
      </c>
      <c r="E960">
        <v>13.484790755675199</v>
      </c>
      <c r="F960">
        <v>13.160643314982</v>
      </c>
      <c r="G960">
        <v>13.160643314982</v>
      </c>
      <c r="H960">
        <v>13.160643314982</v>
      </c>
      <c r="I960">
        <v>0.120032425813394</v>
      </c>
      <c r="J960">
        <v>0.120032425813394</v>
      </c>
      <c r="K960">
        <v>0.120032425813394</v>
      </c>
      <c r="L960">
        <v>0.204115014879788</v>
      </c>
      <c r="M960">
        <v>0.204115014879788</v>
      </c>
      <c r="N960">
        <v>0.204115014879788</v>
      </c>
      <c r="O960">
        <v>0</v>
      </c>
      <c r="P960">
        <v>0</v>
      </c>
      <c r="Q960">
        <v>0</v>
      </c>
      <c r="R960">
        <v>20.782196358628099</v>
      </c>
      <c r="S960">
        <v>30.684316591283299</v>
      </c>
      <c r="T960">
        <v>12.2808956034619</v>
      </c>
      <c r="U960">
        <v>12.2808956034619</v>
      </c>
      <c r="W960">
        <v>25.765686359137099</v>
      </c>
      <c r="X960" s="17"/>
      <c r="AA960" s="39"/>
    </row>
    <row r="961" spans="1:27" x14ac:dyDescent="0.3">
      <c r="A961" s="13">
        <v>43999</v>
      </c>
      <c r="B961">
        <v>12.292587540351301</v>
      </c>
      <c r="C961">
        <v>11.5375471310617</v>
      </c>
      <c r="D961">
        <v>11.5375471310617</v>
      </c>
      <c r="E961">
        <v>11.5375471310617</v>
      </c>
      <c r="F961">
        <v>13.160643314982</v>
      </c>
      <c r="G961">
        <v>13.160643314982</v>
      </c>
      <c r="H961">
        <v>13.160643314982</v>
      </c>
      <c r="I961">
        <v>-1.8670180563704499</v>
      </c>
      <c r="J961">
        <v>-1.8670180563704499</v>
      </c>
      <c r="K961">
        <v>-1.8670180563704499</v>
      </c>
      <c r="L961">
        <v>0.243921872450134</v>
      </c>
      <c r="M961">
        <v>0.243921872450134</v>
      </c>
      <c r="N961">
        <v>0.243921872450134</v>
      </c>
      <c r="O961">
        <v>0</v>
      </c>
      <c r="P961">
        <v>0</v>
      </c>
      <c r="Q961">
        <v>0</v>
      </c>
      <c r="R961">
        <v>18.839514474318602</v>
      </c>
      <c r="S961">
        <v>29.153001681999498</v>
      </c>
      <c r="T961">
        <v>12.292587540351301</v>
      </c>
      <c r="U961">
        <v>12.292587540351301</v>
      </c>
      <c r="W961">
        <v>23.830134671413099</v>
      </c>
      <c r="X961" s="17"/>
      <c r="AA961" s="39"/>
    </row>
    <row r="962" spans="1:27" x14ac:dyDescent="0.3">
      <c r="A962" s="13">
        <v>44000</v>
      </c>
      <c r="B962">
        <v>12.304279477240801</v>
      </c>
      <c r="C962">
        <v>11.346127554206101</v>
      </c>
      <c r="D962">
        <v>11.346127554206101</v>
      </c>
      <c r="E962">
        <v>11.346127554206101</v>
      </c>
      <c r="F962">
        <v>13.160643314982</v>
      </c>
      <c r="G962">
        <v>13.160643314982</v>
      </c>
      <c r="H962">
        <v>13.160643314982</v>
      </c>
      <c r="I962">
        <v>-2.1150670826429598</v>
      </c>
      <c r="J962">
        <v>-2.1150670826429598</v>
      </c>
      <c r="K962">
        <v>-2.1150670826429598</v>
      </c>
      <c r="L962">
        <v>0.30055132186706002</v>
      </c>
      <c r="M962">
        <v>0.30055132186706002</v>
      </c>
      <c r="N962">
        <v>0.30055132186706002</v>
      </c>
      <c r="O962">
        <v>0</v>
      </c>
      <c r="P962">
        <v>0</v>
      </c>
      <c r="Q962">
        <v>0</v>
      </c>
      <c r="R962">
        <v>18.869008472235201</v>
      </c>
      <c r="S962">
        <v>28.5488794952843</v>
      </c>
      <c r="T962">
        <v>12.304279477240801</v>
      </c>
      <c r="U962">
        <v>12.304279477240801</v>
      </c>
      <c r="W962">
        <v>23.6504070314469</v>
      </c>
      <c r="X962" s="17"/>
      <c r="AA962" s="39"/>
    </row>
    <row r="963" spans="1:27" x14ac:dyDescent="0.3">
      <c r="A963" s="13">
        <v>44001</v>
      </c>
      <c r="B963">
        <v>12.3159714141302</v>
      </c>
      <c r="C963">
        <v>12.2239286881645</v>
      </c>
      <c r="D963">
        <v>12.2239286881645</v>
      </c>
      <c r="E963">
        <v>12.2239286881645</v>
      </c>
      <c r="F963">
        <v>13.160643314982</v>
      </c>
      <c r="G963">
        <v>13.160643314982</v>
      </c>
      <c r="H963">
        <v>13.160643314982</v>
      </c>
      <c r="I963">
        <v>-1.31048111483138</v>
      </c>
      <c r="J963">
        <v>-1.31048111483138</v>
      </c>
      <c r="K963">
        <v>-1.31048111483138</v>
      </c>
      <c r="L963">
        <v>0.37376648801386397</v>
      </c>
      <c r="M963">
        <v>0.37376648801386397</v>
      </c>
      <c r="N963">
        <v>0.37376648801386397</v>
      </c>
      <c r="O963">
        <v>0</v>
      </c>
      <c r="P963">
        <v>0</v>
      </c>
      <c r="Q963">
        <v>0</v>
      </c>
      <c r="R963">
        <v>19.7179762233452</v>
      </c>
      <c r="S963">
        <v>29.398775778428</v>
      </c>
      <c r="T963">
        <v>12.3159714141302</v>
      </c>
      <c r="U963">
        <v>12.3159714141302</v>
      </c>
      <c r="W963">
        <v>24.539900102294801</v>
      </c>
      <c r="X963" s="17"/>
      <c r="AA963" s="39"/>
    </row>
    <row r="964" spans="1:27" x14ac:dyDescent="0.3">
      <c r="A964" s="13">
        <v>44002</v>
      </c>
      <c r="B964">
        <v>12.3276633510197</v>
      </c>
      <c r="C964">
        <v>15.303759385494301</v>
      </c>
      <c r="D964">
        <v>15.303759385494301</v>
      </c>
      <c r="E964">
        <v>15.303759385494301</v>
      </c>
      <c r="F964">
        <v>13.160643314982</v>
      </c>
      <c r="G964">
        <v>13.160643314982</v>
      </c>
      <c r="H964">
        <v>13.160643314982</v>
      </c>
      <c r="I964">
        <v>1.68013459340202</v>
      </c>
      <c r="J964">
        <v>1.68013459340202</v>
      </c>
      <c r="K964">
        <v>1.68013459340202</v>
      </c>
      <c r="L964">
        <v>0.462981477110194</v>
      </c>
      <c r="M964">
        <v>0.462981477110194</v>
      </c>
      <c r="N964">
        <v>0.462981477110194</v>
      </c>
      <c r="O964">
        <v>0</v>
      </c>
      <c r="P964">
        <v>0</v>
      </c>
      <c r="Q964">
        <v>0</v>
      </c>
      <c r="R964">
        <v>22.6968545112138</v>
      </c>
      <c r="S964">
        <v>32.459130070990803</v>
      </c>
      <c r="T964">
        <v>12.3276633510197</v>
      </c>
      <c r="U964">
        <v>12.3276633510197</v>
      </c>
      <c r="W964">
        <v>27.631422736513901</v>
      </c>
      <c r="X964" s="17"/>
      <c r="AA964" s="39"/>
    </row>
    <row r="965" spans="1:27" x14ac:dyDescent="0.3">
      <c r="A965" s="13">
        <v>44003</v>
      </c>
      <c r="B965">
        <v>12.3393552879091</v>
      </c>
      <c r="C965">
        <v>14.725546816834401</v>
      </c>
      <c r="D965">
        <v>14.725546816834401</v>
      </c>
      <c r="E965">
        <v>14.725546816834401</v>
      </c>
      <c r="F965">
        <v>13.160643314982</v>
      </c>
      <c r="G965">
        <v>13.160643314982</v>
      </c>
      <c r="H965">
        <v>13.160643314982</v>
      </c>
      <c r="I965">
        <v>0.99764070768765101</v>
      </c>
      <c r="J965">
        <v>0.99764070768765101</v>
      </c>
      <c r="K965">
        <v>0.99764070768765101</v>
      </c>
      <c r="L965">
        <v>0.56726279416471703</v>
      </c>
      <c r="M965">
        <v>0.56726279416471703</v>
      </c>
      <c r="N965">
        <v>0.56726279416471703</v>
      </c>
      <c r="O965">
        <v>0</v>
      </c>
      <c r="P965">
        <v>0</v>
      </c>
      <c r="Q965">
        <v>0</v>
      </c>
      <c r="R965">
        <v>22.0490487438807</v>
      </c>
      <c r="S965">
        <v>32.073967166664502</v>
      </c>
      <c r="T965">
        <v>12.3393552879091</v>
      </c>
      <c r="U965">
        <v>12.3393552879091</v>
      </c>
      <c r="W965">
        <v>27.064902104743499</v>
      </c>
      <c r="X965" s="17"/>
      <c r="AA965" s="39"/>
    </row>
    <row r="966" spans="1:27" x14ac:dyDescent="0.3">
      <c r="A966" s="13">
        <v>44004</v>
      </c>
      <c r="B966">
        <v>12.351047224798499</v>
      </c>
      <c r="C966">
        <v>16.3407399948799</v>
      </c>
      <c r="D966">
        <v>16.3407399948799</v>
      </c>
      <c r="E966">
        <v>16.3407399948799</v>
      </c>
      <c r="F966">
        <v>13.160643314982</v>
      </c>
      <c r="G966">
        <v>13.160643314982</v>
      </c>
      <c r="H966">
        <v>13.160643314982</v>
      </c>
      <c r="I966">
        <v>2.4947585269357799</v>
      </c>
      <c r="J966">
        <v>2.4947585269357799</v>
      </c>
      <c r="K966">
        <v>2.4947585269357799</v>
      </c>
      <c r="L966">
        <v>0.68533815296203404</v>
      </c>
      <c r="M966">
        <v>0.68533815296203404</v>
      </c>
      <c r="N966">
        <v>0.68533815296203404</v>
      </c>
      <c r="O966">
        <v>0</v>
      </c>
      <c r="P966">
        <v>0</v>
      </c>
      <c r="Q966">
        <v>0</v>
      </c>
      <c r="R966">
        <v>23.6846150059521</v>
      </c>
      <c r="S966">
        <v>33.619930881547397</v>
      </c>
      <c r="T966">
        <v>12.351047224798499</v>
      </c>
      <c r="U966">
        <v>12.351047224798499</v>
      </c>
      <c r="W966">
        <v>28.6917872196784</v>
      </c>
      <c r="X966" s="17"/>
      <c r="AA966" s="39"/>
    </row>
    <row r="967" spans="1:27" x14ac:dyDescent="0.3">
      <c r="A967" s="13">
        <v>44005</v>
      </c>
      <c r="B967">
        <v>12.362739161687999</v>
      </c>
      <c r="C967">
        <v>14.096288373565899</v>
      </c>
      <c r="D967">
        <v>14.096288373565899</v>
      </c>
      <c r="E967">
        <v>14.096288373565899</v>
      </c>
      <c r="F967">
        <v>13.160643314982</v>
      </c>
      <c r="G967">
        <v>13.160643314982</v>
      </c>
      <c r="H967">
        <v>13.160643314982</v>
      </c>
      <c r="I967">
        <v>0.12003242581777999</v>
      </c>
      <c r="J967">
        <v>0.12003242581777999</v>
      </c>
      <c r="K967">
        <v>0.12003242581777999</v>
      </c>
      <c r="L967">
        <v>0.81561263276603302</v>
      </c>
      <c r="M967">
        <v>0.81561263276603302</v>
      </c>
      <c r="N967">
        <v>0.81561263276603302</v>
      </c>
      <c r="O967">
        <v>0</v>
      </c>
      <c r="P967">
        <v>0</v>
      </c>
      <c r="Q967">
        <v>0</v>
      </c>
      <c r="R967">
        <v>21.4533378242675</v>
      </c>
      <c r="S967">
        <v>31.370925901009802</v>
      </c>
      <c r="T967">
        <v>12.362739161687999</v>
      </c>
      <c r="U967">
        <v>12.362739161687999</v>
      </c>
      <c r="W967">
        <v>26.459027535253799</v>
      </c>
      <c r="X967" s="17"/>
      <c r="AA967" s="39"/>
    </row>
    <row r="968" spans="1:27" x14ac:dyDescent="0.3">
      <c r="A968" s="13">
        <v>44006</v>
      </c>
      <c r="B968">
        <v>12.3744310985774</v>
      </c>
      <c r="C968">
        <v>12.2498172343024</v>
      </c>
      <c r="D968">
        <v>12.2498172343024</v>
      </c>
      <c r="E968">
        <v>12.2498172343024</v>
      </c>
      <c r="F968">
        <v>13.160643314982</v>
      </c>
      <c r="G968">
        <v>13.160643314982</v>
      </c>
      <c r="H968">
        <v>13.160643314982</v>
      </c>
      <c r="I968">
        <v>-1.86701805636754</v>
      </c>
      <c r="J968">
        <v>-1.86701805636754</v>
      </c>
      <c r="K968">
        <v>-1.86701805636754</v>
      </c>
      <c r="L968">
        <v>0.95619197568794401</v>
      </c>
      <c r="M968">
        <v>0.95619197568794401</v>
      </c>
      <c r="N968">
        <v>0.95619197568794401</v>
      </c>
      <c r="O968">
        <v>0</v>
      </c>
      <c r="P968">
        <v>0</v>
      </c>
      <c r="Q968">
        <v>0</v>
      </c>
      <c r="R968">
        <v>19.893123419242201</v>
      </c>
      <c r="S968">
        <v>29.7164090837034</v>
      </c>
      <c r="T968">
        <v>12.3744310985774</v>
      </c>
      <c r="U968">
        <v>12.3744310985774</v>
      </c>
      <c r="W968">
        <v>24.624248332879901</v>
      </c>
      <c r="X968" s="17"/>
      <c r="AA968" s="39"/>
    </row>
    <row r="969" spans="1:27" x14ac:dyDescent="0.3">
      <c r="A969" s="13">
        <v>44007</v>
      </c>
      <c r="B969">
        <v>12.386123035466801</v>
      </c>
      <c r="C969">
        <v>12.150488894097499</v>
      </c>
      <c r="D969">
        <v>12.150488894097499</v>
      </c>
      <c r="E969">
        <v>12.150488894097499</v>
      </c>
      <c r="F969">
        <v>13.160643314982</v>
      </c>
      <c r="G969">
        <v>13.160643314982</v>
      </c>
      <c r="H969">
        <v>13.160643314982</v>
      </c>
      <c r="I969">
        <v>-2.1150670826446798</v>
      </c>
      <c r="J969">
        <v>-2.1150670826446798</v>
      </c>
      <c r="K969">
        <v>-2.1150670826446798</v>
      </c>
      <c r="L969">
        <v>1.1049126617601699</v>
      </c>
      <c r="M969">
        <v>1.1049126617601699</v>
      </c>
      <c r="N969">
        <v>1.1049126617601699</v>
      </c>
      <c r="O969">
        <v>0</v>
      </c>
      <c r="P969">
        <v>0</v>
      </c>
      <c r="Q969">
        <v>0</v>
      </c>
      <c r="R969">
        <v>19.788331445186301</v>
      </c>
      <c r="S969">
        <v>29.119345930225901</v>
      </c>
      <c r="T969">
        <v>12.386123035466801</v>
      </c>
      <c r="U969">
        <v>12.386123035466801</v>
      </c>
      <c r="W969">
        <v>24.536611929564401</v>
      </c>
      <c r="X969" s="17"/>
      <c r="AA969" s="39"/>
    </row>
    <row r="970" spans="1:27" x14ac:dyDescent="0.3">
      <c r="A970" s="13">
        <v>44008</v>
      </c>
      <c r="B970">
        <v>12.397814972356301</v>
      </c>
      <c r="C970">
        <v>13.109540448722999</v>
      </c>
      <c r="D970">
        <v>13.109540448722999</v>
      </c>
      <c r="E970">
        <v>13.109540448722999</v>
      </c>
      <c r="F970">
        <v>13.160643314982</v>
      </c>
      <c r="G970">
        <v>13.160643314982</v>
      </c>
      <c r="H970">
        <v>13.160643314982</v>
      </c>
      <c r="I970">
        <v>-1.3104811148306801</v>
      </c>
      <c r="J970">
        <v>-1.3104811148306801</v>
      </c>
      <c r="K970">
        <v>-1.3104811148306801</v>
      </c>
      <c r="L970">
        <v>1.2593782485715901</v>
      </c>
      <c r="M970">
        <v>1.2593782485715901</v>
      </c>
      <c r="N970">
        <v>1.2593782485715901</v>
      </c>
      <c r="O970">
        <v>0</v>
      </c>
      <c r="P970">
        <v>0</v>
      </c>
      <c r="Q970">
        <v>0</v>
      </c>
      <c r="R970">
        <v>20.558212184669799</v>
      </c>
      <c r="S970">
        <v>30.3717581653008</v>
      </c>
      <c r="T970">
        <v>12.397814972356301</v>
      </c>
      <c r="U970">
        <v>12.397814972356301</v>
      </c>
      <c r="W970">
        <v>25.5073554210792</v>
      </c>
      <c r="X970" s="17"/>
      <c r="AA970" s="39"/>
    </row>
    <row r="971" spans="1:27" x14ac:dyDescent="0.3">
      <c r="A971" s="13">
        <v>44009</v>
      </c>
      <c r="B971">
        <v>12.4095069092457</v>
      </c>
      <c r="C971">
        <v>16.2577792304876</v>
      </c>
      <c r="D971">
        <v>16.2577792304876</v>
      </c>
      <c r="E971">
        <v>16.2577792304876</v>
      </c>
      <c r="F971">
        <v>13.160643314982</v>
      </c>
      <c r="G971">
        <v>13.160643314982</v>
      </c>
      <c r="H971">
        <v>13.160643314982</v>
      </c>
      <c r="I971">
        <v>1.6801345934031999</v>
      </c>
      <c r="J971">
        <v>1.6801345934031999</v>
      </c>
      <c r="K971">
        <v>1.6801345934031999</v>
      </c>
      <c r="L971">
        <v>1.4170013221023301</v>
      </c>
      <c r="M971">
        <v>1.4170013221023301</v>
      </c>
      <c r="N971">
        <v>1.4170013221023301</v>
      </c>
      <c r="O971">
        <v>0</v>
      </c>
      <c r="P971">
        <v>0</v>
      </c>
      <c r="Q971">
        <v>0</v>
      </c>
      <c r="R971">
        <v>23.6300907514761</v>
      </c>
      <c r="S971">
        <v>33.334858368865802</v>
      </c>
      <c r="T971">
        <v>12.4095069092457</v>
      </c>
      <c r="U971">
        <v>12.4095069092457</v>
      </c>
      <c r="W971">
        <v>28.667286139733299</v>
      </c>
      <c r="X971" s="17"/>
      <c r="AA971" s="39"/>
    </row>
    <row r="972" spans="1:27" x14ac:dyDescent="0.3">
      <c r="A972" s="13">
        <v>44010</v>
      </c>
      <c r="B972">
        <v>12.4211988461352</v>
      </c>
      <c r="C972">
        <v>15.7333343008669</v>
      </c>
      <c r="D972">
        <v>15.7333343008669</v>
      </c>
      <c r="E972">
        <v>15.7333343008669</v>
      </c>
      <c r="F972">
        <v>13.160643314982</v>
      </c>
      <c r="G972">
        <v>13.160643314982</v>
      </c>
      <c r="H972">
        <v>13.160643314982</v>
      </c>
      <c r="I972">
        <v>0.99764070768720703</v>
      </c>
      <c r="J972">
        <v>0.99764070768720703</v>
      </c>
      <c r="K972">
        <v>0.99764070768720703</v>
      </c>
      <c r="L972">
        <v>1.5750502781976601</v>
      </c>
      <c r="M972">
        <v>1.5750502781976601</v>
      </c>
      <c r="N972">
        <v>1.5750502781976601</v>
      </c>
      <c r="O972">
        <v>0</v>
      </c>
      <c r="P972">
        <v>0</v>
      </c>
      <c r="Q972">
        <v>0</v>
      </c>
      <c r="R972">
        <v>23.189050717708501</v>
      </c>
      <c r="S972">
        <v>32.941465830014302</v>
      </c>
      <c r="T972">
        <v>12.4211988461352</v>
      </c>
      <c r="U972">
        <v>12.4211988461352</v>
      </c>
      <c r="W972">
        <v>28.154533147002098</v>
      </c>
      <c r="X972" s="17"/>
      <c r="AA972" s="39"/>
    </row>
    <row r="973" spans="1:27" x14ac:dyDescent="0.3">
      <c r="A973" s="13">
        <v>44011</v>
      </c>
      <c r="B973">
        <v>12.4328907830246</v>
      </c>
      <c r="C973">
        <v>17.386101884520301</v>
      </c>
      <c r="D973">
        <v>17.386101884520301</v>
      </c>
      <c r="E973">
        <v>17.386101884520301</v>
      </c>
      <c r="F973">
        <v>13.160643314982</v>
      </c>
      <c r="G973">
        <v>13.160643314982</v>
      </c>
      <c r="H973">
        <v>13.160643314982</v>
      </c>
      <c r="I973">
        <v>2.4947585269346702</v>
      </c>
      <c r="J973">
        <v>2.4947585269346702</v>
      </c>
      <c r="K973">
        <v>2.4947585269346702</v>
      </c>
      <c r="L973">
        <v>1.7307000426036301</v>
      </c>
      <c r="M973">
        <v>1.7307000426036301</v>
      </c>
      <c r="N973">
        <v>1.7307000426036301</v>
      </c>
      <c r="O973">
        <v>0</v>
      </c>
      <c r="P973">
        <v>0</v>
      </c>
      <c r="Q973">
        <v>0</v>
      </c>
      <c r="R973">
        <v>24.431930830769101</v>
      </c>
      <c r="S973">
        <v>35.0497174038262</v>
      </c>
      <c r="T973">
        <v>12.4328907830246</v>
      </c>
      <c r="U973">
        <v>12.4328907830246</v>
      </c>
      <c r="W973">
        <v>29.818992667544901</v>
      </c>
      <c r="X973" s="17"/>
      <c r="AA973" s="39"/>
    </row>
    <row r="974" spans="1:27" x14ac:dyDescent="0.3">
      <c r="A974" s="13">
        <v>44012</v>
      </c>
      <c r="B974">
        <v>12.444582719913999</v>
      </c>
      <c r="C974">
        <v>15.161761484890301</v>
      </c>
      <c r="D974">
        <v>15.161761484890301</v>
      </c>
      <c r="E974">
        <v>15.161761484890301</v>
      </c>
      <c r="F974">
        <v>13.160643314982</v>
      </c>
      <c r="G974">
        <v>13.160643314982</v>
      </c>
      <c r="H974">
        <v>13.160643314982</v>
      </c>
      <c r="I974">
        <v>0.12003242581229299</v>
      </c>
      <c r="J974">
        <v>0.12003242581229299</v>
      </c>
      <c r="K974">
        <v>0.12003242581229299</v>
      </c>
      <c r="L974">
        <v>1.8810857440959201</v>
      </c>
      <c r="M974">
        <v>1.8810857440959201</v>
      </c>
      <c r="N974">
        <v>1.8810857440959201</v>
      </c>
      <c r="O974">
        <v>0</v>
      </c>
      <c r="P974">
        <v>0</v>
      </c>
      <c r="Q974">
        <v>0</v>
      </c>
      <c r="R974">
        <v>22.888690279430801</v>
      </c>
      <c r="S974">
        <v>32.5918514844765</v>
      </c>
      <c r="T974">
        <v>12.444582719913999</v>
      </c>
      <c r="U974">
        <v>12.444582719913999</v>
      </c>
      <c r="W974">
        <v>27.606344204804302</v>
      </c>
      <c r="X974" s="17"/>
      <c r="AA974" s="39"/>
    </row>
    <row r="975" spans="1:27" x14ac:dyDescent="0.3">
      <c r="A975" s="13">
        <v>44013</v>
      </c>
      <c r="B975">
        <v>12.456274656803499</v>
      </c>
      <c r="C975">
        <v>13.3169835405442</v>
      </c>
      <c r="D975">
        <v>13.3169835405442</v>
      </c>
      <c r="E975">
        <v>13.3169835405442</v>
      </c>
      <c r="F975">
        <v>13.160643314982</v>
      </c>
      <c r="G975">
        <v>13.160643314982</v>
      </c>
      <c r="H975">
        <v>13.160643314982</v>
      </c>
      <c r="I975">
        <v>-1.86701805636261</v>
      </c>
      <c r="J975">
        <v>-1.86701805636261</v>
      </c>
      <c r="K975">
        <v>-1.86701805636261</v>
      </c>
      <c r="L975">
        <v>2.0233582819247902</v>
      </c>
      <c r="M975">
        <v>2.0233582819247902</v>
      </c>
      <c r="N975">
        <v>2.0233582819247902</v>
      </c>
      <c r="O975">
        <v>0</v>
      </c>
      <c r="P975">
        <v>0</v>
      </c>
      <c r="Q975">
        <v>0</v>
      </c>
      <c r="R975">
        <v>20.931771857833802</v>
      </c>
      <c r="S975">
        <v>30.509661758800501</v>
      </c>
      <c r="T975">
        <v>12.456274656803499</v>
      </c>
      <c r="U975">
        <v>12.456274656803499</v>
      </c>
      <c r="W975">
        <v>25.773258197347701</v>
      </c>
      <c r="X975" s="17"/>
      <c r="AA975" s="39"/>
    </row>
    <row r="976" spans="1:27" x14ac:dyDescent="0.3">
      <c r="A976" s="13">
        <v>44014</v>
      </c>
      <c r="B976">
        <v>12.4679665936929</v>
      </c>
      <c r="C976">
        <v>13.2003169094732</v>
      </c>
      <c r="D976">
        <v>13.2003169094732</v>
      </c>
      <c r="E976">
        <v>13.2003169094732</v>
      </c>
      <c r="F976">
        <v>13.160643314982</v>
      </c>
      <c r="G976">
        <v>13.160643314982</v>
      </c>
      <c r="H976">
        <v>13.160643314982</v>
      </c>
      <c r="I976">
        <v>-2.1150670826428901</v>
      </c>
      <c r="J976">
        <v>-2.1150670826428901</v>
      </c>
      <c r="K976">
        <v>-2.1150670826428901</v>
      </c>
      <c r="L976">
        <v>2.1547406771340198</v>
      </c>
      <c r="M976">
        <v>2.1547406771340198</v>
      </c>
      <c r="N976">
        <v>2.1547406771340198</v>
      </c>
      <c r="O976">
        <v>0</v>
      </c>
      <c r="P976">
        <v>0</v>
      </c>
      <c r="Q976">
        <v>0</v>
      </c>
      <c r="R976">
        <v>20.968495427426099</v>
      </c>
      <c r="S976">
        <v>30.5183582651816</v>
      </c>
      <c r="T976">
        <v>12.4679665936929</v>
      </c>
      <c r="U976">
        <v>12.4679665936929</v>
      </c>
      <c r="W976">
        <v>25.668283503166101</v>
      </c>
      <c r="X976" s="17"/>
      <c r="AA976" s="39"/>
    </row>
    <row r="977" spans="1:27" x14ac:dyDescent="0.3">
      <c r="A977" s="13">
        <v>44015</v>
      </c>
      <c r="B977">
        <v>12.4796585305823</v>
      </c>
      <c r="C977">
        <v>14.122746268593099</v>
      </c>
      <c r="D977">
        <v>14.122746268593099</v>
      </c>
      <c r="E977">
        <v>14.122746268593099</v>
      </c>
      <c r="F977">
        <v>13.160643314982</v>
      </c>
      <c r="G977">
        <v>13.160643314982</v>
      </c>
      <c r="H977">
        <v>13.160643314982</v>
      </c>
      <c r="I977">
        <v>-1.3104811148264099</v>
      </c>
      <c r="J977">
        <v>-1.3104811148264099</v>
      </c>
      <c r="K977">
        <v>-1.3104811148264099</v>
      </c>
      <c r="L977">
        <v>2.2725840684374599</v>
      </c>
      <c r="M977">
        <v>2.2725840684374599</v>
      </c>
      <c r="N977">
        <v>2.2725840684374599</v>
      </c>
      <c r="O977">
        <v>0</v>
      </c>
      <c r="P977">
        <v>0</v>
      </c>
      <c r="Q977">
        <v>0</v>
      </c>
      <c r="R977">
        <v>21.684638951449401</v>
      </c>
      <c r="S977">
        <v>31.3781538478177</v>
      </c>
      <c r="T977">
        <v>12.4796585305823</v>
      </c>
      <c r="U977">
        <v>12.4796585305823</v>
      </c>
      <c r="W977">
        <v>26.6024047991754</v>
      </c>
      <c r="X977" s="17"/>
      <c r="AA977" s="39"/>
    </row>
    <row r="978" spans="1:27" x14ac:dyDescent="0.3">
      <c r="A978" s="13">
        <v>44016</v>
      </c>
      <c r="B978">
        <v>12.491350467471801</v>
      </c>
      <c r="C978">
        <v>17.215200116198702</v>
      </c>
      <c r="D978">
        <v>17.215200116198702</v>
      </c>
      <c r="E978">
        <v>17.215200116198702</v>
      </c>
      <c r="F978">
        <v>13.160643314982</v>
      </c>
      <c r="G978">
        <v>13.160643314982</v>
      </c>
      <c r="H978">
        <v>13.160643314982</v>
      </c>
      <c r="I978">
        <v>1.6801345934043701</v>
      </c>
      <c r="J978">
        <v>1.6801345934043701</v>
      </c>
      <c r="K978">
        <v>1.6801345934043701</v>
      </c>
      <c r="L978">
        <v>2.3744222078122399</v>
      </c>
      <c r="M978">
        <v>2.3744222078122399</v>
      </c>
      <c r="N978">
        <v>2.3744222078122399</v>
      </c>
      <c r="O978">
        <v>0</v>
      </c>
      <c r="P978">
        <v>0</v>
      </c>
      <c r="Q978">
        <v>0</v>
      </c>
      <c r="R978">
        <v>24.992404879540299</v>
      </c>
      <c r="S978">
        <v>34.741918954657599</v>
      </c>
      <c r="T978">
        <v>12.491350467471801</v>
      </c>
      <c r="U978">
        <v>12.491350467471801</v>
      </c>
      <c r="W978">
        <v>29.706550583670399</v>
      </c>
      <c r="X978" s="17"/>
      <c r="AA978" s="39"/>
    </row>
    <row r="979" spans="1:27" x14ac:dyDescent="0.3">
      <c r="A979" s="13">
        <v>44017</v>
      </c>
      <c r="B979">
        <v>12.503042404361199</v>
      </c>
      <c r="C979">
        <v>16.616307351705501</v>
      </c>
      <c r="D979">
        <v>16.616307351705501</v>
      </c>
      <c r="E979">
        <v>16.616307351705501</v>
      </c>
      <c r="F979">
        <v>13.160643314982</v>
      </c>
      <c r="G979">
        <v>13.160643314982</v>
      </c>
      <c r="H979">
        <v>13.160643314982</v>
      </c>
      <c r="I979">
        <v>0.99764070768676305</v>
      </c>
      <c r="J979">
        <v>0.99764070768676305</v>
      </c>
      <c r="K979">
        <v>0.99764070768676305</v>
      </c>
      <c r="L979">
        <v>2.4580233290367302</v>
      </c>
      <c r="M979">
        <v>2.4580233290367302</v>
      </c>
      <c r="N979">
        <v>2.4580233290367302</v>
      </c>
      <c r="O979">
        <v>0</v>
      </c>
      <c r="P979">
        <v>0</v>
      </c>
      <c r="Q979">
        <v>0</v>
      </c>
      <c r="R979">
        <v>24.169641088376601</v>
      </c>
      <c r="S979">
        <v>34.199691060240198</v>
      </c>
      <c r="T979">
        <v>12.503042404361199</v>
      </c>
      <c r="U979">
        <v>12.503042404361199</v>
      </c>
      <c r="W979">
        <v>29.1193497560668</v>
      </c>
      <c r="X979" s="17"/>
      <c r="AA979" s="39"/>
    </row>
    <row r="980" spans="1:27" x14ac:dyDescent="0.3">
      <c r="A980" s="13">
        <v>44018</v>
      </c>
      <c r="B980">
        <v>12.5147343412507</v>
      </c>
      <c r="C980">
        <v>18.176840145573301</v>
      </c>
      <c r="D980">
        <v>18.176840145573301</v>
      </c>
      <c r="E980">
        <v>18.176840145573301</v>
      </c>
      <c r="F980">
        <v>13.160643314982</v>
      </c>
      <c r="G980">
        <v>13.160643314982</v>
      </c>
      <c r="H980">
        <v>13.160643314982</v>
      </c>
      <c r="I980">
        <v>2.4947585269355002</v>
      </c>
      <c r="J980">
        <v>2.4947585269355002</v>
      </c>
      <c r="K980">
        <v>2.4947585269355002</v>
      </c>
      <c r="L980">
        <v>2.5214383036557901</v>
      </c>
      <c r="M980">
        <v>2.5214383036557901</v>
      </c>
      <c r="N980">
        <v>2.5214383036557901</v>
      </c>
      <c r="O980">
        <v>0</v>
      </c>
      <c r="P980">
        <v>0</v>
      </c>
      <c r="Q980">
        <v>0</v>
      </c>
      <c r="R980">
        <v>25.611445271850901</v>
      </c>
      <c r="S980">
        <v>35.256769260247196</v>
      </c>
      <c r="T980">
        <v>12.5147343412507</v>
      </c>
      <c r="U980">
        <v>12.5147343412507</v>
      </c>
      <c r="W980">
        <v>30.691574486823999</v>
      </c>
      <c r="X980" s="17"/>
      <c r="AA980" s="39"/>
    </row>
    <row r="981" spans="1:27" x14ac:dyDescent="0.3">
      <c r="A981" s="13">
        <v>44019</v>
      </c>
      <c r="B981">
        <v>12.5264262781401</v>
      </c>
      <c r="C981">
        <v>15.843719803335301</v>
      </c>
      <c r="D981">
        <v>15.843719803335301</v>
      </c>
      <c r="E981">
        <v>15.843719803335301</v>
      </c>
      <c r="F981">
        <v>13.160643314982</v>
      </c>
      <c r="G981">
        <v>13.160643314982</v>
      </c>
      <c r="H981">
        <v>13.160643314982</v>
      </c>
      <c r="I981">
        <v>0.120032425811743</v>
      </c>
      <c r="J981">
        <v>0.120032425811743</v>
      </c>
      <c r="K981">
        <v>0.120032425811743</v>
      </c>
      <c r="L981">
        <v>2.5630440625415298</v>
      </c>
      <c r="M981">
        <v>2.5630440625415298</v>
      </c>
      <c r="N981">
        <v>2.5630440625415298</v>
      </c>
      <c r="O981">
        <v>0</v>
      </c>
      <c r="P981">
        <v>0</v>
      </c>
      <c r="Q981">
        <v>0</v>
      </c>
      <c r="R981">
        <v>23.788388009668701</v>
      </c>
      <c r="S981">
        <v>33.544044543780302</v>
      </c>
      <c r="T981">
        <v>12.5264262781401</v>
      </c>
      <c r="U981">
        <v>12.5264262781401</v>
      </c>
      <c r="W981">
        <v>28.370146081475401</v>
      </c>
      <c r="X981" s="17"/>
      <c r="AA981" s="39"/>
    </row>
    <row r="982" spans="1:27" x14ac:dyDescent="0.3">
      <c r="A982" s="13">
        <v>44020</v>
      </c>
      <c r="B982">
        <v>12.538118215029501</v>
      </c>
      <c r="C982">
        <v>13.875206604704999</v>
      </c>
      <c r="D982">
        <v>13.875206604704999</v>
      </c>
      <c r="E982">
        <v>13.875206604704999</v>
      </c>
      <c r="F982">
        <v>13.160643314982</v>
      </c>
      <c r="G982">
        <v>13.160643314982</v>
      </c>
      <c r="H982">
        <v>13.160643314982</v>
      </c>
      <c r="I982">
        <v>-1.8670180563652501</v>
      </c>
      <c r="J982">
        <v>-1.8670180563652501</v>
      </c>
      <c r="K982">
        <v>-1.8670180563652501</v>
      </c>
      <c r="L982">
        <v>2.58158134608823</v>
      </c>
      <c r="M982">
        <v>2.58158134608823</v>
      </c>
      <c r="N982">
        <v>2.58158134608823</v>
      </c>
      <c r="O982">
        <v>0</v>
      </c>
      <c r="P982">
        <v>0</v>
      </c>
      <c r="Q982">
        <v>0</v>
      </c>
      <c r="R982">
        <v>21.528853155653501</v>
      </c>
      <c r="S982">
        <v>31.2268825696856</v>
      </c>
      <c r="T982">
        <v>12.538118215029501</v>
      </c>
      <c r="U982">
        <v>12.538118215029501</v>
      </c>
      <c r="W982">
        <v>26.413324819734601</v>
      </c>
      <c r="X982" s="17"/>
      <c r="AA982" s="39"/>
    </row>
    <row r="983" spans="1:27" x14ac:dyDescent="0.3">
      <c r="A983" s="13">
        <v>44021</v>
      </c>
      <c r="B983">
        <v>12.549810151919001</v>
      </c>
      <c r="C983">
        <v>13.6217621827742</v>
      </c>
      <c r="D983">
        <v>13.6217621827742</v>
      </c>
      <c r="E983">
        <v>13.6217621827742</v>
      </c>
      <c r="F983">
        <v>13.160643314982</v>
      </c>
      <c r="G983">
        <v>13.160643314982</v>
      </c>
      <c r="H983">
        <v>13.160643314982</v>
      </c>
      <c r="I983">
        <v>-2.1150670826461702</v>
      </c>
      <c r="J983">
        <v>-2.1150670826461702</v>
      </c>
      <c r="K983">
        <v>-2.1150670826461702</v>
      </c>
      <c r="L983">
        <v>2.57618595043833</v>
      </c>
      <c r="M983">
        <v>2.57618595043833</v>
      </c>
      <c r="N983">
        <v>2.57618595043833</v>
      </c>
      <c r="O983">
        <v>0</v>
      </c>
      <c r="P983">
        <v>0</v>
      </c>
      <c r="Q983">
        <v>0</v>
      </c>
      <c r="R983">
        <v>21.7289655635179</v>
      </c>
      <c r="S983">
        <v>31.1587637818158</v>
      </c>
      <c r="T983">
        <v>12.549810151919001</v>
      </c>
      <c r="U983">
        <v>12.549810151919001</v>
      </c>
      <c r="W983">
        <v>26.171572334693199</v>
      </c>
      <c r="X983" s="17"/>
      <c r="AA983" s="39"/>
    </row>
    <row r="984" spans="1:27" x14ac:dyDescent="0.3">
      <c r="A984" s="13">
        <v>44022</v>
      </c>
      <c r="B984">
        <v>12.5615020888084</v>
      </c>
      <c r="C984">
        <v>14.396574959132399</v>
      </c>
      <c r="D984">
        <v>14.396574959132399</v>
      </c>
      <c r="E984">
        <v>14.396574959132399</v>
      </c>
      <c r="F984">
        <v>13.160643314982</v>
      </c>
      <c r="G984">
        <v>13.160643314982</v>
      </c>
      <c r="H984">
        <v>13.160643314982</v>
      </c>
      <c r="I984">
        <v>-1.3104811148293001</v>
      </c>
      <c r="J984">
        <v>-1.3104811148293001</v>
      </c>
      <c r="K984">
        <v>-1.3104811148293001</v>
      </c>
      <c r="L984">
        <v>2.5464127589796601</v>
      </c>
      <c r="M984">
        <v>2.5464127589796601</v>
      </c>
      <c r="N984">
        <v>2.5464127589796601</v>
      </c>
      <c r="O984">
        <v>0</v>
      </c>
      <c r="P984">
        <v>0</v>
      </c>
      <c r="Q984">
        <v>0</v>
      </c>
      <c r="R984">
        <v>22.259926474615</v>
      </c>
      <c r="S984">
        <v>32.081443722059099</v>
      </c>
      <c r="T984">
        <v>12.5615020888084</v>
      </c>
      <c r="U984">
        <v>12.5615020888084</v>
      </c>
      <c r="W984">
        <v>26.958077047940801</v>
      </c>
      <c r="X984" s="17"/>
      <c r="AA984" s="39"/>
    </row>
    <row r="985" spans="1:27" x14ac:dyDescent="0.3">
      <c r="A985" s="13">
        <v>44023</v>
      </c>
      <c r="B985">
        <v>12.5731940256978</v>
      </c>
      <c r="C985">
        <v>17.3330298936304</v>
      </c>
      <c r="D985">
        <v>17.3330298936304</v>
      </c>
      <c r="E985">
        <v>17.3330298936304</v>
      </c>
      <c r="F985">
        <v>13.160643314982</v>
      </c>
      <c r="G985">
        <v>13.160643314982</v>
      </c>
      <c r="H985">
        <v>13.160643314982</v>
      </c>
      <c r="I985">
        <v>1.68013459340416</v>
      </c>
      <c r="J985">
        <v>1.68013459340416</v>
      </c>
      <c r="K985">
        <v>1.68013459340416</v>
      </c>
      <c r="L985">
        <v>2.4922519852442</v>
      </c>
      <c r="M985">
        <v>2.4922519852442</v>
      </c>
      <c r="N985">
        <v>2.4922519852442</v>
      </c>
      <c r="O985">
        <v>0</v>
      </c>
      <c r="P985">
        <v>0</v>
      </c>
      <c r="Q985">
        <v>0</v>
      </c>
      <c r="R985">
        <v>24.730538406397201</v>
      </c>
      <c r="S985">
        <v>34.8702598588863</v>
      </c>
      <c r="T985">
        <v>12.5731940256978</v>
      </c>
      <c r="U985">
        <v>12.5731940256978</v>
      </c>
      <c r="W985">
        <v>29.906223919328301</v>
      </c>
      <c r="X985" s="17"/>
      <c r="AA985" s="39"/>
    </row>
    <row r="986" spans="1:27" x14ac:dyDescent="0.3">
      <c r="A986" s="13">
        <v>44024</v>
      </c>
      <c r="B986">
        <v>12.5848859625873</v>
      </c>
      <c r="C986">
        <v>16.572421225306201</v>
      </c>
      <c r="D986">
        <v>16.572421225306201</v>
      </c>
      <c r="E986">
        <v>16.572421225306201</v>
      </c>
      <c r="F986">
        <v>13.160643314982</v>
      </c>
      <c r="G986">
        <v>13.160643314982</v>
      </c>
      <c r="H986">
        <v>13.160643314982</v>
      </c>
      <c r="I986">
        <v>0.997640707688494</v>
      </c>
      <c r="J986">
        <v>0.997640707688494</v>
      </c>
      <c r="K986">
        <v>0.997640707688494</v>
      </c>
      <c r="L986">
        <v>2.41413720263562</v>
      </c>
      <c r="M986">
        <v>2.41413720263562</v>
      </c>
      <c r="N986">
        <v>2.41413720263562</v>
      </c>
      <c r="O986">
        <v>0</v>
      </c>
      <c r="P986">
        <v>0</v>
      </c>
      <c r="Q986">
        <v>0</v>
      </c>
      <c r="R986">
        <v>24.329704617982401</v>
      </c>
      <c r="S986">
        <v>34.1815683868777</v>
      </c>
      <c r="T986">
        <v>12.5848859625873</v>
      </c>
      <c r="U986">
        <v>12.5848859625873</v>
      </c>
      <c r="W986">
        <v>29.157307187893501</v>
      </c>
      <c r="X986" s="17"/>
      <c r="AA986" s="39"/>
    </row>
    <row r="987" spans="1:27" x14ac:dyDescent="0.3">
      <c r="A987" s="13">
        <v>44025</v>
      </c>
      <c r="B987">
        <v>12.596577899476699</v>
      </c>
      <c r="C987">
        <v>17.968346737084001</v>
      </c>
      <c r="D987">
        <v>17.968346737084001</v>
      </c>
      <c r="E987">
        <v>17.968346737084001</v>
      </c>
      <c r="F987">
        <v>13.160643314982</v>
      </c>
      <c r="G987">
        <v>13.160643314982</v>
      </c>
      <c r="H987">
        <v>13.160643314982</v>
      </c>
      <c r="I987">
        <v>2.4947585269343802</v>
      </c>
      <c r="J987">
        <v>2.4947585269343802</v>
      </c>
      <c r="K987">
        <v>2.4947585269343802</v>
      </c>
      <c r="L987">
        <v>2.3129448951676199</v>
      </c>
      <c r="M987">
        <v>2.3129448951676199</v>
      </c>
      <c r="N987">
        <v>2.3129448951676199</v>
      </c>
      <c r="O987">
        <v>0</v>
      </c>
      <c r="P987">
        <v>0</v>
      </c>
      <c r="Q987">
        <v>0</v>
      </c>
      <c r="R987">
        <v>25.5884842282052</v>
      </c>
      <c r="S987">
        <v>35.458467487297803</v>
      </c>
      <c r="T987">
        <v>12.596577899476699</v>
      </c>
      <c r="U987">
        <v>12.596577899476699</v>
      </c>
      <c r="W987">
        <v>30.5649246365608</v>
      </c>
      <c r="X987" s="17"/>
      <c r="AA987" s="39"/>
    </row>
    <row r="988" spans="1:27" x14ac:dyDescent="0.3">
      <c r="A988" s="13">
        <v>44026</v>
      </c>
      <c r="B988">
        <v>12.608269836366199</v>
      </c>
      <c r="C988">
        <v>15.470661169319101</v>
      </c>
      <c r="D988">
        <v>15.470661169319101</v>
      </c>
      <c r="E988">
        <v>15.470661169319101</v>
      </c>
      <c r="F988">
        <v>13.160643314982</v>
      </c>
      <c r="G988">
        <v>13.160643314982</v>
      </c>
      <c r="H988">
        <v>13.160643314982</v>
      </c>
      <c r="I988">
        <v>0.120032425811192</v>
      </c>
      <c r="J988">
        <v>0.120032425811192</v>
      </c>
      <c r="K988">
        <v>0.120032425811192</v>
      </c>
      <c r="L988">
        <v>2.18998542852587</v>
      </c>
      <c r="M988">
        <v>2.18998542852587</v>
      </c>
      <c r="N988">
        <v>2.18998542852587</v>
      </c>
      <c r="O988">
        <v>0</v>
      </c>
      <c r="P988">
        <v>0</v>
      </c>
      <c r="Q988">
        <v>0</v>
      </c>
      <c r="R988">
        <v>23.176304903074598</v>
      </c>
      <c r="S988">
        <v>33.0771318270317</v>
      </c>
      <c r="T988">
        <v>12.608269836366199</v>
      </c>
      <c r="U988">
        <v>12.608269836366199</v>
      </c>
      <c r="W988">
        <v>28.078931005685298</v>
      </c>
      <c r="X988" s="17"/>
      <c r="AA988" s="39"/>
    </row>
    <row r="989" spans="1:27" x14ac:dyDescent="0.3">
      <c r="A989" s="13">
        <v>44027</v>
      </c>
      <c r="B989">
        <v>12.6199617732556</v>
      </c>
      <c r="C989">
        <v>13.340610767653899</v>
      </c>
      <c r="D989">
        <v>13.340610767653899</v>
      </c>
      <c r="E989">
        <v>13.340610767653899</v>
      </c>
      <c r="F989">
        <v>13.160643314982</v>
      </c>
      <c r="G989">
        <v>13.160643314982</v>
      </c>
      <c r="H989">
        <v>13.160643314982</v>
      </c>
      <c r="I989">
        <v>-1.86701805636789</v>
      </c>
      <c r="J989">
        <v>-1.86701805636789</v>
      </c>
      <c r="K989">
        <v>-1.86701805636789</v>
      </c>
      <c r="L989">
        <v>2.0469855090397502</v>
      </c>
      <c r="M989">
        <v>2.0469855090397502</v>
      </c>
      <c r="N989">
        <v>2.0469855090397502</v>
      </c>
      <c r="O989">
        <v>0</v>
      </c>
      <c r="P989">
        <v>0</v>
      </c>
      <c r="Q989">
        <v>0</v>
      </c>
      <c r="R989">
        <v>20.865865322987698</v>
      </c>
      <c r="S989">
        <v>31.081334915600099</v>
      </c>
      <c r="T989">
        <v>12.6199617732556</v>
      </c>
      <c r="U989">
        <v>12.6199617732556</v>
      </c>
      <c r="W989">
        <v>25.960572540909499</v>
      </c>
      <c r="X989" s="17"/>
      <c r="AA989" s="39"/>
    </row>
    <row r="990" spans="1:27" x14ac:dyDescent="0.3">
      <c r="A990" s="13">
        <v>44028</v>
      </c>
      <c r="B990">
        <v>12.631653710145001</v>
      </c>
      <c r="C990">
        <v>12.931638598636701</v>
      </c>
      <c r="D990">
        <v>12.931638598636701</v>
      </c>
      <c r="E990">
        <v>12.931638598636701</v>
      </c>
      <c r="F990">
        <v>13.160643314982</v>
      </c>
      <c r="G990">
        <v>13.160643314982</v>
      </c>
      <c r="H990">
        <v>13.160643314982</v>
      </c>
      <c r="I990">
        <v>-2.11506708264944</v>
      </c>
      <c r="J990">
        <v>-2.11506708264944</v>
      </c>
      <c r="K990">
        <v>-2.11506708264944</v>
      </c>
      <c r="L990">
        <v>1.88606236630413</v>
      </c>
      <c r="M990">
        <v>1.88606236630413</v>
      </c>
      <c r="N990">
        <v>1.88606236630413</v>
      </c>
      <c r="O990">
        <v>0</v>
      </c>
      <c r="P990">
        <v>0</v>
      </c>
      <c r="Q990">
        <v>0</v>
      </c>
      <c r="R990">
        <v>20.293658442933101</v>
      </c>
      <c r="S990">
        <v>30.3513362103789</v>
      </c>
      <c r="T990">
        <v>12.631653710145001</v>
      </c>
      <c r="U990">
        <v>12.631653710145001</v>
      </c>
      <c r="W990">
        <v>25.563292308781801</v>
      </c>
      <c r="X990" s="17"/>
      <c r="AA990" s="39"/>
    </row>
    <row r="991" spans="1:27" x14ac:dyDescent="0.3">
      <c r="A991" s="13">
        <v>44029</v>
      </c>
      <c r="B991">
        <v>12.643345647034501</v>
      </c>
      <c r="C991">
        <v>13.559852260068499</v>
      </c>
      <c r="D991">
        <v>13.559852260068499</v>
      </c>
      <c r="E991">
        <v>13.559852260068499</v>
      </c>
      <c r="F991">
        <v>13.160643314982</v>
      </c>
      <c r="G991">
        <v>13.160643314982</v>
      </c>
      <c r="H991">
        <v>13.160643314982</v>
      </c>
      <c r="I991">
        <v>-1.31048111483333</v>
      </c>
      <c r="J991">
        <v>-1.31048111483333</v>
      </c>
      <c r="K991">
        <v>-1.31048111483333</v>
      </c>
      <c r="L991">
        <v>1.70969005991974</v>
      </c>
      <c r="M991">
        <v>1.70969005991974</v>
      </c>
      <c r="N991">
        <v>1.70969005991974</v>
      </c>
      <c r="O991">
        <v>0</v>
      </c>
      <c r="P991">
        <v>0</v>
      </c>
      <c r="Q991">
        <v>0</v>
      </c>
      <c r="R991">
        <v>21.119309464256698</v>
      </c>
      <c r="S991">
        <v>30.9810232002012</v>
      </c>
      <c r="T991">
        <v>12.643345647034501</v>
      </c>
      <c r="U991">
        <v>12.643345647034501</v>
      </c>
      <c r="W991">
        <v>26.203197907102901</v>
      </c>
      <c r="X991" s="17"/>
      <c r="AA991" s="39"/>
    </row>
    <row r="992" spans="1:27" x14ac:dyDescent="0.3">
      <c r="A992" s="13">
        <v>44030</v>
      </c>
      <c r="B992">
        <v>12.6550375839239</v>
      </c>
      <c r="C992">
        <v>16.361436377336499</v>
      </c>
      <c r="D992">
        <v>16.361436377336499</v>
      </c>
      <c r="E992">
        <v>16.361436377336499</v>
      </c>
      <c r="F992">
        <v>13.160643314982</v>
      </c>
      <c r="G992">
        <v>13.160643314982</v>
      </c>
      <c r="H992">
        <v>13.160643314982</v>
      </c>
      <c r="I992">
        <v>1.6801345934006</v>
      </c>
      <c r="J992">
        <v>1.6801345934006</v>
      </c>
      <c r="K992">
        <v>1.6801345934006</v>
      </c>
      <c r="L992">
        <v>1.52065846895385</v>
      </c>
      <c r="M992">
        <v>1.52065846895385</v>
      </c>
      <c r="N992">
        <v>1.52065846895385</v>
      </c>
      <c r="O992">
        <v>0</v>
      </c>
      <c r="P992">
        <v>0</v>
      </c>
      <c r="Q992">
        <v>0</v>
      </c>
      <c r="R992">
        <v>24.1754424135578</v>
      </c>
      <c r="S992">
        <v>34.045331218804698</v>
      </c>
      <c r="T992">
        <v>12.6550375839239</v>
      </c>
      <c r="U992">
        <v>12.6550375839239</v>
      </c>
      <c r="W992">
        <v>29.016473961260399</v>
      </c>
      <c r="X992" s="17"/>
      <c r="AA992" s="39"/>
    </row>
    <row r="993" spans="1:27" x14ac:dyDescent="0.3">
      <c r="A993" s="13">
        <v>44031</v>
      </c>
      <c r="B993">
        <v>12.6667295208133</v>
      </c>
      <c r="C993">
        <v>15.4803096937778</v>
      </c>
      <c r="D993">
        <v>15.4803096937778</v>
      </c>
      <c r="E993">
        <v>15.4803096937778</v>
      </c>
      <c r="F993">
        <v>13.160643314982</v>
      </c>
      <c r="G993">
        <v>13.160643314982</v>
      </c>
      <c r="H993">
        <v>13.160643314982</v>
      </c>
      <c r="I993">
        <v>0.99764070768805102</v>
      </c>
      <c r="J993">
        <v>0.99764070768805102</v>
      </c>
      <c r="K993">
        <v>0.99764070768805102</v>
      </c>
      <c r="L993">
        <v>1.3220256711076701</v>
      </c>
      <c r="M993">
        <v>1.3220256711076701</v>
      </c>
      <c r="N993">
        <v>1.3220256711076701</v>
      </c>
      <c r="O993">
        <v>0</v>
      </c>
      <c r="P993">
        <v>0</v>
      </c>
      <c r="Q993">
        <v>0</v>
      </c>
      <c r="R993">
        <v>23.364426260538298</v>
      </c>
      <c r="S993">
        <v>33.119172113125998</v>
      </c>
      <c r="T993">
        <v>12.6667295208133</v>
      </c>
      <c r="U993">
        <v>12.6667295208133</v>
      </c>
      <c r="W993">
        <v>28.1470392145911</v>
      </c>
      <c r="X993" s="17"/>
      <c r="AA993" s="39"/>
    </row>
    <row r="994" spans="1:27" x14ac:dyDescent="0.3">
      <c r="A994" s="13">
        <v>44032</v>
      </c>
      <c r="B994">
        <v>12.6784214577028</v>
      </c>
      <c r="C994">
        <v>16.772466396298199</v>
      </c>
      <c r="D994">
        <v>16.772466396298199</v>
      </c>
      <c r="E994">
        <v>16.772466396298199</v>
      </c>
      <c r="F994">
        <v>13.160643314982</v>
      </c>
      <c r="G994">
        <v>13.160643314982</v>
      </c>
      <c r="H994">
        <v>13.160643314982</v>
      </c>
      <c r="I994">
        <v>2.4947585269366099</v>
      </c>
      <c r="J994">
        <v>2.4947585269366099</v>
      </c>
      <c r="K994">
        <v>2.4947585269366099</v>
      </c>
      <c r="L994">
        <v>1.1170645543795801</v>
      </c>
      <c r="M994">
        <v>1.1170645543795801</v>
      </c>
      <c r="N994">
        <v>1.1170645543795801</v>
      </c>
      <c r="O994">
        <v>0</v>
      </c>
      <c r="P994">
        <v>0</v>
      </c>
      <c r="Q994">
        <v>0</v>
      </c>
      <c r="R994">
        <v>24.273346402851999</v>
      </c>
      <c r="S994">
        <v>34.643438611805003</v>
      </c>
      <c r="T994">
        <v>12.6784214577028</v>
      </c>
      <c r="U994">
        <v>12.6784214577028</v>
      </c>
      <c r="W994">
        <v>29.450887854001</v>
      </c>
      <c r="X994" s="17"/>
      <c r="AA994" s="39"/>
    </row>
    <row r="995" spans="1:27" x14ac:dyDescent="0.3">
      <c r="A995" s="13">
        <v>44033</v>
      </c>
      <c r="B995">
        <v>12.690113394592199</v>
      </c>
      <c r="C995">
        <v>14.1898803652717</v>
      </c>
      <c r="D995">
        <v>14.1898803652717</v>
      </c>
      <c r="E995">
        <v>14.1898803652717</v>
      </c>
      <c r="F995">
        <v>13.160643314982</v>
      </c>
      <c r="G995">
        <v>13.160643314982</v>
      </c>
      <c r="H995">
        <v>13.160643314982</v>
      </c>
      <c r="I995">
        <v>0.120032425810642</v>
      </c>
      <c r="J995">
        <v>0.120032425810642</v>
      </c>
      <c r="K995">
        <v>0.120032425810642</v>
      </c>
      <c r="L995">
        <v>0.90920462447903505</v>
      </c>
      <c r="M995">
        <v>0.90920462447903505</v>
      </c>
      <c r="N995">
        <v>0.90920462447903505</v>
      </c>
      <c r="O995">
        <v>0</v>
      </c>
      <c r="P995">
        <v>0</v>
      </c>
      <c r="Q995">
        <v>0</v>
      </c>
      <c r="R995">
        <v>21.618112007508699</v>
      </c>
      <c r="S995">
        <v>31.4262546095785</v>
      </c>
      <c r="T995">
        <v>12.690113394592199</v>
      </c>
      <c r="U995">
        <v>12.690113394592199</v>
      </c>
      <c r="W995">
        <v>26.8799937598639</v>
      </c>
      <c r="X995" s="17"/>
      <c r="AA995" s="39"/>
    </row>
    <row r="996" spans="1:27" x14ac:dyDescent="0.3">
      <c r="A996" s="13">
        <v>44034</v>
      </c>
      <c r="B996">
        <v>12.701805331481699</v>
      </c>
      <c r="C996">
        <v>11.995595332652501</v>
      </c>
      <c r="D996">
        <v>11.995595332652501</v>
      </c>
      <c r="E996">
        <v>11.995595332652501</v>
      </c>
      <c r="F996">
        <v>13.160643314982</v>
      </c>
      <c r="G996">
        <v>13.160643314982</v>
      </c>
      <c r="H996">
        <v>13.160643314982</v>
      </c>
      <c r="I996">
        <v>-1.8670180563573999</v>
      </c>
      <c r="J996">
        <v>-1.8670180563573999</v>
      </c>
      <c r="K996">
        <v>-1.8670180563573999</v>
      </c>
      <c r="L996">
        <v>0.70197007402780498</v>
      </c>
      <c r="M996">
        <v>0.70197007402780498</v>
      </c>
      <c r="N996">
        <v>0.70197007402780498</v>
      </c>
      <c r="O996">
        <v>0</v>
      </c>
      <c r="P996">
        <v>0</v>
      </c>
      <c r="Q996">
        <v>0</v>
      </c>
      <c r="R996">
        <v>19.6723032583647</v>
      </c>
      <c r="S996">
        <v>29.4005487606725</v>
      </c>
      <c r="T996">
        <v>12.701805331481699</v>
      </c>
      <c r="U996">
        <v>12.701805331481699</v>
      </c>
      <c r="W996">
        <v>24.697400664134101</v>
      </c>
      <c r="X996" s="17"/>
      <c r="AA996" s="39"/>
    </row>
    <row r="997" spans="1:27" x14ac:dyDescent="0.3">
      <c r="A997" s="13">
        <v>44035</v>
      </c>
      <c r="B997">
        <v>12.7134972683711</v>
      </c>
      <c r="C997">
        <v>11.5444914949338</v>
      </c>
      <c r="D997">
        <v>11.5444914949338</v>
      </c>
      <c r="E997">
        <v>11.5444914949338</v>
      </c>
      <c r="F997">
        <v>13.160643314982</v>
      </c>
      <c r="G997">
        <v>13.160643314982</v>
      </c>
      <c r="H997">
        <v>13.160643314982</v>
      </c>
      <c r="I997">
        <v>-2.1150670826425899</v>
      </c>
      <c r="J997">
        <v>-2.1150670826425899</v>
      </c>
      <c r="K997">
        <v>-2.1150670826425899</v>
      </c>
      <c r="L997">
        <v>0.49891526259438401</v>
      </c>
      <c r="M997">
        <v>0.49891526259438401</v>
      </c>
      <c r="N997">
        <v>0.49891526259438401</v>
      </c>
      <c r="O997">
        <v>0</v>
      </c>
      <c r="P997">
        <v>0</v>
      </c>
      <c r="Q997">
        <v>0</v>
      </c>
      <c r="R997">
        <v>19.348664627613601</v>
      </c>
      <c r="S997">
        <v>29.162540408638499</v>
      </c>
      <c r="T997">
        <v>12.7134972683711</v>
      </c>
      <c r="U997">
        <v>12.7134972683711</v>
      </c>
      <c r="W997">
        <v>24.257988763304901</v>
      </c>
      <c r="X997" s="17"/>
      <c r="AA997" s="39"/>
    </row>
    <row r="998" spans="1:27" x14ac:dyDescent="0.3">
      <c r="A998" s="13">
        <v>44036</v>
      </c>
      <c r="B998">
        <v>12.7251892052605</v>
      </c>
      <c r="C998">
        <v>12.1537210182706</v>
      </c>
      <c r="D998">
        <v>12.1537210182706</v>
      </c>
      <c r="E998">
        <v>12.1537210182706</v>
      </c>
      <c r="F998">
        <v>13.160643314982</v>
      </c>
      <c r="G998">
        <v>13.160643314982</v>
      </c>
      <c r="H998">
        <v>13.160643314982</v>
      </c>
      <c r="I998">
        <v>-1.3104811148326401</v>
      </c>
      <c r="J998">
        <v>-1.3104811148326401</v>
      </c>
      <c r="K998">
        <v>-1.3104811148326401</v>
      </c>
      <c r="L998">
        <v>0.30355881812115298</v>
      </c>
      <c r="M998">
        <v>0.30355881812115298</v>
      </c>
      <c r="N998">
        <v>0.30355881812115298</v>
      </c>
      <c r="O998">
        <v>0</v>
      </c>
      <c r="P998">
        <v>0</v>
      </c>
      <c r="Q998">
        <v>0</v>
      </c>
      <c r="R998">
        <v>20.174526958708</v>
      </c>
      <c r="S998">
        <v>29.968052041825398</v>
      </c>
      <c r="T998">
        <v>12.7251892052605</v>
      </c>
      <c r="U998">
        <v>12.7251892052605</v>
      </c>
      <c r="W998">
        <v>24.878910223531101</v>
      </c>
      <c r="X998" s="17"/>
      <c r="AA998" s="39"/>
    </row>
    <row r="999" spans="1:27" x14ac:dyDescent="0.3">
      <c r="A999" s="13">
        <v>44037</v>
      </c>
      <c r="B999">
        <v>12.736881142150001</v>
      </c>
      <c r="C999">
        <v>14.9600955174157</v>
      </c>
      <c r="D999">
        <v>14.9600955174157</v>
      </c>
      <c r="E999">
        <v>14.9600955174157</v>
      </c>
      <c r="F999">
        <v>13.160643314982</v>
      </c>
      <c r="G999">
        <v>13.160643314982</v>
      </c>
      <c r="H999">
        <v>13.160643314982</v>
      </c>
      <c r="I999">
        <v>1.68013459340178</v>
      </c>
      <c r="J999">
        <v>1.68013459340178</v>
      </c>
      <c r="K999">
        <v>1.68013459340178</v>
      </c>
      <c r="L999">
        <v>0.1193176090319</v>
      </c>
      <c r="M999">
        <v>0.1193176090319</v>
      </c>
      <c r="N999">
        <v>0.1193176090319</v>
      </c>
      <c r="O999">
        <v>0</v>
      </c>
      <c r="P999">
        <v>0</v>
      </c>
      <c r="Q999">
        <v>0</v>
      </c>
      <c r="R999">
        <v>22.8650178103548</v>
      </c>
      <c r="S999">
        <v>32.803001002833298</v>
      </c>
      <c r="T999">
        <v>12.736881142150001</v>
      </c>
      <c r="U999">
        <v>12.736881142150001</v>
      </c>
      <c r="W999">
        <v>27.696976659565699</v>
      </c>
      <c r="X999" s="17"/>
      <c r="AA999" s="39"/>
    </row>
    <row r="1000" spans="1:27" x14ac:dyDescent="0.3">
      <c r="A1000" s="13">
        <v>44038</v>
      </c>
      <c r="B1000">
        <v>12.748573079039399</v>
      </c>
      <c r="C1000">
        <v>14.107725873990001</v>
      </c>
      <c r="D1000">
        <v>14.107725873990001</v>
      </c>
      <c r="E1000">
        <v>14.107725873990001</v>
      </c>
      <c r="F1000">
        <v>13.160643314982</v>
      </c>
      <c r="G1000">
        <v>13.160643314982</v>
      </c>
      <c r="H1000">
        <v>13.160643314982</v>
      </c>
      <c r="I1000">
        <v>0.99764070768869395</v>
      </c>
      <c r="J1000">
        <v>0.99764070768869395</v>
      </c>
      <c r="K1000">
        <v>0.99764070768869395</v>
      </c>
      <c r="L1000">
        <v>-5.05581486807163E-2</v>
      </c>
      <c r="M1000">
        <v>-5.05581486807163E-2</v>
      </c>
      <c r="N1000">
        <v>-5.05581486807163E-2</v>
      </c>
      <c r="O1000">
        <v>0</v>
      </c>
      <c r="P1000">
        <v>0</v>
      </c>
      <c r="Q1000">
        <v>0</v>
      </c>
      <c r="R1000">
        <v>21.9888000824232</v>
      </c>
      <c r="S1000">
        <v>31.7471939520719</v>
      </c>
      <c r="T1000">
        <v>12.748573079039399</v>
      </c>
      <c r="U1000">
        <v>12.748573079039399</v>
      </c>
      <c r="W1000">
        <v>26.856298953029398</v>
      </c>
      <c r="X1000" s="17"/>
      <c r="AA1000" s="39"/>
    </row>
    <row r="1001" spans="1:27" x14ac:dyDescent="0.3">
      <c r="A1001" s="13">
        <v>44039</v>
      </c>
      <c r="B1001">
        <v>12.7602650159288</v>
      </c>
      <c r="C1001">
        <v>15.4523544476884</v>
      </c>
      <c r="D1001">
        <v>15.4523544476884</v>
      </c>
      <c r="E1001">
        <v>15.4523544476884</v>
      </c>
      <c r="F1001">
        <v>13.160643314982</v>
      </c>
      <c r="G1001">
        <v>13.160643314982</v>
      </c>
      <c r="H1001">
        <v>13.160643314982</v>
      </c>
      <c r="I1001">
        <v>2.4947585269321499</v>
      </c>
      <c r="J1001">
        <v>2.4947585269321499</v>
      </c>
      <c r="K1001">
        <v>2.4947585269321499</v>
      </c>
      <c r="L1001">
        <v>-0.20304739422575599</v>
      </c>
      <c r="M1001">
        <v>-0.20304739422575599</v>
      </c>
      <c r="N1001">
        <v>-0.20304739422575599</v>
      </c>
      <c r="O1001">
        <v>0</v>
      </c>
      <c r="P1001">
        <v>0</v>
      </c>
      <c r="Q1001">
        <v>0</v>
      </c>
      <c r="R1001">
        <v>23.202288225042601</v>
      </c>
      <c r="S1001">
        <v>33.159340245694402</v>
      </c>
      <c r="T1001">
        <v>12.7602650159288</v>
      </c>
      <c r="U1001">
        <v>12.7602650159288</v>
      </c>
      <c r="W1001">
        <v>28.212619463617301</v>
      </c>
      <c r="X1001" s="17"/>
      <c r="AA1001" s="39"/>
    </row>
    <row r="1002" spans="1:27" x14ac:dyDescent="0.3">
      <c r="A1002" s="13">
        <v>44040</v>
      </c>
      <c r="B1002">
        <v>12.7719569528183</v>
      </c>
      <c r="C1002">
        <v>12.945258627986</v>
      </c>
      <c r="D1002">
        <v>12.945258627986</v>
      </c>
      <c r="E1002">
        <v>12.945258627986</v>
      </c>
      <c r="F1002">
        <v>13.160643314982</v>
      </c>
      <c r="G1002">
        <v>13.160643314982</v>
      </c>
      <c r="H1002">
        <v>13.160643314982</v>
      </c>
      <c r="I1002">
        <v>0.120032425814375</v>
      </c>
      <c r="J1002">
        <v>0.120032425814375</v>
      </c>
      <c r="K1002">
        <v>0.120032425814375</v>
      </c>
      <c r="L1002">
        <v>-0.335417112810458</v>
      </c>
      <c r="M1002">
        <v>-0.335417112810458</v>
      </c>
      <c r="N1002">
        <v>-0.335417112810458</v>
      </c>
      <c r="O1002">
        <v>0</v>
      </c>
      <c r="P1002">
        <v>0</v>
      </c>
      <c r="Q1002">
        <v>0</v>
      </c>
      <c r="R1002">
        <v>20.6728982552807</v>
      </c>
      <c r="S1002">
        <v>30.977064606376501</v>
      </c>
      <c r="T1002">
        <v>12.7719569528183</v>
      </c>
      <c r="U1002">
        <v>12.7719569528183</v>
      </c>
      <c r="W1002">
        <v>25.7172155808043</v>
      </c>
      <c r="X1002" s="17"/>
      <c r="AA1002" s="39"/>
    </row>
    <row r="1003" spans="1:27" x14ac:dyDescent="0.3">
      <c r="A1003" s="13">
        <v>44041</v>
      </c>
      <c r="B1003">
        <v>12.783648889707701</v>
      </c>
      <c r="C1003">
        <v>10.848348808942299</v>
      </c>
      <c r="D1003">
        <v>10.848348808942299</v>
      </c>
      <c r="E1003">
        <v>10.848348808942299</v>
      </c>
      <c r="F1003">
        <v>13.160643314982</v>
      </c>
      <c r="G1003">
        <v>13.160643314982</v>
      </c>
      <c r="H1003">
        <v>13.160643314982</v>
      </c>
      <c r="I1003">
        <v>-1.86701805636559</v>
      </c>
      <c r="J1003">
        <v>-1.86701805636559</v>
      </c>
      <c r="K1003">
        <v>-1.86701805636559</v>
      </c>
      <c r="L1003">
        <v>-0.445276449674122</v>
      </c>
      <c r="M1003">
        <v>-0.445276449674122</v>
      </c>
      <c r="N1003">
        <v>-0.445276449674122</v>
      </c>
      <c r="O1003">
        <v>0</v>
      </c>
      <c r="P1003">
        <v>0</v>
      </c>
      <c r="Q1003">
        <v>0</v>
      </c>
      <c r="R1003">
        <v>18.9232646267956</v>
      </c>
      <c r="S1003">
        <v>28.879499014232799</v>
      </c>
      <c r="T1003">
        <v>12.783648889707701</v>
      </c>
      <c r="U1003">
        <v>12.783648889707701</v>
      </c>
      <c r="W1003">
        <v>23.6319976986501</v>
      </c>
      <c r="X1003" s="17"/>
      <c r="AA1003" s="39"/>
    </row>
    <row r="1004" spans="1:27" x14ac:dyDescent="0.3">
      <c r="A1004" s="13">
        <v>44042</v>
      </c>
      <c r="B1004">
        <v>12.795340826597201</v>
      </c>
      <c r="C1004">
        <v>10.5149512697964</v>
      </c>
      <c r="D1004">
        <v>10.5149512697964</v>
      </c>
      <c r="E1004">
        <v>10.5149512697964</v>
      </c>
      <c r="F1004">
        <v>13.160643314982</v>
      </c>
      <c r="G1004">
        <v>13.160643314982</v>
      </c>
      <c r="H1004">
        <v>13.160643314982</v>
      </c>
      <c r="I1004">
        <v>-2.1150670826458602</v>
      </c>
      <c r="J1004">
        <v>-2.1150670826458602</v>
      </c>
      <c r="K1004">
        <v>-2.1150670826458602</v>
      </c>
      <c r="L1004">
        <v>-0.53062496253980596</v>
      </c>
      <c r="M1004">
        <v>-0.53062496253980596</v>
      </c>
      <c r="N1004">
        <v>-0.53062496253980596</v>
      </c>
      <c r="O1004">
        <v>0</v>
      </c>
      <c r="P1004">
        <v>0</v>
      </c>
      <c r="Q1004">
        <v>0</v>
      </c>
      <c r="R1004">
        <v>18.279426369815599</v>
      </c>
      <c r="S1004">
        <v>27.9803283934231</v>
      </c>
      <c r="T1004">
        <v>12.795340826597201</v>
      </c>
      <c r="U1004">
        <v>12.795340826597201</v>
      </c>
      <c r="W1004">
        <v>23.3102920963935</v>
      </c>
      <c r="X1004" s="17"/>
      <c r="AA1004" s="39"/>
    </row>
    <row r="1005" spans="1:27" x14ac:dyDescent="0.3">
      <c r="A1005" s="13">
        <v>44043</v>
      </c>
      <c r="B1005">
        <v>12.8070327634866</v>
      </c>
      <c r="C1005">
        <v>11.2602681710322</v>
      </c>
      <c r="D1005">
        <v>11.2602681710322</v>
      </c>
      <c r="E1005">
        <v>11.2602681710322</v>
      </c>
      <c r="F1005">
        <v>13.160643314982</v>
      </c>
      <c r="G1005">
        <v>13.160643314982</v>
      </c>
      <c r="H1005">
        <v>13.160643314982</v>
      </c>
      <c r="I1005">
        <v>-1.31048111483194</v>
      </c>
      <c r="J1005">
        <v>-1.31048111483194</v>
      </c>
      <c r="K1005">
        <v>-1.31048111483194</v>
      </c>
      <c r="L1005">
        <v>-0.58989402911793998</v>
      </c>
      <c r="M1005">
        <v>-0.58989402911793998</v>
      </c>
      <c r="N1005">
        <v>-0.58989402911793998</v>
      </c>
      <c r="O1005">
        <v>0</v>
      </c>
      <c r="P1005">
        <v>0</v>
      </c>
      <c r="Q1005">
        <v>0</v>
      </c>
      <c r="R1005">
        <v>19.615778774884401</v>
      </c>
      <c r="S1005">
        <v>28.972248219688399</v>
      </c>
      <c r="T1005">
        <v>12.8070327634866</v>
      </c>
      <c r="U1005">
        <v>12.8070327634866</v>
      </c>
      <c r="W1005">
        <v>24.067300934518801</v>
      </c>
      <c r="X1005" s="17"/>
      <c r="AA1005" s="39"/>
    </row>
    <row r="1006" spans="1:27" x14ac:dyDescent="0.3">
      <c r="A1006" s="13">
        <v>44044</v>
      </c>
      <c r="B1006">
        <v>12.818724700376</v>
      </c>
      <c r="C1006">
        <v>14.2187973607258</v>
      </c>
      <c r="D1006">
        <v>14.2187973607258</v>
      </c>
      <c r="E1006">
        <v>14.2187973607258</v>
      </c>
      <c r="F1006">
        <v>13.160643314982</v>
      </c>
      <c r="G1006">
        <v>13.160643314982</v>
      </c>
      <c r="H1006">
        <v>13.160643314982</v>
      </c>
      <c r="I1006">
        <v>1.6801345934029499</v>
      </c>
      <c r="J1006">
        <v>1.6801345934029499</v>
      </c>
      <c r="K1006">
        <v>1.6801345934029499</v>
      </c>
      <c r="L1006">
        <v>-0.62198054765924604</v>
      </c>
      <c r="M1006">
        <v>-0.62198054765924604</v>
      </c>
      <c r="N1006">
        <v>-0.62198054765924604</v>
      </c>
      <c r="O1006">
        <v>0</v>
      </c>
      <c r="P1006">
        <v>0</v>
      </c>
      <c r="Q1006">
        <v>0</v>
      </c>
      <c r="R1006">
        <v>22.067791615969899</v>
      </c>
      <c r="S1006">
        <v>31.763362018553799</v>
      </c>
      <c r="T1006">
        <v>12.818724700376</v>
      </c>
      <c r="U1006">
        <v>12.818724700376</v>
      </c>
      <c r="W1006">
        <v>27.0375220611018</v>
      </c>
      <c r="X1006" s="17"/>
      <c r="AA1006" s="39"/>
    </row>
    <row r="1007" spans="1:27" x14ac:dyDescent="0.3">
      <c r="A1007" s="13">
        <v>44045</v>
      </c>
      <c r="B1007">
        <v>12.8304166372655</v>
      </c>
      <c r="C1007">
        <v>13.5320118150787</v>
      </c>
      <c r="D1007">
        <v>13.5320118150787</v>
      </c>
      <c r="E1007">
        <v>13.5320118150787</v>
      </c>
      <c r="F1007">
        <v>13.160643314982</v>
      </c>
      <c r="G1007">
        <v>13.160643314982</v>
      </c>
      <c r="H1007">
        <v>13.160643314982</v>
      </c>
      <c r="I1007">
        <v>0.99764070768606905</v>
      </c>
      <c r="J1007">
        <v>0.99764070768606905</v>
      </c>
      <c r="K1007">
        <v>0.99764070768606905</v>
      </c>
      <c r="L1007">
        <v>-0.626272207589466</v>
      </c>
      <c r="M1007">
        <v>-0.626272207589466</v>
      </c>
      <c r="N1007">
        <v>-0.626272207589466</v>
      </c>
      <c r="O1007">
        <v>0</v>
      </c>
      <c r="P1007">
        <v>0</v>
      </c>
      <c r="Q1007">
        <v>0</v>
      </c>
      <c r="R1007">
        <v>21.662501575203699</v>
      </c>
      <c r="S1007">
        <v>31.5787228570859</v>
      </c>
      <c r="T1007">
        <v>12.8304166372655</v>
      </c>
      <c r="U1007">
        <v>12.8304166372655</v>
      </c>
      <c r="W1007">
        <v>26.362428452344101</v>
      </c>
      <c r="X1007" s="17"/>
      <c r="AA1007" s="39"/>
    </row>
    <row r="1008" spans="1:27" x14ac:dyDescent="0.3">
      <c r="A1008" s="13">
        <v>44046</v>
      </c>
      <c r="B1008">
        <v>12.842108574154899</v>
      </c>
      <c r="C1008">
        <v>15.052738080305099</v>
      </c>
      <c r="D1008">
        <v>15.052738080305099</v>
      </c>
      <c r="E1008">
        <v>15.052738080305099</v>
      </c>
      <c r="F1008">
        <v>13.160643314982</v>
      </c>
      <c r="G1008">
        <v>13.160643314982</v>
      </c>
      <c r="H1008">
        <v>13.160643314982</v>
      </c>
      <c r="I1008">
        <v>2.4947585269343802</v>
      </c>
      <c r="J1008">
        <v>2.4947585269343802</v>
      </c>
      <c r="K1008">
        <v>2.4947585269343802</v>
      </c>
      <c r="L1008">
        <v>-0.60266376161129798</v>
      </c>
      <c r="M1008">
        <v>-0.60266376161129798</v>
      </c>
      <c r="N1008">
        <v>-0.60266376161129798</v>
      </c>
      <c r="O1008">
        <v>0</v>
      </c>
      <c r="P1008">
        <v>0</v>
      </c>
      <c r="Q1008">
        <v>0</v>
      </c>
      <c r="R1008">
        <v>22.8250756607938</v>
      </c>
      <c r="S1008">
        <v>32.9463040098994</v>
      </c>
      <c r="T1008">
        <v>12.842108574154899</v>
      </c>
      <c r="U1008">
        <v>12.842108574154899</v>
      </c>
      <c r="W1008">
        <v>27.89484665446</v>
      </c>
      <c r="X1008" s="17"/>
      <c r="AA1008" s="39"/>
    </row>
    <row r="1009" spans="1:27" x14ac:dyDescent="0.3">
      <c r="A1009" s="13">
        <v>44047</v>
      </c>
      <c r="B1009">
        <v>12.8538005110443</v>
      </c>
      <c r="C1009">
        <v>12.729111843304601</v>
      </c>
      <c r="D1009">
        <v>12.729111843304601</v>
      </c>
      <c r="E1009">
        <v>12.729111843304601</v>
      </c>
      <c r="F1009">
        <v>13.160643314982</v>
      </c>
      <c r="G1009">
        <v>13.160643314982</v>
      </c>
      <c r="H1009">
        <v>13.160643314982</v>
      </c>
      <c r="I1009">
        <v>0.12003242581382501</v>
      </c>
      <c r="J1009">
        <v>0.12003242581382501</v>
      </c>
      <c r="K1009">
        <v>0.12003242581382501</v>
      </c>
      <c r="L1009">
        <v>-0.55156389749130996</v>
      </c>
      <c r="M1009">
        <v>-0.55156389749130996</v>
      </c>
      <c r="N1009">
        <v>-0.55156389749130996</v>
      </c>
      <c r="O1009">
        <v>0</v>
      </c>
      <c r="P1009">
        <v>0</v>
      </c>
      <c r="Q1009">
        <v>0</v>
      </c>
      <c r="R1009">
        <v>20.520930581124201</v>
      </c>
      <c r="S1009">
        <v>30.8062495406793</v>
      </c>
      <c r="T1009">
        <v>12.8538005110443</v>
      </c>
      <c r="U1009">
        <v>12.8538005110443</v>
      </c>
      <c r="W1009">
        <v>25.582912354348899</v>
      </c>
      <c r="X1009" s="17"/>
      <c r="AA1009" s="39"/>
    </row>
    <row r="1010" spans="1:27" x14ac:dyDescent="0.3">
      <c r="A1010" s="13">
        <v>44048</v>
      </c>
      <c r="B1010">
        <v>12.8654924479338</v>
      </c>
      <c r="C1010">
        <v>10.819732774555099</v>
      </c>
      <c r="D1010">
        <v>10.819732774555099</v>
      </c>
      <c r="E1010">
        <v>10.819732774555099</v>
      </c>
      <c r="F1010">
        <v>13.160643314982</v>
      </c>
      <c r="G1010">
        <v>13.160643314982</v>
      </c>
      <c r="H1010">
        <v>13.160643314982</v>
      </c>
      <c r="I1010">
        <v>-1.8670180563626799</v>
      </c>
      <c r="J1010">
        <v>-1.8670180563626799</v>
      </c>
      <c r="K1010">
        <v>-1.8670180563626799</v>
      </c>
      <c r="L1010">
        <v>-0.47389248406422901</v>
      </c>
      <c r="M1010">
        <v>-0.47389248406422901</v>
      </c>
      <c r="N1010">
        <v>-0.47389248406422901</v>
      </c>
      <c r="O1010">
        <v>0</v>
      </c>
      <c r="P1010">
        <v>0</v>
      </c>
      <c r="Q1010">
        <v>0</v>
      </c>
      <c r="R1010">
        <v>18.500153167740301</v>
      </c>
      <c r="S1010">
        <v>28.296079083164599</v>
      </c>
      <c r="T1010">
        <v>12.8654924479338</v>
      </c>
      <c r="U1010">
        <v>12.8654924479338</v>
      </c>
      <c r="W1010">
        <v>23.685225222488899</v>
      </c>
      <c r="X1010" s="17"/>
      <c r="AA1010" s="39"/>
    </row>
    <row r="1011" spans="1:27" x14ac:dyDescent="0.3">
      <c r="A1011" s="13">
        <v>44049</v>
      </c>
      <c r="B1011">
        <v>12.877184384823201</v>
      </c>
      <c r="C1011">
        <v>10.6745080838073</v>
      </c>
      <c r="D1011">
        <v>10.6745080838073</v>
      </c>
      <c r="E1011">
        <v>10.6745080838073</v>
      </c>
      <c r="F1011">
        <v>13.160643314982</v>
      </c>
      <c r="G1011">
        <v>13.160643314982</v>
      </c>
      <c r="H1011">
        <v>13.160643314982</v>
      </c>
      <c r="I1011">
        <v>-2.1150670826440701</v>
      </c>
      <c r="J1011">
        <v>-2.1150670826440701</v>
      </c>
      <c r="K1011">
        <v>-2.1150670826440701</v>
      </c>
      <c r="L1011">
        <v>-0.371068148530669</v>
      </c>
      <c r="M1011">
        <v>-0.371068148530669</v>
      </c>
      <c r="N1011">
        <v>-0.371068148530669</v>
      </c>
      <c r="O1011">
        <v>0</v>
      </c>
      <c r="P1011">
        <v>0</v>
      </c>
      <c r="Q1011">
        <v>0</v>
      </c>
      <c r="R1011">
        <v>18.639804952594201</v>
      </c>
      <c r="S1011">
        <v>28.489973681506399</v>
      </c>
      <c r="T1011">
        <v>12.877184384823201</v>
      </c>
      <c r="U1011">
        <v>12.877184384823201</v>
      </c>
      <c r="W1011">
        <v>23.551692468630499</v>
      </c>
      <c r="X1011" s="17"/>
      <c r="AA1011" s="39"/>
    </row>
    <row r="1012" spans="1:27" x14ac:dyDescent="0.3">
      <c r="A1012" s="13">
        <v>44050</v>
      </c>
      <c r="B1012">
        <v>12.888876321712701</v>
      </c>
      <c r="C1012">
        <v>11.6051758726719</v>
      </c>
      <c r="D1012">
        <v>11.6051758726719</v>
      </c>
      <c r="E1012">
        <v>11.6051758726719</v>
      </c>
      <c r="F1012">
        <v>13.160643314982</v>
      </c>
      <c r="G1012">
        <v>13.160643314982</v>
      </c>
      <c r="H1012">
        <v>13.160643314982</v>
      </c>
      <c r="I1012">
        <v>-1.3104811148312501</v>
      </c>
      <c r="J1012">
        <v>-1.3104811148312501</v>
      </c>
      <c r="K1012">
        <v>-1.3104811148312501</v>
      </c>
      <c r="L1012">
        <v>-0.24498632747891599</v>
      </c>
      <c r="M1012">
        <v>-0.24498632747891599</v>
      </c>
      <c r="N1012">
        <v>-0.24498632747891599</v>
      </c>
      <c r="O1012">
        <v>0</v>
      </c>
      <c r="P1012">
        <v>0</v>
      </c>
      <c r="Q1012">
        <v>0</v>
      </c>
      <c r="R1012">
        <v>19.5211218075139</v>
      </c>
      <c r="S1012">
        <v>29.121599777589601</v>
      </c>
      <c r="T1012">
        <v>12.888876321712701</v>
      </c>
      <c r="U1012">
        <v>12.888876321712701</v>
      </c>
      <c r="W1012">
        <v>24.494052194384501</v>
      </c>
      <c r="X1012" s="17"/>
      <c r="AA1012" s="39"/>
    </row>
    <row r="1013" spans="1:27" x14ac:dyDescent="0.3">
      <c r="A1013" s="13">
        <v>44051</v>
      </c>
      <c r="B1013">
        <v>12.9005682586021</v>
      </c>
      <c r="C1013">
        <v>14.7427897896312</v>
      </c>
      <c r="D1013">
        <v>14.7427897896312</v>
      </c>
      <c r="E1013">
        <v>14.7427897896312</v>
      </c>
      <c r="F1013">
        <v>13.160643314982</v>
      </c>
      <c r="G1013">
        <v>13.160643314982</v>
      </c>
      <c r="H1013">
        <v>13.160643314982</v>
      </c>
      <c r="I1013">
        <v>1.6801345934027401</v>
      </c>
      <c r="J1013">
        <v>1.6801345934027401</v>
      </c>
      <c r="K1013">
        <v>1.6801345934027401</v>
      </c>
      <c r="L1013">
        <v>-9.7988118753552803E-2</v>
      </c>
      <c r="M1013">
        <v>-9.7988118753552803E-2</v>
      </c>
      <c r="N1013">
        <v>-9.7988118753552803E-2</v>
      </c>
      <c r="O1013">
        <v>0</v>
      </c>
      <c r="P1013">
        <v>0</v>
      </c>
      <c r="Q1013">
        <v>0</v>
      </c>
      <c r="R1013">
        <v>22.556362231091899</v>
      </c>
      <c r="S1013">
        <v>32.822430322464299</v>
      </c>
      <c r="T1013">
        <v>12.9005682586021</v>
      </c>
      <c r="U1013">
        <v>12.9005682586021</v>
      </c>
      <c r="W1013">
        <v>27.643358048233299</v>
      </c>
      <c r="X1013" s="17"/>
      <c r="AA1013" s="39"/>
    </row>
    <row r="1014" spans="1:27" x14ac:dyDescent="0.3">
      <c r="A1014" s="13">
        <v>44052</v>
      </c>
      <c r="B1014">
        <v>12.9122601954915</v>
      </c>
      <c r="C1014">
        <v>14.225463580925799</v>
      </c>
      <c r="D1014">
        <v>14.225463580925799</v>
      </c>
      <c r="E1014">
        <v>14.225463580925799</v>
      </c>
      <c r="F1014">
        <v>13.160643314982</v>
      </c>
      <c r="G1014">
        <v>13.160643314982</v>
      </c>
      <c r="H1014">
        <v>13.160643314982</v>
      </c>
      <c r="I1014">
        <v>0.9976407076878</v>
      </c>
      <c r="J1014">
        <v>0.9976407076878</v>
      </c>
      <c r="K1014">
        <v>0.9976407076878</v>
      </c>
      <c r="L1014">
        <v>6.7179558255986094E-2</v>
      </c>
      <c r="M1014">
        <v>6.7179558255986094E-2</v>
      </c>
      <c r="N1014">
        <v>6.7179558255986094E-2</v>
      </c>
      <c r="O1014">
        <v>0</v>
      </c>
      <c r="P1014">
        <v>0</v>
      </c>
      <c r="Q1014">
        <v>0</v>
      </c>
      <c r="R1014">
        <v>22.0696515079532</v>
      </c>
      <c r="S1014">
        <v>32.172737342828</v>
      </c>
      <c r="T1014">
        <v>12.9122601954915</v>
      </c>
      <c r="U1014">
        <v>12.9122601954915</v>
      </c>
      <c r="W1014">
        <v>27.137723776417399</v>
      </c>
      <c r="X1014" s="17"/>
      <c r="AA1014" s="39"/>
    </row>
    <row r="1015" spans="1:27" x14ac:dyDescent="0.3">
      <c r="A1015" s="13">
        <v>44053</v>
      </c>
      <c r="B1015">
        <v>12.923952132381</v>
      </c>
      <c r="C1015">
        <v>15.902813655501401</v>
      </c>
      <c r="D1015">
        <v>15.902813655501401</v>
      </c>
      <c r="E1015">
        <v>15.902813655501401</v>
      </c>
      <c r="F1015">
        <v>13.160643314982</v>
      </c>
      <c r="G1015">
        <v>13.160643314982</v>
      </c>
      <c r="H1015">
        <v>13.160643314982</v>
      </c>
      <c r="I1015">
        <v>2.4947585269366099</v>
      </c>
      <c r="J1015">
        <v>2.4947585269366099</v>
      </c>
      <c r="K1015">
        <v>2.4947585269366099</v>
      </c>
      <c r="L1015">
        <v>0.24741181358276901</v>
      </c>
      <c r="M1015">
        <v>0.24741181358276901</v>
      </c>
      <c r="N1015">
        <v>0.24741181358276901</v>
      </c>
      <c r="O1015">
        <v>0</v>
      </c>
      <c r="P1015">
        <v>0</v>
      </c>
      <c r="Q1015">
        <v>0</v>
      </c>
      <c r="R1015">
        <v>24.048259881464102</v>
      </c>
      <c r="S1015">
        <v>33.780219455692801</v>
      </c>
      <c r="T1015">
        <v>12.923952132381</v>
      </c>
      <c r="U1015">
        <v>12.923952132381</v>
      </c>
      <c r="W1015">
        <v>28.826765787882401</v>
      </c>
      <c r="X1015" s="17"/>
      <c r="AA1015" s="39"/>
    </row>
    <row r="1016" spans="1:27" x14ac:dyDescent="0.3">
      <c r="A1016" s="13">
        <v>44054</v>
      </c>
      <c r="B1016">
        <v>12.935644069270399</v>
      </c>
      <c r="C1016">
        <v>13.7199765477895</v>
      </c>
      <c r="D1016">
        <v>13.7199765477895</v>
      </c>
      <c r="E1016">
        <v>13.7199765477895</v>
      </c>
      <c r="F1016">
        <v>13.160643314982</v>
      </c>
      <c r="G1016">
        <v>13.160643314982</v>
      </c>
      <c r="H1016">
        <v>13.160643314982</v>
      </c>
      <c r="I1016">
        <v>0.120032425813274</v>
      </c>
      <c r="J1016">
        <v>0.120032425813274</v>
      </c>
      <c r="K1016">
        <v>0.120032425813274</v>
      </c>
      <c r="L1016">
        <v>0.43930080699413099</v>
      </c>
      <c r="M1016">
        <v>0.43930080699413099</v>
      </c>
      <c r="N1016">
        <v>0.43930080699413099</v>
      </c>
      <c r="O1016">
        <v>0</v>
      </c>
      <c r="P1016">
        <v>0</v>
      </c>
      <c r="Q1016">
        <v>0</v>
      </c>
      <c r="R1016">
        <v>21.567214144123302</v>
      </c>
      <c r="S1016">
        <v>31.8265445057968</v>
      </c>
      <c r="T1016">
        <v>12.935644069270399</v>
      </c>
      <c r="U1016">
        <v>12.935644069270399</v>
      </c>
      <c r="W1016">
        <v>26.655620617059899</v>
      </c>
      <c r="X1016" s="17"/>
      <c r="AA1016" s="39"/>
    </row>
    <row r="1017" spans="1:27" x14ac:dyDescent="0.3">
      <c r="A1017" s="13">
        <v>44055</v>
      </c>
      <c r="B1017">
        <v>12.9473360061598</v>
      </c>
      <c r="C1017">
        <v>11.932822207151601</v>
      </c>
      <c r="D1017">
        <v>11.932822207151601</v>
      </c>
      <c r="E1017">
        <v>11.932822207151601</v>
      </c>
      <c r="F1017">
        <v>13.160643314982</v>
      </c>
      <c r="G1017">
        <v>13.160643314982</v>
      </c>
      <c r="H1017">
        <v>13.160643314982</v>
      </c>
      <c r="I1017">
        <v>-1.86701805636532</v>
      </c>
      <c r="J1017">
        <v>-1.86701805636532</v>
      </c>
      <c r="K1017">
        <v>-1.86701805636532</v>
      </c>
      <c r="L1017">
        <v>0.63919694853483899</v>
      </c>
      <c r="M1017">
        <v>0.63919694853483899</v>
      </c>
      <c r="N1017">
        <v>0.63919694853483899</v>
      </c>
      <c r="O1017">
        <v>0</v>
      </c>
      <c r="P1017">
        <v>0</v>
      </c>
      <c r="Q1017">
        <v>0</v>
      </c>
      <c r="R1017">
        <v>19.909517783850699</v>
      </c>
      <c r="S1017">
        <v>29.9446257508211</v>
      </c>
      <c r="T1017">
        <v>12.9473360061598</v>
      </c>
      <c r="U1017">
        <v>12.9473360061598</v>
      </c>
      <c r="W1017">
        <v>24.8801582133114</v>
      </c>
      <c r="X1017" s="17"/>
      <c r="AA1017" s="39"/>
    </row>
    <row r="1018" spans="1:27" x14ac:dyDescent="0.3">
      <c r="A1018" s="13">
        <v>44056</v>
      </c>
      <c r="B1018">
        <v>12.9590279430493</v>
      </c>
      <c r="C1018">
        <v>11.888851392738999</v>
      </c>
      <c r="D1018">
        <v>11.888851392738999</v>
      </c>
      <c r="E1018">
        <v>11.888851392738999</v>
      </c>
      <c r="F1018">
        <v>13.160643314982</v>
      </c>
      <c r="G1018">
        <v>13.160643314982</v>
      </c>
      <c r="H1018">
        <v>13.160643314982</v>
      </c>
      <c r="I1018">
        <v>-2.11506708264579</v>
      </c>
      <c r="J1018">
        <v>-2.11506708264579</v>
      </c>
      <c r="K1018">
        <v>-2.11506708264579</v>
      </c>
      <c r="L1018">
        <v>0.843275160402712</v>
      </c>
      <c r="M1018">
        <v>0.843275160402712</v>
      </c>
      <c r="N1018">
        <v>0.843275160402712</v>
      </c>
      <c r="O1018">
        <v>0</v>
      </c>
      <c r="P1018">
        <v>0</v>
      </c>
      <c r="Q1018">
        <v>0</v>
      </c>
      <c r="R1018">
        <v>20.082842649376399</v>
      </c>
      <c r="S1018">
        <v>29.812607756247399</v>
      </c>
      <c r="T1018">
        <v>12.9590279430493</v>
      </c>
      <c r="U1018">
        <v>12.9590279430493</v>
      </c>
      <c r="W1018">
        <v>24.847879335788299</v>
      </c>
      <c r="X1018" s="17"/>
      <c r="AA1018" s="39"/>
    </row>
    <row r="1019" spans="1:27" x14ac:dyDescent="0.3">
      <c r="A1019" s="13">
        <v>44057</v>
      </c>
      <c r="B1019">
        <v>12.9707198799387</v>
      </c>
      <c r="C1019">
        <v>12.8977671718289</v>
      </c>
      <c r="D1019">
        <v>12.8977671718289</v>
      </c>
      <c r="E1019">
        <v>12.8977671718289</v>
      </c>
      <c r="F1019">
        <v>13.160643314982</v>
      </c>
      <c r="G1019">
        <v>13.160643314982</v>
      </c>
      <c r="H1019">
        <v>13.160643314982</v>
      </c>
      <c r="I1019">
        <v>-1.31048111483528</v>
      </c>
      <c r="J1019">
        <v>-1.31048111483528</v>
      </c>
      <c r="K1019">
        <v>-1.31048111483528</v>
      </c>
      <c r="L1019">
        <v>1.04760497168217</v>
      </c>
      <c r="M1019">
        <v>1.04760497168217</v>
      </c>
      <c r="N1019">
        <v>1.04760497168217</v>
      </c>
      <c r="O1019">
        <v>0</v>
      </c>
      <c r="P1019">
        <v>0</v>
      </c>
      <c r="Q1019">
        <v>0</v>
      </c>
      <c r="R1019">
        <v>20.979683349085001</v>
      </c>
      <c r="S1019">
        <v>30.873115586232199</v>
      </c>
      <c r="T1019">
        <v>12.9707198799387</v>
      </c>
      <c r="U1019">
        <v>12.9707198799387</v>
      </c>
      <c r="W1019">
        <v>25.868487051767701</v>
      </c>
      <c r="X1019" s="17"/>
      <c r="AA1019" s="39"/>
    </row>
    <row r="1020" spans="1:27" x14ac:dyDescent="0.3">
      <c r="A1020" s="13">
        <v>44058</v>
      </c>
      <c r="B1020">
        <v>12.982411816828201</v>
      </c>
      <c r="C1020">
        <v>16.0890010388093</v>
      </c>
      <c r="D1020">
        <v>16.0890010388093</v>
      </c>
      <c r="E1020">
        <v>16.0890010388093</v>
      </c>
      <c r="F1020">
        <v>13.160643314982</v>
      </c>
      <c r="G1020">
        <v>13.160643314982</v>
      </c>
      <c r="H1020">
        <v>13.160643314982</v>
      </c>
      <c r="I1020">
        <v>1.6801345934053</v>
      </c>
      <c r="J1020">
        <v>1.6801345934053</v>
      </c>
      <c r="K1020">
        <v>1.6801345934053</v>
      </c>
      <c r="L1020">
        <v>1.2482231304219</v>
      </c>
      <c r="M1020">
        <v>1.2482231304219</v>
      </c>
      <c r="N1020">
        <v>1.2482231304219</v>
      </c>
      <c r="O1020">
        <v>0</v>
      </c>
      <c r="P1020">
        <v>0</v>
      </c>
      <c r="Q1020">
        <v>0</v>
      </c>
      <c r="R1020">
        <v>24.188303819929299</v>
      </c>
      <c r="S1020">
        <v>34.172705986538602</v>
      </c>
      <c r="T1020">
        <v>12.982411816828201</v>
      </c>
      <c r="U1020">
        <v>12.982411816828201</v>
      </c>
      <c r="W1020">
        <v>29.071412855637401</v>
      </c>
      <c r="X1020" s="17"/>
      <c r="AA1020" s="39"/>
    </row>
    <row r="1021" spans="1:27" x14ac:dyDescent="0.3">
      <c r="A1021" s="13">
        <v>44059</v>
      </c>
      <c r="B1021">
        <v>12.994103753717599</v>
      </c>
      <c r="C1021">
        <v>15.5994913778108</v>
      </c>
      <c r="D1021">
        <v>15.5994913778108</v>
      </c>
      <c r="E1021">
        <v>15.5994913778108</v>
      </c>
      <c r="F1021">
        <v>13.160643314982</v>
      </c>
      <c r="G1021">
        <v>13.160643314982</v>
      </c>
      <c r="H1021">
        <v>13.160643314982</v>
      </c>
      <c r="I1021">
        <v>0.99764070768735602</v>
      </c>
      <c r="J1021">
        <v>0.99764070768735602</v>
      </c>
      <c r="K1021">
        <v>0.99764070768735602</v>
      </c>
      <c r="L1021">
        <v>1.44120735514139</v>
      </c>
      <c r="M1021">
        <v>1.44120735514139</v>
      </c>
      <c r="N1021">
        <v>1.44120735514139</v>
      </c>
      <c r="O1021">
        <v>0</v>
      </c>
      <c r="P1021">
        <v>0</v>
      </c>
      <c r="Q1021">
        <v>0</v>
      </c>
      <c r="R1021">
        <v>23.673187700677001</v>
      </c>
      <c r="S1021">
        <v>33.877783103986403</v>
      </c>
      <c r="T1021">
        <v>12.994103753717599</v>
      </c>
      <c r="U1021">
        <v>12.994103753717599</v>
      </c>
      <c r="W1021">
        <v>28.593595131528399</v>
      </c>
      <c r="X1021" s="17"/>
      <c r="AA1021" s="39"/>
    </row>
    <row r="1022" spans="1:27" x14ac:dyDescent="0.3">
      <c r="A1022" s="13">
        <v>44060</v>
      </c>
      <c r="B1022">
        <v>13.005795690607</v>
      </c>
      <c r="C1022">
        <v>17.278151653498298</v>
      </c>
      <c r="D1022">
        <v>17.278151653498298</v>
      </c>
      <c r="E1022">
        <v>17.278151653498298</v>
      </c>
      <c r="F1022">
        <v>13.160643314982</v>
      </c>
      <c r="G1022">
        <v>13.160643314982</v>
      </c>
      <c r="H1022">
        <v>13.160643314982</v>
      </c>
      <c r="I1022">
        <v>2.4947585269321602</v>
      </c>
      <c r="J1022">
        <v>2.4947585269321602</v>
      </c>
      <c r="K1022">
        <v>2.4947585269321602</v>
      </c>
      <c r="L1022">
        <v>1.6227498115841199</v>
      </c>
      <c r="M1022">
        <v>1.6227498115841199</v>
      </c>
      <c r="N1022">
        <v>1.6227498115841199</v>
      </c>
      <c r="O1022">
        <v>0</v>
      </c>
      <c r="P1022">
        <v>0</v>
      </c>
      <c r="Q1022">
        <v>0</v>
      </c>
      <c r="R1022">
        <v>25.572008194645701</v>
      </c>
      <c r="S1022">
        <v>35.277896517394097</v>
      </c>
      <c r="T1022">
        <v>13.005795690607</v>
      </c>
      <c r="U1022">
        <v>13.005795690607</v>
      </c>
      <c r="W1022">
        <v>30.2839473441054</v>
      </c>
      <c r="X1022" s="17"/>
      <c r="AA1022" s="39"/>
    </row>
    <row r="1023" spans="1:27" x14ac:dyDescent="0.3">
      <c r="A1023" s="13">
        <v>44061</v>
      </c>
      <c r="B1023">
        <v>13.0174876274965</v>
      </c>
      <c r="C1023">
        <v>15.069904632345899</v>
      </c>
      <c r="D1023">
        <v>15.069904632345899</v>
      </c>
      <c r="E1023">
        <v>15.069904632345899</v>
      </c>
      <c r="F1023">
        <v>13.160643314982</v>
      </c>
      <c r="G1023">
        <v>13.160643314982</v>
      </c>
      <c r="H1023">
        <v>13.160643314982</v>
      </c>
      <c r="I1023">
        <v>0.120032425821944</v>
      </c>
      <c r="J1023">
        <v>0.120032425821944</v>
      </c>
      <c r="K1023">
        <v>0.120032425821944</v>
      </c>
      <c r="L1023">
        <v>1.7892288915419401</v>
      </c>
      <c r="M1023">
        <v>1.7892288915419401</v>
      </c>
      <c r="N1023">
        <v>1.7892288915419401</v>
      </c>
      <c r="O1023">
        <v>0</v>
      </c>
      <c r="P1023">
        <v>0</v>
      </c>
      <c r="Q1023">
        <v>0</v>
      </c>
      <c r="R1023">
        <v>23.313288852770601</v>
      </c>
      <c r="S1023">
        <v>32.7355082498363</v>
      </c>
      <c r="T1023">
        <v>13.0174876274965</v>
      </c>
      <c r="U1023">
        <v>13.0174876274965</v>
      </c>
      <c r="W1023">
        <v>28.0873922598424</v>
      </c>
      <c r="X1023" s="17"/>
      <c r="AA1023" s="39"/>
    </row>
    <row r="1024" spans="1:27" x14ac:dyDescent="0.3">
      <c r="A1024" s="13">
        <v>44062</v>
      </c>
      <c r="B1024">
        <v>13.029179564385901</v>
      </c>
      <c r="C1024">
        <v>13.2309031480253</v>
      </c>
      <c r="D1024">
        <v>13.2309031480253</v>
      </c>
      <c r="E1024">
        <v>13.2309031480253</v>
      </c>
      <c r="F1024">
        <v>13.160643314982</v>
      </c>
      <c r="G1024">
        <v>13.160643314982</v>
      </c>
      <c r="H1024">
        <v>13.160643314982</v>
      </c>
      <c r="I1024">
        <v>-1.8670180563679599</v>
      </c>
      <c r="J1024">
        <v>-1.8670180563679599</v>
      </c>
      <c r="K1024">
        <v>-1.8670180563679599</v>
      </c>
      <c r="L1024">
        <v>1.9372778894112199</v>
      </c>
      <c r="M1024">
        <v>1.9372778894112199</v>
      </c>
      <c r="N1024">
        <v>1.9372778894112199</v>
      </c>
      <c r="O1024">
        <v>0</v>
      </c>
      <c r="P1024">
        <v>0</v>
      </c>
      <c r="Q1024">
        <v>0</v>
      </c>
      <c r="R1024">
        <v>21.197164806773699</v>
      </c>
      <c r="S1024">
        <v>31.051161468294801</v>
      </c>
      <c r="T1024">
        <v>13.029179564385901</v>
      </c>
      <c r="U1024">
        <v>13.029179564385901</v>
      </c>
      <c r="W1024">
        <v>26.260082712411201</v>
      </c>
      <c r="X1024" s="17"/>
      <c r="AA1024" s="39"/>
    </row>
    <row r="1025" spans="1:27" x14ac:dyDescent="0.3">
      <c r="A1025" s="13">
        <v>44063</v>
      </c>
      <c r="B1025">
        <v>13.0408715012753</v>
      </c>
      <c r="C1025">
        <v>13.109425451206199</v>
      </c>
      <c r="D1025">
        <v>13.109425451206199</v>
      </c>
      <c r="E1025">
        <v>13.109425451206199</v>
      </c>
      <c r="F1025">
        <v>13.160643314982</v>
      </c>
      <c r="G1025">
        <v>13.160643314982</v>
      </c>
      <c r="H1025">
        <v>13.160643314982</v>
      </c>
      <c r="I1025">
        <v>-2.1150670826439999</v>
      </c>
      <c r="J1025">
        <v>-2.1150670826439999</v>
      </c>
      <c r="K1025">
        <v>-2.1150670826439999</v>
      </c>
      <c r="L1025">
        <v>2.0638492188681701</v>
      </c>
      <c r="M1025">
        <v>2.0638492188681701</v>
      </c>
      <c r="N1025">
        <v>2.0638492188681701</v>
      </c>
      <c r="O1025">
        <v>0</v>
      </c>
      <c r="P1025">
        <v>0</v>
      </c>
      <c r="Q1025">
        <v>0</v>
      </c>
      <c r="R1025">
        <v>21.244451295368101</v>
      </c>
      <c r="S1025">
        <v>31.057853937392501</v>
      </c>
      <c r="T1025">
        <v>13.0408715012753</v>
      </c>
      <c r="U1025">
        <v>13.0408715012753</v>
      </c>
      <c r="W1025">
        <v>26.1502969524816</v>
      </c>
      <c r="X1025" s="17"/>
      <c r="AA1025" s="39"/>
    </row>
    <row r="1026" spans="1:27" x14ac:dyDescent="0.3">
      <c r="A1026" s="13">
        <v>44064</v>
      </c>
      <c r="B1026">
        <v>13.0525634381648</v>
      </c>
      <c r="C1026">
        <v>14.0164350862833</v>
      </c>
      <c r="D1026">
        <v>14.0164350862833</v>
      </c>
      <c r="E1026">
        <v>14.0164350862833</v>
      </c>
      <c r="F1026">
        <v>13.160643314982</v>
      </c>
      <c r="G1026">
        <v>13.160643314982</v>
      </c>
      <c r="H1026">
        <v>13.160643314982</v>
      </c>
      <c r="I1026">
        <v>-1.31048111483101</v>
      </c>
      <c r="J1026">
        <v>-1.31048111483101</v>
      </c>
      <c r="K1026">
        <v>-1.31048111483101</v>
      </c>
      <c r="L1026">
        <v>2.1662728861323099</v>
      </c>
      <c r="M1026">
        <v>2.1662728861323099</v>
      </c>
      <c r="N1026">
        <v>2.1662728861323099</v>
      </c>
      <c r="O1026">
        <v>0</v>
      </c>
      <c r="P1026">
        <v>0</v>
      </c>
      <c r="Q1026">
        <v>0</v>
      </c>
      <c r="R1026">
        <v>22.148480116740501</v>
      </c>
      <c r="S1026">
        <v>31.7474096523272</v>
      </c>
      <c r="T1026">
        <v>13.0525634381648</v>
      </c>
      <c r="U1026">
        <v>13.0525634381648</v>
      </c>
      <c r="W1026">
        <v>27.068998524448102</v>
      </c>
      <c r="X1026" s="17"/>
      <c r="AA1026" s="39"/>
    </row>
    <row r="1027" spans="1:27" x14ac:dyDescent="0.3">
      <c r="A1027" s="13">
        <v>44065</v>
      </c>
      <c r="B1027">
        <v>13.0642553750542</v>
      </c>
      <c r="C1027">
        <v>17.083085945110501</v>
      </c>
      <c r="D1027">
        <v>17.083085945110501</v>
      </c>
      <c r="E1027">
        <v>17.083085945110501</v>
      </c>
      <c r="F1027">
        <v>13.160643314982</v>
      </c>
      <c r="G1027">
        <v>13.160643314982</v>
      </c>
      <c r="H1027">
        <v>13.160643314982</v>
      </c>
      <c r="I1027">
        <v>1.68013459340509</v>
      </c>
      <c r="J1027">
        <v>1.68013459340509</v>
      </c>
      <c r="K1027">
        <v>1.68013459340509</v>
      </c>
      <c r="L1027">
        <v>2.2423080367233599</v>
      </c>
      <c r="M1027">
        <v>2.2423080367233599</v>
      </c>
      <c r="N1027">
        <v>2.2423080367233599</v>
      </c>
      <c r="O1027">
        <v>0</v>
      </c>
      <c r="P1027">
        <v>0</v>
      </c>
      <c r="Q1027">
        <v>0</v>
      </c>
      <c r="R1027">
        <v>25.3200764181281</v>
      </c>
      <c r="S1027">
        <v>34.720814759320902</v>
      </c>
      <c r="T1027">
        <v>13.0642553750542</v>
      </c>
      <c r="U1027">
        <v>13.0642553750542</v>
      </c>
      <c r="W1027">
        <v>30.147341320164699</v>
      </c>
      <c r="X1027" s="17"/>
      <c r="AA1027" s="39"/>
    </row>
    <row r="1028" spans="1:27" x14ac:dyDescent="0.3">
      <c r="A1028" s="13">
        <v>44066</v>
      </c>
      <c r="B1028">
        <v>13.0759473119437</v>
      </c>
      <c r="C1028">
        <v>16.4484705404275</v>
      </c>
      <c r="D1028">
        <v>16.4484705404275</v>
      </c>
      <c r="E1028">
        <v>16.4484705404275</v>
      </c>
      <c r="F1028">
        <v>13.160643314982</v>
      </c>
      <c r="G1028">
        <v>13.160643314982</v>
      </c>
      <c r="H1028">
        <v>13.160643314982</v>
      </c>
      <c r="I1028">
        <v>0.99764070768799995</v>
      </c>
      <c r="J1028">
        <v>0.99764070768799995</v>
      </c>
      <c r="K1028">
        <v>0.99764070768799995</v>
      </c>
      <c r="L1028">
        <v>2.2901865177574598</v>
      </c>
      <c r="M1028">
        <v>2.2901865177574598</v>
      </c>
      <c r="N1028">
        <v>2.2901865177574598</v>
      </c>
      <c r="O1028">
        <v>0</v>
      </c>
      <c r="P1028">
        <v>0</v>
      </c>
      <c r="Q1028">
        <v>0</v>
      </c>
      <c r="R1028">
        <v>24.5213942139893</v>
      </c>
      <c r="S1028">
        <v>34.361821652725901</v>
      </c>
      <c r="T1028">
        <v>13.0759473119437</v>
      </c>
      <c r="U1028">
        <v>13.0759473119437</v>
      </c>
      <c r="W1028">
        <v>29.524417852371201</v>
      </c>
      <c r="X1028" s="17"/>
      <c r="AA1028" s="39"/>
    </row>
    <row r="1029" spans="1:27" x14ac:dyDescent="0.3">
      <c r="A1029" s="13">
        <v>44067</v>
      </c>
      <c r="B1029">
        <v>13.087639248833099</v>
      </c>
      <c r="C1029">
        <v>17.9640493875098</v>
      </c>
      <c r="D1029">
        <v>17.9640493875098</v>
      </c>
      <c r="E1029">
        <v>17.9640493875098</v>
      </c>
      <c r="F1029">
        <v>13.160643314982</v>
      </c>
      <c r="G1029">
        <v>13.160643314982</v>
      </c>
      <c r="H1029">
        <v>13.160643314982</v>
      </c>
      <c r="I1029">
        <v>2.4947585269363302</v>
      </c>
      <c r="J1029">
        <v>2.4947585269363302</v>
      </c>
      <c r="K1029">
        <v>2.4947585269363302</v>
      </c>
      <c r="L1029">
        <v>2.3086475455914202</v>
      </c>
      <c r="M1029">
        <v>2.3086475455914202</v>
      </c>
      <c r="N1029">
        <v>2.3086475455914202</v>
      </c>
      <c r="O1029">
        <v>0</v>
      </c>
      <c r="P1029">
        <v>0</v>
      </c>
      <c r="Q1029">
        <v>0</v>
      </c>
      <c r="R1029">
        <v>25.769688766243998</v>
      </c>
      <c r="S1029">
        <v>35.766889294946303</v>
      </c>
      <c r="T1029">
        <v>13.087639248833099</v>
      </c>
      <c r="U1029">
        <v>13.087639248833099</v>
      </c>
      <c r="W1029">
        <v>31.051688636342899</v>
      </c>
      <c r="X1029" s="17"/>
      <c r="AA1029" s="39"/>
    </row>
    <row r="1030" spans="1:27" x14ac:dyDescent="0.3">
      <c r="A1030" s="13">
        <v>44068</v>
      </c>
      <c r="B1030">
        <v>13.0993311857225</v>
      </c>
      <c r="C1030">
        <v>15.5776384771886</v>
      </c>
      <c r="D1030">
        <v>15.5776384771886</v>
      </c>
      <c r="E1030">
        <v>15.5776384771886</v>
      </c>
      <c r="F1030">
        <v>13.160643314982</v>
      </c>
      <c r="G1030">
        <v>13.160643314982</v>
      </c>
      <c r="H1030">
        <v>13.160643314982</v>
      </c>
      <c r="I1030">
        <v>0.120032425816457</v>
      </c>
      <c r="J1030">
        <v>0.120032425816457</v>
      </c>
      <c r="K1030">
        <v>0.120032425816457</v>
      </c>
      <c r="L1030">
        <v>2.2969627363901401</v>
      </c>
      <c r="M1030">
        <v>2.2969627363901401</v>
      </c>
      <c r="N1030">
        <v>2.2969627363901401</v>
      </c>
      <c r="O1030">
        <v>0</v>
      </c>
      <c r="P1030">
        <v>0</v>
      </c>
      <c r="Q1030">
        <v>0</v>
      </c>
      <c r="R1030">
        <v>23.593728820551199</v>
      </c>
      <c r="S1030">
        <v>33.519282933044998</v>
      </c>
      <c r="T1030">
        <v>13.0993311857225</v>
      </c>
      <c r="U1030">
        <v>13.0993311857225</v>
      </c>
      <c r="W1030">
        <v>28.676969662911201</v>
      </c>
      <c r="X1030" s="17"/>
      <c r="AA1030" s="39"/>
    </row>
    <row r="1031" spans="1:27" x14ac:dyDescent="0.3">
      <c r="A1031" s="13">
        <v>44069</v>
      </c>
      <c r="B1031">
        <v>13.111023122612</v>
      </c>
      <c r="C1031">
        <v>13.5485762004908</v>
      </c>
      <c r="D1031">
        <v>13.5485762004908</v>
      </c>
      <c r="E1031">
        <v>13.5485762004908</v>
      </c>
      <c r="F1031">
        <v>13.160643314982</v>
      </c>
      <c r="G1031">
        <v>13.160643314982</v>
      </c>
      <c r="H1031">
        <v>13.160643314982</v>
      </c>
      <c r="I1031">
        <v>-1.86701805637059</v>
      </c>
      <c r="J1031">
        <v>-1.86701805637059</v>
      </c>
      <c r="K1031">
        <v>-1.86701805637059</v>
      </c>
      <c r="L1031">
        <v>2.2549509418793399</v>
      </c>
      <c r="M1031">
        <v>2.2549509418793399</v>
      </c>
      <c r="N1031">
        <v>2.2549509418793399</v>
      </c>
      <c r="O1031">
        <v>0</v>
      </c>
      <c r="P1031">
        <v>0</v>
      </c>
      <c r="Q1031">
        <v>0</v>
      </c>
      <c r="R1031">
        <v>21.910363077592699</v>
      </c>
      <c r="S1031">
        <v>31.451114861077201</v>
      </c>
      <c r="T1031">
        <v>13.111023122612</v>
      </c>
      <c r="U1031">
        <v>13.111023122612</v>
      </c>
      <c r="W1031">
        <v>26.6595993231028</v>
      </c>
      <c r="X1031" s="17"/>
      <c r="AA1031" s="39"/>
    </row>
    <row r="1032" spans="1:27" x14ac:dyDescent="0.3">
      <c r="A1032" s="13">
        <v>44070</v>
      </c>
      <c r="B1032">
        <v>13.122715059501401</v>
      </c>
      <c r="C1032">
        <v>13.228558763067999</v>
      </c>
      <c r="D1032">
        <v>13.228558763067999</v>
      </c>
      <c r="E1032">
        <v>13.228558763067999</v>
      </c>
      <c r="F1032">
        <v>13.160643314982</v>
      </c>
      <c r="G1032">
        <v>13.160643314982</v>
      </c>
      <c r="H1032">
        <v>13.160643314982</v>
      </c>
      <c r="I1032">
        <v>-2.1150670826472799</v>
      </c>
      <c r="J1032">
        <v>-2.1150670826472799</v>
      </c>
      <c r="K1032">
        <v>-2.1150670826472799</v>
      </c>
      <c r="L1032">
        <v>2.1829825307332098</v>
      </c>
      <c r="M1032">
        <v>2.1829825307332098</v>
      </c>
      <c r="N1032">
        <v>2.1829825307332098</v>
      </c>
      <c r="O1032">
        <v>0</v>
      </c>
      <c r="P1032">
        <v>0</v>
      </c>
      <c r="Q1032">
        <v>0</v>
      </c>
      <c r="R1032">
        <v>21.672246211803699</v>
      </c>
      <c r="S1032">
        <v>31.220421411741899</v>
      </c>
      <c r="T1032">
        <v>13.122715059501401</v>
      </c>
      <c r="U1032">
        <v>13.122715059501401</v>
      </c>
      <c r="W1032">
        <v>26.3512738225694</v>
      </c>
      <c r="X1032" s="17"/>
      <c r="AA1032" s="39"/>
    </row>
    <row r="1033" spans="1:27" x14ac:dyDescent="0.3">
      <c r="A1033" s="13">
        <v>44071</v>
      </c>
      <c r="B1033">
        <v>13.134406996390799</v>
      </c>
      <c r="C1033">
        <v>13.932135164013999</v>
      </c>
      <c r="D1033">
        <v>13.932135164013999</v>
      </c>
      <c r="E1033">
        <v>13.932135164013999</v>
      </c>
      <c r="F1033">
        <v>13.160643314982</v>
      </c>
      <c r="G1033">
        <v>13.160643314982</v>
      </c>
      <c r="H1033">
        <v>13.160643314982</v>
      </c>
      <c r="I1033">
        <v>-1.3104811148339</v>
      </c>
      <c r="J1033">
        <v>-1.3104811148339</v>
      </c>
      <c r="K1033">
        <v>-1.3104811148339</v>
      </c>
      <c r="L1033">
        <v>2.08197296386584</v>
      </c>
      <c r="M1033">
        <v>2.08197296386584</v>
      </c>
      <c r="N1033">
        <v>2.08197296386584</v>
      </c>
      <c r="O1033">
        <v>0</v>
      </c>
      <c r="P1033">
        <v>0</v>
      </c>
      <c r="Q1033">
        <v>0</v>
      </c>
      <c r="R1033">
        <v>22.1965363877645</v>
      </c>
      <c r="S1033">
        <v>32.029235397347399</v>
      </c>
      <c r="T1033">
        <v>13.134406996390799</v>
      </c>
      <c r="U1033">
        <v>13.134406996390799</v>
      </c>
      <c r="W1033">
        <v>27.066542160404801</v>
      </c>
      <c r="X1033" s="17"/>
      <c r="AA1033" s="39"/>
    </row>
    <row r="1034" spans="1:27" x14ac:dyDescent="0.3">
      <c r="A1034" s="13">
        <v>44072</v>
      </c>
      <c r="B1034">
        <v>13.1460989332803</v>
      </c>
      <c r="C1034">
        <v>16.794143633738599</v>
      </c>
      <c r="D1034">
        <v>16.794143633738599</v>
      </c>
      <c r="E1034">
        <v>16.794143633738599</v>
      </c>
      <c r="F1034">
        <v>13.160643314982</v>
      </c>
      <c r="G1034">
        <v>13.160643314982</v>
      </c>
      <c r="H1034">
        <v>13.160643314982</v>
      </c>
      <c r="I1034">
        <v>1.6801345934015299</v>
      </c>
      <c r="J1034">
        <v>1.6801345934015299</v>
      </c>
      <c r="K1034">
        <v>1.6801345934015299</v>
      </c>
      <c r="L1034">
        <v>1.9533657253549801</v>
      </c>
      <c r="M1034">
        <v>1.9533657253549801</v>
      </c>
      <c r="N1034">
        <v>1.9533657253549801</v>
      </c>
      <c r="O1034">
        <v>0</v>
      </c>
      <c r="P1034">
        <v>0</v>
      </c>
      <c r="Q1034">
        <v>0</v>
      </c>
      <c r="R1034">
        <v>25.1192495483571</v>
      </c>
      <c r="S1034">
        <v>34.729294478808498</v>
      </c>
      <c r="T1034">
        <v>13.1460989332803</v>
      </c>
      <c r="U1034">
        <v>13.1460989332803</v>
      </c>
      <c r="W1034">
        <v>29.940242567018799</v>
      </c>
      <c r="X1034" s="17"/>
      <c r="AA1034" s="39"/>
    </row>
    <row r="1035" spans="1:27" x14ac:dyDescent="0.3">
      <c r="A1035" s="13">
        <v>44073</v>
      </c>
      <c r="B1035">
        <v>13.1577908701697</v>
      </c>
      <c r="C1035">
        <v>15.957388908142301</v>
      </c>
      <c r="D1035">
        <v>15.957388908142301</v>
      </c>
      <c r="E1035">
        <v>15.957388908142301</v>
      </c>
      <c r="F1035">
        <v>13.160643314982</v>
      </c>
      <c r="G1035">
        <v>13.160643314982</v>
      </c>
      <c r="H1035">
        <v>13.160643314982</v>
      </c>
      <c r="I1035">
        <v>0.99764070768864299</v>
      </c>
      <c r="J1035">
        <v>0.99764070768864299</v>
      </c>
      <c r="K1035">
        <v>0.99764070768864299</v>
      </c>
      <c r="L1035">
        <v>1.7991048854716301</v>
      </c>
      <c r="M1035">
        <v>1.7991048854716301</v>
      </c>
      <c r="N1035">
        <v>1.7991048854716301</v>
      </c>
      <c r="O1035">
        <v>0</v>
      </c>
      <c r="P1035">
        <v>0</v>
      </c>
      <c r="Q1035">
        <v>0</v>
      </c>
      <c r="R1035">
        <v>23.876208775608301</v>
      </c>
      <c r="S1035">
        <v>34.1753522155146</v>
      </c>
      <c r="T1035">
        <v>13.1577908701697</v>
      </c>
      <c r="U1035">
        <v>13.1577908701697</v>
      </c>
      <c r="W1035">
        <v>29.115179778312001</v>
      </c>
      <c r="X1035" s="17"/>
      <c r="AA1035" s="39"/>
    </row>
    <row r="1036" spans="1:27" x14ac:dyDescent="0.3">
      <c r="A1036" s="13">
        <v>44074</v>
      </c>
      <c r="B1036">
        <v>13.1694828070592</v>
      </c>
      <c r="C1036">
        <v>17.2769996259381</v>
      </c>
      <c r="D1036">
        <v>17.2769996259381</v>
      </c>
      <c r="E1036">
        <v>17.2769996259381</v>
      </c>
      <c r="F1036">
        <v>13.160643314982</v>
      </c>
      <c r="G1036">
        <v>13.160643314982</v>
      </c>
      <c r="H1036">
        <v>13.160643314982</v>
      </c>
      <c r="I1036">
        <v>2.4947585269352102</v>
      </c>
      <c r="J1036">
        <v>2.4947585269352102</v>
      </c>
      <c r="K1036">
        <v>2.4947585269352102</v>
      </c>
      <c r="L1036">
        <v>1.6215977840208</v>
      </c>
      <c r="M1036">
        <v>1.6215977840208</v>
      </c>
      <c r="N1036">
        <v>1.6215977840208</v>
      </c>
      <c r="O1036">
        <v>0</v>
      </c>
      <c r="P1036">
        <v>0</v>
      </c>
      <c r="Q1036">
        <v>0</v>
      </c>
      <c r="R1036">
        <v>25.5644266864206</v>
      </c>
      <c r="S1036">
        <v>35.433936756578497</v>
      </c>
      <c r="T1036">
        <v>13.1694828070592</v>
      </c>
      <c r="U1036">
        <v>13.1694828070592</v>
      </c>
      <c r="W1036">
        <v>30.4464824329972</v>
      </c>
      <c r="X1036" s="17"/>
      <c r="AA1036" s="39"/>
    </row>
    <row r="1037" spans="1:27" x14ac:dyDescent="0.3">
      <c r="A1037" s="13">
        <v>44075</v>
      </c>
      <c r="B1037">
        <v>13.181174743948599</v>
      </c>
      <c r="C1037">
        <v>14.704344267270301</v>
      </c>
      <c r="D1037">
        <v>14.704344267270301</v>
      </c>
      <c r="E1037">
        <v>14.704344267270301</v>
      </c>
      <c r="F1037">
        <v>13.160643314982</v>
      </c>
      <c r="G1037">
        <v>13.160643314982</v>
      </c>
      <c r="H1037">
        <v>13.160643314982</v>
      </c>
      <c r="I1037">
        <v>0.120032425820843</v>
      </c>
      <c r="J1037">
        <v>0.120032425820843</v>
      </c>
      <c r="K1037">
        <v>0.120032425820843</v>
      </c>
      <c r="L1037">
        <v>1.4236685264673801</v>
      </c>
      <c r="M1037">
        <v>1.4236685264673801</v>
      </c>
      <c r="N1037">
        <v>1.4236685264673801</v>
      </c>
      <c r="O1037">
        <v>0</v>
      </c>
      <c r="P1037">
        <v>0</v>
      </c>
      <c r="Q1037">
        <v>0</v>
      </c>
      <c r="R1037">
        <v>22.805264559568901</v>
      </c>
      <c r="S1037">
        <v>32.5676578850141</v>
      </c>
      <c r="T1037">
        <v>13.181174743948599</v>
      </c>
      <c r="U1037">
        <v>13.181174743948599</v>
      </c>
      <c r="W1037">
        <v>27.8855190112189</v>
      </c>
      <c r="X1037" s="17"/>
      <c r="AA1037" s="39"/>
    </row>
    <row r="1038" spans="1:27" x14ac:dyDescent="0.3">
      <c r="A1038" s="13">
        <v>44076</v>
      </c>
      <c r="B1038">
        <v>13.192866680838</v>
      </c>
      <c r="C1038">
        <v>12.502128436442</v>
      </c>
      <c r="D1038">
        <v>12.502128436442</v>
      </c>
      <c r="E1038">
        <v>12.502128436442</v>
      </c>
      <c r="F1038">
        <v>13.160643314982</v>
      </c>
      <c r="G1038">
        <v>13.160643314982</v>
      </c>
      <c r="H1038">
        <v>13.160643314982</v>
      </c>
      <c r="I1038">
        <v>-1.8670180563676799</v>
      </c>
      <c r="J1038">
        <v>-1.8670180563676799</v>
      </c>
      <c r="K1038">
        <v>-1.8670180563676799</v>
      </c>
      <c r="L1038">
        <v>1.2085031778275801</v>
      </c>
      <c r="M1038">
        <v>1.2085031778275801</v>
      </c>
      <c r="N1038">
        <v>1.2085031778275801</v>
      </c>
      <c r="O1038">
        <v>0</v>
      </c>
      <c r="P1038">
        <v>0</v>
      </c>
      <c r="Q1038">
        <v>0</v>
      </c>
      <c r="R1038">
        <v>20.865849784566201</v>
      </c>
      <c r="S1038">
        <v>30.900270630964702</v>
      </c>
      <c r="T1038">
        <v>13.192866680838</v>
      </c>
      <c r="U1038">
        <v>13.192866680838</v>
      </c>
      <c r="W1038">
        <v>25.694995117280001</v>
      </c>
      <c r="X1038" s="17"/>
      <c r="AA1038" s="39"/>
    </row>
    <row r="1039" spans="1:27" x14ac:dyDescent="0.3">
      <c r="A1039" s="13">
        <v>44077</v>
      </c>
      <c r="B1039">
        <v>13.2045586177275</v>
      </c>
      <c r="C1039">
        <v>12.025163948220101</v>
      </c>
      <c r="D1039">
        <v>12.025163948220101</v>
      </c>
      <c r="E1039">
        <v>12.025163948220101</v>
      </c>
      <c r="F1039">
        <v>13.160643314982</v>
      </c>
      <c r="G1039">
        <v>13.160643314982</v>
      </c>
      <c r="H1039">
        <v>13.160643314982</v>
      </c>
      <c r="I1039">
        <v>-2.1150670826404201</v>
      </c>
      <c r="J1039">
        <v>-2.1150670826404201</v>
      </c>
      <c r="K1039">
        <v>-2.1150670826404201</v>
      </c>
      <c r="L1039">
        <v>0.97958771587851001</v>
      </c>
      <c r="M1039">
        <v>0.97958771587851001</v>
      </c>
      <c r="N1039">
        <v>0.97958771587851001</v>
      </c>
      <c r="O1039">
        <v>0</v>
      </c>
      <c r="P1039">
        <v>0</v>
      </c>
      <c r="Q1039">
        <v>0</v>
      </c>
      <c r="R1039">
        <v>20.2918923194506</v>
      </c>
      <c r="S1039">
        <v>30.296174205842</v>
      </c>
      <c r="T1039">
        <v>13.2045586177275</v>
      </c>
      <c r="U1039">
        <v>13.2045586177275</v>
      </c>
      <c r="W1039">
        <v>25.229722565947601</v>
      </c>
      <c r="X1039" s="17"/>
      <c r="AA1039" s="39"/>
    </row>
    <row r="1040" spans="1:27" x14ac:dyDescent="0.3">
      <c r="A1040" s="13">
        <v>44078</v>
      </c>
      <c r="B1040">
        <v>13.2162505546169</v>
      </c>
      <c r="C1040">
        <v>12.590802162113199</v>
      </c>
      <c r="D1040">
        <v>12.590802162113199</v>
      </c>
      <c r="E1040">
        <v>12.590802162113199</v>
      </c>
      <c r="F1040">
        <v>13.160643314982</v>
      </c>
      <c r="G1040">
        <v>13.160643314982</v>
      </c>
      <c r="H1040">
        <v>13.160643314982</v>
      </c>
      <c r="I1040">
        <v>-1.31048111482962</v>
      </c>
      <c r="J1040">
        <v>-1.31048111482962</v>
      </c>
      <c r="K1040">
        <v>-1.31048111482962</v>
      </c>
      <c r="L1040">
        <v>0.74063996196076098</v>
      </c>
      <c r="M1040">
        <v>0.74063996196076098</v>
      </c>
      <c r="N1040">
        <v>0.74063996196076098</v>
      </c>
      <c r="O1040">
        <v>0</v>
      </c>
      <c r="P1040">
        <v>0</v>
      </c>
      <c r="Q1040">
        <v>0</v>
      </c>
      <c r="R1040">
        <v>20.9069121181623</v>
      </c>
      <c r="S1040">
        <v>31.0161841851431</v>
      </c>
      <c r="T1040">
        <v>13.2162505546169</v>
      </c>
      <c r="U1040">
        <v>13.2162505546169</v>
      </c>
      <c r="W1040">
        <v>25.807052716730102</v>
      </c>
      <c r="X1040" s="17"/>
      <c r="AA1040" s="39"/>
    </row>
    <row r="1041" spans="1:27" x14ac:dyDescent="0.3">
      <c r="A1041" s="13">
        <v>44079</v>
      </c>
      <c r="B1041">
        <v>13.227942491506299</v>
      </c>
      <c r="C1041">
        <v>15.336314749367601</v>
      </c>
      <c r="D1041">
        <v>15.336314749367601</v>
      </c>
      <c r="E1041">
        <v>15.336314749367601</v>
      </c>
      <c r="F1041">
        <v>13.160643314982</v>
      </c>
      <c r="G1041">
        <v>13.160643314982</v>
      </c>
      <c r="H1041">
        <v>13.160643314982</v>
      </c>
      <c r="I1041">
        <v>1.6801345934027101</v>
      </c>
      <c r="J1041">
        <v>1.6801345934027101</v>
      </c>
      <c r="K1041">
        <v>1.6801345934027101</v>
      </c>
      <c r="L1041">
        <v>0.49553684098289202</v>
      </c>
      <c r="M1041">
        <v>0.49553684098289202</v>
      </c>
      <c r="N1041">
        <v>0.49553684098289202</v>
      </c>
      <c r="O1041">
        <v>0</v>
      </c>
      <c r="P1041">
        <v>0</v>
      </c>
      <c r="Q1041">
        <v>0</v>
      </c>
      <c r="R1041">
        <v>23.192138539242599</v>
      </c>
      <c r="S1041">
        <v>33.505382997509102</v>
      </c>
      <c r="T1041">
        <v>13.227942491506299</v>
      </c>
      <c r="U1041">
        <v>13.227942491506299</v>
      </c>
      <c r="W1041">
        <v>28.564257240873999</v>
      </c>
      <c r="X1041" s="17"/>
      <c r="AA1041" s="39"/>
    </row>
    <row r="1042" spans="1:27" x14ac:dyDescent="0.3">
      <c r="A1042" s="13">
        <v>44080</v>
      </c>
      <c r="B1042">
        <v>13.239634428395799</v>
      </c>
      <c r="C1042">
        <v>14.4065224516648</v>
      </c>
      <c r="D1042">
        <v>14.4065224516648</v>
      </c>
      <c r="E1042">
        <v>14.4065224516648</v>
      </c>
      <c r="F1042">
        <v>13.160643314982</v>
      </c>
      <c r="G1042">
        <v>13.160643314982</v>
      </c>
      <c r="H1042">
        <v>13.160643314982</v>
      </c>
      <c r="I1042">
        <v>0.99764070768928703</v>
      </c>
      <c r="J1042">
        <v>0.99764070768928703</v>
      </c>
      <c r="K1042">
        <v>0.99764070768928703</v>
      </c>
      <c r="L1042">
        <v>0.248238428993449</v>
      </c>
      <c r="M1042">
        <v>0.248238428993449</v>
      </c>
      <c r="N1042">
        <v>0.248238428993449</v>
      </c>
      <c r="O1042">
        <v>0</v>
      </c>
      <c r="P1042">
        <v>0</v>
      </c>
      <c r="Q1042">
        <v>0</v>
      </c>
      <c r="R1042">
        <v>22.833411905774199</v>
      </c>
      <c r="S1042">
        <v>32.690651635736899</v>
      </c>
      <c r="T1042">
        <v>13.239634428395799</v>
      </c>
      <c r="U1042">
        <v>13.239634428395799</v>
      </c>
      <c r="W1042">
        <v>27.646156880060602</v>
      </c>
      <c r="X1042" s="17"/>
      <c r="AA1042" s="39"/>
    </row>
    <row r="1043" spans="1:27" x14ac:dyDescent="0.3">
      <c r="A1043" s="13">
        <v>44081</v>
      </c>
      <c r="B1043">
        <v>13.2513263652852</v>
      </c>
      <c r="C1043">
        <v>15.658112166204999</v>
      </c>
      <c r="D1043">
        <v>15.658112166204999</v>
      </c>
      <c r="E1043">
        <v>15.658112166204999</v>
      </c>
      <c r="F1043">
        <v>13.160643314982</v>
      </c>
      <c r="G1043">
        <v>13.160643314982</v>
      </c>
      <c r="H1043">
        <v>13.160643314982</v>
      </c>
      <c r="I1043">
        <v>2.4947585269374399</v>
      </c>
      <c r="J1043">
        <v>2.4947585269374399</v>
      </c>
      <c r="K1043">
        <v>2.4947585269374399</v>
      </c>
      <c r="L1043">
        <v>2.7103242854821302E-3</v>
      </c>
      <c r="M1043">
        <v>2.7103242854821302E-3</v>
      </c>
      <c r="N1043">
        <v>2.7103242854821302E-3</v>
      </c>
      <c r="O1043">
        <v>0</v>
      </c>
      <c r="P1043">
        <v>0</v>
      </c>
      <c r="Q1043">
        <v>0</v>
      </c>
      <c r="R1043">
        <v>23.6426699842666</v>
      </c>
      <c r="S1043">
        <v>34.098337639506703</v>
      </c>
      <c r="T1043">
        <v>13.2513263652852</v>
      </c>
      <c r="U1043">
        <v>13.2513263652852</v>
      </c>
      <c r="W1043">
        <v>28.909438531490199</v>
      </c>
      <c r="X1043" s="17"/>
      <c r="AA1043" s="39"/>
    </row>
    <row r="1044" spans="1:27" x14ac:dyDescent="0.3">
      <c r="A1044" s="13">
        <v>44082</v>
      </c>
      <c r="B1044">
        <v>13.2630183021747</v>
      </c>
      <c r="C1044">
        <v>13.0435216651397</v>
      </c>
      <c r="D1044">
        <v>13.0435216651397</v>
      </c>
      <c r="E1044">
        <v>13.0435216651397</v>
      </c>
      <c r="F1044">
        <v>13.160643314982</v>
      </c>
      <c r="G1044">
        <v>13.160643314982</v>
      </c>
      <c r="H1044">
        <v>13.160643314982</v>
      </c>
      <c r="I1044">
        <v>0.120032425815356</v>
      </c>
      <c r="J1044">
        <v>0.120032425815356</v>
      </c>
      <c r="K1044">
        <v>0.120032425815356</v>
      </c>
      <c r="L1044">
        <v>-0.23715407565769001</v>
      </c>
      <c r="M1044">
        <v>-0.23715407565769001</v>
      </c>
      <c r="N1044">
        <v>-0.23715407565769001</v>
      </c>
      <c r="O1044">
        <v>0</v>
      </c>
      <c r="P1044">
        <v>0</v>
      </c>
      <c r="Q1044">
        <v>0</v>
      </c>
      <c r="R1044">
        <v>21.117365854952201</v>
      </c>
      <c r="S1044">
        <v>31.261524409819302</v>
      </c>
      <c r="T1044">
        <v>13.2630183021747</v>
      </c>
      <c r="U1044">
        <v>13.2630183021747</v>
      </c>
      <c r="W1044">
        <v>26.3065399673144</v>
      </c>
      <c r="X1044" s="17"/>
      <c r="AA1044" s="39"/>
    </row>
    <row r="1045" spans="1:27" x14ac:dyDescent="0.3">
      <c r="A1045" s="13">
        <v>44083</v>
      </c>
      <c r="B1045">
        <v>13.274710239064101</v>
      </c>
      <c r="C1045">
        <v>10.826015463217001</v>
      </c>
      <c r="D1045">
        <v>10.826015463217001</v>
      </c>
      <c r="E1045">
        <v>10.826015463217001</v>
      </c>
      <c r="F1045">
        <v>13.160643314982</v>
      </c>
      <c r="G1045">
        <v>13.160643314982</v>
      </c>
      <c r="H1045">
        <v>13.160643314982</v>
      </c>
      <c r="I1045">
        <v>-1.8670180563627501</v>
      </c>
      <c r="J1045">
        <v>-1.8670180563627501</v>
      </c>
      <c r="K1045">
        <v>-1.8670180563627501</v>
      </c>
      <c r="L1045">
        <v>-0.467609795402323</v>
      </c>
      <c r="M1045">
        <v>-0.467609795402323</v>
      </c>
      <c r="N1045">
        <v>-0.467609795402323</v>
      </c>
      <c r="O1045">
        <v>0</v>
      </c>
      <c r="P1045">
        <v>0</v>
      </c>
      <c r="Q1045">
        <v>0</v>
      </c>
      <c r="R1045">
        <v>19.346274741016899</v>
      </c>
      <c r="S1045">
        <v>28.996934964738301</v>
      </c>
      <c r="T1045">
        <v>13.274710239064101</v>
      </c>
      <c r="U1045">
        <v>13.274710239064101</v>
      </c>
      <c r="W1045">
        <v>24.1007257022811</v>
      </c>
      <c r="X1045" s="17"/>
      <c r="AA1045" s="39"/>
    </row>
    <row r="1046" spans="1:27" x14ac:dyDescent="0.3">
      <c r="A1046" s="13">
        <v>44084</v>
      </c>
      <c r="B1046">
        <v>13.2864021759535</v>
      </c>
      <c r="C1046">
        <v>10.3604428075373</v>
      </c>
      <c r="D1046">
        <v>10.3604428075373</v>
      </c>
      <c r="E1046">
        <v>10.3604428075373</v>
      </c>
      <c r="F1046">
        <v>13.160643314982</v>
      </c>
      <c r="G1046">
        <v>13.160643314982</v>
      </c>
      <c r="H1046">
        <v>13.160643314982</v>
      </c>
      <c r="I1046">
        <v>-2.1150670826472102</v>
      </c>
      <c r="J1046">
        <v>-2.1150670826472102</v>
      </c>
      <c r="K1046">
        <v>-2.1150670826472102</v>
      </c>
      <c r="L1046">
        <v>-0.68513342479751804</v>
      </c>
      <c r="M1046">
        <v>-0.68513342479751804</v>
      </c>
      <c r="N1046">
        <v>-0.68513342479751804</v>
      </c>
      <c r="O1046">
        <v>0</v>
      </c>
      <c r="P1046">
        <v>0</v>
      </c>
      <c r="Q1046">
        <v>0</v>
      </c>
      <c r="R1046">
        <v>18.4630053452832</v>
      </c>
      <c r="S1046">
        <v>28.715683526023501</v>
      </c>
      <c r="T1046">
        <v>13.2864021759535</v>
      </c>
      <c r="U1046">
        <v>13.2864021759535</v>
      </c>
      <c r="W1046">
        <v>23.646844983490901</v>
      </c>
      <c r="X1046" s="17"/>
      <c r="AA1046" s="39"/>
    </row>
    <row r="1047" spans="1:27" x14ac:dyDescent="0.3">
      <c r="A1047" s="13">
        <v>44085</v>
      </c>
      <c r="B1047">
        <v>13.298094112843</v>
      </c>
      <c r="C1047">
        <v>10.963670538892201</v>
      </c>
      <c r="D1047">
        <v>10.963670538892201</v>
      </c>
      <c r="E1047">
        <v>10.963670538892201</v>
      </c>
      <c r="F1047">
        <v>13.160643314982</v>
      </c>
      <c r="G1047">
        <v>13.160643314982</v>
      </c>
      <c r="H1047">
        <v>13.160643314982</v>
      </c>
      <c r="I1047">
        <v>-1.3104811148289299</v>
      </c>
      <c r="J1047">
        <v>-1.3104811148289299</v>
      </c>
      <c r="K1047">
        <v>-1.3104811148289299</v>
      </c>
      <c r="L1047">
        <v>-0.88649166126089296</v>
      </c>
      <c r="M1047">
        <v>-0.88649166126089296</v>
      </c>
      <c r="N1047">
        <v>-0.88649166126089296</v>
      </c>
      <c r="O1047">
        <v>0</v>
      </c>
      <c r="P1047">
        <v>0</v>
      </c>
      <c r="Q1047">
        <v>0</v>
      </c>
      <c r="R1047">
        <v>19.133547927713199</v>
      </c>
      <c r="S1047">
        <v>29.573876608502601</v>
      </c>
      <c r="T1047">
        <v>13.298094112843</v>
      </c>
      <c r="U1047">
        <v>13.298094112843</v>
      </c>
      <c r="W1047">
        <v>24.261764651735199</v>
      </c>
      <c r="X1047" s="17"/>
      <c r="AA1047" s="39"/>
    </row>
    <row r="1048" spans="1:27" x14ac:dyDescent="0.3">
      <c r="A1048" s="13">
        <v>44086</v>
      </c>
      <c r="B1048">
        <v>13.3097860497324</v>
      </c>
      <c r="C1048">
        <v>13.771974094095199</v>
      </c>
      <c r="D1048">
        <v>13.771974094095199</v>
      </c>
      <c r="E1048">
        <v>13.771974094095199</v>
      </c>
      <c r="F1048">
        <v>13.160643314982</v>
      </c>
      <c r="G1048">
        <v>13.160643314982</v>
      </c>
      <c r="H1048">
        <v>13.160643314982</v>
      </c>
      <c r="I1048">
        <v>1.6801345934038801</v>
      </c>
      <c r="J1048">
        <v>1.6801345934038801</v>
      </c>
      <c r="K1048">
        <v>1.6801345934038801</v>
      </c>
      <c r="L1048">
        <v>-1.0688038142906799</v>
      </c>
      <c r="M1048">
        <v>-1.0688038142906799</v>
      </c>
      <c r="N1048">
        <v>-1.0688038142906799</v>
      </c>
      <c r="O1048">
        <v>0</v>
      </c>
      <c r="P1048">
        <v>0</v>
      </c>
      <c r="Q1048">
        <v>0</v>
      </c>
      <c r="R1048">
        <v>21.9803690566965</v>
      </c>
      <c r="S1048">
        <v>31.9774767895514</v>
      </c>
      <c r="T1048">
        <v>13.3097860497324</v>
      </c>
      <c r="U1048">
        <v>13.3097860497324</v>
      </c>
      <c r="W1048">
        <v>27.081760143827701</v>
      </c>
      <c r="X1048" s="17"/>
      <c r="AA1048" s="39"/>
    </row>
    <row r="1049" spans="1:27" x14ac:dyDescent="0.3">
      <c r="A1049" s="13">
        <v>44087</v>
      </c>
      <c r="B1049">
        <v>13.321477986621799</v>
      </c>
      <c r="C1049">
        <v>12.928687069790699</v>
      </c>
      <c r="D1049">
        <v>12.928687069790699</v>
      </c>
      <c r="E1049">
        <v>12.928687069790699</v>
      </c>
      <c r="F1049">
        <v>13.160643314982</v>
      </c>
      <c r="G1049">
        <v>13.160643314982</v>
      </c>
      <c r="H1049">
        <v>13.160643314982</v>
      </c>
      <c r="I1049">
        <v>0.99764070768884305</v>
      </c>
      <c r="J1049">
        <v>0.99764070768884305</v>
      </c>
      <c r="K1049">
        <v>0.99764070768884305</v>
      </c>
      <c r="L1049">
        <v>-1.22959695288017</v>
      </c>
      <c r="M1049">
        <v>-1.22959695288017</v>
      </c>
      <c r="N1049">
        <v>-1.22959695288017</v>
      </c>
      <c r="O1049">
        <v>0</v>
      </c>
      <c r="P1049">
        <v>0</v>
      </c>
      <c r="Q1049">
        <v>0</v>
      </c>
      <c r="R1049">
        <v>21.136639120032001</v>
      </c>
      <c r="S1049">
        <v>31.0577725954602</v>
      </c>
      <c r="T1049">
        <v>13.321477986621799</v>
      </c>
      <c r="U1049">
        <v>13.321477986621799</v>
      </c>
      <c r="W1049">
        <v>26.250165056412602</v>
      </c>
      <c r="X1049" s="17"/>
      <c r="AA1049" s="39"/>
    </row>
    <row r="1050" spans="1:27" x14ac:dyDescent="0.3">
      <c r="A1050" s="13">
        <v>44088</v>
      </c>
      <c r="B1050">
        <v>13.333169923511299</v>
      </c>
      <c r="C1050">
        <v>14.2885493185239</v>
      </c>
      <c r="D1050">
        <v>14.2885493185239</v>
      </c>
      <c r="E1050">
        <v>14.2885493185239</v>
      </c>
      <c r="F1050">
        <v>13.160643314982</v>
      </c>
      <c r="G1050">
        <v>13.160643314982</v>
      </c>
      <c r="H1050">
        <v>13.160643314982</v>
      </c>
      <c r="I1050">
        <v>2.4947585269349299</v>
      </c>
      <c r="J1050">
        <v>2.4947585269349299</v>
      </c>
      <c r="K1050">
        <v>2.4947585269349299</v>
      </c>
      <c r="L1050">
        <v>-1.3668525233930899</v>
      </c>
      <c r="M1050">
        <v>-1.3668525233930899</v>
      </c>
      <c r="N1050">
        <v>-1.3668525233930899</v>
      </c>
      <c r="O1050">
        <v>0</v>
      </c>
      <c r="P1050">
        <v>0</v>
      </c>
      <c r="Q1050">
        <v>0</v>
      </c>
      <c r="R1050">
        <v>22.506761371652399</v>
      </c>
      <c r="S1050">
        <v>32.411936400658298</v>
      </c>
      <c r="T1050">
        <v>13.333169923511299</v>
      </c>
      <c r="U1050">
        <v>13.333169923511299</v>
      </c>
      <c r="W1050">
        <v>27.621719242035201</v>
      </c>
      <c r="X1050" s="17"/>
      <c r="AA1050" s="39"/>
    </row>
    <row r="1051" spans="1:27" x14ac:dyDescent="0.3">
      <c r="A1051" s="13">
        <v>44089</v>
      </c>
      <c r="B1051">
        <v>13.3448618604007</v>
      </c>
      <c r="C1051">
        <v>11.8016323019227</v>
      </c>
      <c r="D1051">
        <v>11.8016323019227</v>
      </c>
      <c r="E1051">
        <v>11.8016323019227</v>
      </c>
      <c r="F1051">
        <v>13.160643314982</v>
      </c>
      <c r="G1051">
        <v>13.160643314982</v>
      </c>
      <c r="H1051">
        <v>13.160643314982</v>
      </c>
      <c r="I1051">
        <v>0.12003242580987</v>
      </c>
      <c r="J1051">
        <v>0.12003242580987</v>
      </c>
      <c r="K1051">
        <v>0.12003242580987</v>
      </c>
      <c r="L1051">
        <v>-1.4790434388692399</v>
      </c>
      <c r="M1051">
        <v>-1.4790434388692399</v>
      </c>
      <c r="N1051">
        <v>-1.4790434388692399</v>
      </c>
      <c r="O1051">
        <v>0</v>
      </c>
      <c r="P1051">
        <v>0</v>
      </c>
      <c r="Q1051">
        <v>0</v>
      </c>
      <c r="R1051">
        <v>20.493277287295498</v>
      </c>
      <c r="S1051">
        <v>30.041789363481801</v>
      </c>
      <c r="T1051">
        <v>13.3448618604007</v>
      </c>
      <c r="U1051">
        <v>13.3448618604007</v>
      </c>
      <c r="W1051">
        <v>25.1464941623234</v>
      </c>
      <c r="X1051" s="17"/>
      <c r="AA1051" s="39"/>
    </row>
    <row r="1052" spans="1:27" x14ac:dyDescent="0.3">
      <c r="A1052" s="13">
        <v>44090</v>
      </c>
      <c r="B1052">
        <v>13.3565537972902</v>
      </c>
      <c r="C1052">
        <v>9.7284644213145608</v>
      </c>
      <c r="D1052">
        <v>9.7284644213145608</v>
      </c>
      <c r="E1052">
        <v>9.7284644213145608</v>
      </c>
      <c r="F1052">
        <v>13.160643314982</v>
      </c>
      <c r="G1052">
        <v>13.160643314982</v>
      </c>
      <c r="H1052">
        <v>13.160643314982</v>
      </c>
      <c r="I1052">
        <v>-1.86701805636539</v>
      </c>
      <c r="J1052">
        <v>-1.86701805636539</v>
      </c>
      <c r="K1052">
        <v>-1.86701805636539</v>
      </c>
      <c r="L1052">
        <v>-1.56516083730209</v>
      </c>
      <c r="M1052">
        <v>-1.56516083730209</v>
      </c>
      <c r="N1052">
        <v>-1.56516083730209</v>
      </c>
      <c r="O1052">
        <v>0</v>
      </c>
      <c r="P1052">
        <v>0</v>
      </c>
      <c r="Q1052">
        <v>0</v>
      </c>
      <c r="R1052">
        <v>18.219731618696901</v>
      </c>
      <c r="S1052">
        <v>28.016734838963</v>
      </c>
      <c r="T1052">
        <v>13.3565537972902</v>
      </c>
      <c r="U1052">
        <v>13.3565537972902</v>
      </c>
      <c r="W1052">
        <v>23.085018218604699</v>
      </c>
      <c r="X1052" s="17"/>
      <c r="AA1052" s="39"/>
    </row>
    <row r="1053" spans="1:27" x14ac:dyDescent="0.3">
      <c r="A1053" s="13">
        <v>44091</v>
      </c>
      <c r="B1053">
        <v>13.368245734179601</v>
      </c>
      <c r="C1053">
        <v>9.4208463101232098</v>
      </c>
      <c r="D1053">
        <v>9.4208463101232098</v>
      </c>
      <c r="E1053">
        <v>9.4208463101232098</v>
      </c>
      <c r="F1053">
        <v>13.160643314982</v>
      </c>
      <c r="G1053">
        <v>13.160643314982</v>
      </c>
      <c r="H1053">
        <v>13.160643314982</v>
      </c>
      <c r="I1053">
        <v>-2.1150670826454099</v>
      </c>
      <c r="J1053">
        <v>-2.1150670826454099</v>
      </c>
      <c r="K1053">
        <v>-2.1150670826454099</v>
      </c>
      <c r="L1053">
        <v>-1.6247299222134199</v>
      </c>
      <c r="M1053">
        <v>-1.6247299222134199</v>
      </c>
      <c r="N1053">
        <v>-1.6247299222134199</v>
      </c>
      <c r="O1053">
        <v>0</v>
      </c>
      <c r="P1053">
        <v>0</v>
      </c>
      <c r="Q1053">
        <v>0</v>
      </c>
      <c r="R1053">
        <v>17.556855959212101</v>
      </c>
      <c r="S1053">
        <v>27.5639164871654</v>
      </c>
      <c r="T1053">
        <v>13.368245734179601</v>
      </c>
      <c r="U1053">
        <v>13.368245734179601</v>
      </c>
      <c r="W1053">
        <v>22.789092044302802</v>
      </c>
      <c r="X1053" s="17"/>
      <c r="AA1053" s="39"/>
    </row>
    <row r="1054" spans="1:27" x14ac:dyDescent="0.3">
      <c r="A1054" s="13">
        <v>44092</v>
      </c>
      <c r="B1054">
        <v>13.379937671068999</v>
      </c>
      <c r="C1054">
        <v>10.192347670832699</v>
      </c>
      <c r="D1054">
        <v>10.192347670832699</v>
      </c>
      <c r="E1054">
        <v>10.192347670832699</v>
      </c>
      <c r="F1054">
        <v>13.160643314982</v>
      </c>
      <c r="G1054">
        <v>13.160643314982</v>
      </c>
      <c r="H1054">
        <v>13.160643314982</v>
      </c>
      <c r="I1054">
        <v>-1.31048111482824</v>
      </c>
      <c r="J1054">
        <v>-1.31048111482824</v>
      </c>
      <c r="K1054">
        <v>-1.31048111482824</v>
      </c>
      <c r="L1054">
        <v>-1.6578145293211199</v>
      </c>
      <c r="M1054">
        <v>-1.6578145293211199</v>
      </c>
      <c r="N1054">
        <v>-1.6578145293211199</v>
      </c>
      <c r="O1054">
        <v>0</v>
      </c>
      <c r="P1054">
        <v>0</v>
      </c>
      <c r="Q1054">
        <v>0</v>
      </c>
      <c r="R1054">
        <v>18.507036115352001</v>
      </c>
      <c r="S1054">
        <v>28.363956379603</v>
      </c>
      <c r="T1054">
        <v>13.379937671068999</v>
      </c>
      <c r="U1054">
        <v>13.379937671068999</v>
      </c>
      <c r="W1054">
        <v>23.572285341901701</v>
      </c>
      <c r="X1054" s="17"/>
      <c r="AA1054" s="39"/>
    </row>
    <row r="1055" spans="1:27" x14ac:dyDescent="0.3">
      <c r="A1055" s="13">
        <v>44093</v>
      </c>
      <c r="B1055">
        <v>13.3916296079585</v>
      </c>
      <c r="C1055">
        <v>13.175767604902401</v>
      </c>
      <c r="D1055">
        <v>13.175767604902401</v>
      </c>
      <c r="E1055">
        <v>13.175767604902401</v>
      </c>
      <c r="F1055">
        <v>13.160643314982</v>
      </c>
      <c r="G1055">
        <v>13.160643314982</v>
      </c>
      <c r="H1055">
        <v>13.160643314982</v>
      </c>
      <c r="I1055">
        <v>1.68013459340367</v>
      </c>
      <c r="J1055">
        <v>1.68013459340367</v>
      </c>
      <c r="K1055">
        <v>1.68013459340367</v>
      </c>
      <c r="L1055">
        <v>-1.6650103034833199</v>
      </c>
      <c r="M1055">
        <v>-1.6650103034833199</v>
      </c>
      <c r="N1055">
        <v>-1.6650103034833199</v>
      </c>
      <c r="O1055">
        <v>0</v>
      </c>
      <c r="P1055">
        <v>0</v>
      </c>
      <c r="Q1055">
        <v>0</v>
      </c>
      <c r="R1055">
        <v>21.409482767015401</v>
      </c>
      <c r="S1055">
        <v>31.636333691466</v>
      </c>
      <c r="T1055">
        <v>13.3916296079585</v>
      </c>
      <c r="U1055">
        <v>13.3916296079585</v>
      </c>
      <c r="W1055">
        <v>26.5673972128609</v>
      </c>
      <c r="X1055" s="17"/>
      <c r="AA1055" s="39"/>
    </row>
    <row r="1056" spans="1:27" x14ac:dyDescent="0.3">
      <c r="A1056" s="13">
        <v>44094</v>
      </c>
      <c r="B1056">
        <v>13.4033215448479</v>
      </c>
      <c r="C1056">
        <v>12.5108574074965</v>
      </c>
      <c r="D1056">
        <v>12.5108574074965</v>
      </c>
      <c r="E1056">
        <v>12.5108574074965</v>
      </c>
      <c r="F1056">
        <v>13.160643314982</v>
      </c>
      <c r="G1056">
        <v>13.160643314982</v>
      </c>
      <c r="H1056">
        <v>13.160643314982</v>
      </c>
      <c r="I1056">
        <v>0.99764070768839297</v>
      </c>
      <c r="J1056">
        <v>0.99764070768839297</v>
      </c>
      <c r="K1056">
        <v>0.99764070768839297</v>
      </c>
      <c r="L1056">
        <v>-1.6474266151739201</v>
      </c>
      <c r="M1056">
        <v>-1.6474266151739201</v>
      </c>
      <c r="N1056">
        <v>-1.6474266151739201</v>
      </c>
      <c r="O1056">
        <v>0</v>
      </c>
      <c r="P1056">
        <v>0</v>
      </c>
      <c r="Q1056">
        <v>0</v>
      </c>
      <c r="R1056">
        <v>21.1721968876479</v>
      </c>
      <c r="S1056">
        <v>30.824137386752302</v>
      </c>
      <c r="T1056">
        <v>13.4033215448479</v>
      </c>
      <c r="U1056">
        <v>13.4033215448479</v>
      </c>
      <c r="W1056">
        <v>25.9141789523444</v>
      </c>
      <c r="X1056" s="17"/>
      <c r="AA1056" s="39"/>
    </row>
    <row r="1057" spans="1:27" x14ac:dyDescent="0.3">
      <c r="A1057" s="13">
        <v>44095</v>
      </c>
      <c r="B1057">
        <v>13.4150134817374</v>
      </c>
      <c r="C1057">
        <v>14.048744251689101</v>
      </c>
      <c r="D1057">
        <v>14.048744251689101</v>
      </c>
      <c r="E1057">
        <v>14.048744251689101</v>
      </c>
      <c r="F1057">
        <v>13.160643314982</v>
      </c>
      <c r="G1057">
        <v>13.160643314982</v>
      </c>
      <c r="H1057">
        <v>13.160643314982</v>
      </c>
      <c r="I1057">
        <v>2.4947585269371602</v>
      </c>
      <c r="J1057">
        <v>2.4947585269371602</v>
      </c>
      <c r="K1057">
        <v>2.4947585269371602</v>
      </c>
      <c r="L1057">
        <v>-1.6066575902300999</v>
      </c>
      <c r="M1057">
        <v>-1.6066575902300999</v>
      </c>
      <c r="N1057">
        <v>-1.6066575902300999</v>
      </c>
      <c r="O1057">
        <v>0</v>
      </c>
      <c r="P1057">
        <v>0</v>
      </c>
      <c r="Q1057">
        <v>0</v>
      </c>
      <c r="R1057">
        <v>22.277523996702499</v>
      </c>
      <c r="S1057">
        <v>32.313352163523099</v>
      </c>
      <c r="T1057">
        <v>13.4150134817374</v>
      </c>
      <c r="U1057">
        <v>13.4150134817374</v>
      </c>
      <c r="W1057">
        <v>27.463757733426501</v>
      </c>
      <c r="X1057" s="17"/>
      <c r="AA1057" s="39"/>
    </row>
    <row r="1058" spans="1:27" x14ac:dyDescent="0.3">
      <c r="A1058" s="13">
        <v>44096</v>
      </c>
      <c r="B1058">
        <v>13.426705418626799</v>
      </c>
      <c r="C1058">
        <v>11.7359328757541</v>
      </c>
      <c r="D1058">
        <v>11.7359328757541</v>
      </c>
      <c r="E1058">
        <v>11.7359328757541</v>
      </c>
      <c r="F1058">
        <v>13.160643314982</v>
      </c>
      <c r="G1058">
        <v>13.160643314982</v>
      </c>
      <c r="H1058">
        <v>13.160643314982</v>
      </c>
      <c r="I1058">
        <v>0.12003242581425599</v>
      </c>
      <c r="J1058">
        <v>0.12003242581425599</v>
      </c>
      <c r="K1058">
        <v>0.12003242581425599</v>
      </c>
      <c r="L1058">
        <v>-1.5447428650422499</v>
      </c>
      <c r="M1058">
        <v>-1.5447428650422499</v>
      </c>
      <c r="N1058">
        <v>-1.5447428650422499</v>
      </c>
      <c r="O1058">
        <v>0</v>
      </c>
      <c r="P1058">
        <v>0</v>
      </c>
      <c r="Q1058">
        <v>0</v>
      </c>
      <c r="R1058">
        <v>20.0144082978114</v>
      </c>
      <c r="S1058">
        <v>30.118896810754901</v>
      </c>
      <c r="T1058">
        <v>13.426705418626799</v>
      </c>
      <c r="U1058">
        <v>13.426705418626799</v>
      </c>
      <c r="W1058">
        <v>25.162638294380798</v>
      </c>
      <c r="X1058" s="17"/>
      <c r="AA1058" s="39"/>
    </row>
    <row r="1059" spans="1:27" x14ac:dyDescent="0.3">
      <c r="A1059" s="13">
        <v>44097</v>
      </c>
      <c r="B1059">
        <v>13.4383973555162</v>
      </c>
      <c r="C1059">
        <v>9.8295063521873107</v>
      </c>
      <c r="D1059">
        <v>9.8295063521873107</v>
      </c>
      <c r="E1059">
        <v>9.8295063521873107</v>
      </c>
      <c r="F1059">
        <v>13.160643314982</v>
      </c>
      <c r="G1059">
        <v>13.160643314982</v>
      </c>
      <c r="H1059">
        <v>13.160643314982</v>
      </c>
      <c r="I1059">
        <v>-1.8670180563680301</v>
      </c>
      <c r="J1059">
        <v>-1.8670180563680301</v>
      </c>
      <c r="K1059">
        <v>-1.8670180563680301</v>
      </c>
      <c r="L1059">
        <v>-1.4641189064267099</v>
      </c>
      <c r="M1059">
        <v>-1.4641189064267099</v>
      </c>
      <c r="N1059">
        <v>-1.4641189064267099</v>
      </c>
      <c r="O1059">
        <v>0</v>
      </c>
      <c r="P1059">
        <v>0</v>
      </c>
      <c r="Q1059">
        <v>0</v>
      </c>
      <c r="R1059">
        <v>18.509434811721398</v>
      </c>
      <c r="S1059">
        <v>27.910518277238101</v>
      </c>
      <c r="T1059">
        <v>13.4383973555162</v>
      </c>
      <c r="U1059">
        <v>13.4383973555162</v>
      </c>
      <c r="W1059">
        <v>23.2679037077035</v>
      </c>
      <c r="X1059" s="17"/>
      <c r="AA1059" s="39"/>
    </row>
    <row r="1060" spans="1:27" x14ac:dyDescent="0.3">
      <c r="A1060" s="13">
        <v>44098</v>
      </c>
      <c r="B1060">
        <v>13.4500892924057</v>
      </c>
      <c r="C1060">
        <v>9.6780142864138892</v>
      </c>
      <c r="D1060">
        <v>9.6780142864138892</v>
      </c>
      <c r="E1060">
        <v>9.6780142864138892</v>
      </c>
      <c r="F1060">
        <v>13.160643314982</v>
      </c>
      <c r="G1060">
        <v>13.160643314982</v>
      </c>
      <c r="H1060">
        <v>13.160643314982</v>
      </c>
      <c r="I1060">
        <v>-2.1150670826486899</v>
      </c>
      <c r="J1060">
        <v>-2.1150670826486899</v>
      </c>
      <c r="K1060">
        <v>-2.1150670826486899</v>
      </c>
      <c r="L1060">
        <v>-1.3675619459194699</v>
      </c>
      <c r="M1060">
        <v>-1.3675619459194699</v>
      </c>
      <c r="N1060">
        <v>-1.3675619459194699</v>
      </c>
      <c r="O1060">
        <v>0</v>
      </c>
      <c r="P1060">
        <v>0</v>
      </c>
      <c r="Q1060">
        <v>0</v>
      </c>
      <c r="R1060">
        <v>18.3091833018762</v>
      </c>
      <c r="S1060">
        <v>28.184075658258401</v>
      </c>
      <c r="T1060">
        <v>13.4500892924057</v>
      </c>
      <c r="U1060">
        <v>13.4500892924057</v>
      </c>
      <c r="W1060">
        <v>23.128103578819601</v>
      </c>
      <c r="X1060" s="17"/>
      <c r="AA1060" s="39"/>
    </row>
    <row r="1061" spans="1:27" x14ac:dyDescent="0.3">
      <c r="A1061" s="13">
        <v>44099</v>
      </c>
      <c r="B1061">
        <v>13.4617812292951</v>
      </c>
      <c r="C1061">
        <v>10.592038432858701</v>
      </c>
      <c r="D1061">
        <v>10.592038432858701</v>
      </c>
      <c r="E1061">
        <v>10.592038432858701</v>
      </c>
      <c r="F1061">
        <v>13.160643314982</v>
      </c>
      <c r="G1061">
        <v>13.160643314982</v>
      </c>
      <c r="H1061">
        <v>13.160643314982</v>
      </c>
      <c r="I1061">
        <v>-1.3104811148358499</v>
      </c>
      <c r="J1061">
        <v>-1.3104811148358499</v>
      </c>
      <c r="K1061">
        <v>-1.3104811148358499</v>
      </c>
      <c r="L1061">
        <v>-1.2581237672874701</v>
      </c>
      <c r="M1061">
        <v>-1.2581237672874701</v>
      </c>
      <c r="N1061">
        <v>-1.2581237672874701</v>
      </c>
      <c r="O1061">
        <v>0</v>
      </c>
      <c r="P1061">
        <v>0</v>
      </c>
      <c r="Q1061">
        <v>0</v>
      </c>
      <c r="R1061">
        <v>19.307850665571799</v>
      </c>
      <c r="S1061">
        <v>28.820020239316701</v>
      </c>
      <c r="T1061">
        <v>13.4617812292951</v>
      </c>
      <c r="U1061">
        <v>13.4617812292951</v>
      </c>
      <c r="W1061">
        <v>24.053819662153799</v>
      </c>
      <c r="X1061" s="17"/>
      <c r="AA1061" s="39"/>
    </row>
    <row r="1062" spans="1:27" x14ac:dyDescent="0.3">
      <c r="A1062" s="13">
        <v>44100</v>
      </c>
      <c r="B1062">
        <v>13.473473166184499</v>
      </c>
      <c r="C1062">
        <v>13.701716159202199</v>
      </c>
      <c r="D1062">
        <v>13.701716159202199</v>
      </c>
      <c r="E1062">
        <v>13.701716159202199</v>
      </c>
      <c r="F1062">
        <v>13.160643314982</v>
      </c>
      <c r="G1062">
        <v>13.160643314982</v>
      </c>
      <c r="H1062">
        <v>13.160643314982</v>
      </c>
      <c r="I1062">
        <v>1.6801345934034699</v>
      </c>
      <c r="J1062">
        <v>1.6801345934034699</v>
      </c>
      <c r="K1062">
        <v>1.6801345934034699</v>
      </c>
      <c r="L1062">
        <v>-1.1390617491833299</v>
      </c>
      <c r="M1062">
        <v>-1.1390617491833299</v>
      </c>
      <c r="N1062">
        <v>-1.1390617491833299</v>
      </c>
      <c r="O1062">
        <v>0</v>
      </c>
      <c r="P1062">
        <v>0</v>
      </c>
      <c r="Q1062">
        <v>0</v>
      </c>
      <c r="R1062">
        <v>22.2135015851002</v>
      </c>
      <c r="S1062">
        <v>32.021059326316902</v>
      </c>
      <c r="T1062">
        <v>13.473473166184499</v>
      </c>
      <c r="U1062">
        <v>13.473473166184499</v>
      </c>
      <c r="W1062">
        <v>27.1751893253867</v>
      </c>
      <c r="X1062" s="17"/>
      <c r="AA1062" s="39"/>
    </row>
    <row r="1063" spans="1:27" x14ac:dyDescent="0.3">
      <c r="A1063" s="13">
        <v>44101</v>
      </c>
      <c r="B1063">
        <v>13.485165103073999</v>
      </c>
      <c r="C1063">
        <v>13.1445193245093</v>
      </c>
      <c r="D1063">
        <v>13.1445193245093</v>
      </c>
      <c r="E1063">
        <v>13.1445193245093</v>
      </c>
      <c r="F1063">
        <v>13.160643314982</v>
      </c>
      <c r="G1063">
        <v>13.160643314982</v>
      </c>
      <c r="H1063">
        <v>13.160643314982</v>
      </c>
      <c r="I1063">
        <v>0.99764070768794899</v>
      </c>
      <c r="J1063">
        <v>0.99764070768794899</v>
      </c>
      <c r="K1063">
        <v>0.99764070768794899</v>
      </c>
      <c r="L1063">
        <v>-1.0137646981606701</v>
      </c>
      <c r="M1063">
        <v>-1.0137646981606701</v>
      </c>
      <c r="N1063">
        <v>-1.0137646981606701</v>
      </c>
      <c r="O1063">
        <v>0</v>
      </c>
      <c r="P1063">
        <v>0</v>
      </c>
      <c r="Q1063">
        <v>0</v>
      </c>
      <c r="R1063">
        <v>21.570196638180601</v>
      </c>
      <c r="S1063">
        <v>31.562488198129699</v>
      </c>
      <c r="T1063">
        <v>13.485165103073999</v>
      </c>
      <c r="U1063">
        <v>13.485165103073999</v>
      </c>
      <c r="W1063">
        <v>26.6296844275833</v>
      </c>
      <c r="X1063" s="17"/>
      <c r="AA1063" s="39"/>
    </row>
    <row r="1064" spans="1:27" x14ac:dyDescent="0.3">
      <c r="A1064" s="13">
        <v>44102</v>
      </c>
      <c r="B1064">
        <v>13.4968570399634</v>
      </c>
      <c r="C1064">
        <v>14.7697257345742</v>
      </c>
      <c r="D1064">
        <v>14.7697257345742</v>
      </c>
      <c r="E1064">
        <v>14.7697257345742</v>
      </c>
      <c r="F1064">
        <v>13.160643314982</v>
      </c>
      <c r="G1064">
        <v>13.160643314982</v>
      </c>
      <c r="H1064">
        <v>13.160643314982</v>
      </c>
      <c r="I1064">
        <v>2.4947585269360499</v>
      </c>
      <c r="J1064">
        <v>2.4947585269360499</v>
      </c>
      <c r="K1064">
        <v>2.4947585269360499</v>
      </c>
      <c r="L1064">
        <v>-0.88567610734386104</v>
      </c>
      <c r="M1064">
        <v>-0.88567610734386104</v>
      </c>
      <c r="N1064">
        <v>-0.88567610734386104</v>
      </c>
      <c r="O1064">
        <v>0</v>
      </c>
      <c r="P1064">
        <v>0</v>
      </c>
      <c r="Q1064">
        <v>0</v>
      </c>
      <c r="R1064">
        <v>23.236531285534902</v>
      </c>
      <c r="S1064">
        <v>32.9167472980185</v>
      </c>
      <c r="T1064">
        <v>13.4968570399634</v>
      </c>
      <c r="U1064">
        <v>13.4968570399634</v>
      </c>
      <c r="W1064">
        <v>28.2665827745376</v>
      </c>
      <c r="X1064" s="17"/>
      <c r="AA1064" s="39"/>
    </row>
    <row r="1065" spans="1:27" x14ac:dyDescent="0.3">
      <c r="A1065" s="13">
        <v>44103</v>
      </c>
      <c r="B1065">
        <v>13.508548976852801</v>
      </c>
      <c r="C1065">
        <v>12.522459200436201</v>
      </c>
      <c r="D1065">
        <v>12.522459200436201</v>
      </c>
      <c r="E1065">
        <v>12.522459200436201</v>
      </c>
      <c r="F1065">
        <v>13.160643314982</v>
      </c>
      <c r="G1065">
        <v>13.160643314982</v>
      </c>
      <c r="H1065">
        <v>13.160643314982</v>
      </c>
      <c r="I1065">
        <v>0.12003242580876899</v>
      </c>
      <c r="J1065">
        <v>0.12003242580876899</v>
      </c>
      <c r="K1065">
        <v>0.12003242580876899</v>
      </c>
      <c r="L1065">
        <v>-0.75821654035464303</v>
      </c>
      <c r="M1065">
        <v>-0.75821654035464303</v>
      </c>
      <c r="N1065">
        <v>-0.75821654035464303</v>
      </c>
      <c r="O1065">
        <v>0</v>
      </c>
      <c r="P1065">
        <v>0</v>
      </c>
      <c r="Q1065">
        <v>0</v>
      </c>
      <c r="R1065">
        <v>21.300738327523099</v>
      </c>
      <c r="S1065">
        <v>30.880428014501</v>
      </c>
      <c r="T1065">
        <v>13.508548976852801</v>
      </c>
      <c r="U1065">
        <v>13.508548976852801</v>
      </c>
      <c r="W1065">
        <v>26.031008177288999</v>
      </c>
      <c r="X1065" s="17"/>
      <c r="AA1065" s="39"/>
    </row>
    <row r="1066" spans="1:27" x14ac:dyDescent="0.3">
      <c r="A1066" s="13">
        <v>44104</v>
      </c>
      <c r="B1066">
        <v>13.520240913742301</v>
      </c>
      <c r="C1066">
        <v>10.658918391866999</v>
      </c>
      <c r="D1066">
        <v>10.658918391866999</v>
      </c>
      <c r="E1066">
        <v>10.658918391866999</v>
      </c>
      <c r="F1066">
        <v>13.160643314982</v>
      </c>
      <c r="G1066">
        <v>13.160643314982</v>
      </c>
      <c r="H1066">
        <v>13.160643314982</v>
      </c>
      <c r="I1066">
        <v>-1.86701805636511</v>
      </c>
      <c r="J1066">
        <v>-1.86701805636511</v>
      </c>
      <c r="K1066">
        <v>-1.86701805636511</v>
      </c>
      <c r="L1066">
        <v>-0.63470686674992605</v>
      </c>
      <c r="M1066">
        <v>-0.63470686674992605</v>
      </c>
      <c r="N1066">
        <v>-0.63470686674992605</v>
      </c>
      <c r="O1066">
        <v>0</v>
      </c>
      <c r="P1066">
        <v>0</v>
      </c>
      <c r="Q1066">
        <v>0</v>
      </c>
      <c r="R1066">
        <v>19.132823811188199</v>
      </c>
      <c r="S1066">
        <v>29.234666760665</v>
      </c>
      <c r="T1066">
        <v>13.520240913742301</v>
      </c>
      <c r="U1066">
        <v>13.520240913742301</v>
      </c>
      <c r="W1066">
        <v>24.1791593056093</v>
      </c>
      <c r="X1066" s="17"/>
      <c r="AA1066" s="39"/>
    </row>
    <row r="1067" spans="1:27" x14ac:dyDescent="0.3">
      <c r="A1067" s="13">
        <v>44105</v>
      </c>
      <c r="B1067">
        <v>13.5319328506317</v>
      </c>
      <c r="C1067">
        <v>10.5272821690686</v>
      </c>
      <c r="D1067">
        <v>10.5272821690686</v>
      </c>
      <c r="E1067">
        <v>10.5272821690686</v>
      </c>
      <c r="F1067">
        <v>13.160643314982</v>
      </c>
      <c r="G1067">
        <v>13.160643314982</v>
      </c>
      <c r="H1067">
        <v>13.160643314982</v>
      </c>
      <c r="I1067">
        <v>-2.1150670826418301</v>
      </c>
      <c r="J1067">
        <v>-2.1150670826418301</v>
      </c>
      <c r="K1067">
        <v>-2.1150670826418301</v>
      </c>
      <c r="L1067">
        <v>-0.51829406327156702</v>
      </c>
      <c r="M1067">
        <v>-0.51829406327156702</v>
      </c>
      <c r="N1067">
        <v>-0.51829406327156702</v>
      </c>
      <c r="O1067">
        <v>0</v>
      </c>
      <c r="P1067">
        <v>0</v>
      </c>
      <c r="Q1067">
        <v>0</v>
      </c>
      <c r="R1067">
        <v>18.625886914372099</v>
      </c>
      <c r="S1067">
        <v>29.172365733848299</v>
      </c>
      <c r="T1067">
        <v>13.5319328506317</v>
      </c>
      <c r="U1067">
        <v>13.5319328506317</v>
      </c>
      <c r="W1067">
        <v>24.0592150197004</v>
      </c>
      <c r="X1067" s="17"/>
      <c r="AA1067" s="39"/>
    </row>
    <row r="1068" spans="1:27" x14ac:dyDescent="0.3">
      <c r="A1068" s="13">
        <v>44106</v>
      </c>
      <c r="B1068">
        <v>13.5436247875212</v>
      </c>
      <c r="C1068">
        <v>11.4382809556325</v>
      </c>
      <c r="D1068">
        <v>11.4382809556325</v>
      </c>
      <c r="E1068">
        <v>11.4382809556325</v>
      </c>
      <c r="F1068">
        <v>13.160643314982</v>
      </c>
      <c r="G1068">
        <v>13.160643314982</v>
      </c>
      <c r="H1068">
        <v>13.160643314982</v>
      </c>
      <c r="I1068">
        <v>-1.31048111483158</v>
      </c>
      <c r="J1068">
        <v>-1.31048111483158</v>
      </c>
      <c r="K1068">
        <v>-1.31048111483158</v>
      </c>
      <c r="L1068">
        <v>-0.41188124451797198</v>
      </c>
      <c r="M1068">
        <v>-0.41188124451797198</v>
      </c>
      <c r="N1068">
        <v>-0.41188124451797198</v>
      </c>
      <c r="O1068">
        <v>0</v>
      </c>
      <c r="P1068">
        <v>0</v>
      </c>
      <c r="Q1068">
        <v>0</v>
      </c>
      <c r="R1068">
        <v>19.8018958608525</v>
      </c>
      <c r="S1068">
        <v>29.807953476400002</v>
      </c>
      <c r="T1068">
        <v>13.5436247875212</v>
      </c>
      <c r="U1068">
        <v>13.5436247875212</v>
      </c>
      <c r="W1068">
        <v>24.9819057431537</v>
      </c>
      <c r="X1068" s="17"/>
      <c r="AA1068" s="39"/>
    </row>
    <row r="1069" spans="1:27" x14ac:dyDescent="0.3">
      <c r="A1069" s="13">
        <v>44107</v>
      </c>
      <c r="B1069">
        <v>13.5553167244106</v>
      </c>
      <c r="C1069">
        <v>14.522714410430099</v>
      </c>
      <c r="D1069">
        <v>14.522714410430099</v>
      </c>
      <c r="E1069">
        <v>14.522714410430099</v>
      </c>
      <c r="F1069">
        <v>13.160643314982</v>
      </c>
      <c r="G1069">
        <v>13.160643314982</v>
      </c>
      <c r="H1069">
        <v>13.160643314982</v>
      </c>
      <c r="I1069">
        <v>1.6801345934060199</v>
      </c>
      <c r="J1069">
        <v>1.6801345934060199</v>
      </c>
      <c r="K1069">
        <v>1.6801345934060199</v>
      </c>
      <c r="L1069">
        <v>-0.31806349795794298</v>
      </c>
      <c r="M1069">
        <v>-0.31806349795794298</v>
      </c>
      <c r="N1069">
        <v>-0.31806349795794298</v>
      </c>
      <c r="O1069">
        <v>0</v>
      </c>
      <c r="P1069">
        <v>0</v>
      </c>
      <c r="Q1069">
        <v>0</v>
      </c>
      <c r="R1069">
        <v>23.1057581826771</v>
      </c>
      <c r="S1069">
        <v>32.751722815047103</v>
      </c>
      <c r="T1069">
        <v>13.5553167244106</v>
      </c>
      <c r="U1069">
        <v>13.5553167244106</v>
      </c>
      <c r="W1069">
        <v>28.0780311348407</v>
      </c>
      <c r="X1069" s="17"/>
      <c r="AA1069" s="39"/>
    </row>
    <row r="1070" spans="1:27" x14ac:dyDescent="0.3">
      <c r="A1070" s="13">
        <v>44108</v>
      </c>
      <c r="B1070">
        <v>13.567008661299999</v>
      </c>
      <c r="C1070">
        <v>13.919213049427899</v>
      </c>
      <c r="D1070">
        <v>13.919213049427899</v>
      </c>
      <c r="E1070">
        <v>13.919213049427899</v>
      </c>
      <c r="F1070">
        <v>13.160643314982</v>
      </c>
      <c r="G1070">
        <v>13.160643314982</v>
      </c>
      <c r="H1070">
        <v>13.160643314982</v>
      </c>
      <c r="I1070">
        <v>0.99764070768859303</v>
      </c>
      <c r="J1070">
        <v>0.99764070768859303</v>
      </c>
      <c r="K1070">
        <v>0.99764070768859303</v>
      </c>
      <c r="L1070">
        <v>-0.239070973242788</v>
      </c>
      <c r="M1070">
        <v>-0.239070973242788</v>
      </c>
      <c r="N1070">
        <v>-0.239070973242788</v>
      </c>
      <c r="O1070">
        <v>0</v>
      </c>
      <c r="P1070">
        <v>0</v>
      </c>
      <c r="Q1070">
        <v>0</v>
      </c>
      <c r="R1070">
        <v>22.282807118378901</v>
      </c>
      <c r="S1070">
        <v>32.302627715777</v>
      </c>
      <c r="T1070">
        <v>13.567008661299999</v>
      </c>
      <c r="U1070">
        <v>13.567008661299999</v>
      </c>
      <c r="W1070">
        <v>27.4862217107279</v>
      </c>
      <c r="X1070" s="17"/>
      <c r="AA1070" s="39"/>
    </row>
    <row r="1071" spans="1:27" x14ac:dyDescent="0.3">
      <c r="A1071" s="13">
        <v>44109</v>
      </c>
      <c r="B1071">
        <v>13.578700598189499</v>
      </c>
      <c r="C1071">
        <v>15.478681324941901</v>
      </c>
      <c r="D1071">
        <v>15.478681324941901</v>
      </c>
      <c r="E1071">
        <v>15.478681324941901</v>
      </c>
      <c r="F1071">
        <v>13.160643314982</v>
      </c>
      <c r="G1071">
        <v>13.160643314982</v>
      </c>
      <c r="H1071">
        <v>13.160643314982</v>
      </c>
      <c r="I1071">
        <v>2.4947585269349299</v>
      </c>
      <c r="J1071">
        <v>2.4947585269349299</v>
      </c>
      <c r="K1071">
        <v>2.4947585269349299</v>
      </c>
      <c r="L1071">
        <v>-0.176720516975094</v>
      </c>
      <c r="M1071">
        <v>-0.176720516975094</v>
      </c>
      <c r="N1071">
        <v>-0.176720516975094</v>
      </c>
      <c r="O1071">
        <v>0</v>
      </c>
      <c r="P1071">
        <v>0</v>
      </c>
      <c r="Q1071">
        <v>0</v>
      </c>
      <c r="R1071">
        <v>24.3201131397709</v>
      </c>
      <c r="S1071">
        <v>34.282802474289802</v>
      </c>
      <c r="T1071">
        <v>13.578700598189499</v>
      </c>
      <c r="U1071">
        <v>13.578700598189499</v>
      </c>
      <c r="W1071">
        <v>29.057381923131398</v>
      </c>
      <c r="X1071" s="17"/>
      <c r="AA1071" s="39"/>
    </row>
    <row r="1072" spans="1:27" x14ac:dyDescent="0.3">
      <c r="A1072" s="13">
        <v>44110</v>
      </c>
      <c r="B1072">
        <v>13.5903925350789</v>
      </c>
      <c r="C1072">
        <v>13.1482987859558</v>
      </c>
      <c r="D1072">
        <v>13.1482987859558</v>
      </c>
      <c r="E1072">
        <v>13.1482987859558</v>
      </c>
      <c r="F1072">
        <v>13.160643314982</v>
      </c>
      <c r="G1072">
        <v>13.160643314982</v>
      </c>
      <c r="H1072">
        <v>13.160643314982</v>
      </c>
      <c r="I1072">
        <v>0.120032425817438</v>
      </c>
      <c r="J1072">
        <v>0.120032425817438</v>
      </c>
      <c r="K1072">
        <v>0.120032425817438</v>
      </c>
      <c r="L1072">
        <v>-0.13237695484372</v>
      </c>
      <c r="M1072">
        <v>-0.13237695484372</v>
      </c>
      <c r="N1072">
        <v>-0.13237695484372</v>
      </c>
      <c r="O1072">
        <v>0</v>
      </c>
      <c r="P1072">
        <v>0</v>
      </c>
      <c r="Q1072">
        <v>0</v>
      </c>
      <c r="R1072">
        <v>21.870827338382298</v>
      </c>
      <c r="S1072">
        <v>31.738944838898298</v>
      </c>
      <c r="T1072">
        <v>13.5903925350789</v>
      </c>
      <c r="U1072">
        <v>13.5903925350789</v>
      </c>
      <c r="W1072">
        <v>26.7386913210347</v>
      </c>
      <c r="X1072" s="17"/>
      <c r="AA1072" s="39"/>
    </row>
    <row r="1073" spans="1:27" x14ac:dyDescent="0.3">
      <c r="A1073" s="13">
        <v>44111</v>
      </c>
      <c r="B1073">
        <v>13.602084471968301</v>
      </c>
      <c r="C1073">
        <v>11.1867003512089</v>
      </c>
      <c r="D1073">
        <v>11.1867003512089</v>
      </c>
      <c r="E1073">
        <v>11.1867003512089</v>
      </c>
      <c r="F1073">
        <v>13.160643314982</v>
      </c>
      <c r="G1073">
        <v>13.160643314982</v>
      </c>
      <c r="H1073">
        <v>13.160643314982</v>
      </c>
      <c r="I1073">
        <v>-1.8670180563733001</v>
      </c>
      <c r="J1073">
        <v>-1.8670180563733001</v>
      </c>
      <c r="K1073">
        <v>-1.8670180563733001</v>
      </c>
      <c r="L1073">
        <v>-0.106924907399882</v>
      </c>
      <c r="M1073">
        <v>-0.106924907399882</v>
      </c>
      <c r="N1073">
        <v>-0.106924907399882</v>
      </c>
      <c r="O1073">
        <v>0</v>
      </c>
      <c r="P1073">
        <v>0</v>
      </c>
      <c r="Q1073">
        <v>0</v>
      </c>
      <c r="R1073">
        <v>19.6702575432906</v>
      </c>
      <c r="S1073">
        <v>30.0438910450282</v>
      </c>
      <c r="T1073">
        <v>13.602084471968301</v>
      </c>
      <c r="U1073">
        <v>13.602084471968301</v>
      </c>
      <c r="W1073">
        <v>24.788784823177199</v>
      </c>
      <c r="X1073" s="17"/>
      <c r="AA1073" s="39"/>
    </row>
    <row r="1074" spans="1:27" x14ac:dyDescent="0.3">
      <c r="A1074" s="13">
        <v>44112</v>
      </c>
      <c r="B1074">
        <v>13.613776408857801</v>
      </c>
      <c r="C1074">
        <v>10.9448244439058</v>
      </c>
      <c r="D1074">
        <v>10.9448244439058</v>
      </c>
      <c r="E1074">
        <v>10.9448244439058</v>
      </c>
      <c r="F1074">
        <v>13.160643314982</v>
      </c>
      <c r="G1074">
        <v>13.160643314982</v>
      </c>
      <c r="H1074">
        <v>13.160643314982</v>
      </c>
      <c r="I1074">
        <v>-2.1150670826451101</v>
      </c>
      <c r="J1074">
        <v>-2.1150670826451101</v>
      </c>
      <c r="K1074">
        <v>-2.1150670826451101</v>
      </c>
      <c r="L1074">
        <v>-0.100751788431114</v>
      </c>
      <c r="M1074">
        <v>-0.100751788431114</v>
      </c>
      <c r="N1074">
        <v>-0.100751788431114</v>
      </c>
      <c r="O1074">
        <v>0</v>
      </c>
      <c r="P1074">
        <v>0</v>
      </c>
      <c r="Q1074">
        <v>0</v>
      </c>
      <c r="R1074">
        <v>19.662977952154701</v>
      </c>
      <c r="S1074">
        <v>29.525539535793801</v>
      </c>
      <c r="T1074">
        <v>13.613776408857801</v>
      </c>
      <c r="U1074">
        <v>13.613776408857801</v>
      </c>
      <c r="W1074">
        <v>24.5586008527636</v>
      </c>
      <c r="X1074" s="17"/>
      <c r="AA1074" s="39"/>
    </row>
    <row r="1075" spans="1:27" x14ac:dyDescent="0.3">
      <c r="A1075" s="13">
        <v>44113</v>
      </c>
      <c r="B1075">
        <v>13.625468345747199</v>
      </c>
      <c r="C1075">
        <v>11.736419818880099</v>
      </c>
      <c r="D1075">
        <v>11.736419818880099</v>
      </c>
      <c r="E1075">
        <v>11.736419818880099</v>
      </c>
      <c r="F1075">
        <v>13.160643314982</v>
      </c>
      <c r="G1075">
        <v>13.160643314982</v>
      </c>
      <c r="H1075">
        <v>13.160643314982</v>
      </c>
      <c r="I1075">
        <v>-1.3104811148344599</v>
      </c>
      <c r="J1075">
        <v>-1.3104811148344599</v>
      </c>
      <c r="K1075">
        <v>-1.3104811148344599</v>
      </c>
      <c r="L1075">
        <v>-0.11374238126746899</v>
      </c>
      <c r="M1075">
        <v>-0.11374238126746899</v>
      </c>
      <c r="N1075">
        <v>-0.11374238126746899</v>
      </c>
      <c r="O1075">
        <v>0</v>
      </c>
      <c r="P1075">
        <v>0</v>
      </c>
      <c r="Q1075">
        <v>0</v>
      </c>
      <c r="R1075">
        <v>20.556568575531301</v>
      </c>
      <c r="S1075">
        <v>30.311961597358199</v>
      </c>
      <c r="T1075">
        <v>13.625468345747199</v>
      </c>
      <c r="U1075">
        <v>13.625468345747199</v>
      </c>
      <c r="W1075">
        <v>25.361888164627299</v>
      </c>
      <c r="X1075" s="17"/>
      <c r="AA1075" s="39"/>
    </row>
    <row r="1076" spans="1:27" x14ac:dyDescent="0.3">
      <c r="A1076" s="13">
        <v>44114</v>
      </c>
      <c r="B1076">
        <v>13.6371602826367</v>
      </c>
      <c r="C1076">
        <v>14.695492784347101</v>
      </c>
      <c r="D1076">
        <v>14.695492784347101</v>
      </c>
      <c r="E1076">
        <v>14.695492784347101</v>
      </c>
      <c r="F1076">
        <v>13.160643314982</v>
      </c>
      <c r="G1076">
        <v>13.160643314982</v>
      </c>
      <c r="H1076">
        <v>13.160643314982</v>
      </c>
      <c r="I1076">
        <v>1.6801345934058101</v>
      </c>
      <c r="J1076">
        <v>1.6801345934058101</v>
      </c>
      <c r="K1076">
        <v>1.6801345934058101</v>
      </c>
      <c r="L1076">
        <v>-0.145285124040793</v>
      </c>
      <c r="M1076">
        <v>-0.145285124040793</v>
      </c>
      <c r="N1076">
        <v>-0.145285124040793</v>
      </c>
      <c r="O1076">
        <v>0</v>
      </c>
      <c r="P1076">
        <v>0</v>
      </c>
      <c r="Q1076">
        <v>0</v>
      </c>
      <c r="R1076">
        <v>23.634526864202002</v>
      </c>
      <c r="S1076">
        <v>33.214639426649399</v>
      </c>
      <c r="T1076">
        <v>13.6371602826367</v>
      </c>
      <c r="U1076">
        <v>13.6371602826367</v>
      </c>
      <c r="W1076">
        <v>28.332653066983699</v>
      </c>
      <c r="X1076" s="17"/>
      <c r="AA1076" s="39"/>
    </row>
    <row r="1077" spans="1:27" x14ac:dyDescent="0.3">
      <c r="A1077" s="13">
        <v>44115</v>
      </c>
      <c r="B1077">
        <v>13.6488522195261</v>
      </c>
      <c r="C1077">
        <v>13.9639940565544</v>
      </c>
      <c r="D1077">
        <v>13.9639940565544</v>
      </c>
      <c r="E1077">
        <v>13.9639940565544</v>
      </c>
      <c r="F1077">
        <v>13.160643314982</v>
      </c>
      <c r="G1077">
        <v>13.160643314982</v>
      </c>
      <c r="H1077">
        <v>13.160643314982</v>
      </c>
      <c r="I1077">
        <v>0.99764070768705504</v>
      </c>
      <c r="J1077">
        <v>0.99764070768705504</v>
      </c>
      <c r="K1077">
        <v>0.99764070768705504</v>
      </c>
      <c r="L1077">
        <v>-0.19428996611473001</v>
      </c>
      <c r="M1077">
        <v>-0.19428996611473001</v>
      </c>
      <c r="N1077">
        <v>-0.19428996611473001</v>
      </c>
      <c r="O1077">
        <v>0</v>
      </c>
      <c r="P1077">
        <v>0</v>
      </c>
      <c r="Q1077">
        <v>0</v>
      </c>
      <c r="R1077">
        <v>22.650705055680799</v>
      </c>
      <c r="S1077">
        <v>32.710009722762202</v>
      </c>
      <c r="T1077">
        <v>13.6488522195261</v>
      </c>
      <c r="U1077">
        <v>13.6488522195261</v>
      </c>
      <c r="W1077">
        <v>27.6128462760805</v>
      </c>
      <c r="X1077" s="17"/>
      <c r="AA1077" s="39"/>
    </row>
    <row r="1078" spans="1:27" x14ac:dyDescent="0.3">
      <c r="A1078" s="13">
        <v>44116</v>
      </c>
      <c r="B1078">
        <v>13.660544156415501</v>
      </c>
      <c r="C1078">
        <v>15.396184451247599</v>
      </c>
      <c r="D1078">
        <v>15.396184451247599</v>
      </c>
      <c r="E1078">
        <v>15.396184451247599</v>
      </c>
      <c r="F1078">
        <v>13.160643314982</v>
      </c>
      <c r="G1078">
        <v>13.160643314982</v>
      </c>
      <c r="H1078">
        <v>13.160643314982</v>
      </c>
      <c r="I1078">
        <v>2.4947585269338202</v>
      </c>
      <c r="J1078">
        <v>2.4947585269338202</v>
      </c>
      <c r="K1078">
        <v>2.4947585269338202</v>
      </c>
      <c r="L1078">
        <v>-0.25921739066824701</v>
      </c>
      <c r="M1078">
        <v>-0.25921739066824701</v>
      </c>
      <c r="N1078">
        <v>-0.25921739066824701</v>
      </c>
      <c r="O1078">
        <v>0</v>
      </c>
      <c r="P1078">
        <v>0</v>
      </c>
      <c r="Q1078">
        <v>0</v>
      </c>
      <c r="R1078">
        <v>23.898854831514701</v>
      </c>
      <c r="S1078">
        <v>34.316517689268402</v>
      </c>
      <c r="T1078">
        <v>13.660544156415501</v>
      </c>
      <c r="U1078">
        <v>13.660544156415501</v>
      </c>
      <c r="W1078">
        <v>29.056728607663199</v>
      </c>
      <c r="X1078" s="17"/>
      <c r="AA1078" s="39"/>
    </row>
    <row r="1079" spans="1:27" x14ac:dyDescent="0.3">
      <c r="A1079" s="13">
        <v>44117</v>
      </c>
      <c r="B1079">
        <v>13.672236093304999</v>
      </c>
      <c r="C1079">
        <v>12.942557801666201</v>
      </c>
      <c r="D1079">
        <v>12.942557801666201</v>
      </c>
      <c r="E1079">
        <v>12.942557801666201</v>
      </c>
      <c r="F1079">
        <v>13.160643314982</v>
      </c>
      <c r="G1079">
        <v>13.160643314982</v>
      </c>
      <c r="H1079">
        <v>13.160643314982</v>
      </c>
      <c r="I1079">
        <v>0.120032425811952</v>
      </c>
      <c r="J1079">
        <v>0.120032425811952</v>
      </c>
      <c r="K1079">
        <v>0.120032425811952</v>
      </c>
      <c r="L1079">
        <v>-0.33811793912775501</v>
      </c>
      <c r="M1079">
        <v>-0.33811793912775501</v>
      </c>
      <c r="N1079">
        <v>-0.33811793912775501</v>
      </c>
      <c r="O1079">
        <v>0</v>
      </c>
      <c r="P1079">
        <v>0</v>
      </c>
      <c r="Q1079">
        <v>0</v>
      </c>
      <c r="R1079">
        <v>21.577811549459501</v>
      </c>
      <c r="S1079">
        <v>31.461814317394101</v>
      </c>
      <c r="T1079">
        <v>13.672236093304999</v>
      </c>
      <c r="U1079">
        <v>13.672236093304999</v>
      </c>
      <c r="W1079">
        <v>26.6147938949712</v>
      </c>
      <c r="X1079" s="17"/>
      <c r="AA1079" s="39"/>
    </row>
    <row r="1080" spans="1:27" x14ac:dyDescent="0.3">
      <c r="A1080" s="13">
        <v>44118</v>
      </c>
      <c r="B1080">
        <v>13.6839280301944</v>
      </c>
      <c r="C1080">
        <v>10.864943930775899</v>
      </c>
      <c r="D1080">
        <v>10.864943930775899</v>
      </c>
      <c r="E1080">
        <v>10.864943930775899</v>
      </c>
      <c r="F1080">
        <v>13.160643314982</v>
      </c>
      <c r="G1080">
        <v>13.160643314982</v>
      </c>
      <c r="H1080">
        <v>13.160643314982</v>
      </c>
      <c r="I1080">
        <v>-1.86701805636282</v>
      </c>
      <c r="J1080">
        <v>-1.86701805636282</v>
      </c>
      <c r="K1080">
        <v>-1.86701805636282</v>
      </c>
      <c r="L1080">
        <v>-0.42868132784329299</v>
      </c>
      <c r="M1080">
        <v>-0.42868132784329299</v>
      </c>
      <c r="N1080">
        <v>-0.42868132784329299</v>
      </c>
      <c r="O1080">
        <v>0</v>
      </c>
      <c r="P1080">
        <v>0</v>
      </c>
      <c r="Q1080">
        <v>0</v>
      </c>
      <c r="R1080">
        <v>19.608783678850902</v>
      </c>
      <c r="S1080">
        <v>29.249748501520699</v>
      </c>
      <c r="T1080">
        <v>13.6839280301944</v>
      </c>
      <c r="U1080">
        <v>13.6839280301944</v>
      </c>
      <c r="W1080">
        <v>24.548871960970299</v>
      </c>
      <c r="X1080" s="17"/>
      <c r="AA1080" s="39"/>
    </row>
    <row r="1081" spans="1:27" x14ac:dyDescent="0.3">
      <c r="A1081" s="13">
        <v>44119</v>
      </c>
      <c r="B1081">
        <v>13.6956199670839</v>
      </c>
      <c r="C1081">
        <v>10.5172822103857</v>
      </c>
      <c r="D1081">
        <v>10.5172822103857</v>
      </c>
      <c r="E1081">
        <v>10.5172822103857</v>
      </c>
      <c r="F1081">
        <v>13.160643314982</v>
      </c>
      <c r="G1081">
        <v>13.160643314982</v>
      </c>
      <c r="H1081">
        <v>13.160643314982</v>
      </c>
      <c r="I1081">
        <v>-2.11506708264332</v>
      </c>
      <c r="J1081">
        <v>-2.11506708264332</v>
      </c>
      <c r="K1081">
        <v>-2.11506708264332</v>
      </c>
      <c r="L1081">
        <v>-0.52829402195306796</v>
      </c>
      <c r="M1081">
        <v>-0.52829402195306796</v>
      </c>
      <c r="N1081">
        <v>-0.52829402195306796</v>
      </c>
      <c r="O1081">
        <v>0</v>
      </c>
      <c r="P1081">
        <v>0</v>
      </c>
      <c r="Q1081">
        <v>0</v>
      </c>
      <c r="R1081">
        <v>19.159345911049101</v>
      </c>
      <c r="S1081">
        <v>29.321516958410101</v>
      </c>
      <c r="T1081">
        <v>13.6956199670839</v>
      </c>
      <c r="U1081">
        <v>13.6956199670839</v>
      </c>
      <c r="W1081">
        <v>24.212902177469498</v>
      </c>
      <c r="X1081" s="17"/>
      <c r="AA1081" s="39"/>
    </row>
    <row r="1082" spans="1:27" x14ac:dyDescent="0.3">
      <c r="A1082" s="13">
        <v>44120</v>
      </c>
      <c r="B1082">
        <v>13.7073119039733</v>
      </c>
      <c r="C1082">
        <v>11.2160582688955</v>
      </c>
      <c r="D1082">
        <v>11.2160582688955</v>
      </c>
      <c r="E1082">
        <v>11.2160582688955</v>
      </c>
      <c r="F1082">
        <v>13.160643314982</v>
      </c>
      <c r="G1082">
        <v>13.160643314982</v>
      </c>
      <c r="H1082">
        <v>13.160643314982</v>
      </c>
      <c r="I1082">
        <v>-1.31048111483019</v>
      </c>
      <c r="J1082">
        <v>-1.31048111483019</v>
      </c>
      <c r="K1082">
        <v>-1.31048111483019</v>
      </c>
      <c r="L1082">
        <v>-0.63410393125639897</v>
      </c>
      <c r="M1082">
        <v>-0.63410393125639897</v>
      </c>
      <c r="N1082">
        <v>-0.63410393125639897</v>
      </c>
      <c r="O1082">
        <v>0</v>
      </c>
      <c r="P1082">
        <v>0</v>
      </c>
      <c r="Q1082">
        <v>0</v>
      </c>
      <c r="R1082">
        <v>20.044655662317101</v>
      </c>
      <c r="S1082">
        <v>29.937300903807301</v>
      </c>
      <c r="T1082">
        <v>13.7073119039733</v>
      </c>
      <c r="U1082">
        <v>13.7073119039733</v>
      </c>
      <c r="W1082">
        <v>24.923370172868701</v>
      </c>
      <c r="X1082" s="17"/>
      <c r="AA1082" s="39"/>
    </row>
    <row r="1083" spans="1:27" x14ac:dyDescent="0.3">
      <c r="A1083" s="13">
        <v>44121</v>
      </c>
      <c r="B1083">
        <v>13.719003840862699</v>
      </c>
      <c r="C1083">
        <v>14.0976871854552</v>
      </c>
      <c r="D1083">
        <v>14.0976871854552</v>
      </c>
      <c r="E1083">
        <v>14.0976871854552</v>
      </c>
      <c r="F1083">
        <v>13.160643314982</v>
      </c>
      <c r="G1083">
        <v>13.160643314982</v>
      </c>
      <c r="H1083">
        <v>13.160643314982</v>
      </c>
      <c r="I1083">
        <v>1.68013459340225</v>
      </c>
      <c r="J1083">
        <v>1.68013459340225</v>
      </c>
      <c r="K1083">
        <v>1.68013459340225</v>
      </c>
      <c r="L1083">
        <v>-0.74309072292914502</v>
      </c>
      <c r="M1083">
        <v>-0.74309072292914502</v>
      </c>
      <c r="N1083">
        <v>-0.74309072292914502</v>
      </c>
      <c r="O1083">
        <v>0</v>
      </c>
      <c r="P1083">
        <v>0</v>
      </c>
      <c r="Q1083">
        <v>0</v>
      </c>
      <c r="R1083">
        <v>23.067047914763702</v>
      </c>
      <c r="S1083">
        <v>32.424331058852403</v>
      </c>
      <c r="T1083">
        <v>13.719003840862699</v>
      </c>
      <c r="U1083">
        <v>13.719003840862699</v>
      </c>
      <c r="W1083">
        <v>27.816691026317901</v>
      </c>
      <c r="X1083" s="17"/>
      <c r="AA1083" s="39"/>
    </row>
    <row r="1084" spans="1:27" x14ac:dyDescent="0.3">
      <c r="A1084" s="13">
        <v>44122</v>
      </c>
      <c r="B1084">
        <v>13.730695777752199</v>
      </c>
      <c r="C1084">
        <v>13.306143912305799</v>
      </c>
      <c r="D1084">
        <v>13.306143912305799</v>
      </c>
      <c r="E1084">
        <v>13.306143912305799</v>
      </c>
      <c r="F1084">
        <v>13.160643314982</v>
      </c>
      <c r="G1084">
        <v>13.160643314982</v>
      </c>
      <c r="H1084">
        <v>13.160643314982</v>
      </c>
      <c r="I1084">
        <v>0.99764070768769897</v>
      </c>
      <c r="J1084">
        <v>0.99764070768769897</v>
      </c>
      <c r="K1084">
        <v>0.99764070768769897</v>
      </c>
      <c r="L1084">
        <v>-0.85214011036399495</v>
      </c>
      <c r="M1084">
        <v>-0.85214011036399495</v>
      </c>
      <c r="N1084">
        <v>-0.85214011036399495</v>
      </c>
      <c r="O1084">
        <v>0</v>
      </c>
      <c r="P1084">
        <v>0</v>
      </c>
      <c r="Q1084">
        <v>0</v>
      </c>
      <c r="R1084">
        <v>21.996551281210699</v>
      </c>
      <c r="S1084">
        <v>31.678735318950999</v>
      </c>
      <c r="T1084">
        <v>13.730695777752199</v>
      </c>
      <c r="U1084">
        <v>13.730695777752199</v>
      </c>
      <c r="W1084">
        <v>27.036839690057899</v>
      </c>
      <c r="X1084" s="17"/>
      <c r="AA1084" s="39"/>
    </row>
    <row r="1085" spans="1:27" x14ac:dyDescent="0.3">
      <c r="A1085" s="13">
        <v>44123</v>
      </c>
      <c r="B1085">
        <v>13.7423877146416</v>
      </c>
      <c r="C1085">
        <v>14.6972814622568</v>
      </c>
      <c r="D1085">
        <v>14.6972814622568</v>
      </c>
      <c r="E1085">
        <v>14.6972814622568</v>
      </c>
      <c r="F1085">
        <v>13.160643314982</v>
      </c>
      <c r="G1085">
        <v>13.160643314982</v>
      </c>
      <c r="H1085">
        <v>13.160643314982</v>
      </c>
      <c r="I1085">
        <v>2.4947585269360499</v>
      </c>
      <c r="J1085">
        <v>2.4947585269360499</v>
      </c>
      <c r="K1085">
        <v>2.4947585269360499</v>
      </c>
      <c r="L1085">
        <v>-0.95812037966125996</v>
      </c>
      <c r="M1085">
        <v>-0.95812037966125996</v>
      </c>
      <c r="N1085">
        <v>-0.95812037966125996</v>
      </c>
      <c r="O1085">
        <v>0</v>
      </c>
      <c r="P1085">
        <v>0</v>
      </c>
      <c r="Q1085">
        <v>0</v>
      </c>
      <c r="R1085">
        <v>23.197436991731902</v>
      </c>
      <c r="S1085">
        <v>33.2153015437707</v>
      </c>
      <c r="T1085">
        <v>13.7423877146416</v>
      </c>
      <c r="U1085">
        <v>13.7423877146416</v>
      </c>
      <c r="W1085">
        <v>28.439669176898398</v>
      </c>
      <c r="X1085" s="17"/>
      <c r="AA1085" s="39"/>
    </row>
    <row r="1086" spans="1:27" x14ac:dyDescent="0.3">
      <c r="A1086" s="13">
        <v>44124</v>
      </c>
      <c r="B1086">
        <v>13.754079651531001</v>
      </c>
      <c r="C1086">
        <v>12.2227163828682</v>
      </c>
      <c r="D1086">
        <v>12.2227163828682</v>
      </c>
      <c r="E1086">
        <v>12.2227163828682</v>
      </c>
      <c r="F1086">
        <v>13.160643314982</v>
      </c>
      <c r="G1086">
        <v>13.160643314982</v>
      </c>
      <c r="H1086">
        <v>13.160643314982</v>
      </c>
      <c r="I1086">
        <v>0.120032425816338</v>
      </c>
      <c r="J1086">
        <v>0.120032425816338</v>
      </c>
      <c r="K1086">
        <v>0.120032425816338</v>
      </c>
      <c r="L1086">
        <v>-1.0579593579301401</v>
      </c>
      <c r="M1086">
        <v>-1.0579593579301401</v>
      </c>
      <c r="N1086">
        <v>-1.0579593579301401</v>
      </c>
      <c r="O1086">
        <v>0</v>
      </c>
      <c r="P1086">
        <v>0</v>
      </c>
      <c r="Q1086">
        <v>0</v>
      </c>
      <c r="R1086">
        <v>21.177071149670599</v>
      </c>
      <c r="S1086">
        <v>31.0659728838503</v>
      </c>
      <c r="T1086">
        <v>13.754079651531001</v>
      </c>
      <c r="U1086">
        <v>13.754079651531001</v>
      </c>
      <c r="W1086">
        <v>25.9767960343993</v>
      </c>
      <c r="X1086" s="17"/>
      <c r="AA1086" s="39"/>
    </row>
    <row r="1087" spans="1:27" x14ac:dyDescent="0.3">
      <c r="A1087" s="13">
        <v>44125</v>
      </c>
      <c r="B1087">
        <v>13.765771588420501</v>
      </c>
      <c r="C1087">
        <v>10.1449052464085</v>
      </c>
      <c r="D1087">
        <v>10.1449052464085</v>
      </c>
      <c r="E1087">
        <v>10.1449052464085</v>
      </c>
      <c r="F1087">
        <v>13.160643314982</v>
      </c>
      <c r="G1087">
        <v>13.160643314982</v>
      </c>
      <c r="H1087">
        <v>13.160643314982</v>
      </c>
      <c r="I1087">
        <v>-1.8670180563598999</v>
      </c>
      <c r="J1087">
        <v>-1.8670180563598999</v>
      </c>
      <c r="K1087">
        <v>-1.8670180563598999</v>
      </c>
      <c r="L1087">
        <v>-1.14872001221368</v>
      </c>
      <c r="M1087">
        <v>-1.14872001221368</v>
      </c>
      <c r="N1087">
        <v>-1.14872001221368</v>
      </c>
      <c r="O1087">
        <v>0</v>
      </c>
      <c r="P1087">
        <v>0</v>
      </c>
      <c r="Q1087">
        <v>0</v>
      </c>
      <c r="R1087">
        <v>18.896349543019198</v>
      </c>
      <c r="S1087">
        <v>29.1013001827022</v>
      </c>
      <c r="T1087">
        <v>13.765771588420501</v>
      </c>
      <c r="U1087">
        <v>13.765771588420501</v>
      </c>
      <c r="W1087">
        <v>23.910676834828902</v>
      </c>
      <c r="X1087" s="17"/>
      <c r="AA1087" s="39"/>
    </row>
    <row r="1088" spans="1:27" x14ac:dyDescent="0.3">
      <c r="A1088" s="13">
        <v>44126</v>
      </c>
      <c r="B1088">
        <v>13.7774635253099</v>
      </c>
      <c r="C1088">
        <v>9.8179033372315292</v>
      </c>
      <c r="D1088">
        <v>9.8179033372315292</v>
      </c>
      <c r="E1088">
        <v>9.8179033372315292</v>
      </c>
      <c r="F1088">
        <v>13.160643314982</v>
      </c>
      <c r="G1088">
        <v>13.160643314982</v>
      </c>
      <c r="H1088">
        <v>13.160643314982</v>
      </c>
      <c r="I1088">
        <v>-2.11506708264504</v>
      </c>
      <c r="J1088">
        <v>-2.11506708264504</v>
      </c>
      <c r="K1088">
        <v>-2.11506708264504</v>
      </c>
      <c r="L1088">
        <v>-1.2276728951054801</v>
      </c>
      <c r="M1088">
        <v>-1.2276728951054801</v>
      </c>
      <c r="N1088">
        <v>-1.2276728951054801</v>
      </c>
      <c r="O1088">
        <v>0</v>
      </c>
      <c r="P1088">
        <v>0</v>
      </c>
      <c r="Q1088">
        <v>0</v>
      </c>
      <c r="R1088">
        <v>18.490826143555601</v>
      </c>
      <c r="S1088">
        <v>28.814719797814199</v>
      </c>
      <c r="T1088">
        <v>13.7774635253099</v>
      </c>
      <c r="U1088">
        <v>13.7774635253099</v>
      </c>
      <c r="W1088">
        <v>23.5953668625414</v>
      </c>
      <c r="X1088" s="17"/>
      <c r="AA1088" s="39"/>
    </row>
    <row r="1089" spans="1:27" x14ac:dyDescent="0.3">
      <c r="A1089" s="13">
        <v>44127</v>
      </c>
      <c r="B1089">
        <v>13.7891554621994</v>
      </c>
      <c r="C1089">
        <v>10.5577984775235</v>
      </c>
      <c r="D1089">
        <v>10.5577984775235</v>
      </c>
      <c r="E1089">
        <v>10.5577984775235</v>
      </c>
      <c r="F1089">
        <v>13.160643314982</v>
      </c>
      <c r="G1089">
        <v>13.160643314982</v>
      </c>
      <c r="H1089">
        <v>13.160643314982</v>
      </c>
      <c r="I1089">
        <v>-1.3104811148294999</v>
      </c>
      <c r="J1089">
        <v>-1.3104811148294999</v>
      </c>
      <c r="K1089">
        <v>-1.3104811148294999</v>
      </c>
      <c r="L1089">
        <v>-1.2923637226290201</v>
      </c>
      <c r="M1089">
        <v>-1.2923637226290201</v>
      </c>
      <c r="N1089">
        <v>-1.2923637226290201</v>
      </c>
      <c r="O1089">
        <v>0</v>
      </c>
      <c r="P1089">
        <v>0</v>
      </c>
      <c r="Q1089">
        <v>0</v>
      </c>
      <c r="R1089">
        <v>18.938749535842199</v>
      </c>
      <c r="S1089">
        <v>29.367934986047299</v>
      </c>
      <c r="T1089">
        <v>13.7891554621994</v>
      </c>
      <c r="U1089">
        <v>13.7891554621994</v>
      </c>
      <c r="W1089">
        <v>24.346953939722901</v>
      </c>
      <c r="X1089" s="17"/>
      <c r="AA1089" s="39"/>
    </row>
    <row r="1090" spans="1:27" x14ac:dyDescent="0.3">
      <c r="A1090" s="13">
        <v>44128</v>
      </c>
      <c r="B1090">
        <v>13.8008473990888</v>
      </c>
      <c r="C1090">
        <v>13.5001034280836</v>
      </c>
      <c r="D1090">
        <v>13.5001034280836</v>
      </c>
      <c r="E1090">
        <v>13.5001034280836</v>
      </c>
      <c r="F1090">
        <v>13.160643314982</v>
      </c>
      <c r="G1090">
        <v>13.160643314982</v>
      </c>
      <c r="H1090">
        <v>13.160643314982</v>
      </c>
      <c r="I1090">
        <v>1.68013459340343</v>
      </c>
      <c r="J1090">
        <v>1.68013459340343</v>
      </c>
      <c r="K1090">
        <v>1.68013459340343</v>
      </c>
      <c r="L1090">
        <v>-1.3406744803019</v>
      </c>
      <c r="M1090">
        <v>-1.3406744803019</v>
      </c>
      <c r="N1090">
        <v>-1.3406744803019</v>
      </c>
      <c r="O1090">
        <v>0</v>
      </c>
      <c r="P1090">
        <v>0</v>
      </c>
      <c r="Q1090">
        <v>0</v>
      </c>
      <c r="R1090">
        <v>22.043522352194799</v>
      </c>
      <c r="S1090">
        <v>32.2339007884488</v>
      </c>
      <c r="T1090">
        <v>13.8008473990888</v>
      </c>
      <c r="U1090">
        <v>13.8008473990888</v>
      </c>
      <c r="W1090">
        <v>27.3009508271724</v>
      </c>
      <c r="X1090" s="17"/>
      <c r="AA1090" s="39"/>
    </row>
    <row r="1091" spans="1:27" x14ac:dyDescent="0.3">
      <c r="A1091" s="13">
        <v>44129</v>
      </c>
      <c r="B1091">
        <v>13.812539335978199</v>
      </c>
      <c r="C1091">
        <v>12.787407420632499</v>
      </c>
      <c r="D1091">
        <v>12.787407420632499</v>
      </c>
      <c r="E1091">
        <v>12.787407420632499</v>
      </c>
      <c r="F1091">
        <v>13.160643314982</v>
      </c>
      <c r="G1091">
        <v>13.160643314982</v>
      </c>
      <c r="H1091">
        <v>13.160643314982</v>
      </c>
      <c r="I1091">
        <v>0.99764070768725499</v>
      </c>
      <c r="J1091">
        <v>0.99764070768725499</v>
      </c>
      <c r="K1091">
        <v>0.99764070768725499</v>
      </c>
      <c r="L1091">
        <v>-1.37087660203676</v>
      </c>
      <c r="M1091">
        <v>-1.37087660203676</v>
      </c>
      <c r="N1091">
        <v>-1.37087660203676</v>
      </c>
      <c r="O1091">
        <v>0</v>
      </c>
      <c r="P1091">
        <v>0</v>
      </c>
      <c r="Q1091">
        <v>0</v>
      </c>
      <c r="R1091">
        <v>21.5529608409967</v>
      </c>
      <c r="S1091">
        <v>31.318257979862299</v>
      </c>
      <c r="T1091">
        <v>13.812539335978199</v>
      </c>
      <c r="U1091">
        <v>13.812539335978199</v>
      </c>
      <c r="W1091">
        <v>26.599946756610802</v>
      </c>
      <c r="X1091" s="17"/>
      <c r="AA1091" s="39"/>
    </row>
    <row r="1092" spans="1:27" x14ac:dyDescent="0.3">
      <c r="A1092" s="13">
        <v>44130</v>
      </c>
      <c r="B1092">
        <v>13.824231272867699</v>
      </c>
      <c r="C1092">
        <v>14.273726891488201</v>
      </c>
      <c r="D1092">
        <v>14.273726891488201</v>
      </c>
      <c r="E1092">
        <v>14.273726891488201</v>
      </c>
      <c r="F1092">
        <v>13.160643314982</v>
      </c>
      <c r="G1092">
        <v>13.160643314982</v>
      </c>
      <c r="H1092">
        <v>13.160643314982</v>
      </c>
      <c r="I1092">
        <v>2.4947585269315899</v>
      </c>
      <c r="J1092">
        <v>2.4947585269315899</v>
      </c>
      <c r="K1092">
        <v>2.4947585269315899</v>
      </c>
      <c r="L1092">
        <v>-1.38167495042541</v>
      </c>
      <c r="M1092">
        <v>-1.38167495042541</v>
      </c>
      <c r="N1092">
        <v>-1.38167495042541</v>
      </c>
      <c r="O1092">
        <v>0</v>
      </c>
      <c r="P1092">
        <v>0</v>
      </c>
      <c r="Q1092">
        <v>0</v>
      </c>
      <c r="R1092">
        <v>23.251938260503501</v>
      </c>
      <c r="S1092">
        <v>33.158958496467903</v>
      </c>
      <c r="T1092">
        <v>13.824231272867699</v>
      </c>
      <c r="U1092">
        <v>13.824231272867699</v>
      </c>
      <c r="W1092">
        <v>28.097958164355902</v>
      </c>
      <c r="X1092" s="17"/>
      <c r="AA1092" s="39"/>
    </row>
    <row r="1093" spans="1:27" x14ac:dyDescent="0.3">
      <c r="A1093" s="13">
        <v>44131</v>
      </c>
      <c r="B1093">
        <v>13.8359232097571</v>
      </c>
      <c r="C1093">
        <v>11.908434199144599</v>
      </c>
      <c r="D1093">
        <v>11.908434199144599</v>
      </c>
      <c r="E1093">
        <v>11.908434199144599</v>
      </c>
      <c r="F1093">
        <v>13.160643314982</v>
      </c>
      <c r="G1093">
        <v>13.160643314982</v>
      </c>
      <c r="H1093">
        <v>13.160643314982</v>
      </c>
      <c r="I1093">
        <v>0.120032425810851</v>
      </c>
      <c r="J1093">
        <v>0.120032425810851</v>
      </c>
      <c r="K1093">
        <v>0.120032425810851</v>
      </c>
      <c r="L1093">
        <v>-1.3722415416483</v>
      </c>
      <c r="M1093">
        <v>-1.3722415416483</v>
      </c>
      <c r="N1093">
        <v>-1.3722415416483</v>
      </c>
      <c r="O1093">
        <v>0</v>
      </c>
      <c r="P1093">
        <v>0</v>
      </c>
      <c r="Q1093">
        <v>0</v>
      </c>
      <c r="R1093">
        <v>21.1267929001725</v>
      </c>
      <c r="S1093">
        <v>30.698562719013001</v>
      </c>
      <c r="T1093">
        <v>13.8359232097571</v>
      </c>
      <c r="U1093">
        <v>13.8359232097571</v>
      </c>
      <c r="W1093">
        <v>25.744357408901699</v>
      </c>
      <c r="X1093" s="17"/>
      <c r="AA1093" s="39"/>
    </row>
    <row r="1094" spans="1:27" x14ac:dyDescent="0.3">
      <c r="A1094" s="13">
        <v>44132</v>
      </c>
      <c r="B1094">
        <v>13.847615146646501</v>
      </c>
      <c r="C1094">
        <v>9.9513870597027108</v>
      </c>
      <c r="D1094">
        <v>9.9513870597027108</v>
      </c>
      <c r="E1094">
        <v>9.9513870597027108</v>
      </c>
      <c r="F1094">
        <v>13.160643314982</v>
      </c>
      <c r="G1094">
        <v>13.160643314982</v>
      </c>
      <c r="H1094">
        <v>13.160643314982</v>
      </c>
      <c r="I1094">
        <v>-1.86701805636809</v>
      </c>
      <c r="J1094">
        <v>-1.86701805636809</v>
      </c>
      <c r="K1094">
        <v>-1.86701805636809</v>
      </c>
      <c r="L1094">
        <v>-1.34223819891124</v>
      </c>
      <c r="M1094">
        <v>-1.34223819891124</v>
      </c>
      <c r="N1094">
        <v>-1.34223819891124</v>
      </c>
      <c r="O1094">
        <v>0</v>
      </c>
      <c r="P1094">
        <v>0</v>
      </c>
      <c r="Q1094">
        <v>0</v>
      </c>
      <c r="R1094">
        <v>18.8662997641812</v>
      </c>
      <c r="S1094">
        <v>29.015049356438801</v>
      </c>
      <c r="T1094">
        <v>13.847615146646501</v>
      </c>
      <c r="U1094">
        <v>13.847615146646501</v>
      </c>
      <c r="W1094">
        <v>23.799002206349201</v>
      </c>
      <c r="X1094" s="17"/>
      <c r="AA1094" s="39"/>
    </row>
    <row r="1095" spans="1:27" x14ac:dyDescent="0.3">
      <c r="A1095" s="13">
        <v>44133</v>
      </c>
      <c r="B1095">
        <v>13.859307083536001</v>
      </c>
      <c r="C1095">
        <v>9.7537486531707902</v>
      </c>
      <c r="D1095">
        <v>9.7537486531707902</v>
      </c>
      <c r="E1095">
        <v>9.7537486531707902</v>
      </c>
      <c r="F1095">
        <v>13.160643314982</v>
      </c>
      <c r="G1095">
        <v>13.160643314982</v>
      </c>
      <c r="H1095">
        <v>13.160643314982</v>
      </c>
      <c r="I1095">
        <v>-2.1150670826432498</v>
      </c>
      <c r="J1095">
        <v>-2.1150670826432498</v>
      </c>
      <c r="K1095">
        <v>-2.1150670826432498</v>
      </c>
      <c r="L1095">
        <v>-1.2918275791680101</v>
      </c>
      <c r="M1095">
        <v>-1.2918275791680101</v>
      </c>
      <c r="N1095">
        <v>-1.2918275791680101</v>
      </c>
      <c r="O1095">
        <v>0</v>
      </c>
      <c r="P1095">
        <v>0</v>
      </c>
      <c r="Q1095">
        <v>0</v>
      </c>
      <c r="R1095">
        <v>18.532957559416001</v>
      </c>
      <c r="S1095">
        <v>29.023172172622399</v>
      </c>
      <c r="T1095">
        <v>13.859307083536001</v>
      </c>
      <c r="U1095">
        <v>13.859307083536001</v>
      </c>
      <c r="W1095">
        <v>23.613055736706801</v>
      </c>
      <c r="X1095" s="17"/>
      <c r="AA1095" s="39"/>
    </row>
    <row r="1096" spans="1:27" x14ac:dyDescent="0.3">
      <c r="A1096" s="13">
        <v>44134</v>
      </c>
      <c r="B1096">
        <v>13.870999020425399</v>
      </c>
      <c r="C1096">
        <v>10.6284899072805</v>
      </c>
      <c r="D1096">
        <v>10.6284899072805</v>
      </c>
      <c r="E1096">
        <v>10.6284899072805</v>
      </c>
      <c r="F1096">
        <v>13.160643314982</v>
      </c>
      <c r="G1096">
        <v>13.160643314982</v>
      </c>
      <c r="H1096">
        <v>13.160643314982</v>
      </c>
      <c r="I1096">
        <v>-1.31048111482522</v>
      </c>
      <c r="J1096">
        <v>-1.31048111482522</v>
      </c>
      <c r="K1096">
        <v>-1.31048111482522</v>
      </c>
      <c r="L1096">
        <v>-1.22167229287628</v>
      </c>
      <c r="M1096">
        <v>-1.22167229287628</v>
      </c>
      <c r="N1096">
        <v>-1.22167229287628</v>
      </c>
      <c r="O1096">
        <v>0</v>
      </c>
      <c r="P1096">
        <v>0</v>
      </c>
      <c r="Q1096">
        <v>0</v>
      </c>
      <c r="R1096">
        <v>19.5426825419257</v>
      </c>
      <c r="S1096">
        <v>29.363463995463501</v>
      </c>
      <c r="T1096">
        <v>13.870999020425399</v>
      </c>
      <c r="U1096">
        <v>13.870999020425399</v>
      </c>
      <c r="W1096">
        <v>24.499488927706</v>
      </c>
      <c r="X1096" s="17"/>
      <c r="AA1096" s="39"/>
    </row>
    <row r="1097" spans="1:27" x14ac:dyDescent="0.3">
      <c r="A1097" s="13">
        <v>44135</v>
      </c>
      <c r="B1097">
        <v>13.8826909573148</v>
      </c>
      <c r="C1097">
        <v>13.707855789375399</v>
      </c>
      <c r="D1097">
        <v>13.707855789375399</v>
      </c>
      <c r="E1097">
        <v>13.707855789375399</v>
      </c>
      <c r="F1097">
        <v>13.160643314982</v>
      </c>
      <c r="G1097">
        <v>13.160643314982</v>
      </c>
      <c r="H1097">
        <v>13.160643314982</v>
      </c>
      <c r="I1097">
        <v>1.6801345934045999</v>
      </c>
      <c r="J1097">
        <v>1.6801345934045999</v>
      </c>
      <c r="K1097">
        <v>1.6801345934045999</v>
      </c>
      <c r="L1097">
        <v>-1.13292211901124</v>
      </c>
      <c r="M1097">
        <v>-1.13292211901124</v>
      </c>
      <c r="N1097">
        <v>-1.13292211901124</v>
      </c>
      <c r="O1097">
        <v>0</v>
      </c>
      <c r="P1097">
        <v>0</v>
      </c>
      <c r="Q1097">
        <v>0</v>
      </c>
      <c r="R1097">
        <v>22.774981867701101</v>
      </c>
      <c r="S1097">
        <v>32.155036801501304</v>
      </c>
      <c r="T1097">
        <v>13.8826909573148</v>
      </c>
      <c r="U1097">
        <v>13.8826909573148</v>
      </c>
      <c r="W1097">
        <v>27.5905467466903</v>
      </c>
      <c r="X1097" s="17"/>
      <c r="AA1097" s="39"/>
    </row>
    <row r="1098" spans="1:27" x14ac:dyDescent="0.3">
      <c r="A1098" s="13">
        <v>44136</v>
      </c>
      <c r="B1098">
        <v>13.8943828942043</v>
      </c>
      <c r="C1098">
        <v>13.131094421814399</v>
      </c>
      <c r="D1098">
        <v>13.131094421814399</v>
      </c>
      <c r="E1098">
        <v>13.131094421814399</v>
      </c>
      <c r="F1098">
        <v>13.160643314982</v>
      </c>
      <c r="G1098">
        <v>13.160643314982</v>
      </c>
      <c r="H1098">
        <v>13.160643314982</v>
      </c>
      <c r="I1098">
        <v>0.99764070768681101</v>
      </c>
      <c r="J1098">
        <v>0.99764070768681101</v>
      </c>
      <c r="K1098">
        <v>0.99764070768681101</v>
      </c>
      <c r="L1098">
        <v>-1.0271896008544901</v>
      </c>
      <c r="M1098">
        <v>-1.0271896008544901</v>
      </c>
      <c r="N1098">
        <v>-1.0271896008544901</v>
      </c>
      <c r="O1098">
        <v>0</v>
      </c>
      <c r="P1098">
        <v>0</v>
      </c>
      <c r="Q1098">
        <v>0</v>
      </c>
      <c r="R1098">
        <v>22.2644335287569</v>
      </c>
      <c r="S1098">
        <v>31.835951700678201</v>
      </c>
      <c r="T1098">
        <v>13.8943828942043</v>
      </c>
      <c r="U1098">
        <v>13.8943828942043</v>
      </c>
      <c r="W1098">
        <v>27.025477316018701</v>
      </c>
      <c r="X1098" s="17"/>
      <c r="AA1098" s="39"/>
    </row>
    <row r="1099" spans="1:27" x14ac:dyDescent="0.3">
      <c r="A1099" s="13">
        <v>44137</v>
      </c>
      <c r="B1099">
        <v>13.906074831093701</v>
      </c>
      <c r="C1099">
        <v>14.7488872566562</v>
      </c>
      <c r="D1099">
        <v>14.7488872566562</v>
      </c>
      <c r="E1099">
        <v>14.7488872566562</v>
      </c>
      <c r="F1099">
        <v>13.160643314982</v>
      </c>
      <c r="G1099">
        <v>13.160643314982</v>
      </c>
      <c r="H1099">
        <v>13.160643314982</v>
      </c>
      <c r="I1099">
        <v>2.4947585269357599</v>
      </c>
      <c r="J1099">
        <v>2.4947585269357599</v>
      </c>
      <c r="K1099">
        <v>2.4947585269357599</v>
      </c>
      <c r="L1099">
        <v>-0.906514585261601</v>
      </c>
      <c r="M1099">
        <v>-0.906514585261601</v>
      </c>
      <c r="N1099">
        <v>-0.906514585261601</v>
      </c>
      <c r="O1099">
        <v>0</v>
      </c>
      <c r="P1099">
        <v>0</v>
      </c>
      <c r="Q1099">
        <v>0</v>
      </c>
      <c r="R1099">
        <v>23.850686423224001</v>
      </c>
      <c r="S1099">
        <v>33.286153025355098</v>
      </c>
      <c r="T1099">
        <v>13.906074831093701</v>
      </c>
      <c r="U1099">
        <v>13.906074831093701</v>
      </c>
      <c r="W1099">
        <v>28.654962087749901</v>
      </c>
      <c r="X1099" s="17"/>
      <c r="AA1099" s="39"/>
    </row>
    <row r="1100" spans="1:27" x14ac:dyDescent="0.3">
      <c r="A1100" s="13">
        <v>44138</v>
      </c>
      <c r="B1100">
        <v>13.917766767983199</v>
      </c>
      <c r="C1100">
        <v>12.5073572082431</v>
      </c>
      <c r="D1100">
        <v>12.5073572082431</v>
      </c>
      <c r="E1100">
        <v>12.5073572082431</v>
      </c>
      <c r="F1100">
        <v>13.160643314982</v>
      </c>
      <c r="G1100">
        <v>13.160643314982</v>
      </c>
      <c r="H1100">
        <v>13.160643314982</v>
      </c>
      <c r="I1100">
        <v>0.120032425810301</v>
      </c>
      <c r="J1100">
        <v>0.120032425810301</v>
      </c>
      <c r="K1100">
        <v>0.120032425810301</v>
      </c>
      <c r="L1100">
        <v>-0.773318532549222</v>
      </c>
      <c r="M1100">
        <v>-0.773318532549222</v>
      </c>
      <c r="N1100">
        <v>-0.773318532549222</v>
      </c>
      <c r="O1100">
        <v>0</v>
      </c>
      <c r="P1100">
        <v>0</v>
      </c>
      <c r="Q1100">
        <v>0</v>
      </c>
      <c r="R1100">
        <v>21.7024761411406</v>
      </c>
      <c r="S1100">
        <v>31.599773183651301</v>
      </c>
      <c r="T1100">
        <v>13.917766767983199</v>
      </c>
      <c r="U1100">
        <v>13.917766767983199</v>
      </c>
      <c r="W1100">
        <v>26.425123976226299</v>
      </c>
      <c r="X1100" s="17"/>
      <c r="AA1100" s="39"/>
    </row>
    <row r="1101" spans="1:27" x14ac:dyDescent="0.3">
      <c r="A1101" s="13">
        <v>44139</v>
      </c>
      <c r="B1101">
        <v>13.9294587048726</v>
      </c>
      <c r="C1101">
        <v>10.6632755892517</v>
      </c>
      <c r="D1101">
        <v>10.6632755892517</v>
      </c>
      <c r="E1101">
        <v>10.6632755892517</v>
      </c>
      <c r="F1101">
        <v>13.160643314982</v>
      </c>
      <c r="G1101">
        <v>13.160643314982</v>
      </c>
      <c r="H1101">
        <v>13.160643314982</v>
      </c>
      <c r="I1101">
        <v>-1.8670180563651799</v>
      </c>
      <c r="J1101">
        <v>-1.8670180563651799</v>
      </c>
      <c r="K1101">
        <v>-1.8670180563651799</v>
      </c>
      <c r="L1101">
        <v>-0.63034966936515602</v>
      </c>
      <c r="M1101">
        <v>-0.63034966936515602</v>
      </c>
      <c r="N1101">
        <v>-0.63034966936515602</v>
      </c>
      <c r="O1101">
        <v>0</v>
      </c>
      <c r="P1101">
        <v>0</v>
      </c>
      <c r="Q1101">
        <v>0</v>
      </c>
      <c r="R1101">
        <v>19.497602773871201</v>
      </c>
      <c r="S1101">
        <v>29.459872918301802</v>
      </c>
      <c r="T1101">
        <v>13.9294587048726</v>
      </c>
      <c r="U1101">
        <v>13.9294587048726</v>
      </c>
      <c r="W1101">
        <v>24.592734294124298</v>
      </c>
      <c r="X1101" s="17"/>
      <c r="AA1101" s="39"/>
    </row>
    <row r="1102" spans="1:27" x14ac:dyDescent="0.3">
      <c r="A1102" s="13">
        <v>44140</v>
      </c>
      <c r="B1102">
        <v>13.941150641762</v>
      </c>
      <c r="C1102">
        <v>10.564955955456201</v>
      </c>
      <c r="D1102">
        <v>10.564955955456201</v>
      </c>
      <c r="E1102">
        <v>10.564955955456201</v>
      </c>
      <c r="F1102">
        <v>13.160643314982</v>
      </c>
      <c r="G1102">
        <v>13.160643314982</v>
      </c>
      <c r="H1102">
        <v>13.160643314982</v>
      </c>
      <c r="I1102">
        <v>-2.1150670826465201</v>
      </c>
      <c r="J1102">
        <v>-2.1150670826465201</v>
      </c>
      <c r="K1102">
        <v>-2.1150670826465201</v>
      </c>
      <c r="L1102">
        <v>-0.48062027687929898</v>
      </c>
      <c r="M1102">
        <v>-0.48062027687929898</v>
      </c>
      <c r="N1102">
        <v>-0.48062027687929898</v>
      </c>
      <c r="O1102">
        <v>0</v>
      </c>
      <c r="P1102">
        <v>0</v>
      </c>
      <c r="Q1102">
        <v>0</v>
      </c>
      <c r="R1102">
        <v>19.931813834551701</v>
      </c>
      <c r="S1102">
        <v>29.579909370700602</v>
      </c>
      <c r="T1102">
        <v>13.941150641762</v>
      </c>
      <c r="U1102">
        <v>13.941150641762</v>
      </c>
      <c r="W1102">
        <v>24.506106597218299</v>
      </c>
      <c r="X1102" s="17"/>
      <c r="AA1102" s="39"/>
    </row>
    <row r="1103" spans="1:27" x14ac:dyDescent="0.3">
      <c r="A1103" s="13">
        <v>44141</v>
      </c>
      <c r="B1103">
        <v>13.9528425786515</v>
      </c>
      <c r="C1103">
        <v>11.5228246041468</v>
      </c>
      <c r="D1103">
        <v>11.5228246041468</v>
      </c>
      <c r="E1103">
        <v>11.5228246041468</v>
      </c>
      <c r="F1103">
        <v>13.160643314982</v>
      </c>
      <c r="G1103">
        <v>13.160643314982</v>
      </c>
      <c r="H1103">
        <v>13.160643314982</v>
      </c>
      <c r="I1103">
        <v>-1.3104811148281099</v>
      </c>
      <c r="J1103">
        <v>-1.3104811148281099</v>
      </c>
      <c r="K1103">
        <v>-1.3104811148281099</v>
      </c>
      <c r="L1103">
        <v>-0.327337596007169</v>
      </c>
      <c r="M1103">
        <v>-0.327337596007169</v>
      </c>
      <c r="N1103">
        <v>-0.327337596007169</v>
      </c>
      <c r="O1103">
        <v>0</v>
      </c>
      <c r="P1103">
        <v>0</v>
      </c>
      <c r="Q1103">
        <v>0</v>
      </c>
      <c r="R1103">
        <v>19.9366683931312</v>
      </c>
      <c r="S1103">
        <v>30.463080354429898</v>
      </c>
      <c r="T1103">
        <v>13.9528425786515</v>
      </c>
      <c r="U1103">
        <v>13.9528466690518</v>
      </c>
      <c r="W1103">
        <v>25.475667182798201</v>
      </c>
      <c r="X1103" s="17"/>
      <c r="AA1103" s="39"/>
    </row>
    <row r="1104" spans="1:27" x14ac:dyDescent="0.3">
      <c r="A1104" s="13">
        <v>44142</v>
      </c>
      <c r="B1104">
        <v>13.964534515540899</v>
      </c>
      <c r="C1104">
        <v>14.666947922981199</v>
      </c>
      <c r="D1104">
        <v>14.666947922981199</v>
      </c>
      <c r="E1104">
        <v>14.666947922981199</v>
      </c>
      <c r="F1104">
        <v>13.160643314982</v>
      </c>
      <c r="G1104">
        <v>13.160643314982</v>
      </c>
      <c r="H1104">
        <v>13.160643314982</v>
      </c>
      <c r="I1104">
        <v>1.6801345933996601</v>
      </c>
      <c r="J1104">
        <v>1.6801345933996601</v>
      </c>
      <c r="K1104">
        <v>1.6801345933996601</v>
      </c>
      <c r="L1104">
        <v>-0.173829985400512</v>
      </c>
      <c r="M1104">
        <v>-0.173829985400512</v>
      </c>
      <c r="N1104">
        <v>-0.173829985400512</v>
      </c>
      <c r="O1104">
        <v>0</v>
      </c>
      <c r="P1104">
        <v>0</v>
      </c>
      <c r="Q1104">
        <v>0</v>
      </c>
      <c r="R1104">
        <v>23.594154388843101</v>
      </c>
      <c r="S1104">
        <v>33.627298716701198</v>
      </c>
      <c r="T1104">
        <v>13.964534515540899</v>
      </c>
      <c r="U1104">
        <v>13.9645688366434</v>
      </c>
      <c r="W1104">
        <v>28.631482438522099</v>
      </c>
      <c r="X1104" s="17"/>
      <c r="AA1104" s="39"/>
    </row>
    <row r="1105" spans="1:27" x14ac:dyDescent="0.3">
      <c r="A1105" s="13">
        <v>44143</v>
      </c>
      <c r="B1105">
        <v>13.9762264524303</v>
      </c>
      <c r="C1105">
        <v>14.134813939880001</v>
      </c>
      <c r="D1105">
        <v>14.134813939880001</v>
      </c>
      <c r="E1105">
        <v>14.134813939880001</v>
      </c>
      <c r="F1105">
        <v>13.160643314982</v>
      </c>
      <c r="G1105">
        <v>13.160643314982</v>
      </c>
      <c r="H1105">
        <v>13.160643314982</v>
      </c>
      <c r="I1105">
        <v>0.99764070768854196</v>
      </c>
      <c r="J1105">
        <v>0.99764070768854196</v>
      </c>
      <c r="K1105">
        <v>0.99764070768854196</v>
      </c>
      <c r="L1105">
        <v>-2.34700827905511E-2</v>
      </c>
      <c r="M1105">
        <v>-2.34700827905511E-2</v>
      </c>
      <c r="N1105">
        <v>-2.34700827905511E-2</v>
      </c>
      <c r="O1105">
        <v>0</v>
      </c>
      <c r="P1105">
        <v>0</v>
      </c>
      <c r="Q1105">
        <v>0</v>
      </c>
      <c r="R1105">
        <v>23.4879672485615</v>
      </c>
      <c r="S1105">
        <v>32.690265600031402</v>
      </c>
      <c r="T1105">
        <v>13.976223657008701</v>
      </c>
      <c r="U1105">
        <v>13.976321796489501</v>
      </c>
      <c r="W1105">
        <v>28.1110403923104</v>
      </c>
      <c r="X1105" s="17"/>
      <c r="AA1105" s="39"/>
    </row>
    <row r="1106" spans="1:27" x14ac:dyDescent="0.3">
      <c r="A1106" s="13">
        <v>44144</v>
      </c>
      <c r="B1106">
        <v>13.9879183893198</v>
      </c>
      <c r="C1106">
        <v>15.775805048843599</v>
      </c>
      <c r="D1106">
        <v>15.775805048843599</v>
      </c>
      <c r="E1106">
        <v>15.775805048843599</v>
      </c>
      <c r="F1106">
        <v>13.160643314982</v>
      </c>
      <c r="G1106">
        <v>13.160643314982</v>
      </c>
      <c r="H1106">
        <v>13.160643314982</v>
      </c>
      <c r="I1106">
        <v>2.4947585269346502</v>
      </c>
      <c r="J1106">
        <v>2.4947585269346502</v>
      </c>
      <c r="K1106">
        <v>2.4947585269346502</v>
      </c>
      <c r="L1106">
        <v>0.120403206926946</v>
      </c>
      <c r="M1106">
        <v>0.120403206926946</v>
      </c>
      <c r="N1106">
        <v>0.120403206926946</v>
      </c>
      <c r="O1106">
        <v>0</v>
      </c>
      <c r="P1106">
        <v>0</v>
      </c>
      <c r="Q1106">
        <v>0</v>
      </c>
      <c r="R1106">
        <v>24.423239929522701</v>
      </c>
      <c r="S1106">
        <v>34.7967579439293</v>
      </c>
      <c r="T1106">
        <v>13.9878762750501</v>
      </c>
      <c r="U1106">
        <v>13.988118148282901</v>
      </c>
      <c r="W1106">
        <v>29.763723438163399</v>
      </c>
      <c r="X1106" s="17"/>
      <c r="AA1106" s="39"/>
    </row>
    <row r="1107" spans="1:27" x14ac:dyDescent="0.3">
      <c r="A1107" s="13">
        <v>44145</v>
      </c>
      <c r="B1107">
        <v>13.999610326209201</v>
      </c>
      <c r="C1107">
        <v>13.5352377854697</v>
      </c>
      <c r="D1107">
        <v>13.5352377854697</v>
      </c>
      <c r="E1107">
        <v>13.5352377854697</v>
      </c>
      <c r="F1107">
        <v>13.160643314982</v>
      </c>
      <c r="G1107">
        <v>13.160643314982</v>
      </c>
      <c r="H1107">
        <v>13.160643314982</v>
      </c>
      <c r="I1107">
        <v>0.12003242581897</v>
      </c>
      <c r="J1107">
        <v>0.12003242581897</v>
      </c>
      <c r="K1107">
        <v>0.12003242581897</v>
      </c>
      <c r="L1107">
        <v>0.254562044668728</v>
      </c>
      <c r="M1107">
        <v>0.254562044668728</v>
      </c>
      <c r="N1107">
        <v>0.254562044668728</v>
      </c>
      <c r="O1107">
        <v>0</v>
      </c>
      <c r="P1107">
        <v>0</v>
      </c>
      <c r="Q1107">
        <v>0</v>
      </c>
      <c r="R1107">
        <v>22.431231340704599</v>
      </c>
      <c r="S1107">
        <v>32.901603639323</v>
      </c>
      <c r="T1107">
        <v>13.9995061184176</v>
      </c>
      <c r="U1107">
        <v>13.9998890166432</v>
      </c>
      <c r="W1107">
        <v>27.534848111679</v>
      </c>
      <c r="X1107" s="17"/>
      <c r="AA1107" s="39"/>
    </row>
    <row r="1108" spans="1:27" x14ac:dyDescent="0.3">
      <c r="A1108" s="13">
        <v>44146</v>
      </c>
      <c r="B1108">
        <v>14.011302263098701</v>
      </c>
      <c r="C1108">
        <v>11.669589733532201</v>
      </c>
      <c r="D1108">
        <v>11.669589733532201</v>
      </c>
      <c r="E1108">
        <v>11.669589733532201</v>
      </c>
      <c r="F1108">
        <v>13.160643314982</v>
      </c>
      <c r="G1108">
        <v>13.160643314982</v>
      </c>
      <c r="H1108">
        <v>13.160643314982</v>
      </c>
      <c r="I1108">
        <v>-1.86701805636782</v>
      </c>
      <c r="J1108">
        <v>-1.86701805636782</v>
      </c>
      <c r="K1108">
        <v>-1.86701805636782</v>
      </c>
      <c r="L1108">
        <v>0.37596447491798801</v>
      </c>
      <c r="M1108">
        <v>0.37596447491798801</v>
      </c>
      <c r="N1108">
        <v>0.37596447491798801</v>
      </c>
      <c r="O1108">
        <v>0</v>
      </c>
      <c r="P1108">
        <v>0</v>
      </c>
      <c r="Q1108">
        <v>0</v>
      </c>
      <c r="R1108">
        <v>20.697815733173101</v>
      </c>
      <c r="S1108">
        <v>30.394744578534102</v>
      </c>
      <c r="T1108">
        <v>14.0111100802851</v>
      </c>
      <c r="U1108">
        <v>14.0116695763015</v>
      </c>
      <c r="W1108">
        <v>25.680891996630901</v>
      </c>
      <c r="X1108" s="17"/>
      <c r="AA1108" s="39"/>
    </row>
    <row r="1109" spans="1:27" x14ac:dyDescent="0.3">
      <c r="A1109" s="13">
        <v>44147</v>
      </c>
      <c r="B1109">
        <v>14.0229941999881</v>
      </c>
      <c r="C1109">
        <v>11.527401184703301</v>
      </c>
      <c r="D1109">
        <v>11.527401184703301</v>
      </c>
      <c r="E1109">
        <v>11.527401184703301</v>
      </c>
      <c r="F1109">
        <v>13.160643314982</v>
      </c>
      <c r="G1109">
        <v>13.160643314982</v>
      </c>
      <c r="H1109">
        <v>13.160643314982</v>
      </c>
      <c r="I1109">
        <v>-2.1150670826396598</v>
      </c>
      <c r="J1109">
        <v>-2.1150670826396598</v>
      </c>
      <c r="K1109">
        <v>-2.1150670826396598</v>
      </c>
      <c r="L1109">
        <v>0.48182495236096301</v>
      </c>
      <c r="M1109">
        <v>0.48182495236096301</v>
      </c>
      <c r="N1109">
        <v>0.48182495236096301</v>
      </c>
      <c r="O1109">
        <v>0</v>
      </c>
      <c r="P1109">
        <v>0</v>
      </c>
      <c r="Q1109">
        <v>0</v>
      </c>
      <c r="R1109">
        <v>21.005644855065299</v>
      </c>
      <c r="S1109">
        <v>30.391573097297499</v>
      </c>
      <c r="T1109">
        <v>14.0227291454488</v>
      </c>
      <c r="U1109">
        <v>14.023493931912901</v>
      </c>
      <c r="W1109">
        <v>25.550395384691399</v>
      </c>
      <c r="X1109" s="17"/>
      <c r="AA1109" s="39"/>
    </row>
    <row r="1110" spans="1:27" x14ac:dyDescent="0.3">
      <c r="A1110" s="13">
        <v>44148</v>
      </c>
      <c r="B1110">
        <v>14.0346861368775</v>
      </c>
      <c r="C1110">
        <v>12.419841105129599</v>
      </c>
      <c r="D1110">
        <v>12.419841105129599</v>
      </c>
      <c r="E1110">
        <v>12.419841105129599</v>
      </c>
      <c r="F1110">
        <v>13.160643314982</v>
      </c>
      <c r="G1110">
        <v>13.160643314982</v>
      </c>
      <c r="H1110">
        <v>13.160643314982</v>
      </c>
      <c r="I1110">
        <v>-1.31048111483214</v>
      </c>
      <c r="J1110">
        <v>-1.31048111483214</v>
      </c>
      <c r="K1110">
        <v>-1.31048111483214</v>
      </c>
      <c r="L1110">
        <v>0.56967890497974105</v>
      </c>
      <c r="M1110">
        <v>0.56967890497974105</v>
      </c>
      <c r="N1110">
        <v>0.56967890497974105</v>
      </c>
      <c r="O1110">
        <v>0</v>
      </c>
      <c r="P1110">
        <v>0</v>
      </c>
      <c r="Q1110">
        <v>0</v>
      </c>
      <c r="R1110">
        <v>21.177669725649299</v>
      </c>
      <c r="S1110">
        <v>31.296145266144801</v>
      </c>
      <c r="T1110">
        <v>14.034320649345201</v>
      </c>
      <c r="U1110">
        <v>14.0352286819517</v>
      </c>
      <c r="W1110">
        <v>26.454527242007199</v>
      </c>
      <c r="X1110" s="17"/>
      <c r="AA1110" s="39"/>
    </row>
    <row r="1111" spans="1:27" x14ac:dyDescent="0.3">
      <c r="A1111" s="13">
        <v>44149</v>
      </c>
      <c r="B1111">
        <v>14.046378073767</v>
      </c>
      <c r="C1111">
        <v>15.478217713628499</v>
      </c>
      <c r="D1111">
        <v>15.478217713628499</v>
      </c>
      <c r="E1111">
        <v>15.478217713628499</v>
      </c>
      <c r="F1111">
        <v>13.160643314982</v>
      </c>
      <c r="G1111">
        <v>13.160643314982</v>
      </c>
      <c r="H1111">
        <v>13.160643314982</v>
      </c>
      <c r="I1111">
        <v>1.68013459340222</v>
      </c>
      <c r="J1111">
        <v>1.68013459340222</v>
      </c>
      <c r="K1111">
        <v>1.68013459340222</v>
      </c>
      <c r="L1111">
        <v>0.63743980524421395</v>
      </c>
      <c r="M1111">
        <v>0.63743980524421395</v>
      </c>
      <c r="N1111">
        <v>0.63743980524421395</v>
      </c>
      <c r="O1111">
        <v>0</v>
      </c>
      <c r="P1111">
        <v>0</v>
      </c>
      <c r="Q1111">
        <v>0</v>
      </c>
      <c r="R1111">
        <v>24.536342024213699</v>
      </c>
      <c r="S1111">
        <v>34.273269502630299</v>
      </c>
      <c r="T1111">
        <v>14.0459209991407</v>
      </c>
      <c r="U1111">
        <v>14.0470030633406</v>
      </c>
      <c r="W1111">
        <v>29.524595787395501</v>
      </c>
      <c r="X1111" s="17"/>
      <c r="AA1111" s="39"/>
    </row>
    <row r="1112" spans="1:27" x14ac:dyDescent="0.3">
      <c r="A1112" s="13">
        <v>44150</v>
      </c>
      <c r="B1112">
        <v>14.058070010656399</v>
      </c>
      <c r="C1112">
        <v>14.841731424935499</v>
      </c>
      <c r="D1112">
        <v>14.841731424935499</v>
      </c>
      <c r="E1112">
        <v>14.841731424935499</v>
      </c>
      <c r="F1112">
        <v>13.160643314982</v>
      </c>
      <c r="G1112">
        <v>13.160643314982</v>
      </c>
      <c r="H1112">
        <v>13.160643314982</v>
      </c>
      <c r="I1112">
        <v>0.99764070768809798</v>
      </c>
      <c r="J1112">
        <v>0.99764070768809798</v>
      </c>
      <c r="K1112">
        <v>0.99764070768809798</v>
      </c>
      <c r="L1112">
        <v>0.68344740226532197</v>
      </c>
      <c r="M1112">
        <v>0.68344740226532197</v>
      </c>
      <c r="N1112">
        <v>0.68344740226532197</v>
      </c>
      <c r="O1112">
        <v>0</v>
      </c>
      <c r="P1112">
        <v>0</v>
      </c>
      <c r="Q1112">
        <v>0</v>
      </c>
      <c r="R1112">
        <v>23.8252047107622</v>
      </c>
      <c r="S1112">
        <v>33.943758059511502</v>
      </c>
      <c r="T1112">
        <v>14.0574596640202</v>
      </c>
      <c r="U1112">
        <v>14.058833811561501</v>
      </c>
      <c r="W1112">
        <v>28.8998014355919</v>
      </c>
      <c r="X1112" s="17"/>
      <c r="AA1112" s="39"/>
    </row>
    <row r="1113" spans="1:27" x14ac:dyDescent="0.3">
      <c r="A1113" s="13">
        <v>44151</v>
      </c>
      <c r="B1113">
        <v>14.0697619475458</v>
      </c>
      <c r="C1113">
        <v>16.3619078236561</v>
      </c>
      <c r="D1113">
        <v>16.3619078236561</v>
      </c>
      <c r="E1113">
        <v>16.3619078236561</v>
      </c>
      <c r="F1113">
        <v>13.160643314982</v>
      </c>
      <c r="G1113">
        <v>13.160643314982</v>
      </c>
      <c r="H1113">
        <v>13.160643314982</v>
      </c>
      <c r="I1113">
        <v>2.4947585269368799</v>
      </c>
      <c r="J1113">
        <v>2.4947585269368799</v>
      </c>
      <c r="K1113">
        <v>2.4947585269368799</v>
      </c>
      <c r="L1113">
        <v>0.70650598173718104</v>
      </c>
      <c r="M1113">
        <v>0.70650598173718104</v>
      </c>
      <c r="N1113">
        <v>0.70650598173718104</v>
      </c>
      <c r="O1113">
        <v>0</v>
      </c>
      <c r="P1113">
        <v>0</v>
      </c>
      <c r="Q1113">
        <v>0</v>
      </c>
      <c r="R1113">
        <v>25.569871128234901</v>
      </c>
      <c r="S1113">
        <v>35.234120034614101</v>
      </c>
      <c r="T1113">
        <v>14.0689944123859</v>
      </c>
      <c r="U1113">
        <v>14.0706698487782</v>
      </c>
      <c r="W1113">
        <v>30.431669771201999</v>
      </c>
      <c r="X1113" s="17"/>
      <c r="AA1113" s="39"/>
    </row>
    <row r="1114" spans="1:27" x14ac:dyDescent="0.3">
      <c r="A1114" s="13">
        <v>44152</v>
      </c>
      <c r="B1114">
        <v>14.0814538844353</v>
      </c>
      <c r="C1114">
        <v>13.9865875027877</v>
      </c>
      <c r="D1114">
        <v>13.9865875027877</v>
      </c>
      <c r="E1114">
        <v>13.9865875027877</v>
      </c>
      <c r="F1114">
        <v>13.160643314982</v>
      </c>
      <c r="G1114">
        <v>13.160643314982</v>
      </c>
      <c r="H1114">
        <v>13.160643314982</v>
      </c>
      <c r="I1114">
        <v>0.12003242581842</v>
      </c>
      <c r="J1114">
        <v>0.12003242581842</v>
      </c>
      <c r="K1114">
        <v>0.12003242581842</v>
      </c>
      <c r="L1114">
        <v>0.70591176198721395</v>
      </c>
      <c r="M1114">
        <v>0.70591176198721395</v>
      </c>
      <c r="N1114">
        <v>0.70591176198721395</v>
      </c>
      <c r="O1114">
        <v>0</v>
      </c>
      <c r="P1114">
        <v>0</v>
      </c>
      <c r="Q1114">
        <v>0</v>
      </c>
      <c r="R1114">
        <v>23.673728839142701</v>
      </c>
      <c r="S1114">
        <v>33.095601901526003</v>
      </c>
      <c r="T1114">
        <v>14.080506629218799</v>
      </c>
      <c r="U1114">
        <v>14.082633187995</v>
      </c>
      <c r="W1114">
        <v>28.068041387223001</v>
      </c>
      <c r="X1114" s="17"/>
      <c r="AA1114" s="39"/>
    </row>
    <row r="1115" spans="1:27" x14ac:dyDescent="0.3">
      <c r="A1115" s="13">
        <v>44153</v>
      </c>
      <c r="B1115">
        <v>14.093145821324701</v>
      </c>
      <c r="C1115">
        <v>11.975094056175999</v>
      </c>
      <c r="D1115">
        <v>11.975094056175999</v>
      </c>
      <c r="E1115">
        <v>11.975094056175999</v>
      </c>
      <c r="F1115">
        <v>13.160643314982</v>
      </c>
      <c r="G1115">
        <v>13.160643314982</v>
      </c>
      <c r="H1115">
        <v>13.160643314982</v>
      </c>
      <c r="I1115">
        <v>-1.86701805635734</v>
      </c>
      <c r="J1115">
        <v>-1.86701805635734</v>
      </c>
      <c r="K1115">
        <v>-1.86701805635734</v>
      </c>
      <c r="L1115">
        <v>0.68146879755129697</v>
      </c>
      <c r="M1115">
        <v>0.68146879755129697</v>
      </c>
      <c r="N1115">
        <v>0.68146879755129697</v>
      </c>
      <c r="O1115">
        <v>0</v>
      </c>
      <c r="P1115">
        <v>0</v>
      </c>
      <c r="Q1115">
        <v>0</v>
      </c>
      <c r="R1115">
        <v>20.837223543826699</v>
      </c>
      <c r="S1115">
        <v>30.667528000766001</v>
      </c>
      <c r="T1115">
        <v>14.0919837401769</v>
      </c>
      <c r="U1115">
        <v>14.0944478236843</v>
      </c>
      <c r="W1115">
        <v>26.068239877500702</v>
      </c>
      <c r="X1115" s="17"/>
      <c r="AA1115" s="39"/>
    </row>
    <row r="1116" spans="1:27" x14ac:dyDescent="0.3">
      <c r="A1116" s="13">
        <v>44154</v>
      </c>
      <c r="B1116">
        <v>14.104837758214201</v>
      </c>
      <c r="C1116">
        <v>11.679069272289301</v>
      </c>
      <c r="D1116">
        <v>11.679069272289301</v>
      </c>
      <c r="E1116">
        <v>11.679069272289301</v>
      </c>
      <c r="F1116">
        <v>13.160643314982</v>
      </c>
      <c r="G1116">
        <v>13.160643314982</v>
      </c>
      <c r="H1116">
        <v>13.160643314982</v>
      </c>
      <c r="I1116">
        <v>-2.1150670826429399</v>
      </c>
      <c r="J1116">
        <v>-2.1150670826429399</v>
      </c>
      <c r="K1116">
        <v>-2.1150670826429399</v>
      </c>
      <c r="L1116">
        <v>0.633493039950214</v>
      </c>
      <c r="M1116">
        <v>0.633493039950214</v>
      </c>
      <c r="N1116">
        <v>0.633493039950214</v>
      </c>
      <c r="O1116">
        <v>0</v>
      </c>
      <c r="P1116">
        <v>0</v>
      </c>
      <c r="Q1116">
        <v>0</v>
      </c>
      <c r="R1116">
        <v>21.1138964035394</v>
      </c>
      <c r="S1116">
        <v>30.918099153433001</v>
      </c>
      <c r="T1116">
        <v>14.1034926451894</v>
      </c>
      <c r="U1116">
        <v>14.1063253834508</v>
      </c>
      <c r="W1116">
        <v>25.783907030503499</v>
      </c>
      <c r="X1116" s="17"/>
      <c r="AA1116" s="39"/>
    </row>
    <row r="1117" spans="1:27" x14ac:dyDescent="0.3">
      <c r="A1117" s="13">
        <v>44155</v>
      </c>
      <c r="B1117">
        <v>14.116529695103599</v>
      </c>
      <c r="C1117">
        <v>12.4129666920301</v>
      </c>
      <c r="D1117">
        <v>12.4129666920301</v>
      </c>
      <c r="E1117">
        <v>12.4129666920301</v>
      </c>
      <c r="F1117">
        <v>13.160643314982</v>
      </c>
      <c r="G1117">
        <v>13.160643314982</v>
      </c>
      <c r="H1117">
        <v>13.160643314982</v>
      </c>
      <c r="I1117">
        <v>-1.3104811148314499</v>
      </c>
      <c r="J1117">
        <v>-1.3104811148314499</v>
      </c>
      <c r="K1117">
        <v>-1.3104811148314499</v>
      </c>
      <c r="L1117">
        <v>0.56280449187947201</v>
      </c>
      <c r="M1117">
        <v>0.56280449187947201</v>
      </c>
      <c r="N1117">
        <v>0.56280449187947201</v>
      </c>
      <c r="O1117">
        <v>0</v>
      </c>
      <c r="P1117">
        <v>0</v>
      </c>
      <c r="Q1117">
        <v>0</v>
      </c>
      <c r="R1117">
        <v>21.601532759788501</v>
      </c>
      <c r="S1117">
        <v>31.401605263176499</v>
      </c>
      <c r="T1117">
        <v>14.115050000254</v>
      </c>
      <c r="U1117">
        <v>14.1181637165149</v>
      </c>
      <c r="W1117">
        <v>26.529496387133701</v>
      </c>
      <c r="X1117" s="17"/>
      <c r="AA1117" s="39"/>
    </row>
    <row r="1118" spans="1:27" x14ac:dyDescent="0.3">
      <c r="A1118" s="13">
        <v>44156</v>
      </c>
      <c r="B1118">
        <v>14.128221631993</v>
      </c>
      <c r="C1118">
        <v>15.3114855872004</v>
      </c>
      <c r="D1118">
        <v>15.3114855872004</v>
      </c>
      <c r="E1118">
        <v>15.3114855872004</v>
      </c>
      <c r="F1118">
        <v>13.160643314982</v>
      </c>
      <c r="G1118">
        <v>13.160643314982</v>
      </c>
      <c r="H1118">
        <v>13.160643314982</v>
      </c>
      <c r="I1118">
        <v>1.68013459340201</v>
      </c>
      <c r="J1118">
        <v>1.68013459340201</v>
      </c>
      <c r="K1118">
        <v>1.68013459340201</v>
      </c>
      <c r="L1118">
        <v>0.47070767881630898</v>
      </c>
      <c r="M1118">
        <v>0.47070767881630898</v>
      </c>
      <c r="N1118">
        <v>0.47070767881630898</v>
      </c>
      <c r="O1118">
        <v>0</v>
      </c>
      <c r="P1118">
        <v>0</v>
      </c>
      <c r="Q1118">
        <v>0</v>
      </c>
      <c r="R1118">
        <v>24.879072716692502</v>
      </c>
      <c r="S1118">
        <v>34.424814309114304</v>
      </c>
      <c r="T1118">
        <v>14.126482333328999</v>
      </c>
      <c r="U1118">
        <v>14.130028994782201</v>
      </c>
      <c r="W1118">
        <v>29.439707219193401</v>
      </c>
      <c r="X1118" s="17"/>
      <c r="AA1118" s="39"/>
    </row>
    <row r="1119" spans="1:27" x14ac:dyDescent="0.3">
      <c r="A1119" s="13">
        <v>44157</v>
      </c>
      <c r="B1119">
        <v>14.1399135688825</v>
      </c>
      <c r="C1119">
        <v>14.5172449665959</v>
      </c>
      <c r="D1119">
        <v>14.5172449665959</v>
      </c>
      <c r="E1119">
        <v>14.5172449665959</v>
      </c>
      <c r="F1119">
        <v>13.160643314982</v>
      </c>
      <c r="G1119">
        <v>13.160643314982</v>
      </c>
      <c r="H1119">
        <v>13.160643314982</v>
      </c>
      <c r="I1119">
        <v>0.99764070768874202</v>
      </c>
      <c r="J1119">
        <v>0.99764070768874202</v>
      </c>
      <c r="K1119">
        <v>0.99764070768874202</v>
      </c>
      <c r="L1119">
        <v>0.35896094392512801</v>
      </c>
      <c r="M1119">
        <v>0.35896094392512801</v>
      </c>
      <c r="N1119">
        <v>0.35896094392512801</v>
      </c>
      <c r="O1119">
        <v>0</v>
      </c>
      <c r="P1119">
        <v>0</v>
      </c>
      <c r="Q1119">
        <v>0</v>
      </c>
      <c r="R1119">
        <v>23.946708443680201</v>
      </c>
      <c r="S1119">
        <v>33.405450421781602</v>
      </c>
      <c r="T1119">
        <v>14.137930337714501</v>
      </c>
      <c r="U1119">
        <v>14.141884658129101</v>
      </c>
      <c r="W1119">
        <v>28.657158535478398</v>
      </c>
      <c r="X1119" s="17"/>
      <c r="AA1119" s="39"/>
    </row>
    <row r="1120" spans="1:27" x14ac:dyDescent="0.3">
      <c r="A1120" s="13">
        <v>44158</v>
      </c>
      <c r="B1120">
        <v>14.151605505771901</v>
      </c>
      <c r="C1120">
        <v>15.885137183104799</v>
      </c>
      <c r="D1120">
        <v>15.885137183104799</v>
      </c>
      <c r="E1120">
        <v>15.885137183104799</v>
      </c>
      <c r="F1120">
        <v>13.160643314982</v>
      </c>
      <c r="G1120">
        <v>13.160643314982</v>
      </c>
      <c r="H1120">
        <v>13.160643314982</v>
      </c>
      <c r="I1120">
        <v>2.49475852693242</v>
      </c>
      <c r="J1120">
        <v>2.49475852693242</v>
      </c>
      <c r="K1120">
        <v>2.49475852693242</v>
      </c>
      <c r="L1120">
        <v>0.22973534119038</v>
      </c>
      <c r="M1120">
        <v>0.22973534119038</v>
      </c>
      <c r="N1120">
        <v>0.22973534119038</v>
      </c>
      <c r="O1120">
        <v>0</v>
      </c>
      <c r="P1120">
        <v>0</v>
      </c>
      <c r="Q1120">
        <v>0</v>
      </c>
      <c r="R1120">
        <v>24.905218078559098</v>
      </c>
      <c r="S1120">
        <v>34.737546211971903</v>
      </c>
      <c r="T1120">
        <v>14.1495110435171</v>
      </c>
      <c r="U1120">
        <v>14.1537076596447</v>
      </c>
      <c r="W1120">
        <v>30.036742688876799</v>
      </c>
      <c r="X1120" s="17"/>
      <c r="AA1120" s="39"/>
    </row>
    <row r="1121" spans="1:27" x14ac:dyDescent="0.3">
      <c r="A1121" s="13">
        <v>44159</v>
      </c>
      <c r="B1121">
        <v>14.1632974426613</v>
      </c>
      <c r="C1121">
        <v>13.366239892016701</v>
      </c>
      <c r="D1121">
        <v>13.366239892016701</v>
      </c>
      <c r="E1121">
        <v>13.366239892016701</v>
      </c>
      <c r="F1121">
        <v>13.160643314982</v>
      </c>
      <c r="G1121">
        <v>13.160643314982</v>
      </c>
      <c r="H1121">
        <v>13.160643314982</v>
      </c>
      <c r="I1121">
        <v>0.120032425812933</v>
      </c>
      <c r="J1121">
        <v>0.120032425812933</v>
      </c>
      <c r="K1121">
        <v>0.120032425812933</v>
      </c>
      <c r="L1121">
        <v>8.5564151221715998E-2</v>
      </c>
      <c r="M1121">
        <v>8.5564151221715998E-2</v>
      </c>
      <c r="N1121">
        <v>8.5564151221715998E-2</v>
      </c>
      <c r="O1121">
        <v>0</v>
      </c>
      <c r="P1121">
        <v>0</v>
      </c>
      <c r="Q1121">
        <v>0</v>
      </c>
      <c r="R1121">
        <v>22.923567514815701</v>
      </c>
      <c r="S1121">
        <v>32.572513093982899</v>
      </c>
      <c r="T1121">
        <v>14.1609944114764</v>
      </c>
      <c r="U1121">
        <v>14.165505033811501</v>
      </c>
      <c r="W1121">
        <v>27.529537334678</v>
      </c>
      <c r="X1121" s="17"/>
      <c r="AA1121" s="39"/>
    </row>
    <row r="1122" spans="1:27" x14ac:dyDescent="0.3">
      <c r="A1122" s="13">
        <v>44160</v>
      </c>
      <c r="B1122">
        <v>14.1749893795508</v>
      </c>
      <c r="C1122">
        <v>11.222909526631399</v>
      </c>
      <c r="D1122">
        <v>11.222909526631399</v>
      </c>
      <c r="E1122">
        <v>11.222909526631399</v>
      </c>
      <c r="F1122">
        <v>13.160643314982</v>
      </c>
      <c r="G1122">
        <v>13.160643314982</v>
      </c>
      <c r="H1122">
        <v>13.160643314982</v>
      </c>
      <c r="I1122">
        <v>-1.8670180563655301</v>
      </c>
      <c r="J1122">
        <v>-1.8670180563655301</v>
      </c>
      <c r="K1122">
        <v>-1.8670180563655301</v>
      </c>
      <c r="L1122">
        <v>-7.0715731985126901E-2</v>
      </c>
      <c r="M1122">
        <v>-7.0715731985126901E-2</v>
      </c>
      <c r="N1122">
        <v>-7.0715731985126901E-2</v>
      </c>
      <c r="O1122">
        <v>0</v>
      </c>
      <c r="P1122">
        <v>0</v>
      </c>
      <c r="Q1122">
        <v>0</v>
      </c>
      <c r="R1122">
        <v>20.490403152857201</v>
      </c>
      <c r="S1122">
        <v>30.171687326340599</v>
      </c>
      <c r="T1122">
        <v>14.1724187278346</v>
      </c>
      <c r="U1122">
        <v>14.1773691374349</v>
      </c>
      <c r="W1122">
        <v>25.397898906182199</v>
      </c>
      <c r="X1122" s="17"/>
      <c r="AA1122" s="39"/>
    </row>
    <row r="1123" spans="1:27" x14ac:dyDescent="0.3">
      <c r="A1123" s="13">
        <v>44161</v>
      </c>
      <c r="B1123">
        <v>14.1866813164402</v>
      </c>
      <c r="C1123">
        <v>10.8095471298736</v>
      </c>
      <c r="D1123">
        <v>10.8095471298736</v>
      </c>
      <c r="E1123">
        <v>10.8095471298736</v>
      </c>
      <c r="F1123">
        <v>13.160643314982</v>
      </c>
      <c r="G1123">
        <v>13.160643314982</v>
      </c>
      <c r="H1123">
        <v>13.160643314982</v>
      </c>
      <c r="I1123">
        <v>-2.1150670826462199</v>
      </c>
      <c r="J1123">
        <v>-2.1150670826462199</v>
      </c>
      <c r="K1123">
        <v>-2.1150670826462199</v>
      </c>
      <c r="L1123">
        <v>-0.236029102462253</v>
      </c>
      <c r="M1123">
        <v>-0.236029102462253</v>
      </c>
      <c r="N1123">
        <v>-0.236029102462253</v>
      </c>
      <c r="O1123">
        <v>0</v>
      </c>
      <c r="P1123">
        <v>0</v>
      </c>
      <c r="Q1123">
        <v>0</v>
      </c>
      <c r="R1123">
        <v>19.973924669445999</v>
      </c>
      <c r="S1123">
        <v>29.674724317734899</v>
      </c>
      <c r="T1123">
        <v>14.183888838308301</v>
      </c>
      <c r="U1123">
        <v>14.189261751521499</v>
      </c>
      <c r="W1123">
        <v>24.9962284463138</v>
      </c>
      <c r="X1123" s="17"/>
      <c r="AA1123" s="39"/>
    </row>
    <row r="1124" spans="1:27" x14ac:dyDescent="0.3">
      <c r="A1124" s="13">
        <v>44162</v>
      </c>
      <c r="B1124">
        <v>14.1983732533297</v>
      </c>
      <c r="C1124">
        <v>11.443029365801101</v>
      </c>
      <c r="D1124">
        <v>11.443029365801101</v>
      </c>
      <c r="E1124">
        <v>11.443029365801101</v>
      </c>
      <c r="F1124">
        <v>13.160643314982</v>
      </c>
      <c r="G1124">
        <v>13.160643314982</v>
      </c>
      <c r="H1124">
        <v>13.160643314982</v>
      </c>
      <c r="I1124">
        <v>-1.31048111483076</v>
      </c>
      <c r="J1124">
        <v>-1.31048111483076</v>
      </c>
      <c r="K1124">
        <v>-1.31048111483076</v>
      </c>
      <c r="L1124">
        <v>-0.40713283435023201</v>
      </c>
      <c r="M1124">
        <v>-0.40713283435023201</v>
      </c>
      <c r="N1124">
        <v>-0.40713283435023201</v>
      </c>
      <c r="O1124">
        <v>0</v>
      </c>
      <c r="P1124">
        <v>0</v>
      </c>
      <c r="Q1124">
        <v>0</v>
      </c>
      <c r="R1124">
        <v>20.604770854665901</v>
      </c>
      <c r="S1124">
        <v>30.838148416288298</v>
      </c>
      <c r="T1124">
        <v>14.1953606021035</v>
      </c>
      <c r="U1124">
        <v>14.201141153025</v>
      </c>
      <c r="W1124">
        <v>25.641402619130702</v>
      </c>
      <c r="X1124" s="17"/>
      <c r="AA1124" s="39"/>
    </row>
    <row r="1125" spans="1:27" x14ac:dyDescent="0.3">
      <c r="A1125" s="13">
        <v>44163</v>
      </c>
      <c r="B1125">
        <v>14.210065190219099</v>
      </c>
      <c r="C1125">
        <v>14.2600882579949</v>
      </c>
      <c r="D1125">
        <v>14.2600882579949</v>
      </c>
      <c r="E1125">
        <v>14.2600882579949</v>
      </c>
      <c r="F1125">
        <v>13.160643314982</v>
      </c>
      <c r="G1125">
        <v>13.160643314982</v>
      </c>
      <c r="H1125">
        <v>13.160643314982</v>
      </c>
      <c r="I1125">
        <v>1.6801345934031799</v>
      </c>
      <c r="J1125">
        <v>1.6801345934031799</v>
      </c>
      <c r="K1125">
        <v>1.6801345934031799</v>
      </c>
      <c r="L1125">
        <v>-0.58068965039029496</v>
      </c>
      <c r="M1125">
        <v>-0.58068965039029496</v>
      </c>
      <c r="N1125">
        <v>-0.58068965039029496</v>
      </c>
      <c r="O1125">
        <v>0</v>
      </c>
      <c r="P1125">
        <v>0</v>
      </c>
      <c r="Q1125">
        <v>0</v>
      </c>
      <c r="R1125">
        <v>23.526958718831199</v>
      </c>
      <c r="S1125">
        <v>33.346172230554302</v>
      </c>
      <c r="T1125">
        <v>14.2068136070235</v>
      </c>
      <c r="U1125">
        <v>14.2130817789193</v>
      </c>
      <c r="W1125">
        <v>28.470153448213999</v>
      </c>
      <c r="X1125" s="17"/>
      <c r="AA1125" s="39"/>
    </row>
    <row r="1126" spans="1:27" x14ac:dyDescent="0.3">
      <c r="A1126" s="13">
        <v>44164</v>
      </c>
      <c r="B1126">
        <v>14.2217571271085</v>
      </c>
      <c r="C1126">
        <v>13.404940544194099</v>
      </c>
      <c r="D1126">
        <v>13.404940544194099</v>
      </c>
      <c r="E1126">
        <v>13.404940544194099</v>
      </c>
      <c r="F1126">
        <v>13.160643314982</v>
      </c>
      <c r="G1126">
        <v>13.160643314982</v>
      </c>
      <c r="H1126">
        <v>13.160643314982</v>
      </c>
      <c r="I1126">
        <v>0.99764070768720503</v>
      </c>
      <c r="J1126">
        <v>0.99764070768720503</v>
      </c>
      <c r="K1126">
        <v>0.99764070768720503</v>
      </c>
      <c r="L1126">
        <v>-0.75334347847514505</v>
      </c>
      <c r="M1126">
        <v>-0.75334347847514505</v>
      </c>
      <c r="N1126">
        <v>-0.75334347847514505</v>
      </c>
      <c r="O1126">
        <v>0</v>
      </c>
      <c r="P1126">
        <v>0</v>
      </c>
      <c r="Q1126">
        <v>0</v>
      </c>
      <c r="R1126">
        <v>22.757340351682402</v>
      </c>
      <c r="S1126">
        <v>32.773683420070398</v>
      </c>
      <c r="T1126">
        <v>14.218300863170899</v>
      </c>
      <c r="U1126">
        <v>14.2250581916638</v>
      </c>
      <c r="W1126">
        <v>27.626697671302601</v>
      </c>
      <c r="X1126" s="17"/>
      <c r="AA1126" s="39"/>
    </row>
    <row r="1127" spans="1:27" x14ac:dyDescent="0.3">
      <c r="A1127" s="13">
        <v>44165</v>
      </c>
      <c r="B1127">
        <v>14.233449063998</v>
      </c>
      <c r="C1127">
        <v>14.733607263592701</v>
      </c>
      <c r="D1127">
        <v>14.733607263592701</v>
      </c>
      <c r="E1127">
        <v>14.733607263592701</v>
      </c>
      <c r="F1127">
        <v>13.160643314982</v>
      </c>
      <c r="G1127">
        <v>13.160643314982</v>
      </c>
      <c r="H1127">
        <v>13.160643314982</v>
      </c>
      <c r="I1127">
        <v>2.4947585269346502</v>
      </c>
      <c r="J1127">
        <v>2.4947585269346502</v>
      </c>
      <c r="K1127">
        <v>2.4947585269346502</v>
      </c>
      <c r="L1127">
        <v>-0.92179457832401002</v>
      </c>
      <c r="M1127">
        <v>-0.92179457832401002</v>
      </c>
      <c r="N1127">
        <v>-0.92179457832401002</v>
      </c>
      <c r="O1127">
        <v>0</v>
      </c>
      <c r="P1127">
        <v>0</v>
      </c>
      <c r="Q1127">
        <v>0</v>
      </c>
      <c r="R1127">
        <v>24.1851259670681</v>
      </c>
      <c r="S1127">
        <v>34.274627865701397</v>
      </c>
      <c r="T1127">
        <v>14.229830755373801</v>
      </c>
      <c r="U1127">
        <v>14.236972318798401</v>
      </c>
      <c r="W1127">
        <v>28.967056327590701</v>
      </c>
      <c r="X1127" s="17"/>
      <c r="AA1127" s="39"/>
    </row>
    <row r="1128" spans="1:27" x14ac:dyDescent="0.3">
      <c r="A1128" s="13">
        <v>44166</v>
      </c>
      <c r="B1128">
        <v>14.245141000887401</v>
      </c>
      <c r="C1128">
        <v>12.1978031049208</v>
      </c>
      <c r="D1128">
        <v>12.1978031049208</v>
      </c>
      <c r="E1128">
        <v>12.1978031049208</v>
      </c>
      <c r="F1128">
        <v>13.160643314982</v>
      </c>
      <c r="G1128">
        <v>13.160643314982</v>
      </c>
      <c r="H1128">
        <v>13.160643314982</v>
      </c>
      <c r="I1128">
        <v>0.120032425817319</v>
      </c>
      <c r="J1128">
        <v>0.120032425817319</v>
      </c>
      <c r="K1128">
        <v>0.120032425817319</v>
      </c>
      <c r="L1128">
        <v>-1.08287263587861</v>
      </c>
      <c r="M1128">
        <v>-1.08287263587861</v>
      </c>
      <c r="N1128">
        <v>-1.08287263587861</v>
      </c>
      <c r="O1128">
        <v>0</v>
      </c>
      <c r="P1128">
        <v>0</v>
      </c>
      <c r="Q1128">
        <v>0</v>
      </c>
      <c r="R1128">
        <v>21.502093657145501</v>
      </c>
      <c r="S1128">
        <v>31.617532231850401</v>
      </c>
      <c r="T1128">
        <v>14.241322973132901</v>
      </c>
      <c r="U1128">
        <v>14.248895914023599</v>
      </c>
      <c r="W1128">
        <v>26.442944105808198</v>
      </c>
      <c r="X1128" s="17"/>
      <c r="AA1128" s="39"/>
    </row>
    <row r="1129" spans="1:27" x14ac:dyDescent="0.3">
      <c r="A1129" s="13">
        <v>44167</v>
      </c>
      <c r="B1129">
        <v>14.256832937776901</v>
      </c>
      <c r="C1129">
        <v>10.0600191754106</v>
      </c>
      <c r="D1129">
        <v>10.0600191754106</v>
      </c>
      <c r="E1129">
        <v>10.0600191754106</v>
      </c>
      <c r="F1129">
        <v>13.160643314982</v>
      </c>
      <c r="G1129">
        <v>13.160643314982</v>
      </c>
      <c r="H1129">
        <v>13.160643314982</v>
      </c>
      <c r="I1129">
        <v>-1.86701805636261</v>
      </c>
      <c r="J1129">
        <v>-1.86701805636261</v>
      </c>
      <c r="K1129">
        <v>-1.86701805636261</v>
      </c>
      <c r="L1129">
        <v>-1.23360608320886</v>
      </c>
      <c r="M1129">
        <v>-1.23360608320886</v>
      </c>
      <c r="N1129">
        <v>-1.23360608320886</v>
      </c>
      <c r="O1129">
        <v>0</v>
      </c>
      <c r="P1129">
        <v>0</v>
      </c>
      <c r="Q1129">
        <v>0</v>
      </c>
      <c r="R1129">
        <v>19.181963622817001</v>
      </c>
      <c r="S1129">
        <v>29.188401396714799</v>
      </c>
      <c r="T1129">
        <v>14.2528499172178</v>
      </c>
      <c r="U1129">
        <v>14.260729598789499</v>
      </c>
      <c r="W1129">
        <v>24.316852113187402</v>
      </c>
      <c r="X1129" s="17"/>
      <c r="AA1129" s="39"/>
    </row>
    <row r="1130" spans="1:27" x14ac:dyDescent="0.3">
      <c r="A1130" s="13">
        <v>44168</v>
      </c>
      <c r="B1130">
        <v>14.2685248746663</v>
      </c>
      <c r="C1130">
        <v>9.6742902273695695</v>
      </c>
      <c r="D1130">
        <v>9.6742902273695695</v>
      </c>
      <c r="E1130">
        <v>9.6742902273695695</v>
      </c>
      <c r="F1130">
        <v>13.160643314982</v>
      </c>
      <c r="G1130">
        <v>13.160643314982</v>
      </c>
      <c r="H1130">
        <v>13.160643314982</v>
      </c>
      <c r="I1130">
        <v>-2.1150670826393601</v>
      </c>
      <c r="J1130">
        <v>-2.1150670826393601</v>
      </c>
      <c r="K1130">
        <v>-2.1150670826393601</v>
      </c>
      <c r="L1130">
        <v>-1.3712860049731199</v>
      </c>
      <c r="M1130">
        <v>-1.3712860049731199</v>
      </c>
      <c r="N1130">
        <v>-1.3712860049731199</v>
      </c>
      <c r="O1130">
        <v>0</v>
      </c>
      <c r="P1130">
        <v>0</v>
      </c>
      <c r="Q1130">
        <v>0</v>
      </c>
      <c r="R1130">
        <v>19.1716354957499</v>
      </c>
      <c r="S1130">
        <v>29.1967055844835</v>
      </c>
      <c r="T1130">
        <v>14.264358430042099</v>
      </c>
      <c r="U1130">
        <v>14.272602504538501</v>
      </c>
      <c r="W1130">
        <v>23.942815102035901</v>
      </c>
      <c r="X1130" s="17"/>
      <c r="AA1130" s="39"/>
    </row>
    <row r="1131" spans="1:27" x14ac:dyDescent="0.3">
      <c r="A1131" s="13">
        <v>44169</v>
      </c>
      <c r="B1131">
        <v>14.2802168115557</v>
      </c>
      <c r="C1131">
        <v>10.356639064076299</v>
      </c>
      <c r="D1131">
        <v>10.356639064076299</v>
      </c>
      <c r="E1131">
        <v>10.356639064076299</v>
      </c>
      <c r="F1131">
        <v>13.160643314982</v>
      </c>
      <c r="G1131">
        <v>13.160643314982</v>
      </c>
      <c r="H1131">
        <v>13.160643314982</v>
      </c>
      <c r="I1131">
        <v>-1.3104811148383699</v>
      </c>
      <c r="J1131">
        <v>-1.3104811148383699</v>
      </c>
      <c r="K1131">
        <v>-1.3104811148383699</v>
      </c>
      <c r="L1131">
        <v>-1.49352313606733</v>
      </c>
      <c r="M1131">
        <v>-1.49352313606733</v>
      </c>
      <c r="N1131">
        <v>-1.49352313606733</v>
      </c>
      <c r="O1131">
        <v>0</v>
      </c>
      <c r="P1131">
        <v>0</v>
      </c>
      <c r="Q1131">
        <v>0</v>
      </c>
      <c r="R1131">
        <v>19.5498982864844</v>
      </c>
      <c r="S1131">
        <v>29.476576013302601</v>
      </c>
      <c r="T1131">
        <v>14.275864111613901</v>
      </c>
      <c r="U1131">
        <v>14.284587903960899</v>
      </c>
      <c r="W1131">
        <v>24.636855875632101</v>
      </c>
      <c r="X1131" s="17"/>
      <c r="AA1131" s="39"/>
    </row>
    <row r="1132" spans="1:27" x14ac:dyDescent="0.3">
      <c r="A1132" s="13">
        <v>44170</v>
      </c>
      <c r="B1132">
        <v>14.2919087484452</v>
      </c>
      <c r="C1132">
        <v>13.2424812730392</v>
      </c>
      <c r="D1132">
        <v>13.2424812730392</v>
      </c>
      <c r="E1132">
        <v>13.2424812730392</v>
      </c>
      <c r="F1132">
        <v>13.160643314982</v>
      </c>
      <c r="G1132">
        <v>13.160643314982</v>
      </c>
      <c r="H1132">
        <v>13.160643314982</v>
      </c>
      <c r="I1132">
        <v>1.6801345934029699</v>
      </c>
      <c r="J1132">
        <v>1.6801345934029699</v>
      </c>
      <c r="K1132">
        <v>1.6801345934029699</v>
      </c>
      <c r="L1132">
        <v>-1.5982966353458701</v>
      </c>
      <c r="M1132">
        <v>-1.5982966353458701</v>
      </c>
      <c r="N1132">
        <v>-1.5982966353458701</v>
      </c>
      <c r="O1132">
        <v>0</v>
      </c>
      <c r="P1132">
        <v>0</v>
      </c>
      <c r="Q1132">
        <v>0</v>
      </c>
      <c r="R1132">
        <v>22.546313612533901</v>
      </c>
      <c r="S1132">
        <v>32.625644810108199</v>
      </c>
      <c r="T1132">
        <v>14.287361844521699</v>
      </c>
      <c r="U1132">
        <v>14.2965932327236</v>
      </c>
      <c r="W1132">
        <v>27.534390021484299</v>
      </c>
      <c r="X1132" s="17"/>
      <c r="AA1132" s="39"/>
    </row>
    <row r="1133" spans="1:27" x14ac:dyDescent="0.3">
      <c r="A1133" s="13">
        <v>44171</v>
      </c>
      <c r="B1133">
        <v>14.303600685334599</v>
      </c>
      <c r="C1133">
        <v>12.474290490134701</v>
      </c>
      <c r="D1133">
        <v>12.474290490134701</v>
      </c>
      <c r="E1133">
        <v>12.474290490134701</v>
      </c>
      <c r="F1133">
        <v>13.160643314982</v>
      </c>
      <c r="G1133">
        <v>13.160643314982</v>
      </c>
      <c r="H1133">
        <v>13.160643314982</v>
      </c>
      <c r="I1133">
        <v>0.99764070768784796</v>
      </c>
      <c r="J1133">
        <v>0.99764070768784796</v>
      </c>
      <c r="K1133">
        <v>0.99764070768784796</v>
      </c>
      <c r="L1133">
        <v>-1.68399353253522</v>
      </c>
      <c r="M1133">
        <v>-1.68399353253522</v>
      </c>
      <c r="N1133">
        <v>-1.68399353253522</v>
      </c>
      <c r="O1133">
        <v>0</v>
      </c>
      <c r="P1133">
        <v>0</v>
      </c>
      <c r="Q1133">
        <v>0</v>
      </c>
      <c r="R1133">
        <v>21.622259118765498</v>
      </c>
      <c r="S1133">
        <v>31.5556320833286</v>
      </c>
      <c r="T1133">
        <v>14.2988846807665</v>
      </c>
      <c r="U1133">
        <v>14.308575749392</v>
      </c>
      <c r="W1133">
        <v>26.7778911754693</v>
      </c>
      <c r="X1133" s="17"/>
      <c r="AA1133" s="39"/>
    </row>
    <row r="1134" spans="1:27" x14ac:dyDescent="0.3">
      <c r="A1134" s="13">
        <v>44172</v>
      </c>
      <c r="B1134">
        <v>14.315292622224</v>
      </c>
      <c r="C1134">
        <v>13.9059638576627</v>
      </c>
      <c r="D1134">
        <v>13.9059638576627</v>
      </c>
      <c r="E1134">
        <v>13.9059638576627</v>
      </c>
      <c r="F1134">
        <v>13.160643314982</v>
      </c>
      <c r="G1134">
        <v>13.160643314982</v>
      </c>
      <c r="H1134">
        <v>13.160643314982</v>
      </c>
      <c r="I1134">
        <v>2.4947585269388202</v>
      </c>
      <c r="J1134">
        <v>2.4947585269388202</v>
      </c>
      <c r="K1134">
        <v>2.4947585269388202</v>
      </c>
      <c r="L1134">
        <v>-1.74943798425814</v>
      </c>
      <c r="M1134">
        <v>-1.74943798425814</v>
      </c>
      <c r="N1134">
        <v>-1.74943798425814</v>
      </c>
      <c r="O1134">
        <v>0</v>
      </c>
      <c r="P1134">
        <v>0</v>
      </c>
      <c r="Q1134">
        <v>0</v>
      </c>
      <c r="R1134">
        <v>23.391291327491601</v>
      </c>
      <c r="S1134">
        <v>32.677728822900001</v>
      </c>
      <c r="T1134">
        <v>14.3103552762877</v>
      </c>
      <c r="U1134">
        <v>14.320502690911001</v>
      </c>
      <c r="W1134">
        <v>28.221256479886801</v>
      </c>
      <c r="X1134" s="17"/>
      <c r="AA1134" s="39"/>
    </row>
    <row r="1135" spans="1:27" x14ac:dyDescent="0.3">
      <c r="A1135" s="13">
        <v>44173</v>
      </c>
      <c r="B1135">
        <v>14.3269845591135</v>
      </c>
      <c r="C1135">
        <v>11.486766006466301</v>
      </c>
      <c r="D1135">
        <v>11.486766006466301</v>
      </c>
      <c r="E1135">
        <v>11.486766006466301</v>
      </c>
      <c r="F1135">
        <v>13.160643314982</v>
      </c>
      <c r="G1135">
        <v>13.160643314982</v>
      </c>
      <c r="H1135">
        <v>13.160643314982</v>
      </c>
      <c r="I1135">
        <v>0.120032425811832</v>
      </c>
      <c r="J1135">
        <v>0.120032425811832</v>
      </c>
      <c r="K1135">
        <v>0.120032425811832</v>
      </c>
      <c r="L1135">
        <v>-1.7939097343275501</v>
      </c>
      <c r="M1135">
        <v>-1.7939097343275501</v>
      </c>
      <c r="N1135">
        <v>-1.7939097343275501</v>
      </c>
      <c r="O1135">
        <v>0</v>
      </c>
      <c r="P1135">
        <v>0</v>
      </c>
      <c r="Q1135">
        <v>0</v>
      </c>
      <c r="R1135">
        <v>20.724530487821902</v>
      </c>
      <c r="S1135">
        <v>31.4354298829881</v>
      </c>
      <c r="T1135">
        <v>14.321910962693201</v>
      </c>
      <c r="U1135">
        <v>14.332305464518001</v>
      </c>
      <c r="W1135">
        <v>25.813750565579799</v>
      </c>
      <c r="X1135" s="17"/>
      <c r="AA1135" s="39"/>
    </row>
    <row r="1136" spans="1:27" x14ac:dyDescent="0.3">
      <c r="A1136" s="13">
        <v>44174</v>
      </c>
      <c r="B1136">
        <v>14.338676496002901</v>
      </c>
      <c r="C1136">
        <v>9.4764738121008101</v>
      </c>
      <c r="D1136">
        <v>9.4764738121008101</v>
      </c>
      <c r="E1136">
        <v>9.4764738121008101</v>
      </c>
      <c r="F1136">
        <v>13.160643314982</v>
      </c>
      <c r="G1136">
        <v>13.160643314982</v>
      </c>
      <c r="H1136">
        <v>13.160643314982</v>
      </c>
      <c r="I1136">
        <v>-1.8670180563652501</v>
      </c>
      <c r="J1136">
        <v>-1.8670180563652501</v>
      </c>
      <c r="K1136">
        <v>-1.8670180563652501</v>
      </c>
      <c r="L1136">
        <v>-1.8171514465159799</v>
      </c>
      <c r="M1136">
        <v>-1.8171514465159799</v>
      </c>
      <c r="N1136">
        <v>-1.8171514465159799</v>
      </c>
      <c r="O1136">
        <v>0</v>
      </c>
      <c r="P1136">
        <v>0</v>
      </c>
      <c r="Q1136">
        <v>0</v>
      </c>
      <c r="R1136">
        <v>18.8438016498012</v>
      </c>
      <c r="S1136">
        <v>29.125286279515901</v>
      </c>
      <c r="T1136">
        <v>14.3334233899062</v>
      </c>
      <c r="U1136">
        <v>14.344266885123499</v>
      </c>
      <c r="W1136">
        <v>23.8151503081037</v>
      </c>
      <c r="X1136" s="17"/>
      <c r="AA1136" s="39"/>
    </row>
    <row r="1137" spans="1:27" x14ac:dyDescent="0.3">
      <c r="A1137" s="13">
        <v>44175</v>
      </c>
      <c r="B1137">
        <v>14.350368432892401</v>
      </c>
      <c r="C1137">
        <v>9.2262113744151897</v>
      </c>
      <c r="D1137">
        <v>9.2262113744151897</v>
      </c>
      <c r="E1137">
        <v>9.2262113744151897</v>
      </c>
      <c r="F1137">
        <v>13.160643314982</v>
      </c>
      <c r="G1137">
        <v>13.160643314982</v>
      </c>
      <c r="H1137">
        <v>13.160643314982</v>
      </c>
      <c r="I1137">
        <v>-2.1150670826461502</v>
      </c>
      <c r="J1137">
        <v>-2.1150670826461502</v>
      </c>
      <c r="K1137">
        <v>-2.1150670826461502</v>
      </c>
      <c r="L1137">
        <v>-1.81936485792071</v>
      </c>
      <c r="M1137">
        <v>-1.81936485792071</v>
      </c>
      <c r="N1137">
        <v>-1.81936485792071</v>
      </c>
      <c r="O1137">
        <v>0</v>
      </c>
      <c r="P1137">
        <v>0</v>
      </c>
      <c r="Q1137">
        <v>0</v>
      </c>
      <c r="R1137">
        <v>18.783024316708399</v>
      </c>
      <c r="S1137">
        <v>28.555189538119802</v>
      </c>
      <c r="T1137">
        <v>14.344943810057901</v>
      </c>
      <c r="U1137">
        <v>14.356221654994901</v>
      </c>
      <c r="W1137">
        <v>23.5765798073075</v>
      </c>
      <c r="X1137" s="17"/>
      <c r="AA1137" s="39"/>
    </row>
    <row r="1138" spans="1:27" x14ac:dyDescent="0.3">
      <c r="A1138" s="13">
        <v>44176</v>
      </c>
      <c r="B1138">
        <v>14.362060369781799</v>
      </c>
      <c r="C1138">
        <v>10.048966219498</v>
      </c>
      <c r="D1138">
        <v>10.048966219498</v>
      </c>
      <c r="E1138">
        <v>10.048966219498</v>
      </c>
      <c r="F1138">
        <v>13.160643314982</v>
      </c>
      <c r="G1138">
        <v>13.160643314982</v>
      </c>
      <c r="H1138">
        <v>13.160643314982</v>
      </c>
      <c r="I1138">
        <v>-1.3104811148341</v>
      </c>
      <c r="J1138">
        <v>-1.3104811148341</v>
      </c>
      <c r="K1138">
        <v>-1.3104811148341</v>
      </c>
      <c r="L1138">
        <v>-1.80119598064997</v>
      </c>
      <c r="M1138">
        <v>-1.80119598064997</v>
      </c>
      <c r="N1138">
        <v>-1.80119598064997</v>
      </c>
      <c r="O1138">
        <v>0</v>
      </c>
      <c r="P1138">
        <v>0</v>
      </c>
      <c r="Q1138">
        <v>0</v>
      </c>
      <c r="R1138">
        <v>19.491050019791501</v>
      </c>
      <c r="S1138">
        <v>29.5419290835565</v>
      </c>
      <c r="T1138">
        <v>14.3563317144925</v>
      </c>
      <c r="U1138">
        <v>14.368015909446299</v>
      </c>
      <c r="W1138">
        <v>24.4110265892798</v>
      </c>
      <c r="X1138" s="17"/>
      <c r="AA1138" s="39"/>
    </row>
    <row r="1139" spans="1:27" x14ac:dyDescent="0.3">
      <c r="A1139" s="13">
        <v>44177</v>
      </c>
      <c r="B1139">
        <v>14.3737523066712</v>
      </c>
      <c r="C1139">
        <v>13.0770680565692</v>
      </c>
      <c r="D1139">
        <v>13.0770680565692</v>
      </c>
      <c r="E1139">
        <v>13.0770680565692</v>
      </c>
      <c r="F1139">
        <v>13.160643314982</v>
      </c>
      <c r="G1139">
        <v>13.160643314982</v>
      </c>
      <c r="H1139">
        <v>13.160643314982</v>
      </c>
      <c r="I1139">
        <v>1.6801345934055301</v>
      </c>
      <c r="J1139">
        <v>1.6801345934055301</v>
      </c>
      <c r="K1139">
        <v>1.6801345934055301</v>
      </c>
      <c r="L1139">
        <v>-1.76370985181835</v>
      </c>
      <c r="M1139">
        <v>-1.76370985181835</v>
      </c>
      <c r="N1139">
        <v>-1.76370985181835</v>
      </c>
      <c r="O1139">
        <v>0</v>
      </c>
      <c r="P1139">
        <v>0</v>
      </c>
      <c r="Q1139">
        <v>0</v>
      </c>
      <c r="R1139">
        <v>22.785997119304</v>
      </c>
      <c r="S1139">
        <v>32.759476601241801</v>
      </c>
      <c r="T1139">
        <v>14.367819327993599</v>
      </c>
      <c r="U1139">
        <v>14.379938307202901</v>
      </c>
      <c r="W1139">
        <v>27.450820363240499</v>
      </c>
      <c r="X1139" s="17"/>
      <c r="AA1139" s="39"/>
    </row>
    <row r="1140" spans="1:27" x14ac:dyDescent="0.3">
      <c r="A1140" s="13">
        <v>44178</v>
      </c>
      <c r="B1140">
        <v>14.3854442435607</v>
      </c>
      <c r="C1140">
        <v>12.4499284329167</v>
      </c>
      <c r="D1140">
        <v>12.4499284329167</v>
      </c>
      <c r="E1140">
        <v>12.4499284329167</v>
      </c>
      <c r="F1140">
        <v>13.160643314982</v>
      </c>
      <c r="G1140">
        <v>13.160643314982</v>
      </c>
      <c r="H1140">
        <v>13.160643314982</v>
      </c>
      <c r="I1140">
        <v>0.99764070768740398</v>
      </c>
      <c r="J1140">
        <v>0.99764070768740398</v>
      </c>
      <c r="K1140">
        <v>0.99764070768740398</v>
      </c>
      <c r="L1140">
        <v>-1.7083555897527201</v>
      </c>
      <c r="M1140">
        <v>-1.7083555897527201</v>
      </c>
      <c r="N1140">
        <v>-1.7083555897527201</v>
      </c>
      <c r="O1140">
        <v>0</v>
      </c>
      <c r="P1140">
        <v>0</v>
      </c>
      <c r="Q1140">
        <v>0</v>
      </c>
      <c r="R1140">
        <v>21.534758643576499</v>
      </c>
      <c r="S1140">
        <v>31.660353129122502</v>
      </c>
      <c r="T1140">
        <v>14.3792758032842</v>
      </c>
      <c r="U1140">
        <v>14.391910203688999</v>
      </c>
      <c r="W1140">
        <v>26.835372676477402</v>
      </c>
      <c r="X1140" s="17"/>
      <c r="AA1140" s="39"/>
    </row>
    <row r="1141" spans="1:27" x14ac:dyDescent="0.3">
      <c r="A1141" s="13">
        <v>44179</v>
      </c>
      <c r="B1141">
        <v>14.397136180450101</v>
      </c>
      <c r="C1141">
        <v>14.0184790904505</v>
      </c>
      <c r="D1141">
        <v>14.0184790904505</v>
      </c>
      <c r="E1141">
        <v>14.0184790904505</v>
      </c>
      <c r="F1141">
        <v>13.160643314982</v>
      </c>
      <c r="G1141">
        <v>13.160643314982</v>
      </c>
      <c r="H1141">
        <v>13.160643314982</v>
      </c>
      <c r="I1141">
        <v>2.4947585269343699</v>
      </c>
      <c r="J1141">
        <v>2.4947585269343699</v>
      </c>
      <c r="K1141">
        <v>2.4947585269343699</v>
      </c>
      <c r="L1141">
        <v>-1.63692275146587</v>
      </c>
      <c r="M1141">
        <v>-1.63692275146587</v>
      </c>
      <c r="N1141">
        <v>-1.63692275146587</v>
      </c>
      <c r="O1141">
        <v>0</v>
      </c>
      <c r="P1141">
        <v>0</v>
      </c>
      <c r="Q1141">
        <v>0</v>
      </c>
      <c r="R1141">
        <v>23.488426585501301</v>
      </c>
      <c r="S1141">
        <v>33.296488039027601</v>
      </c>
      <c r="T1141">
        <v>14.390751765009799</v>
      </c>
      <c r="U1141">
        <v>14.4040289835685</v>
      </c>
      <c r="W1141">
        <v>28.415615270900599</v>
      </c>
      <c r="X1141" s="17"/>
      <c r="AA1141" s="39"/>
    </row>
    <row r="1142" spans="1:27" x14ac:dyDescent="0.3">
      <c r="A1142" s="13">
        <v>44180</v>
      </c>
      <c r="B1142">
        <v>14.4088281173395</v>
      </c>
      <c r="C1142">
        <v>11.7291855440275</v>
      </c>
      <c r="D1142">
        <v>11.7291855440275</v>
      </c>
      <c r="E1142">
        <v>11.7291855440275</v>
      </c>
      <c r="F1142">
        <v>13.160643314982</v>
      </c>
      <c r="G1142">
        <v>13.160643314982</v>
      </c>
      <c r="H1142">
        <v>13.160643314982</v>
      </c>
      <c r="I1142">
        <v>0.120032425820501</v>
      </c>
      <c r="J1142">
        <v>0.120032425820501</v>
      </c>
      <c r="K1142">
        <v>0.120032425820501</v>
      </c>
      <c r="L1142">
        <v>-1.5514901967750101</v>
      </c>
      <c r="M1142">
        <v>-1.5514901967750101</v>
      </c>
      <c r="N1142">
        <v>-1.5514901967750101</v>
      </c>
      <c r="O1142">
        <v>0</v>
      </c>
      <c r="P1142">
        <v>0</v>
      </c>
      <c r="Q1142">
        <v>0</v>
      </c>
      <c r="R1142">
        <v>21.2004632620711</v>
      </c>
      <c r="S1142">
        <v>31.0423288162077</v>
      </c>
      <c r="T1142">
        <v>14.4022451670417</v>
      </c>
      <c r="U1142">
        <v>14.415916856423699</v>
      </c>
      <c r="W1142">
        <v>26.138013661367101</v>
      </c>
      <c r="X1142" s="17"/>
      <c r="AA1142" s="39"/>
    </row>
    <row r="1143" spans="1:27" x14ac:dyDescent="0.3">
      <c r="A1143" s="13">
        <v>44181</v>
      </c>
      <c r="B1143">
        <v>14.420520054229</v>
      </c>
      <c r="C1143">
        <v>9.8392564158976992</v>
      </c>
      <c r="D1143">
        <v>9.8392564158976992</v>
      </c>
      <c r="E1143">
        <v>9.8392564158976992</v>
      </c>
      <c r="F1143">
        <v>13.160643314982</v>
      </c>
      <c r="G1143">
        <v>13.160643314982</v>
      </c>
      <c r="H1143">
        <v>13.160643314982</v>
      </c>
      <c r="I1143">
        <v>-1.86701805636789</v>
      </c>
      <c r="J1143">
        <v>-1.86701805636789</v>
      </c>
      <c r="K1143">
        <v>-1.86701805636789</v>
      </c>
      <c r="L1143">
        <v>-1.4543688427164501</v>
      </c>
      <c r="M1143">
        <v>-1.4543688427164501</v>
      </c>
      <c r="N1143">
        <v>-1.4543688427164501</v>
      </c>
      <c r="O1143">
        <v>0</v>
      </c>
      <c r="P1143">
        <v>0</v>
      </c>
      <c r="Q1143">
        <v>0</v>
      </c>
      <c r="R1143">
        <v>19.443790445286702</v>
      </c>
      <c r="S1143">
        <v>29.1747278262309</v>
      </c>
      <c r="T1143">
        <v>14.413792112426099</v>
      </c>
      <c r="U1143">
        <v>14.4278097697179</v>
      </c>
      <c r="W1143">
        <v>24.259776470126699</v>
      </c>
      <c r="X1143" s="17"/>
      <c r="AA1143" s="39"/>
    </row>
    <row r="1144" spans="1:27" x14ac:dyDescent="0.3">
      <c r="A1144" s="13">
        <v>44182</v>
      </c>
      <c r="B1144">
        <v>14.4322119911184</v>
      </c>
      <c r="C1144">
        <v>9.6975363986435408</v>
      </c>
      <c r="D1144">
        <v>9.6975363986435408</v>
      </c>
      <c r="E1144">
        <v>9.6975363986435408</v>
      </c>
      <c r="F1144">
        <v>13.160643314982</v>
      </c>
      <c r="G1144">
        <v>13.160643314982</v>
      </c>
      <c r="H1144">
        <v>13.160643314982</v>
      </c>
      <c r="I1144">
        <v>-2.1150670826443498</v>
      </c>
      <c r="J1144">
        <v>-2.1150670826443498</v>
      </c>
      <c r="K1144">
        <v>-2.1150670826443498</v>
      </c>
      <c r="L1144">
        <v>-1.3480398336941499</v>
      </c>
      <c r="M1144">
        <v>-1.3480398336941499</v>
      </c>
      <c r="N1144">
        <v>-1.3480398336941499</v>
      </c>
      <c r="O1144">
        <v>0</v>
      </c>
      <c r="P1144">
        <v>0</v>
      </c>
      <c r="Q1144">
        <v>0</v>
      </c>
      <c r="R1144">
        <v>19.407413800874</v>
      </c>
      <c r="S1144">
        <v>29.130801537548098</v>
      </c>
      <c r="T1144">
        <v>14.425228188859499</v>
      </c>
      <c r="U1144">
        <v>14.4396993035755</v>
      </c>
      <c r="W1144">
        <v>24.129748389762</v>
      </c>
      <c r="X1144" s="17"/>
      <c r="AA1144" s="39"/>
    </row>
    <row r="1145" spans="1:27" x14ac:dyDescent="0.3">
      <c r="A1145" s="13">
        <v>44183</v>
      </c>
      <c r="B1145">
        <v>14.4439039280079</v>
      </c>
      <c r="C1145">
        <v>10.615072445562699</v>
      </c>
      <c r="D1145">
        <v>10.615072445562699</v>
      </c>
      <c r="E1145">
        <v>10.615072445562699</v>
      </c>
      <c r="F1145">
        <v>13.160643314982</v>
      </c>
      <c r="G1145">
        <v>13.160643314982</v>
      </c>
      <c r="H1145">
        <v>13.160643314982</v>
      </c>
      <c r="I1145">
        <v>-1.3104811148369799</v>
      </c>
      <c r="J1145">
        <v>-1.3104811148369799</v>
      </c>
      <c r="K1145">
        <v>-1.3104811148369799</v>
      </c>
      <c r="L1145">
        <v>-1.2350897545823301</v>
      </c>
      <c r="M1145">
        <v>-1.2350897545823301</v>
      </c>
      <c r="N1145">
        <v>-1.2350897545823301</v>
      </c>
      <c r="O1145">
        <v>0</v>
      </c>
      <c r="P1145">
        <v>0</v>
      </c>
      <c r="Q1145">
        <v>0</v>
      </c>
      <c r="R1145">
        <v>19.994322721500598</v>
      </c>
      <c r="S1145">
        <v>29.724747777242602</v>
      </c>
      <c r="T1145">
        <v>14.436682661846399</v>
      </c>
      <c r="U1145">
        <v>14.4516089396365</v>
      </c>
      <c r="W1145">
        <v>25.058976373570601</v>
      </c>
      <c r="X1145" s="17"/>
      <c r="AA1145" s="39"/>
    </row>
    <row r="1146" spans="1:27" x14ac:dyDescent="0.3">
      <c r="A1146" s="13">
        <v>44184</v>
      </c>
      <c r="B1146">
        <v>14.455595864897299</v>
      </c>
      <c r="C1146">
        <v>13.7226333350229</v>
      </c>
      <c r="D1146">
        <v>13.7226333350229</v>
      </c>
      <c r="E1146">
        <v>13.7226333350229</v>
      </c>
      <c r="F1146">
        <v>13.160643314982</v>
      </c>
      <c r="G1146">
        <v>13.160643314982</v>
      </c>
      <c r="H1146">
        <v>13.160643314982</v>
      </c>
      <c r="I1146">
        <v>1.68013459340532</v>
      </c>
      <c r="J1146">
        <v>1.68013459340532</v>
      </c>
      <c r="K1146">
        <v>1.68013459340532</v>
      </c>
      <c r="L1146">
        <v>-1.1181445733644599</v>
      </c>
      <c r="M1146">
        <v>-1.1181445733644599</v>
      </c>
      <c r="N1146">
        <v>-1.1181445733644599</v>
      </c>
      <c r="O1146">
        <v>0</v>
      </c>
      <c r="P1146">
        <v>0</v>
      </c>
      <c r="Q1146">
        <v>0</v>
      </c>
      <c r="R1146">
        <v>23.0025936994424</v>
      </c>
      <c r="S1146">
        <v>33.021711004700201</v>
      </c>
      <c r="T1146">
        <v>14.448219626916901</v>
      </c>
      <c r="U1146">
        <v>14.463771904780501</v>
      </c>
      <c r="W1146">
        <v>28.178229199920199</v>
      </c>
      <c r="X1146" s="17"/>
      <c r="AA1146" s="39"/>
    </row>
    <row r="1147" spans="1:27" x14ac:dyDescent="0.3">
      <c r="A1147" s="13">
        <v>44185</v>
      </c>
      <c r="B1147">
        <v>14.4672878017867</v>
      </c>
      <c r="C1147">
        <v>13.158480007151301</v>
      </c>
      <c r="D1147">
        <v>13.158480007151301</v>
      </c>
      <c r="E1147">
        <v>13.158480007151301</v>
      </c>
      <c r="F1147">
        <v>13.160643314982</v>
      </c>
      <c r="G1147">
        <v>13.160643314982</v>
      </c>
      <c r="H1147">
        <v>13.160643314982</v>
      </c>
      <c r="I1147">
        <v>0.99764070768913504</v>
      </c>
      <c r="J1147">
        <v>0.99764070768913504</v>
      </c>
      <c r="K1147">
        <v>0.99764070768913504</v>
      </c>
      <c r="L1147">
        <v>-0.99980401551991205</v>
      </c>
      <c r="M1147">
        <v>-0.99980401551991205</v>
      </c>
      <c r="N1147">
        <v>-0.99980401551991205</v>
      </c>
      <c r="O1147">
        <v>0</v>
      </c>
      <c r="P1147">
        <v>0</v>
      </c>
      <c r="Q1147">
        <v>0</v>
      </c>
      <c r="R1147">
        <v>22.659380552974898</v>
      </c>
      <c r="S1147">
        <v>32.512555702815099</v>
      </c>
      <c r="T1147">
        <v>14.4596978338589</v>
      </c>
      <c r="U1147">
        <v>14.4757382574953</v>
      </c>
      <c r="W1147">
        <v>27.625767808938001</v>
      </c>
      <c r="X1147" s="17"/>
      <c r="AA1147" s="39"/>
    </row>
    <row r="1148" spans="1:27" x14ac:dyDescent="0.3">
      <c r="A1148" s="13">
        <v>44186</v>
      </c>
      <c r="B1148">
        <v>14.4789797386762</v>
      </c>
      <c r="C1148">
        <v>14.772823797963399</v>
      </c>
      <c r="D1148">
        <v>14.772823797963399</v>
      </c>
      <c r="E1148">
        <v>14.772823797963399</v>
      </c>
      <c r="F1148">
        <v>13.160643314982</v>
      </c>
      <c r="G1148">
        <v>13.160643314982</v>
      </c>
      <c r="H1148">
        <v>13.160643314982</v>
      </c>
      <c r="I1148">
        <v>2.4947585269365899</v>
      </c>
      <c r="J1148">
        <v>2.4947585269365899</v>
      </c>
      <c r="K1148">
        <v>2.4947585269365899</v>
      </c>
      <c r="L1148">
        <v>-0.88257804395529105</v>
      </c>
      <c r="M1148">
        <v>-0.88257804395529105</v>
      </c>
      <c r="N1148">
        <v>-0.88257804395529105</v>
      </c>
      <c r="O1148">
        <v>0</v>
      </c>
      <c r="P1148">
        <v>0</v>
      </c>
      <c r="Q1148">
        <v>0</v>
      </c>
      <c r="R1148">
        <v>24.2335806766846</v>
      </c>
      <c r="S1148">
        <v>34.463629563678097</v>
      </c>
      <c r="T1148">
        <v>14.470991757822301</v>
      </c>
      <c r="U1148">
        <v>14.487676228323499</v>
      </c>
      <c r="W1148">
        <v>29.2518035366395</v>
      </c>
      <c r="X1148" s="17"/>
      <c r="AA1148" s="39"/>
    </row>
    <row r="1149" spans="1:27" x14ac:dyDescent="0.3">
      <c r="A1149" s="13">
        <v>44187</v>
      </c>
      <c r="B1149">
        <v>14.490671675565601</v>
      </c>
      <c r="C1149">
        <v>12.5118486938738</v>
      </c>
      <c r="D1149">
        <v>12.5118486938738</v>
      </c>
      <c r="E1149">
        <v>12.5118486938738</v>
      </c>
      <c r="F1149">
        <v>13.160643314982</v>
      </c>
      <c r="G1149">
        <v>13.160643314982</v>
      </c>
      <c r="H1149">
        <v>13.160643314982</v>
      </c>
      <c r="I1149">
        <v>0.120032425815015</v>
      </c>
      <c r="J1149">
        <v>0.120032425815015</v>
      </c>
      <c r="K1149">
        <v>0.120032425815015</v>
      </c>
      <c r="L1149">
        <v>-0.76882704692329495</v>
      </c>
      <c r="M1149">
        <v>-0.76882704692329495</v>
      </c>
      <c r="N1149">
        <v>-0.76882704692329495</v>
      </c>
      <c r="O1149">
        <v>0</v>
      </c>
      <c r="P1149">
        <v>0</v>
      </c>
      <c r="Q1149">
        <v>0</v>
      </c>
      <c r="R1149">
        <v>21.971639988741899</v>
      </c>
      <c r="S1149">
        <v>31.9817065898735</v>
      </c>
      <c r="T1149">
        <v>14.482388372680999</v>
      </c>
      <c r="U1149">
        <v>14.4996954792775</v>
      </c>
      <c r="W1149">
        <v>27.002520369439399</v>
      </c>
      <c r="X1149" s="17"/>
      <c r="AA1149" s="39"/>
    </row>
    <row r="1150" spans="1:27" x14ac:dyDescent="0.3">
      <c r="A1150" s="13">
        <v>44188</v>
      </c>
      <c r="B1150">
        <v>14.502363612454999</v>
      </c>
      <c r="C1150">
        <v>10.632918034673301</v>
      </c>
      <c r="D1150">
        <v>10.632918034673301</v>
      </c>
      <c r="E1150">
        <v>10.632918034673301</v>
      </c>
      <c r="F1150">
        <v>13.160643314982</v>
      </c>
      <c r="G1150">
        <v>13.160643314982</v>
      </c>
      <c r="H1150">
        <v>13.160643314982</v>
      </c>
      <c r="I1150">
        <v>-1.8670180563705301</v>
      </c>
      <c r="J1150">
        <v>-1.8670180563705301</v>
      </c>
      <c r="K1150">
        <v>-1.8670180563705301</v>
      </c>
      <c r="L1150">
        <v>-0.660707223938241</v>
      </c>
      <c r="M1150">
        <v>-0.660707223938241</v>
      </c>
      <c r="N1150">
        <v>-0.660707223938241</v>
      </c>
      <c r="O1150">
        <v>0</v>
      </c>
      <c r="P1150">
        <v>0</v>
      </c>
      <c r="Q1150">
        <v>0</v>
      </c>
      <c r="R1150">
        <v>20.328621199013899</v>
      </c>
      <c r="S1150">
        <v>29.705169463794402</v>
      </c>
      <c r="T1150">
        <v>14.493815635215199</v>
      </c>
      <c r="U1150">
        <v>14.511670072340101</v>
      </c>
      <c r="W1150">
        <v>25.135281647128298</v>
      </c>
      <c r="X1150" s="17"/>
      <c r="AA1150" s="39"/>
    </row>
    <row r="1151" spans="1:27" x14ac:dyDescent="0.3">
      <c r="A1151" s="13">
        <v>44189</v>
      </c>
      <c r="B1151">
        <v>14.5140555493445</v>
      </c>
      <c r="C1151">
        <v>10.4854537229001</v>
      </c>
      <c r="D1151">
        <v>10.4854537229001</v>
      </c>
      <c r="E1151">
        <v>10.4854537229001</v>
      </c>
      <c r="F1151">
        <v>13.160643314982</v>
      </c>
      <c r="G1151">
        <v>13.160643314982</v>
      </c>
      <c r="H1151">
        <v>13.160643314982</v>
      </c>
      <c r="I1151">
        <v>-2.1150670826476299</v>
      </c>
      <c r="J1151">
        <v>-2.1150670826476299</v>
      </c>
      <c r="K1151">
        <v>-2.1150670826476299</v>
      </c>
      <c r="L1151">
        <v>-0.56012250943429798</v>
      </c>
      <c r="M1151">
        <v>-0.56012250943429798</v>
      </c>
      <c r="N1151">
        <v>-0.56012250943429798</v>
      </c>
      <c r="O1151">
        <v>0</v>
      </c>
      <c r="P1151">
        <v>0</v>
      </c>
      <c r="Q1151">
        <v>0</v>
      </c>
      <c r="R1151">
        <v>20.1003336222245</v>
      </c>
      <c r="S1151">
        <v>29.991771630527499</v>
      </c>
      <c r="T1151">
        <v>14.505308134118801</v>
      </c>
      <c r="U1151">
        <v>14.5235809065555</v>
      </c>
      <c r="W1151">
        <v>24.999509272244602</v>
      </c>
      <c r="X1151" s="17"/>
      <c r="AA1151" s="39"/>
    </row>
    <row r="1152" spans="1:27" x14ac:dyDescent="0.3">
      <c r="A1152" s="13">
        <v>44190</v>
      </c>
      <c r="B1152">
        <v>14.5257474862339</v>
      </c>
      <c r="C1152">
        <v>11.3814780103146</v>
      </c>
      <c r="D1152">
        <v>11.3814780103146</v>
      </c>
      <c r="E1152">
        <v>11.3814780103146</v>
      </c>
      <c r="F1152">
        <v>13.160643314982</v>
      </c>
      <c r="G1152">
        <v>13.160643314982</v>
      </c>
      <c r="H1152">
        <v>13.160643314982</v>
      </c>
      <c r="I1152">
        <v>-1.31048111483271</v>
      </c>
      <c r="J1152">
        <v>-1.31048111483271</v>
      </c>
      <c r="K1152">
        <v>-1.31048111483271</v>
      </c>
      <c r="L1152">
        <v>-0.46868418983469801</v>
      </c>
      <c r="M1152">
        <v>-0.46868418983469801</v>
      </c>
      <c r="N1152">
        <v>-0.46868418983469801</v>
      </c>
      <c r="O1152">
        <v>0</v>
      </c>
      <c r="P1152">
        <v>0</v>
      </c>
      <c r="Q1152">
        <v>0</v>
      </c>
      <c r="R1152">
        <v>21.096784760997402</v>
      </c>
      <c r="S1152">
        <v>31.447169518622999</v>
      </c>
      <c r="T1152">
        <v>14.516679074140299</v>
      </c>
      <c r="U1152">
        <v>14.535528569247299</v>
      </c>
      <c r="W1152">
        <v>25.907225496548602</v>
      </c>
      <c r="X1152" s="17"/>
      <c r="AA1152" s="39"/>
    </row>
    <row r="1153" spans="1:27" x14ac:dyDescent="0.3">
      <c r="A1153" s="13">
        <v>44191</v>
      </c>
      <c r="B1153">
        <v>14.5374394231234</v>
      </c>
      <c r="C1153">
        <v>14.4530987516256</v>
      </c>
      <c r="D1153">
        <v>14.4530987516256</v>
      </c>
      <c r="E1153">
        <v>14.4530987516256</v>
      </c>
      <c r="F1153">
        <v>13.160643314982</v>
      </c>
      <c r="G1153">
        <v>13.160643314982</v>
      </c>
      <c r="H1153">
        <v>13.160643314982</v>
      </c>
      <c r="I1153">
        <v>1.68013459340176</v>
      </c>
      <c r="J1153">
        <v>1.68013459340176</v>
      </c>
      <c r="K1153">
        <v>1.68013459340176</v>
      </c>
      <c r="L1153">
        <v>-0.38767915675822101</v>
      </c>
      <c r="M1153">
        <v>-0.38767915675822101</v>
      </c>
      <c r="N1153">
        <v>-0.38767915675822101</v>
      </c>
      <c r="O1153">
        <v>0</v>
      </c>
      <c r="P1153">
        <v>0</v>
      </c>
      <c r="Q1153">
        <v>0</v>
      </c>
      <c r="R1153">
        <v>23.778088754797</v>
      </c>
      <c r="S1153">
        <v>33.801923933633098</v>
      </c>
      <c r="T1153">
        <v>14.528174059969199</v>
      </c>
      <c r="U1153">
        <v>14.547595979281001</v>
      </c>
      <c r="W1153">
        <v>28.990538174748899</v>
      </c>
      <c r="X1153" s="17"/>
      <c r="AA1153" s="39"/>
    </row>
    <row r="1154" spans="1:27" x14ac:dyDescent="0.3">
      <c r="A1154" s="13">
        <v>44192</v>
      </c>
      <c r="B1154">
        <v>14.549131360012799</v>
      </c>
      <c r="C1154">
        <v>13.8402365196826</v>
      </c>
      <c r="D1154">
        <v>13.8402365196826</v>
      </c>
      <c r="E1154">
        <v>13.8402365196826</v>
      </c>
      <c r="F1154">
        <v>13.160643314982</v>
      </c>
      <c r="G1154">
        <v>13.160643314982</v>
      </c>
      <c r="H1154">
        <v>13.160643314982</v>
      </c>
      <c r="I1154">
        <v>0.99764070768869095</v>
      </c>
      <c r="J1154">
        <v>0.99764070768869095</v>
      </c>
      <c r="K1154">
        <v>0.99764070768869095</v>
      </c>
      <c r="L1154">
        <v>-0.31804750298817203</v>
      </c>
      <c r="M1154">
        <v>-0.31804750298817203</v>
      </c>
      <c r="N1154">
        <v>-0.31804750298817203</v>
      </c>
      <c r="O1154">
        <v>0</v>
      </c>
      <c r="P1154">
        <v>0</v>
      </c>
      <c r="Q1154">
        <v>0</v>
      </c>
      <c r="R1154">
        <v>23.6944515630301</v>
      </c>
      <c r="S1154">
        <v>33.256607634574898</v>
      </c>
      <c r="T1154">
        <v>14.5395267974422</v>
      </c>
      <c r="U1154">
        <v>14.5597597232079</v>
      </c>
      <c r="W1154">
        <v>28.389367879695399</v>
      </c>
      <c r="X1154" s="17"/>
      <c r="AA1154" s="39"/>
    </row>
    <row r="1155" spans="1:27" x14ac:dyDescent="0.3">
      <c r="A1155" s="13">
        <v>44193</v>
      </c>
      <c r="B1155">
        <v>14.5608232969022</v>
      </c>
      <c r="C1155">
        <v>15.395031927087601</v>
      </c>
      <c r="D1155">
        <v>15.395031927087601</v>
      </c>
      <c r="E1155">
        <v>15.395031927087601</v>
      </c>
      <c r="F1155">
        <v>13.160643314982</v>
      </c>
      <c r="G1155">
        <v>13.160643314982</v>
      </c>
      <c r="H1155">
        <v>13.160643314982</v>
      </c>
      <c r="I1155">
        <v>2.4947585269354802</v>
      </c>
      <c r="J1155">
        <v>2.4947585269354802</v>
      </c>
      <c r="K1155">
        <v>2.4947585269354802</v>
      </c>
      <c r="L1155">
        <v>-0.26036991482988697</v>
      </c>
      <c r="M1155">
        <v>-0.26036991482988697</v>
      </c>
      <c r="N1155">
        <v>-0.26036991482988697</v>
      </c>
      <c r="O1155">
        <v>0</v>
      </c>
      <c r="P1155">
        <v>0</v>
      </c>
      <c r="Q1155">
        <v>0</v>
      </c>
      <c r="R1155">
        <v>25.018104814963301</v>
      </c>
      <c r="S1155">
        <v>34.750341163924503</v>
      </c>
      <c r="T1155">
        <v>14.550708518821301</v>
      </c>
      <c r="U1155">
        <v>14.571708474523</v>
      </c>
      <c r="W1155">
        <v>29.9558552239899</v>
      </c>
      <c r="X1155" s="17"/>
      <c r="AA1155" s="39"/>
    </row>
    <row r="1156" spans="1:27" x14ac:dyDescent="0.3">
      <c r="A1156" s="13">
        <v>44194</v>
      </c>
      <c r="B1156">
        <v>14.5725152337917</v>
      </c>
      <c r="C1156">
        <v>13.0658106895155</v>
      </c>
      <c r="D1156">
        <v>13.0658106895155</v>
      </c>
      <c r="E1156">
        <v>13.0658106895155</v>
      </c>
      <c r="F1156">
        <v>13.160643314982</v>
      </c>
      <c r="G1156">
        <v>13.160643314982</v>
      </c>
      <c r="H1156">
        <v>13.160643314982</v>
      </c>
      <c r="I1156">
        <v>0.120032425819401</v>
      </c>
      <c r="J1156">
        <v>0.120032425819401</v>
      </c>
      <c r="K1156">
        <v>0.120032425819401</v>
      </c>
      <c r="L1156">
        <v>-0.21486505128599701</v>
      </c>
      <c r="M1156">
        <v>-0.21486505128599701</v>
      </c>
      <c r="N1156">
        <v>-0.21486505128599701</v>
      </c>
      <c r="O1156">
        <v>0</v>
      </c>
      <c r="P1156">
        <v>0</v>
      </c>
      <c r="Q1156">
        <v>0</v>
      </c>
      <c r="R1156">
        <v>22.476496603765298</v>
      </c>
      <c r="S1156">
        <v>32.237642171094301</v>
      </c>
      <c r="T1156">
        <v>14.562112471252499</v>
      </c>
      <c r="U1156">
        <v>14.583938552784099</v>
      </c>
      <c r="W1156">
        <v>27.6383259233071</v>
      </c>
      <c r="X1156" s="17"/>
      <c r="AA1156" s="39"/>
    </row>
    <row r="1157" spans="1:27" x14ac:dyDescent="0.3">
      <c r="A1157" s="13">
        <v>44195</v>
      </c>
      <c r="B1157">
        <v>14.584207170681101</v>
      </c>
      <c r="C1157">
        <v>11.1122284246003</v>
      </c>
      <c r="D1157">
        <v>11.1122284246003</v>
      </c>
      <c r="E1157">
        <v>11.1122284246003</v>
      </c>
      <c r="F1157">
        <v>13.160643314982</v>
      </c>
      <c r="G1157">
        <v>13.160643314982</v>
      </c>
      <c r="H1157">
        <v>13.160643314982</v>
      </c>
      <c r="I1157">
        <v>-1.86701805636762</v>
      </c>
      <c r="J1157">
        <v>-1.86701805636762</v>
      </c>
      <c r="K1157">
        <v>-1.86701805636762</v>
      </c>
      <c r="L1157">
        <v>-0.18139683401411</v>
      </c>
      <c r="M1157">
        <v>-0.18139683401411</v>
      </c>
      <c r="N1157">
        <v>-0.18139683401411</v>
      </c>
      <c r="O1157">
        <v>0</v>
      </c>
      <c r="P1157">
        <v>0</v>
      </c>
      <c r="Q1157">
        <v>0</v>
      </c>
      <c r="R1157">
        <v>20.792449849807099</v>
      </c>
      <c r="S1157">
        <v>30.3971101060047</v>
      </c>
      <c r="T1157">
        <v>14.573495604146499</v>
      </c>
      <c r="U1157">
        <v>14.595958407141801</v>
      </c>
      <c r="W1157">
        <v>25.6964355952814</v>
      </c>
      <c r="X1157" s="17"/>
      <c r="AA1157" s="39"/>
    </row>
    <row r="1158" spans="1:27" x14ac:dyDescent="0.3">
      <c r="A1158" s="13">
        <v>44196</v>
      </c>
      <c r="B1158">
        <v>14.595899107570499</v>
      </c>
      <c r="C1158">
        <v>10.8860849230157</v>
      </c>
      <c r="D1158">
        <v>10.8860849230157</v>
      </c>
      <c r="E1158">
        <v>10.8860849230157</v>
      </c>
      <c r="F1158">
        <v>13.160643314982</v>
      </c>
      <c r="G1158">
        <v>13.160643314982</v>
      </c>
      <c r="H1158">
        <v>13.160643314982</v>
      </c>
      <c r="I1158">
        <v>-2.1150670826442801</v>
      </c>
      <c r="J1158">
        <v>-2.1150670826442801</v>
      </c>
      <c r="K1158">
        <v>-2.1150670826442801</v>
      </c>
      <c r="L1158">
        <v>-0.159491309322085</v>
      </c>
      <c r="M1158">
        <v>-0.159491309322085</v>
      </c>
      <c r="N1158">
        <v>-0.159491309322085</v>
      </c>
      <c r="O1158">
        <v>0</v>
      </c>
      <c r="P1158">
        <v>0</v>
      </c>
      <c r="Q1158">
        <v>0</v>
      </c>
      <c r="R1158">
        <v>20.005254808231999</v>
      </c>
      <c r="S1158">
        <v>30.2297730264794</v>
      </c>
      <c r="T1158">
        <v>14.5846076051434</v>
      </c>
      <c r="U1158">
        <v>14.607947346312701</v>
      </c>
      <c r="W1158">
        <v>25.481984030586201</v>
      </c>
      <c r="X1158" s="17"/>
      <c r="AA1158" s="39"/>
    </row>
    <row r="1159" spans="1:27" x14ac:dyDescent="0.3">
      <c r="A1159" s="13">
        <v>44197</v>
      </c>
      <c r="B1159">
        <v>14.607591044459999</v>
      </c>
      <c r="C1159">
        <v>11.701799708790301</v>
      </c>
      <c r="D1159">
        <v>11.701799708790301</v>
      </c>
      <c r="E1159">
        <v>11.701799708790301</v>
      </c>
      <c r="F1159">
        <v>13.160643314982</v>
      </c>
      <c r="G1159">
        <v>13.160643314982</v>
      </c>
      <c r="H1159">
        <v>13.160643314982</v>
      </c>
      <c r="I1159">
        <v>-1.3104811148284401</v>
      </c>
      <c r="J1159">
        <v>-1.3104811148284401</v>
      </c>
      <c r="K1159">
        <v>-1.3104811148284401</v>
      </c>
      <c r="L1159">
        <v>-0.148362491363312</v>
      </c>
      <c r="M1159">
        <v>-0.148362491363312</v>
      </c>
      <c r="N1159">
        <v>-0.148362491363312</v>
      </c>
      <c r="O1159">
        <v>0</v>
      </c>
      <c r="P1159">
        <v>0</v>
      </c>
      <c r="Q1159">
        <v>0</v>
      </c>
      <c r="R1159">
        <v>21.541830889245901</v>
      </c>
      <c r="S1159">
        <v>31.327809440782801</v>
      </c>
      <c r="T1159">
        <v>14.5959934099208</v>
      </c>
      <c r="U1159">
        <v>14.620036915521201</v>
      </c>
      <c r="W1159">
        <v>26.309390753250302</v>
      </c>
      <c r="X1159" s="17"/>
      <c r="AA1159" s="39"/>
    </row>
    <row r="1160" spans="1:27" x14ac:dyDescent="0.3">
      <c r="A1160" s="13">
        <v>44198</v>
      </c>
      <c r="B1160">
        <v>14.6192829813494</v>
      </c>
      <c r="C1160">
        <v>14.6938315475428</v>
      </c>
      <c r="D1160">
        <v>14.6938315475428</v>
      </c>
      <c r="E1160">
        <v>14.6938315475428</v>
      </c>
      <c r="F1160">
        <v>13.160643314982</v>
      </c>
      <c r="G1160">
        <v>13.160643314982</v>
      </c>
      <c r="H1160">
        <v>13.160643314982</v>
      </c>
      <c r="I1160">
        <v>1.6801345934029399</v>
      </c>
      <c r="J1160">
        <v>1.6801345934029399</v>
      </c>
      <c r="K1160">
        <v>1.6801345934029399</v>
      </c>
      <c r="L1160">
        <v>-0.14694636084214899</v>
      </c>
      <c r="M1160">
        <v>-0.14694636084214899</v>
      </c>
      <c r="N1160">
        <v>-0.14694636084214899</v>
      </c>
      <c r="O1160">
        <v>0</v>
      </c>
      <c r="P1160">
        <v>0</v>
      </c>
      <c r="Q1160">
        <v>0</v>
      </c>
      <c r="R1160">
        <v>24.644064656228998</v>
      </c>
      <c r="S1160">
        <v>34.450829605454601</v>
      </c>
      <c r="T1160">
        <v>14.607387494074599</v>
      </c>
      <c r="U1160">
        <v>14.632112112038399</v>
      </c>
      <c r="W1160">
        <v>29.3131145288922</v>
      </c>
      <c r="X1160" s="17"/>
      <c r="AA1160" s="39"/>
    </row>
    <row r="1161" spans="1:27" x14ac:dyDescent="0.3">
      <c r="A1161" s="13">
        <v>44199</v>
      </c>
      <c r="B1161">
        <v>14.6309749182389</v>
      </c>
      <c r="C1161">
        <v>14.0043420406822</v>
      </c>
      <c r="D1161">
        <v>14.0043420406822</v>
      </c>
      <c r="E1161">
        <v>14.0043420406822</v>
      </c>
      <c r="F1161">
        <v>13.160643314982</v>
      </c>
      <c r="G1161">
        <v>13.160643314982</v>
      </c>
      <c r="H1161">
        <v>13.160643314982</v>
      </c>
      <c r="I1161">
        <v>0.99764070768933499</v>
      </c>
      <c r="J1161">
        <v>0.99764070768933499</v>
      </c>
      <c r="K1161">
        <v>0.99764070768933499</v>
      </c>
      <c r="L1161">
        <v>-0.15394198198921499</v>
      </c>
      <c r="M1161">
        <v>-0.15394198198921499</v>
      </c>
      <c r="N1161">
        <v>-0.15394198198921499</v>
      </c>
      <c r="O1161">
        <v>0</v>
      </c>
      <c r="P1161">
        <v>0</v>
      </c>
      <c r="Q1161">
        <v>0</v>
      </c>
      <c r="R1161">
        <v>23.546708711209199</v>
      </c>
      <c r="S1161">
        <v>33.595318869734797</v>
      </c>
      <c r="T1161">
        <v>14.618625768992899</v>
      </c>
      <c r="U1161">
        <v>14.644105101948</v>
      </c>
      <c r="W1161">
        <v>28.635316958920999</v>
      </c>
      <c r="X1161" s="17"/>
      <c r="AA1161" s="39"/>
    </row>
    <row r="1162" spans="1:27" x14ac:dyDescent="0.3">
      <c r="A1162" s="13">
        <v>44200</v>
      </c>
      <c r="B1162">
        <v>14.642666855128301</v>
      </c>
      <c r="C1162">
        <v>15.487543324067801</v>
      </c>
      <c r="D1162">
        <v>15.487543324067801</v>
      </c>
      <c r="E1162">
        <v>15.487543324067801</v>
      </c>
      <c r="F1162">
        <v>13.160643314982</v>
      </c>
      <c r="G1162">
        <v>13.160643314982</v>
      </c>
      <c r="H1162">
        <v>13.160643314982</v>
      </c>
      <c r="I1162">
        <v>2.4947585269343699</v>
      </c>
      <c r="J1162">
        <v>2.4947585269343699</v>
      </c>
      <c r="K1162">
        <v>2.4947585269343699</v>
      </c>
      <c r="L1162">
        <v>-0.167858517848641</v>
      </c>
      <c r="M1162">
        <v>-0.167858517848641</v>
      </c>
      <c r="N1162">
        <v>-0.167858517848641</v>
      </c>
      <c r="O1162">
        <v>0</v>
      </c>
      <c r="P1162">
        <v>0</v>
      </c>
      <c r="Q1162">
        <v>0</v>
      </c>
      <c r="R1162">
        <v>25.059488935692901</v>
      </c>
      <c r="S1162">
        <v>35.065225354674403</v>
      </c>
      <c r="T1162">
        <v>14.6300996910126</v>
      </c>
      <c r="U1162">
        <v>14.6560542031918</v>
      </c>
      <c r="W1162">
        <v>30.130210179196101</v>
      </c>
      <c r="X1162" s="17"/>
      <c r="AA1162" s="39"/>
    </row>
    <row r="1163" spans="1:27" x14ac:dyDescent="0.3">
      <c r="A1163" s="13">
        <v>44201</v>
      </c>
      <c r="B1163">
        <v>14.6543587920177</v>
      </c>
      <c r="C1163">
        <v>13.0936089660762</v>
      </c>
      <c r="D1163">
        <v>13.0936089660762</v>
      </c>
      <c r="E1163">
        <v>13.0936089660762</v>
      </c>
      <c r="F1163">
        <v>13.160643314982</v>
      </c>
      <c r="G1163">
        <v>13.160643314982</v>
      </c>
      <c r="H1163">
        <v>13.160643314982</v>
      </c>
      <c r="I1163">
        <v>0.120032425813914</v>
      </c>
      <c r="J1163">
        <v>0.120032425813914</v>
      </c>
      <c r="K1163">
        <v>0.120032425813914</v>
      </c>
      <c r="L1163">
        <v>-0.18706677471979499</v>
      </c>
      <c r="M1163">
        <v>-0.18706677471979499</v>
      </c>
      <c r="N1163">
        <v>-0.18706677471979499</v>
      </c>
      <c r="O1163">
        <v>0</v>
      </c>
      <c r="P1163">
        <v>0</v>
      </c>
      <c r="Q1163">
        <v>0</v>
      </c>
      <c r="R1163">
        <v>23.204736799287002</v>
      </c>
      <c r="S1163">
        <v>32.879236690009698</v>
      </c>
      <c r="T1163">
        <v>14.641569695096599</v>
      </c>
      <c r="U1163">
        <v>14.6681668581883</v>
      </c>
      <c r="W1163">
        <v>27.7479677580939</v>
      </c>
      <c r="X1163" s="17"/>
      <c r="AA1163" s="39"/>
    </row>
    <row r="1164" spans="1:27" x14ac:dyDescent="0.3">
      <c r="A1164" s="13">
        <v>44202</v>
      </c>
      <c r="B1164">
        <v>14.6660507289072</v>
      </c>
      <c r="C1164">
        <v>11.083771463893701</v>
      </c>
      <c r="D1164">
        <v>11.083771463893701</v>
      </c>
      <c r="E1164">
        <v>11.083771463893701</v>
      </c>
      <c r="F1164">
        <v>13.160643314982</v>
      </c>
      <c r="G1164">
        <v>13.160643314982</v>
      </c>
      <c r="H1164">
        <v>13.160643314982</v>
      </c>
      <c r="I1164">
        <v>-1.8670180563682299</v>
      </c>
      <c r="J1164">
        <v>-1.8670180563682299</v>
      </c>
      <c r="K1164">
        <v>-1.8670180563682299</v>
      </c>
      <c r="L1164">
        <v>-0.20985379472006899</v>
      </c>
      <c r="M1164">
        <v>-0.20985379472006899</v>
      </c>
      <c r="N1164">
        <v>-0.20985379472006899</v>
      </c>
      <c r="O1164">
        <v>0</v>
      </c>
      <c r="P1164">
        <v>0</v>
      </c>
      <c r="Q1164">
        <v>0</v>
      </c>
      <c r="R1164">
        <v>20.439779160733401</v>
      </c>
      <c r="S1164">
        <v>30.5743568583861</v>
      </c>
      <c r="T1164">
        <v>14.6529264454292</v>
      </c>
      <c r="U1164">
        <v>14.6805351686607</v>
      </c>
      <c r="W1164">
        <v>25.749822192800899</v>
      </c>
      <c r="X1164" s="17"/>
      <c r="AA1164" s="39"/>
    </row>
    <row r="1165" spans="1:27" x14ac:dyDescent="0.3">
      <c r="A1165" s="13">
        <v>44203</v>
      </c>
      <c r="B1165">
        <v>14.6777426657966</v>
      </c>
      <c r="C1165">
        <v>10.811097288620299</v>
      </c>
      <c r="D1165">
        <v>10.811097288620299</v>
      </c>
      <c r="E1165">
        <v>10.811097288620299</v>
      </c>
      <c r="F1165">
        <v>13.160643314982</v>
      </c>
      <c r="G1165">
        <v>13.160643314982</v>
      </c>
      <c r="H1165">
        <v>13.160643314982</v>
      </c>
      <c r="I1165">
        <v>-2.1150670826475602</v>
      </c>
      <c r="J1165">
        <v>-2.1150670826475602</v>
      </c>
      <c r="K1165">
        <v>-2.1150670826475602</v>
      </c>
      <c r="L1165">
        <v>-0.23447894371416</v>
      </c>
      <c r="M1165">
        <v>-0.23447894371416</v>
      </c>
      <c r="N1165">
        <v>-0.23447894371416</v>
      </c>
      <c r="O1165">
        <v>0</v>
      </c>
      <c r="P1165">
        <v>0</v>
      </c>
      <c r="Q1165">
        <v>0</v>
      </c>
      <c r="R1165">
        <v>21.034672579710701</v>
      </c>
      <c r="S1165">
        <v>30.2683603151348</v>
      </c>
      <c r="T1165">
        <v>14.6644370135919</v>
      </c>
      <c r="U1165">
        <v>14.6928282603238</v>
      </c>
      <c r="W1165">
        <v>25.4888399544169</v>
      </c>
      <c r="X1165" s="17"/>
      <c r="AA1165" s="39"/>
    </row>
    <row r="1166" spans="1:27" x14ac:dyDescent="0.3">
      <c r="A1166" s="13">
        <v>44204</v>
      </c>
      <c r="B1166">
        <v>14.689434602685999</v>
      </c>
      <c r="C1166">
        <v>11.5909322881067</v>
      </c>
      <c r="D1166">
        <v>11.5909322881067</v>
      </c>
      <c r="E1166">
        <v>11.5909322881067</v>
      </c>
      <c r="F1166">
        <v>13.160643314982</v>
      </c>
      <c r="G1166">
        <v>13.160643314982</v>
      </c>
      <c r="H1166">
        <v>13.160643314982</v>
      </c>
      <c r="I1166">
        <v>-1.31048111482774</v>
      </c>
      <c r="J1166">
        <v>-1.31048111482774</v>
      </c>
      <c r="K1166">
        <v>-1.31048111482774</v>
      </c>
      <c r="L1166">
        <v>-0.25922991204759599</v>
      </c>
      <c r="M1166">
        <v>-0.25922991204759599</v>
      </c>
      <c r="N1166">
        <v>-0.25922991204759599</v>
      </c>
      <c r="O1166">
        <v>0</v>
      </c>
      <c r="P1166">
        <v>0</v>
      </c>
      <c r="Q1166">
        <v>0</v>
      </c>
      <c r="R1166">
        <v>21.3282835430613</v>
      </c>
      <c r="S1166">
        <v>31.0647901291231</v>
      </c>
      <c r="T1166">
        <v>14.6759044969026</v>
      </c>
      <c r="U1166">
        <v>14.7047873780401</v>
      </c>
      <c r="W1166">
        <v>26.280366890792699</v>
      </c>
      <c r="X1166" s="17"/>
      <c r="AA1166" s="39"/>
    </row>
    <row r="1167" spans="1:27" x14ac:dyDescent="0.3">
      <c r="A1167" s="13">
        <v>44205</v>
      </c>
      <c r="B1167">
        <v>14.701126539575499</v>
      </c>
      <c r="C1167">
        <v>14.5583008501681</v>
      </c>
      <c r="D1167">
        <v>14.5583008501681</v>
      </c>
      <c r="E1167">
        <v>14.5583008501681</v>
      </c>
      <c r="F1167">
        <v>13.160643314982</v>
      </c>
      <c r="G1167">
        <v>13.160643314982</v>
      </c>
      <c r="H1167">
        <v>13.160643314982</v>
      </c>
      <c r="I1167">
        <v>1.6801345934041101</v>
      </c>
      <c r="J1167">
        <v>1.6801345934041101</v>
      </c>
      <c r="K1167">
        <v>1.6801345934041101</v>
      </c>
      <c r="L1167">
        <v>-0.28247705821804497</v>
      </c>
      <c r="M1167">
        <v>-0.28247705821804497</v>
      </c>
      <c r="N1167">
        <v>-0.28247705821804497</v>
      </c>
      <c r="O1167">
        <v>0</v>
      </c>
      <c r="P1167">
        <v>0</v>
      </c>
      <c r="Q1167">
        <v>0</v>
      </c>
      <c r="R1167">
        <v>24.7996497604673</v>
      </c>
      <c r="S1167">
        <v>34.366521395040401</v>
      </c>
      <c r="T1167">
        <v>14.68706721475</v>
      </c>
      <c r="U1167">
        <v>14.716965409695099</v>
      </c>
      <c r="W1167">
        <v>29.2594273897436</v>
      </c>
      <c r="X1167" s="17"/>
      <c r="AA1167" s="39"/>
    </row>
    <row r="1168" spans="1:27" x14ac:dyDescent="0.3">
      <c r="A1168" s="13">
        <v>44206</v>
      </c>
      <c r="B1168">
        <v>14.7128184764649</v>
      </c>
      <c r="C1168">
        <v>13.8555594422517</v>
      </c>
      <c r="D1168">
        <v>13.8555594422517</v>
      </c>
      <c r="E1168">
        <v>13.8555594422517</v>
      </c>
      <c r="F1168">
        <v>13.160643314982</v>
      </c>
      <c r="G1168">
        <v>13.160643314982</v>
      </c>
      <c r="H1168">
        <v>13.160643314982</v>
      </c>
      <c r="I1168">
        <v>0.99764070768670998</v>
      </c>
      <c r="J1168">
        <v>0.99764070768670998</v>
      </c>
      <c r="K1168">
        <v>0.99764070768670998</v>
      </c>
      <c r="L1168">
        <v>-0.302724580417016</v>
      </c>
      <c r="M1168">
        <v>-0.302724580417016</v>
      </c>
      <c r="N1168">
        <v>-0.302724580417016</v>
      </c>
      <c r="O1168">
        <v>0</v>
      </c>
      <c r="P1168">
        <v>0</v>
      </c>
      <c r="Q1168">
        <v>0</v>
      </c>
      <c r="R1168">
        <v>23.746175400144001</v>
      </c>
      <c r="S1168">
        <v>33.2976327145334</v>
      </c>
      <c r="T1168">
        <v>14.698536704860301</v>
      </c>
      <c r="U1168">
        <v>14.729054760499499</v>
      </c>
      <c r="W1168">
        <v>28.568377918716699</v>
      </c>
      <c r="X1168" s="17"/>
      <c r="AA1168" s="39"/>
    </row>
    <row r="1169" spans="1:27" x14ac:dyDescent="0.3">
      <c r="A1169" s="13">
        <v>44207</v>
      </c>
      <c r="B1169">
        <v>14.7245104133544</v>
      </c>
      <c r="C1169">
        <v>15.336744745838899</v>
      </c>
      <c r="D1169">
        <v>15.336744745838899</v>
      </c>
      <c r="E1169">
        <v>15.336744745838899</v>
      </c>
      <c r="F1169">
        <v>13.160643314982</v>
      </c>
      <c r="G1169">
        <v>13.160643314982</v>
      </c>
      <c r="H1169">
        <v>13.160643314982</v>
      </c>
      <c r="I1169">
        <v>2.4947585269351999</v>
      </c>
      <c r="J1169">
        <v>2.4947585269351999</v>
      </c>
      <c r="K1169">
        <v>2.4947585269351999</v>
      </c>
      <c r="L1169">
        <v>-0.31865709607831799</v>
      </c>
      <c r="M1169">
        <v>-0.31865709607831799</v>
      </c>
      <c r="N1169">
        <v>-0.31865709607831799</v>
      </c>
      <c r="O1169">
        <v>0</v>
      </c>
      <c r="P1169">
        <v>0</v>
      </c>
      <c r="Q1169">
        <v>0</v>
      </c>
      <c r="R1169">
        <v>25.0977945861903</v>
      </c>
      <c r="S1169">
        <v>35.019271647501498</v>
      </c>
      <c r="T1169">
        <v>14.7098743532532</v>
      </c>
      <c r="U1169">
        <v>14.7411395824781</v>
      </c>
      <c r="W1169">
        <v>30.061255159193301</v>
      </c>
      <c r="X1169" s="17"/>
      <c r="AA1169" s="39"/>
    </row>
    <row r="1170" spans="1:27" x14ac:dyDescent="0.3">
      <c r="A1170" s="13">
        <v>44208</v>
      </c>
      <c r="B1170">
        <v>14.736202350243801</v>
      </c>
      <c r="C1170">
        <v>12.9514953981756</v>
      </c>
      <c r="D1170">
        <v>12.9514953981756</v>
      </c>
      <c r="E1170">
        <v>12.9514953981756</v>
      </c>
      <c r="F1170">
        <v>13.160643314982</v>
      </c>
      <c r="G1170">
        <v>13.160643314982</v>
      </c>
      <c r="H1170">
        <v>13.160643314982</v>
      </c>
      <c r="I1170">
        <v>0.120032425808428</v>
      </c>
      <c r="J1170">
        <v>0.120032425808428</v>
      </c>
      <c r="K1170">
        <v>0.120032425808428</v>
      </c>
      <c r="L1170">
        <v>-0.32918034261492002</v>
      </c>
      <c r="M1170">
        <v>-0.32918034261492002</v>
      </c>
      <c r="N1170">
        <v>-0.32918034261492002</v>
      </c>
      <c r="O1170">
        <v>0</v>
      </c>
      <c r="P1170">
        <v>0</v>
      </c>
      <c r="Q1170">
        <v>0</v>
      </c>
      <c r="R1170">
        <v>22.7158485078387</v>
      </c>
      <c r="S1170">
        <v>32.8251383362865</v>
      </c>
      <c r="T1170">
        <v>14.721097192249999</v>
      </c>
      <c r="U1170">
        <v>14.753207059879699</v>
      </c>
      <c r="W1170">
        <v>27.6876977484193</v>
      </c>
      <c r="X1170" s="17"/>
      <c r="AA1170" s="39"/>
    </row>
    <row r="1171" spans="1:27" x14ac:dyDescent="0.3">
      <c r="A1171" s="13">
        <v>44209</v>
      </c>
      <c r="B1171">
        <v>14.747894287133199</v>
      </c>
      <c r="C1171">
        <v>10.9601703789348</v>
      </c>
      <c r="D1171">
        <v>10.9601703789348</v>
      </c>
      <c r="E1171">
        <v>10.9601703789348</v>
      </c>
      <c r="F1171">
        <v>13.160643314982</v>
      </c>
      <c r="G1171">
        <v>13.160643314982</v>
      </c>
      <c r="H1171">
        <v>13.160643314982</v>
      </c>
      <c r="I1171">
        <v>-1.86701805636532</v>
      </c>
      <c r="J1171">
        <v>-1.86701805636532</v>
      </c>
      <c r="K1171">
        <v>-1.86701805636532</v>
      </c>
      <c r="L1171">
        <v>-0.333454879681919</v>
      </c>
      <c r="M1171">
        <v>-0.333454879681919</v>
      </c>
      <c r="N1171">
        <v>-0.333454879681919</v>
      </c>
      <c r="O1171">
        <v>0</v>
      </c>
      <c r="P1171">
        <v>0</v>
      </c>
      <c r="Q1171">
        <v>0</v>
      </c>
      <c r="R1171">
        <v>20.941595486496599</v>
      </c>
      <c r="S1171">
        <v>30.5236900700131</v>
      </c>
      <c r="T1171">
        <v>14.7325331781821</v>
      </c>
      <c r="U1171">
        <v>14.765193296677101</v>
      </c>
      <c r="W1171">
        <v>25.708064666068001</v>
      </c>
      <c r="X1171" s="17"/>
      <c r="AA1171" s="39"/>
    </row>
    <row r="1172" spans="1:27" x14ac:dyDescent="0.3">
      <c r="A1172" s="13">
        <v>44210</v>
      </c>
      <c r="B1172">
        <v>14.7595862240227</v>
      </c>
      <c r="C1172">
        <v>10.7146543622602</v>
      </c>
      <c r="D1172">
        <v>10.7146543622602</v>
      </c>
      <c r="E1172">
        <v>10.7146543622602</v>
      </c>
      <c r="F1172">
        <v>13.160643314982</v>
      </c>
      <c r="G1172">
        <v>13.160643314982</v>
      </c>
      <c r="H1172">
        <v>13.160643314982</v>
      </c>
      <c r="I1172">
        <v>-2.11506708264577</v>
      </c>
      <c r="J1172">
        <v>-2.11506708264577</v>
      </c>
      <c r="K1172">
        <v>-2.11506708264577</v>
      </c>
      <c r="L1172">
        <v>-0.33092187007611501</v>
      </c>
      <c r="M1172">
        <v>-0.33092187007611501</v>
      </c>
      <c r="N1172">
        <v>-0.33092187007611501</v>
      </c>
      <c r="O1172">
        <v>0</v>
      </c>
      <c r="P1172">
        <v>0</v>
      </c>
      <c r="Q1172">
        <v>0</v>
      </c>
      <c r="R1172">
        <v>20.049007466419098</v>
      </c>
      <c r="S1172">
        <v>30.456447864359799</v>
      </c>
      <c r="T1172">
        <v>14.743940258641899</v>
      </c>
      <c r="U1172">
        <v>14.777192337224999</v>
      </c>
      <c r="W1172">
        <v>25.4742405862828</v>
      </c>
      <c r="X1172" s="17"/>
      <c r="AA1172" s="39"/>
    </row>
    <row r="1173" spans="1:27" x14ac:dyDescent="0.3">
      <c r="A1173" s="13">
        <v>44211</v>
      </c>
      <c r="B1173">
        <v>14.7712781609121</v>
      </c>
      <c r="C1173">
        <v>11.528841962757401</v>
      </c>
      <c r="D1173">
        <v>11.528841962757401</v>
      </c>
      <c r="E1173">
        <v>11.528841962757401</v>
      </c>
      <c r="F1173">
        <v>13.160643314982</v>
      </c>
      <c r="G1173">
        <v>13.160643314982</v>
      </c>
      <c r="H1173">
        <v>13.160643314982</v>
      </c>
      <c r="I1173">
        <v>-1.3104811148270501</v>
      </c>
      <c r="J1173">
        <v>-1.3104811148270501</v>
      </c>
      <c r="K1173">
        <v>-1.3104811148270501</v>
      </c>
      <c r="L1173">
        <v>-0.32132023739756899</v>
      </c>
      <c r="M1173">
        <v>-0.32132023739756899</v>
      </c>
      <c r="N1173">
        <v>-0.32132023739756899</v>
      </c>
      <c r="O1173">
        <v>0</v>
      </c>
      <c r="P1173">
        <v>0</v>
      </c>
      <c r="Q1173">
        <v>0</v>
      </c>
      <c r="R1173">
        <v>21.299450904061501</v>
      </c>
      <c r="S1173">
        <v>31.405419612431899</v>
      </c>
      <c r="T1173">
        <v>14.755096272765201</v>
      </c>
      <c r="U1173">
        <v>14.789341115953601</v>
      </c>
      <c r="W1173">
        <v>26.300120123669501</v>
      </c>
      <c r="X1173" s="17"/>
      <c r="AA1173" s="39"/>
    </row>
    <row r="1174" spans="1:27" x14ac:dyDescent="0.3">
      <c r="A1174" s="13">
        <v>44212</v>
      </c>
      <c r="B1174">
        <v>14.782970097801501</v>
      </c>
      <c r="C1174">
        <v>14.5360831704152</v>
      </c>
      <c r="D1174">
        <v>14.5360831704152</v>
      </c>
      <c r="E1174">
        <v>14.5360831704152</v>
      </c>
      <c r="F1174">
        <v>13.160643314982</v>
      </c>
      <c r="G1174">
        <v>13.160643314982</v>
      </c>
      <c r="H1174">
        <v>13.160643314982</v>
      </c>
      <c r="I1174">
        <v>1.6801345934039</v>
      </c>
      <c r="J1174">
        <v>1.6801345934039</v>
      </c>
      <c r="K1174">
        <v>1.6801345934039</v>
      </c>
      <c r="L1174">
        <v>-0.30469473797080199</v>
      </c>
      <c r="M1174">
        <v>-0.30469473797080199</v>
      </c>
      <c r="N1174">
        <v>-0.30469473797080199</v>
      </c>
      <c r="O1174">
        <v>0</v>
      </c>
      <c r="P1174">
        <v>0</v>
      </c>
      <c r="Q1174">
        <v>0</v>
      </c>
      <c r="R1174">
        <v>24.2466758939829</v>
      </c>
      <c r="S1174">
        <v>33.9234401101969</v>
      </c>
      <c r="T1174">
        <v>14.7662632481144</v>
      </c>
      <c r="U1174">
        <v>14.8014937307374</v>
      </c>
      <c r="W1174">
        <v>29.319053268216699</v>
      </c>
      <c r="X1174" s="17"/>
      <c r="AA1174" s="39"/>
    </row>
    <row r="1175" spans="1:27" x14ac:dyDescent="0.3">
      <c r="A1175" s="13">
        <v>44213</v>
      </c>
      <c r="B1175">
        <v>14.794662034690999</v>
      </c>
      <c r="C1175">
        <v>13.8768892869148</v>
      </c>
      <c r="D1175">
        <v>13.8768892869148</v>
      </c>
      <c r="E1175">
        <v>13.8768892869148</v>
      </c>
      <c r="F1175">
        <v>13.160643314982</v>
      </c>
      <c r="G1175">
        <v>13.160643314982</v>
      </c>
      <c r="H1175">
        <v>13.160643314982</v>
      </c>
      <c r="I1175">
        <v>0.99764070768844004</v>
      </c>
      <c r="J1175">
        <v>0.99764070768844004</v>
      </c>
      <c r="K1175">
        <v>0.99764070768844004</v>
      </c>
      <c r="L1175">
        <v>-0.28139473575565299</v>
      </c>
      <c r="M1175">
        <v>-0.28139473575565299</v>
      </c>
      <c r="N1175">
        <v>-0.28139473575565299</v>
      </c>
      <c r="O1175">
        <v>0</v>
      </c>
      <c r="P1175">
        <v>0</v>
      </c>
      <c r="Q1175">
        <v>0</v>
      </c>
      <c r="R1175">
        <v>23.967958158683398</v>
      </c>
      <c r="S1175">
        <v>33.662611425355301</v>
      </c>
      <c r="T1175">
        <v>14.7775422139994</v>
      </c>
      <c r="U1175">
        <v>14.813632037389899</v>
      </c>
      <c r="W1175">
        <v>28.671551321605801</v>
      </c>
      <c r="X1175" s="17"/>
      <c r="AA1175" s="39"/>
    </row>
    <row r="1176" spans="1:27" x14ac:dyDescent="0.3">
      <c r="A1176" s="13">
        <v>44214</v>
      </c>
      <c r="B1176">
        <v>14.8063539715804</v>
      </c>
      <c r="C1176">
        <v>15.403338116515799</v>
      </c>
      <c r="D1176">
        <v>15.403338116515799</v>
      </c>
      <c r="E1176">
        <v>15.403338116515799</v>
      </c>
      <c r="F1176">
        <v>13.160643314982</v>
      </c>
      <c r="G1176">
        <v>13.160643314982</v>
      </c>
      <c r="H1176">
        <v>13.160643314982</v>
      </c>
      <c r="I1176">
        <v>2.49475852693742</v>
      </c>
      <c r="J1176">
        <v>2.49475852693742</v>
      </c>
      <c r="K1176">
        <v>2.49475852693742</v>
      </c>
      <c r="L1176">
        <v>-0.25206372540363098</v>
      </c>
      <c r="M1176">
        <v>-0.25206372540363098</v>
      </c>
      <c r="N1176">
        <v>-0.25206372540363098</v>
      </c>
      <c r="O1176">
        <v>0</v>
      </c>
      <c r="P1176">
        <v>0</v>
      </c>
      <c r="Q1176">
        <v>0</v>
      </c>
      <c r="R1176">
        <v>25.310386977560199</v>
      </c>
      <c r="S1176">
        <v>35.179133154663702</v>
      </c>
      <c r="T1176">
        <v>14.7889731626362</v>
      </c>
      <c r="U1176">
        <v>14.825640702018299</v>
      </c>
      <c r="W1176">
        <v>30.2096920880963</v>
      </c>
      <c r="X1176" s="17"/>
      <c r="AA1176" s="39"/>
    </row>
    <row r="1177" spans="1:27" x14ac:dyDescent="0.3">
      <c r="A1177" s="13">
        <v>44215</v>
      </c>
      <c r="B1177">
        <v>14.8180459084699</v>
      </c>
      <c r="C1177">
        <v>13.0630558374417</v>
      </c>
      <c r="D1177">
        <v>13.0630558374417</v>
      </c>
      <c r="E1177">
        <v>13.0630558374417</v>
      </c>
      <c r="F1177">
        <v>13.160643314982</v>
      </c>
      <c r="G1177">
        <v>13.160643314982</v>
      </c>
      <c r="H1177">
        <v>13.160643314982</v>
      </c>
      <c r="I1177">
        <v>0.12003242581281399</v>
      </c>
      <c r="J1177">
        <v>0.12003242581281399</v>
      </c>
      <c r="K1177">
        <v>0.12003242581281399</v>
      </c>
      <c r="L1177">
        <v>-0.217619903353195</v>
      </c>
      <c r="M1177">
        <v>-0.217619903353195</v>
      </c>
      <c r="N1177">
        <v>-0.217619903353195</v>
      </c>
      <c r="O1177">
        <v>0</v>
      </c>
      <c r="P1177">
        <v>0</v>
      </c>
      <c r="Q1177">
        <v>0</v>
      </c>
      <c r="R1177">
        <v>23.099318883429799</v>
      </c>
      <c r="S1177">
        <v>32.917929917958297</v>
      </c>
      <c r="T1177">
        <v>14.8002941513418</v>
      </c>
      <c r="U1177">
        <v>14.8376002465886</v>
      </c>
      <c r="W1177">
        <v>27.881101745911501</v>
      </c>
      <c r="X1177" s="17"/>
      <c r="AA1177" s="39"/>
    </row>
    <row r="1178" spans="1:27" x14ac:dyDescent="0.3">
      <c r="A1178" s="13">
        <v>44216</v>
      </c>
      <c r="B1178">
        <v>14.829737845359301</v>
      </c>
      <c r="C1178">
        <v>11.1143969254771</v>
      </c>
      <c r="D1178">
        <v>11.1143969254771</v>
      </c>
      <c r="E1178">
        <v>11.1143969254771</v>
      </c>
      <c r="F1178">
        <v>13.160643314982</v>
      </c>
      <c r="G1178">
        <v>13.160643314982</v>
      </c>
      <c r="H1178">
        <v>13.160643314982</v>
      </c>
      <c r="I1178">
        <v>-1.8670180563679599</v>
      </c>
      <c r="J1178">
        <v>-1.8670180563679599</v>
      </c>
      <c r="K1178">
        <v>-1.8670180563679599</v>
      </c>
      <c r="L1178">
        <v>-0.17922833313699399</v>
      </c>
      <c r="M1178">
        <v>-0.17922833313699399</v>
      </c>
      <c r="N1178">
        <v>-0.17922833313699399</v>
      </c>
      <c r="O1178">
        <v>0</v>
      </c>
      <c r="P1178">
        <v>0</v>
      </c>
      <c r="Q1178">
        <v>0</v>
      </c>
      <c r="R1178">
        <v>21.165005382439599</v>
      </c>
      <c r="S1178">
        <v>31.091567089373299</v>
      </c>
      <c r="T1178">
        <v>14.811759068587101</v>
      </c>
      <c r="U1178">
        <v>14.8496489331164</v>
      </c>
      <c r="W1178">
        <v>25.944134770836399</v>
      </c>
      <c r="X1178" s="17"/>
      <c r="AA1178" s="39"/>
    </row>
    <row r="1179" spans="1:27" x14ac:dyDescent="0.3">
      <c r="A1179" s="13">
        <v>44217</v>
      </c>
      <c r="B1179">
        <v>14.841429782248699</v>
      </c>
      <c r="C1179">
        <v>10.907310750016</v>
      </c>
      <c r="D1179">
        <v>10.907310750016</v>
      </c>
      <c r="E1179">
        <v>10.907310750016</v>
      </c>
      <c r="F1179">
        <v>13.160643314982</v>
      </c>
      <c r="G1179">
        <v>13.160643314982</v>
      </c>
      <c r="H1179">
        <v>13.160643314982</v>
      </c>
      <c r="I1179">
        <v>-2.1150670826439799</v>
      </c>
      <c r="J1179">
        <v>-2.1150670826439799</v>
      </c>
      <c r="K1179">
        <v>-2.1150670826439799</v>
      </c>
      <c r="L1179">
        <v>-0.138265482322082</v>
      </c>
      <c r="M1179">
        <v>-0.138265482322082</v>
      </c>
      <c r="N1179">
        <v>-0.138265482322082</v>
      </c>
      <c r="O1179">
        <v>0</v>
      </c>
      <c r="P1179">
        <v>0</v>
      </c>
      <c r="Q1179">
        <v>0</v>
      </c>
      <c r="R1179">
        <v>20.838746215843599</v>
      </c>
      <c r="S1179">
        <v>31.068038906931001</v>
      </c>
      <c r="T1179">
        <v>14.8230727079128</v>
      </c>
      <c r="U1179">
        <v>14.8616686109412</v>
      </c>
      <c r="W1179">
        <v>25.748740532264701</v>
      </c>
      <c r="X1179" s="17"/>
      <c r="AA1179" s="39"/>
    </row>
    <row r="1180" spans="1:27" x14ac:dyDescent="0.3">
      <c r="A1180" s="13">
        <v>44218</v>
      </c>
      <c r="B1180">
        <v>14.853121719138199</v>
      </c>
      <c r="C1180">
        <v>11.753885081527899</v>
      </c>
      <c r="D1180">
        <v>11.753885081527899</v>
      </c>
      <c r="E1180">
        <v>11.753885081527899</v>
      </c>
      <c r="F1180">
        <v>13.160643314982</v>
      </c>
      <c r="G1180">
        <v>13.160643314982</v>
      </c>
      <c r="H1180">
        <v>13.160643314982</v>
      </c>
      <c r="I1180">
        <v>-1.31048111483466</v>
      </c>
      <c r="J1180">
        <v>-1.31048111483466</v>
      </c>
      <c r="K1180">
        <v>-1.31048111483466</v>
      </c>
      <c r="L1180">
        <v>-9.6277118619470595E-2</v>
      </c>
      <c r="M1180">
        <v>-9.6277118619470595E-2</v>
      </c>
      <c r="N1180">
        <v>-9.6277118619470595E-2</v>
      </c>
      <c r="O1180">
        <v>0</v>
      </c>
      <c r="P1180">
        <v>0</v>
      </c>
      <c r="Q1180">
        <v>0</v>
      </c>
      <c r="R1180">
        <v>21.8049800295213</v>
      </c>
      <c r="S1180">
        <v>31.758126588282899</v>
      </c>
      <c r="T1180">
        <v>14.8341276024706</v>
      </c>
      <c r="U1180">
        <v>14.8737803581603</v>
      </c>
      <c r="W1180">
        <v>26.607006800666099</v>
      </c>
      <c r="X1180" s="17"/>
      <c r="AA1180" s="39"/>
    </row>
    <row r="1181" spans="1:27" x14ac:dyDescent="0.3">
      <c r="A1181" s="13">
        <v>44219</v>
      </c>
      <c r="B1181">
        <v>14.8648136560276</v>
      </c>
      <c r="C1181">
        <v>14.785847172347101</v>
      </c>
      <c r="D1181">
        <v>14.785847172347101</v>
      </c>
      <c r="E1181">
        <v>14.785847172347101</v>
      </c>
      <c r="F1181">
        <v>13.160643314982</v>
      </c>
      <c r="G1181">
        <v>13.160643314982</v>
      </c>
      <c r="H1181">
        <v>13.160643314982</v>
      </c>
      <c r="I1181">
        <v>1.68013459340646</v>
      </c>
      <c r="J1181">
        <v>1.68013459340646</v>
      </c>
      <c r="K1181">
        <v>1.68013459340646</v>
      </c>
      <c r="L1181">
        <v>-5.4930736041406997E-2</v>
      </c>
      <c r="M1181">
        <v>-5.4930736041406997E-2</v>
      </c>
      <c r="N1181">
        <v>-5.4930736041406997E-2</v>
      </c>
      <c r="O1181">
        <v>0</v>
      </c>
      <c r="P1181">
        <v>0</v>
      </c>
      <c r="Q1181">
        <v>0</v>
      </c>
      <c r="R1181">
        <v>24.810967877825298</v>
      </c>
      <c r="S1181">
        <v>34.523066191216699</v>
      </c>
      <c r="T1181">
        <v>14.845425907743699</v>
      </c>
      <c r="U1181">
        <v>14.8859178313231</v>
      </c>
      <c r="W1181">
        <v>29.650660828374701</v>
      </c>
      <c r="X1181" s="17"/>
      <c r="AA1181" s="39"/>
    </row>
    <row r="1182" spans="1:27" x14ac:dyDescent="0.3">
      <c r="A1182" s="13">
        <v>44220</v>
      </c>
      <c r="B1182">
        <v>14.876505592917001</v>
      </c>
      <c r="C1182">
        <v>14.1423201888576</v>
      </c>
      <c r="D1182">
        <v>14.1423201888576</v>
      </c>
      <c r="E1182">
        <v>14.1423201888576</v>
      </c>
      <c r="F1182">
        <v>13.160643314982</v>
      </c>
      <c r="G1182">
        <v>13.160643314982</v>
      </c>
      <c r="H1182">
        <v>13.160643314982</v>
      </c>
      <c r="I1182">
        <v>0.99764070768799695</v>
      </c>
      <c r="J1182">
        <v>0.99764070768799695</v>
      </c>
      <c r="K1182">
        <v>0.99764070768799695</v>
      </c>
      <c r="L1182">
        <v>-1.5963833812448799E-2</v>
      </c>
      <c r="M1182">
        <v>-1.5963833812448799E-2</v>
      </c>
      <c r="N1182">
        <v>-1.5963833812448799E-2</v>
      </c>
      <c r="O1182">
        <v>0</v>
      </c>
      <c r="P1182">
        <v>0</v>
      </c>
      <c r="Q1182">
        <v>0</v>
      </c>
      <c r="R1182">
        <v>23.937664165449501</v>
      </c>
      <c r="S1182">
        <v>33.973879671046497</v>
      </c>
      <c r="T1182">
        <v>14.856710658011499</v>
      </c>
      <c r="U1182">
        <v>14.8980535640097</v>
      </c>
      <c r="W1182">
        <v>29.018825781774598</v>
      </c>
      <c r="X1182" s="17"/>
      <c r="AA1182" s="39"/>
    </row>
    <row r="1183" spans="1:27" x14ac:dyDescent="0.3">
      <c r="A1183" s="13">
        <v>44221</v>
      </c>
      <c r="B1183">
        <v>14.888197529806501</v>
      </c>
      <c r="C1183">
        <v>15.6742723550073</v>
      </c>
      <c r="D1183">
        <v>15.6742723550073</v>
      </c>
      <c r="E1183">
        <v>15.6742723550073</v>
      </c>
      <c r="F1183">
        <v>13.160643314982</v>
      </c>
      <c r="G1183">
        <v>13.160643314982</v>
      </c>
      <c r="H1183">
        <v>13.160643314982</v>
      </c>
      <c r="I1183">
        <v>2.4947585269363102</v>
      </c>
      <c r="J1183">
        <v>2.4947585269363102</v>
      </c>
      <c r="K1183">
        <v>2.4947585269363102</v>
      </c>
      <c r="L1183">
        <v>1.88705130889914E-2</v>
      </c>
      <c r="M1183">
        <v>1.88705130889914E-2</v>
      </c>
      <c r="N1183">
        <v>1.88705130889914E-2</v>
      </c>
      <c r="O1183">
        <v>0</v>
      </c>
      <c r="P1183">
        <v>0</v>
      </c>
      <c r="Q1183">
        <v>0</v>
      </c>
      <c r="R1183">
        <v>25.8267685628023</v>
      </c>
      <c r="S1183">
        <v>35.889646062943299</v>
      </c>
      <c r="T1183">
        <v>14.8680937045844</v>
      </c>
      <c r="U1183">
        <v>14.910248808676499</v>
      </c>
      <c r="W1183">
        <v>30.562469884813801</v>
      </c>
      <c r="X1183" s="17"/>
      <c r="AA1183" s="39"/>
    </row>
    <row r="1184" spans="1:27" x14ac:dyDescent="0.3">
      <c r="A1184" s="13">
        <v>44222</v>
      </c>
      <c r="B1184">
        <v>14.8998894666959</v>
      </c>
      <c r="C1184">
        <v>13.328535016078799</v>
      </c>
      <c r="D1184">
        <v>13.328535016078799</v>
      </c>
      <c r="E1184">
        <v>13.328535016078799</v>
      </c>
      <c r="F1184">
        <v>13.160643314982</v>
      </c>
      <c r="G1184">
        <v>13.160643314982</v>
      </c>
      <c r="H1184">
        <v>13.160643314982</v>
      </c>
      <c r="I1184">
        <v>0.120032425807327</v>
      </c>
      <c r="J1184">
        <v>0.120032425807327</v>
      </c>
      <c r="K1184">
        <v>0.120032425807327</v>
      </c>
      <c r="L1184">
        <v>4.7859275289410197E-2</v>
      </c>
      <c r="M1184">
        <v>4.7859275289410197E-2</v>
      </c>
      <c r="N1184">
        <v>4.7859275289410197E-2</v>
      </c>
      <c r="O1184">
        <v>0</v>
      </c>
      <c r="P1184">
        <v>0</v>
      </c>
      <c r="Q1184">
        <v>0</v>
      </c>
      <c r="R1184">
        <v>23.9314304224274</v>
      </c>
      <c r="S1184">
        <v>33.029650311283099</v>
      </c>
      <c r="T1184">
        <v>14.879496836393299</v>
      </c>
      <c r="U1184">
        <v>14.9224010443818</v>
      </c>
      <c r="W1184">
        <v>28.228424482774699</v>
      </c>
      <c r="X1184" s="17"/>
      <c r="AA1184" s="39"/>
    </row>
    <row r="1185" spans="1:27" x14ac:dyDescent="0.3">
      <c r="A1185" s="13">
        <v>44223</v>
      </c>
      <c r="B1185">
        <v>14.9115814035854</v>
      </c>
      <c r="C1185">
        <v>11.3630099875563</v>
      </c>
      <c r="D1185">
        <v>11.3630099875563</v>
      </c>
      <c r="E1185">
        <v>11.3630099875563</v>
      </c>
      <c r="F1185">
        <v>13.160643314982</v>
      </c>
      <c r="G1185">
        <v>13.160643314982</v>
      </c>
      <c r="H1185">
        <v>13.160643314982</v>
      </c>
      <c r="I1185">
        <v>-1.8670180563574701</v>
      </c>
      <c r="J1185">
        <v>-1.8670180563574701</v>
      </c>
      <c r="K1185">
        <v>-1.8670180563574701</v>
      </c>
      <c r="L1185">
        <v>6.9384728931741496E-2</v>
      </c>
      <c r="M1185">
        <v>6.9384728931741496E-2</v>
      </c>
      <c r="N1185">
        <v>6.9384728931741496E-2</v>
      </c>
      <c r="O1185">
        <v>0</v>
      </c>
      <c r="P1185">
        <v>0</v>
      </c>
      <c r="Q1185">
        <v>0</v>
      </c>
      <c r="R1185">
        <v>21.5240910658204</v>
      </c>
      <c r="S1185">
        <v>30.9372938392248</v>
      </c>
      <c r="T1185">
        <v>14.890911242763</v>
      </c>
      <c r="U1185">
        <v>14.934457893670199</v>
      </c>
      <c r="W1185">
        <v>26.274591391141701</v>
      </c>
      <c r="X1185" s="17"/>
      <c r="AA1185" s="39"/>
    </row>
    <row r="1186" spans="1:27" x14ac:dyDescent="0.3">
      <c r="A1186" s="13">
        <v>44224</v>
      </c>
      <c r="B1186">
        <v>14.9232733404748</v>
      </c>
      <c r="C1186">
        <v>11.127554037866799</v>
      </c>
      <c r="D1186">
        <v>11.127554037866799</v>
      </c>
      <c r="E1186">
        <v>11.127554037866799</v>
      </c>
      <c r="F1186">
        <v>13.160643314982</v>
      </c>
      <c r="G1186">
        <v>13.160643314982</v>
      </c>
      <c r="H1186">
        <v>13.160643314982</v>
      </c>
      <c r="I1186">
        <v>-2.1150670826421898</v>
      </c>
      <c r="J1186">
        <v>-2.1150670826421898</v>
      </c>
      <c r="K1186">
        <v>-2.1150670826421898</v>
      </c>
      <c r="L1186">
        <v>8.1977805526933803E-2</v>
      </c>
      <c r="M1186">
        <v>8.1977805526933803E-2</v>
      </c>
      <c r="N1186">
        <v>8.1977805526933803E-2</v>
      </c>
      <c r="O1186">
        <v>0</v>
      </c>
      <c r="P1186">
        <v>0</v>
      </c>
      <c r="Q1186">
        <v>0</v>
      </c>
      <c r="R1186">
        <v>21.5950244261028</v>
      </c>
      <c r="S1186">
        <v>31.014011747505801</v>
      </c>
      <c r="T1186">
        <v>14.9023051543445</v>
      </c>
      <c r="U1186">
        <v>14.9464516084848</v>
      </c>
      <c r="W1186">
        <v>26.050827378341602</v>
      </c>
      <c r="X1186" s="17"/>
      <c r="AA1186" s="39"/>
    </row>
    <row r="1187" spans="1:27" x14ac:dyDescent="0.3">
      <c r="A1187" s="13">
        <v>44225</v>
      </c>
      <c r="B1187">
        <v>14.934965277364199</v>
      </c>
      <c r="C1187">
        <v>11.934530229458399</v>
      </c>
      <c r="D1187">
        <v>11.934530229458399</v>
      </c>
      <c r="E1187">
        <v>11.934530229458399</v>
      </c>
      <c r="F1187">
        <v>13.160643314982</v>
      </c>
      <c r="G1187">
        <v>13.160643314982</v>
      </c>
      <c r="H1187">
        <v>13.160643314982</v>
      </c>
      <c r="I1187">
        <v>-1.3104811148303901</v>
      </c>
      <c r="J1187">
        <v>-1.3104811148303901</v>
      </c>
      <c r="K1187">
        <v>-1.3104811148303901</v>
      </c>
      <c r="L1187">
        <v>8.4368029306780903E-2</v>
      </c>
      <c r="M1187">
        <v>8.4368029306780903E-2</v>
      </c>
      <c r="N1187">
        <v>8.4368029306780903E-2</v>
      </c>
      <c r="O1187">
        <v>0</v>
      </c>
      <c r="P1187">
        <v>0</v>
      </c>
      <c r="Q1187">
        <v>0</v>
      </c>
      <c r="R1187">
        <v>21.889209719972399</v>
      </c>
      <c r="S1187">
        <v>31.662468009308999</v>
      </c>
      <c r="T1187">
        <v>14.9137106317738</v>
      </c>
      <c r="U1187">
        <v>14.958450958461301</v>
      </c>
      <c r="W1187">
        <v>26.869495506822702</v>
      </c>
      <c r="X1187" s="17"/>
      <c r="AA1187" s="39"/>
    </row>
    <row r="1188" spans="1:27" x14ac:dyDescent="0.3">
      <c r="A1188" s="13">
        <v>44226</v>
      </c>
      <c r="B1188">
        <v>14.946657214253699</v>
      </c>
      <c r="C1188">
        <v>14.916306534483001</v>
      </c>
      <c r="D1188">
        <v>14.916306534483001</v>
      </c>
      <c r="E1188">
        <v>14.916306534483001</v>
      </c>
      <c r="F1188">
        <v>13.160643314982</v>
      </c>
      <c r="G1188">
        <v>13.160643314982</v>
      </c>
      <c r="H1188">
        <v>13.160643314982</v>
      </c>
      <c r="I1188">
        <v>1.6801345934062499</v>
      </c>
      <c r="J1188">
        <v>1.6801345934062499</v>
      </c>
      <c r="K1188">
        <v>1.6801345934062499</v>
      </c>
      <c r="L1188">
        <v>7.55286260946645E-2</v>
      </c>
      <c r="M1188">
        <v>7.55286260946645E-2</v>
      </c>
      <c r="N1188">
        <v>7.55286260946645E-2</v>
      </c>
      <c r="O1188">
        <v>0</v>
      </c>
      <c r="P1188">
        <v>0</v>
      </c>
      <c r="Q1188">
        <v>0</v>
      </c>
      <c r="R1188">
        <v>24.868595858932299</v>
      </c>
      <c r="S1188">
        <v>34.819285141557302</v>
      </c>
      <c r="T1188">
        <v>14.924915908283801</v>
      </c>
      <c r="U1188">
        <v>14.970450308437799</v>
      </c>
      <c r="W1188">
        <v>29.8629637487366</v>
      </c>
      <c r="X1188" s="17"/>
      <c r="AA1188" s="39"/>
    </row>
    <row r="1189" spans="1:27" x14ac:dyDescent="0.3">
      <c r="A1189" s="13">
        <v>44227</v>
      </c>
      <c r="B1189">
        <v>14.9583491511431</v>
      </c>
      <c r="C1189">
        <v>14.212999534686</v>
      </c>
      <c r="D1189">
        <v>14.212999534686</v>
      </c>
      <c r="E1189">
        <v>14.212999534686</v>
      </c>
      <c r="F1189">
        <v>13.160643314982</v>
      </c>
      <c r="G1189">
        <v>13.160643314982</v>
      </c>
      <c r="H1189">
        <v>13.160643314982</v>
      </c>
      <c r="I1189">
        <v>0.99764070768863999</v>
      </c>
      <c r="J1189">
        <v>0.99764070768863999</v>
      </c>
      <c r="K1189">
        <v>0.99764070768863999</v>
      </c>
      <c r="L1189">
        <v>5.4715512015346197E-2</v>
      </c>
      <c r="M1189">
        <v>5.4715512015346197E-2</v>
      </c>
      <c r="N1189">
        <v>5.4715512015346197E-2</v>
      </c>
      <c r="O1189">
        <v>0</v>
      </c>
      <c r="P1189">
        <v>0</v>
      </c>
      <c r="Q1189">
        <v>0</v>
      </c>
      <c r="R1189">
        <v>24.247979238804302</v>
      </c>
      <c r="S1189">
        <v>33.8795110955338</v>
      </c>
      <c r="T1189">
        <v>14.9362295782198</v>
      </c>
      <c r="U1189">
        <v>14.9825034826611</v>
      </c>
      <c r="W1189">
        <v>29.171348685829098</v>
      </c>
      <c r="X1189" s="17"/>
      <c r="AA1189" s="39"/>
    </row>
    <row r="1190" spans="1:27" x14ac:dyDescent="0.3">
      <c r="A1190" s="13">
        <v>44228</v>
      </c>
      <c r="B1190">
        <v>14.970041088032501</v>
      </c>
      <c r="C1190">
        <v>15.676900871246101</v>
      </c>
      <c r="D1190">
        <v>15.676900871246101</v>
      </c>
      <c r="E1190">
        <v>15.676900871246101</v>
      </c>
      <c r="F1190">
        <v>13.160643314982</v>
      </c>
      <c r="G1190">
        <v>13.160643314982</v>
      </c>
      <c r="H1190">
        <v>13.160643314982</v>
      </c>
      <c r="I1190">
        <v>2.4947585269351999</v>
      </c>
      <c r="J1190">
        <v>2.4947585269351999</v>
      </c>
      <c r="K1190">
        <v>2.4947585269351999</v>
      </c>
      <c r="L1190">
        <v>2.1499029328853399E-2</v>
      </c>
      <c r="M1190">
        <v>2.1499029328853399E-2</v>
      </c>
      <c r="N1190">
        <v>2.1499029328853399E-2</v>
      </c>
      <c r="O1190">
        <v>0</v>
      </c>
      <c r="P1190">
        <v>0</v>
      </c>
      <c r="Q1190">
        <v>0</v>
      </c>
      <c r="R1190">
        <v>25.926156388532601</v>
      </c>
      <c r="S1190">
        <v>35.900638228211299</v>
      </c>
      <c r="T1190">
        <v>14.9475808721409</v>
      </c>
      <c r="U1190">
        <v>14.9945791401811</v>
      </c>
      <c r="W1190">
        <v>30.6469419592786</v>
      </c>
      <c r="X1190" s="17"/>
      <c r="AA1190" s="39"/>
    </row>
    <row r="1191" spans="1:27" x14ac:dyDescent="0.3">
      <c r="A1191" s="13">
        <v>44229</v>
      </c>
      <c r="B1191">
        <v>14.981733024922001</v>
      </c>
      <c r="C1191">
        <v>13.2564632267991</v>
      </c>
      <c r="D1191">
        <v>13.2564632267991</v>
      </c>
      <c r="E1191">
        <v>13.2564632267991</v>
      </c>
      <c r="F1191">
        <v>13.160643314982</v>
      </c>
      <c r="G1191">
        <v>13.160643314982</v>
      </c>
      <c r="H1191">
        <v>13.160643314982</v>
      </c>
      <c r="I1191">
        <v>0.12003242581599601</v>
      </c>
      <c r="J1191">
        <v>0.12003242581599601</v>
      </c>
      <c r="K1191">
        <v>0.12003242581599601</v>
      </c>
      <c r="L1191">
        <v>-2.4212513998959202E-2</v>
      </c>
      <c r="M1191">
        <v>-2.4212513998959202E-2</v>
      </c>
      <c r="N1191">
        <v>-2.4212513998959202E-2</v>
      </c>
      <c r="O1191">
        <v>0</v>
      </c>
      <c r="P1191">
        <v>0</v>
      </c>
      <c r="Q1191">
        <v>0</v>
      </c>
      <c r="R1191">
        <v>23.3509415233829</v>
      </c>
      <c r="S1191">
        <v>32.939009864094501</v>
      </c>
      <c r="T1191">
        <v>14.958942257232</v>
      </c>
      <c r="U1191">
        <v>15.006654261914999</v>
      </c>
      <c r="W1191">
        <v>28.238196251721099</v>
      </c>
      <c r="X1191" s="17"/>
      <c r="AA1191" s="39"/>
    </row>
    <row r="1192" spans="1:27" x14ac:dyDescent="0.3">
      <c r="A1192" s="13">
        <v>44230</v>
      </c>
      <c r="B1192">
        <v>14.993424961811399</v>
      </c>
      <c r="C1192">
        <v>11.211467028964</v>
      </c>
      <c r="D1192">
        <v>11.211467028964</v>
      </c>
      <c r="E1192">
        <v>11.211467028964</v>
      </c>
      <c r="F1192">
        <v>13.160643314982</v>
      </c>
      <c r="G1192">
        <v>13.160643314982</v>
      </c>
      <c r="H1192">
        <v>13.160643314982</v>
      </c>
      <c r="I1192">
        <v>-1.86701805636567</v>
      </c>
      <c r="J1192">
        <v>-1.86701805636567</v>
      </c>
      <c r="K1192">
        <v>-1.86701805636567</v>
      </c>
      <c r="L1192">
        <v>-8.2158229652374695E-2</v>
      </c>
      <c r="M1192">
        <v>-8.2158229652374695E-2</v>
      </c>
      <c r="N1192">
        <v>-8.2158229652374695E-2</v>
      </c>
      <c r="O1192">
        <v>0</v>
      </c>
      <c r="P1192">
        <v>0</v>
      </c>
      <c r="Q1192">
        <v>0</v>
      </c>
      <c r="R1192">
        <v>20.970305400859001</v>
      </c>
      <c r="S1192">
        <v>30.9183392333283</v>
      </c>
      <c r="T1192">
        <v>14.970303642323101</v>
      </c>
      <c r="U1192">
        <v>15.018779805626499</v>
      </c>
      <c r="W1192">
        <v>26.204891990775401</v>
      </c>
      <c r="X1192" s="17"/>
      <c r="AA1192" s="39"/>
    </row>
    <row r="1193" spans="1:27" x14ac:dyDescent="0.3">
      <c r="A1193" s="13">
        <v>44231</v>
      </c>
      <c r="B1193">
        <v>15.0051168987008</v>
      </c>
      <c r="C1193">
        <v>10.893856778868001</v>
      </c>
      <c r="D1193">
        <v>10.893856778868001</v>
      </c>
      <c r="E1193">
        <v>10.893856778868001</v>
      </c>
      <c r="F1193">
        <v>13.160643314982</v>
      </c>
      <c r="G1193">
        <v>13.160643314982</v>
      </c>
      <c r="H1193">
        <v>13.160643314982</v>
      </c>
      <c r="I1193">
        <v>-2.1150670826454601</v>
      </c>
      <c r="J1193">
        <v>-2.1150670826454601</v>
      </c>
      <c r="K1193">
        <v>-2.1150670826454601</v>
      </c>
      <c r="L1193">
        <v>-0.15171945346858301</v>
      </c>
      <c r="M1193">
        <v>-0.15171945346858301</v>
      </c>
      <c r="N1193">
        <v>-0.15171945346858301</v>
      </c>
      <c r="O1193">
        <v>0</v>
      </c>
      <c r="P1193">
        <v>0</v>
      </c>
      <c r="Q1193">
        <v>0</v>
      </c>
      <c r="R1193">
        <v>21.173095163135802</v>
      </c>
      <c r="S1193">
        <v>30.842881453960999</v>
      </c>
      <c r="T1193">
        <v>14.9816721873687</v>
      </c>
      <c r="U1193">
        <v>15.0308387607091</v>
      </c>
      <c r="W1193">
        <v>25.8989736775689</v>
      </c>
      <c r="X1193" s="17"/>
      <c r="AA1193" s="39"/>
    </row>
    <row r="1194" spans="1:27" x14ac:dyDescent="0.3">
      <c r="A1194" s="13">
        <v>44232</v>
      </c>
      <c r="B1194">
        <v>15.0168088355903</v>
      </c>
      <c r="C1194">
        <v>11.618237984810101</v>
      </c>
      <c r="D1194">
        <v>11.618237984810101</v>
      </c>
      <c r="E1194">
        <v>11.618237984810101</v>
      </c>
      <c r="F1194">
        <v>13.160643314982</v>
      </c>
      <c r="G1194">
        <v>13.160643314982</v>
      </c>
      <c r="H1194">
        <v>13.160643314982</v>
      </c>
      <c r="I1194">
        <v>-1.31048111483328</v>
      </c>
      <c r="J1194">
        <v>-1.31048111483328</v>
      </c>
      <c r="K1194">
        <v>-1.31048111483328</v>
      </c>
      <c r="L1194">
        <v>-0.23192421533868399</v>
      </c>
      <c r="M1194">
        <v>-0.23192421533868399</v>
      </c>
      <c r="N1194">
        <v>-0.23192421533868399</v>
      </c>
      <c r="O1194">
        <v>0</v>
      </c>
      <c r="P1194">
        <v>0</v>
      </c>
      <c r="Q1194">
        <v>0</v>
      </c>
      <c r="R1194">
        <v>21.638323320246901</v>
      </c>
      <c r="S1194">
        <v>32.058431766626001</v>
      </c>
      <c r="T1194">
        <v>14.993050866583401</v>
      </c>
      <c r="U1194">
        <v>15.0429213367283</v>
      </c>
      <c r="W1194">
        <v>26.635046820400401</v>
      </c>
      <c r="X1194" s="17"/>
      <c r="AA1194" s="39"/>
    </row>
    <row r="1195" spans="1:27" x14ac:dyDescent="0.3">
      <c r="A1195" s="13">
        <v>44233</v>
      </c>
      <c r="B1195">
        <v>15.028500772479701</v>
      </c>
      <c r="C1195">
        <v>14.5193165426146</v>
      </c>
      <c r="D1195">
        <v>14.5193165426146</v>
      </c>
      <c r="E1195">
        <v>14.5193165426146</v>
      </c>
      <c r="F1195">
        <v>13.160643314982</v>
      </c>
      <c r="G1195">
        <v>13.160643314982</v>
      </c>
      <c r="H1195">
        <v>13.160643314982</v>
      </c>
      <c r="I1195">
        <v>1.6801345934013101</v>
      </c>
      <c r="J1195">
        <v>1.6801345934013101</v>
      </c>
      <c r="K1195">
        <v>1.6801345934013101</v>
      </c>
      <c r="L1195">
        <v>-0.32146136576872802</v>
      </c>
      <c r="M1195">
        <v>-0.32146136576872802</v>
      </c>
      <c r="N1195">
        <v>-0.32146136576872802</v>
      </c>
      <c r="O1195">
        <v>0</v>
      </c>
      <c r="P1195">
        <v>0</v>
      </c>
      <c r="Q1195">
        <v>0</v>
      </c>
      <c r="R1195">
        <v>24.272183555059499</v>
      </c>
      <c r="S1195">
        <v>34.464893104997003</v>
      </c>
      <c r="T1195">
        <v>15.0043931959668</v>
      </c>
      <c r="U1195">
        <v>15.0549941388524</v>
      </c>
      <c r="W1195">
        <v>29.547817315094399</v>
      </c>
      <c r="X1195" s="17"/>
      <c r="AA1195" s="39"/>
    </row>
    <row r="1196" spans="1:27" x14ac:dyDescent="0.3">
      <c r="A1196" s="13">
        <v>44234</v>
      </c>
      <c r="B1196">
        <v>15.040192709369199</v>
      </c>
      <c r="C1196">
        <v>13.7395799275884</v>
      </c>
      <c r="D1196">
        <v>13.7395799275884</v>
      </c>
      <c r="E1196">
        <v>13.7395799275884</v>
      </c>
      <c r="F1196">
        <v>13.160643314982</v>
      </c>
      <c r="G1196">
        <v>13.160643314982</v>
      </c>
      <c r="H1196">
        <v>13.160643314982</v>
      </c>
      <c r="I1196">
        <v>0.997640707687103</v>
      </c>
      <c r="J1196">
        <v>0.997640707687103</v>
      </c>
      <c r="K1196">
        <v>0.997640707687103</v>
      </c>
      <c r="L1196">
        <v>-0.41870409508073902</v>
      </c>
      <c r="M1196">
        <v>-0.41870409508073902</v>
      </c>
      <c r="N1196">
        <v>-0.41870409508073902</v>
      </c>
      <c r="O1196">
        <v>0</v>
      </c>
      <c r="P1196">
        <v>0</v>
      </c>
      <c r="Q1196">
        <v>0</v>
      </c>
      <c r="R1196">
        <v>23.272080146241901</v>
      </c>
      <c r="S1196">
        <v>33.495334498561803</v>
      </c>
      <c r="T1196">
        <v>15.0157839309846</v>
      </c>
      <c r="U1196">
        <v>15.067166235178799</v>
      </c>
      <c r="W1196">
        <v>28.779772636957599</v>
      </c>
      <c r="X1196" s="17"/>
      <c r="AA1196" s="39"/>
    </row>
    <row r="1197" spans="1:27" x14ac:dyDescent="0.3">
      <c r="A1197" s="13">
        <v>44235</v>
      </c>
      <c r="B1197">
        <v>15.0518846462586</v>
      </c>
      <c r="C1197">
        <v>15.133659509595599</v>
      </c>
      <c r="D1197">
        <v>15.133659509595599</v>
      </c>
      <c r="E1197">
        <v>15.133659509595599</v>
      </c>
      <c r="F1197">
        <v>13.160643314982</v>
      </c>
      <c r="G1197">
        <v>13.160643314982</v>
      </c>
      <c r="H1197">
        <v>13.160643314982</v>
      </c>
      <c r="I1197">
        <v>2.49475852693408</v>
      </c>
      <c r="J1197">
        <v>2.49475852693408</v>
      </c>
      <c r="K1197">
        <v>2.49475852693408</v>
      </c>
      <c r="L1197">
        <v>-0.52174233232051304</v>
      </c>
      <c r="M1197">
        <v>-0.52174233232051304</v>
      </c>
      <c r="N1197">
        <v>-0.52174233232051304</v>
      </c>
      <c r="O1197">
        <v>0</v>
      </c>
      <c r="P1197">
        <v>0</v>
      </c>
      <c r="Q1197">
        <v>0</v>
      </c>
      <c r="R1197">
        <v>25.707732739505602</v>
      </c>
      <c r="S1197">
        <v>35.247336818264401</v>
      </c>
      <c r="T1197">
        <v>15.0271969499085</v>
      </c>
      <c r="U1197">
        <v>15.0792664182314</v>
      </c>
      <c r="W1197">
        <v>30.185544155854199</v>
      </c>
      <c r="X1197" s="17"/>
      <c r="AA1197" s="39"/>
    </row>
    <row r="1198" spans="1:27" x14ac:dyDescent="0.3">
      <c r="A1198" s="13">
        <v>44236</v>
      </c>
      <c r="B1198">
        <v>15.063576583148</v>
      </c>
      <c r="C1198">
        <v>12.652252465843899</v>
      </c>
      <c r="D1198">
        <v>12.652252465843899</v>
      </c>
      <c r="E1198">
        <v>12.652252465843899</v>
      </c>
      <c r="F1198">
        <v>13.160643314982</v>
      </c>
      <c r="G1198">
        <v>13.160643314982</v>
      </c>
      <c r="H1198">
        <v>13.160643314982</v>
      </c>
      <c r="I1198">
        <v>0.120032425815446</v>
      </c>
      <c r="J1198">
        <v>0.120032425815446</v>
      </c>
      <c r="K1198">
        <v>0.120032425815446</v>
      </c>
      <c r="L1198">
        <v>-0.62842327495356798</v>
      </c>
      <c r="M1198">
        <v>-0.62842327495356798</v>
      </c>
      <c r="N1198">
        <v>-0.62842327495356798</v>
      </c>
      <c r="O1198">
        <v>0</v>
      </c>
      <c r="P1198">
        <v>0</v>
      </c>
      <c r="Q1198">
        <v>0</v>
      </c>
      <c r="R1198">
        <v>22.529127792691501</v>
      </c>
      <c r="S1198">
        <v>32.905302960420101</v>
      </c>
      <c r="T1198">
        <v>15.038632657677701</v>
      </c>
      <c r="U1198">
        <v>15.0914554432745</v>
      </c>
      <c r="W1198">
        <v>27.715829048991999</v>
      </c>
      <c r="X1198" s="17"/>
      <c r="AA1198" s="39"/>
    </row>
    <row r="1199" spans="1:27" x14ac:dyDescent="0.3">
      <c r="A1199" s="13">
        <v>44237</v>
      </c>
      <c r="B1199">
        <v>15.075268520037501</v>
      </c>
      <c r="C1199">
        <v>10.5572261751042</v>
      </c>
      <c r="D1199">
        <v>10.5572261751042</v>
      </c>
      <c r="E1199">
        <v>10.5572261751042</v>
      </c>
      <c r="F1199">
        <v>13.160643314982</v>
      </c>
      <c r="G1199">
        <v>13.160643314982</v>
      </c>
      <c r="H1199">
        <v>13.160643314982</v>
      </c>
      <c r="I1199">
        <v>-1.8670180563627501</v>
      </c>
      <c r="J1199">
        <v>-1.8670180563627501</v>
      </c>
      <c r="K1199">
        <v>-1.8670180563627501</v>
      </c>
      <c r="L1199">
        <v>-0.73639908351508898</v>
      </c>
      <c r="M1199">
        <v>-0.73639908351508898</v>
      </c>
      <c r="N1199">
        <v>-0.73639908351508898</v>
      </c>
      <c r="O1199">
        <v>0</v>
      </c>
      <c r="P1199">
        <v>0</v>
      </c>
      <c r="Q1199">
        <v>0</v>
      </c>
      <c r="R1199">
        <v>20.646602922492299</v>
      </c>
      <c r="S1199">
        <v>30.551714133748099</v>
      </c>
      <c r="T1199">
        <v>15.0498536166197</v>
      </c>
      <c r="U1199">
        <v>15.103524895851001</v>
      </c>
      <c r="W1199">
        <v>25.632494695141698</v>
      </c>
      <c r="X1199" s="17"/>
      <c r="AA1199" s="39"/>
    </row>
    <row r="1200" spans="1:27" x14ac:dyDescent="0.3">
      <c r="A1200" s="13">
        <v>44238</v>
      </c>
      <c r="B1200">
        <v>15.086960456926899</v>
      </c>
      <c r="C1200">
        <v>10.202395649149199</v>
      </c>
      <c r="D1200">
        <v>10.202395649149199</v>
      </c>
      <c r="E1200">
        <v>10.202395649149199</v>
      </c>
      <c r="F1200">
        <v>13.160643314982</v>
      </c>
      <c r="G1200">
        <v>13.160643314982</v>
      </c>
      <c r="H1200">
        <v>13.160643314982</v>
      </c>
      <c r="I1200">
        <v>-2.1150670826386002</v>
      </c>
      <c r="J1200">
        <v>-2.1150670826386002</v>
      </c>
      <c r="K1200">
        <v>-2.1150670826386002</v>
      </c>
      <c r="L1200">
        <v>-0.84318058319424805</v>
      </c>
      <c r="M1200">
        <v>-0.84318058319424805</v>
      </c>
      <c r="N1200">
        <v>-0.84318058319424805</v>
      </c>
      <c r="O1200">
        <v>0</v>
      </c>
      <c r="P1200">
        <v>0</v>
      </c>
      <c r="Q1200">
        <v>0</v>
      </c>
      <c r="R1200">
        <v>20.094552625113302</v>
      </c>
      <c r="S1200">
        <v>29.8849716941045</v>
      </c>
      <c r="T1200">
        <v>15.06141306718</v>
      </c>
      <c r="U1200">
        <v>15.1159116243808</v>
      </c>
      <c r="W1200">
        <v>25.289356106076099</v>
      </c>
      <c r="X1200" s="17"/>
      <c r="AA1200" s="39"/>
    </row>
    <row r="1201" spans="1:27" x14ac:dyDescent="0.3">
      <c r="A1201" s="13">
        <v>44239</v>
      </c>
      <c r="B1201">
        <v>15.098652393816399</v>
      </c>
      <c r="C1201">
        <v>10.903966548243799</v>
      </c>
      <c r="D1201">
        <v>10.903966548243799</v>
      </c>
      <c r="E1201">
        <v>10.903966548243799</v>
      </c>
      <c r="F1201">
        <v>13.160643314982</v>
      </c>
      <c r="G1201">
        <v>13.160643314982</v>
      </c>
      <c r="H1201">
        <v>13.160643314982</v>
      </c>
      <c r="I1201">
        <v>-1.3104811148290001</v>
      </c>
      <c r="J1201">
        <v>-1.3104811148290001</v>
      </c>
      <c r="K1201">
        <v>-1.3104811148290001</v>
      </c>
      <c r="L1201">
        <v>-0.94619565190922394</v>
      </c>
      <c r="M1201">
        <v>-0.94619565190922394</v>
      </c>
      <c r="N1201">
        <v>-0.94619565190922394</v>
      </c>
      <c r="O1201">
        <v>0</v>
      </c>
      <c r="P1201">
        <v>0</v>
      </c>
      <c r="Q1201">
        <v>0</v>
      </c>
      <c r="R1201">
        <v>20.861339030643801</v>
      </c>
      <c r="S1201">
        <v>31.069805292509798</v>
      </c>
      <c r="T1201">
        <v>15.072815255877799</v>
      </c>
      <c r="U1201">
        <v>15.1281626460287</v>
      </c>
      <c r="W1201">
        <v>26.002618942060199</v>
      </c>
      <c r="X1201" s="17"/>
      <c r="AA1201" s="39"/>
    </row>
    <row r="1202" spans="1:27" x14ac:dyDescent="0.3">
      <c r="A1202" s="13">
        <v>44240</v>
      </c>
      <c r="B1202">
        <v>15.1103443307058</v>
      </c>
      <c r="C1202">
        <v>13.797927062465</v>
      </c>
      <c r="D1202">
        <v>13.797927062465</v>
      </c>
      <c r="E1202">
        <v>13.797927062465</v>
      </c>
      <c r="F1202">
        <v>13.160643314982</v>
      </c>
      <c r="G1202">
        <v>13.160643314982</v>
      </c>
      <c r="H1202">
        <v>13.160643314982</v>
      </c>
      <c r="I1202">
        <v>1.6801345934024901</v>
      </c>
      <c r="J1202">
        <v>1.6801345934024901</v>
      </c>
      <c r="K1202">
        <v>1.6801345934024901</v>
      </c>
      <c r="L1202">
        <v>-1.04285084591955</v>
      </c>
      <c r="M1202">
        <v>-1.04285084591955</v>
      </c>
      <c r="N1202">
        <v>-1.04285084591955</v>
      </c>
      <c r="O1202">
        <v>0</v>
      </c>
      <c r="P1202">
        <v>0</v>
      </c>
      <c r="Q1202">
        <v>0</v>
      </c>
      <c r="R1202">
        <v>23.6507434088787</v>
      </c>
      <c r="S1202">
        <v>33.842716978968902</v>
      </c>
      <c r="T1202">
        <v>15.0839309874377</v>
      </c>
      <c r="U1202">
        <v>15.140492607116199</v>
      </c>
      <c r="W1202">
        <v>28.9082713931708</v>
      </c>
      <c r="X1202" s="17"/>
      <c r="AA1202" s="39"/>
    </row>
    <row r="1203" spans="1:27" x14ac:dyDescent="0.3">
      <c r="A1203" s="13">
        <v>44241</v>
      </c>
      <c r="B1203">
        <v>15.122036267595201</v>
      </c>
      <c r="C1203">
        <v>13.0276892998384</v>
      </c>
      <c r="D1203">
        <v>13.0276892998384</v>
      </c>
      <c r="E1203">
        <v>13.0276892998384</v>
      </c>
      <c r="F1203">
        <v>13.160643314982</v>
      </c>
      <c r="G1203">
        <v>13.160643314982</v>
      </c>
      <c r="H1203">
        <v>13.160643314982</v>
      </c>
      <c r="I1203">
        <v>0.99764070768774604</v>
      </c>
      <c r="J1203">
        <v>0.99764070768774604</v>
      </c>
      <c r="K1203">
        <v>0.99764070768774604</v>
      </c>
      <c r="L1203">
        <v>-1.13059472283138</v>
      </c>
      <c r="M1203">
        <v>-1.13059472283138</v>
      </c>
      <c r="N1203">
        <v>-1.13059472283138</v>
      </c>
      <c r="O1203">
        <v>0</v>
      </c>
      <c r="P1203">
        <v>0</v>
      </c>
      <c r="Q1203">
        <v>0</v>
      </c>
      <c r="R1203">
        <v>23.2181224622922</v>
      </c>
      <c r="S1203">
        <v>33.133629660609898</v>
      </c>
      <c r="T1203">
        <v>15.095271563383401</v>
      </c>
      <c r="U1203">
        <v>15.152778668623201</v>
      </c>
      <c r="W1203">
        <v>28.149725567433599</v>
      </c>
      <c r="X1203" s="17"/>
      <c r="AA1203" s="39"/>
    </row>
    <row r="1204" spans="1:27" x14ac:dyDescent="0.3">
      <c r="A1204" s="13">
        <v>44242</v>
      </c>
      <c r="B1204">
        <v>15.133728204484701</v>
      </c>
      <c r="C1204">
        <v>14.448420571681</v>
      </c>
      <c r="D1204">
        <v>14.448420571681</v>
      </c>
      <c r="E1204">
        <v>14.448420571681</v>
      </c>
      <c r="F1204">
        <v>13.160643314982</v>
      </c>
      <c r="G1204">
        <v>13.160643314982</v>
      </c>
      <c r="H1204">
        <v>13.160643314982</v>
      </c>
      <c r="I1204">
        <v>2.4947585269363102</v>
      </c>
      <c r="J1204">
        <v>2.4947585269363102</v>
      </c>
      <c r="K1204">
        <v>2.4947585269363102</v>
      </c>
      <c r="L1204">
        <v>-1.2069812702373399</v>
      </c>
      <c r="M1204">
        <v>-1.2069812702373399</v>
      </c>
      <c r="N1204">
        <v>-1.2069812702373399</v>
      </c>
      <c r="O1204">
        <v>0</v>
      </c>
      <c r="P1204">
        <v>0</v>
      </c>
      <c r="Q1204">
        <v>0</v>
      </c>
      <c r="R1204">
        <v>24.5502805022061</v>
      </c>
      <c r="S1204">
        <v>34.511693379572598</v>
      </c>
      <c r="T1204">
        <v>15.1065044136816</v>
      </c>
      <c r="U1204">
        <v>15.165055688466101</v>
      </c>
      <c r="W1204">
        <v>29.582148776165699</v>
      </c>
      <c r="X1204" s="17"/>
      <c r="AA1204" s="39"/>
    </row>
    <row r="1205" spans="1:27" x14ac:dyDescent="0.3">
      <c r="A1205" s="13">
        <v>44243</v>
      </c>
      <c r="B1205">
        <v>15.1454201413741</v>
      </c>
      <c r="C1205">
        <v>12.010943903248201</v>
      </c>
      <c r="D1205">
        <v>12.010943903248201</v>
      </c>
      <c r="E1205">
        <v>12.010943903248201</v>
      </c>
      <c r="F1205">
        <v>13.160643314982</v>
      </c>
      <c r="G1205">
        <v>13.160643314982</v>
      </c>
      <c r="H1205">
        <v>13.160643314982</v>
      </c>
      <c r="I1205">
        <v>0.120032425814896</v>
      </c>
      <c r="J1205">
        <v>0.120032425814896</v>
      </c>
      <c r="K1205">
        <v>0.120032425814896</v>
      </c>
      <c r="L1205">
        <v>-1.2697318375487101</v>
      </c>
      <c r="M1205">
        <v>-1.2697318375487101</v>
      </c>
      <c r="N1205">
        <v>-1.2697318375487101</v>
      </c>
      <c r="O1205">
        <v>0</v>
      </c>
      <c r="P1205">
        <v>0</v>
      </c>
      <c r="Q1205">
        <v>0</v>
      </c>
      <c r="R1205">
        <v>22.463055670359001</v>
      </c>
      <c r="S1205">
        <v>32.430209567377403</v>
      </c>
      <c r="T1205">
        <v>15.117752538344799</v>
      </c>
      <c r="U1205">
        <v>15.177726535452599</v>
      </c>
      <c r="W1205">
        <v>27.1563640446223</v>
      </c>
      <c r="X1205" s="17"/>
      <c r="AA1205" s="39"/>
    </row>
    <row r="1206" spans="1:27" x14ac:dyDescent="0.3">
      <c r="A1206" s="13">
        <v>44244</v>
      </c>
      <c r="B1206">
        <v>15.1571120782635</v>
      </c>
      <c r="C1206">
        <v>9.9768312595633599</v>
      </c>
      <c r="D1206">
        <v>9.9768312595633599</v>
      </c>
      <c r="E1206">
        <v>9.9768312595633599</v>
      </c>
      <c r="F1206">
        <v>13.160643314982</v>
      </c>
      <c r="G1206">
        <v>13.160643314982</v>
      </c>
      <c r="H1206">
        <v>13.160643314982</v>
      </c>
      <c r="I1206">
        <v>-1.86701805635984</v>
      </c>
      <c r="J1206">
        <v>-1.86701805635984</v>
      </c>
      <c r="K1206">
        <v>-1.86701805635984</v>
      </c>
      <c r="L1206">
        <v>-1.31679399905885</v>
      </c>
      <c r="M1206">
        <v>-1.31679399905885</v>
      </c>
      <c r="N1206">
        <v>-1.31679399905885</v>
      </c>
      <c r="O1206">
        <v>0</v>
      </c>
      <c r="P1206">
        <v>0</v>
      </c>
      <c r="Q1206">
        <v>0</v>
      </c>
      <c r="R1206">
        <v>20.370433501441902</v>
      </c>
      <c r="S1206">
        <v>30.088003661506001</v>
      </c>
      <c r="T1206">
        <v>15.129155869302499</v>
      </c>
      <c r="U1206">
        <v>15.1896253820192</v>
      </c>
      <c r="W1206">
        <v>25.133943337826899</v>
      </c>
      <c r="X1206" s="17"/>
      <c r="AA1206" s="39"/>
    </row>
    <row r="1207" spans="1:27" x14ac:dyDescent="0.3">
      <c r="A1207" s="13">
        <v>44245</v>
      </c>
      <c r="B1207">
        <v>15.168804015153</v>
      </c>
      <c r="C1207">
        <v>9.6991803852873293</v>
      </c>
      <c r="D1207">
        <v>9.6991803852873293</v>
      </c>
      <c r="E1207">
        <v>9.6991803852873293</v>
      </c>
      <c r="F1207">
        <v>13.160643314982</v>
      </c>
      <c r="G1207">
        <v>13.160643314982</v>
      </c>
      <c r="H1207">
        <v>13.160643314982</v>
      </c>
      <c r="I1207">
        <v>-2.1150670826453899</v>
      </c>
      <c r="J1207">
        <v>-2.1150670826453899</v>
      </c>
      <c r="K1207">
        <v>-2.1150670826453899</v>
      </c>
      <c r="L1207">
        <v>-1.34639584704932</v>
      </c>
      <c r="M1207">
        <v>-1.34639584704932</v>
      </c>
      <c r="N1207">
        <v>-1.34639584704932</v>
      </c>
      <c r="O1207">
        <v>0</v>
      </c>
      <c r="P1207">
        <v>0</v>
      </c>
      <c r="Q1207">
        <v>0</v>
      </c>
      <c r="R1207">
        <v>20.221199753401901</v>
      </c>
      <c r="S1207">
        <v>29.942760791522598</v>
      </c>
      <c r="T1207">
        <v>15.1407040532215</v>
      </c>
      <c r="U1207">
        <v>15.201799599868099</v>
      </c>
      <c r="W1207">
        <v>24.867984400440299</v>
      </c>
      <c r="X1207" s="17"/>
      <c r="AA1207" s="39"/>
    </row>
    <row r="1208" spans="1:27" x14ac:dyDescent="0.3">
      <c r="A1208" s="13">
        <v>44246</v>
      </c>
      <c r="B1208">
        <v>15.180495952042399</v>
      </c>
      <c r="C1208">
        <v>10.4930678771633</v>
      </c>
      <c r="D1208">
        <v>10.4930678771633</v>
      </c>
      <c r="E1208">
        <v>10.4930678771633</v>
      </c>
      <c r="F1208">
        <v>13.160643314982</v>
      </c>
      <c r="G1208">
        <v>13.160643314982</v>
      </c>
      <c r="H1208">
        <v>13.160643314982</v>
      </c>
      <c r="I1208">
        <v>-1.31048111482831</v>
      </c>
      <c r="J1208">
        <v>-1.31048111482831</v>
      </c>
      <c r="K1208">
        <v>-1.31048111482831</v>
      </c>
      <c r="L1208">
        <v>-1.35709432299041</v>
      </c>
      <c r="M1208">
        <v>-1.35709432299041</v>
      </c>
      <c r="N1208">
        <v>-1.35709432299041</v>
      </c>
      <c r="O1208">
        <v>0</v>
      </c>
      <c r="P1208">
        <v>0</v>
      </c>
      <c r="Q1208">
        <v>0</v>
      </c>
      <c r="R1208">
        <v>20.413795083118298</v>
      </c>
      <c r="S1208">
        <v>30.983560920023301</v>
      </c>
      <c r="T1208">
        <v>15.152065740729</v>
      </c>
      <c r="U1208">
        <v>15.213476534873701</v>
      </c>
      <c r="W1208">
        <v>25.673563829205701</v>
      </c>
      <c r="X1208" s="17"/>
      <c r="AA1208" s="39"/>
    </row>
    <row r="1209" spans="1:27" x14ac:dyDescent="0.3">
      <c r="A1209" s="13">
        <v>44247</v>
      </c>
      <c r="B1209">
        <v>15.192187888931899</v>
      </c>
      <c r="C1209">
        <v>13.492961568699799</v>
      </c>
      <c r="D1209">
        <v>13.492961568699799</v>
      </c>
      <c r="E1209">
        <v>13.492961568699799</v>
      </c>
      <c r="F1209">
        <v>13.160643314982</v>
      </c>
      <c r="G1209">
        <v>13.160643314982</v>
      </c>
      <c r="H1209">
        <v>13.160643314982</v>
      </c>
      <c r="I1209">
        <v>1.68013459340366</v>
      </c>
      <c r="J1209">
        <v>1.68013459340366</v>
      </c>
      <c r="K1209">
        <v>1.68013459340366</v>
      </c>
      <c r="L1209">
        <v>-1.34781633968592</v>
      </c>
      <c r="M1209">
        <v>-1.34781633968592</v>
      </c>
      <c r="N1209">
        <v>-1.34781633968592</v>
      </c>
      <c r="O1209">
        <v>0</v>
      </c>
      <c r="P1209">
        <v>0</v>
      </c>
      <c r="Q1209">
        <v>0</v>
      </c>
      <c r="R1209">
        <v>23.594422975429001</v>
      </c>
      <c r="S1209">
        <v>33.842827132608598</v>
      </c>
      <c r="T1209">
        <v>15.163427428236499</v>
      </c>
      <c r="U1209">
        <v>15.2258387534365</v>
      </c>
      <c r="W1209">
        <v>28.685149457631599</v>
      </c>
      <c r="X1209" s="17"/>
      <c r="AA1209" s="39"/>
    </row>
    <row r="1210" spans="1:27" x14ac:dyDescent="0.3">
      <c r="A1210" s="13">
        <v>44248</v>
      </c>
      <c r="B1210">
        <v>15.2038798258213</v>
      </c>
      <c r="C1210">
        <v>12.840392398884999</v>
      </c>
      <c r="D1210">
        <v>12.840392398884999</v>
      </c>
      <c r="E1210">
        <v>12.840392398884999</v>
      </c>
      <c r="F1210">
        <v>13.160643314982</v>
      </c>
      <c r="G1210">
        <v>13.160643314982</v>
      </c>
      <c r="H1210">
        <v>13.160643314982</v>
      </c>
      <c r="I1210">
        <v>0.99764070768730295</v>
      </c>
      <c r="J1210">
        <v>0.99764070768730295</v>
      </c>
      <c r="K1210">
        <v>0.99764070768730295</v>
      </c>
      <c r="L1210">
        <v>-1.3178916237843501</v>
      </c>
      <c r="M1210">
        <v>-1.3178916237843501</v>
      </c>
      <c r="N1210">
        <v>-1.3178916237843501</v>
      </c>
      <c r="O1210">
        <v>0</v>
      </c>
      <c r="P1210">
        <v>0</v>
      </c>
      <c r="Q1210">
        <v>0</v>
      </c>
      <c r="R1210">
        <v>23.1609820937603</v>
      </c>
      <c r="S1210">
        <v>33.259413838304198</v>
      </c>
      <c r="T1210">
        <v>15.174678367678</v>
      </c>
      <c r="U1210">
        <v>15.2382572567127</v>
      </c>
      <c r="W1210">
        <v>28.044272224706301</v>
      </c>
      <c r="X1210" s="17"/>
      <c r="AA1210" s="39"/>
    </row>
    <row r="1211" spans="1:27" x14ac:dyDescent="0.3">
      <c r="A1211" s="13">
        <v>44249</v>
      </c>
      <c r="B1211">
        <v>15.215571762710701</v>
      </c>
      <c r="C1211">
        <v>14.3883254300349</v>
      </c>
      <c r="D1211">
        <v>14.3883254300349</v>
      </c>
      <c r="E1211">
        <v>14.3883254300349</v>
      </c>
      <c r="F1211">
        <v>13.160643314982</v>
      </c>
      <c r="G1211">
        <v>13.160643314982</v>
      </c>
      <c r="H1211">
        <v>13.160643314982</v>
      </c>
      <c r="I1211">
        <v>2.49475852693186</v>
      </c>
      <c r="J1211">
        <v>2.49475852693186</v>
      </c>
      <c r="K1211">
        <v>2.49475852693186</v>
      </c>
      <c r="L1211">
        <v>-1.2670764118790501</v>
      </c>
      <c r="M1211">
        <v>-1.2670764118790501</v>
      </c>
      <c r="N1211">
        <v>-1.2670764118790501</v>
      </c>
      <c r="O1211">
        <v>0</v>
      </c>
      <c r="P1211">
        <v>0</v>
      </c>
      <c r="Q1211">
        <v>0</v>
      </c>
      <c r="R1211">
        <v>24.787214522399999</v>
      </c>
      <c r="S1211">
        <v>34.017564858613397</v>
      </c>
      <c r="T1211">
        <v>15.1853549669069</v>
      </c>
      <c r="U1211">
        <v>15.2508536060861</v>
      </c>
      <c r="W1211">
        <v>29.603897192745599</v>
      </c>
      <c r="X1211" s="17"/>
      <c r="AA1211" s="39"/>
    </row>
    <row r="1212" spans="1:27" x14ac:dyDescent="0.3">
      <c r="A1212" s="13">
        <v>44250</v>
      </c>
      <c r="B1212">
        <v>15.227263699600201</v>
      </c>
      <c r="C1212">
        <v>12.085108381715299</v>
      </c>
      <c r="D1212">
        <v>12.085108381715299</v>
      </c>
      <c r="E1212">
        <v>12.085108381715299</v>
      </c>
      <c r="F1212">
        <v>13.160643314982</v>
      </c>
      <c r="G1212">
        <v>13.160643314982</v>
      </c>
      <c r="H1212">
        <v>13.160643314982</v>
      </c>
      <c r="I1212">
        <v>0.120032425818628</v>
      </c>
      <c r="J1212">
        <v>0.120032425818628</v>
      </c>
      <c r="K1212">
        <v>0.120032425818628</v>
      </c>
      <c r="L1212">
        <v>-1.1955673590853799</v>
      </c>
      <c r="M1212">
        <v>-1.1955673590853799</v>
      </c>
      <c r="N1212">
        <v>-1.1955673590853799</v>
      </c>
      <c r="O1212">
        <v>0</v>
      </c>
      <c r="P1212">
        <v>0</v>
      </c>
      <c r="Q1212">
        <v>0</v>
      </c>
      <c r="R1212">
        <v>22.087157759238501</v>
      </c>
      <c r="S1212">
        <v>32.178474376428298</v>
      </c>
      <c r="T1212">
        <v>15.1960828315379</v>
      </c>
      <c r="U1212">
        <v>15.2629698623191</v>
      </c>
      <c r="W1212">
        <v>27.312372081315502</v>
      </c>
      <c r="X1212" s="17"/>
      <c r="AA1212" s="39"/>
    </row>
    <row r="1213" spans="1:27" x14ac:dyDescent="0.3">
      <c r="A1213" s="13">
        <v>44251</v>
      </c>
      <c r="B1213">
        <v>15.238955636489599</v>
      </c>
      <c r="C1213">
        <v>10.1896199978325</v>
      </c>
      <c r="D1213">
        <v>10.1896199978325</v>
      </c>
      <c r="E1213">
        <v>10.1896199978325</v>
      </c>
      <c r="F1213">
        <v>13.160643314982</v>
      </c>
      <c r="G1213">
        <v>13.160643314982</v>
      </c>
      <c r="H1213">
        <v>13.160643314982</v>
      </c>
      <c r="I1213">
        <v>-1.8670180563680301</v>
      </c>
      <c r="J1213">
        <v>-1.8670180563680301</v>
      </c>
      <c r="K1213">
        <v>-1.8670180563680301</v>
      </c>
      <c r="L1213">
        <v>-1.1040052607814901</v>
      </c>
      <c r="M1213">
        <v>-1.1040052607814901</v>
      </c>
      <c r="N1213">
        <v>-1.1040052607814901</v>
      </c>
      <c r="O1213">
        <v>0</v>
      </c>
      <c r="P1213">
        <v>0</v>
      </c>
      <c r="Q1213">
        <v>0</v>
      </c>
      <c r="R1213">
        <v>20.6040366179001</v>
      </c>
      <c r="S1213">
        <v>30.329569152305101</v>
      </c>
      <c r="T1213">
        <v>15.207571756139499</v>
      </c>
      <c r="U1213">
        <v>15.2748157090554</v>
      </c>
      <c r="W1213">
        <v>25.428575634322101</v>
      </c>
      <c r="X1213" s="17"/>
      <c r="AA1213" s="39"/>
    </row>
    <row r="1214" spans="1:27" x14ac:dyDescent="0.3">
      <c r="A1214" s="13">
        <v>44252</v>
      </c>
      <c r="B1214">
        <v>15.250647573379</v>
      </c>
      <c r="C1214">
        <v>10.052107792521999</v>
      </c>
      <c r="D1214">
        <v>10.052107792521999</v>
      </c>
      <c r="E1214">
        <v>10.052107792521999</v>
      </c>
      <c r="F1214">
        <v>13.160643314982</v>
      </c>
      <c r="G1214">
        <v>13.160643314982</v>
      </c>
      <c r="H1214">
        <v>13.160643314982</v>
      </c>
      <c r="I1214">
        <v>-2.1150670826436002</v>
      </c>
      <c r="J1214">
        <v>-2.1150670826436002</v>
      </c>
      <c r="K1214">
        <v>-2.1150670826436002</v>
      </c>
      <c r="L1214">
        <v>-0.99346843981645205</v>
      </c>
      <c r="M1214">
        <v>-0.99346843981645205</v>
      </c>
      <c r="N1214">
        <v>-0.99346843981645205</v>
      </c>
      <c r="O1214">
        <v>0</v>
      </c>
      <c r="P1214">
        <v>0</v>
      </c>
      <c r="Q1214">
        <v>0</v>
      </c>
      <c r="R1214">
        <v>20.151734668765101</v>
      </c>
      <c r="S1214">
        <v>30.618450572806498</v>
      </c>
      <c r="T1214">
        <v>15.219075608635199</v>
      </c>
      <c r="U1214">
        <v>15.2866409840499</v>
      </c>
      <c r="W1214">
        <v>25.302755365901</v>
      </c>
      <c r="X1214" s="17"/>
      <c r="AA1214" s="39"/>
    </row>
    <row r="1215" spans="1:27" x14ac:dyDescent="0.3">
      <c r="A1215" s="13">
        <v>44253</v>
      </c>
      <c r="B1215">
        <v>15.2623395102685</v>
      </c>
      <c r="C1215">
        <v>10.9847062935919</v>
      </c>
      <c r="D1215">
        <v>10.9847062935919</v>
      </c>
      <c r="E1215">
        <v>10.9847062935919</v>
      </c>
      <c r="F1215">
        <v>13.160643314982</v>
      </c>
      <c r="G1215">
        <v>13.160643314982</v>
      </c>
      <c r="H1215">
        <v>13.160643314982</v>
      </c>
      <c r="I1215">
        <v>-1.3104811148276201</v>
      </c>
      <c r="J1215">
        <v>-1.3104811148276201</v>
      </c>
      <c r="K1215">
        <v>-1.3104811148276201</v>
      </c>
      <c r="L1215">
        <v>-0.86545590656252402</v>
      </c>
      <c r="M1215">
        <v>-0.86545590656252402</v>
      </c>
      <c r="N1215">
        <v>-0.86545590656252402</v>
      </c>
      <c r="O1215">
        <v>0</v>
      </c>
      <c r="P1215">
        <v>0</v>
      </c>
      <c r="Q1215">
        <v>0</v>
      </c>
      <c r="R1215">
        <v>21.212244013913001</v>
      </c>
      <c r="S1215">
        <v>31.498005175370601</v>
      </c>
      <c r="T1215">
        <v>15.2302538568128</v>
      </c>
      <c r="U1215">
        <v>15.2986448809061</v>
      </c>
      <c r="W1215">
        <v>26.247045803860399</v>
      </c>
      <c r="X1215" s="17"/>
      <c r="AA1215" s="39"/>
    </row>
    <row r="1216" spans="1:27" x14ac:dyDescent="0.3">
      <c r="A1216" s="13">
        <v>44254</v>
      </c>
      <c r="B1216">
        <v>15.274031447157901</v>
      </c>
      <c r="C1216">
        <v>14.1189172572643</v>
      </c>
      <c r="D1216">
        <v>14.1189172572643</v>
      </c>
      <c r="E1216">
        <v>14.1189172572643</v>
      </c>
      <c r="F1216">
        <v>13.160643314982</v>
      </c>
      <c r="G1216">
        <v>13.160643314982</v>
      </c>
      <c r="H1216">
        <v>13.160643314982</v>
      </c>
      <c r="I1216">
        <v>1.68013459340483</v>
      </c>
      <c r="J1216">
        <v>1.68013459340483</v>
      </c>
      <c r="K1216">
        <v>1.68013459340483</v>
      </c>
      <c r="L1216">
        <v>-0.72186065112254805</v>
      </c>
      <c r="M1216">
        <v>-0.72186065112254805</v>
      </c>
      <c r="N1216">
        <v>-0.72186065112254805</v>
      </c>
      <c r="O1216">
        <v>0</v>
      </c>
      <c r="P1216">
        <v>0</v>
      </c>
      <c r="Q1216">
        <v>0</v>
      </c>
      <c r="R1216">
        <v>24.9778588495459</v>
      </c>
      <c r="S1216">
        <v>34.723440583525502</v>
      </c>
      <c r="T1216">
        <v>15.2416980376906</v>
      </c>
      <c r="U1216">
        <v>15.310722096844399</v>
      </c>
      <c r="W1216">
        <v>29.392948704422199</v>
      </c>
      <c r="X1216" s="17"/>
      <c r="AA1216" s="39"/>
    </row>
    <row r="1217" spans="1:27" x14ac:dyDescent="0.3">
      <c r="A1217" s="13">
        <v>44255</v>
      </c>
      <c r="B1217">
        <v>15.285723384047399</v>
      </c>
      <c r="C1217">
        <v>13.5933503531891</v>
      </c>
      <c r="D1217">
        <v>13.5933503531891</v>
      </c>
      <c r="E1217">
        <v>13.5933503531891</v>
      </c>
      <c r="F1217">
        <v>13.160643314982</v>
      </c>
      <c r="G1217">
        <v>13.160643314982</v>
      </c>
      <c r="H1217">
        <v>13.160643314982</v>
      </c>
      <c r="I1217">
        <v>0.99764070768903401</v>
      </c>
      <c r="J1217">
        <v>0.99764070768903401</v>
      </c>
      <c r="K1217">
        <v>0.99764070768903401</v>
      </c>
      <c r="L1217">
        <v>-0.56493366948196999</v>
      </c>
      <c r="M1217">
        <v>-0.56493366948196999</v>
      </c>
      <c r="N1217">
        <v>-0.56493366948196999</v>
      </c>
      <c r="O1217">
        <v>0</v>
      </c>
      <c r="P1217">
        <v>0</v>
      </c>
      <c r="Q1217">
        <v>0</v>
      </c>
      <c r="R1217">
        <v>23.943075652682499</v>
      </c>
      <c r="S1217">
        <v>33.8305021704791</v>
      </c>
      <c r="T1217">
        <v>15.253142218568501</v>
      </c>
      <c r="U1217">
        <v>15.322792571658701</v>
      </c>
      <c r="W1217">
        <v>28.879073737236499</v>
      </c>
      <c r="X1217" s="17"/>
      <c r="AA1217" s="39"/>
    </row>
    <row r="1218" spans="1:27" x14ac:dyDescent="0.3">
      <c r="A1218" s="13">
        <v>44256</v>
      </c>
      <c r="B1218">
        <v>15.2974153209368</v>
      </c>
      <c r="C1218">
        <v>15.2581622897125</v>
      </c>
      <c r="D1218">
        <v>15.2581622897125</v>
      </c>
      <c r="E1218">
        <v>15.2581622897125</v>
      </c>
      <c r="F1218">
        <v>13.160643314982</v>
      </c>
      <c r="G1218">
        <v>13.160643314982</v>
      </c>
      <c r="H1218">
        <v>13.160643314982</v>
      </c>
      <c r="I1218">
        <v>2.49475852693603</v>
      </c>
      <c r="J1218">
        <v>2.49475852693603</v>
      </c>
      <c r="K1218">
        <v>2.49475852693603</v>
      </c>
      <c r="L1218">
        <v>-0.39723955220560198</v>
      </c>
      <c r="M1218">
        <v>-0.39723955220560198</v>
      </c>
      <c r="N1218">
        <v>-0.39723955220560198</v>
      </c>
      <c r="O1218">
        <v>0</v>
      </c>
      <c r="P1218">
        <v>0</v>
      </c>
      <c r="Q1218">
        <v>0</v>
      </c>
      <c r="R1218">
        <v>25.760478014501899</v>
      </c>
      <c r="S1218">
        <v>35.437983367134301</v>
      </c>
      <c r="T1218">
        <v>15.264379816278099</v>
      </c>
      <c r="U1218">
        <v>15.335422990589301</v>
      </c>
      <c r="W1218">
        <v>30.555577610649301</v>
      </c>
      <c r="X1218" s="17"/>
      <c r="AA1218" s="39"/>
    </row>
    <row r="1219" spans="1:27" x14ac:dyDescent="0.3">
      <c r="A1219" s="13">
        <v>44257</v>
      </c>
      <c r="B1219">
        <v>15.3091072578262</v>
      </c>
      <c r="C1219">
        <v>13.0590710709838</v>
      </c>
      <c r="D1219">
        <v>13.0590710709838</v>
      </c>
      <c r="E1219">
        <v>13.0590710709838</v>
      </c>
      <c r="F1219">
        <v>13.160643314982</v>
      </c>
      <c r="G1219">
        <v>13.160643314982</v>
      </c>
      <c r="H1219">
        <v>13.160643314982</v>
      </c>
      <c r="I1219">
        <v>0.12003242581807801</v>
      </c>
      <c r="J1219">
        <v>0.12003242581807801</v>
      </c>
      <c r="K1219">
        <v>0.12003242581807801</v>
      </c>
      <c r="L1219">
        <v>-0.22160466981632401</v>
      </c>
      <c r="M1219">
        <v>-0.22160466981632401</v>
      </c>
      <c r="N1219">
        <v>-0.22160466981632401</v>
      </c>
      <c r="O1219">
        <v>0</v>
      </c>
      <c r="P1219">
        <v>0</v>
      </c>
      <c r="Q1219">
        <v>0</v>
      </c>
      <c r="R1219">
        <v>23.4440200938025</v>
      </c>
      <c r="S1219">
        <v>33.145553767699397</v>
      </c>
      <c r="T1219">
        <v>15.2756072263085</v>
      </c>
      <c r="U1219">
        <v>15.347731030529699</v>
      </c>
      <c r="W1219">
        <v>28.36817832881</v>
      </c>
      <c r="X1219" s="17"/>
      <c r="AA1219" s="39"/>
    </row>
    <row r="1220" spans="1:27" x14ac:dyDescent="0.3">
      <c r="A1220" s="13">
        <v>44258</v>
      </c>
      <c r="B1220">
        <v>15.320799194715701</v>
      </c>
      <c r="C1220">
        <v>11.252566090569699</v>
      </c>
      <c r="D1220">
        <v>11.252566090569699</v>
      </c>
      <c r="E1220">
        <v>11.252566090569699</v>
      </c>
      <c r="F1220">
        <v>13.160643314982</v>
      </c>
      <c r="G1220">
        <v>13.160643314982</v>
      </c>
      <c r="H1220">
        <v>13.160643314982</v>
      </c>
      <c r="I1220">
        <v>-1.86701805636512</v>
      </c>
      <c r="J1220">
        <v>-1.86701805636512</v>
      </c>
      <c r="K1220">
        <v>-1.86701805636512</v>
      </c>
      <c r="L1220">
        <v>-4.1059168047206003E-2</v>
      </c>
      <c r="M1220">
        <v>-4.1059168047206003E-2</v>
      </c>
      <c r="N1220">
        <v>-4.1059168047206003E-2</v>
      </c>
      <c r="O1220">
        <v>0</v>
      </c>
      <c r="P1220">
        <v>0</v>
      </c>
      <c r="Q1220">
        <v>0</v>
      </c>
      <c r="R1220">
        <v>21.533210846337301</v>
      </c>
      <c r="S1220">
        <v>31.508818386977499</v>
      </c>
      <c r="T1220">
        <v>15.2868460015087</v>
      </c>
      <c r="U1220">
        <v>15.3599471498088</v>
      </c>
      <c r="W1220">
        <v>26.573365285285401</v>
      </c>
      <c r="X1220" s="17"/>
      <c r="AA1220" s="39"/>
    </row>
    <row r="1221" spans="1:27" x14ac:dyDescent="0.3">
      <c r="A1221" s="13">
        <v>44259</v>
      </c>
      <c r="B1221">
        <v>15.332491131605099</v>
      </c>
      <c r="C1221">
        <v>11.1868020979365</v>
      </c>
      <c r="D1221">
        <v>11.1868020979365</v>
      </c>
      <c r="E1221">
        <v>11.1868020979365</v>
      </c>
      <c r="F1221">
        <v>13.160643314982</v>
      </c>
      <c r="G1221">
        <v>13.160643314982</v>
      </c>
      <c r="H1221">
        <v>13.160643314982</v>
      </c>
      <c r="I1221">
        <v>-2.1150670826468798</v>
      </c>
      <c r="J1221">
        <v>-2.1150670826468798</v>
      </c>
      <c r="K1221">
        <v>-2.1150670826468798</v>
      </c>
      <c r="L1221">
        <v>0.14122586560136299</v>
      </c>
      <c r="M1221">
        <v>0.14122586560136299</v>
      </c>
      <c r="N1221">
        <v>0.14122586560136299</v>
      </c>
      <c r="O1221">
        <v>0</v>
      </c>
      <c r="P1221">
        <v>0</v>
      </c>
      <c r="Q1221">
        <v>0</v>
      </c>
      <c r="R1221">
        <v>21.772006590911701</v>
      </c>
      <c r="S1221">
        <v>31.750285209399099</v>
      </c>
      <c r="T1221">
        <v>15.297901586485899</v>
      </c>
      <c r="U1221">
        <v>15.372191683042599</v>
      </c>
      <c r="W1221">
        <v>26.519293229541599</v>
      </c>
      <c r="X1221" s="17"/>
      <c r="AA1221" s="39"/>
    </row>
    <row r="1222" spans="1:27" x14ac:dyDescent="0.3">
      <c r="A1222" s="13">
        <v>44260</v>
      </c>
      <c r="B1222">
        <v>15.3441830684945</v>
      </c>
      <c r="C1222">
        <v>12.172166788931801</v>
      </c>
      <c r="D1222">
        <v>12.172166788931801</v>
      </c>
      <c r="E1222">
        <v>12.172166788931801</v>
      </c>
      <c r="F1222">
        <v>13.160643314982</v>
      </c>
      <c r="G1222">
        <v>13.160643314982</v>
      </c>
      <c r="H1222">
        <v>13.160643314982</v>
      </c>
      <c r="I1222">
        <v>-1.31048111483523</v>
      </c>
      <c r="J1222">
        <v>-1.31048111483523</v>
      </c>
      <c r="K1222">
        <v>-1.31048111483523</v>
      </c>
      <c r="L1222">
        <v>0.32200458878497401</v>
      </c>
      <c r="M1222">
        <v>0.32200458878497401</v>
      </c>
      <c r="N1222">
        <v>0.32200458878497401</v>
      </c>
      <c r="O1222">
        <v>0</v>
      </c>
      <c r="P1222">
        <v>0</v>
      </c>
      <c r="Q1222">
        <v>0</v>
      </c>
      <c r="R1222">
        <v>22.654961224611299</v>
      </c>
      <c r="S1222">
        <v>32.903019868305897</v>
      </c>
      <c r="T1222">
        <v>15.3092703174945</v>
      </c>
      <c r="U1222">
        <v>15.384480160397199</v>
      </c>
      <c r="W1222">
        <v>27.516349857426299</v>
      </c>
      <c r="X1222" s="17"/>
      <c r="AA1222" s="39"/>
    </row>
    <row r="1223" spans="1:27" x14ac:dyDescent="0.3">
      <c r="A1223" s="13">
        <v>44261</v>
      </c>
      <c r="B1223">
        <v>15.355875005384</v>
      </c>
      <c r="C1223">
        <v>15.3388023012324</v>
      </c>
      <c r="D1223">
        <v>15.3388023012324</v>
      </c>
      <c r="E1223">
        <v>15.3388023012324</v>
      </c>
      <c r="F1223">
        <v>13.160643314982</v>
      </c>
      <c r="G1223">
        <v>13.160643314982</v>
      </c>
      <c r="H1223">
        <v>13.160643314982</v>
      </c>
      <c r="I1223">
        <v>1.6801345933998899</v>
      </c>
      <c r="J1223">
        <v>1.6801345933998899</v>
      </c>
      <c r="K1223">
        <v>1.6801345933998899</v>
      </c>
      <c r="L1223">
        <v>0.49802439285046701</v>
      </c>
      <c r="M1223">
        <v>0.49802439285046701</v>
      </c>
      <c r="N1223">
        <v>0.49802439285046701</v>
      </c>
      <c r="O1223">
        <v>0</v>
      </c>
      <c r="P1223">
        <v>0</v>
      </c>
      <c r="Q1223">
        <v>0</v>
      </c>
      <c r="R1223">
        <v>25.945959822306001</v>
      </c>
      <c r="S1223">
        <v>35.823244692440703</v>
      </c>
      <c r="T1223">
        <v>15.320468467560101</v>
      </c>
      <c r="U1223">
        <v>15.396768637751901</v>
      </c>
      <c r="W1223">
        <v>30.694677306616398</v>
      </c>
      <c r="X1223" s="17"/>
      <c r="AA1223" s="39"/>
    </row>
    <row r="1224" spans="1:27" x14ac:dyDescent="0.3">
      <c r="A1224" s="13">
        <v>44262</v>
      </c>
      <c r="B1224">
        <v>15.367566942273401</v>
      </c>
      <c r="C1224">
        <v>14.8243781259988</v>
      </c>
      <c r="D1224">
        <v>14.8243781259988</v>
      </c>
      <c r="E1224">
        <v>14.8243781259988</v>
      </c>
      <c r="F1224">
        <v>13.160643314982</v>
      </c>
      <c r="G1224">
        <v>13.160643314982</v>
      </c>
      <c r="H1224">
        <v>13.160643314982</v>
      </c>
      <c r="I1224">
        <v>0.99764070768859003</v>
      </c>
      <c r="J1224">
        <v>0.99764070768859003</v>
      </c>
      <c r="K1224">
        <v>0.99764070768859003</v>
      </c>
      <c r="L1224">
        <v>0.66609410332818397</v>
      </c>
      <c r="M1224">
        <v>0.66609410332818397</v>
      </c>
      <c r="N1224">
        <v>0.66609410332818397</v>
      </c>
      <c r="O1224">
        <v>0</v>
      </c>
      <c r="P1224">
        <v>0</v>
      </c>
      <c r="Q1224">
        <v>0</v>
      </c>
      <c r="R1224">
        <v>25.7482173891953</v>
      </c>
      <c r="S1224">
        <v>35.070613007909202</v>
      </c>
      <c r="T1224">
        <v>15.331543499307999</v>
      </c>
      <c r="U1224">
        <v>15.4090504349904</v>
      </c>
      <c r="W1224">
        <v>30.191945068272201</v>
      </c>
      <c r="X1224" s="17"/>
      <c r="AA1224" s="39"/>
    </row>
    <row r="1225" spans="1:27" x14ac:dyDescent="0.3">
      <c r="A1225" s="13">
        <v>44263</v>
      </c>
      <c r="B1225">
        <v>15.379258879162901</v>
      </c>
      <c r="C1225">
        <v>16.4785526463899</v>
      </c>
      <c r="D1225">
        <v>16.4785526463899</v>
      </c>
      <c r="E1225">
        <v>16.4785526463899</v>
      </c>
      <c r="F1225">
        <v>13.160643314982</v>
      </c>
      <c r="G1225">
        <v>13.160643314982</v>
      </c>
      <c r="H1225">
        <v>13.160643314982</v>
      </c>
      <c r="I1225">
        <v>2.49475852693491</v>
      </c>
      <c r="J1225">
        <v>2.49475852693491</v>
      </c>
      <c r="K1225">
        <v>2.49475852693491</v>
      </c>
      <c r="L1225">
        <v>0.82315080447298505</v>
      </c>
      <c r="M1225">
        <v>0.82315080447298505</v>
      </c>
      <c r="N1225">
        <v>0.82315080447298505</v>
      </c>
      <c r="O1225">
        <v>0</v>
      </c>
      <c r="P1225">
        <v>0</v>
      </c>
      <c r="Q1225">
        <v>0</v>
      </c>
      <c r="R1225">
        <v>26.959406285582201</v>
      </c>
      <c r="S1225">
        <v>36.710468958359797</v>
      </c>
      <c r="T1225">
        <v>15.342628709738801</v>
      </c>
      <c r="U1225">
        <v>15.421423152066099</v>
      </c>
      <c r="W1225">
        <v>31.857811525552801</v>
      </c>
      <c r="X1225" s="17"/>
      <c r="AA1225" s="39"/>
    </row>
    <row r="1226" spans="1:27" x14ac:dyDescent="0.3">
      <c r="A1226" s="13">
        <v>44264</v>
      </c>
      <c r="B1226">
        <v>15.3909508160523</v>
      </c>
      <c r="C1226">
        <v>14.2469994818263</v>
      </c>
      <c r="D1226">
        <v>14.2469994818263</v>
      </c>
      <c r="E1226">
        <v>14.2469994818263</v>
      </c>
      <c r="F1226">
        <v>13.160643314982</v>
      </c>
      <c r="G1226">
        <v>13.160643314982</v>
      </c>
      <c r="H1226">
        <v>13.160643314982</v>
      </c>
      <c r="I1226">
        <v>0.120032425817528</v>
      </c>
      <c r="J1226">
        <v>0.120032425817528</v>
      </c>
      <c r="K1226">
        <v>0.120032425817528</v>
      </c>
      <c r="L1226">
        <v>0.96632374102670504</v>
      </c>
      <c r="M1226">
        <v>0.96632374102670504</v>
      </c>
      <c r="N1226">
        <v>0.96632374102670504</v>
      </c>
      <c r="O1226">
        <v>0</v>
      </c>
      <c r="P1226">
        <v>0</v>
      </c>
      <c r="Q1226">
        <v>0</v>
      </c>
      <c r="R1226">
        <v>24.969357392559399</v>
      </c>
      <c r="S1226">
        <v>34.991101207548802</v>
      </c>
      <c r="T1226">
        <v>15.3539363952282</v>
      </c>
      <c r="U1226">
        <v>15.4338065756394</v>
      </c>
      <c r="W1226">
        <v>29.6379502978786</v>
      </c>
      <c r="X1226" s="17"/>
      <c r="AA1226" s="39"/>
    </row>
    <row r="1227" spans="1:27" x14ac:dyDescent="0.3">
      <c r="A1227" s="13">
        <v>44265</v>
      </c>
      <c r="B1227">
        <v>15.4026427529417</v>
      </c>
      <c r="C1227">
        <v>12.386619087946499</v>
      </c>
      <c r="D1227">
        <v>12.386619087946499</v>
      </c>
      <c r="E1227">
        <v>12.386619087946499</v>
      </c>
      <c r="F1227">
        <v>13.160643314982</v>
      </c>
      <c r="G1227">
        <v>13.160643314982</v>
      </c>
      <c r="H1227">
        <v>13.160643314982</v>
      </c>
      <c r="I1227">
        <v>-1.8670180563677501</v>
      </c>
      <c r="J1227">
        <v>-1.8670180563677501</v>
      </c>
      <c r="K1227">
        <v>-1.8670180563677501</v>
      </c>
      <c r="L1227">
        <v>1.0929938293322401</v>
      </c>
      <c r="M1227">
        <v>1.0929938293322401</v>
      </c>
      <c r="N1227">
        <v>1.0929938293322401</v>
      </c>
      <c r="O1227">
        <v>0</v>
      </c>
      <c r="P1227">
        <v>0</v>
      </c>
      <c r="Q1227">
        <v>0</v>
      </c>
      <c r="R1227">
        <v>23.073889442427902</v>
      </c>
      <c r="S1227">
        <v>32.8314718703651</v>
      </c>
      <c r="T1227">
        <v>15.365047424961499</v>
      </c>
      <c r="U1227">
        <v>15.445996658537901</v>
      </c>
      <c r="W1227">
        <v>27.789261840888301</v>
      </c>
      <c r="X1227" s="17"/>
      <c r="AA1227" s="39"/>
    </row>
    <row r="1228" spans="1:27" x14ac:dyDescent="0.3">
      <c r="A1228" s="13">
        <v>44266</v>
      </c>
      <c r="B1228">
        <v>15.4143346898312</v>
      </c>
      <c r="C1228">
        <v>12.246423657025099</v>
      </c>
      <c r="D1228">
        <v>12.246423657025099</v>
      </c>
      <c r="E1228">
        <v>12.246423657025099</v>
      </c>
      <c r="F1228">
        <v>13.160643314982</v>
      </c>
      <c r="G1228">
        <v>13.160643314982</v>
      </c>
      <c r="H1228">
        <v>13.160643314982</v>
      </c>
      <c r="I1228">
        <v>-2.11506708264002</v>
      </c>
      <c r="J1228">
        <v>-2.11506708264002</v>
      </c>
      <c r="K1228">
        <v>-2.11506708264002</v>
      </c>
      <c r="L1228">
        <v>1.2008474246830401</v>
      </c>
      <c r="M1228">
        <v>1.2008474246830401</v>
      </c>
      <c r="N1228">
        <v>1.2008474246830401</v>
      </c>
      <c r="O1228">
        <v>0</v>
      </c>
      <c r="P1228">
        <v>0</v>
      </c>
      <c r="Q1228">
        <v>0</v>
      </c>
      <c r="R1228">
        <v>22.775700786042002</v>
      </c>
      <c r="S1228">
        <v>32.232631428673898</v>
      </c>
      <c r="T1228">
        <v>15.376158454694799</v>
      </c>
      <c r="U1228">
        <v>15.458376806506701</v>
      </c>
      <c r="W1228">
        <v>27.660758346856198</v>
      </c>
      <c r="X1228" s="17"/>
      <c r="AA1228" s="39"/>
    </row>
    <row r="1229" spans="1:27" x14ac:dyDescent="0.3">
      <c r="A1229" s="13">
        <v>44267</v>
      </c>
      <c r="B1229">
        <v>15.426026626720599</v>
      </c>
      <c r="C1229">
        <v>13.138085339146899</v>
      </c>
      <c r="D1229">
        <v>13.138085339146899</v>
      </c>
      <c r="E1229">
        <v>13.138085339146899</v>
      </c>
      <c r="F1229">
        <v>13.160643314982</v>
      </c>
      <c r="G1229">
        <v>13.160643314982</v>
      </c>
      <c r="H1229">
        <v>13.160643314982</v>
      </c>
      <c r="I1229">
        <v>-1.3104811148309601</v>
      </c>
      <c r="J1229">
        <v>-1.3104811148309601</v>
      </c>
      <c r="K1229">
        <v>-1.3104811148309601</v>
      </c>
      <c r="L1229">
        <v>1.2879231389958099</v>
      </c>
      <c r="M1229">
        <v>1.2879231389958099</v>
      </c>
      <c r="N1229">
        <v>1.2879231389958099</v>
      </c>
      <c r="O1229">
        <v>0</v>
      </c>
      <c r="P1229">
        <v>0</v>
      </c>
      <c r="Q1229">
        <v>0</v>
      </c>
      <c r="R1229">
        <v>23.464289023571698</v>
      </c>
      <c r="S1229">
        <v>33.026539779554902</v>
      </c>
      <c r="T1229">
        <v>15.387167644058</v>
      </c>
      <c r="U1229">
        <v>15.4711908887348</v>
      </c>
      <c r="W1229">
        <v>28.5641119658675</v>
      </c>
      <c r="X1229" s="17"/>
      <c r="AA1229" s="39"/>
    </row>
    <row r="1230" spans="1:27" x14ac:dyDescent="0.3">
      <c r="A1230" s="13">
        <v>44268</v>
      </c>
      <c r="B1230">
        <v>15.43771856361</v>
      </c>
      <c r="C1230">
        <v>16.193428587118799</v>
      </c>
      <c r="D1230">
        <v>16.193428587118799</v>
      </c>
      <c r="E1230">
        <v>16.193428587118799</v>
      </c>
      <c r="F1230">
        <v>13.160643314982</v>
      </c>
      <c r="G1230">
        <v>13.160643314982</v>
      </c>
      <c r="H1230">
        <v>13.160643314982</v>
      </c>
      <c r="I1230">
        <v>1.6801345934024501</v>
      </c>
      <c r="J1230">
        <v>1.6801345934024501</v>
      </c>
      <c r="K1230">
        <v>1.6801345934024501</v>
      </c>
      <c r="L1230">
        <v>1.35265067873433</v>
      </c>
      <c r="M1230">
        <v>1.35265067873433</v>
      </c>
      <c r="N1230">
        <v>1.35265067873433</v>
      </c>
      <c r="O1230">
        <v>0</v>
      </c>
      <c r="P1230">
        <v>0</v>
      </c>
      <c r="Q1230">
        <v>0</v>
      </c>
      <c r="R1230">
        <v>26.603055066960302</v>
      </c>
      <c r="S1230">
        <v>36.277362832511997</v>
      </c>
      <c r="T1230">
        <v>15.398165952067901</v>
      </c>
      <c r="U1230">
        <v>15.4837968993979</v>
      </c>
      <c r="W1230">
        <v>31.6311471507289</v>
      </c>
      <c r="X1230" s="17"/>
      <c r="AA1230" s="39"/>
    </row>
    <row r="1231" spans="1:27" x14ac:dyDescent="0.3">
      <c r="A1231" s="13">
        <v>44269</v>
      </c>
      <c r="B1231">
        <v>15.4494105004995</v>
      </c>
      <c r="C1231">
        <v>15.552164895391501</v>
      </c>
      <c r="D1231">
        <v>15.552164895391501</v>
      </c>
      <c r="E1231">
        <v>15.552164895391501</v>
      </c>
      <c r="F1231">
        <v>13.160643314982</v>
      </c>
      <c r="G1231">
        <v>13.160643314982</v>
      </c>
      <c r="H1231">
        <v>13.160643314982</v>
      </c>
      <c r="I1231">
        <v>0.99764070768814594</v>
      </c>
      <c r="J1231">
        <v>0.99764070768814594</v>
      </c>
      <c r="K1231">
        <v>0.99764070768814594</v>
      </c>
      <c r="L1231">
        <v>1.3938808727212599</v>
      </c>
      <c r="M1231">
        <v>1.3938808727212599</v>
      </c>
      <c r="N1231">
        <v>1.3938808727212599</v>
      </c>
      <c r="O1231">
        <v>0</v>
      </c>
      <c r="P1231">
        <v>0</v>
      </c>
      <c r="Q1231">
        <v>0</v>
      </c>
      <c r="R1231">
        <v>25.887351366698098</v>
      </c>
      <c r="S1231">
        <v>35.810247293038401</v>
      </c>
      <c r="T1231">
        <v>15.4094909279753</v>
      </c>
      <c r="U1231">
        <v>15.4959571286597</v>
      </c>
      <c r="W1231">
        <v>31.0015753958909</v>
      </c>
      <c r="X1231" s="17"/>
      <c r="AA1231" s="39"/>
    </row>
    <row r="1232" spans="1:27" x14ac:dyDescent="0.3">
      <c r="A1232" s="13">
        <v>44270</v>
      </c>
      <c r="B1232">
        <v>15.461102437388901</v>
      </c>
      <c r="C1232">
        <v>17.066308119782601</v>
      </c>
      <c r="D1232">
        <v>17.066308119782601</v>
      </c>
      <c r="E1232">
        <v>17.066308119782601</v>
      </c>
      <c r="F1232">
        <v>13.160643314982</v>
      </c>
      <c r="G1232">
        <v>13.160643314982</v>
      </c>
      <c r="H1232">
        <v>13.160643314982</v>
      </c>
      <c r="I1232">
        <v>2.4947585269338002</v>
      </c>
      <c r="J1232">
        <v>2.4947585269338002</v>
      </c>
      <c r="K1232">
        <v>2.4947585269338002</v>
      </c>
      <c r="L1232">
        <v>1.41090627786678</v>
      </c>
      <c r="M1232">
        <v>1.41090627786678</v>
      </c>
      <c r="N1232">
        <v>1.41090627786678</v>
      </c>
      <c r="O1232">
        <v>0</v>
      </c>
      <c r="P1232">
        <v>0</v>
      </c>
      <c r="Q1232">
        <v>0</v>
      </c>
      <c r="R1232">
        <v>27.4969659045329</v>
      </c>
      <c r="S1232">
        <v>37.4129887096056</v>
      </c>
      <c r="T1232">
        <v>15.4207329547328</v>
      </c>
      <c r="U1232">
        <v>15.5082825363091</v>
      </c>
      <c r="W1232">
        <v>32.5274105571715</v>
      </c>
      <c r="X1232" s="17"/>
      <c r="AA1232" s="39"/>
    </row>
    <row r="1233" spans="1:27" x14ac:dyDescent="0.3">
      <c r="A1233" s="13">
        <v>44271</v>
      </c>
      <c r="B1233">
        <v>15.472794374278401</v>
      </c>
      <c r="C1233">
        <v>14.6841477230462</v>
      </c>
      <c r="D1233">
        <v>14.6841477230462</v>
      </c>
      <c r="E1233">
        <v>14.6841477230462</v>
      </c>
      <c r="F1233">
        <v>13.160643314982</v>
      </c>
      <c r="G1233">
        <v>13.160643314982</v>
      </c>
      <c r="H1233">
        <v>13.160643314982</v>
      </c>
      <c r="I1233">
        <v>0.120032425816977</v>
      </c>
      <c r="J1233">
        <v>0.120032425816977</v>
      </c>
      <c r="K1233">
        <v>0.120032425816977</v>
      </c>
      <c r="L1233">
        <v>1.40347198224717</v>
      </c>
      <c r="M1233">
        <v>1.40347198224717</v>
      </c>
      <c r="N1233">
        <v>1.40347198224717</v>
      </c>
      <c r="O1233">
        <v>0</v>
      </c>
      <c r="P1233">
        <v>0</v>
      </c>
      <c r="Q1233">
        <v>0</v>
      </c>
      <c r="R1233">
        <v>25.1678507917944</v>
      </c>
      <c r="S1233">
        <v>35.182648612649501</v>
      </c>
      <c r="T1233">
        <v>15.4319660801883</v>
      </c>
      <c r="U1233">
        <v>15.5202301924644</v>
      </c>
      <c r="W1233">
        <v>30.156942097324499</v>
      </c>
      <c r="X1233" s="17"/>
      <c r="AA1233" s="39"/>
    </row>
    <row r="1234" spans="1:27" x14ac:dyDescent="0.3">
      <c r="A1234" s="13">
        <v>44272</v>
      </c>
      <c r="B1234">
        <v>15.484486311167799</v>
      </c>
      <c r="C1234">
        <v>12.6654017220373</v>
      </c>
      <c r="D1234">
        <v>12.6654017220373</v>
      </c>
      <c r="E1234">
        <v>12.6654017220373</v>
      </c>
      <c r="F1234">
        <v>13.160643314982</v>
      </c>
      <c r="G1234">
        <v>13.160643314982</v>
      </c>
      <c r="H1234">
        <v>13.160643314982</v>
      </c>
      <c r="I1234">
        <v>-1.86701805636282</v>
      </c>
      <c r="J1234">
        <v>-1.86701805636282</v>
      </c>
      <c r="K1234">
        <v>-1.86701805636282</v>
      </c>
      <c r="L1234">
        <v>1.37177646341811</v>
      </c>
      <c r="M1234">
        <v>1.37177646341811</v>
      </c>
      <c r="N1234">
        <v>1.37177646341811</v>
      </c>
      <c r="O1234">
        <v>0</v>
      </c>
      <c r="P1234">
        <v>0</v>
      </c>
      <c r="Q1234">
        <v>0</v>
      </c>
      <c r="R1234">
        <v>22.8189941315607</v>
      </c>
      <c r="S1234">
        <v>32.799486297667301</v>
      </c>
      <c r="T1234">
        <v>15.443201550563799</v>
      </c>
      <c r="U1234">
        <v>15.5322539967731</v>
      </c>
      <c r="W1234">
        <v>28.149888033205102</v>
      </c>
      <c r="X1234" s="17"/>
      <c r="AA1234" s="39"/>
    </row>
    <row r="1235" spans="1:27" x14ac:dyDescent="0.3">
      <c r="A1235" s="13">
        <v>44273</v>
      </c>
      <c r="B1235">
        <v>15.4961782480572</v>
      </c>
      <c r="C1235">
        <v>12.3620388316297</v>
      </c>
      <c r="D1235">
        <v>12.3620388316297</v>
      </c>
      <c r="E1235">
        <v>12.3620388316297</v>
      </c>
      <c r="F1235">
        <v>13.160643314982</v>
      </c>
      <c r="G1235">
        <v>13.160643314982</v>
      </c>
      <c r="H1235">
        <v>13.160643314982</v>
      </c>
      <c r="I1235">
        <v>-2.1150670826432898</v>
      </c>
      <c r="J1235">
        <v>-2.1150670826432898</v>
      </c>
      <c r="K1235">
        <v>-2.1150670826432898</v>
      </c>
      <c r="L1235">
        <v>1.31646259929096</v>
      </c>
      <c r="M1235">
        <v>1.31646259929096</v>
      </c>
      <c r="N1235">
        <v>1.31646259929096</v>
      </c>
      <c r="O1235">
        <v>0</v>
      </c>
      <c r="P1235">
        <v>0</v>
      </c>
      <c r="Q1235">
        <v>0</v>
      </c>
      <c r="R1235">
        <v>23.212019598709201</v>
      </c>
      <c r="S1235">
        <v>32.6258590238088</v>
      </c>
      <c r="T1235">
        <v>15.454437483465901</v>
      </c>
      <c r="U1235">
        <v>15.544506477232799</v>
      </c>
      <c r="W1235">
        <v>27.858217079686899</v>
      </c>
      <c r="X1235" s="17"/>
      <c r="AA1235" s="39"/>
    </row>
    <row r="1236" spans="1:27" x14ac:dyDescent="0.3">
      <c r="A1236" s="13">
        <v>44274</v>
      </c>
      <c r="B1236">
        <v>15.5078701849467</v>
      </c>
      <c r="C1236">
        <v>13.0887613634556</v>
      </c>
      <c r="D1236">
        <v>13.0887613634556</v>
      </c>
      <c r="E1236">
        <v>13.0887613634556</v>
      </c>
      <c r="F1236">
        <v>13.160643314982</v>
      </c>
      <c r="G1236">
        <v>13.160643314982</v>
      </c>
      <c r="H1236">
        <v>13.160643314982</v>
      </c>
      <c r="I1236">
        <v>-1.31048111483026</v>
      </c>
      <c r="J1236">
        <v>-1.31048111483026</v>
      </c>
      <c r="K1236">
        <v>-1.31048111483026</v>
      </c>
      <c r="L1236">
        <v>1.2385991633037901</v>
      </c>
      <c r="M1236">
        <v>1.2385991633037901</v>
      </c>
      <c r="N1236">
        <v>1.2385991633037901</v>
      </c>
      <c r="O1236">
        <v>0</v>
      </c>
      <c r="P1236">
        <v>0</v>
      </c>
      <c r="Q1236">
        <v>0</v>
      </c>
      <c r="R1236">
        <v>23.646650812318601</v>
      </c>
      <c r="S1236">
        <v>33.114711831253501</v>
      </c>
      <c r="T1236">
        <v>15.465462718922</v>
      </c>
      <c r="U1236">
        <v>15.556668346131501</v>
      </c>
      <c r="W1236">
        <v>28.5966315484022</v>
      </c>
      <c r="X1236" s="17"/>
      <c r="AA1236" s="39"/>
    </row>
    <row r="1237" spans="1:27" x14ac:dyDescent="0.3">
      <c r="A1237" s="13">
        <v>44275</v>
      </c>
      <c r="B1237">
        <v>15.519562121836101</v>
      </c>
      <c r="C1237">
        <v>15.980431267499799</v>
      </c>
      <c r="D1237">
        <v>15.980431267499799</v>
      </c>
      <c r="E1237">
        <v>15.980431267499799</v>
      </c>
      <c r="F1237">
        <v>13.160643314982</v>
      </c>
      <c r="G1237">
        <v>13.160643314982</v>
      </c>
      <c r="H1237">
        <v>13.160643314982</v>
      </c>
      <c r="I1237">
        <v>1.68013459340224</v>
      </c>
      <c r="J1237">
        <v>1.68013459340224</v>
      </c>
      <c r="K1237">
        <v>1.68013459340224</v>
      </c>
      <c r="L1237">
        <v>1.13965335911549</v>
      </c>
      <c r="M1237">
        <v>1.13965335911549</v>
      </c>
      <c r="N1237">
        <v>1.13965335911549</v>
      </c>
      <c r="O1237">
        <v>0</v>
      </c>
      <c r="P1237">
        <v>0</v>
      </c>
      <c r="Q1237">
        <v>0</v>
      </c>
      <c r="R1237">
        <v>26.554531607722801</v>
      </c>
      <c r="S1237">
        <v>36.566671506610902</v>
      </c>
      <c r="T1237">
        <v>15.476501138826899</v>
      </c>
      <c r="U1237">
        <v>15.5688436703529</v>
      </c>
      <c r="W1237">
        <v>31.499993389335899</v>
      </c>
      <c r="X1237" s="17"/>
      <c r="AA1237" s="39"/>
    </row>
    <row r="1238" spans="1:27" x14ac:dyDescent="0.3">
      <c r="A1238" s="13">
        <v>44276</v>
      </c>
      <c r="B1238">
        <v>15.5312540587255</v>
      </c>
      <c r="C1238">
        <v>15.1797391798259</v>
      </c>
      <c r="D1238">
        <v>15.1797391798259</v>
      </c>
      <c r="E1238">
        <v>15.1797391798259</v>
      </c>
      <c r="F1238">
        <v>13.160643314982</v>
      </c>
      <c r="G1238">
        <v>13.160643314982</v>
      </c>
      <c r="H1238">
        <v>13.160643314982</v>
      </c>
      <c r="I1238">
        <v>0.99764070768878998</v>
      </c>
      <c r="J1238">
        <v>0.99764070768878998</v>
      </c>
      <c r="K1238">
        <v>0.99764070768878998</v>
      </c>
      <c r="L1238">
        <v>1.0214551571550401</v>
      </c>
      <c r="M1238">
        <v>1.0214551571550401</v>
      </c>
      <c r="N1238">
        <v>1.0214551571550401</v>
      </c>
      <c r="O1238">
        <v>0</v>
      </c>
      <c r="P1238">
        <v>0</v>
      </c>
      <c r="Q1238">
        <v>0</v>
      </c>
      <c r="R1238">
        <v>26.080625236410199</v>
      </c>
      <c r="S1238">
        <v>35.418594049937802</v>
      </c>
      <c r="T1238">
        <v>15.487883395310501</v>
      </c>
      <c r="U1238">
        <v>15.581146666624701</v>
      </c>
      <c r="W1238">
        <v>30.710993238551399</v>
      </c>
      <c r="X1238" s="17"/>
      <c r="AA1238" s="39"/>
    </row>
    <row r="1239" spans="1:27" x14ac:dyDescent="0.3">
      <c r="A1239" s="13">
        <v>44277</v>
      </c>
      <c r="B1239">
        <v>15.542945995615</v>
      </c>
      <c r="C1239">
        <v>16.541556222947399</v>
      </c>
      <c r="D1239">
        <v>16.541556222947399</v>
      </c>
      <c r="E1239">
        <v>16.541556222947399</v>
      </c>
      <c r="F1239">
        <v>13.160643314982</v>
      </c>
      <c r="G1239">
        <v>13.160643314982</v>
      </c>
      <c r="H1239">
        <v>13.160643314982</v>
      </c>
      <c r="I1239">
        <v>2.4947585269346302</v>
      </c>
      <c r="J1239">
        <v>2.4947585269346302</v>
      </c>
      <c r="K1239">
        <v>2.4947585269346302</v>
      </c>
      <c r="L1239">
        <v>0.88615438103071298</v>
      </c>
      <c r="M1239">
        <v>0.88615438103071298</v>
      </c>
      <c r="N1239">
        <v>0.88615438103071298</v>
      </c>
      <c r="O1239">
        <v>0</v>
      </c>
      <c r="P1239">
        <v>0</v>
      </c>
      <c r="Q1239">
        <v>0</v>
      </c>
      <c r="R1239">
        <v>27.3829144533244</v>
      </c>
      <c r="S1239">
        <v>36.923786906629097</v>
      </c>
      <c r="T1239">
        <v>15.499142141897501</v>
      </c>
      <c r="U1239">
        <v>15.5932132015002</v>
      </c>
      <c r="W1239">
        <v>32.084502218562399</v>
      </c>
      <c r="X1239" s="17"/>
      <c r="AA1239" s="39"/>
    </row>
    <row r="1240" spans="1:27" x14ac:dyDescent="0.3">
      <c r="A1240" s="13">
        <v>44278</v>
      </c>
      <c r="B1240">
        <v>15.5546379325044</v>
      </c>
      <c r="C1240">
        <v>14.016847392408099</v>
      </c>
      <c r="D1240">
        <v>14.016847392408099</v>
      </c>
      <c r="E1240">
        <v>14.016847392408099</v>
      </c>
      <c r="F1240">
        <v>13.160643314982</v>
      </c>
      <c r="G1240">
        <v>13.160643314982</v>
      </c>
      <c r="H1240">
        <v>13.160643314982</v>
      </c>
      <c r="I1240">
        <v>0.120032425811491</v>
      </c>
      <c r="J1240">
        <v>0.120032425811491</v>
      </c>
      <c r="K1240">
        <v>0.120032425811491</v>
      </c>
      <c r="L1240">
        <v>0.73617165161454301</v>
      </c>
      <c r="M1240">
        <v>0.73617165161454301</v>
      </c>
      <c r="N1240">
        <v>0.73617165161454301</v>
      </c>
      <c r="O1240">
        <v>0</v>
      </c>
      <c r="P1240">
        <v>0</v>
      </c>
      <c r="Q1240">
        <v>0</v>
      </c>
      <c r="R1240">
        <v>24.799039361079</v>
      </c>
      <c r="S1240">
        <v>34.502501250213299</v>
      </c>
      <c r="T1240">
        <v>15.510571412885399</v>
      </c>
      <c r="U1240">
        <v>15.6052879162301</v>
      </c>
      <c r="W1240">
        <v>29.571485324912501</v>
      </c>
      <c r="X1240" s="17"/>
      <c r="AA1240" s="39"/>
    </row>
    <row r="1241" spans="1:27" x14ac:dyDescent="0.3">
      <c r="A1241" s="13">
        <v>44279</v>
      </c>
      <c r="B1241">
        <v>15.566329869393901</v>
      </c>
      <c r="C1241">
        <v>11.8677696854775</v>
      </c>
      <c r="D1241">
        <v>11.8677696854775</v>
      </c>
      <c r="E1241">
        <v>11.8677696854775</v>
      </c>
      <c r="F1241">
        <v>13.160643314982</v>
      </c>
      <c r="G1241">
        <v>13.160643314982</v>
      </c>
      <c r="H1241">
        <v>13.160643314982</v>
      </c>
      <c r="I1241">
        <v>-1.8670180563654599</v>
      </c>
      <c r="J1241">
        <v>-1.8670180563654599</v>
      </c>
      <c r="K1241">
        <v>-1.8670180563654599</v>
      </c>
      <c r="L1241">
        <v>0.57414442686090295</v>
      </c>
      <c r="M1241">
        <v>0.57414442686090295</v>
      </c>
      <c r="N1241">
        <v>0.57414442686090295</v>
      </c>
      <c r="O1241">
        <v>0</v>
      </c>
      <c r="P1241">
        <v>0</v>
      </c>
      <c r="Q1241">
        <v>0</v>
      </c>
      <c r="R1241">
        <v>22.453270522262802</v>
      </c>
      <c r="S1241">
        <v>32.121214601393099</v>
      </c>
      <c r="T1241">
        <v>15.521941351051399</v>
      </c>
      <c r="U1241">
        <v>15.6175446605509</v>
      </c>
      <c r="W1241">
        <v>27.434099554871299</v>
      </c>
      <c r="X1241" s="17"/>
      <c r="AA1241" s="39"/>
    </row>
    <row r="1242" spans="1:27" x14ac:dyDescent="0.3">
      <c r="A1242" s="13">
        <v>44280</v>
      </c>
      <c r="B1242">
        <v>15.578021806283299</v>
      </c>
      <c r="C1242">
        <v>11.448445705509499</v>
      </c>
      <c r="D1242">
        <v>11.448445705509499</v>
      </c>
      <c r="E1242">
        <v>11.448445705509499</v>
      </c>
      <c r="F1242">
        <v>13.160643314982</v>
      </c>
      <c r="G1242">
        <v>13.160643314982</v>
      </c>
      <c r="H1242">
        <v>13.160643314982</v>
      </c>
      <c r="I1242">
        <v>-2.1150670826465698</v>
      </c>
      <c r="J1242">
        <v>-2.1150670826465698</v>
      </c>
      <c r="K1242">
        <v>-2.1150670826465698</v>
      </c>
      <c r="L1242">
        <v>0.402869473174024</v>
      </c>
      <c r="M1242">
        <v>0.402869473174024</v>
      </c>
      <c r="N1242">
        <v>0.402869473174024</v>
      </c>
      <c r="O1242">
        <v>0</v>
      </c>
      <c r="P1242">
        <v>0</v>
      </c>
      <c r="Q1242">
        <v>0</v>
      </c>
      <c r="R1242">
        <v>22.120569784388099</v>
      </c>
      <c r="S1242">
        <v>32.118591594291402</v>
      </c>
      <c r="T1242">
        <v>15.533196517908699</v>
      </c>
      <c r="U1242">
        <v>15.629952317041999</v>
      </c>
      <c r="W1242">
        <v>27.026467511792799</v>
      </c>
      <c r="X1242" s="17"/>
      <c r="AA1242" s="39"/>
    </row>
    <row r="1243" spans="1:27" x14ac:dyDescent="0.3">
      <c r="A1243" s="13">
        <v>44281</v>
      </c>
      <c r="B1243">
        <v>15.5897137431727</v>
      </c>
      <c r="C1243">
        <v>12.075405367527599</v>
      </c>
      <c r="D1243">
        <v>12.075405367527599</v>
      </c>
      <c r="E1243">
        <v>12.075405367527599</v>
      </c>
      <c r="F1243">
        <v>13.160643314982</v>
      </c>
      <c r="G1243">
        <v>13.160643314982</v>
      </c>
      <c r="H1243">
        <v>13.160643314982</v>
      </c>
      <c r="I1243">
        <v>-1.3104811148295701</v>
      </c>
      <c r="J1243">
        <v>-1.3104811148295701</v>
      </c>
      <c r="K1243">
        <v>-1.3104811148295701</v>
      </c>
      <c r="L1243">
        <v>0.22524316737515601</v>
      </c>
      <c r="M1243">
        <v>0.22524316737515601</v>
      </c>
      <c r="N1243">
        <v>0.22524316737515601</v>
      </c>
      <c r="O1243">
        <v>0</v>
      </c>
      <c r="P1243">
        <v>0</v>
      </c>
      <c r="Q1243">
        <v>0</v>
      </c>
      <c r="R1243">
        <v>22.7154279875089</v>
      </c>
      <c r="S1243">
        <v>32.582609558275301</v>
      </c>
      <c r="T1243">
        <v>15.5444951812356</v>
      </c>
      <c r="U1243">
        <v>15.6424308474267</v>
      </c>
      <c r="W1243">
        <v>27.665119110700399</v>
      </c>
      <c r="X1243" s="17"/>
      <c r="AA1243" s="39"/>
    </row>
    <row r="1244" spans="1:27" x14ac:dyDescent="0.3">
      <c r="A1244" s="13">
        <v>44282</v>
      </c>
      <c r="B1244">
        <v>15.6014056800622</v>
      </c>
      <c r="C1244">
        <v>14.884978964235</v>
      </c>
      <c r="D1244">
        <v>14.884978964235</v>
      </c>
      <c r="E1244">
        <v>14.884978964235</v>
      </c>
      <c r="F1244">
        <v>13.160643314982</v>
      </c>
      <c r="G1244">
        <v>13.160643314982</v>
      </c>
      <c r="H1244">
        <v>13.160643314982</v>
      </c>
      <c r="I1244">
        <v>1.68013459340341</v>
      </c>
      <c r="J1244">
        <v>1.68013459340341</v>
      </c>
      <c r="K1244">
        <v>1.68013459340341</v>
      </c>
      <c r="L1244">
        <v>4.4201055849567503E-2</v>
      </c>
      <c r="M1244">
        <v>4.4201055849567503E-2</v>
      </c>
      <c r="N1244">
        <v>4.4201055849567503E-2</v>
      </c>
      <c r="O1244">
        <v>0</v>
      </c>
      <c r="P1244">
        <v>0</v>
      </c>
      <c r="Q1244">
        <v>0</v>
      </c>
      <c r="R1244">
        <v>25.430509574683999</v>
      </c>
      <c r="S1244">
        <v>35.126468771594702</v>
      </c>
      <c r="T1244">
        <v>15.555676126363499</v>
      </c>
      <c r="U1244">
        <v>15.654480777827301</v>
      </c>
      <c r="W1244">
        <v>30.4863846442972</v>
      </c>
      <c r="X1244" s="17"/>
      <c r="AA1244" s="39"/>
    </row>
    <row r="1245" spans="1:27" x14ac:dyDescent="0.3">
      <c r="A1245" s="13">
        <v>44283</v>
      </c>
      <c r="B1245">
        <v>15.613097616951601</v>
      </c>
      <c r="C1245">
        <v>14.0209421118451</v>
      </c>
      <c r="D1245">
        <v>14.0209421118451</v>
      </c>
      <c r="E1245">
        <v>14.0209421118451</v>
      </c>
      <c r="F1245">
        <v>13.160643314982</v>
      </c>
      <c r="G1245">
        <v>13.160643314982</v>
      </c>
      <c r="H1245">
        <v>13.160643314982</v>
      </c>
      <c r="I1245">
        <v>0.99764070768725199</v>
      </c>
      <c r="J1245">
        <v>0.99764070768725199</v>
      </c>
      <c r="K1245">
        <v>0.99764070768725199</v>
      </c>
      <c r="L1245">
        <v>-0.13734191082415501</v>
      </c>
      <c r="M1245">
        <v>-0.13734191082415501</v>
      </c>
      <c r="N1245">
        <v>-0.13734191082415501</v>
      </c>
      <c r="O1245">
        <v>0</v>
      </c>
      <c r="P1245">
        <v>0</v>
      </c>
      <c r="Q1245">
        <v>0</v>
      </c>
      <c r="R1245">
        <v>24.734867960055801</v>
      </c>
      <c r="S1245">
        <v>34.6542305252487</v>
      </c>
      <c r="T1245">
        <v>15.566924380541099</v>
      </c>
      <c r="U1245">
        <v>15.666554028459901</v>
      </c>
      <c r="W1245">
        <v>29.634039728796701</v>
      </c>
      <c r="X1245" s="17"/>
      <c r="AA1245" s="39"/>
    </row>
    <row r="1246" spans="1:27" x14ac:dyDescent="0.3">
      <c r="A1246" s="13">
        <v>44284</v>
      </c>
      <c r="B1246">
        <v>15.624789553841</v>
      </c>
      <c r="C1246">
        <v>15.338852748923699</v>
      </c>
      <c r="D1246">
        <v>15.338852748923699</v>
      </c>
      <c r="E1246">
        <v>15.338852748923699</v>
      </c>
      <c r="F1246">
        <v>13.160643314982</v>
      </c>
      <c r="G1246">
        <v>13.160643314982</v>
      </c>
      <c r="H1246">
        <v>13.160643314982</v>
      </c>
      <c r="I1246">
        <v>2.49475852693686</v>
      </c>
      <c r="J1246">
        <v>2.49475852693686</v>
      </c>
      <c r="K1246">
        <v>2.49475852693686</v>
      </c>
      <c r="L1246">
        <v>-0.31654909299523698</v>
      </c>
      <c r="M1246">
        <v>-0.31654909299523698</v>
      </c>
      <c r="N1246">
        <v>-0.31654909299523698</v>
      </c>
      <c r="O1246">
        <v>0</v>
      </c>
      <c r="P1246">
        <v>0</v>
      </c>
      <c r="Q1246">
        <v>0</v>
      </c>
      <c r="R1246">
        <v>26.418082792722</v>
      </c>
      <c r="S1246">
        <v>36.261442626559599</v>
      </c>
      <c r="T1246">
        <v>15.578065936115401</v>
      </c>
      <c r="U1246">
        <v>15.678726207696499</v>
      </c>
      <c r="W1246">
        <v>30.963642302764701</v>
      </c>
      <c r="X1246" s="17"/>
      <c r="AA1246" s="39"/>
    </row>
    <row r="1247" spans="1:27" x14ac:dyDescent="0.3">
      <c r="A1247" s="13">
        <v>44285</v>
      </c>
      <c r="B1247">
        <v>15.6364814907305</v>
      </c>
      <c r="C1247">
        <v>12.7899592117778</v>
      </c>
      <c r="D1247">
        <v>12.7899592117778</v>
      </c>
      <c r="E1247">
        <v>12.7899592117778</v>
      </c>
      <c r="F1247">
        <v>13.160643314982</v>
      </c>
      <c r="G1247">
        <v>13.160643314982</v>
      </c>
      <c r="H1247">
        <v>13.160643314982</v>
      </c>
      <c r="I1247">
        <v>0.120032425815877</v>
      </c>
      <c r="J1247">
        <v>0.120032425815877</v>
      </c>
      <c r="K1247">
        <v>0.120032425815877</v>
      </c>
      <c r="L1247">
        <v>-0.49071652902012503</v>
      </c>
      <c r="M1247">
        <v>-0.49071652902012503</v>
      </c>
      <c r="N1247">
        <v>-0.49071652902012503</v>
      </c>
      <c r="O1247">
        <v>0</v>
      </c>
      <c r="P1247">
        <v>0</v>
      </c>
      <c r="Q1247">
        <v>0</v>
      </c>
      <c r="R1247">
        <v>23.662698392345</v>
      </c>
      <c r="S1247">
        <v>33.891958182336097</v>
      </c>
      <c r="T1247">
        <v>15.5893442398141</v>
      </c>
      <c r="U1247">
        <v>15.690669922121399</v>
      </c>
      <c r="W1247">
        <v>28.426440702508302</v>
      </c>
      <c r="X1247" s="17"/>
      <c r="AA1247" s="39"/>
    </row>
    <row r="1248" spans="1:27" x14ac:dyDescent="0.3">
      <c r="A1248" s="13">
        <v>44286</v>
      </c>
      <c r="B1248">
        <v>15.6481734276199</v>
      </c>
      <c r="C1248">
        <v>10.6363024939347</v>
      </c>
      <c r="D1248">
        <v>10.6363024939347</v>
      </c>
      <c r="E1248">
        <v>10.6363024939347</v>
      </c>
      <c r="F1248">
        <v>13.160643314982</v>
      </c>
      <c r="G1248">
        <v>13.160643314982</v>
      </c>
      <c r="H1248">
        <v>13.160643314982</v>
      </c>
      <c r="I1248">
        <v>-1.86701805636255</v>
      </c>
      <c r="J1248">
        <v>-1.86701805636255</v>
      </c>
      <c r="K1248">
        <v>-1.86701805636255</v>
      </c>
      <c r="L1248">
        <v>-0.65732276468481898</v>
      </c>
      <c r="M1248">
        <v>-0.65732276468481898</v>
      </c>
      <c r="N1248">
        <v>-0.65732276468481898</v>
      </c>
      <c r="O1248">
        <v>0</v>
      </c>
      <c r="P1248">
        <v>0</v>
      </c>
      <c r="Q1248">
        <v>0</v>
      </c>
      <c r="R1248">
        <v>21.536957766860599</v>
      </c>
      <c r="S1248">
        <v>31.0228176082068</v>
      </c>
      <c r="T1248">
        <v>15.600314382167401</v>
      </c>
      <c r="U1248">
        <v>15.7032767798656</v>
      </c>
      <c r="W1248">
        <v>26.284475921554598</v>
      </c>
      <c r="X1248" s="17"/>
      <c r="AA1248" s="39"/>
    </row>
    <row r="1249" spans="1:27" x14ac:dyDescent="0.3">
      <c r="A1249" s="13">
        <v>44287</v>
      </c>
      <c r="B1249">
        <v>15.6598653645094</v>
      </c>
      <c r="C1249">
        <v>10.231503141015599</v>
      </c>
      <c r="D1249">
        <v>10.231503141015599</v>
      </c>
      <c r="E1249">
        <v>10.231503141015599</v>
      </c>
      <c r="F1249">
        <v>13.160643314982</v>
      </c>
      <c r="G1249">
        <v>13.160643314982</v>
      </c>
      <c r="H1249">
        <v>13.160643314982</v>
      </c>
      <c r="I1249">
        <v>-2.11506708263971</v>
      </c>
      <c r="J1249">
        <v>-2.11506708263971</v>
      </c>
      <c r="K1249">
        <v>-2.11506708263971</v>
      </c>
      <c r="L1249">
        <v>-0.81407309132671002</v>
      </c>
      <c r="M1249">
        <v>-0.81407309132671002</v>
      </c>
      <c r="N1249">
        <v>-0.81407309132671002</v>
      </c>
      <c r="O1249">
        <v>0</v>
      </c>
      <c r="P1249">
        <v>0</v>
      </c>
      <c r="Q1249">
        <v>0</v>
      </c>
      <c r="R1249">
        <v>21.117902247172701</v>
      </c>
      <c r="S1249">
        <v>30.825817406797899</v>
      </c>
      <c r="T1249">
        <v>15.6114769956635</v>
      </c>
      <c r="U1249">
        <v>15.715252549262001</v>
      </c>
      <c r="W1249">
        <v>25.891368505525001</v>
      </c>
      <c r="X1249" s="17"/>
      <c r="AA1249" s="39"/>
    </row>
    <row r="1250" spans="1:27" x14ac:dyDescent="0.3">
      <c r="A1250" s="13">
        <v>44288</v>
      </c>
      <c r="B1250">
        <v>15.671557301398799</v>
      </c>
      <c r="C1250">
        <v>10.8912249011354</v>
      </c>
      <c r="D1250">
        <v>10.8912249011354</v>
      </c>
      <c r="E1250">
        <v>10.8912249011354</v>
      </c>
      <c r="F1250">
        <v>13.160643314982</v>
      </c>
      <c r="G1250">
        <v>13.160643314982</v>
      </c>
      <c r="H1250">
        <v>13.160643314982</v>
      </c>
      <c r="I1250">
        <v>-1.31048111483718</v>
      </c>
      <c r="J1250">
        <v>-1.31048111483718</v>
      </c>
      <c r="K1250">
        <v>-1.31048111483718</v>
      </c>
      <c r="L1250">
        <v>-0.95893729900944802</v>
      </c>
      <c r="M1250">
        <v>-0.95893729900944802</v>
      </c>
      <c r="N1250">
        <v>-0.95893729900944802</v>
      </c>
      <c r="O1250">
        <v>0</v>
      </c>
      <c r="P1250">
        <v>0</v>
      </c>
      <c r="Q1250">
        <v>0</v>
      </c>
      <c r="R1250">
        <v>21.832939260750798</v>
      </c>
      <c r="S1250">
        <v>31.669444318889202</v>
      </c>
      <c r="T1250">
        <v>15.622518486735601</v>
      </c>
      <c r="U1250">
        <v>15.727509985623101</v>
      </c>
      <c r="W1250">
        <v>26.562782202534201</v>
      </c>
      <c r="X1250" s="17"/>
      <c r="AA1250" s="39"/>
    </row>
    <row r="1251" spans="1:27" x14ac:dyDescent="0.3">
      <c r="A1251" s="13">
        <v>44289</v>
      </c>
      <c r="B1251">
        <v>15.6832492382882</v>
      </c>
      <c r="C1251">
        <v>13.750597677783301</v>
      </c>
      <c r="D1251">
        <v>13.750597677783301</v>
      </c>
      <c r="E1251">
        <v>13.750597677783301</v>
      </c>
      <c r="F1251">
        <v>13.160643314982</v>
      </c>
      <c r="G1251">
        <v>13.160643314982</v>
      </c>
      <c r="H1251">
        <v>13.160643314982</v>
      </c>
      <c r="I1251">
        <v>1.6801345934045899</v>
      </c>
      <c r="J1251">
        <v>1.6801345934045899</v>
      </c>
      <c r="K1251">
        <v>1.6801345934045899</v>
      </c>
      <c r="L1251">
        <v>-1.0901802306033701</v>
      </c>
      <c r="M1251">
        <v>-1.0901802306033701</v>
      </c>
      <c r="N1251">
        <v>-1.0901802306033701</v>
      </c>
      <c r="O1251">
        <v>0</v>
      </c>
      <c r="P1251">
        <v>0</v>
      </c>
      <c r="Q1251">
        <v>0</v>
      </c>
      <c r="R1251">
        <v>24.461302239272701</v>
      </c>
      <c r="S1251">
        <v>34.319245617396298</v>
      </c>
      <c r="T1251">
        <v>15.633174177778599</v>
      </c>
      <c r="U1251">
        <v>15.7399632521638</v>
      </c>
      <c r="W1251">
        <v>29.433846916071499</v>
      </c>
      <c r="X1251" s="17"/>
      <c r="AA1251" s="39"/>
    </row>
    <row r="1252" spans="1:27" x14ac:dyDescent="0.3">
      <c r="A1252" s="13">
        <v>44290</v>
      </c>
      <c r="B1252">
        <v>15.6949411751777</v>
      </c>
      <c r="C1252">
        <v>12.9518994059161</v>
      </c>
      <c r="D1252">
        <v>12.9518994059161</v>
      </c>
      <c r="E1252">
        <v>12.9518994059161</v>
      </c>
      <c r="F1252">
        <v>13.160643314982</v>
      </c>
      <c r="G1252">
        <v>13.160643314982</v>
      </c>
      <c r="H1252">
        <v>13.160643314982</v>
      </c>
      <c r="I1252">
        <v>0.99764070768789503</v>
      </c>
      <c r="J1252">
        <v>0.99764070768789503</v>
      </c>
      <c r="K1252">
        <v>0.99764070768789503</v>
      </c>
      <c r="L1252">
        <v>-1.2063846167538801</v>
      </c>
      <c r="M1252">
        <v>-1.2063846167538801</v>
      </c>
      <c r="N1252">
        <v>-1.2063846167538801</v>
      </c>
      <c r="O1252">
        <v>0</v>
      </c>
      <c r="P1252">
        <v>0</v>
      </c>
      <c r="Q1252">
        <v>0</v>
      </c>
      <c r="R1252">
        <v>23.472233773241602</v>
      </c>
      <c r="S1252">
        <v>33.1797294081967</v>
      </c>
      <c r="T1252">
        <v>15.644656535065099</v>
      </c>
      <c r="U1252">
        <v>15.752397069267801</v>
      </c>
      <c r="W1252">
        <v>28.646840581093699</v>
      </c>
      <c r="X1252" s="17"/>
      <c r="AA1252" s="39"/>
    </row>
    <row r="1253" spans="1:27" x14ac:dyDescent="0.3">
      <c r="A1253" s="13">
        <v>44291</v>
      </c>
      <c r="B1253">
        <v>15.706633112067101</v>
      </c>
      <c r="C1253">
        <v>14.348935966693199</v>
      </c>
      <c r="D1253">
        <v>14.348935966693199</v>
      </c>
      <c r="E1253">
        <v>14.348935966693199</v>
      </c>
      <c r="F1253">
        <v>13.160643314982</v>
      </c>
      <c r="G1253">
        <v>13.160643314982</v>
      </c>
      <c r="H1253">
        <v>13.160643314982</v>
      </c>
      <c r="I1253">
        <v>2.4947585269324</v>
      </c>
      <c r="J1253">
        <v>2.4947585269324</v>
      </c>
      <c r="K1253">
        <v>2.4947585269324</v>
      </c>
      <c r="L1253">
        <v>-1.3064658752212599</v>
      </c>
      <c r="M1253">
        <v>-1.3064658752212599</v>
      </c>
      <c r="N1253">
        <v>-1.3064658752212599</v>
      </c>
      <c r="O1253">
        <v>0</v>
      </c>
      <c r="P1253">
        <v>0</v>
      </c>
      <c r="Q1253">
        <v>0</v>
      </c>
      <c r="R1253">
        <v>25.488368409507199</v>
      </c>
      <c r="S1253">
        <v>34.859113529452898</v>
      </c>
      <c r="T1253">
        <v>15.655717640507399</v>
      </c>
      <c r="U1253">
        <v>15.7646826864878</v>
      </c>
      <c r="W1253">
        <v>30.0555690787603</v>
      </c>
      <c r="X1253" s="17"/>
      <c r="AA1253" s="39"/>
    </row>
    <row r="1254" spans="1:27" x14ac:dyDescent="0.3">
      <c r="A1254" s="13">
        <v>44292</v>
      </c>
      <c r="B1254">
        <v>15.718325048956499</v>
      </c>
      <c r="C1254">
        <v>11.8909969751291</v>
      </c>
      <c r="D1254">
        <v>11.8909969751291</v>
      </c>
      <c r="E1254">
        <v>11.8909969751291</v>
      </c>
      <c r="F1254">
        <v>13.160643314982</v>
      </c>
      <c r="G1254">
        <v>13.160643314982</v>
      </c>
      <c r="H1254">
        <v>13.160643314982</v>
      </c>
      <c r="I1254">
        <v>0.12003242581039</v>
      </c>
      <c r="J1254">
        <v>0.12003242581039</v>
      </c>
      <c r="K1254">
        <v>0.12003242581039</v>
      </c>
      <c r="L1254">
        <v>-1.3896787656633101</v>
      </c>
      <c r="M1254">
        <v>-1.3896787656633101</v>
      </c>
      <c r="N1254">
        <v>-1.3896787656633101</v>
      </c>
      <c r="O1254">
        <v>0</v>
      </c>
      <c r="P1254">
        <v>0</v>
      </c>
      <c r="Q1254">
        <v>0</v>
      </c>
      <c r="R1254">
        <v>22.606941265667601</v>
      </c>
      <c r="S1254">
        <v>32.390450126089803</v>
      </c>
      <c r="T1254">
        <v>15.6665636386229</v>
      </c>
      <c r="U1254">
        <v>15.777193154271901</v>
      </c>
      <c r="W1254">
        <v>27.609322024085699</v>
      </c>
      <c r="X1254" s="17"/>
      <c r="AA1254" s="39"/>
    </row>
    <row r="1255" spans="1:27" x14ac:dyDescent="0.3">
      <c r="A1255" s="13">
        <v>44293</v>
      </c>
      <c r="B1255">
        <v>15.730016985845999</v>
      </c>
      <c r="C1255">
        <v>9.8380092615533101</v>
      </c>
      <c r="D1255">
        <v>9.8380092615533101</v>
      </c>
      <c r="E1255">
        <v>9.8380092615533101</v>
      </c>
      <c r="F1255">
        <v>13.160643314982</v>
      </c>
      <c r="G1255">
        <v>13.160643314982</v>
      </c>
      <c r="H1255">
        <v>13.160643314982</v>
      </c>
      <c r="I1255">
        <v>-1.8670180563651899</v>
      </c>
      <c r="J1255">
        <v>-1.8670180563651899</v>
      </c>
      <c r="K1255">
        <v>-1.8670180563651899</v>
      </c>
      <c r="L1255">
        <v>-1.45561599706355</v>
      </c>
      <c r="M1255">
        <v>-1.45561599706355</v>
      </c>
      <c r="N1255">
        <v>-1.45561599706355</v>
      </c>
      <c r="O1255">
        <v>0</v>
      </c>
      <c r="P1255">
        <v>0</v>
      </c>
      <c r="Q1255">
        <v>0</v>
      </c>
      <c r="R1255">
        <v>20.558315001726601</v>
      </c>
      <c r="S1255">
        <v>30.361179397821001</v>
      </c>
      <c r="T1255">
        <v>15.6774096367383</v>
      </c>
      <c r="U1255">
        <v>15.7894655170369</v>
      </c>
      <c r="W1255">
        <v>25.568026247399299</v>
      </c>
      <c r="X1255" s="17"/>
      <c r="AA1255" s="39"/>
    </row>
    <row r="1256" spans="1:27" x14ac:dyDescent="0.3">
      <c r="A1256" s="13">
        <v>44294</v>
      </c>
      <c r="B1256">
        <v>15.7417089227354</v>
      </c>
      <c r="C1256">
        <v>9.5413771477981104</v>
      </c>
      <c r="D1256">
        <v>9.5413771477981104</v>
      </c>
      <c r="E1256">
        <v>9.5413771477981104</v>
      </c>
      <c r="F1256">
        <v>13.160643314982</v>
      </c>
      <c r="G1256">
        <v>13.160643314982</v>
      </c>
      <c r="H1256">
        <v>13.160643314982</v>
      </c>
      <c r="I1256">
        <v>-2.1150670826465001</v>
      </c>
      <c r="J1256">
        <v>-2.1150670826465001</v>
      </c>
      <c r="K1256">
        <v>-2.1150670826465001</v>
      </c>
      <c r="L1256">
        <v>-1.50419908453743</v>
      </c>
      <c r="M1256">
        <v>-1.50419908453743</v>
      </c>
      <c r="N1256">
        <v>-1.50419908453743</v>
      </c>
      <c r="O1256">
        <v>0</v>
      </c>
      <c r="P1256">
        <v>0</v>
      </c>
      <c r="Q1256">
        <v>0</v>
      </c>
      <c r="R1256">
        <v>20.5119763149638</v>
      </c>
      <c r="S1256">
        <v>30.0337539940593</v>
      </c>
      <c r="T1256">
        <v>15.688364683750301</v>
      </c>
      <c r="U1256">
        <v>15.8016473169756</v>
      </c>
      <c r="W1256">
        <v>25.2830860705335</v>
      </c>
      <c r="X1256" s="17"/>
      <c r="AA1256" s="39"/>
    </row>
    <row r="1257" spans="1:27" x14ac:dyDescent="0.3">
      <c r="A1257" s="13">
        <v>44295</v>
      </c>
      <c r="B1257">
        <v>15.7534008596249</v>
      </c>
      <c r="C1257">
        <v>10.3145002601235</v>
      </c>
      <c r="D1257">
        <v>10.3145002601235</v>
      </c>
      <c r="E1257">
        <v>10.3145002601235</v>
      </c>
      <c r="F1257">
        <v>13.160643314982</v>
      </c>
      <c r="G1257">
        <v>13.160643314982</v>
      </c>
      <c r="H1257">
        <v>13.160643314982</v>
      </c>
      <c r="I1257">
        <v>-1.3104811148329101</v>
      </c>
      <c r="J1257">
        <v>-1.3104811148329101</v>
      </c>
      <c r="K1257">
        <v>-1.3104811148329101</v>
      </c>
      <c r="L1257">
        <v>-1.5356619400256399</v>
      </c>
      <c r="M1257">
        <v>-1.5356619400256399</v>
      </c>
      <c r="N1257">
        <v>-1.5356619400256399</v>
      </c>
      <c r="O1257">
        <v>0</v>
      </c>
      <c r="P1257">
        <v>0</v>
      </c>
      <c r="Q1257">
        <v>0</v>
      </c>
      <c r="R1257">
        <v>21.151005939288499</v>
      </c>
      <c r="S1257">
        <v>31.109939750109401</v>
      </c>
      <c r="T1257">
        <v>15.699693504933499</v>
      </c>
      <c r="U1257">
        <v>15.8140390833967</v>
      </c>
      <c r="W1257">
        <v>26.067901119748299</v>
      </c>
      <c r="X1257" s="17"/>
      <c r="AA1257" s="39"/>
    </row>
    <row r="1258" spans="1:27" x14ac:dyDescent="0.3">
      <c r="A1258" s="13">
        <v>44296</v>
      </c>
      <c r="B1258">
        <v>15.765092796514301</v>
      </c>
      <c r="C1258">
        <v>13.290250055578101</v>
      </c>
      <c r="D1258">
        <v>13.290250055578101</v>
      </c>
      <c r="E1258">
        <v>13.290250055578101</v>
      </c>
      <c r="F1258">
        <v>13.160643314982</v>
      </c>
      <c r="G1258">
        <v>13.160643314982</v>
      </c>
      <c r="H1258">
        <v>13.160643314982</v>
      </c>
      <c r="I1258">
        <v>1.6801345934057601</v>
      </c>
      <c r="J1258">
        <v>1.6801345934057601</v>
      </c>
      <c r="K1258">
        <v>1.6801345934057601</v>
      </c>
      <c r="L1258">
        <v>-1.5505278528097499</v>
      </c>
      <c r="M1258">
        <v>-1.5505278528097499</v>
      </c>
      <c r="N1258">
        <v>-1.5505278528097499</v>
      </c>
      <c r="O1258">
        <v>0</v>
      </c>
      <c r="P1258">
        <v>0</v>
      </c>
      <c r="Q1258">
        <v>0</v>
      </c>
      <c r="R1258">
        <v>24.247671842575201</v>
      </c>
      <c r="S1258">
        <v>34.126754880997801</v>
      </c>
      <c r="T1258">
        <v>15.7110978510257</v>
      </c>
      <c r="U1258">
        <v>15.826030971620201</v>
      </c>
      <c r="W1258">
        <v>29.055342852092402</v>
      </c>
      <c r="X1258" s="17"/>
      <c r="AA1258" s="39"/>
    </row>
    <row r="1259" spans="1:27" x14ac:dyDescent="0.3">
      <c r="A1259" s="13">
        <v>44297</v>
      </c>
      <c r="B1259">
        <v>15.7767847334037</v>
      </c>
      <c r="C1259">
        <v>12.608703355993701</v>
      </c>
      <c r="D1259">
        <v>12.608703355993701</v>
      </c>
      <c r="E1259">
        <v>12.608703355993701</v>
      </c>
      <c r="F1259">
        <v>13.160643314982</v>
      </c>
      <c r="G1259">
        <v>13.160643314982</v>
      </c>
      <c r="H1259">
        <v>13.160643314982</v>
      </c>
      <c r="I1259">
        <v>0.99764070768745206</v>
      </c>
      <c r="J1259">
        <v>0.99764070768745206</v>
      </c>
      <c r="K1259">
        <v>0.99764070768745206</v>
      </c>
      <c r="L1259">
        <v>-1.5495806666757801</v>
      </c>
      <c r="M1259">
        <v>-1.5495806666757801</v>
      </c>
      <c r="N1259">
        <v>-1.5495806666757801</v>
      </c>
      <c r="O1259">
        <v>0</v>
      </c>
      <c r="P1259">
        <v>0</v>
      </c>
      <c r="Q1259">
        <v>0</v>
      </c>
      <c r="R1259">
        <v>23.518865395767399</v>
      </c>
      <c r="S1259">
        <v>33.644515036828302</v>
      </c>
      <c r="T1259">
        <v>15.722502197117899</v>
      </c>
      <c r="U1259">
        <v>15.838303968943301</v>
      </c>
      <c r="W1259">
        <v>28.385488089397398</v>
      </c>
      <c r="X1259" s="17"/>
      <c r="AA1259" s="39"/>
    </row>
    <row r="1260" spans="1:27" x14ac:dyDescent="0.3">
      <c r="A1260" s="13">
        <v>44298</v>
      </c>
      <c r="B1260">
        <v>15.7884766702932</v>
      </c>
      <c r="C1260">
        <v>14.1215707545553</v>
      </c>
      <c r="D1260">
        <v>14.1215707545553</v>
      </c>
      <c r="E1260">
        <v>14.1215707545553</v>
      </c>
      <c r="F1260">
        <v>13.160643314982</v>
      </c>
      <c r="G1260">
        <v>13.160643314982</v>
      </c>
      <c r="H1260">
        <v>13.160643314982</v>
      </c>
      <c r="I1260">
        <v>2.4947585269346302</v>
      </c>
      <c r="J1260">
        <v>2.4947585269346302</v>
      </c>
      <c r="K1260">
        <v>2.4947585269346302</v>
      </c>
      <c r="L1260">
        <v>-1.5338310873613601</v>
      </c>
      <c r="M1260">
        <v>-1.5338310873613601</v>
      </c>
      <c r="N1260">
        <v>-1.5338310873613601</v>
      </c>
      <c r="O1260">
        <v>0</v>
      </c>
      <c r="P1260">
        <v>0</v>
      </c>
      <c r="Q1260">
        <v>0</v>
      </c>
      <c r="R1260">
        <v>24.912878737625</v>
      </c>
      <c r="S1260">
        <v>34.667785995925797</v>
      </c>
      <c r="T1260">
        <v>15.7339065432101</v>
      </c>
      <c r="U1260">
        <v>15.851078111730899</v>
      </c>
      <c r="W1260">
        <v>29.9100474248485</v>
      </c>
      <c r="X1260" s="17"/>
      <c r="AA1260" s="39"/>
    </row>
    <row r="1261" spans="1:27" x14ac:dyDescent="0.3">
      <c r="A1261" s="13">
        <v>44299</v>
      </c>
      <c r="B1261">
        <v>15.8001686071826</v>
      </c>
      <c r="C1261">
        <v>11.776196587062101</v>
      </c>
      <c r="D1261">
        <v>11.776196587062101</v>
      </c>
      <c r="E1261">
        <v>11.776196587062101</v>
      </c>
      <c r="F1261">
        <v>13.160643314982</v>
      </c>
      <c r="G1261">
        <v>13.160643314982</v>
      </c>
      <c r="H1261">
        <v>13.160643314982</v>
      </c>
      <c r="I1261">
        <v>0.120032425819059</v>
      </c>
      <c r="J1261">
        <v>0.120032425819059</v>
      </c>
      <c r="K1261">
        <v>0.120032425819059</v>
      </c>
      <c r="L1261">
        <v>-1.5044791537390201</v>
      </c>
      <c r="M1261">
        <v>-1.5044791537390201</v>
      </c>
      <c r="N1261">
        <v>-1.5044791537390201</v>
      </c>
      <c r="O1261">
        <v>0</v>
      </c>
      <c r="P1261">
        <v>0</v>
      </c>
      <c r="Q1261">
        <v>0</v>
      </c>
      <c r="R1261">
        <v>22.743006276692</v>
      </c>
      <c r="S1261">
        <v>32.616205666546897</v>
      </c>
      <c r="T1261">
        <v>15.7447514127905</v>
      </c>
      <c r="U1261">
        <v>15.8633874697225</v>
      </c>
      <c r="W1261">
        <v>27.576365194244701</v>
      </c>
      <c r="X1261" s="17"/>
      <c r="AA1261" s="39"/>
    </row>
    <row r="1262" spans="1:27" x14ac:dyDescent="0.3">
      <c r="A1262" s="13">
        <v>44300</v>
      </c>
      <c r="B1262">
        <v>15.811860544071999</v>
      </c>
      <c r="C1262">
        <v>9.8307512816808895</v>
      </c>
      <c r="D1262">
        <v>9.8307512816808895</v>
      </c>
      <c r="E1262">
        <v>9.8307512816808895</v>
      </c>
      <c r="F1262">
        <v>13.160643314982</v>
      </c>
      <c r="G1262">
        <v>13.160643314982</v>
      </c>
      <c r="H1262">
        <v>13.160643314982</v>
      </c>
      <c r="I1262">
        <v>-1.86701805636782</v>
      </c>
      <c r="J1262">
        <v>-1.86701805636782</v>
      </c>
      <c r="K1262">
        <v>-1.86701805636782</v>
      </c>
      <c r="L1262">
        <v>-1.4628739769333301</v>
      </c>
      <c r="M1262">
        <v>-1.4628739769333301</v>
      </c>
      <c r="N1262">
        <v>-1.4628739769333301</v>
      </c>
      <c r="O1262">
        <v>0</v>
      </c>
      <c r="P1262">
        <v>0</v>
      </c>
      <c r="Q1262">
        <v>0</v>
      </c>
      <c r="R1262">
        <v>20.644964920897198</v>
      </c>
      <c r="S1262">
        <v>30.457466542408699</v>
      </c>
      <c r="T1262">
        <v>15.7555756792426</v>
      </c>
      <c r="U1262">
        <v>15.875524489665001</v>
      </c>
      <c r="W1262">
        <v>25.642611825752901</v>
      </c>
      <c r="X1262" s="17"/>
      <c r="AA1262" s="39"/>
    </row>
    <row r="1263" spans="1:27" x14ac:dyDescent="0.3">
      <c r="A1263" s="13">
        <v>44301</v>
      </c>
      <c r="B1263">
        <v>15.823552480961499</v>
      </c>
      <c r="C1263">
        <v>9.6351043404786303</v>
      </c>
      <c r="D1263">
        <v>9.6351043404786303</v>
      </c>
      <c r="E1263">
        <v>9.6351043404786303</v>
      </c>
      <c r="F1263">
        <v>13.160643314982</v>
      </c>
      <c r="G1263">
        <v>13.160643314982</v>
      </c>
      <c r="H1263">
        <v>13.160643314982</v>
      </c>
      <c r="I1263">
        <v>-2.11506708264471</v>
      </c>
      <c r="J1263">
        <v>-2.11506708264471</v>
      </c>
      <c r="K1263">
        <v>-2.11506708264471</v>
      </c>
      <c r="L1263">
        <v>-1.4104718918587</v>
      </c>
      <c r="M1263">
        <v>-1.4104718918587</v>
      </c>
      <c r="N1263">
        <v>-1.4104718918587</v>
      </c>
      <c r="O1263">
        <v>0</v>
      </c>
      <c r="P1263">
        <v>0</v>
      </c>
      <c r="Q1263">
        <v>0</v>
      </c>
      <c r="R1263">
        <v>20.683124431954099</v>
      </c>
      <c r="S1263">
        <v>30.6510974204731</v>
      </c>
      <c r="T1263">
        <v>15.7666786830787</v>
      </c>
      <c r="U1263">
        <v>15.887905427886899</v>
      </c>
      <c r="W1263">
        <v>25.458656821440101</v>
      </c>
      <c r="X1263" s="17"/>
      <c r="AA1263" s="39"/>
    </row>
    <row r="1264" spans="1:27" x14ac:dyDescent="0.3">
      <c r="A1264" s="13">
        <v>44302</v>
      </c>
      <c r="B1264">
        <v>15.8352444178509</v>
      </c>
      <c r="C1264">
        <v>10.501368025131599</v>
      </c>
      <c r="D1264">
        <v>10.501368025131599</v>
      </c>
      <c r="E1264">
        <v>10.501368025131599</v>
      </c>
      <c r="F1264">
        <v>13.160643314982</v>
      </c>
      <c r="G1264">
        <v>13.160643314982</v>
      </c>
      <c r="H1264">
        <v>13.160643314982</v>
      </c>
      <c r="I1264">
        <v>-1.3104811148358</v>
      </c>
      <c r="J1264">
        <v>-1.3104811148358</v>
      </c>
      <c r="K1264">
        <v>-1.3104811148358</v>
      </c>
      <c r="L1264">
        <v>-1.3487941750146699</v>
      </c>
      <c r="M1264">
        <v>-1.3487941750146699</v>
      </c>
      <c r="N1264">
        <v>-1.3487941750146699</v>
      </c>
      <c r="O1264">
        <v>0</v>
      </c>
      <c r="P1264">
        <v>0</v>
      </c>
      <c r="Q1264">
        <v>0</v>
      </c>
      <c r="R1264">
        <v>21.1805606214891</v>
      </c>
      <c r="S1264">
        <v>31.110822270709999</v>
      </c>
      <c r="T1264">
        <v>15.778064342399199</v>
      </c>
      <c r="U1264">
        <v>15.900213881309201</v>
      </c>
      <c r="W1264">
        <v>26.336612442982499</v>
      </c>
      <c r="X1264" s="17"/>
      <c r="AA1264" s="39"/>
    </row>
    <row r="1265" spans="1:27" x14ac:dyDescent="0.3">
      <c r="A1265" s="13">
        <v>44303</v>
      </c>
      <c r="B1265">
        <v>15.8469363547404</v>
      </c>
      <c r="C1265">
        <v>13.561392447292899</v>
      </c>
      <c r="D1265">
        <v>13.561392447292899</v>
      </c>
      <c r="E1265">
        <v>13.561392447292899</v>
      </c>
      <c r="F1265">
        <v>13.160643314982</v>
      </c>
      <c r="G1265">
        <v>13.160643314982</v>
      </c>
      <c r="H1265">
        <v>13.160643314982</v>
      </c>
      <c r="I1265">
        <v>1.68013459340555</v>
      </c>
      <c r="J1265">
        <v>1.68013459340555</v>
      </c>
      <c r="K1265">
        <v>1.68013459340555</v>
      </c>
      <c r="L1265">
        <v>-1.27938546109469</v>
      </c>
      <c r="M1265">
        <v>-1.27938546109469</v>
      </c>
      <c r="N1265">
        <v>-1.27938546109469</v>
      </c>
      <c r="O1265">
        <v>0</v>
      </c>
      <c r="P1265">
        <v>0</v>
      </c>
      <c r="Q1265">
        <v>0</v>
      </c>
      <c r="R1265">
        <v>24.323012804647298</v>
      </c>
      <c r="S1265">
        <v>34.268256151453997</v>
      </c>
      <c r="T1265">
        <v>15.7894518269689</v>
      </c>
      <c r="U1265">
        <v>15.912454565493499</v>
      </c>
      <c r="W1265">
        <v>29.408328802033299</v>
      </c>
      <c r="X1265" s="17"/>
      <c r="AA1265" s="39"/>
    </row>
    <row r="1266" spans="1:27" x14ac:dyDescent="0.3">
      <c r="A1266" s="13">
        <v>44304</v>
      </c>
      <c r="B1266">
        <v>15.858628291629801</v>
      </c>
      <c r="C1266">
        <v>12.9545100825354</v>
      </c>
      <c r="D1266">
        <v>12.9545100825354</v>
      </c>
      <c r="E1266">
        <v>12.9545100825354</v>
      </c>
      <c r="F1266">
        <v>13.160643314982</v>
      </c>
      <c r="G1266">
        <v>13.160643314982</v>
      </c>
      <c r="H1266">
        <v>13.160643314982</v>
      </c>
      <c r="I1266">
        <v>0.99764070768700197</v>
      </c>
      <c r="J1266">
        <v>0.99764070768700197</v>
      </c>
      <c r="K1266">
        <v>0.99764070768700197</v>
      </c>
      <c r="L1266">
        <v>-1.2037739401336001</v>
      </c>
      <c r="M1266">
        <v>-1.2037739401336001</v>
      </c>
      <c r="N1266">
        <v>-1.2037739401336001</v>
      </c>
      <c r="O1266">
        <v>0</v>
      </c>
      <c r="P1266">
        <v>0</v>
      </c>
      <c r="Q1266">
        <v>0</v>
      </c>
      <c r="R1266">
        <v>23.940736926893798</v>
      </c>
      <c r="S1266">
        <v>33.674211798111003</v>
      </c>
      <c r="T1266">
        <v>15.800555760153101</v>
      </c>
      <c r="U1266">
        <v>15.9246875656761</v>
      </c>
      <c r="W1266">
        <v>28.813138374165199</v>
      </c>
      <c r="X1266" s="17"/>
      <c r="AA1266" s="39"/>
    </row>
    <row r="1267" spans="1:27" x14ac:dyDescent="0.3">
      <c r="A1267" s="13">
        <v>44305</v>
      </c>
      <c r="B1267">
        <v>15.8703202285192</v>
      </c>
      <c r="C1267">
        <v>14.531967503488101</v>
      </c>
      <c r="D1267">
        <v>14.531967503488101</v>
      </c>
      <c r="E1267">
        <v>14.531967503488101</v>
      </c>
      <c r="F1267">
        <v>13.160643314982</v>
      </c>
      <c r="G1267">
        <v>13.160643314982</v>
      </c>
      <c r="H1267">
        <v>13.160643314982</v>
      </c>
      <c r="I1267">
        <v>2.49475852693686</v>
      </c>
      <c r="J1267">
        <v>2.49475852693686</v>
      </c>
      <c r="K1267">
        <v>2.49475852693686</v>
      </c>
      <c r="L1267">
        <v>-1.1234343384307599</v>
      </c>
      <c r="M1267">
        <v>-1.1234343384307599</v>
      </c>
      <c r="N1267">
        <v>-1.1234343384307599</v>
      </c>
      <c r="O1267">
        <v>0</v>
      </c>
      <c r="P1267">
        <v>0</v>
      </c>
      <c r="Q1267">
        <v>0</v>
      </c>
      <c r="R1267">
        <v>25.484868067907701</v>
      </c>
      <c r="S1267">
        <v>35.200181387774798</v>
      </c>
      <c r="T1267">
        <v>15.8114327869206</v>
      </c>
      <c r="U1267">
        <v>15.936880601434099</v>
      </c>
      <c r="W1267">
        <v>30.402287732007402</v>
      </c>
      <c r="X1267" s="17"/>
      <c r="AA1267" s="39"/>
    </row>
    <row r="1268" spans="1:27" x14ac:dyDescent="0.3">
      <c r="A1268" s="13">
        <v>44306</v>
      </c>
      <c r="B1268">
        <v>15.8820121654087</v>
      </c>
      <c r="C1268">
        <v>12.240921157885399</v>
      </c>
      <c r="D1268">
        <v>12.240921157885399</v>
      </c>
      <c r="E1268">
        <v>12.240921157885399</v>
      </c>
      <c r="F1268">
        <v>13.160643314982</v>
      </c>
      <c r="G1268">
        <v>13.160643314982</v>
      </c>
      <c r="H1268">
        <v>13.160643314982</v>
      </c>
      <c r="I1268">
        <v>0.12003242581850899</v>
      </c>
      <c r="J1268">
        <v>0.12003242581850899</v>
      </c>
      <c r="K1268">
        <v>0.12003242581850899</v>
      </c>
      <c r="L1268">
        <v>-1.03975458291516</v>
      </c>
      <c r="M1268">
        <v>-1.03975458291516</v>
      </c>
      <c r="N1268">
        <v>-1.03975458291516</v>
      </c>
      <c r="O1268">
        <v>0</v>
      </c>
      <c r="P1268">
        <v>0</v>
      </c>
      <c r="Q1268">
        <v>0</v>
      </c>
      <c r="R1268">
        <v>23.0981674222305</v>
      </c>
      <c r="S1268">
        <v>32.835438300102602</v>
      </c>
      <c r="T1268">
        <v>15.822579736617699</v>
      </c>
      <c r="U1268">
        <v>15.9493212592582</v>
      </c>
      <c r="W1268">
        <v>28.122933323294099</v>
      </c>
      <c r="X1268" s="17"/>
      <c r="AA1268" s="39"/>
    </row>
    <row r="1269" spans="1:27" x14ac:dyDescent="0.3">
      <c r="A1269" s="13">
        <v>44307</v>
      </c>
      <c r="B1269">
        <v>15.8937041022981</v>
      </c>
      <c r="C1269">
        <v>10.339618335493</v>
      </c>
      <c r="D1269">
        <v>10.339618335493</v>
      </c>
      <c r="E1269">
        <v>10.339618335493</v>
      </c>
      <c r="F1269">
        <v>13.160643314982</v>
      </c>
      <c r="G1269">
        <v>13.160643314982</v>
      </c>
      <c r="H1269">
        <v>13.160643314982</v>
      </c>
      <c r="I1269">
        <v>-1.8670180563704599</v>
      </c>
      <c r="J1269">
        <v>-1.8670180563704599</v>
      </c>
      <c r="K1269">
        <v>-1.8670180563704599</v>
      </c>
      <c r="L1269">
        <v>-0.95400692311854796</v>
      </c>
      <c r="M1269">
        <v>-0.95400692311854796</v>
      </c>
      <c r="N1269">
        <v>-0.95400692311854796</v>
      </c>
      <c r="O1269">
        <v>0</v>
      </c>
      <c r="P1269">
        <v>0</v>
      </c>
      <c r="Q1269">
        <v>0</v>
      </c>
      <c r="R1269">
        <v>21.417187164551901</v>
      </c>
      <c r="S1269">
        <v>31.173213051468501</v>
      </c>
      <c r="T1269">
        <v>15.833318242041599</v>
      </c>
      <c r="U1269">
        <v>15.9617474393637</v>
      </c>
      <c r="W1269">
        <v>26.233322437791099</v>
      </c>
      <c r="X1269" s="17"/>
      <c r="AA1269" s="39"/>
    </row>
    <row r="1270" spans="1:27" x14ac:dyDescent="0.3">
      <c r="A1270" s="13">
        <v>44308</v>
      </c>
      <c r="B1270">
        <v>15.905396039187499</v>
      </c>
      <c r="C1270">
        <v>10.178252091063801</v>
      </c>
      <c r="D1270">
        <v>10.178252091063801</v>
      </c>
      <c r="E1270">
        <v>10.178252091063801</v>
      </c>
      <c r="F1270">
        <v>13.160643314982</v>
      </c>
      <c r="G1270">
        <v>13.160643314982</v>
      </c>
      <c r="H1270">
        <v>13.160643314982</v>
      </c>
      <c r="I1270">
        <v>-2.1150670826429199</v>
      </c>
      <c r="J1270">
        <v>-2.1150670826429199</v>
      </c>
      <c r="K1270">
        <v>-2.1150670826429199</v>
      </c>
      <c r="L1270">
        <v>-0.86732414127530599</v>
      </c>
      <c r="M1270">
        <v>-0.86732414127530599</v>
      </c>
      <c r="N1270">
        <v>-0.86732414127530599</v>
      </c>
      <c r="O1270">
        <v>0</v>
      </c>
      <c r="P1270">
        <v>0</v>
      </c>
      <c r="Q1270">
        <v>0</v>
      </c>
      <c r="R1270">
        <v>21.1875231185942</v>
      </c>
      <c r="S1270">
        <v>31.337769969358099</v>
      </c>
      <c r="T1270">
        <v>15.844370828711501</v>
      </c>
      <c r="U1270">
        <v>15.974136542334101</v>
      </c>
      <c r="W1270">
        <v>26.083648130251401</v>
      </c>
      <c r="X1270" s="17"/>
      <c r="AA1270" s="39"/>
    </row>
    <row r="1271" spans="1:27" x14ac:dyDescent="0.3">
      <c r="A1271" s="13">
        <v>44309</v>
      </c>
      <c r="B1271">
        <v>15.917087976076999</v>
      </c>
      <c r="C1271">
        <v>11.069480876784899</v>
      </c>
      <c r="D1271">
        <v>11.069480876784899</v>
      </c>
      <c r="E1271">
        <v>11.069480876784899</v>
      </c>
      <c r="F1271">
        <v>13.160643314982</v>
      </c>
      <c r="G1271">
        <v>13.160643314982</v>
      </c>
      <c r="H1271">
        <v>13.160643314982</v>
      </c>
      <c r="I1271">
        <v>-1.3104811148315201</v>
      </c>
      <c r="J1271">
        <v>-1.3104811148315201</v>
      </c>
      <c r="K1271">
        <v>-1.3104811148315201</v>
      </c>
      <c r="L1271">
        <v>-0.780681323365646</v>
      </c>
      <c r="M1271">
        <v>-0.780681323365646</v>
      </c>
      <c r="N1271">
        <v>-0.780681323365646</v>
      </c>
      <c r="O1271">
        <v>0</v>
      </c>
      <c r="P1271">
        <v>0</v>
      </c>
      <c r="Q1271">
        <v>0</v>
      </c>
      <c r="R1271">
        <v>21.818669973701301</v>
      </c>
      <c r="S1271">
        <v>31.878997093098501</v>
      </c>
      <c r="T1271">
        <v>15.855020294110901</v>
      </c>
      <c r="U1271">
        <v>15.9862431462817</v>
      </c>
      <c r="W1271">
        <v>26.9865688528619</v>
      </c>
      <c r="X1271" s="17"/>
      <c r="AA1271" s="39"/>
    </row>
    <row r="1272" spans="1:27" x14ac:dyDescent="0.3">
      <c r="A1272" s="13">
        <v>44310</v>
      </c>
      <c r="B1272">
        <v>15.9287799129664</v>
      </c>
      <c r="C1272">
        <v>14.1458944117429</v>
      </c>
      <c r="D1272">
        <v>14.1458944117429</v>
      </c>
      <c r="E1272">
        <v>14.1458944117429</v>
      </c>
      <c r="F1272">
        <v>13.160643314982</v>
      </c>
      <c r="G1272">
        <v>13.160643314982</v>
      </c>
      <c r="H1272">
        <v>13.160643314982</v>
      </c>
      <c r="I1272">
        <v>1.680134593402</v>
      </c>
      <c r="J1272">
        <v>1.680134593402</v>
      </c>
      <c r="K1272">
        <v>1.680134593402</v>
      </c>
      <c r="L1272">
        <v>-0.69488349664109905</v>
      </c>
      <c r="M1272">
        <v>-0.69488349664109905</v>
      </c>
      <c r="N1272">
        <v>-0.69488349664109905</v>
      </c>
      <c r="O1272">
        <v>0</v>
      </c>
      <c r="P1272">
        <v>0</v>
      </c>
      <c r="Q1272">
        <v>0</v>
      </c>
      <c r="R1272">
        <v>24.955009219802701</v>
      </c>
      <c r="S1272">
        <v>35.105930213508401</v>
      </c>
      <c r="T1272">
        <v>15.866286375209199</v>
      </c>
      <c r="U1272">
        <v>15.998327438000601</v>
      </c>
      <c r="W1272">
        <v>30.074674324709399</v>
      </c>
      <c r="X1272" s="17"/>
      <c r="AA1272" s="39"/>
    </row>
    <row r="1273" spans="1:27" x14ac:dyDescent="0.3">
      <c r="A1273" s="13">
        <v>44311</v>
      </c>
      <c r="B1273">
        <v>15.9404718498559</v>
      </c>
      <c r="C1273">
        <v>13.5477247556823</v>
      </c>
      <c r="D1273">
        <v>13.5477247556823</v>
      </c>
      <c r="E1273">
        <v>13.5477247556823</v>
      </c>
      <c r="F1273">
        <v>13.160643314982</v>
      </c>
      <c r="G1273">
        <v>13.160643314982</v>
      </c>
      <c r="H1273">
        <v>13.160643314982</v>
      </c>
      <c r="I1273">
        <v>0.99764070768655799</v>
      </c>
      <c r="J1273">
        <v>0.99764070768655799</v>
      </c>
      <c r="K1273">
        <v>0.99764070768655799</v>
      </c>
      <c r="L1273">
        <v>-0.61055926698627905</v>
      </c>
      <c r="M1273">
        <v>-0.61055926698627905</v>
      </c>
      <c r="N1273">
        <v>-0.61055926698627905</v>
      </c>
      <c r="O1273">
        <v>0</v>
      </c>
      <c r="P1273">
        <v>0</v>
      </c>
      <c r="Q1273">
        <v>0</v>
      </c>
      <c r="R1273">
        <v>24.415759405174001</v>
      </c>
      <c r="S1273">
        <v>34.176973881256203</v>
      </c>
      <c r="T1273">
        <v>15.877021522394401</v>
      </c>
      <c r="U1273">
        <v>16.011015486299101</v>
      </c>
      <c r="W1273">
        <v>29.488196605538199</v>
      </c>
      <c r="X1273" s="17"/>
      <c r="AA1273" s="39"/>
    </row>
    <row r="1274" spans="1:27" x14ac:dyDescent="0.3">
      <c r="A1274" s="13">
        <v>44312</v>
      </c>
      <c r="B1274">
        <v>15.952163786745301</v>
      </c>
      <c r="C1274">
        <v>15.127241424904501</v>
      </c>
      <c r="D1274">
        <v>15.127241424904501</v>
      </c>
      <c r="E1274">
        <v>15.127241424904501</v>
      </c>
      <c r="F1274">
        <v>13.160643314982</v>
      </c>
      <c r="G1274">
        <v>13.160643314982</v>
      </c>
      <c r="H1274">
        <v>13.160643314982</v>
      </c>
      <c r="I1274">
        <v>2.4947585269357502</v>
      </c>
      <c r="J1274">
        <v>2.4947585269357502</v>
      </c>
      <c r="K1274">
        <v>2.4947585269357502</v>
      </c>
      <c r="L1274">
        <v>-0.52816041701331295</v>
      </c>
      <c r="M1274">
        <v>-0.52816041701331295</v>
      </c>
      <c r="N1274">
        <v>-0.52816041701331295</v>
      </c>
      <c r="O1274">
        <v>0</v>
      </c>
      <c r="P1274">
        <v>0</v>
      </c>
      <c r="Q1274">
        <v>0</v>
      </c>
      <c r="R1274">
        <v>26.1035899263597</v>
      </c>
      <c r="S1274">
        <v>35.921810704900601</v>
      </c>
      <c r="T1274">
        <v>15.888182684456201</v>
      </c>
      <c r="U1274">
        <v>16.023343882113</v>
      </c>
      <c r="W1274">
        <v>31.079405211649799</v>
      </c>
      <c r="X1274" s="17"/>
      <c r="AA1274" s="39"/>
    </row>
    <row r="1275" spans="1:27" x14ac:dyDescent="0.3">
      <c r="A1275" s="13">
        <v>44313</v>
      </c>
      <c r="B1275">
        <v>15.963855723634699</v>
      </c>
      <c r="C1275">
        <v>12.8327084830046</v>
      </c>
      <c r="D1275">
        <v>12.8327084830046</v>
      </c>
      <c r="E1275">
        <v>12.8327084830046</v>
      </c>
      <c r="F1275">
        <v>13.160643314982</v>
      </c>
      <c r="G1275">
        <v>13.160643314982</v>
      </c>
      <c r="H1275">
        <v>13.160643314982</v>
      </c>
      <c r="I1275">
        <v>0.120032425817959</v>
      </c>
      <c r="J1275">
        <v>0.120032425817959</v>
      </c>
      <c r="K1275">
        <v>0.120032425817959</v>
      </c>
      <c r="L1275">
        <v>-0.447967257795443</v>
      </c>
      <c r="M1275">
        <v>-0.447967257795443</v>
      </c>
      <c r="N1275">
        <v>-0.447967257795443</v>
      </c>
      <c r="O1275">
        <v>0</v>
      </c>
      <c r="P1275">
        <v>0</v>
      </c>
      <c r="Q1275">
        <v>0</v>
      </c>
      <c r="R1275">
        <v>23.848466524621401</v>
      </c>
      <c r="S1275">
        <v>33.915317041017801</v>
      </c>
      <c r="T1275">
        <v>15.899529341339401</v>
      </c>
      <c r="U1275">
        <v>16.035426396352602</v>
      </c>
      <c r="W1275">
        <v>28.796564206639299</v>
      </c>
      <c r="X1275" s="17"/>
      <c r="AA1275" s="39"/>
    </row>
    <row r="1276" spans="1:27" x14ac:dyDescent="0.3">
      <c r="A1276" s="13">
        <v>44314</v>
      </c>
      <c r="B1276">
        <v>15.9755476605242</v>
      </c>
      <c r="C1276">
        <v>10.923525890635201</v>
      </c>
      <c r="D1276">
        <v>10.923525890635201</v>
      </c>
      <c r="E1276">
        <v>10.923525890635201</v>
      </c>
      <c r="F1276">
        <v>13.160643314982</v>
      </c>
      <c r="G1276">
        <v>13.160643314982</v>
      </c>
      <c r="H1276">
        <v>13.160643314982</v>
      </c>
      <c r="I1276">
        <v>-1.86701805636755</v>
      </c>
      <c r="J1276">
        <v>-1.86701805636755</v>
      </c>
      <c r="K1276">
        <v>-1.86701805636755</v>
      </c>
      <c r="L1276">
        <v>-0.37009936797927101</v>
      </c>
      <c r="M1276">
        <v>-0.37009936797927101</v>
      </c>
      <c r="N1276">
        <v>-0.37009936797927101</v>
      </c>
      <c r="O1276">
        <v>0</v>
      </c>
      <c r="P1276">
        <v>0</v>
      </c>
      <c r="Q1276">
        <v>0</v>
      </c>
      <c r="R1276">
        <v>22.165620034044402</v>
      </c>
      <c r="S1276">
        <v>31.540748931355999</v>
      </c>
      <c r="T1276">
        <v>15.9108649491024</v>
      </c>
      <c r="U1276">
        <v>16.047412111224698</v>
      </c>
      <c r="W1276">
        <v>26.8990735511594</v>
      </c>
      <c r="X1276" s="17"/>
      <c r="AA1276" s="39"/>
    </row>
    <row r="1277" spans="1:27" x14ac:dyDescent="0.3">
      <c r="A1277" s="13">
        <v>44315</v>
      </c>
      <c r="B1277">
        <v>15.9872395974136</v>
      </c>
      <c r="C1277">
        <v>10.7510450244311</v>
      </c>
      <c r="D1277">
        <v>10.7510450244311</v>
      </c>
      <c r="E1277">
        <v>10.7510450244311</v>
      </c>
      <c r="F1277">
        <v>13.160643314982</v>
      </c>
      <c r="G1277">
        <v>13.160643314982</v>
      </c>
      <c r="H1277">
        <v>13.160643314982</v>
      </c>
      <c r="I1277">
        <v>-2.1150670826446398</v>
      </c>
      <c r="J1277">
        <v>-2.1150670826446398</v>
      </c>
      <c r="K1277">
        <v>-2.1150670826446398</v>
      </c>
      <c r="L1277">
        <v>-0.29453120790630599</v>
      </c>
      <c r="M1277">
        <v>-0.29453120790630599</v>
      </c>
      <c r="N1277">
        <v>-0.29453120790630599</v>
      </c>
      <c r="O1277">
        <v>0</v>
      </c>
      <c r="P1277">
        <v>0</v>
      </c>
      <c r="Q1277">
        <v>0</v>
      </c>
      <c r="R1277">
        <v>21.9511636623964</v>
      </c>
      <c r="S1277">
        <v>31.402455844482301</v>
      </c>
      <c r="T1277">
        <v>15.9222184951615</v>
      </c>
      <c r="U1277">
        <v>16.0597207385586</v>
      </c>
      <c r="W1277">
        <v>26.738284621844699</v>
      </c>
      <c r="X1277" s="17"/>
      <c r="AA1277" s="39"/>
    </row>
    <row r="1278" spans="1:27" x14ac:dyDescent="0.3">
      <c r="A1278" s="13">
        <v>44316</v>
      </c>
      <c r="B1278">
        <v>15.998931534303001</v>
      </c>
      <c r="C1278">
        <v>11.6290502331252</v>
      </c>
      <c r="D1278">
        <v>11.6290502331252</v>
      </c>
      <c r="E1278">
        <v>11.6290502331252</v>
      </c>
      <c r="F1278">
        <v>13.160643314982</v>
      </c>
      <c r="G1278">
        <v>13.160643314982</v>
      </c>
      <c r="H1278">
        <v>13.160643314982</v>
      </c>
      <c r="I1278">
        <v>-1.3104811148272499</v>
      </c>
      <c r="J1278">
        <v>-1.3104811148272499</v>
      </c>
      <c r="K1278">
        <v>-1.3104811148272499</v>
      </c>
      <c r="L1278">
        <v>-0.22111196702956101</v>
      </c>
      <c r="M1278">
        <v>-0.22111196702956101</v>
      </c>
      <c r="N1278">
        <v>-0.22111196702956101</v>
      </c>
      <c r="O1278">
        <v>0</v>
      </c>
      <c r="P1278">
        <v>0</v>
      </c>
      <c r="Q1278">
        <v>0</v>
      </c>
      <c r="R1278">
        <v>22.576385605128898</v>
      </c>
      <c r="S1278">
        <v>32.358048143656298</v>
      </c>
      <c r="T1278">
        <v>15.933285980332199</v>
      </c>
      <c r="U1278">
        <v>16.0721324737675</v>
      </c>
      <c r="W1278">
        <v>27.627981767428299</v>
      </c>
      <c r="X1278" s="17"/>
      <c r="AA1278" s="39"/>
    </row>
    <row r="1279" spans="1:27" x14ac:dyDescent="0.3">
      <c r="A1279" s="13">
        <v>44317</v>
      </c>
      <c r="B1279">
        <v>16.010623471192499</v>
      </c>
      <c r="C1279">
        <v>14.6911890147764</v>
      </c>
      <c r="D1279">
        <v>14.6911890147764</v>
      </c>
      <c r="E1279">
        <v>14.6911890147764</v>
      </c>
      <c r="F1279">
        <v>13.160643314982</v>
      </c>
      <c r="G1279">
        <v>13.160643314982</v>
      </c>
      <c r="H1279">
        <v>13.160643314982</v>
      </c>
      <c r="I1279">
        <v>1.68013459340317</v>
      </c>
      <c r="J1279">
        <v>1.68013459340317</v>
      </c>
      <c r="K1279">
        <v>1.68013459340317</v>
      </c>
      <c r="L1279">
        <v>-0.14958889360880501</v>
      </c>
      <c r="M1279">
        <v>-0.14958889360880501</v>
      </c>
      <c r="N1279">
        <v>-0.14958889360880501</v>
      </c>
      <c r="O1279">
        <v>0</v>
      </c>
      <c r="P1279">
        <v>0</v>
      </c>
      <c r="Q1279">
        <v>0</v>
      </c>
      <c r="R1279">
        <v>25.319012712429199</v>
      </c>
      <c r="S1279">
        <v>36.074627498321398</v>
      </c>
      <c r="T1279">
        <v>15.9445820772671</v>
      </c>
      <c r="U1279">
        <v>16.084123342600702</v>
      </c>
      <c r="W1279">
        <v>30.701812485968901</v>
      </c>
      <c r="X1279" s="17"/>
      <c r="AA1279" s="39"/>
    </row>
    <row r="1280" spans="1:27" x14ac:dyDescent="0.3">
      <c r="A1280" s="13">
        <v>44318</v>
      </c>
      <c r="B1280">
        <v>16.022315408081901</v>
      </c>
      <c r="C1280">
        <v>14.078650753626</v>
      </c>
      <c r="D1280">
        <v>14.078650753626</v>
      </c>
      <c r="E1280">
        <v>14.078650753626</v>
      </c>
      <c r="F1280">
        <v>13.160643314982</v>
      </c>
      <c r="G1280">
        <v>13.160643314982</v>
      </c>
      <c r="H1280">
        <v>13.160643314982</v>
      </c>
      <c r="I1280">
        <v>0.99764070768720103</v>
      </c>
      <c r="J1280">
        <v>0.99764070768720103</v>
      </c>
      <c r="K1280">
        <v>0.99764070768720103</v>
      </c>
      <c r="L1280">
        <v>-7.9633269043245802E-2</v>
      </c>
      <c r="M1280">
        <v>-7.9633269043245802E-2</v>
      </c>
      <c r="N1280">
        <v>-7.9633269043245802E-2</v>
      </c>
      <c r="O1280">
        <v>0</v>
      </c>
      <c r="P1280">
        <v>0</v>
      </c>
      <c r="Q1280">
        <v>0</v>
      </c>
      <c r="R1280">
        <v>25.164624827795301</v>
      </c>
      <c r="S1280">
        <v>34.999663961638397</v>
      </c>
      <c r="T1280">
        <v>15.9559542779526</v>
      </c>
      <c r="U1280">
        <v>16.095888995925002</v>
      </c>
      <c r="W1280">
        <v>30.100966161707898</v>
      </c>
      <c r="X1280" s="17"/>
      <c r="AA1280" s="39"/>
    </row>
    <row r="1281" spans="1:27" x14ac:dyDescent="0.3">
      <c r="A1281" s="13">
        <v>44319</v>
      </c>
      <c r="B1281">
        <v>16.0340073449714</v>
      </c>
      <c r="C1281">
        <v>15.644533714574001</v>
      </c>
      <c r="D1281">
        <v>15.644533714574001</v>
      </c>
      <c r="E1281">
        <v>15.644533714574001</v>
      </c>
      <c r="F1281">
        <v>13.160643314982</v>
      </c>
      <c r="G1281">
        <v>13.160643314982</v>
      </c>
      <c r="H1281">
        <v>13.160643314982</v>
      </c>
      <c r="I1281">
        <v>2.4947585269346302</v>
      </c>
      <c r="J1281">
        <v>2.4947585269346302</v>
      </c>
      <c r="K1281">
        <v>2.4947585269346302</v>
      </c>
      <c r="L1281">
        <v>-1.08681273426618E-2</v>
      </c>
      <c r="M1281">
        <v>-1.08681273426618E-2</v>
      </c>
      <c r="N1281">
        <v>-1.08681273426618E-2</v>
      </c>
      <c r="O1281">
        <v>0</v>
      </c>
      <c r="P1281">
        <v>0</v>
      </c>
      <c r="Q1281">
        <v>0</v>
      </c>
      <c r="R1281">
        <v>26.598240988905001</v>
      </c>
      <c r="S1281">
        <v>36.439084665491997</v>
      </c>
      <c r="T1281">
        <v>15.9672740705042</v>
      </c>
      <c r="U1281">
        <v>16.108098673675499</v>
      </c>
      <c r="W1281">
        <v>31.678541059545399</v>
      </c>
      <c r="X1281" s="17"/>
      <c r="AA1281" s="39"/>
    </row>
    <row r="1282" spans="1:27" x14ac:dyDescent="0.3">
      <c r="A1282" s="13">
        <v>44320</v>
      </c>
      <c r="B1282">
        <v>16.045699281860799</v>
      </c>
      <c r="C1282">
        <v>13.337778956359299</v>
      </c>
      <c r="D1282">
        <v>13.337778956359299</v>
      </c>
      <c r="E1282">
        <v>13.337778956359299</v>
      </c>
      <c r="F1282">
        <v>13.160643314982</v>
      </c>
      <c r="G1282">
        <v>13.160643314982</v>
      </c>
      <c r="H1282">
        <v>13.160643314982</v>
      </c>
      <c r="I1282">
        <v>0.120032425812472</v>
      </c>
      <c r="J1282">
        <v>0.120032425812472</v>
      </c>
      <c r="K1282">
        <v>0.120032425812472</v>
      </c>
      <c r="L1282">
        <v>5.7103215564740697E-2</v>
      </c>
      <c r="M1282">
        <v>5.7103215564740697E-2</v>
      </c>
      <c r="N1282">
        <v>5.7103215564740697E-2</v>
      </c>
      <c r="O1282">
        <v>0</v>
      </c>
      <c r="P1282">
        <v>0</v>
      </c>
      <c r="Q1282">
        <v>0</v>
      </c>
      <c r="R1282">
        <v>24.517184544883499</v>
      </c>
      <c r="S1282">
        <v>34.049725364885298</v>
      </c>
      <c r="T1282">
        <v>15.978548048522899</v>
      </c>
      <c r="U1282">
        <v>16.1203991594735</v>
      </c>
      <c r="W1282">
        <v>29.3834782382201</v>
      </c>
      <c r="X1282" s="17"/>
      <c r="AA1282" s="39"/>
    </row>
    <row r="1283" spans="1:27" x14ac:dyDescent="0.3">
      <c r="A1283" s="13">
        <v>44321</v>
      </c>
      <c r="B1283">
        <v>16.057391218750201</v>
      </c>
      <c r="C1283">
        <v>11.4182940256867</v>
      </c>
      <c r="D1283">
        <v>11.4182940256867</v>
      </c>
      <c r="E1283">
        <v>11.4182940256867</v>
      </c>
      <c r="F1283">
        <v>13.160643314982</v>
      </c>
      <c r="G1283">
        <v>13.160643314982</v>
      </c>
      <c r="H1283">
        <v>13.160643314982</v>
      </c>
      <c r="I1283">
        <v>-1.86701805636817</v>
      </c>
      <c r="J1283">
        <v>-1.86701805636817</v>
      </c>
      <c r="K1283">
        <v>-1.86701805636817</v>
      </c>
      <c r="L1283">
        <v>0.124668767072803</v>
      </c>
      <c r="M1283">
        <v>0.124668767072803</v>
      </c>
      <c r="N1283">
        <v>0.124668767072803</v>
      </c>
      <c r="O1283">
        <v>0</v>
      </c>
      <c r="P1283">
        <v>0</v>
      </c>
      <c r="Q1283">
        <v>0</v>
      </c>
      <c r="R1283">
        <v>22.784019989827801</v>
      </c>
      <c r="S1283">
        <v>32.424579691005398</v>
      </c>
      <c r="T1283">
        <v>15.989913655607401</v>
      </c>
      <c r="U1283">
        <v>16.133042656443699</v>
      </c>
      <c r="W1283">
        <v>27.4756852444369</v>
      </c>
      <c r="X1283" s="17"/>
      <c r="AA1283" s="39"/>
    </row>
    <row r="1284" spans="1:27" x14ac:dyDescent="0.3">
      <c r="A1284" s="13">
        <v>44322</v>
      </c>
      <c r="B1284">
        <v>16.069083155639699</v>
      </c>
      <c r="C1284">
        <v>11.2377567568518</v>
      </c>
      <c r="D1284">
        <v>11.2377567568518</v>
      </c>
      <c r="E1284">
        <v>11.2377567568518</v>
      </c>
      <c r="F1284">
        <v>13.160643314982</v>
      </c>
      <c r="G1284">
        <v>13.160643314982</v>
      </c>
      <c r="H1284">
        <v>13.160643314982</v>
      </c>
      <c r="I1284">
        <v>-2.1150670826479199</v>
      </c>
      <c r="J1284">
        <v>-2.1150670826479199</v>
      </c>
      <c r="K1284">
        <v>-2.1150670826479199</v>
      </c>
      <c r="L1284">
        <v>0.19218052451767201</v>
      </c>
      <c r="M1284">
        <v>0.19218052451767201</v>
      </c>
      <c r="N1284">
        <v>0.19218052451767201</v>
      </c>
      <c r="O1284">
        <v>0</v>
      </c>
      <c r="P1284">
        <v>0</v>
      </c>
      <c r="Q1284">
        <v>0</v>
      </c>
      <c r="R1284">
        <v>22.649656144974401</v>
      </c>
      <c r="S1284">
        <v>32.474029636723401</v>
      </c>
      <c r="T1284">
        <v>16.001247785820301</v>
      </c>
      <c r="U1284">
        <v>16.145126777886901</v>
      </c>
      <c r="W1284">
        <v>27.306839912491501</v>
      </c>
      <c r="X1284" s="17"/>
      <c r="AA1284" s="39"/>
    </row>
    <row r="1285" spans="1:27" x14ac:dyDescent="0.3">
      <c r="A1285" s="13">
        <v>44323</v>
      </c>
      <c r="B1285">
        <v>16.080775092529102</v>
      </c>
      <c r="C1285">
        <v>12.110091286802</v>
      </c>
      <c r="D1285">
        <v>12.110091286802</v>
      </c>
      <c r="E1285">
        <v>12.110091286802</v>
      </c>
      <c r="F1285">
        <v>13.160643314982</v>
      </c>
      <c r="G1285">
        <v>13.160643314982</v>
      </c>
      <c r="H1285">
        <v>13.160643314982</v>
      </c>
      <c r="I1285">
        <v>-1.3104811148301401</v>
      </c>
      <c r="J1285">
        <v>-1.3104811148301401</v>
      </c>
      <c r="K1285">
        <v>-1.3104811148301401</v>
      </c>
      <c r="L1285">
        <v>0.25992908665004599</v>
      </c>
      <c r="M1285">
        <v>0.25992908665004599</v>
      </c>
      <c r="N1285">
        <v>0.25992908665004599</v>
      </c>
      <c r="O1285">
        <v>0</v>
      </c>
      <c r="P1285">
        <v>0</v>
      </c>
      <c r="Q1285">
        <v>0</v>
      </c>
      <c r="R1285">
        <v>22.953836045847599</v>
      </c>
      <c r="S1285">
        <v>33.702512762076701</v>
      </c>
      <c r="T1285">
        <v>16.0121433124995</v>
      </c>
      <c r="U1285">
        <v>16.157296163438598</v>
      </c>
      <c r="W1285">
        <v>28.190866379331101</v>
      </c>
      <c r="X1285" s="17"/>
      <c r="AA1285" s="39"/>
    </row>
    <row r="1286" spans="1:27" x14ac:dyDescent="0.3">
      <c r="A1286" s="13">
        <v>44324</v>
      </c>
      <c r="B1286">
        <v>16.092467029418501</v>
      </c>
      <c r="C1286">
        <v>15.1688989340782</v>
      </c>
      <c r="D1286">
        <v>15.1688989340782</v>
      </c>
      <c r="E1286">
        <v>15.1688989340782</v>
      </c>
      <c r="F1286">
        <v>13.160643314982</v>
      </c>
      <c r="G1286">
        <v>13.160643314982</v>
      </c>
      <c r="H1286">
        <v>13.160643314982</v>
      </c>
      <c r="I1286">
        <v>1.6801345934043399</v>
      </c>
      <c r="J1286">
        <v>1.6801345934043399</v>
      </c>
      <c r="K1286">
        <v>1.6801345934043399</v>
      </c>
      <c r="L1286">
        <v>0.32812102569176399</v>
      </c>
      <c r="M1286">
        <v>0.32812102569176399</v>
      </c>
      <c r="N1286">
        <v>0.32812102569176399</v>
      </c>
      <c r="O1286">
        <v>0</v>
      </c>
      <c r="P1286">
        <v>0</v>
      </c>
      <c r="Q1286">
        <v>0</v>
      </c>
      <c r="R1286">
        <v>26.364593502592701</v>
      </c>
      <c r="S1286">
        <v>36.091547042526599</v>
      </c>
      <c r="T1286">
        <v>16.023292112414801</v>
      </c>
      <c r="U1286">
        <v>16.169595535879399</v>
      </c>
      <c r="W1286">
        <v>31.261365963496701</v>
      </c>
      <c r="X1286" s="17"/>
      <c r="AA1286" s="39"/>
    </row>
    <row r="1287" spans="1:27" x14ac:dyDescent="0.3">
      <c r="A1287" s="13">
        <v>44325</v>
      </c>
      <c r="B1287">
        <v>16.104158966307999</v>
      </c>
      <c r="C1287">
        <v>14.555143768395601</v>
      </c>
      <c r="D1287">
        <v>14.555143768395601</v>
      </c>
      <c r="E1287">
        <v>14.555143768395601</v>
      </c>
      <c r="F1287">
        <v>13.160643314982</v>
      </c>
      <c r="G1287">
        <v>13.160643314982</v>
      </c>
      <c r="H1287">
        <v>13.160643314982</v>
      </c>
      <c r="I1287">
        <v>0.99764070768784396</v>
      </c>
      <c r="J1287">
        <v>0.99764070768784396</v>
      </c>
      <c r="K1287">
        <v>0.99764070768784396</v>
      </c>
      <c r="L1287">
        <v>0.39685974572573002</v>
      </c>
      <c r="M1287">
        <v>0.39685974572573002</v>
      </c>
      <c r="N1287">
        <v>0.39685974572573002</v>
      </c>
      <c r="O1287">
        <v>0</v>
      </c>
      <c r="P1287">
        <v>0</v>
      </c>
      <c r="Q1287">
        <v>0</v>
      </c>
      <c r="R1287">
        <v>25.709965164541199</v>
      </c>
      <c r="S1287">
        <v>35.3210675400681</v>
      </c>
      <c r="T1287">
        <v>16.0343532193972</v>
      </c>
      <c r="U1287">
        <v>16.181930875822701</v>
      </c>
      <c r="W1287">
        <v>30.659302734703601</v>
      </c>
      <c r="X1287" s="17"/>
      <c r="AA1287" s="39"/>
    </row>
    <row r="1288" spans="1:27" x14ac:dyDescent="0.3">
      <c r="A1288" s="13">
        <v>44326</v>
      </c>
      <c r="B1288">
        <v>16.115850903197401</v>
      </c>
      <c r="C1288">
        <v>16.121532285536802</v>
      </c>
      <c r="D1288">
        <v>16.121532285536802</v>
      </c>
      <c r="E1288">
        <v>16.121532285536802</v>
      </c>
      <c r="F1288">
        <v>13.160643314982</v>
      </c>
      <c r="G1288">
        <v>13.160643314982</v>
      </c>
      <c r="H1288">
        <v>13.160643314982</v>
      </c>
      <c r="I1288">
        <v>2.4947585269354602</v>
      </c>
      <c r="J1288">
        <v>2.4947585269354602</v>
      </c>
      <c r="K1288">
        <v>2.4947585269354602</v>
      </c>
      <c r="L1288">
        <v>0.46613044361933997</v>
      </c>
      <c r="M1288">
        <v>0.46613044361933997</v>
      </c>
      <c r="N1288">
        <v>0.46613044361933997</v>
      </c>
      <c r="O1288">
        <v>0</v>
      </c>
      <c r="P1288">
        <v>0</v>
      </c>
      <c r="Q1288">
        <v>0</v>
      </c>
      <c r="R1288">
        <v>27.590547157096701</v>
      </c>
      <c r="S1288">
        <v>37.327868713994903</v>
      </c>
      <c r="T1288">
        <v>16.045486434671901</v>
      </c>
      <c r="U1288">
        <v>16.194369770022199</v>
      </c>
      <c r="W1288">
        <v>32.237383188734299</v>
      </c>
      <c r="X1288" s="17"/>
      <c r="AA1288" s="39"/>
    </row>
    <row r="1289" spans="1:27" x14ac:dyDescent="0.3">
      <c r="A1289" s="13">
        <v>44327</v>
      </c>
      <c r="B1289">
        <v>16.1275428400869</v>
      </c>
      <c r="C1289">
        <v>13.816465403475499</v>
      </c>
      <c r="D1289">
        <v>13.816465403475499</v>
      </c>
      <c r="E1289">
        <v>13.816465403475499</v>
      </c>
      <c r="F1289">
        <v>13.160643314982</v>
      </c>
      <c r="G1289">
        <v>13.160643314982</v>
      </c>
      <c r="H1289">
        <v>13.160643314982</v>
      </c>
      <c r="I1289">
        <v>0.120032425806986</v>
      </c>
      <c r="J1289">
        <v>0.120032425806986</v>
      </c>
      <c r="K1289">
        <v>0.120032425806986</v>
      </c>
      <c r="L1289">
        <v>0.53578966268648798</v>
      </c>
      <c r="M1289">
        <v>0.53578966268648798</v>
      </c>
      <c r="N1289">
        <v>0.53578966268648798</v>
      </c>
      <c r="O1289">
        <v>0</v>
      </c>
      <c r="P1289">
        <v>0</v>
      </c>
      <c r="Q1289">
        <v>0</v>
      </c>
      <c r="R1289">
        <v>25.210959351461501</v>
      </c>
      <c r="S1289">
        <v>34.756295828729002</v>
      </c>
      <c r="T1289">
        <v>16.056745423519999</v>
      </c>
      <c r="U1289">
        <v>16.206493653201701</v>
      </c>
      <c r="W1289">
        <v>29.944008243562401</v>
      </c>
      <c r="X1289" s="17"/>
      <c r="AA1289" s="39"/>
    </row>
    <row r="1290" spans="1:27" x14ac:dyDescent="0.3">
      <c r="A1290" s="13">
        <v>44328</v>
      </c>
      <c r="B1290">
        <v>16.139234776976298</v>
      </c>
      <c r="C1290">
        <v>11.8991850490942</v>
      </c>
      <c r="D1290">
        <v>11.8991850490942</v>
      </c>
      <c r="E1290">
        <v>11.8991850490942</v>
      </c>
      <c r="F1290">
        <v>13.160643314982</v>
      </c>
      <c r="G1290">
        <v>13.160643314982</v>
      </c>
      <c r="H1290">
        <v>13.160643314982</v>
      </c>
      <c r="I1290">
        <v>-1.8670180563652601</v>
      </c>
      <c r="J1290">
        <v>-1.8670180563652601</v>
      </c>
      <c r="K1290">
        <v>-1.8670180563652601</v>
      </c>
      <c r="L1290">
        <v>0.60555979047743502</v>
      </c>
      <c r="M1290">
        <v>0.60555979047743502</v>
      </c>
      <c r="N1290">
        <v>0.60555979047743502</v>
      </c>
      <c r="O1290">
        <v>0</v>
      </c>
      <c r="P1290">
        <v>0</v>
      </c>
      <c r="Q1290">
        <v>0</v>
      </c>
      <c r="R1290">
        <v>22.871957253475799</v>
      </c>
      <c r="S1290">
        <v>32.935405513496796</v>
      </c>
      <c r="T1290">
        <v>16.0678551336783</v>
      </c>
      <c r="U1290">
        <v>16.218793025642501</v>
      </c>
      <c r="W1290">
        <v>28.038419826070498</v>
      </c>
      <c r="X1290" s="17"/>
      <c r="AA1290" s="39"/>
    </row>
    <row r="1291" spans="1:27" x14ac:dyDescent="0.3">
      <c r="A1291" s="13">
        <v>44329</v>
      </c>
      <c r="B1291">
        <v>16.150926713865701</v>
      </c>
      <c r="C1291">
        <v>11.7206049365941</v>
      </c>
      <c r="D1291">
        <v>11.7206049365941</v>
      </c>
      <c r="E1291">
        <v>11.7206049365941</v>
      </c>
      <c r="F1291">
        <v>13.160643314982</v>
      </c>
      <c r="G1291">
        <v>13.160643314982</v>
      </c>
      <c r="H1291">
        <v>13.160643314982</v>
      </c>
      <c r="I1291">
        <v>-2.11506708264612</v>
      </c>
      <c r="J1291">
        <v>-2.11506708264612</v>
      </c>
      <c r="K1291">
        <v>-2.11506708264612</v>
      </c>
      <c r="L1291">
        <v>0.67502870425816497</v>
      </c>
      <c r="M1291">
        <v>0.67502870425816497</v>
      </c>
      <c r="N1291">
        <v>0.67502870425816497</v>
      </c>
      <c r="O1291">
        <v>0</v>
      </c>
      <c r="P1291">
        <v>0</v>
      </c>
      <c r="Q1291">
        <v>0</v>
      </c>
      <c r="R1291">
        <v>22.637818000926099</v>
      </c>
      <c r="S1291">
        <v>32.755945105577098</v>
      </c>
      <c r="T1291">
        <v>16.0789425259557</v>
      </c>
      <c r="U1291">
        <v>16.231092398083199</v>
      </c>
      <c r="W1291">
        <v>27.871531650459801</v>
      </c>
      <c r="X1291" s="17"/>
      <c r="AA1291" s="39"/>
    </row>
    <row r="1292" spans="1:27" x14ac:dyDescent="0.3">
      <c r="A1292" s="13">
        <v>44330</v>
      </c>
      <c r="B1292">
        <v>16.162618650755199</v>
      </c>
      <c r="C1292">
        <v>12.5938168151577</v>
      </c>
      <c r="D1292">
        <v>12.5938168151577</v>
      </c>
      <c r="E1292">
        <v>12.5938168151577</v>
      </c>
      <c r="F1292">
        <v>13.160643314982</v>
      </c>
      <c r="G1292">
        <v>13.160643314982</v>
      </c>
      <c r="H1292">
        <v>13.160643314982</v>
      </c>
      <c r="I1292">
        <v>-1.3104811148258599</v>
      </c>
      <c r="J1292">
        <v>-1.3104811148258599</v>
      </c>
      <c r="K1292">
        <v>-1.3104811148258599</v>
      </c>
      <c r="L1292">
        <v>0.74365461500154595</v>
      </c>
      <c r="M1292">
        <v>0.74365461500154595</v>
      </c>
      <c r="N1292">
        <v>0.74365461500154595</v>
      </c>
      <c r="O1292">
        <v>0</v>
      </c>
      <c r="P1292">
        <v>0</v>
      </c>
      <c r="Q1292">
        <v>0</v>
      </c>
      <c r="R1292">
        <v>23.912011440516501</v>
      </c>
      <c r="S1292">
        <v>33.8125959578853</v>
      </c>
      <c r="T1292">
        <v>16.090130619065899</v>
      </c>
      <c r="U1292">
        <v>16.243372505581998</v>
      </c>
      <c r="W1292">
        <v>28.756435465912901</v>
      </c>
      <c r="X1292" s="17"/>
      <c r="AA1292" s="39"/>
    </row>
    <row r="1293" spans="1:27" x14ac:dyDescent="0.3">
      <c r="A1293" s="13">
        <v>44331</v>
      </c>
      <c r="B1293">
        <v>16.174310587644602</v>
      </c>
      <c r="C1293">
        <v>15.651553915601999</v>
      </c>
      <c r="D1293">
        <v>15.651553915601999</v>
      </c>
      <c r="E1293">
        <v>15.651553915601999</v>
      </c>
      <c r="F1293">
        <v>13.160643314982</v>
      </c>
      <c r="G1293">
        <v>13.160643314982</v>
      </c>
      <c r="H1293">
        <v>13.160643314982</v>
      </c>
      <c r="I1293">
        <v>1.6801345934041401</v>
      </c>
      <c r="J1293">
        <v>1.6801345934041401</v>
      </c>
      <c r="K1293">
        <v>1.6801345934041401</v>
      </c>
      <c r="L1293">
        <v>0.81077600721586296</v>
      </c>
      <c r="M1293">
        <v>0.81077600721586296</v>
      </c>
      <c r="N1293">
        <v>0.81077600721586296</v>
      </c>
      <c r="O1293">
        <v>0</v>
      </c>
      <c r="P1293">
        <v>0</v>
      </c>
      <c r="Q1293">
        <v>0</v>
      </c>
      <c r="R1293">
        <v>26.8936187952342</v>
      </c>
      <c r="S1293">
        <v>36.906730874859903</v>
      </c>
      <c r="T1293">
        <v>16.101334158384301</v>
      </c>
      <c r="U1293">
        <v>16.2555790440992</v>
      </c>
      <c r="W1293">
        <v>31.825864503246599</v>
      </c>
      <c r="X1293" s="17"/>
      <c r="AA1293" s="39"/>
    </row>
    <row r="1294" spans="1:27" x14ac:dyDescent="0.3">
      <c r="A1294" s="13">
        <v>44332</v>
      </c>
      <c r="B1294">
        <v>16.186002524534</v>
      </c>
      <c r="C1294">
        <v>15.033910444468001</v>
      </c>
      <c r="D1294">
        <v>15.033910444468001</v>
      </c>
      <c r="E1294">
        <v>15.033910444468001</v>
      </c>
      <c r="F1294">
        <v>13.160643314982</v>
      </c>
      <c r="G1294">
        <v>13.160643314982</v>
      </c>
      <c r="H1294">
        <v>13.160643314982</v>
      </c>
      <c r="I1294">
        <v>0.997640707688489</v>
      </c>
      <c r="J1294">
        <v>0.997640707688489</v>
      </c>
      <c r="K1294">
        <v>0.997640707688489</v>
      </c>
      <c r="L1294">
        <v>0.875626421797429</v>
      </c>
      <c r="M1294">
        <v>0.875626421797429</v>
      </c>
      <c r="N1294">
        <v>0.875626421797429</v>
      </c>
      <c r="O1294">
        <v>0</v>
      </c>
      <c r="P1294">
        <v>0</v>
      </c>
      <c r="Q1294">
        <v>0</v>
      </c>
      <c r="R1294">
        <v>25.985244526087399</v>
      </c>
      <c r="S1294">
        <v>35.911021978562999</v>
      </c>
      <c r="T1294">
        <v>16.1125479349869</v>
      </c>
      <c r="U1294">
        <v>16.2676978519507</v>
      </c>
      <c r="W1294">
        <v>31.219912969001999</v>
      </c>
      <c r="X1294" s="17"/>
      <c r="AA1294" s="39"/>
    </row>
    <row r="1295" spans="1:27" x14ac:dyDescent="0.3">
      <c r="A1295" s="13">
        <v>44333</v>
      </c>
      <c r="B1295">
        <v>16.197694461423499</v>
      </c>
      <c r="C1295">
        <v>16.5927555282538</v>
      </c>
      <c r="D1295">
        <v>16.5927555282538</v>
      </c>
      <c r="E1295">
        <v>16.5927555282538</v>
      </c>
      <c r="F1295">
        <v>13.160643314982</v>
      </c>
      <c r="G1295">
        <v>13.160643314982</v>
      </c>
      <c r="H1295">
        <v>13.160643314982</v>
      </c>
      <c r="I1295">
        <v>2.49475852693769</v>
      </c>
      <c r="J1295">
        <v>2.49475852693769</v>
      </c>
      <c r="K1295">
        <v>2.49475852693769</v>
      </c>
      <c r="L1295">
        <v>0.93735368633410998</v>
      </c>
      <c r="M1295">
        <v>0.93735368633410998</v>
      </c>
      <c r="N1295">
        <v>0.93735368633410998</v>
      </c>
      <c r="O1295">
        <v>0</v>
      </c>
      <c r="P1295">
        <v>0</v>
      </c>
      <c r="Q1295">
        <v>0</v>
      </c>
      <c r="R1295">
        <v>27.739945253798901</v>
      </c>
      <c r="S1295">
        <v>37.550902877222903</v>
      </c>
      <c r="T1295">
        <v>16.123761711589601</v>
      </c>
      <c r="U1295">
        <v>16.279973186977902</v>
      </c>
      <c r="W1295">
        <v>32.790449989677299</v>
      </c>
      <c r="X1295" s="17"/>
      <c r="AA1295" s="39"/>
    </row>
    <row r="1296" spans="1:27" x14ac:dyDescent="0.3">
      <c r="A1296" s="13">
        <v>44334</v>
      </c>
      <c r="B1296">
        <v>16.209386398312901</v>
      </c>
      <c r="C1296">
        <v>14.275718806499301</v>
      </c>
      <c r="D1296">
        <v>14.275718806499301</v>
      </c>
      <c r="E1296">
        <v>14.275718806499301</v>
      </c>
      <c r="F1296">
        <v>13.160643314982</v>
      </c>
      <c r="G1296">
        <v>13.160643314982</v>
      </c>
      <c r="H1296">
        <v>13.160643314982</v>
      </c>
      <c r="I1296">
        <v>0.120032425811372</v>
      </c>
      <c r="J1296">
        <v>0.120032425811372</v>
      </c>
      <c r="K1296">
        <v>0.120032425811372</v>
      </c>
      <c r="L1296">
        <v>0.99504306570586398</v>
      </c>
      <c r="M1296">
        <v>0.99504306570586398</v>
      </c>
      <c r="N1296">
        <v>0.99504306570586398</v>
      </c>
      <c r="O1296">
        <v>0</v>
      </c>
      <c r="P1296">
        <v>0</v>
      </c>
      <c r="Q1296">
        <v>0</v>
      </c>
      <c r="R1296">
        <v>25.523315497542502</v>
      </c>
      <c r="S1296">
        <v>35.741287496406599</v>
      </c>
      <c r="T1296">
        <v>16.134838246746401</v>
      </c>
      <c r="U1296">
        <v>16.292287599527601</v>
      </c>
      <c r="W1296">
        <v>30.4851052048122</v>
      </c>
      <c r="X1296" s="17"/>
      <c r="AA1296" s="39"/>
    </row>
    <row r="1297" spans="1:27" x14ac:dyDescent="0.3">
      <c r="A1297" s="13">
        <v>44335</v>
      </c>
      <c r="B1297">
        <v>16.2210783352024</v>
      </c>
      <c r="C1297">
        <v>12.3413689474422</v>
      </c>
      <c r="D1297">
        <v>12.3413689474422</v>
      </c>
      <c r="E1297">
        <v>12.3413689474422</v>
      </c>
      <c r="F1297">
        <v>13.160643314982</v>
      </c>
      <c r="G1297">
        <v>13.160643314982</v>
      </c>
      <c r="H1297">
        <v>13.160643314982</v>
      </c>
      <c r="I1297">
        <v>-1.86701805636789</v>
      </c>
      <c r="J1297">
        <v>-1.86701805636789</v>
      </c>
      <c r="K1297">
        <v>-1.86701805636789</v>
      </c>
      <c r="L1297">
        <v>1.04774368882808</v>
      </c>
      <c r="M1297">
        <v>1.04774368882808</v>
      </c>
      <c r="N1297">
        <v>1.04774368882808</v>
      </c>
      <c r="O1297">
        <v>0</v>
      </c>
      <c r="P1297">
        <v>0</v>
      </c>
      <c r="Q1297">
        <v>0</v>
      </c>
      <c r="R1297">
        <v>23.826236831668599</v>
      </c>
      <c r="S1297">
        <v>33.476564889323399</v>
      </c>
      <c r="T1297">
        <v>16.1454927976527</v>
      </c>
      <c r="U1297">
        <v>16.304567943812401</v>
      </c>
      <c r="W1297">
        <v>28.562447282644602</v>
      </c>
      <c r="X1297" s="17"/>
      <c r="AA1297" s="39"/>
    </row>
    <row r="1298" spans="1:27" x14ac:dyDescent="0.3">
      <c r="A1298" s="13">
        <v>44336</v>
      </c>
      <c r="B1298">
        <v>16.232770272091798</v>
      </c>
      <c r="C1298">
        <v>12.140073740422601</v>
      </c>
      <c r="D1298">
        <v>12.140073740422601</v>
      </c>
      <c r="E1298">
        <v>12.140073740422601</v>
      </c>
      <c r="F1298">
        <v>13.160643314982</v>
      </c>
      <c r="G1298">
        <v>13.160643314982</v>
      </c>
      <c r="H1298">
        <v>13.160643314982</v>
      </c>
      <c r="I1298">
        <v>-2.1150670826443299</v>
      </c>
      <c r="J1298">
        <v>-2.1150670826443299</v>
      </c>
      <c r="K1298">
        <v>-2.1150670826443299</v>
      </c>
      <c r="L1298">
        <v>1.09449750808493</v>
      </c>
      <c r="M1298">
        <v>1.09449750808493</v>
      </c>
      <c r="N1298">
        <v>1.09449750808493</v>
      </c>
      <c r="O1298">
        <v>0</v>
      </c>
      <c r="P1298">
        <v>0</v>
      </c>
      <c r="Q1298">
        <v>0</v>
      </c>
      <c r="R1298">
        <v>24.028428559133499</v>
      </c>
      <c r="S1298">
        <v>33.115314923298499</v>
      </c>
      <c r="T1298">
        <v>16.157027524935799</v>
      </c>
      <c r="U1298">
        <v>16.316851614572101</v>
      </c>
      <c r="W1298">
        <v>28.372844012514399</v>
      </c>
      <c r="X1298" s="17"/>
      <c r="AA1298" s="39"/>
    </row>
    <row r="1299" spans="1:27" x14ac:dyDescent="0.3">
      <c r="A1299" s="13">
        <v>44337</v>
      </c>
      <c r="B1299">
        <v>16.244462208981201</v>
      </c>
      <c r="C1299">
        <v>12.9845321690165</v>
      </c>
      <c r="D1299">
        <v>12.9845321690165</v>
      </c>
      <c r="E1299">
        <v>12.9845321690165</v>
      </c>
      <c r="F1299">
        <v>13.160643314982</v>
      </c>
      <c r="G1299">
        <v>13.160643314982</v>
      </c>
      <c r="H1299">
        <v>13.160643314982</v>
      </c>
      <c r="I1299">
        <v>-1.3104811148334801</v>
      </c>
      <c r="J1299">
        <v>-1.3104811148334801</v>
      </c>
      <c r="K1299">
        <v>-1.3104811148334801</v>
      </c>
      <c r="L1299">
        <v>1.1343699688679101</v>
      </c>
      <c r="M1299">
        <v>1.1343699688679101</v>
      </c>
      <c r="N1299">
        <v>1.1343699688679101</v>
      </c>
      <c r="O1299">
        <v>0</v>
      </c>
      <c r="P1299">
        <v>0</v>
      </c>
      <c r="Q1299">
        <v>0</v>
      </c>
      <c r="R1299">
        <v>24.548106343166999</v>
      </c>
      <c r="S1299">
        <v>33.858335768017</v>
      </c>
      <c r="T1299">
        <v>16.168273915990799</v>
      </c>
      <c r="U1299">
        <v>16.329135285331802</v>
      </c>
      <c r="W1299">
        <v>29.228994377997701</v>
      </c>
      <c r="X1299" s="17"/>
      <c r="AA1299" s="39"/>
    </row>
    <row r="1300" spans="1:27" x14ac:dyDescent="0.3">
      <c r="A1300" s="13">
        <v>44338</v>
      </c>
      <c r="B1300">
        <v>16.256154145870699</v>
      </c>
      <c r="C1300">
        <v>16.007259418187498</v>
      </c>
      <c r="D1300">
        <v>16.007259418187498</v>
      </c>
      <c r="E1300">
        <v>16.007259418187498</v>
      </c>
      <c r="F1300">
        <v>13.160643314982</v>
      </c>
      <c r="G1300">
        <v>13.160643314982</v>
      </c>
      <c r="H1300">
        <v>13.160643314982</v>
      </c>
      <c r="I1300">
        <v>1.68013459340196</v>
      </c>
      <c r="J1300">
        <v>1.68013459340196</v>
      </c>
      <c r="K1300">
        <v>1.68013459340196</v>
      </c>
      <c r="L1300">
        <v>1.1664815098035</v>
      </c>
      <c r="M1300">
        <v>1.1664815098035</v>
      </c>
      <c r="N1300">
        <v>1.1664815098035</v>
      </c>
      <c r="O1300">
        <v>0</v>
      </c>
      <c r="P1300">
        <v>0</v>
      </c>
      <c r="Q1300">
        <v>0</v>
      </c>
      <c r="R1300">
        <v>27.075936242444602</v>
      </c>
      <c r="S1300">
        <v>37.549634342251103</v>
      </c>
      <c r="T1300">
        <v>16.179185423959201</v>
      </c>
      <c r="U1300">
        <v>16.341418956091399</v>
      </c>
      <c r="W1300">
        <v>32.263413564058197</v>
      </c>
      <c r="X1300" s="17"/>
      <c r="AA1300" s="39"/>
    </row>
    <row r="1301" spans="1:27" x14ac:dyDescent="0.3">
      <c r="A1301" s="13">
        <v>44339</v>
      </c>
      <c r="B1301">
        <v>16.267846082760101</v>
      </c>
      <c r="C1301">
        <v>15.3483230036781</v>
      </c>
      <c r="D1301">
        <v>15.3483230036781</v>
      </c>
      <c r="E1301">
        <v>15.3483230036781</v>
      </c>
      <c r="F1301">
        <v>13.160643314982</v>
      </c>
      <c r="G1301">
        <v>13.160643314982</v>
      </c>
      <c r="H1301">
        <v>13.160643314982</v>
      </c>
      <c r="I1301">
        <v>0.99764070768804403</v>
      </c>
      <c r="J1301">
        <v>0.99764070768804403</v>
      </c>
      <c r="K1301">
        <v>0.99764070768804403</v>
      </c>
      <c r="L1301">
        <v>1.1900389810079799</v>
      </c>
      <c r="M1301">
        <v>1.1900389810079799</v>
      </c>
      <c r="N1301">
        <v>1.1900389810079799</v>
      </c>
      <c r="O1301">
        <v>0</v>
      </c>
      <c r="P1301">
        <v>0</v>
      </c>
      <c r="Q1301">
        <v>0</v>
      </c>
      <c r="R1301">
        <v>26.7065524118394</v>
      </c>
      <c r="S1301">
        <v>36.653076771312598</v>
      </c>
      <c r="T1301">
        <v>16.1902069384114</v>
      </c>
      <c r="U1301">
        <v>16.353702626851099</v>
      </c>
      <c r="W1301">
        <v>31.616169086438202</v>
      </c>
      <c r="X1301" s="17"/>
      <c r="AA1301" s="39"/>
    </row>
    <row r="1302" spans="1:27" x14ac:dyDescent="0.3">
      <c r="A1302" s="13">
        <v>44340</v>
      </c>
      <c r="B1302">
        <v>16.2795380196495</v>
      </c>
      <c r="C1302">
        <v>16.859767900919099</v>
      </c>
      <c r="D1302">
        <v>16.859767900919099</v>
      </c>
      <c r="E1302">
        <v>16.859767900919099</v>
      </c>
      <c r="F1302">
        <v>13.160643314982</v>
      </c>
      <c r="G1302">
        <v>13.160643314982</v>
      </c>
      <c r="H1302">
        <v>13.160643314982</v>
      </c>
      <c r="I1302">
        <v>2.4947585269332402</v>
      </c>
      <c r="J1302">
        <v>2.4947585269332402</v>
      </c>
      <c r="K1302">
        <v>2.4947585269332402</v>
      </c>
      <c r="L1302">
        <v>1.2043660590037999</v>
      </c>
      <c r="M1302">
        <v>1.2043660590037999</v>
      </c>
      <c r="N1302">
        <v>1.2043660590037999</v>
      </c>
      <c r="O1302">
        <v>0</v>
      </c>
      <c r="P1302">
        <v>0</v>
      </c>
      <c r="Q1302">
        <v>0</v>
      </c>
      <c r="R1302">
        <v>28.357291259232099</v>
      </c>
      <c r="S1302">
        <v>38.296009947143403</v>
      </c>
      <c r="T1302">
        <v>16.2012734056716</v>
      </c>
      <c r="U1302">
        <v>16.3659862976107</v>
      </c>
      <c r="W1302">
        <v>33.139305920568603</v>
      </c>
      <c r="X1302" s="17"/>
      <c r="AA1302" s="39"/>
    </row>
    <row r="1303" spans="1:27" x14ac:dyDescent="0.3">
      <c r="A1303" s="13">
        <v>44341</v>
      </c>
      <c r="B1303">
        <v>16.291229956538999</v>
      </c>
      <c r="C1303">
        <v>14.4896074935711</v>
      </c>
      <c r="D1303">
        <v>14.4896074935711</v>
      </c>
      <c r="E1303">
        <v>14.4896074935711</v>
      </c>
      <c r="F1303">
        <v>13.160643314982</v>
      </c>
      <c r="G1303">
        <v>13.160643314982</v>
      </c>
      <c r="H1303">
        <v>13.160643314982</v>
      </c>
      <c r="I1303">
        <v>0.120032425805885</v>
      </c>
      <c r="J1303">
        <v>0.120032425805885</v>
      </c>
      <c r="K1303">
        <v>0.120032425805885</v>
      </c>
      <c r="L1303">
        <v>1.20893175278322</v>
      </c>
      <c r="M1303">
        <v>1.20893175278322</v>
      </c>
      <c r="N1303">
        <v>1.20893175278322</v>
      </c>
      <c r="O1303">
        <v>0</v>
      </c>
      <c r="P1303">
        <v>0</v>
      </c>
      <c r="Q1303">
        <v>0</v>
      </c>
      <c r="R1303">
        <v>26.1485963837582</v>
      </c>
      <c r="S1303">
        <v>35.839615021201602</v>
      </c>
      <c r="T1303">
        <v>16.212322669889801</v>
      </c>
      <c r="U1303">
        <v>16.3782699683704</v>
      </c>
      <c r="W1303">
        <v>30.780837450110099</v>
      </c>
      <c r="X1303" s="17"/>
      <c r="AA1303" s="39"/>
    </row>
    <row r="1304" spans="1:27" x14ac:dyDescent="0.3">
      <c r="A1304" s="13">
        <v>44342</v>
      </c>
      <c r="B1304">
        <v>16.302921893428401</v>
      </c>
      <c r="C1304">
        <v>12.497001394227601</v>
      </c>
      <c r="D1304">
        <v>12.497001394227601</v>
      </c>
      <c r="E1304">
        <v>12.497001394227601</v>
      </c>
      <c r="F1304">
        <v>13.160643314982</v>
      </c>
      <c r="G1304">
        <v>13.160643314982</v>
      </c>
      <c r="H1304">
        <v>13.160643314982</v>
      </c>
      <c r="I1304">
        <v>-1.8670180563629599</v>
      </c>
      <c r="J1304">
        <v>-1.8670180563629599</v>
      </c>
      <c r="K1304">
        <v>-1.8670180563629599</v>
      </c>
      <c r="L1304">
        <v>1.2033761356085499</v>
      </c>
      <c r="M1304">
        <v>1.2033761356085499</v>
      </c>
      <c r="N1304">
        <v>1.2033761356085499</v>
      </c>
      <c r="O1304">
        <v>0</v>
      </c>
      <c r="P1304">
        <v>0</v>
      </c>
      <c r="Q1304">
        <v>0</v>
      </c>
      <c r="R1304">
        <v>24.192665113133302</v>
      </c>
      <c r="S1304">
        <v>34.017656430808898</v>
      </c>
      <c r="T1304">
        <v>16.223407708735699</v>
      </c>
      <c r="U1304">
        <v>16.390659093981402</v>
      </c>
      <c r="W1304">
        <v>28.7999232876561</v>
      </c>
      <c r="X1304" s="17"/>
      <c r="AA1304" s="39"/>
    </row>
    <row r="1305" spans="1:27" x14ac:dyDescent="0.3">
      <c r="A1305" s="13">
        <v>44343</v>
      </c>
      <c r="B1305">
        <v>16.314613830317899</v>
      </c>
      <c r="C1305">
        <v>12.233108732601901</v>
      </c>
      <c r="D1305">
        <v>12.233108732601901</v>
      </c>
      <c r="E1305">
        <v>12.233108732601901</v>
      </c>
      <c r="F1305">
        <v>13.160643314982</v>
      </c>
      <c r="G1305">
        <v>13.160643314982</v>
      </c>
      <c r="H1305">
        <v>13.160643314982</v>
      </c>
      <c r="I1305">
        <v>-2.1150670826425402</v>
      </c>
      <c r="J1305">
        <v>-2.1150670826425402</v>
      </c>
      <c r="K1305">
        <v>-2.1150670826425402</v>
      </c>
      <c r="L1305">
        <v>1.18753250026242</v>
      </c>
      <c r="M1305">
        <v>1.18753250026242</v>
      </c>
      <c r="N1305">
        <v>1.18753250026242</v>
      </c>
      <c r="O1305">
        <v>0</v>
      </c>
      <c r="P1305">
        <v>0</v>
      </c>
      <c r="Q1305">
        <v>0</v>
      </c>
      <c r="R1305">
        <v>23.614610332951401</v>
      </c>
      <c r="S1305">
        <v>33.637327761267798</v>
      </c>
      <c r="T1305">
        <v>16.234502621098599</v>
      </c>
      <c r="U1305">
        <v>16.4031265314172</v>
      </c>
      <c r="W1305">
        <v>28.547722562919802</v>
      </c>
      <c r="X1305" s="17"/>
      <c r="AA1305" s="39"/>
    </row>
    <row r="1306" spans="1:27" x14ac:dyDescent="0.3">
      <c r="A1306" s="13">
        <v>44344</v>
      </c>
      <c r="B1306">
        <v>16.326305767207302</v>
      </c>
      <c r="C1306">
        <v>13.011607420232901</v>
      </c>
      <c r="D1306">
        <v>13.011607420232901</v>
      </c>
      <c r="E1306">
        <v>13.011607420232901</v>
      </c>
      <c r="F1306">
        <v>13.160643314982</v>
      </c>
      <c r="G1306">
        <v>13.160643314982</v>
      </c>
      <c r="H1306">
        <v>13.160643314982</v>
      </c>
      <c r="I1306">
        <v>-1.3104811148291999</v>
      </c>
      <c r="J1306">
        <v>-1.3104811148291999</v>
      </c>
      <c r="K1306">
        <v>-1.3104811148291999</v>
      </c>
      <c r="L1306">
        <v>1.1614452200800101</v>
      </c>
      <c r="M1306">
        <v>1.1614452200800101</v>
      </c>
      <c r="N1306">
        <v>1.1614452200800101</v>
      </c>
      <c r="O1306">
        <v>0</v>
      </c>
      <c r="P1306">
        <v>0</v>
      </c>
      <c r="Q1306">
        <v>0</v>
      </c>
      <c r="R1306">
        <v>24.492835687322</v>
      </c>
      <c r="S1306">
        <v>34.477862323915303</v>
      </c>
      <c r="T1306">
        <v>16.245726322371802</v>
      </c>
      <c r="U1306">
        <v>16.415714180786001</v>
      </c>
      <c r="W1306">
        <v>29.337913187440101</v>
      </c>
      <c r="X1306" s="17"/>
      <c r="AA1306" s="39"/>
    </row>
    <row r="1307" spans="1:27" x14ac:dyDescent="0.3">
      <c r="A1307" s="13">
        <v>44345</v>
      </c>
      <c r="B1307">
        <v>16.337997704096701</v>
      </c>
      <c r="C1307">
        <v>15.9661606103243</v>
      </c>
      <c r="D1307">
        <v>15.9661606103243</v>
      </c>
      <c r="E1307">
        <v>15.9661606103243</v>
      </c>
      <c r="F1307">
        <v>13.160643314982</v>
      </c>
      <c r="G1307">
        <v>13.160643314982</v>
      </c>
      <c r="H1307">
        <v>13.160643314982</v>
      </c>
      <c r="I1307">
        <v>1.68013459340175</v>
      </c>
      <c r="J1307">
        <v>1.68013459340175</v>
      </c>
      <c r="K1307">
        <v>1.68013459340175</v>
      </c>
      <c r="L1307">
        <v>1.12538270194052</v>
      </c>
      <c r="M1307">
        <v>1.12538270194052</v>
      </c>
      <c r="N1307">
        <v>1.12538270194052</v>
      </c>
      <c r="O1307">
        <v>0</v>
      </c>
      <c r="P1307">
        <v>0</v>
      </c>
      <c r="Q1307">
        <v>0</v>
      </c>
      <c r="R1307">
        <v>27.5573583268263</v>
      </c>
      <c r="S1307">
        <v>37.203637959518304</v>
      </c>
      <c r="T1307">
        <v>16.256950023644901</v>
      </c>
      <c r="U1307">
        <v>16.427820998674399</v>
      </c>
      <c r="W1307">
        <v>32.304158314421102</v>
      </c>
      <c r="X1307" s="17"/>
      <c r="AA1307" s="39"/>
    </row>
    <row r="1308" spans="1:27" x14ac:dyDescent="0.3">
      <c r="A1308" s="13">
        <v>44346</v>
      </c>
      <c r="B1308">
        <v>16.349689640986199</v>
      </c>
      <c r="C1308">
        <v>15.2381289604842</v>
      </c>
      <c r="D1308">
        <v>15.2381289604842</v>
      </c>
      <c r="E1308">
        <v>15.2381289604842</v>
      </c>
      <c r="F1308">
        <v>13.160643314982</v>
      </c>
      <c r="G1308">
        <v>13.160643314982</v>
      </c>
      <c r="H1308">
        <v>13.160643314982</v>
      </c>
      <c r="I1308">
        <v>0.99764070768868796</v>
      </c>
      <c r="J1308">
        <v>0.99764070768868796</v>
      </c>
      <c r="K1308">
        <v>0.99764070768868796</v>
      </c>
      <c r="L1308">
        <v>1.0798449378134301</v>
      </c>
      <c r="M1308">
        <v>1.0798449378134301</v>
      </c>
      <c r="N1308">
        <v>1.0798449378134301</v>
      </c>
      <c r="O1308">
        <v>0</v>
      </c>
      <c r="P1308">
        <v>0</v>
      </c>
      <c r="Q1308">
        <v>0</v>
      </c>
      <c r="R1308">
        <v>26.968648606754002</v>
      </c>
      <c r="S1308">
        <v>36.4979024145347</v>
      </c>
      <c r="T1308">
        <v>16.268178751349101</v>
      </c>
      <c r="U1308">
        <v>16.440056300386601</v>
      </c>
      <c r="W1308">
        <v>31.5878186014703</v>
      </c>
      <c r="X1308" s="17"/>
      <c r="AA1308" s="39"/>
    </row>
    <row r="1309" spans="1:27" x14ac:dyDescent="0.3">
      <c r="A1309" s="13">
        <v>44347</v>
      </c>
      <c r="B1309">
        <v>16.361381577875601</v>
      </c>
      <c r="C1309">
        <v>16.6809671373552</v>
      </c>
      <c r="D1309">
        <v>16.6809671373552</v>
      </c>
      <c r="E1309">
        <v>16.6809671373552</v>
      </c>
      <c r="F1309">
        <v>13.160643314982</v>
      </c>
      <c r="G1309">
        <v>13.160643314982</v>
      </c>
      <c r="H1309">
        <v>13.160643314982</v>
      </c>
      <c r="I1309">
        <v>2.4947585269354602</v>
      </c>
      <c r="J1309">
        <v>2.4947585269354602</v>
      </c>
      <c r="K1309">
        <v>2.4947585269354602</v>
      </c>
      <c r="L1309">
        <v>1.02556529543766</v>
      </c>
      <c r="M1309">
        <v>1.02556529543766</v>
      </c>
      <c r="N1309">
        <v>1.02556529543766</v>
      </c>
      <c r="O1309">
        <v>0</v>
      </c>
      <c r="P1309">
        <v>0</v>
      </c>
      <c r="Q1309">
        <v>0</v>
      </c>
      <c r="R1309">
        <v>27.9677336976616</v>
      </c>
      <c r="S1309">
        <v>37.872552191288399</v>
      </c>
      <c r="T1309">
        <v>16.2794105806354</v>
      </c>
      <c r="U1309">
        <v>16.451974086277801</v>
      </c>
      <c r="W1309">
        <v>33.042348715230801</v>
      </c>
      <c r="X1309" s="17"/>
      <c r="AA1309" s="39"/>
    </row>
    <row r="1310" spans="1:27" x14ac:dyDescent="0.3">
      <c r="A1310" s="13">
        <v>44348</v>
      </c>
      <c r="B1310">
        <v>16.373073514765</v>
      </c>
      <c r="C1310">
        <v>14.2441820735955</v>
      </c>
      <c r="D1310">
        <v>14.2441820735955</v>
      </c>
      <c r="E1310">
        <v>14.2441820735955</v>
      </c>
      <c r="F1310">
        <v>13.160643314982</v>
      </c>
      <c r="G1310">
        <v>13.160643314982</v>
      </c>
      <c r="H1310">
        <v>13.160643314982</v>
      </c>
      <c r="I1310">
        <v>0.12003242581455401</v>
      </c>
      <c r="J1310">
        <v>0.12003242581455401</v>
      </c>
      <c r="K1310">
        <v>0.12003242581455401</v>
      </c>
      <c r="L1310">
        <v>0.96350633279887898</v>
      </c>
      <c r="M1310">
        <v>0.96350633279887898</v>
      </c>
      <c r="N1310">
        <v>0.96350633279887898</v>
      </c>
      <c r="O1310">
        <v>0</v>
      </c>
      <c r="P1310">
        <v>0</v>
      </c>
      <c r="Q1310">
        <v>0</v>
      </c>
      <c r="R1310">
        <v>25.871277232650701</v>
      </c>
      <c r="S1310">
        <v>35.491260337986297</v>
      </c>
      <c r="T1310">
        <v>16.290141203257502</v>
      </c>
      <c r="U1310">
        <v>16.4642556636881</v>
      </c>
      <c r="W1310">
        <v>30.6172555883605</v>
      </c>
      <c r="X1310" s="17"/>
      <c r="AA1310" s="39"/>
    </row>
    <row r="1311" spans="1:27" x14ac:dyDescent="0.3">
      <c r="A1311" s="13">
        <v>44349</v>
      </c>
      <c r="B1311">
        <v>16.384765451654498</v>
      </c>
      <c r="C1311">
        <v>12.188474830312099</v>
      </c>
      <c r="D1311">
        <v>12.188474830312099</v>
      </c>
      <c r="E1311">
        <v>12.188474830312099</v>
      </c>
      <c r="F1311">
        <v>13.160643314982</v>
      </c>
      <c r="G1311">
        <v>13.160643314982</v>
      </c>
      <c r="H1311">
        <v>13.160643314982</v>
      </c>
      <c r="I1311">
        <v>-1.8670180563656</v>
      </c>
      <c r="J1311">
        <v>-1.8670180563656</v>
      </c>
      <c r="K1311">
        <v>-1.8670180563656</v>
      </c>
      <c r="L1311">
        <v>0.89484957169567703</v>
      </c>
      <c r="M1311">
        <v>0.89484957169567703</v>
      </c>
      <c r="N1311">
        <v>0.89484957169567703</v>
      </c>
      <c r="O1311">
        <v>0</v>
      </c>
      <c r="P1311">
        <v>0</v>
      </c>
      <c r="Q1311">
        <v>0</v>
      </c>
      <c r="R1311">
        <v>23.7573628432094</v>
      </c>
      <c r="S1311">
        <v>33.725640161384099</v>
      </c>
      <c r="T1311">
        <v>16.301162443880202</v>
      </c>
      <c r="U1311">
        <v>16.476521457313801</v>
      </c>
      <c r="W1311">
        <v>28.573240281966601</v>
      </c>
      <c r="X1311" s="17"/>
      <c r="AA1311" s="39"/>
    </row>
    <row r="1312" spans="1:27" x14ac:dyDescent="0.3">
      <c r="A1312" s="13">
        <v>44350</v>
      </c>
      <c r="B1312">
        <v>16.396457388543901</v>
      </c>
      <c r="C1312">
        <v>11.8665555514287</v>
      </c>
      <c r="D1312">
        <v>11.8665555514287</v>
      </c>
      <c r="E1312">
        <v>11.8665555514287</v>
      </c>
      <c r="F1312">
        <v>13.160643314982</v>
      </c>
      <c r="G1312">
        <v>13.160643314982</v>
      </c>
      <c r="H1312">
        <v>13.160643314982</v>
      </c>
      <c r="I1312">
        <v>-2.1150670826458202</v>
      </c>
      <c r="J1312">
        <v>-2.1150670826458202</v>
      </c>
      <c r="K1312">
        <v>-2.1150670826458202</v>
      </c>
      <c r="L1312">
        <v>0.82097931909242206</v>
      </c>
      <c r="M1312">
        <v>0.82097931909242206</v>
      </c>
      <c r="N1312">
        <v>0.82097931909242206</v>
      </c>
      <c r="O1312">
        <v>0</v>
      </c>
      <c r="P1312">
        <v>0</v>
      </c>
      <c r="Q1312">
        <v>0</v>
      </c>
      <c r="R1312">
        <v>23.3468324723781</v>
      </c>
      <c r="S1312">
        <v>33.340853708405596</v>
      </c>
      <c r="T1312">
        <v>16.312303302040601</v>
      </c>
      <c r="U1312">
        <v>16.488769941701001</v>
      </c>
      <c r="W1312">
        <v>28.263012939972601</v>
      </c>
      <c r="X1312" s="17"/>
      <c r="AA1312" s="39"/>
    </row>
    <row r="1313" spans="1:27" x14ac:dyDescent="0.3">
      <c r="A1313" s="13">
        <v>44351</v>
      </c>
      <c r="B1313">
        <v>16.408149325433399</v>
      </c>
      <c r="C1313">
        <v>12.593622977434499</v>
      </c>
      <c r="D1313">
        <v>12.593622977434499</v>
      </c>
      <c r="E1313">
        <v>12.593622977434499</v>
      </c>
      <c r="F1313">
        <v>13.160643314982</v>
      </c>
      <c r="G1313">
        <v>13.160643314982</v>
      </c>
      <c r="H1313">
        <v>13.160643314982</v>
      </c>
      <c r="I1313">
        <v>-1.3104811148320901</v>
      </c>
      <c r="J1313">
        <v>-1.3104811148320901</v>
      </c>
      <c r="K1313">
        <v>-1.3104811148320901</v>
      </c>
      <c r="L1313">
        <v>0.74346077728456905</v>
      </c>
      <c r="M1313">
        <v>0.74346077728456905</v>
      </c>
      <c r="N1313">
        <v>0.74346077728456905</v>
      </c>
      <c r="O1313">
        <v>0</v>
      </c>
      <c r="P1313">
        <v>0</v>
      </c>
      <c r="Q1313">
        <v>0</v>
      </c>
      <c r="R1313">
        <v>24.0095055142598</v>
      </c>
      <c r="S1313">
        <v>33.917822228357302</v>
      </c>
      <c r="T1313">
        <v>16.3231241777451</v>
      </c>
      <c r="U1313">
        <v>16.500978537557501</v>
      </c>
      <c r="W1313">
        <v>29.001772302867899</v>
      </c>
      <c r="X1313" s="17"/>
      <c r="AA1313" s="39"/>
    </row>
    <row r="1314" spans="1:27" x14ac:dyDescent="0.3">
      <c r="A1314" s="13">
        <v>44352</v>
      </c>
      <c r="B1314">
        <v>16.419841262322802</v>
      </c>
      <c r="C1314">
        <v>15.504790739851201</v>
      </c>
      <c r="D1314">
        <v>15.504790739851201</v>
      </c>
      <c r="E1314">
        <v>15.504790739851201</v>
      </c>
      <c r="F1314">
        <v>13.160643314982</v>
      </c>
      <c r="G1314">
        <v>13.160643314982</v>
      </c>
      <c r="H1314">
        <v>13.160643314982</v>
      </c>
      <c r="I1314">
        <v>1.6801345934015399</v>
      </c>
      <c r="J1314">
        <v>1.6801345934015399</v>
      </c>
      <c r="K1314">
        <v>1.6801345934015399</v>
      </c>
      <c r="L1314">
        <v>0.664012831467647</v>
      </c>
      <c r="M1314">
        <v>0.664012831467647</v>
      </c>
      <c r="N1314">
        <v>0.664012831467647</v>
      </c>
      <c r="O1314">
        <v>0</v>
      </c>
      <c r="P1314">
        <v>0</v>
      </c>
      <c r="Q1314">
        <v>0</v>
      </c>
      <c r="R1314">
        <v>26.956451669666201</v>
      </c>
      <c r="S1314">
        <v>37.211722413840803</v>
      </c>
      <c r="T1314">
        <v>16.3343097938575</v>
      </c>
      <c r="U1314">
        <v>16.512966897554701</v>
      </c>
      <c r="W1314">
        <v>31.924632002174</v>
      </c>
      <c r="X1314" s="17"/>
      <c r="AA1314" s="39"/>
    </row>
    <row r="1315" spans="1:27" x14ac:dyDescent="0.3">
      <c r="A1315" s="13">
        <v>44353</v>
      </c>
      <c r="B1315">
        <v>16.4315331992122</v>
      </c>
      <c r="C1315">
        <v>14.7427600650754</v>
      </c>
      <c r="D1315">
        <v>14.7427600650754</v>
      </c>
      <c r="E1315">
        <v>14.7427600650754</v>
      </c>
      <c r="F1315">
        <v>13.160643314982</v>
      </c>
      <c r="G1315">
        <v>13.160643314982</v>
      </c>
      <c r="H1315">
        <v>13.160643314982</v>
      </c>
      <c r="I1315">
        <v>0.99764070768715096</v>
      </c>
      <c r="J1315">
        <v>0.99764070768715096</v>
      </c>
      <c r="K1315">
        <v>0.99764070768715096</v>
      </c>
      <c r="L1315">
        <v>0.58447604240615403</v>
      </c>
      <c r="M1315">
        <v>0.58447604240615403</v>
      </c>
      <c r="N1315">
        <v>0.58447604240615403</v>
      </c>
      <c r="O1315">
        <v>0</v>
      </c>
      <c r="P1315">
        <v>0</v>
      </c>
      <c r="Q1315">
        <v>0</v>
      </c>
      <c r="R1315">
        <v>26.162854738791001</v>
      </c>
      <c r="S1315">
        <v>35.7588829114571</v>
      </c>
      <c r="T1315">
        <v>16.345725876521701</v>
      </c>
      <c r="U1315">
        <v>16.524955257551898</v>
      </c>
      <c r="W1315">
        <v>31.174293264287599</v>
      </c>
      <c r="X1315" s="17"/>
      <c r="AA1315" s="39"/>
    </row>
    <row r="1316" spans="1:27" x14ac:dyDescent="0.3">
      <c r="A1316" s="13">
        <v>44354</v>
      </c>
      <c r="B1316">
        <v>16.443225136101699</v>
      </c>
      <c r="C1316">
        <v>16.1621783411011</v>
      </c>
      <c r="D1316">
        <v>16.1621783411011</v>
      </c>
      <c r="E1316">
        <v>16.1621783411011</v>
      </c>
      <c r="F1316">
        <v>13.160643314982</v>
      </c>
      <c r="G1316">
        <v>13.160643314982</v>
      </c>
      <c r="H1316">
        <v>13.160643314982</v>
      </c>
      <c r="I1316">
        <v>2.49475852693435</v>
      </c>
      <c r="J1316">
        <v>2.49475852693435</v>
      </c>
      <c r="K1316">
        <v>2.49475852693435</v>
      </c>
      <c r="L1316">
        <v>0.506776499184733</v>
      </c>
      <c r="M1316">
        <v>0.506776499184733</v>
      </c>
      <c r="N1316">
        <v>0.506776499184733</v>
      </c>
      <c r="O1316">
        <v>0</v>
      </c>
      <c r="P1316">
        <v>0</v>
      </c>
      <c r="Q1316">
        <v>0</v>
      </c>
      <c r="R1316">
        <v>27.8792466035888</v>
      </c>
      <c r="S1316">
        <v>37.821018437846703</v>
      </c>
      <c r="T1316">
        <v>16.3568667346821</v>
      </c>
      <c r="U1316">
        <v>16.536943617549099</v>
      </c>
      <c r="W1316">
        <v>32.605403477202799</v>
      </c>
      <c r="X1316" s="17"/>
      <c r="AA1316" s="39"/>
    </row>
    <row r="1317" spans="1:27" x14ac:dyDescent="0.3">
      <c r="A1317" s="13">
        <v>44355</v>
      </c>
      <c r="B1317">
        <v>16.454917072991101</v>
      </c>
      <c r="C1317">
        <v>13.713562040169901</v>
      </c>
      <c r="D1317">
        <v>13.713562040169901</v>
      </c>
      <c r="E1317">
        <v>13.713562040169901</v>
      </c>
      <c r="F1317">
        <v>13.160643314982</v>
      </c>
      <c r="G1317">
        <v>13.160643314982</v>
      </c>
      <c r="H1317">
        <v>13.160643314982</v>
      </c>
      <c r="I1317">
        <v>0.120032425814004</v>
      </c>
      <c r="J1317">
        <v>0.120032425814004</v>
      </c>
      <c r="K1317">
        <v>0.120032425814004</v>
      </c>
      <c r="L1317">
        <v>0.43288629937384399</v>
      </c>
      <c r="M1317">
        <v>0.43288629937384399</v>
      </c>
      <c r="N1317">
        <v>0.43288629937384399</v>
      </c>
      <c r="O1317">
        <v>0</v>
      </c>
      <c r="P1317">
        <v>0</v>
      </c>
      <c r="Q1317">
        <v>0</v>
      </c>
      <c r="R1317">
        <v>25.085107692668402</v>
      </c>
      <c r="S1317">
        <v>34.797589489157303</v>
      </c>
      <c r="T1317">
        <v>16.368007592842499</v>
      </c>
      <c r="U1317">
        <v>16.549095722997901</v>
      </c>
      <c r="W1317">
        <v>30.168479113160998</v>
      </c>
      <c r="X1317" s="17"/>
      <c r="AA1317" s="39"/>
    </row>
    <row r="1318" spans="1:27" x14ac:dyDescent="0.3">
      <c r="A1318" s="13">
        <v>44356</v>
      </c>
      <c r="B1318">
        <v>16.4666090098805</v>
      </c>
      <c r="C1318">
        <v>11.6584067772487</v>
      </c>
      <c r="D1318">
        <v>11.6584067772487</v>
      </c>
      <c r="E1318">
        <v>11.6584067772487</v>
      </c>
      <c r="F1318">
        <v>13.160643314982</v>
      </c>
      <c r="G1318">
        <v>13.160643314982</v>
      </c>
      <c r="H1318">
        <v>13.160643314982</v>
      </c>
      <c r="I1318">
        <v>-1.8670180563626899</v>
      </c>
      <c r="J1318">
        <v>-1.8670180563626899</v>
      </c>
      <c r="K1318">
        <v>-1.8670180563626899</v>
      </c>
      <c r="L1318">
        <v>0.364781518629333</v>
      </c>
      <c r="M1318">
        <v>0.364781518629333</v>
      </c>
      <c r="N1318">
        <v>0.364781518629333</v>
      </c>
      <c r="O1318">
        <v>0</v>
      </c>
      <c r="P1318">
        <v>0</v>
      </c>
      <c r="Q1318">
        <v>0</v>
      </c>
      <c r="R1318">
        <v>23.1976599858898</v>
      </c>
      <c r="S1318">
        <v>32.872129137271898</v>
      </c>
      <c r="T1318">
        <v>16.378721733248799</v>
      </c>
      <c r="U1318">
        <v>16.561325738755102</v>
      </c>
      <c r="W1318">
        <v>28.1250157871292</v>
      </c>
      <c r="X1318" s="17"/>
      <c r="AA1318" s="39"/>
    </row>
    <row r="1319" spans="1:27" x14ac:dyDescent="0.3">
      <c r="A1319" s="13">
        <v>44357</v>
      </c>
      <c r="B1319">
        <v>16.478300946769998</v>
      </c>
      <c r="C1319">
        <v>11.3499748388345</v>
      </c>
      <c r="D1319">
        <v>11.3499748388345</v>
      </c>
      <c r="E1319">
        <v>11.3499748388345</v>
      </c>
      <c r="F1319">
        <v>13.160643314982</v>
      </c>
      <c r="G1319">
        <v>13.160643314982</v>
      </c>
      <c r="H1319">
        <v>13.160643314982</v>
      </c>
      <c r="I1319">
        <v>-2.1150670826389599</v>
      </c>
      <c r="J1319">
        <v>-2.1150670826389599</v>
      </c>
      <c r="K1319">
        <v>-2.1150670826389599</v>
      </c>
      <c r="L1319">
        <v>0.30439860649141298</v>
      </c>
      <c r="M1319">
        <v>0.30439860649141298</v>
      </c>
      <c r="N1319">
        <v>0.30439860649141298</v>
      </c>
      <c r="O1319">
        <v>0</v>
      </c>
      <c r="P1319">
        <v>0</v>
      </c>
      <c r="Q1319">
        <v>0</v>
      </c>
      <c r="R1319">
        <v>22.900499290740399</v>
      </c>
      <c r="S1319">
        <v>32.896461897099002</v>
      </c>
      <c r="T1319">
        <v>16.3898789164706</v>
      </c>
      <c r="U1319">
        <v>16.573555754512299</v>
      </c>
      <c r="W1319">
        <v>27.8282757856045</v>
      </c>
      <c r="X1319" s="17"/>
      <c r="AA1319" s="39"/>
    </row>
    <row r="1320" spans="1:27" x14ac:dyDescent="0.3">
      <c r="A1320" s="13">
        <v>44358</v>
      </c>
      <c r="B1320">
        <v>16.489992883659401</v>
      </c>
      <c r="C1320">
        <v>12.1037523982683</v>
      </c>
      <c r="D1320">
        <v>12.1037523982683</v>
      </c>
      <c r="E1320">
        <v>12.1037523982683</v>
      </c>
      <c r="F1320">
        <v>13.160643314982</v>
      </c>
      <c r="G1320">
        <v>13.160643314982</v>
      </c>
      <c r="H1320">
        <v>13.160643314982</v>
      </c>
      <c r="I1320">
        <v>-1.3104811148278199</v>
      </c>
      <c r="J1320">
        <v>-1.3104811148278199</v>
      </c>
      <c r="K1320">
        <v>-1.3104811148278199</v>
      </c>
      <c r="L1320">
        <v>0.25359019811407801</v>
      </c>
      <c r="M1320">
        <v>0.25359019811407801</v>
      </c>
      <c r="N1320">
        <v>0.25359019811407801</v>
      </c>
      <c r="O1320">
        <v>0</v>
      </c>
      <c r="P1320">
        <v>0</v>
      </c>
      <c r="Q1320">
        <v>0</v>
      </c>
      <c r="R1320">
        <v>23.7600463104962</v>
      </c>
      <c r="S1320">
        <v>33.531539149808303</v>
      </c>
      <c r="T1320">
        <v>16.401173011875201</v>
      </c>
      <c r="U1320">
        <v>16.585785770269499</v>
      </c>
      <c r="W1320">
        <v>28.593745281927699</v>
      </c>
      <c r="X1320" s="17"/>
      <c r="AA1320" s="39"/>
    </row>
    <row r="1321" spans="1:27" x14ac:dyDescent="0.3">
      <c r="A1321" s="13">
        <v>44359</v>
      </c>
      <c r="B1321">
        <v>16.501684820548899</v>
      </c>
      <c r="C1321">
        <v>15.054859270004901</v>
      </c>
      <c r="D1321">
        <v>15.054859270004901</v>
      </c>
      <c r="E1321">
        <v>15.054859270004901</v>
      </c>
      <c r="F1321">
        <v>13.160643314982</v>
      </c>
      <c r="G1321">
        <v>13.160643314982</v>
      </c>
      <c r="H1321">
        <v>13.160643314982</v>
      </c>
      <c r="I1321">
        <v>1.6801345934041001</v>
      </c>
      <c r="J1321">
        <v>1.6801345934041001</v>
      </c>
      <c r="K1321">
        <v>1.6801345934041001</v>
      </c>
      <c r="L1321">
        <v>0.21408136161875699</v>
      </c>
      <c r="M1321">
        <v>0.21408136161875699</v>
      </c>
      <c r="N1321">
        <v>0.21408136161875699</v>
      </c>
      <c r="O1321">
        <v>0</v>
      </c>
      <c r="P1321">
        <v>0</v>
      </c>
      <c r="Q1321">
        <v>0</v>
      </c>
      <c r="R1321">
        <v>26.6531311982597</v>
      </c>
      <c r="S1321">
        <v>36.630256700076202</v>
      </c>
      <c r="T1321">
        <v>16.411780121599602</v>
      </c>
      <c r="U1321">
        <v>16.5980157860267</v>
      </c>
      <c r="W1321">
        <v>31.5565440905538</v>
      </c>
      <c r="X1321" s="17"/>
      <c r="AA1321" s="39"/>
    </row>
    <row r="1322" spans="1:27" x14ac:dyDescent="0.3">
      <c r="A1322" s="13">
        <v>44360</v>
      </c>
      <c r="B1322">
        <v>16.513376757438301</v>
      </c>
      <c r="C1322">
        <v>14.3457113295729</v>
      </c>
      <c r="D1322">
        <v>14.3457113295729</v>
      </c>
      <c r="E1322">
        <v>14.3457113295729</v>
      </c>
      <c r="F1322">
        <v>13.160643314982</v>
      </c>
      <c r="G1322">
        <v>13.160643314982</v>
      </c>
      <c r="H1322">
        <v>13.160643314982</v>
      </c>
      <c r="I1322">
        <v>0.997640707687794</v>
      </c>
      <c r="J1322">
        <v>0.997640707687794</v>
      </c>
      <c r="K1322">
        <v>0.997640707687794</v>
      </c>
      <c r="L1322">
        <v>0.187427306903033</v>
      </c>
      <c r="M1322">
        <v>0.187427306903033</v>
      </c>
      <c r="N1322">
        <v>0.187427306903033</v>
      </c>
      <c r="O1322">
        <v>0</v>
      </c>
      <c r="P1322">
        <v>0</v>
      </c>
      <c r="Q1322">
        <v>0</v>
      </c>
      <c r="R1322">
        <v>26.001583928172</v>
      </c>
      <c r="S1322">
        <v>35.921747571010499</v>
      </c>
      <c r="T1322">
        <v>16.422635057615299</v>
      </c>
      <c r="U1322">
        <v>16.610405553213599</v>
      </c>
      <c r="W1322">
        <v>30.859088087011202</v>
      </c>
      <c r="X1322" s="17"/>
      <c r="AA1322" s="39"/>
    </row>
    <row r="1323" spans="1:27" x14ac:dyDescent="0.3">
      <c r="A1323" s="13">
        <v>44361</v>
      </c>
      <c r="B1323">
        <v>16.5250686943277</v>
      </c>
      <c r="C1323">
        <v>15.830375405883601</v>
      </c>
      <c r="D1323">
        <v>15.830375405883601</v>
      </c>
      <c r="E1323">
        <v>15.830375405883601</v>
      </c>
      <c r="F1323">
        <v>13.160643314982</v>
      </c>
      <c r="G1323">
        <v>13.160643314982</v>
      </c>
      <c r="H1323">
        <v>13.160643314982</v>
      </c>
      <c r="I1323">
        <v>2.4947585269332402</v>
      </c>
      <c r="J1323">
        <v>2.4947585269332402</v>
      </c>
      <c r="K1323">
        <v>2.4947585269332402</v>
      </c>
      <c r="L1323">
        <v>0.17497356396833699</v>
      </c>
      <c r="M1323">
        <v>0.17497356396833699</v>
      </c>
      <c r="N1323">
        <v>0.17497356396833699</v>
      </c>
      <c r="O1323">
        <v>0</v>
      </c>
      <c r="P1323">
        <v>0</v>
      </c>
      <c r="Q1323">
        <v>0</v>
      </c>
      <c r="R1323">
        <v>27.561517929912799</v>
      </c>
      <c r="S1323">
        <v>37.163338371206798</v>
      </c>
      <c r="T1323">
        <v>16.433863888050599</v>
      </c>
      <c r="U1323">
        <v>16.623060549519</v>
      </c>
      <c r="W1323">
        <v>32.3554441002114</v>
      </c>
      <c r="X1323" s="17"/>
      <c r="AA1323" s="39"/>
    </row>
    <row r="1324" spans="1:27" x14ac:dyDescent="0.3">
      <c r="A1324" s="13">
        <v>44362</v>
      </c>
      <c r="B1324">
        <v>16.536760631217199</v>
      </c>
      <c r="C1324">
        <v>13.458495338243999</v>
      </c>
      <c r="D1324">
        <v>13.458495338243999</v>
      </c>
      <c r="E1324">
        <v>13.458495338243999</v>
      </c>
      <c r="F1324">
        <v>13.160643314982</v>
      </c>
      <c r="G1324">
        <v>13.160643314982</v>
      </c>
      <c r="H1324">
        <v>13.160643314982</v>
      </c>
      <c r="I1324">
        <v>0.120032425813453</v>
      </c>
      <c r="J1324">
        <v>0.120032425813453</v>
      </c>
      <c r="K1324">
        <v>0.120032425813453</v>
      </c>
      <c r="L1324">
        <v>0.177819597448511</v>
      </c>
      <c r="M1324">
        <v>0.177819597448511</v>
      </c>
      <c r="N1324">
        <v>0.177819597448511</v>
      </c>
      <c r="O1324">
        <v>0</v>
      </c>
      <c r="P1324">
        <v>0</v>
      </c>
      <c r="Q1324">
        <v>0</v>
      </c>
      <c r="R1324">
        <v>25.074144926028101</v>
      </c>
      <c r="S1324">
        <v>35.118225155229602</v>
      </c>
      <c r="T1324">
        <v>16.445048818443599</v>
      </c>
      <c r="U1324">
        <v>16.635516393902101</v>
      </c>
      <c r="W1324">
        <v>29.995255969461201</v>
      </c>
      <c r="X1324" s="17"/>
      <c r="AA1324" s="39"/>
    </row>
    <row r="1325" spans="1:27" x14ac:dyDescent="0.3">
      <c r="A1325" s="13">
        <v>44363</v>
      </c>
      <c r="B1325">
        <v>16.548452568106601</v>
      </c>
      <c r="C1325">
        <v>11.4904120186327</v>
      </c>
      <c r="D1325">
        <v>11.4904120186327</v>
      </c>
      <c r="E1325">
        <v>11.4904120186327</v>
      </c>
      <c r="F1325">
        <v>13.160643314982</v>
      </c>
      <c r="G1325">
        <v>13.160643314982</v>
      </c>
      <c r="H1325">
        <v>13.160643314982</v>
      </c>
      <c r="I1325">
        <v>-1.86701805635977</v>
      </c>
      <c r="J1325">
        <v>-1.86701805635977</v>
      </c>
      <c r="K1325">
        <v>-1.86701805635977</v>
      </c>
      <c r="L1325">
        <v>0.19678676001037901</v>
      </c>
      <c r="M1325">
        <v>0.19678676001037901</v>
      </c>
      <c r="N1325">
        <v>0.19678676001037901</v>
      </c>
      <c r="O1325">
        <v>0</v>
      </c>
      <c r="P1325">
        <v>0</v>
      </c>
      <c r="Q1325">
        <v>0</v>
      </c>
      <c r="R1325">
        <v>23.432383365702801</v>
      </c>
      <c r="S1325">
        <v>32.588062517519703</v>
      </c>
      <c r="T1325">
        <v>16.455979758140799</v>
      </c>
      <c r="U1325">
        <v>16.6473746750567</v>
      </c>
      <c r="W1325">
        <v>28.038864586739301</v>
      </c>
      <c r="X1325" s="17"/>
      <c r="AA1325" s="39"/>
    </row>
    <row r="1326" spans="1:27" x14ac:dyDescent="0.3">
      <c r="A1326" s="13">
        <v>44364</v>
      </c>
      <c r="B1326">
        <v>16.560144504996</v>
      </c>
      <c r="C1326">
        <v>11.2779676344023</v>
      </c>
      <c r="D1326">
        <v>11.2779676344023</v>
      </c>
      <c r="E1326">
        <v>11.2779676344023</v>
      </c>
      <c r="F1326">
        <v>13.160643314982</v>
      </c>
      <c r="G1326">
        <v>13.160643314982</v>
      </c>
      <c r="H1326">
        <v>13.160643314982</v>
      </c>
      <c r="I1326">
        <v>-2.1150670826457501</v>
      </c>
      <c r="J1326">
        <v>-2.1150670826457501</v>
      </c>
      <c r="K1326">
        <v>-2.1150670826457501</v>
      </c>
      <c r="L1326">
        <v>0.23239140206600001</v>
      </c>
      <c r="M1326">
        <v>0.23239140206600001</v>
      </c>
      <c r="N1326">
        <v>0.23239140206600001</v>
      </c>
      <c r="O1326">
        <v>0</v>
      </c>
      <c r="P1326">
        <v>0</v>
      </c>
      <c r="Q1326">
        <v>0</v>
      </c>
      <c r="R1326">
        <v>22.903141484768099</v>
      </c>
      <c r="S1326">
        <v>32.453567498787599</v>
      </c>
      <c r="T1326">
        <v>16.467455536133201</v>
      </c>
      <c r="U1326">
        <v>16.6594156772973</v>
      </c>
      <c r="W1326">
        <v>27.838112139398302</v>
      </c>
      <c r="X1326" s="17"/>
      <c r="AA1326" s="39"/>
    </row>
    <row r="1327" spans="1:27" x14ac:dyDescent="0.3">
      <c r="A1327" s="13">
        <v>44365</v>
      </c>
      <c r="B1327">
        <v>16.571836441885502</v>
      </c>
      <c r="C1327">
        <v>12.1349860508506</v>
      </c>
      <c r="D1327">
        <v>12.1349860508506</v>
      </c>
      <c r="E1327">
        <v>12.1349860508506</v>
      </c>
      <c r="F1327">
        <v>13.160643314982</v>
      </c>
      <c r="G1327">
        <v>13.160643314982</v>
      </c>
      <c r="H1327">
        <v>13.160643314982</v>
      </c>
      <c r="I1327">
        <v>-1.3104811148354301</v>
      </c>
      <c r="J1327">
        <v>-1.3104811148354301</v>
      </c>
      <c r="K1327">
        <v>-1.3104811148354301</v>
      </c>
      <c r="L1327">
        <v>0.28482385070397498</v>
      </c>
      <c r="M1327">
        <v>0.28482385070397498</v>
      </c>
      <c r="N1327">
        <v>0.28482385070397498</v>
      </c>
      <c r="O1327">
        <v>0</v>
      </c>
      <c r="P1327">
        <v>0</v>
      </c>
      <c r="Q1327">
        <v>0</v>
      </c>
      <c r="R1327">
        <v>23.689876665969901</v>
      </c>
      <c r="S1327">
        <v>33.267123276340001</v>
      </c>
      <c r="T1327">
        <v>16.478418473513901</v>
      </c>
      <c r="U1327">
        <v>16.671349702763798</v>
      </c>
      <c r="W1327">
        <v>28.706822492736102</v>
      </c>
      <c r="X1327" s="17"/>
      <c r="AA1327" s="39"/>
    </row>
    <row r="1328" spans="1:27" x14ac:dyDescent="0.3">
      <c r="A1328" s="13">
        <v>44366</v>
      </c>
      <c r="B1328">
        <v>16.583528378774901</v>
      </c>
      <c r="C1328">
        <v>15.194711757642599</v>
      </c>
      <c r="D1328">
        <v>15.194711757642599</v>
      </c>
      <c r="E1328">
        <v>15.194711757642599</v>
      </c>
      <c r="F1328">
        <v>13.160643314982</v>
      </c>
      <c r="G1328">
        <v>13.160643314982</v>
      </c>
      <c r="H1328">
        <v>13.160643314982</v>
      </c>
      <c r="I1328">
        <v>1.68013459340389</v>
      </c>
      <c r="J1328">
        <v>1.68013459340389</v>
      </c>
      <c r="K1328">
        <v>1.68013459340389</v>
      </c>
      <c r="L1328">
        <v>0.35393384925666899</v>
      </c>
      <c r="M1328">
        <v>0.35393384925666899</v>
      </c>
      <c r="N1328">
        <v>0.35393384925666899</v>
      </c>
      <c r="O1328">
        <v>0</v>
      </c>
      <c r="P1328">
        <v>0</v>
      </c>
      <c r="Q1328">
        <v>0</v>
      </c>
      <c r="R1328">
        <v>26.8671107675878</v>
      </c>
      <c r="S1328">
        <v>36.812187065143199</v>
      </c>
      <c r="T1328">
        <v>16.4890869614858</v>
      </c>
      <c r="U1328">
        <v>16.683961127256801</v>
      </c>
      <c r="W1328">
        <v>31.778240136417502</v>
      </c>
      <c r="X1328" s="17"/>
      <c r="AA1328" s="39"/>
    </row>
    <row r="1329" spans="1:27" x14ac:dyDescent="0.3">
      <c r="A1329" s="13">
        <v>44367</v>
      </c>
      <c r="B1329">
        <v>16.595220315664399</v>
      </c>
      <c r="C1329">
        <v>14.5975069358757</v>
      </c>
      <c r="D1329">
        <v>14.5975069358757</v>
      </c>
      <c r="E1329">
        <v>14.5975069358757</v>
      </c>
      <c r="F1329">
        <v>13.160643314982</v>
      </c>
      <c r="G1329">
        <v>13.160643314982</v>
      </c>
      <c r="H1329">
        <v>13.160643314982</v>
      </c>
      <c r="I1329">
        <v>0.99764070768735003</v>
      </c>
      <c r="J1329">
        <v>0.99764070768735003</v>
      </c>
      <c r="K1329">
        <v>0.99764070768735003</v>
      </c>
      <c r="L1329">
        <v>0.43922291320635098</v>
      </c>
      <c r="M1329">
        <v>0.43922291320635098</v>
      </c>
      <c r="N1329">
        <v>0.43922291320635098</v>
      </c>
      <c r="O1329">
        <v>0</v>
      </c>
      <c r="P1329">
        <v>0</v>
      </c>
      <c r="Q1329">
        <v>0</v>
      </c>
      <c r="R1329">
        <v>26.340815173919101</v>
      </c>
      <c r="S1329">
        <v>36.000908996141298</v>
      </c>
      <c r="T1329">
        <v>16.500080822126499</v>
      </c>
      <c r="U1329">
        <v>16.696333324444598</v>
      </c>
      <c r="W1329">
        <v>31.192727251540099</v>
      </c>
      <c r="X1329" s="17"/>
      <c r="AA1329" s="39"/>
    </row>
    <row r="1330" spans="1:27" x14ac:dyDescent="0.3">
      <c r="A1330" s="13">
        <v>44368</v>
      </c>
      <c r="B1330">
        <v>16.606912252553801</v>
      </c>
      <c r="C1330">
        <v>16.195245753066999</v>
      </c>
      <c r="D1330">
        <v>16.195245753066999</v>
      </c>
      <c r="E1330">
        <v>16.195245753066999</v>
      </c>
      <c r="F1330">
        <v>13.160643314982</v>
      </c>
      <c r="G1330">
        <v>13.160643314982</v>
      </c>
      <c r="H1330">
        <v>13.160643314982</v>
      </c>
      <c r="I1330">
        <v>2.4947585269321202</v>
      </c>
      <c r="J1330">
        <v>2.4947585269321202</v>
      </c>
      <c r="K1330">
        <v>2.4947585269321202</v>
      </c>
      <c r="L1330">
        <v>0.53984391115282904</v>
      </c>
      <c r="M1330">
        <v>0.53984391115282904</v>
      </c>
      <c r="N1330">
        <v>0.53984391115282904</v>
      </c>
      <c r="O1330">
        <v>0</v>
      </c>
      <c r="P1330">
        <v>0</v>
      </c>
      <c r="Q1330">
        <v>0</v>
      </c>
      <c r="R1330">
        <v>27.769670261310399</v>
      </c>
      <c r="S1330">
        <v>37.874972170400397</v>
      </c>
      <c r="T1330">
        <v>16.5111640476199</v>
      </c>
      <c r="U1330">
        <v>16.708919584632898</v>
      </c>
      <c r="W1330">
        <v>32.802158005620797</v>
      </c>
      <c r="X1330" s="17"/>
      <c r="AA1330" s="39"/>
    </row>
    <row r="1331" spans="1:27" x14ac:dyDescent="0.3">
      <c r="A1331" s="13">
        <v>44369</v>
      </c>
      <c r="B1331">
        <v>16.6186041894432</v>
      </c>
      <c r="C1331">
        <v>13.935283765482399</v>
      </c>
      <c r="D1331">
        <v>13.935283765482399</v>
      </c>
      <c r="E1331">
        <v>13.935283765482399</v>
      </c>
      <c r="F1331">
        <v>13.160643314982</v>
      </c>
      <c r="G1331">
        <v>13.160643314982</v>
      </c>
      <c r="H1331">
        <v>13.160643314982</v>
      </c>
      <c r="I1331">
        <v>0.120032425817186</v>
      </c>
      <c r="J1331">
        <v>0.120032425817186</v>
      </c>
      <c r="K1331">
        <v>0.120032425817186</v>
      </c>
      <c r="L1331">
        <v>0.65460802468319002</v>
      </c>
      <c r="M1331">
        <v>0.65460802468319002</v>
      </c>
      <c r="N1331">
        <v>0.65460802468319002</v>
      </c>
      <c r="O1331">
        <v>0</v>
      </c>
      <c r="P1331">
        <v>0</v>
      </c>
      <c r="Q1331">
        <v>0</v>
      </c>
      <c r="R1331">
        <v>25.6466761422211</v>
      </c>
      <c r="S1331">
        <v>35.389619299597598</v>
      </c>
      <c r="T1331">
        <v>16.522128684005398</v>
      </c>
      <c r="U1331">
        <v>16.7215652101745</v>
      </c>
      <c r="W1331">
        <v>30.5538879549256</v>
      </c>
      <c r="X1331" s="17"/>
      <c r="AA1331" s="39"/>
    </row>
    <row r="1332" spans="1:27" x14ac:dyDescent="0.3">
      <c r="A1332" s="13">
        <v>44370</v>
      </c>
      <c r="B1332">
        <v>16.630296126332698</v>
      </c>
      <c r="C1332">
        <v>12.075624340093199</v>
      </c>
      <c r="D1332">
        <v>12.075624340093199</v>
      </c>
      <c r="E1332">
        <v>12.075624340093199</v>
      </c>
      <c r="F1332">
        <v>13.160643314982</v>
      </c>
      <c r="G1332">
        <v>13.160643314982</v>
      </c>
      <c r="H1332">
        <v>13.160643314982</v>
      </c>
      <c r="I1332">
        <v>-1.8670180563679599</v>
      </c>
      <c r="J1332">
        <v>-1.8670180563679599</v>
      </c>
      <c r="K1332">
        <v>-1.8670180563679599</v>
      </c>
      <c r="L1332">
        <v>0.781999081479123</v>
      </c>
      <c r="M1332">
        <v>0.781999081479123</v>
      </c>
      <c r="N1332">
        <v>0.781999081479123</v>
      </c>
      <c r="O1332">
        <v>0</v>
      </c>
      <c r="P1332">
        <v>0</v>
      </c>
      <c r="Q1332">
        <v>0</v>
      </c>
      <c r="R1332">
        <v>23.535458760591101</v>
      </c>
      <c r="S1332">
        <v>33.334473197185901</v>
      </c>
      <c r="T1332">
        <v>16.533155256890101</v>
      </c>
      <c r="U1332">
        <v>16.7342427741713</v>
      </c>
      <c r="W1332">
        <v>28.705920466425901</v>
      </c>
      <c r="X1332" s="17"/>
      <c r="AA1332" s="39"/>
    </row>
    <row r="1333" spans="1:27" x14ac:dyDescent="0.3">
      <c r="A1333" s="13">
        <v>44371</v>
      </c>
      <c r="B1333">
        <v>16.641988063222101</v>
      </c>
      <c r="C1333">
        <v>11.965771327850501</v>
      </c>
      <c r="D1333">
        <v>11.965771327850501</v>
      </c>
      <c r="E1333">
        <v>11.965771327850501</v>
      </c>
      <c r="F1333">
        <v>13.160643314982</v>
      </c>
      <c r="G1333">
        <v>13.160643314982</v>
      </c>
      <c r="H1333">
        <v>13.160643314982</v>
      </c>
      <c r="I1333">
        <v>-2.1150670826439599</v>
      </c>
      <c r="J1333">
        <v>-2.1150670826439599</v>
      </c>
      <c r="K1333">
        <v>-2.1150670826439599</v>
      </c>
      <c r="L1333">
        <v>0.92019509551235901</v>
      </c>
      <c r="M1333">
        <v>0.92019509551235901</v>
      </c>
      <c r="N1333">
        <v>0.92019509551235901</v>
      </c>
      <c r="O1333">
        <v>0</v>
      </c>
      <c r="P1333">
        <v>0</v>
      </c>
      <c r="Q1333">
        <v>0</v>
      </c>
      <c r="R1333">
        <v>23.465845077002701</v>
      </c>
      <c r="S1333">
        <v>33.417949289585103</v>
      </c>
      <c r="T1333">
        <v>16.543997439605601</v>
      </c>
      <c r="U1333">
        <v>16.746822101457099</v>
      </c>
      <c r="W1333">
        <v>28.607759391072602</v>
      </c>
      <c r="X1333" s="17"/>
      <c r="AA1333" s="39"/>
    </row>
    <row r="1334" spans="1:27" x14ac:dyDescent="0.3">
      <c r="A1334" s="13">
        <v>44372</v>
      </c>
      <c r="B1334">
        <v>16.6536800001115</v>
      </c>
      <c r="C1334">
        <v>12.9172588902223</v>
      </c>
      <c r="D1334">
        <v>12.9172588902223</v>
      </c>
      <c r="E1334">
        <v>12.9172588902223</v>
      </c>
      <c r="F1334">
        <v>13.160643314982</v>
      </c>
      <c r="G1334">
        <v>13.160643314982</v>
      </c>
      <c r="H1334">
        <v>13.160643314982</v>
      </c>
      <c r="I1334">
        <v>-1.3104811148347399</v>
      </c>
      <c r="J1334">
        <v>-1.3104811148347399</v>
      </c>
      <c r="K1334">
        <v>-1.3104811148347399</v>
      </c>
      <c r="L1334">
        <v>1.0670966900749701</v>
      </c>
      <c r="M1334">
        <v>1.0670966900749701</v>
      </c>
      <c r="N1334">
        <v>1.0670966900749701</v>
      </c>
      <c r="O1334">
        <v>0</v>
      </c>
      <c r="P1334">
        <v>0</v>
      </c>
      <c r="Q1334">
        <v>0</v>
      </c>
      <c r="R1334">
        <v>24.439202923759499</v>
      </c>
      <c r="S1334">
        <v>34.739660965036599</v>
      </c>
      <c r="T1334">
        <v>16.5544621343739</v>
      </c>
      <c r="U1334">
        <v>16.759024877318701</v>
      </c>
      <c r="W1334">
        <v>29.5709388903338</v>
      </c>
      <c r="X1334" s="17"/>
      <c r="AA1334" s="39"/>
    </row>
    <row r="1335" spans="1:27" x14ac:dyDescent="0.3">
      <c r="A1335" s="13">
        <v>44373</v>
      </c>
      <c r="B1335">
        <v>16.665371937001002</v>
      </c>
      <c r="C1335">
        <v>16.0611398356384</v>
      </c>
      <c r="D1335">
        <v>16.0611398356384</v>
      </c>
      <c r="E1335">
        <v>16.0611398356384</v>
      </c>
      <c r="F1335">
        <v>13.160643314982</v>
      </c>
      <c r="G1335">
        <v>13.160643314982</v>
      </c>
      <c r="H1335">
        <v>13.160643314982</v>
      </c>
      <c r="I1335">
        <v>1.68013459340506</v>
      </c>
      <c r="J1335">
        <v>1.68013459340506</v>
      </c>
      <c r="K1335">
        <v>1.68013459340506</v>
      </c>
      <c r="L1335">
        <v>1.22036192725127</v>
      </c>
      <c r="M1335">
        <v>1.22036192725127</v>
      </c>
      <c r="N1335">
        <v>1.22036192725127</v>
      </c>
      <c r="O1335">
        <v>0</v>
      </c>
      <c r="P1335">
        <v>0</v>
      </c>
      <c r="Q1335">
        <v>0</v>
      </c>
      <c r="R1335">
        <v>27.991636161396201</v>
      </c>
      <c r="S1335">
        <v>37.498269087384401</v>
      </c>
      <c r="T1335">
        <v>16.565329670377501</v>
      </c>
      <c r="U1335">
        <v>16.771227653180301</v>
      </c>
      <c r="W1335">
        <v>32.726511772639398</v>
      </c>
      <c r="X1335" s="17"/>
      <c r="AA1335" s="39"/>
    </row>
    <row r="1336" spans="1:27" x14ac:dyDescent="0.3">
      <c r="A1336" s="13">
        <v>44374</v>
      </c>
      <c r="B1336">
        <v>16.6770638738904</v>
      </c>
      <c r="C1336">
        <v>15.535730947079299</v>
      </c>
      <c r="D1336">
        <v>15.535730947079299</v>
      </c>
      <c r="E1336">
        <v>15.535730947079299</v>
      </c>
      <c r="F1336">
        <v>13.160643314982</v>
      </c>
      <c r="G1336">
        <v>13.160643314982</v>
      </c>
      <c r="H1336">
        <v>13.160643314982</v>
      </c>
      <c r="I1336">
        <v>0.99764070768908097</v>
      </c>
      <c r="J1336">
        <v>0.99764070768908097</v>
      </c>
      <c r="K1336">
        <v>0.99764070768908097</v>
      </c>
      <c r="L1336">
        <v>1.37744692440813</v>
      </c>
      <c r="M1336">
        <v>1.37744692440813</v>
      </c>
      <c r="N1336">
        <v>1.37744692440813</v>
      </c>
      <c r="O1336">
        <v>0</v>
      </c>
      <c r="P1336">
        <v>0</v>
      </c>
      <c r="Q1336">
        <v>0</v>
      </c>
      <c r="R1336">
        <v>27.2859580962118</v>
      </c>
      <c r="S1336">
        <v>37.282716969352599</v>
      </c>
      <c r="T1336">
        <v>16.576428929940398</v>
      </c>
      <c r="U1336">
        <v>16.783417665327001</v>
      </c>
      <c r="W1336">
        <v>32.212794820969698</v>
      </c>
      <c r="X1336" s="17"/>
      <c r="AA1336" s="39"/>
    </row>
    <row r="1337" spans="1:27" x14ac:dyDescent="0.3">
      <c r="A1337" s="13">
        <v>44375</v>
      </c>
      <c r="B1337">
        <v>16.688755810779899</v>
      </c>
      <c r="C1337">
        <v>17.191053349499001</v>
      </c>
      <c r="D1337">
        <v>17.191053349499001</v>
      </c>
      <c r="E1337">
        <v>17.191053349499001</v>
      </c>
      <c r="F1337">
        <v>13.160643314982</v>
      </c>
      <c r="G1337">
        <v>13.160643314982</v>
      </c>
      <c r="H1337">
        <v>13.160643314982</v>
      </c>
      <c r="I1337">
        <v>2.4947585269363</v>
      </c>
      <c r="J1337">
        <v>2.4947585269363</v>
      </c>
      <c r="K1337">
        <v>2.4947585269363</v>
      </c>
      <c r="L1337">
        <v>1.53565150758067</v>
      </c>
      <c r="M1337">
        <v>1.53565150758067</v>
      </c>
      <c r="N1337">
        <v>1.53565150758067</v>
      </c>
      <c r="O1337">
        <v>0</v>
      </c>
      <c r="P1337">
        <v>0</v>
      </c>
      <c r="Q1337">
        <v>0</v>
      </c>
      <c r="R1337">
        <v>28.958755115125602</v>
      </c>
      <c r="S1337">
        <v>38.472255558214599</v>
      </c>
      <c r="T1337">
        <v>16.5873521378935</v>
      </c>
      <c r="U1337">
        <v>16.795813170476499</v>
      </c>
      <c r="W1337">
        <v>33.879809160278903</v>
      </c>
      <c r="X1337" s="17"/>
      <c r="AA1337" s="39"/>
    </row>
    <row r="1338" spans="1:27" x14ac:dyDescent="0.3">
      <c r="A1338" s="13">
        <v>44376</v>
      </c>
      <c r="B1338">
        <v>16.700447747669301</v>
      </c>
      <c r="C1338">
        <v>14.972844776737899</v>
      </c>
      <c r="D1338">
        <v>14.972844776737899</v>
      </c>
      <c r="E1338">
        <v>14.972844776737899</v>
      </c>
      <c r="F1338">
        <v>13.160643314982</v>
      </c>
      <c r="G1338">
        <v>13.160643314982</v>
      </c>
      <c r="H1338">
        <v>13.160643314982</v>
      </c>
      <c r="I1338">
        <v>0.120032425821572</v>
      </c>
      <c r="J1338">
        <v>0.120032425821572</v>
      </c>
      <c r="K1338">
        <v>0.120032425821572</v>
      </c>
      <c r="L1338">
        <v>1.69216903593432</v>
      </c>
      <c r="M1338">
        <v>1.69216903593432</v>
      </c>
      <c r="N1338">
        <v>1.69216903593432</v>
      </c>
      <c r="O1338">
        <v>0</v>
      </c>
      <c r="P1338">
        <v>0</v>
      </c>
      <c r="Q1338">
        <v>0</v>
      </c>
      <c r="R1338">
        <v>26.9363717811014</v>
      </c>
      <c r="S1338">
        <v>36.4089525902926</v>
      </c>
      <c r="T1338">
        <v>16.5979197736849</v>
      </c>
      <c r="U1338">
        <v>16.808228598797701</v>
      </c>
      <c r="W1338">
        <v>31.673292524407199</v>
      </c>
      <c r="X1338" s="17"/>
      <c r="AA1338" s="39"/>
    </row>
    <row r="1339" spans="1:27" x14ac:dyDescent="0.3">
      <c r="A1339" s="13">
        <v>44377</v>
      </c>
      <c r="B1339">
        <v>16.7121396845587</v>
      </c>
      <c r="C1339">
        <v>13.1377646919952</v>
      </c>
      <c r="D1339">
        <v>13.1377646919952</v>
      </c>
      <c r="E1339">
        <v>13.1377646919952</v>
      </c>
      <c r="F1339">
        <v>13.160643314982</v>
      </c>
      <c r="G1339">
        <v>13.160643314982</v>
      </c>
      <c r="H1339">
        <v>13.160643314982</v>
      </c>
      <c r="I1339">
        <v>-1.86701805636505</v>
      </c>
      <c r="J1339">
        <v>-1.86701805636505</v>
      </c>
      <c r="K1339">
        <v>-1.86701805636505</v>
      </c>
      <c r="L1339">
        <v>1.84413943337819</v>
      </c>
      <c r="M1339">
        <v>1.84413943337819</v>
      </c>
      <c r="N1339">
        <v>1.84413943337819</v>
      </c>
      <c r="O1339">
        <v>0</v>
      </c>
      <c r="P1339">
        <v>0</v>
      </c>
      <c r="Q1339">
        <v>0</v>
      </c>
      <c r="R1339">
        <v>25.2342837906094</v>
      </c>
      <c r="S1339">
        <v>34.899843181679103</v>
      </c>
      <c r="T1339">
        <v>16.608483540461499</v>
      </c>
      <c r="U1339">
        <v>16.820693892702302</v>
      </c>
      <c r="W1339">
        <v>29.849904376553901</v>
      </c>
      <c r="X1339" s="17"/>
      <c r="AA1339" s="39"/>
    </row>
    <row r="1340" spans="1:27" x14ac:dyDescent="0.3">
      <c r="A1340" s="13">
        <v>44378</v>
      </c>
      <c r="B1340">
        <v>16.723831621448198</v>
      </c>
      <c r="C1340">
        <v>13.0342806172363</v>
      </c>
      <c r="D1340">
        <v>13.0342806172363</v>
      </c>
      <c r="E1340">
        <v>13.0342806172363</v>
      </c>
      <c r="F1340">
        <v>13.160643314982</v>
      </c>
      <c r="G1340">
        <v>13.160643314982</v>
      </c>
      <c r="H1340">
        <v>13.160643314982</v>
      </c>
      <c r="I1340">
        <v>-2.11506708264216</v>
      </c>
      <c r="J1340">
        <v>-2.11506708264216</v>
      </c>
      <c r="K1340">
        <v>-2.11506708264216</v>
      </c>
      <c r="L1340">
        <v>1.9887043848964401</v>
      </c>
      <c r="M1340">
        <v>1.9887043848964401</v>
      </c>
      <c r="N1340">
        <v>1.9887043848964401</v>
      </c>
      <c r="O1340">
        <v>0</v>
      </c>
      <c r="P1340">
        <v>0</v>
      </c>
      <c r="Q1340">
        <v>0</v>
      </c>
      <c r="R1340">
        <v>24.753959928981299</v>
      </c>
      <c r="S1340">
        <v>34.504085098047703</v>
      </c>
      <c r="T1340">
        <v>16.6189664662047</v>
      </c>
      <c r="U1340">
        <v>16.833428711063899</v>
      </c>
      <c r="W1340">
        <v>29.7581122386845</v>
      </c>
      <c r="X1340" s="17"/>
      <c r="AA1340" s="39"/>
    </row>
    <row r="1341" spans="1:27" x14ac:dyDescent="0.3">
      <c r="A1341" s="13">
        <v>44379</v>
      </c>
      <c r="B1341">
        <v>16.735523558337601</v>
      </c>
      <c r="C1341">
        <v>13.9732257981287</v>
      </c>
      <c r="D1341">
        <v>13.9732257981287</v>
      </c>
      <c r="E1341">
        <v>13.9732257981287</v>
      </c>
      <c r="F1341">
        <v>13.160643314982</v>
      </c>
      <c r="G1341">
        <v>13.160643314982</v>
      </c>
      <c r="H1341">
        <v>13.160643314982</v>
      </c>
      <c r="I1341">
        <v>-1.3104811148340401</v>
      </c>
      <c r="J1341">
        <v>-1.3104811148340401</v>
      </c>
      <c r="K1341">
        <v>-1.3104811148340401</v>
      </c>
      <c r="L1341">
        <v>2.12306359798069</v>
      </c>
      <c r="M1341">
        <v>2.12306359798069</v>
      </c>
      <c r="N1341">
        <v>2.12306359798069</v>
      </c>
      <c r="O1341">
        <v>0</v>
      </c>
      <c r="P1341">
        <v>0</v>
      </c>
      <c r="Q1341">
        <v>0</v>
      </c>
      <c r="R1341">
        <v>25.7090362351118</v>
      </c>
      <c r="S1341">
        <v>35.631657783291899</v>
      </c>
      <c r="T1341">
        <v>16.629449391947901</v>
      </c>
      <c r="U1341">
        <v>16.845826876459402</v>
      </c>
      <c r="W1341">
        <v>30.708749356466299</v>
      </c>
      <c r="X1341" s="17"/>
      <c r="AA1341" s="39"/>
    </row>
    <row r="1342" spans="1:27" x14ac:dyDescent="0.3">
      <c r="A1342" s="13">
        <v>44380</v>
      </c>
      <c r="B1342">
        <v>16.747215495227</v>
      </c>
      <c r="C1342">
        <v>17.085308903265101</v>
      </c>
      <c r="D1342">
        <v>17.085308903265101</v>
      </c>
      <c r="E1342">
        <v>17.085308903265101</v>
      </c>
      <c r="F1342">
        <v>13.160643314982</v>
      </c>
      <c r="G1342">
        <v>13.160643314982</v>
      </c>
      <c r="H1342">
        <v>13.160643314982</v>
      </c>
      <c r="I1342">
        <v>1.6801345934001199</v>
      </c>
      <c r="J1342">
        <v>1.6801345934001199</v>
      </c>
      <c r="K1342">
        <v>1.6801345934001199</v>
      </c>
      <c r="L1342">
        <v>2.2445309948829699</v>
      </c>
      <c r="M1342">
        <v>2.2445309948829699</v>
      </c>
      <c r="N1342">
        <v>2.2445309948829699</v>
      </c>
      <c r="O1342">
        <v>0</v>
      </c>
      <c r="P1342">
        <v>0</v>
      </c>
      <c r="Q1342">
        <v>0</v>
      </c>
      <c r="R1342">
        <v>28.994066361936401</v>
      </c>
      <c r="S1342">
        <v>39.084979150995999</v>
      </c>
      <c r="T1342">
        <v>16.6405320926728</v>
      </c>
      <c r="U1342">
        <v>16.858048268974802</v>
      </c>
      <c r="W1342">
        <v>33.832524398492197</v>
      </c>
      <c r="X1342" s="17"/>
      <c r="AA1342" s="39"/>
    </row>
    <row r="1343" spans="1:27" x14ac:dyDescent="0.3">
      <c r="A1343" s="13">
        <v>44381</v>
      </c>
      <c r="B1343">
        <v>16.758907432116501</v>
      </c>
      <c r="C1343">
        <v>16.508873712691202</v>
      </c>
      <c r="D1343">
        <v>16.508873712691202</v>
      </c>
      <c r="E1343">
        <v>16.508873712691202</v>
      </c>
      <c r="F1343">
        <v>13.160643314982</v>
      </c>
      <c r="G1343">
        <v>13.160643314982</v>
      </c>
      <c r="H1343">
        <v>13.160643314982</v>
      </c>
      <c r="I1343">
        <v>0.997640707688637</v>
      </c>
      <c r="J1343">
        <v>0.997640707688637</v>
      </c>
      <c r="K1343">
        <v>0.997640707688637</v>
      </c>
      <c r="L1343">
        <v>2.3505896900205401</v>
      </c>
      <c r="M1343">
        <v>2.3505896900205401</v>
      </c>
      <c r="N1343">
        <v>2.3505896900205401</v>
      </c>
      <c r="O1343">
        <v>0</v>
      </c>
      <c r="P1343">
        <v>0</v>
      </c>
      <c r="Q1343">
        <v>0</v>
      </c>
      <c r="R1343">
        <v>28.2087688280462</v>
      </c>
      <c r="S1343">
        <v>38.1080328341803</v>
      </c>
      <c r="T1343">
        <v>16.652142136342601</v>
      </c>
      <c r="U1343">
        <v>16.870399547158499</v>
      </c>
      <c r="W1343">
        <v>33.267781144807699</v>
      </c>
      <c r="X1343" s="17"/>
      <c r="AA1343" s="39"/>
    </row>
    <row r="1344" spans="1:27" x14ac:dyDescent="0.3">
      <c r="A1344" s="13">
        <v>44382</v>
      </c>
      <c r="B1344">
        <v>16.7705993690059</v>
      </c>
      <c r="C1344">
        <v>18.094346460964399</v>
      </c>
      <c r="D1344">
        <v>18.094346460964399</v>
      </c>
      <c r="E1344">
        <v>18.094346460964399</v>
      </c>
      <c r="F1344">
        <v>13.160643314982</v>
      </c>
      <c r="G1344">
        <v>13.160643314982</v>
      </c>
      <c r="H1344">
        <v>13.160643314982</v>
      </c>
      <c r="I1344">
        <v>2.49475852693518</v>
      </c>
      <c r="J1344">
        <v>2.49475852693518</v>
      </c>
      <c r="K1344">
        <v>2.49475852693518</v>
      </c>
      <c r="L1344">
        <v>2.4389446190471702</v>
      </c>
      <c r="M1344">
        <v>2.4389446190471702</v>
      </c>
      <c r="N1344">
        <v>2.4389446190471702</v>
      </c>
      <c r="O1344">
        <v>0</v>
      </c>
      <c r="P1344">
        <v>0</v>
      </c>
      <c r="Q1344">
        <v>0</v>
      </c>
      <c r="R1344">
        <v>29.902232816449299</v>
      </c>
      <c r="S1344">
        <v>39.7623146858257</v>
      </c>
      <c r="T1344">
        <v>16.663321620224501</v>
      </c>
      <c r="U1344">
        <v>16.882891549415501</v>
      </c>
      <c r="W1344">
        <v>34.864945829970303</v>
      </c>
      <c r="X1344" s="17"/>
      <c r="AA1344" s="39"/>
    </row>
    <row r="1345" spans="1:27" x14ac:dyDescent="0.3">
      <c r="A1345" s="13">
        <v>44383</v>
      </c>
      <c r="B1345">
        <v>16.782291305895399</v>
      </c>
      <c r="C1345">
        <v>15.788247462419299</v>
      </c>
      <c r="D1345">
        <v>15.788247462419299</v>
      </c>
      <c r="E1345">
        <v>15.788247462419299</v>
      </c>
      <c r="F1345">
        <v>13.160643314982</v>
      </c>
      <c r="G1345">
        <v>13.160643314982</v>
      </c>
      <c r="H1345">
        <v>13.160643314982</v>
      </c>
      <c r="I1345">
        <v>0.120032425816086</v>
      </c>
      <c r="J1345">
        <v>0.120032425816086</v>
      </c>
      <c r="K1345">
        <v>0.120032425816086</v>
      </c>
      <c r="L1345">
        <v>2.5075717216211402</v>
      </c>
      <c r="M1345">
        <v>2.5075717216211402</v>
      </c>
      <c r="N1345">
        <v>2.5075717216211402</v>
      </c>
      <c r="O1345">
        <v>0</v>
      </c>
      <c r="P1345">
        <v>0</v>
      </c>
      <c r="Q1345">
        <v>0</v>
      </c>
      <c r="R1345">
        <v>27.388648068849701</v>
      </c>
      <c r="S1345">
        <v>37.4342371121299</v>
      </c>
      <c r="T1345">
        <v>16.674471268879199</v>
      </c>
      <c r="U1345">
        <v>16.895555332915599</v>
      </c>
      <c r="W1345">
        <v>32.570538768314599</v>
      </c>
      <c r="X1345" s="17"/>
      <c r="AA1345" s="39"/>
    </row>
    <row r="1346" spans="1:27" x14ac:dyDescent="0.3">
      <c r="A1346" s="13">
        <v>44384</v>
      </c>
      <c r="B1346">
        <v>16.793983242784801</v>
      </c>
      <c r="C1346">
        <v>13.848387896680601</v>
      </c>
      <c r="D1346">
        <v>13.848387896680601</v>
      </c>
      <c r="E1346">
        <v>13.848387896680601</v>
      </c>
      <c r="F1346">
        <v>13.160643314982</v>
      </c>
      <c r="G1346">
        <v>13.160643314982</v>
      </c>
      <c r="H1346">
        <v>13.160643314982</v>
      </c>
      <c r="I1346">
        <v>-1.8670180563676899</v>
      </c>
      <c r="J1346">
        <v>-1.8670180563676899</v>
      </c>
      <c r="K1346">
        <v>-1.8670180563676899</v>
      </c>
      <c r="L1346">
        <v>2.5547626380662201</v>
      </c>
      <c r="M1346">
        <v>2.5547626380662201</v>
      </c>
      <c r="N1346">
        <v>2.5547626380662201</v>
      </c>
      <c r="O1346">
        <v>0</v>
      </c>
      <c r="P1346">
        <v>0</v>
      </c>
      <c r="Q1346">
        <v>0</v>
      </c>
      <c r="R1346">
        <v>25.686591236504</v>
      </c>
      <c r="S1346">
        <v>35.535469494964701</v>
      </c>
      <c r="T1346">
        <v>16.6859860766731</v>
      </c>
      <c r="U1346">
        <v>16.908033608488498</v>
      </c>
      <c r="W1346">
        <v>30.6423711394654</v>
      </c>
      <c r="X1346" s="17"/>
      <c r="AA1346" s="39"/>
    </row>
    <row r="1347" spans="1:27" x14ac:dyDescent="0.3">
      <c r="A1347" s="13">
        <v>44385</v>
      </c>
      <c r="B1347">
        <v>16.8056751796742</v>
      </c>
      <c r="C1347">
        <v>13.6247401922022</v>
      </c>
      <c r="D1347">
        <v>13.6247401922022</v>
      </c>
      <c r="E1347">
        <v>13.6247401922022</v>
      </c>
      <c r="F1347">
        <v>13.160643314982</v>
      </c>
      <c r="G1347">
        <v>13.160643314982</v>
      </c>
      <c r="H1347">
        <v>13.160643314982</v>
      </c>
      <c r="I1347">
        <v>-2.1150670826403699</v>
      </c>
      <c r="J1347">
        <v>-2.1150670826403699</v>
      </c>
      <c r="K1347">
        <v>-2.1150670826403699</v>
      </c>
      <c r="L1347">
        <v>2.5791639598604998</v>
      </c>
      <c r="M1347">
        <v>2.5791639598604998</v>
      </c>
      <c r="N1347">
        <v>2.5791639598604998</v>
      </c>
      <c r="O1347">
        <v>0</v>
      </c>
      <c r="P1347">
        <v>0</v>
      </c>
      <c r="Q1347">
        <v>0</v>
      </c>
      <c r="R1347">
        <v>25.248830625053301</v>
      </c>
      <c r="S1347">
        <v>35.188993216295202</v>
      </c>
      <c r="T1347">
        <v>16.697545230718099</v>
      </c>
      <c r="U1347">
        <v>16.920380880587</v>
      </c>
      <c r="W1347">
        <v>30.4304153718764</v>
      </c>
      <c r="X1347" s="17"/>
      <c r="AA1347" s="39"/>
    </row>
    <row r="1348" spans="1:27" x14ac:dyDescent="0.3">
      <c r="A1348" s="13">
        <v>44386</v>
      </c>
      <c r="B1348">
        <v>16.817367116563702</v>
      </c>
      <c r="C1348">
        <v>14.4299723736757</v>
      </c>
      <c r="D1348">
        <v>14.4299723736757</v>
      </c>
      <c r="E1348">
        <v>14.4299723736757</v>
      </c>
      <c r="F1348">
        <v>13.160643314982</v>
      </c>
      <c r="G1348">
        <v>13.160643314982</v>
      </c>
      <c r="H1348">
        <v>13.160643314982</v>
      </c>
      <c r="I1348">
        <v>-1.3104811148297699</v>
      </c>
      <c r="J1348">
        <v>-1.3104811148297699</v>
      </c>
      <c r="K1348">
        <v>-1.3104811148297699</v>
      </c>
      <c r="L1348">
        <v>2.5798101735233798</v>
      </c>
      <c r="M1348">
        <v>2.5798101735233798</v>
      </c>
      <c r="N1348">
        <v>2.5798101735233798</v>
      </c>
      <c r="O1348">
        <v>0</v>
      </c>
      <c r="P1348">
        <v>0</v>
      </c>
      <c r="Q1348">
        <v>0</v>
      </c>
      <c r="R1348">
        <v>26.7094619367045</v>
      </c>
      <c r="S1348">
        <v>36.338714188685202</v>
      </c>
      <c r="T1348">
        <v>16.7088460773709</v>
      </c>
      <c r="U1348">
        <v>16.932728152685399</v>
      </c>
      <c r="W1348">
        <v>31.247339490239298</v>
      </c>
      <c r="X1348" s="17"/>
      <c r="AA1348" s="39"/>
    </row>
    <row r="1349" spans="1:27" x14ac:dyDescent="0.3">
      <c r="A1349" s="13">
        <v>44387</v>
      </c>
      <c r="B1349">
        <v>16.829059053453101</v>
      </c>
      <c r="C1349">
        <v>17.3969274635588</v>
      </c>
      <c r="D1349">
        <v>17.3969274635588</v>
      </c>
      <c r="E1349">
        <v>17.3969274635588</v>
      </c>
      <c r="F1349">
        <v>13.160643314982</v>
      </c>
      <c r="G1349">
        <v>13.160643314982</v>
      </c>
      <c r="H1349">
        <v>13.160643314982</v>
      </c>
      <c r="I1349">
        <v>1.6801345934026799</v>
      </c>
      <c r="J1349">
        <v>1.6801345934026799</v>
      </c>
      <c r="K1349">
        <v>1.6801345934026799</v>
      </c>
      <c r="L1349">
        <v>2.5561495551741</v>
      </c>
      <c r="M1349">
        <v>2.5561495551741</v>
      </c>
      <c r="N1349">
        <v>2.5561495551741</v>
      </c>
      <c r="O1349">
        <v>0</v>
      </c>
      <c r="P1349">
        <v>0</v>
      </c>
      <c r="Q1349">
        <v>0</v>
      </c>
      <c r="R1349">
        <v>29.404552167429699</v>
      </c>
      <c r="S1349">
        <v>39.353106921097599</v>
      </c>
      <c r="T1349">
        <v>16.7198264370451</v>
      </c>
      <c r="U1349">
        <v>16.945076780750401</v>
      </c>
      <c r="W1349">
        <v>34.225986517011897</v>
      </c>
      <c r="X1349" s="17"/>
      <c r="AA1349" s="39"/>
    </row>
    <row r="1350" spans="1:27" x14ac:dyDescent="0.3">
      <c r="A1350" s="13">
        <v>44388</v>
      </c>
      <c r="B1350">
        <v>16.840750990342499</v>
      </c>
      <c r="C1350">
        <v>16.6663464290747</v>
      </c>
      <c r="D1350">
        <v>16.6663464290747</v>
      </c>
      <c r="E1350">
        <v>16.6663464290747</v>
      </c>
      <c r="F1350">
        <v>13.160643314982</v>
      </c>
      <c r="G1350">
        <v>13.160643314982</v>
      </c>
      <c r="H1350">
        <v>13.160643314982</v>
      </c>
      <c r="I1350">
        <v>0.99764070768819402</v>
      </c>
      <c r="J1350">
        <v>0.99764070768819402</v>
      </c>
      <c r="K1350">
        <v>0.99764070768819402</v>
      </c>
      <c r="L1350">
        <v>2.5080624064044801</v>
      </c>
      <c r="M1350">
        <v>2.5080624064044801</v>
      </c>
      <c r="N1350">
        <v>2.5080624064044801</v>
      </c>
      <c r="O1350">
        <v>0</v>
      </c>
      <c r="P1350">
        <v>0</v>
      </c>
      <c r="Q1350">
        <v>0</v>
      </c>
      <c r="R1350">
        <v>28.669560032760899</v>
      </c>
      <c r="S1350">
        <v>38.529531841209099</v>
      </c>
      <c r="T1350">
        <v>16.730829814188699</v>
      </c>
      <c r="U1350">
        <v>16.957444630211299</v>
      </c>
      <c r="W1350">
        <v>33.507097419417299</v>
      </c>
      <c r="X1350" s="17"/>
      <c r="AA1350" s="39"/>
    </row>
    <row r="1351" spans="1:27" x14ac:dyDescent="0.3">
      <c r="A1351" s="13">
        <v>44389</v>
      </c>
      <c r="B1351">
        <v>16.852442927232001</v>
      </c>
      <c r="C1351">
        <v>18.0912730104661</v>
      </c>
      <c r="D1351">
        <v>18.0912730104661</v>
      </c>
      <c r="E1351">
        <v>18.0912730104661</v>
      </c>
      <c r="F1351">
        <v>13.160643314982</v>
      </c>
      <c r="G1351">
        <v>13.160643314982</v>
      </c>
      <c r="H1351">
        <v>13.160643314982</v>
      </c>
      <c r="I1351">
        <v>2.4947585269340702</v>
      </c>
      <c r="J1351">
        <v>2.4947585269340702</v>
      </c>
      <c r="K1351">
        <v>2.4947585269340702</v>
      </c>
      <c r="L1351">
        <v>2.4358711685499901</v>
      </c>
      <c r="M1351">
        <v>2.4358711685499901</v>
      </c>
      <c r="N1351">
        <v>2.4358711685499901</v>
      </c>
      <c r="O1351">
        <v>0</v>
      </c>
      <c r="P1351">
        <v>0</v>
      </c>
      <c r="Q1351">
        <v>0</v>
      </c>
      <c r="R1351">
        <v>30.106019016880101</v>
      </c>
      <c r="S1351">
        <v>39.534840728449403</v>
      </c>
      <c r="T1351">
        <v>16.741810244015898</v>
      </c>
      <c r="U1351">
        <v>16.969579450438001</v>
      </c>
      <c r="W1351">
        <v>34.943715937698101</v>
      </c>
      <c r="X1351" s="17"/>
      <c r="AA1351" s="39"/>
    </row>
    <row r="1352" spans="1:27" x14ac:dyDescent="0.3">
      <c r="A1352" s="13">
        <v>44390</v>
      </c>
      <c r="B1352">
        <v>16.8641348641214</v>
      </c>
      <c r="C1352">
        <v>15.6210178499453</v>
      </c>
      <c r="D1352">
        <v>15.6210178499453</v>
      </c>
      <c r="E1352">
        <v>15.6210178499453</v>
      </c>
      <c r="F1352">
        <v>13.160643314982</v>
      </c>
      <c r="G1352">
        <v>13.160643314982</v>
      </c>
      <c r="H1352">
        <v>13.160643314982</v>
      </c>
      <c r="I1352">
        <v>0.120032425815535</v>
      </c>
      <c r="J1352">
        <v>0.120032425815535</v>
      </c>
      <c r="K1352">
        <v>0.120032425815535</v>
      </c>
      <c r="L1352">
        <v>2.3403421091476901</v>
      </c>
      <c r="M1352">
        <v>2.3403421091476901</v>
      </c>
      <c r="N1352">
        <v>2.3403421091476901</v>
      </c>
      <c r="O1352">
        <v>0</v>
      </c>
      <c r="P1352">
        <v>0</v>
      </c>
      <c r="Q1352">
        <v>0</v>
      </c>
      <c r="R1352">
        <v>27.413159123146801</v>
      </c>
      <c r="S1352">
        <v>37.367072497935403</v>
      </c>
      <c r="T1352">
        <v>16.7531406864038</v>
      </c>
      <c r="U1352">
        <v>16.981900521867999</v>
      </c>
      <c r="W1352">
        <v>32.4851527140667</v>
      </c>
      <c r="X1352" s="17"/>
      <c r="AA1352" s="39"/>
    </row>
    <row r="1353" spans="1:27" x14ac:dyDescent="0.3">
      <c r="A1353" s="13">
        <v>44391</v>
      </c>
      <c r="B1353">
        <v>16.875826801010898</v>
      </c>
      <c r="C1353">
        <v>13.516303696794401</v>
      </c>
      <c r="D1353">
        <v>13.516303696794401</v>
      </c>
      <c r="E1353">
        <v>13.516303696794401</v>
      </c>
      <c r="F1353">
        <v>13.160643314982</v>
      </c>
      <c r="G1353">
        <v>13.160643314982</v>
      </c>
      <c r="H1353">
        <v>13.160643314982</v>
      </c>
      <c r="I1353">
        <v>-1.8670180563627601</v>
      </c>
      <c r="J1353">
        <v>-1.8670180563627601</v>
      </c>
      <c r="K1353">
        <v>-1.8670180563627601</v>
      </c>
      <c r="L1353">
        <v>2.2226784381750999</v>
      </c>
      <c r="M1353">
        <v>2.2226784381750999</v>
      </c>
      <c r="N1353">
        <v>2.2226784381750999</v>
      </c>
      <c r="O1353">
        <v>0</v>
      </c>
      <c r="P1353">
        <v>0</v>
      </c>
      <c r="Q1353">
        <v>0</v>
      </c>
      <c r="R1353">
        <v>25.421168988266199</v>
      </c>
      <c r="S1353">
        <v>34.983917222995103</v>
      </c>
      <c r="T1353">
        <v>16.764849815239899</v>
      </c>
      <c r="U1353">
        <v>16.994221593298001</v>
      </c>
      <c r="W1353">
        <v>30.392130497805201</v>
      </c>
      <c r="X1353" s="17"/>
      <c r="AA1353" s="39"/>
    </row>
    <row r="1354" spans="1:27" x14ac:dyDescent="0.3">
      <c r="A1354" s="13">
        <v>44392</v>
      </c>
      <c r="B1354">
        <v>16.887518737900301</v>
      </c>
      <c r="C1354">
        <v>13.1300811118155</v>
      </c>
      <c r="D1354">
        <v>13.1300811118155</v>
      </c>
      <c r="E1354">
        <v>13.1300811118155</v>
      </c>
      <c r="F1354">
        <v>13.160643314982</v>
      </c>
      <c r="G1354">
        <v>13.160643314982</v>
      </c>
      <c r="H1354">
        <v>13.160643314982</v>
      </c>
      <c r="I1354">
        <v>-2.11506708264716</v>
      </c>
      <c r="J1354">
        <v>-2.11506708264716</v>
      </c>
      <c r="K1354">
        <v>-2.11506708264716</v>
      </c>
      <c r="L1354">
        <v>2.08450487948065</v>
      </c>
      <c r="M1354">
        <v>2.08450487948065</v>
      </c>
      <c r="N1354">
        <v>2.08450487948065</v>
      </c>
      <c r="O1354">
        <v>0</v>
      </c>
      <c r="P1354">
        <v>0</v>
      </c>
      <c r="Q1354">
        <v>0</v>
      </c>
      <c r="R1354">
        <v>24.7890028699094</v>
      </c>
      <c r="S1354">
        <v>34.653098428472198</v>
      </c>
      <c r="T1354">
        <v>16.775811777488499</v>
      </c>
      <c r="U1354">
        <v>17.006542664727998</v>
      </c>
      <c r="W1354">
        <v>30.017599849715801</v>
      </c>
      <c r="X1354" s="17"/>
      <c r="AA1354" s="39"/>
    </row>
    <row r="1355" spans="1:27" x14ac:dyDescent="0.3">
      <c r="A1355" s="13">
        <v>44393</v>
      </c>
      <c r="B1355">
        <v>16.8992106747897</v>
      </c>
      <c r="C1355">
        <v>13.7780060914427</v>
      </c>
      <c r="D1355">
        <v>13.7780060914427</v>
      </c>
      <c r="E1355">
        <v>13.7780060914427</v>
      </c>
      <c r="F1355">
        <v>13.160643314982</v>
      </c>
      <c r="G1355">
        <v>13.160643314982</v>
      </c>
      <c r="H1355">
        <v>13.160643314982</v>
      </c>
      <c r="I1355">
        <v>-1.3104811148326601</v>
      </c>
      <c r="J1355">
        <v>-1.3104811148326601</v>
      </c>
      <c r="K1355">
        <v>-1.3104811148326601</v>
      </c>
      <c r="L1355">
        <v>1.92784389129329</v>
      </c>
      <c r="M1355">
        <v>1.92784389129329</v>
      </c>
      <c r="N1355">
        <v>1.92784389129329</v>
      </c>
      <c r="O1355">
        <v>0</v>
      </c>
      <c r="P1355">
        <v>0</v>
      </c>
      <c r="Q1355">
        <v>0</v>
      </c>
      <c r="R1355">
        <v>25.706046270171399</v>
      </c>
      <c r="S1355">
        <v>35.748313743447603</v>
      </c>
      <c r="T1355">
        <v>16.787103339501801</v>
      </c>
      <c r="U1355">
        <v>17.018863736158099</v>
      </c>
      <c r="W1355">
        <v>30.677216766232402</v>
      </c>
      <c r="X1355" s="17"/>
      <c r="AA1355" s="39"/>
    </row>
    <row r="1356" spans="1:27" x14ac:dyDescent="0.3">
      <c r="A1356" s="13">
        <v>44394</v>
      </c>
      <c r="B1356">
        <v>16.910902611679202</v>
      </c>
      <c r="C1356">
        <v>16.595861803984999</v>
      </c>
      <c r="D1356">
        <v>16.595861803984999</v>
      </c>
      <c r="E1356">
        <v>16.595861803984999</v>
      </c>
      <c r="F1356">
        <v>13.160643314982</v>
      </c>
      <c r="G1356">
        <v>13.160643314982</v>
      </c>
      <c r="H1356">
        <v>13.160643314982</v>
      </c>
      <c r="I1356">
        <v>1.6801345934024701</v>
      </c>
      <c r="J1356">
        <v>1.6801345934024701</v>
      </c>
      <c r="K1356">
        <v>1.6801345934024701</v>
      </c>
      <c r="L1356">
        <v>1.7550838956004799</v>
      </c>
      <c r="M1356">
        <v>1.7550838956004799</v>
      </c>
      <c r="N1356">
        <v>1.7550838956004799</v>
      </c>
      <c r="O1356">
        <v>0</v>
      </c>
      <c r="P1356">
        <v>0</v>
      </c>
      <c r="Q1356">
        <v>0</v>
      </c>
      <c r="R1356">
        <v>28.773841487697599</v>
      </c>
      <c r="S1356">
        <v>38.234180141158099</v>
      </c>
      <c r="T1356">
        <v>16.798207514434601</v>
      </c>
      <c r="U1356">
        <v>17.031454749836701</v>
      </c>
      <c r="W1356">
        <v>33.5067644156642</v>
      </c>
      <c r="X1356" s="17"/>
      <c r="AA1356" s="39"/>
    </row>
    <row r="1357" spans="1:27" x14ac:dyDescent="0.3">
      <c r="A1357" s="13">
        <v>44395</v>
      </c>
      <c r="B1357">
        <v>16.9225945485686</v>
      </c>
      <c r="C1357">
        <v>15.7272240589222</v>
      </c>
      <c r="D1357">
        <v>15.7272240589222</v>
      </c>
      <c r="E1357">
        <v>15.7272240589222</v>
      </c>
      <c r="F1357">
        <v>13.160643314982</v>
      </c>
      <c r="G1357">
        <v>13.160643314982</v>
      </c>
      <c r="H1357">
        <v>13.160643314982</v>
      </c>
      <c r="I1357">
        <v>0.99764070768992497</v>
      </c>
      <c r="J1357">
        <v>0.99764070768992497</v>
      </c>
      <c r="K1357">
        <v>0.99764070768992497</v>
      </c>
      <c r="L1357">
        <v>1.5689400362502199</v>
      </c>
      <c r="M1357">
        <v>1.5689400362502199</v>
      </c>
      <c r="N1357">
        <v>1.5689400362502199</v>
      </c>
      <c r="O1357">
        <v>0</v>
      </c>
      <c r="P1357">
        <v>0</v>
      </c>
      <c r="Q1357">
        <v>0</v>
      </c>
      <c r="R1357">
        <v>27.477442833564499</v>
      </c>
      <c r="S1357">
        <v>37.403627271177903</v>
      </c>
      <c r="T1357">
        <v>16.808945387725199</v>
      </c>
      <c r="U1357">
        <v>17.044502837884401</v>
      </c>
      <c r="W1357">
        <v>32.649818607490801</v>
      </c>
      <c r="X1357" s="17"/>
      <c r="AA1357" s="39"/>
    </row>
    <row r="1358" spans="1:27" x14ac:dyDescent="0.3">
      <c r="A1358" s="13">
        <v>44396</v>
      </c>
      <c r="B1358">
        <v>16.934286485457999</v>
      </c>
      <c r="C1358">
        <v>17.027809978659199</v>
      </c>
      <c r="D1358">
        <v>17.027809978659199</v>
      </c>
      <c r="E1358">
        <v>17.027809978659199</v>
      </c>
      <c r="F1358">
        <v>13.160643314982</v>
      </c>
      <c r="G1358">
        <v>13.160643314982</v>
      </c>
      <c r="H1358">
        <v>13.160643314982</v>
      </c>
      <c r="I1358">
        <v>2.4947585269349002</v>
      </c>
      <c r="J1358">
        <v>2.4947585269349002</v>
      </c>
      <c r="K1358">
        <v>2.4947585269349002</v>
      </c>
      <c r="L1358">
        <v>1.3724081367422301</v>
      </c>
      <c r="M1358">
        <v>1.3724081367422301</v>
      </c>
      <c r="N1358">
        <v>1.3724081367422301</v>
      </c>
      <c r="O1358">
        <v>0</v>
      </c>
      <c r="P1358">
        <v>0</v>
      </c>
      <c r="Q1358">
        <v>0</v>
      </c>
      <c r="R1358">
        <v>29.0866868568115</v>
      </c>
      <c r="S1358">
        <v>38.803523244065303</v>
      </c>
      <c r="T1358">
        <v>16.819683261015701</v>
      </c>
      <c r="U1358">
        <v>17.056352514615899</v>
      </c>
      <c r="W1358">
        <v>33.962096464117202</v>
      </c>
      <c r="X1358" s="17"/>
      <c r="AA1358" s="39"/>
    </row>
    <row r="1359" spans="1:27" x14ac:dyDescent="0.3">
      <c r="A1359" s="13">
        <v>44397</v>
      </c>
      <c r="B1359">
        <v>16.945978422347501</v>
      </c>
      <c r="C1359">
        <v>14.449388408676301</v>
      </c>
      <c r="D1359">
        <v>14.449388408676301</v>
      </c>
      <c r="E1359">
        <v>14.449388408676301</v>
      </c>
      <c r="F1359">
        <v>13.160643314982</v>
      </c>
      <c r="G1359">
        <v>13.160643314982</v>
      </c>
      <c r="H1359">
        <v>13.160643314982</v>
      </c>
      <c r="I1359">
        <v>0.120032425810049</v>
      </c>
      <c r="J1359">
        <v>0.120032425810049</v>
      </c>
      <c r="K1359">
        <v>0.120032425810049</v>
      </c>
      <c r="L1359">
        <v>1.1687126678842099</v>
      </c>
      <c r="M1359">
        <v>1.1687126678842099</v>
      </c>
      <c r="N1359">
        <v>1.1687126678842099</v>
      </c>
      <c r="O1359">
        <v>0</v>
      </c>
      <c r="P1359">
        <v>0</v>
      </c>
      <c r="Q1359">
        <v>0</v>
      </c>
      <c r="R1359">
        <v>26.6191554228973</v>
      </c>
      <c r="S1359">
        <v>36.217912929852403</v>
      </c>
      <c r="T1359">
        <v>16.830421134306299</v>
      </c>
      <c r="U1359">
        <v>17.0681946966737</v>
      </c>
      <c r="W1359">
        <v>31.3953668310238</v>
      </c>
      <c r="X1359" s="17"/>
      <c r="AA1359" s="39"/>
    </row>
    <row r="1360" spans="1:27" x14ac:dyDescent="0.3">
      <c r="A1360" s="13">
        <v>44398</v>
      </c>
      <c r="B1360">
        <v>16.9576703592369</v>
      </c>
      <c r="C1360">
        <v>12.254874918634901</v>
      </c>
      <c r="D1360">
        <v>12.254874918634901</v>
      </c>
      <c r="E1360">
        <v>12.254874918634901</v>
      </c>
      <c r="F1360">
        <v>13.160643314982</v>
      </c>
      <c r="G1360">
        <v>13.160643314982</v>
      </c>
      <c r="H1360">
        <v>13.160643314982</v>
      </c>
      <c r="I1360">
        <v>-1.86701805636539</v>
      </c>
      <c r="J1360">
        <v>-1.86701805636539</v>
      </c>
      <c r="K1360">
        <v>-1.86701805636539</v>
      </c>
      <c r="L1360">
        <v>0.961249660018204</v>
      </c>
      <c r="M1360">
        <v>0.961249660018204</v>
      </c>
      <c r="N1360">
        <v>0.961249660018204</v>
      </c>
      <c r="O1360">
        <v>0</v>
      </c>
      <c r="P1360">
        <v>0</v>
      </c>
      <c r="Q1360">
        <v>0</v>
      </c>
      <c r="R1360">
        <v>24.6085511309875</v>
      </c>
      <c r="S1360">
        <v>34.068413463150698</v>
      </c>
      <c r="T1360">
        <v>16.841244177031999</v>
      </c>
      <c r="U1360">
        <v>17.0804690933081</v>
      </c>
      <c r="W1360">
        <v>29.212545277871801</v>
      </c>
      <c r="X1360" s="17"/>
      <c r="AA1360" s="39"/>
    </row>
    <row r="1361" spans="1:27" x14ac:dyDescent="0.3">
      <c r="A1361" s="13">
        <v>44399</v>
      </c>
      <c r="B1361">
        <v>16.969362296126398</v>
      </c>
      <c r="C1361">
        <v>11.7991018342711</v>
      </c>
      <c r="D1361">
        <v>11.7991018342711</v>
      </c>
      <c r="E1361">
        <v>11.7991018342711</v>
      </c>
      <c r="F1361">
        <v>13.160643314982</v>
      </c>
      <c r="G1361">
        <v>13.160643314982</v>
      </c>
      <c r="H1361">
        <v>13.160643314982</v>
      </c>
      <c r="I1361">
        <v>-2.1150670826504401</v>
      </c>
      <c r="J1361">
        <v>-2.1150670826504401</v>
      </c>
      <c r="K1361">
        <v>-2.1150670826504401</v>
      </c>
      <c r="L1361">
        <v>0.75352560193951601</v>
      </c>
      <c r="M1361">
        <v>0.75352560193951601</v>
      </c>
      <c r="N1361">
        <v>0.75352560193951601</v>
      </c>
      <c r="O1361">
        <v>0</v>
      </c>
      <c r="P1361">
        <v>0</v>
      </c>
      <c r="Q1361">
        <v>0</v>
      </c>
      <c r="R1361">
        <v>23.963879760571501</v>
      </c>
      <c r="S1361">
        <v>33.289832374224403</v>
      </c>
      <c r="T1361">
        <v>16.851875439618698</v>
      </c>
      <c r="U1361">
        <v>17.092765862628099</v>
      </c>
      <c r="W1361">
        <v>28.768464130397501</v>
      </c>
      <c r="X1361" s="17"/>
      <c r="AA1361" s="39"/>
    </row>
    <row r="1362" spans="1:27" x14ac:dyDescent="0.3">
      <c r="A1362" s="13">
        <v>44400</v>
      </c>
      <c r="B1362">
        <v>16.981054233015801</v>
      </c>
      <c r="C1362">
        <v>12.399255656907201</v>
      </c>
      <c r="D1362">
        <v>12.399255656907201</v>
      </c>
      <c r="E1362">
        <v>12.399255656907201</v>
      </c>
      <c r="F1362">
        <v>13.160643314982</v>
      </c>
      <c r="G1362">
        <v>13.160643314982</v>
      </c>
      <c r="H1362">
        <v>13.160643314982</v>
      </c>
      <c r="I1362">
        <v>-1.3104811148283799</v>
      </c>
      <c r="J1362">
        <v>-1.3104811148283799</v>
      </c>
      <c r="K1362">
        <v>-1.3104811148283799</v>
      </c>
      <c r="L1362">
        <v>0.54909345675354504</v>
      </c>
      <c r="M1362">
        <v>0.54909345675354504</v>
      </c>
      <c r="N1362">
        <v>0.54909345675354504</v>
      </c>
      <c r="O1362">
        <v>0</v>
      </c>
      <c r="P1362">
        <v>0</v>
      </c>
      <c r="Q1362">
        <v>0</v>
      </c>
      <c r="R1362">
        <v>24.5213668786987</v>
      </c>
      <c r="S1362">
        <v>34.041528363916299</v>
      </c>
      <c r="T1362">
        <v>16.8625707272639</v>
      </c>
      <c r="U1362">
        <v>17.105043614946599</v>
      </c>
      <c r="W1362">
        <v>29.380309889923002</v>
      </c>
      <c r="X1362" s="17"/>
      <c r="AA1362" s="39"/>
    </row>
    <row r="1363" spans="1:27" x14ac:dyDescent="0.3">
      <c r="A1363" s="13">
        <v>44401</v>
      </c>
      <c r="B1363">
        <v>16.9927461699052</v>
      </c>
      <c r="C1363">
        <v>15.1922649003332</v>
      </c>
      <c r="D1363">
        <v>15.1922649003332</v>
      </c>
      <c r="E1363">
        <v>15.1922649003332</v>
      </c>
      <c r="F1363">
        <v>13.160643314982</v>
      </c>
      <c r="G1363">
        <v>13.160643314982</v>
      </c>
      <c r="H1363">
        <v>13.160643314982</v>
      </c>
      <c r="I1363">
        <v>1.68013459340365</v>
      </c>
      <c r="J1363">
        <v>1.68013459340365</v>
      </c>
      <c r="K1363">
        <v>1.68013459340365</v>
      </c>
      <c r="L1363">
        <v>0.35148699194753302</v>
      </c>
      <c r="M1363">
        <v>0.35148699194753302</v>
      </c>
      <c r="N1363">
        <v>0.35148699194753302</v>
      </c>
      <c r="O1363">
        <v>0</v>
      </c>
      <c r="P1363">
        <v>0</v>
      </c>
      <c r="Q1363">
        <v>0</v>
      </c>
      <c r="R1363">
        <v>27.3684324718268</v>
      </c>
      <c r="S1363">
        <v>36.894994942467001</v>
      </c>
      <c r="T1363">
        <v>16.873282439982798</v>
      </c>
      <c r="U1363">
        <v>17.117321367265198</v>
      </c>
      <c r="W1363">
        <v>32.185011070238502</v>
      </c>
      <c r="X1363" s="17"/>
      <c r="AA1363" s="39"/>
    </row>
    <row r="1364" spans="1:27" x14ac:dyDescent="0.3">
      <c r="A1364" s="13">
        <v>44402</v>
      </c>
      <c r="B1364">
        <v>17.004438106794701</v>
      </c>
      <c r="C1364">
        <v>14.322438688148299</v>
      </c>
      <c r="D1364">
        <v>14.322438688148299</v>
      </c>
      <c r="E1364">
        <v>14.322438688148299</v>
      </c>
      <c r="F1364">
        <v>13.160643314982</v>
      </c>
      <c r="G1364">
        <v>13.160643314982</v>
      </c>
      <c r="H1364">
        <v>13.160643314982</v>
      </c>
      <c r="I1364">
        <v>0.99764070768729896</v>
      </c>
      <c r="J1364">
        <v>0.99764070768729896</v>
      </c>
      <c r="K1364">
        <v>0.99764070768729896</v>
      </c>
      <c r="L1364">
        <v>0.16415466547896401</v>
      </c>
      <c r="M1364">
        <v>0.16415466547896401</v>
      </c>
      <c r="N1364">
        <v>0.16415466547896401</v>
      </c>
      <c r="O1364">
        <v>0</v>
      </c>
      <c r="P1364">
        <v>0</v>
      </c>
      <c r="Q1364">
        <v>0</v>
      </c>
      <c r="R1364">
        <v>26.4987604907841</v>
      </c>
      <c r="S1364">
        <v>36.324483267249803</v>
      </c>
      <c r="T1364">
        <v>16.884091949148601</v>
      </c>
      <c r="U1364">
        <v>17.129687247695301</v>
      </c>
      <c r="W1364">
        <v>31.326876794943001</v>
      </c>
      <c r="X1364" s="17"/>
      <c r="AA1364" s="39"/>
    </row>
    <row r="1365" spans="1:27" x14ac:dyDescent="0.3">
      <c r="A1365" s="13">
        <v>44403</v>
      </c>
      <c r="B1365">
        <v>17.0161300436841</v>
      </c>
      <c r="C1365">
        <v>15.6457961725886</v>
      </c>
      <c r="D1365">
        <v>15.6457961725886</v>
      </c>
      <c r="E1365">
        <v>15.6457961725886</v>
      </c>
      <c r="F1365">
        <v>13.160643314982</v>
      </c>
      <c r="G1365">
        <v>13.160643314982</v>
      </c>
      <c r="H1365">
        <v>13.160643314982</v>
      </c>
      <c r="I1365">
        <v>2.49475852693713</v>
      </c>
      <c r="J1365">
        <v>2.49475852693713</v>
      </c>
      <c r="K1365">
        <v>2.49475852693713</v>
      </c>
      <c r="L1365">
        <v>-9.60566933057873E-3</v>
      </c>
      <c r="M1365">
        <v>-9.60566933057873E-3</v>
      </c>
      <c r="N1365">
        <v>-9.60566933057873E-3</v>
      </c>
      <c r="O1365">
        <v>0</v>
      </c>
      <c r="P1365">
        <v>0</v>
      </c>
      <c r="Q1365">
        <v>0</v>
      </c>
      <c r="R1365">
        <v>28.294256587951299</v>
      </c>
      <c r="S1365">
        <v>37.934383792168298</v>
      </c>
      <c r="T1365">
        <v>16.895016042672601</v>
      </c>
      <c r="U1365">
        <v>17.1420923337534</v>
      </c>
      <c r="W1365">
        <v>32.661926216272697</v>
      </c>
      <c r="X1365" s="17"/>
      <c r="AA1365" s="39"/>
    </row>
    <row r="1366" spans="1:27" x14ac:dyDescent="0.3">
      <c r="A1366" s="13">
        <v>44404</v>
      </c>
      <c r="B1366">
        <v>17.027821980573499</v>
      </c>
      <c r="C1366">
        <v>13.113965760437701</v>
      </c>
      <c r="D1366">
        <v>13.113965760437701</v>
      </c>
      <c r="E1366">
        <v>13.113965760437701</v>
      </c>
      <c r="F1366">
        <v>13.160643314982</v>
      </c>
      <c r="G1366">
        <v>13.160643314982</v>
      </c>
      <c r="H1366">
        <v>13.160643314982</v>
      </c>
      <c r="I1366">
        <v>0.120032425814435</v>
      </c>
      <c r="J1366">
        <v>0.120032425814435</v>
      </c>
      <c r="K1366">
        <v>0.120032425814435</v>
      </c>
      <c r="L1366">
        <v>-0.166709980358762</v>
      </c>
      <c r="M1366">
        <v>-0.166709980358762</v>
      </c>
      <c r="N1366">
        <v>-0.166709980358762</v>
      </c>
      <c r="O1366">
        <v>0</v>
      </c>
      <c r="P1366">
        <v>0</v>
      </c>
      <c r="Q1366">
        <v>0</v>
      </c>
      <c r="R1366">
        <v>25.2361239239406</v>
      </c>
      <c r="S1366">
        <v>35.107512944792298</v>
      </c>
      <c r="T1366">
        <v>16.905940136196499</v>
      </c>
      <c r="U1366">
        <v>17.154203157816799</v>
      </c>
      <c r="W1366">
        <v>30.141787741011299</v>
      </c>
      <c r="X1366" s="17"/>
      <c r="AA1366" s="39"/>
    </row>
    <row r="1367" spans="1:27" x14ac:dyDescent="0.3">
      <c r="A1367" s="13">
        <v>44405</v>
      </c>
      <c r="B1367">
        <v>17.039513917463001</v>
      </c>
      <c r="C1367">
        <v>10.989277296322999</v>
      </c>
      <c r="D1367">
        <v>10.989277296322999</v>
      </c>
      <c r="E1367">
        <v>10.989277296322999</v>
      </c>
      <c r="F1367">
        <v>13.160643314982</v>
      </c>
      <c r="G1367">
        <v>13.160643314982</v>
      </c>
      <c r="H1367">
        <v>13.160643314982</v>
      </c>
      <c r="I1367">
        <v>-1.8670180563624801</v>
      </c>
      <c r="J1367">
        <v>-1.8670180563624801</v>
      </c>
      <c r="K1367">
        <v>-1.8670180563624801</v>
      </c>
      <c r="L1367">
        <v>-0.304347962296518</v>
      </c>
      <c r="M1367">
        <v>-0.304347962296518</v>
      </c>
      <c r="N1367">
        <v>-0.304347962296518</v>
      </c>
      <c r="O1367">
        <v>0</v>
      </c>
      <c r="P1367">
        <v>0</v>
      </c>
      <c r="Q1367">
        <v>0</v>
      </c>
      <c r="R1367">
        <v>23.396502810675599</v>
      </c>
      <c r="S1367">
        <v>33.0696100066504</v>
      </c>
      <c r="T1367">
        <v>16.916864229720499</v>
      </c>
      <c r="U1367">
        <v>17.166616290949801</v>
      </c>
      <c r="W1367">
        <v>28.028791213786</v>
      </c>
      <c r="X1367" s="17"/>
      <c r="AA1367" s="39"/>
    </row>
    <row r="1368" spans="1:27" x14ac:dyDescent="0.3">
      <c r="A1368" s="13">
        <v>44406</v>
      </c>
      <c r="B1368">
        <v>17.0512058543524</v>
      </c>
      <c r="C1368">
        <v>10.6255377822567</v>
      </c>
      <c r="D1368">
        <v>10.6255377822567</v>
      </c>
      <c r="E1368">
        <v>10.6255377822567</v>
      </c>
      <c r="F1368">
        <v>13.160643314982</v>
      </c>
      <c r="G1368">
        <v>13.160643314982</v>
      </c>
      <c r="H1368">
        <v>13.160643314982</v>
      </c>
      <c r="I1368">
        <v>-2.1150670826435798</v>
      </c>
      <c r="J1368">
        <v>-2.1150670826435798</v>
      </c>
      <c r="K1368">
        <v>-2.1150670826435798</v>
      </c>
      <c r="L1368">
        <v>-0.420038450081759</v>
      </c>
      <c r="M1368">
        <v>-0.420038450081759</v>
      </c>
      <c r="N1368">
        <v>-0.420038450081759</v>
      </c>
      <c r="O1368">
        <v>0</v>
      </c>
      <c r="P1368">
        <v>0</v>
      </c>
      <c r="Q1368">
        <v>0</v>
      </c>
      <c r="R1368">
        <v>22.389270174386098</v>
      </c>
      <c r="S1368">
        <v>32.9135006989315</v>
      </c>
      <c r="T1368">
        <v>16.9277883232444</v>
      </c>
      <c r="U1368">
        <v>17.1796356607211</v>
      </c>
      <c r="W1368">
        <v>27.6767436366091</v>
      </c>
      <c r="X1368" s="17"/>
      <c r="AA1368" s="39"/>
    </row>
    <row r="1369" spans="1:27" x14ac:dyDescent="0.3">
      <c r="A1369" s="13">
        <v>44407</v>
      </c>
      <c r="B1369">
        <v>17.062897791241902</v>
      </c>
      <c r="C1369">
        <v>11.338482966896199</v>
      </c>
      <c r="D1369">
        <v>11.338482966896199</v>
      </c>
      <c r="E1369">
        <v>11.338482966896199</v>
      </c>
      <c r="F1369">
        <v>13.160643314982</v>
      </c>
      <c r="G1369">
        <v>13.160643314982</v>
      </c>
      <c r="H1369">
        <v>13.160643314982</v>
      </c>
      <c r="I1369">
        <v>-1.310481114836</v>
      </c>
      <c r="J1369">
        <v>-1.310481114836</v>
      </c>
      <c r="K1369">
        <v>-1.310481114836</v>
      </c>
      <c r="L1369">
        <v>-0.51167923324988795</v>
      </c>
      <c r="M1369">
        <v>-0.51167923324988795</v>
      </c>
      <c r="N1369">
        <v>-0.51167923324988795</v>
      </c>
      <c r="O1369">
        <v>0</v>
      </c>
      <c r="P1369">
        <v>0</v>
      </c>
      <c r="Q1369">
        <v>0</v>
      </c>
      <c r="R1369">
        <v>23.168281347333199</v>
      </c>
      <c r="S1369">
        <v>33.562213925961899</v>
      </c>
      <c r="T1369">
        <v>16.938721582020701</v>
      </c>
      <c r="U1369">
        <v>17.192457705679299</v>
      </c>
      <c r="W1369">
        <v>28.401380758138</v>
      </c>
      <c r="X1369" s="17"/>
      <c r="AA1369" s="39"/>
    </row>
    <row r="1370" spans="1:27" x14ac:dyDescent="0.3">
      <c r="A1370" s="13">
        <v>44408</v>
      </c>
      <c r="B1370">
        <v>17.074589728131301</v>
      </c>
      <c r="C1370">
        <v>14.263187647833499</v>
      </c>
      <c r="D1370">
        <v>14.263187647833499</v>
      </c>
      <c r="E1370">
        <v>14.263187647833499</v>
      </c>
      <c r="F1370">
        <v>13.160643314982</v>
      </c>
      <c r="G1370">
        <v>13.160643314982</v>
      </c>
      <c r="H1370">
        <v>13.160643314982</v>
      </c>
      <c r="I1370">
        <v>1.68013459340482</v>
      </c>
      <c r="J1370">
        <v>1.68013459340482</v>
      </c>
      <c r="K1370">
        <v>1.68013459340482</v>
      </c>
      <c r="L1370">
        <v>-0.57759026055332696</v>
      </c>
      <c r="M1370">
        <v>-0.57759026055332696</v>
      </c>
      <c r="N1370">
        <v>-0.57759026055332696</v>
      </c>
      <c r="O1370">
        <v>0</v>
      </c>
      <c r="P1370">
        <v>0</v>
      </c>
      <c r="Q1370">
        <v>0</v>
      </c>
      <c r="R1370">
        <v>26.499160496316701</v>
      </c>
      <c r="S1370">
        <v>36.403147076091301</v>
      </c>
      <c r="T1370">
        <v>16.9497285439734</v>
      </c>
      <c r="U1370">
        <v>17.205275002138698</v>
      </c>
      <c r="W1370">
        <v>31.337777375964802</v>
      </c>
      <c r="X1370" s="17"/>
      <c r="AA1370" s="39"/>
    </row>
    <row r="1371" spans="1:27" x14ac:dyDescent="0.3">
      <c r="A1371" s="13">
        <v>44409</v>
      </c>
      <c r="B1371">
        <v>17.086281665020699</v>
      </c>
      <c r="C1371">
        <v>13.5417346819314</v>
      </c>
      <c r="D1371">
        <v>13.5417346819314</v>
      </c>
      <c r="E1371">
        <v>13.5417346819314</v>
      </c>
      <c r="F1371">
        <v>13.160643314982</v>
      </c>
      <c r="G1371">
        <v>13.160643314982</v>
      </c>
      <c r="H1371">
        <v>13.160643314982</v>
      </c>
      <c r="I1371">
        <v>0.997640707687943</v>
      </c>
      <c r="J1371">
        <v>0.997640707687943</v>
      </c>
      <c r="K1371">
        <v>0.997640707687943</v>
      </c>
      <c r="L1371">
        <v>-0.61654934073863699</v>
      </c>
      <c r="M1371">
        <v>-0.61654934073863699</v>
      </c>
      <c r="N1371">
        <v>-0.61654934073863699</v>
      </c>
      <c r="O1371">
        <v>0</v>
      </c>
      <c r="P1371">
        <v>0</v>
      </c>
      <c r="Q1371">
        <v>0</v>
      </c>
      <c r="R1371">
        <v>25.467649344407</v>
      </c>
      <c r="S1371">
        <v>36.112886307119197</v>
      </c>
      <c r="T1371">
        <v>16.9607839852609</v>
      </c>
      <c r="U1371">
        <v>17.2180388699371</v>
      </c>
      <c r="W1371">
        <v>30.628016346952101</v>
      </c>
      <c r="X1371" s="17"/>
      <c r="AA1371" s="39"/>
    </row>
    <row r="1372" spans="1:27" x14ac:dyDescent="0.3">
      <c r="A1372" s="13">
        <v>44410</v>
      </c>
      <c r="B1372">
        <v>17.097973601910201</v>
      </c>
      <c r="C1372">
        <v>15.0275822616806</v>
      </c>
      <c r="D1372">
        <v>15.0275822616806</v>
      </c>
      <c r="E1372">
        <v>15.0275822616806</v>
      </c>
      <c r="F1372">
        <v>13.160643314982</v>
      </c>
      <c r="G1372">
        <v>13.160643314982</v>
      </c>
      <c r="H1372">
        <v>13.160643314982</v>
      </c>
      <c r="I1372">
        <v>2.49475852693267</v>
      </c>
      <c r="J1372">
        <v>2.49475852693267</v>
      </c>
      <c r="K1372">
        <v>2.49475852693267</v>
      </c>
      <c r="L1372">
        <v>-0.62781958023413797</v>
      </c>
      <c r="M1372">
        <v>-0.62781958023413797</v>
      </c>
      <c r="N1372">
        <v>-0.62781958023413797</v>
      </c>
      <c r="O1372">
        <v>0</v>
      </c>
      <c r="P1372">
        <v>0</v>
      </c>
      <c r="Q1372">
        <v>0</v>
      </c>
      <c r="R1372">
        <v>27.328005399707902</v>
      </c>
      <c r="S1372">
        <v>36.9699299963671</v>
      </c>
      <c r="T1372">
        <v>16.9722406679135</v>
      </c>
      <c r="U1372">
        <v>17.2305839972014</v>
      </c>
      <c r="W1372">
        <v>32.125555863590698</v>
      </c>
      <c r="X1372" s="17"/>
      <c r="AA1372" s="39"/>
    </row>
    <row r="1373" spans="1:27" x14ac:dyDescent="0.3">
      <c r="A1373" s="13">
        <v>44411</v>
      </c>
      <c r="B1373">
        <v>17.1096655387996</v>
      </c>
      <c r="C1373">
        <v>12.6695077915328</v>
      </c>
      <c r="D1373">
        <v>12.6695077915328</v>
      </c>
      <c r="E1373">
        <v>12.6695077915328</v>
      </c>
      <c r="F1373">
        <v>13.160643314982</v>
      </c>
      <c r="G1373">
        <v>13.160643314982</v>
      </c>
      <c r="H1373">
        <v>13.160643314982</v>
      </c>
      <c r="I1373">
        <v>0.120032425808948</v>
      </c>
      <c r="J1373">
        <v>0.120032425808948</v>
      </c>
      <c r="K1373">
        <v>0.120032425808948</v>
      </c>
      <c r="L1373">
        <v>-0.61116794925815199</v>
      </c>
      <c r="M1373">
        <v>-0.61116794925815199</v>
      </c>
      <c r="N1373">
        <v>-0.61116794925815199</v>
      </c>
      <c r="O1373">
        <v>0</v>
      </c>
      <c r="P1373">
        <v>0</v>
      </c>
      <c r="Q1373">
        <v>0</v>
      </c>
      <c r="R1373">
        <v>24.6685345933234</v>
      </c>
      <c r="S1373">
        <v>34.527346711147501</v>
      </c>
      <c r="T1373">
        <v>16.9831601621316</v>
      </c>
      <c r="U1373">
        <v>17.242124999495399</v>
      </c>
      <c r="W1373">
        <v>29.779173330332402</v>
      </c>
      <c r="X1373" s="17"/>
      <c r="AA1373" s="39"/>
    </row>
    <row r="1374" spans="1:27" x14ac:dyDescent="0.3">
      <c r="A1374" s="13">
        <v>44412</v>
      </c>
      <c r="B1374">
        <v>17.121357475688999</v>
      </c>
      <c r="C1374">
        <v>10.7267507267744</v>
      </c>
      <c r="D1374">
        <v>10.7267507267744</v>
      </c>
      <c r="E1374">
        <v>10.7267507267744</v>
      </c>
      <c r="F1374">
        <v>13.160643314982</v>
      </c>
      <c r="G1374">
        <v>13.160643314982</v>
      </c>
      <c r="H1374">
        <v>13.160643314982</v>
      </c>
      <c r="I1374">
        <v>-1.86701805637067</v>
      </c>
      <c r="J1374">
        <v>-1.86701805637067</v>
      </c>
      <c r="K1374">
        <v>-1.86701805637067</v>
      </c>
      <c r="L1374">
        <v>-0.56687453183694003</v>
      </c>
      <c r="M1374">
        <v>-0.56687453183694003</v>
      </c>
      <c r="N1374">
        <v>-0.56687453183694003</v>
      </c>
      <c r="O1374">
        <v>0</v>
      </c>
      <c r="P1374">
        <v>0</v>
      </c>
      <c r="Q1374">
        <v>0</v>
      </c>
      <c r="R1374">
        <v>22.766921202830101</v>
      </c>
      <c r="S1374">
        <v>32.673047889189498</v>
      </c>
      <c r="T1374">
        <v>16.9940796563498</v>
      </c>
      <c r="U1374">
        <v>17.254397699088901</v>
      </c>
      <c r="W1374">
        <v>27.8481082024635</v>
      </c>
      <c r="X1374" s="17"/>
      <c r="AA1374" s="39"/>
    </row>
    <row r="1375" spans="1:27" x14ac:dyDescent="0.3">
      <c r="A1375" s="13">
        <v>44413</v>
      </c>
      <c r="B1375">
        <v>17.133049412578501</v>
      </c>
      <c r="C1375">
        <v>10.5498440428458</v>
      </c>
      <c r="D1375">
        <v>10.5498440428458</v>
      </c>
      <c r="E1375">
        <v>10.5498440428458</v>
      </c>
      <c r="F1375">
        <v>13.160643314982</v>
      </c>
      <c r="G1375">
        <v>13.160643314982</v>
      </c>
      <c r="H1375">
        <v>13.160643314982</v>
      </c>
      <c r="I1375">
        <v>-2.1150670826468598</v>
      </c>
      <c r="J1375">
        <v>-2.1150670826468598</v>
      </c>
      <c r="K1375">
        <v>-2.1150670826468598</v>
      </c>
      <c r="L1375">
        <v>-0.49573218948943998</v>
      </c>
      <c r="M1375">
        <v>-0.49573218948943998</v>
      </c>
      <c r="N1375">
        <v>-0.49573218948943998</v>
      </c>
      <c r="O1375">
        <v>0</v>
      </c>
      <c r="P1375">
        <v>0</v>
      </c>
      <c r="Q1375">
        <v>0</v>
      </c>
      <c r="R1375">
        <v>23.083617952342401</v>
      </c>
      <c r="S1375">
        <v>32.595816046519403</v>
      </c>
      <c r="T1375">
        <v>17.004999150567901</v>
      </c>
      <c r="U1375">
        <v>17.2672391189225</v>
      </c>
      <c r="W1375">
        <v>27.6828934554242</v>
      </c>
      <c r="X1375" s="17"/>
      <c r="AA1375" s="39"/>
    </row>
    <row r="1376" spans="1:27" x14ac:dyDescent="0.3">
      <c r="A1376" s="13">
        <v>44414</v>
      </c>
      <c r="B1376">
        <v>17.1447413494679</v>
      </c>
      <c r="C1376">
        <v>11.451125650547599</v>
      </c>
      <c r="D1376">
        <v>11.451125650547599</v>
      </c>
      <c r="E1376">
        <v>11.451125650547599</v>
      </c>
      <c r="F1376">
        <v>13.160643314982</v>
      </c>
      <c r="G1376">
        <v>13.160643314982</v>
      </c>
      <c r="H1376">
        <v>13.160643314982</v>
      </c>
      <c r="I1376">
        <v>-1.3104811148352999</v>
      </c>
      <c r="J1376">
        <v>-1.3104811148352999</v>
      </c>
      <c r="K1376">
        <v>-1.3104811148352999</v>
      </c>
      <c r="L1376">
        <v>-0.39903654959915302</v>
      </c>
      <c r="M1376">
        <v>-0.39903654959915302</v>
      </c>
      <c r="N1376">
        <v>-0.39903654959915302</v>
      </c>
      <c r="O1376">
        <v>0</v>
      </c>
      <c r="P1376">
        <v>0</v>
      </c>
      <c r="Q1376">
        <v>0</v>
      </c>
      <c r="R1376">
        <v>23.482967575590902</v>
      </c>
      <c r="S1376">
        <v>33.667166411797702</v>
      </c>
      <c r="T1376">
        <v>17.015918644786002</v>
      </c>
      <c r="U1376">
        <v>17.280062212212901</v>
      </c>
      <c r="W1376">
        <v>28.595867000015499</v>
      </c>
      <c r="X1376" s="17"/>
      <c r="AA1376" s="39"/>
    </row>
    <row r="1377" spans="1:27" x14ac:dyDescent="0.3">
      <c r="A1377" s="13">
        <v>44415</v>
      </c>
      <c r="B1377">
        <v>17.156433286357402</v>
      </c>
      <c r="C1377">
        <v>14.5622114938761</v>
      </c>
      <c r="D1377">
        <v>14.5622114938761</v>
      </c>
      <c r="E1377">
        <v>14.5622114938761</v>
      </c>
      <c r="F1377">
        <v>13.160643314982</v>
      </c>
      <c r="G1377">
        <v>13.160643314982</v>
      </c>
      <c r="H1377">
        <v>13.160643314982</v>
      </c>
      <c r="I1377">
        <v>1.6801345934059899</v>
      </c>
      <c r="J1377">
        <v>1.6801345934059899</v>
      </c>
      <c r="K1377">
        <v>1.6801345934059899</v>
      </c>
      <c r="L1377">
        <v>-0.27856641451195302</v>
      </c>
      <c r="M1377">
        <v>-0.27856641451195302</v>
      </c>
      <c r="N1377">
        <v>-0.27856641451195302</v>
      </c>
      <c r="O1377">
        <v>0</v>
      </c>
      <c r="P1377">
        <v>0</v>
      </c>
      <c r="Q1377">
        <v>0</v>
      </c>
      <c r="R1377">
        <v>26.875447188179301</v>
      </c>
      <c r="S1377">
        <v>36.910694365512697</v>
      </c>
      <c r="T1377">
        <v>17.0268481018697</v>
      </c>
      <c r="U1377">
        <v>17.2928853055034</v>
      </c>
      <c r="W1377">
        <v>31.718644780233401</v>
      </c>
      <c r="X1377" s="17"/>
      <c r="AA1377" s="39"/>
    </row>
    <row r="1378" spans="1:27" x14ac:dyDescent="0.3">
      <c r="A1378" s="13">
        <v>44416</v>
      </c>
      <c r="B1378">
        <v>17.1681252232468</v>
      </c>
      <c r="C1378">
        <v>14.0217291501218</v>
      </c>
      <c r="D1378">
        <v>14.0217291501218</v>
      </c>
      <c r="E1378">
        <v>14.0217291501218</v>
      </c>
      <c r="F1378">
        <v>13.160643314982</v>
      </c>
      <c r="G1378">
        <v>13.160643314982</v>
      </c>
      <c r="H1378">
        <v>13.160643314982</v>
      </c>
      <c r="I1378">
        <v>0.99764070768749902</v>
      </c>
      <c r="J1378">
        <v>0.99764070768749902</v>
      </c>
      <c r="K1378">
        <v>0.99764070768749902</v>
      </c>
      <c r="L1378">
        <v>-0.13655487254776899</v>
      </c>
      <c r="M1378">
        <v>-0.13655487254776899</v>
      </c>
      <c r="N1378">
        <v>-0.13655487254776899</v>
      </c>
      <c r="O1378">
        <v>0</v>
      </c>
      <c r="P1378">
        <v>0</v>
      </c>
      <c r="Q1378">
        <v>0</v>
      </c>
      <c r="R1378">
        <v>26.080426828392799</v>
      </c>
      <c r="S1378">
        <v>36.388483264185702</v>
      </c>
      <c r="T1378">
        <v>17.037797600133899</v>
      </c>
      <c r="U1378">
        <v>17.305769304633898</v>
      </c>
      <c r="W1378">
        <v>31.1898543733686</v>
      </c>
      <c r="X1378" s="17"/>
      <c r="AA1378" s="39"/>
    </row>
    <row r="1379" spans="1:27" x14ac:dyDescent="0.3">
      <c r="A1379" s="13">
        <v>44417</v>
      </c>
      <c r="B1379">
        <v>17.179817160136199</v>
      </c>
      <c r="C1379">
        <v>15.679750267927499</v>
      </c>
      <c r="D1379">
        <v>15.679750267927499</v>
      </c>
      <c r="E1379">
        <v>15.679750267927499</v>
      </c>
      <c r="F1379">
        <v>13.160643314982</v>
      </c>
      <c r="G1379">
        <v>13.160643314982</v>
      </c>
      <c r="H1379">
        <v>13.160643314982</v>
      </c>
      <c r="I1379">
        <v>2.4947585269349002</v>
      </c>
      <c r="J1379">
        <v>2.4947585269349002</v>
      </c>
      <c r="K1379">
        <v>2.4947585269349002</v>
      </c>
      <c r="L1379">
        <v>2.4348426010564202E-2</v>
      </c>
      <c r="M1379">
        <v>2.4348426010564202E-2</v>
      </c>
      <c r="N1379">
        <v>2.4348426010564202E-2</v>
      </c>
      <c r="O1379">
        <v>0</v>
      </c>
      <c r="P1379">
        <v>0</v>
      </c>
      <c r="Q1379">
        <v>0</v>
      </c>
      <c r="R1379">
        <v>28.185469052079199</v>
      </c>
      <c r="S1379">
        <v>37.930284760594503</v>
      </c>
      <c r="T1379">
        <v>17.048984697507802</v>
      </c>
      <c r="U1379">
        <v>17.318789526027299</v>
      </c>
      <c r="W1379">
        <v>32.859567428063698</v>
      </c>
      <c r="X1379" s="17"/>
      <c r="AA1379" s="39"/>
    </row>
    <row r="1380" spans="1:27" x14ac:dyDescent="0.3">
      <c r="A1380" s="13">
        <v>44418</v>
      </c>
      <c r="B1380">
        <v>17.191509097025701</v>
      </c>
      <c r="C1380">
        <v>13.481798930709701</v>
      </c>
      <c r="D1380">
        <v>13.481798930709701</v>
      </c>
      <c r="E1380">
        <v>13.481798930709701</v>
      </c>
      <c r="F1380">
        <v>13.160643314982</v>
      </c>
      <c r="G1380">
        <v>13.160643314982</v>
      </c>
      <c r="H1380">
        <v>13.160643314982</v>
      </c>
      <c r="I1380">
        <v>0.120032425817617</v>
      </c>
      <c r="J1380">
        <v>0.120032425817617</v>
      </c>
      <c r="K1380">
        <v>0.120032425817617</v>
      </c>
      <c r="L1380">
        <v>0.20112318990999001</v>
      </c>
      <c r="M1380">
        <v>0.20112318990999001</v>
      </c>
      <c r="N1380">
        <v>0.20112318990999001</v>
      </c>
      <c r="O1380">
        <v>0</v>
      </c>
      <c r="P1380">
        <v>0</v>
      </c>
      <c r="Q1380">
        <v>0</v>
      </c>
      <c r="R1380">
        <v>25.855867468588499</v>
      </c>
      <c r="S1380">
        <v>35.789129264880202</v>
      </c>
      <c r="T1380">
        <v>17.0602366131574</v>
      </c>
      <c r="U1380">
        <v>17.3312611348119</v>
      </c>
      <c r="W1380">
        <v>30.673308027735299</v>
      </c>
      <c r="X1380" s="17"/>
      <c r="AA1380" s="39"/>
    </row>
    <row r="1381" spans="1:27" x14ac:dyDescent="0.3">
      <c r="A1381" s="13">
        <v>44419</v>
      </c>
      <c r="B1381">
        <v>17.2032010339151</v>
      </c>
      <c r="C1381">
        <v>11.684057060772799</v>
      </c>
      <c r="D1381">
        <v>11.684057060772799</v>
      </c>
      <c r="E1381">
        <v>11.684057060772799</v>
      </c>
      <c r="F1381">
        <v>13.160643314982</v>
      </c>
      <c r="G1381">
        <v>13.160643314982</v>
      </c>
      <c r="H1381">
        <v>13.160643314982</v>
      </c>
      <c r="I1381">
        <v>-1.8670180563677601</v>
      </c>
      <c r="J1381">
        <v>-1.8670180563677601</v>
      </c>
      <c r="K1381">
        <v>-1.8670180563677601</v>
      </c>
      <c r="L1381">
        <v>0.390431802158552</v>
      </c>
      <c r="M1381">
        <v>0.390431802158552</v>
      </c>
      <c r="N1381">
        <v>0.390431802158552</v>
      </c>
      <c r="O1381">
        <v>0</v>
      </c>
      <c r="P1381">
        <v>0</v>
      </c>
      <c r="Q1381">
        <v>0</v>
      </c>
      <c r="R1381">
        <v>23.813941716391</v>
      </c>
      <c r="S1381">
        <v>33.992679503129303</v>
      </c>
      <c r="T1381">
        <v>17.070830821285501</v>
      </c>
      <c r="U1381">
        <v>17.343446979731102</v>
      </c>
      <c r="W1381">
        <v>28.887258094687901</v>
      </c>
      <c r="X1381" s="17"/>
      <c r="AA1381" s="39"/>
    </row>
    <row r="1382" spans="1:27" x14ac:dyDescent="0.3">
      <c r="A1382" s="13">
        <v>44420</v>
      </c>
      <c r="B1382">
        <v>17.214892970804499</v>
      </c>
      <c r="C1382">
        <v>11.634255307998201</v>
      </c>
      <c r="D1382">
        <v>11.634255307998201</v>
      </c>
      <c r="E1382">
        <v>11.634255307998201</v>
      </c>
      <c r="F1382">
        <v>13.160643314982</v>
      </c>
      <c r="G1382">
        <v>13.160643314982</v>
      </c>
      <c r="H1382">
        <v>13.160643314982</v>
      </c>
      <c r="I1382">
        <v>-2.1150670826450599</v>
      </c>
      <c r="J1382">
        <v>-2.1150670826450599</v>
      </c>
      <c r="K1382">
        <v>-2.1150670826450599</v>
      </c>
      <c r="L1382">
        <v>0.58867907566117395</v>
      </c>
      <c r="M1382">
        <v>0.58867907566117395</v>
      </c>
      <c r="N1382">
        <v>0.58867907566117395</v>
      </c>
      <c r="O1382">
        <v>0</v>
      </c>
      <c r="P1382">
        <v>0</v>
      </c>
      <c r="Q1382">
        <v>0</v>
      </c>
      <c r="R1382">
        <v>24.0694819685677</v>
      </c>
      <c r="S1382">
        <v>33.785264477715202</v>
      </c>
      <c r="T1382">
        <v>17.081788044984101</v>
      </c>
      <c r="U1382">
        <v>17.3557644151293</v>
      </c>
      <c r="W1382">
        <v>28.849148278802701</v>
      </c>
      <c r="X1382" s="17"/>
      <c r="AA1382" s="39"/>
    </row>
    <row r="1383" spans="1:27" x14ac:dyDescent="0.3">
      <c r="A1383" s="13">
        <v>44421</v>
      </c>
      <c r="B1383">
        <v>17.226584907694001</v>
      </c>
      <c r="C1383">
        <v>12.6422395611689</v>
      </c>
      <c r="D1383">
        <v>12.6422395611689</v>
      </c>
      <c r="E1383">
        <v>12.6422395611689</v>
      </c>
      <c r="F1383">
        <v>13.160643314982</v>
      </c>
      <c r="G1383">
        <v>13.160643314982</v>
      </c>
      <c r="H1383">
        <v>13.160643314982</v>
      </c>
      <c r="I1383">
        <v>-1.3104811148346101</v>
      </c>
      <c r="J1383">
        <v>-1.3104811148346101</v>
      </c>
      <c r="K1383">
        <v>-1.3104811148346101</v>
      </c>
      <c r="L1383">
        <v>0.79207736102148296</v>
      </c>
      <c r="M1383">
        <v>0.79207736102148296</v>
      </c>
      <c r="N1383">
        <v>0.79207736102148296</v>
      </c>
      <c r="O1383">
        <v>0</v>
      </c>
      <c r="P1383">
        <v>0</v>
      </c>
      <c r="Q1383">
        <v>0</v>
      </c>
      <c r="R1383">
        <v>24.839552592405099</v>
      </c>
      <c r="S1383">
        <v>35.257712880996301</v>
      </c>
      <c r="T1383">
        <v>17.092212780331199</v>
      </c>
      <c r="U1383">
        <v>17.368050049211899</v>
      </c>
      <c r="W1383">
        <v>29.868824468862901</v>
      </c>
      <c r="X1383" s="17"/>
      <c r="AA1383" s="39"/>
    </row>
    <row r="1384" spans="1:27" x14ac:dyDescent="0.3">
      <c r="A1384" s="13">
        <v>44422</v>
      </c>
      <c r="B1384">
        <v>17.2382768445834</v>
      </c>
      <c r="C1384">
        <v>15.837493711781899</v>
      </c>
      <c r="D1384">
        <v>15.837493711781899</v>
      </c>
      <c r="E1384">
        <v>15.837493711781899</v>
      </c>
      <c r="F1384">
        <v>13.160643314982</v>
      </c>
      <c r="G1384">
        <v>13.160643314982</v>
      </c>
      <c r="H1384">
        <v>13.160643314982</v>
      </c>
      <c r="I1384">
        <v>1.6801345934057901</v>
      </c>
      <c r="J1384">
        <v>1.6801345934057901</v>
      </c>
      <c r="K1384">
        <v>1.6801345934057901</v>
      </c>
      <c r="L1384">
        <v>0.99671580339403798</v>
      </c>
      <c r="M1384">
        <v>0.99671580339403798</v>
      </c>
      <c r="N1384">
        <v>0.99671580339403798</v>
      </c>
      <c r="O1384">
        <v>0</v>
      </c>
      <c r="P1384">
        <v>0</v>
      </c>
      <c r="Q1384">
        <v>0</v>
      </c>
      <c r="R1384">
        <v>27.916418130954799</v>
      </c>
      <c r="S1384">
        <v>38.080203308206798</v>
      </c>
      <c r="T1384">
        <v>17.102691369947902</v>
      </c>
      <c r="U1384">
        <v>17.380335683294501</v>
      </c>
      <c r="W1384">
        <v>33.075770556365299</v>
      </c>
      <c r="X1384" s="17"/>
      <c r="AA1384" s="39"/>
    </row>
    <row r="1385" spans="1:27" x14ac:dyDescent="0.3">
      <c r="A1385" s="13">
        <v>44423</v>
      </c>
      <c r="B1385">
        <v>17.249968781472901</v>
      </c>
      <c r="C1385">
        <v>15.356916475077201</v>
      </c>
      <c r="D1385">
        <v>15.356916475077201</v>
      </c>
      <c r="E1385">
        <v>15.356916475077201</v>
      </c>
      <c r="F1385">
        <v>13.160643314982</v>
      </c>
      <c r="G1385">
        <v>13.160643314982</v>
      </c>
      <c r="H1385">
        <v>13.160643314982</v>
      </c>
      <c r="I1385">
        <v>0.99764070768704904</v>
      </c>
      <c r="J1385">
        <v>0.99764070768704904</v>
      </c>
      <c r="K1385">
        <v>0.99764070768704904</v>
      </c>
      <c r="L1385">
        <v>1.19863245240814</v>
      </c>
      <c r="M1385">
        <v>1.19863245240814</v>
      </c>
      <c r="N1385">
        <v>1.19863245240814</v>
      </c>
      <c r="O1385">
        <v>0</v>
      </c>
      <c r="P1385">
        <v>0</v>
      </c>
      <c r="Q1385">
        <v>0</v>
      </c>
      <c r="R1385">
        <v>27.8783025037445</v>
      </c>
      <c r="S1385">
        <v>37.531108420980303</v>
      </c>
      <c r="T1385">
        <v>17.114436582657198</v>
      </c>
      <c r="U1385">
        <v>17.392611559152598</v>
      </c>
      <c r="W1385">
        <v>32.6068852565501</v>
      </c>
      <c r="X1385" s="17"/>
      <c r="AA1385" s="39"/>
    </row>
    <row r="1386" spans="1:27" x14ac:dyDescent="0.3">
      <c r="A1386" s="13">
        <v>44424</v>
      </c>
      <c r="B1386">
        <v>17.2616607183623</v>
      </c>
      <c r="C1386">
        <v>17.049289702357498</v>
      </c>
      <c r="D1386">
        <v>17.049289702357498</v>
      </c>
      <c r="E1386">
        <v>17.049289702357498</v>
      </c>
      <c r="F1386">
        <v>13.160643314982</v>
      </c>
      <c r="G1386">
        <v>13.160643314982</v>
      </c>
      <c r="H1386">
        <v>13.160643314982</v>
      </c>
      <c r="I1386">
        <v>2.49475852693713</v>
      </c>
      <c r="J1386">
        <v>2.49475852693713</v>
      </c>
      <c r="K1386">
        <v>2.49475852693713</v>
      </c>
      <c r="L1386">
        <v>1.3938878604382801</v>
      </c>
      <c r="M1386">
        <v>1.3938878604382801</v>
      </c>
      <c r="N1386">
        <v>1.3938878604382801</v>
      </c>
      <c r="O1386">
        <v>0</v>
      </c>
      <c r="P1386">
        <v>0</v>
      </c>
      <c r="Q1386">
        <v>0</v>
      </c>
      <c r="R1386">
        <v>29.207026013597599</v>
      </c>
      <c r="S1386">
        <v>39.501460390446503</v>
      </c>
      <c r="T1386">
        <v>17.126149524914101</v>
      </c>
      <c r="U1386">
        <v>17.404704967838899</v>
      </c>
      <c r="W1386">
        <v>34.310950420719699</v>
      </c>
      <c r="X1386" s="17"/>
      <c r="AA1386" s="39"/>
    </row>
    <row r="1387" spans="1:27" x14ac:dyDescent="0.3">
      <c r="A1387" s="13">
        <v>44425</v>
      </c>
      <c r="B1387">
        <v>17.273352655251699</v>
      </c>
      <c r="C1387">
        <v>14.859314502386299</v>
      </c>
      <c r="D1387">
        <v>14.859314502386299</v>
      </c>
      <c r="E1387">
        <v>14.859314502386299</v>
      </c>
      <c r="F1387">
        <v>13.160643314982</v>
      </c>
      <c r="G1387">
        <v>13.160643314982</v>
      </c>
      <c r="H1387">
        <v>13.160643314982</v>
      </c>
      <c r="I1387">
        <v>0.120032425817067</v>
      </c>
      <c r="J1387">
        <v>0.120032425817067</v>
      </c>
      <c r="K1387">
        <v>0.120032425817067</v>
      </c>
      <c r="L1387">
        <v>1.5786387615872</v>
      </c>
      <c r="M1387">
        <v>1.5786387615872</v>
      </c>
      <c r="N1387">
        <v>1.5786387615872</v>
      </c>
      <c r="O1387">
        <v>0</v>
      </c>
      <c r="P1387">
        <v>0</v>
      </c>
      <c r="Q1387">
        <v>0</v>
      </c>
      <c r="R1387">
        <v>27.086780462850101</v>
      </c>
      <c r="S1387">
        <v>36.928917273588702</v>
      </c>
      <c r="T1387">
        <v>17.1372747761448</v>
      </c>
      <c r="U1387">
        <v>17.4166682333646</v>
      </c>
      <c r="W1387">
        <v>32.132667157637997</v>
      </c>
      <c r="X1387" s="17"/>
      <c r="AA1387" s="39"/>
    </row>
    <row r="1388" spans="1:27" x14ac:dyDescent="0.3">
      <c r="A1388" s="13">
        <v>44426</v>
      </c>
      <c r="B1388">
        <v>17.285044592141201</v>
      </c>
      <c r="C1388">
        <v>13.0428356664865</v>
      </c>
      <c r="D1388">
        <v>13.0428356664865</v>
      </c>
      <c r="E1388">
        <v>13.0428356664865</v>
      </c>
      <c r="F1388">
        <v>13.160643314982</v>
      </c>
      <c r="G1388">
        <v>13.160643314982</v>
      </c>
      <c r="H1388">
        <v>13.160643314982</v>
      </c>
      <c r="I1388">
        <v>-1.86701805636283</v>
      </c>
      <c r="J1388">
        <v>-1.86701805636283</v>
      </c>
      <c r="K1388">
        <v>-1.86701805636283</v>
      </c>
      <c r="L1388">
        <v>1.7492104078672599</v>
      </c>
      <c r="M1388">
        <v>1.7492104078672599</v>
      </c>
      <c r="N1388">
        <v>1.7492104078672599</v>
      </c>
      <c r="O1388">
        <v>0</v>
      </c>
      <c r="P1388">
        <v>0</v>
      </c>
      <c r="Q1388">
        <v>0</v>
      </c>
      <c r="R1388">
        <v>25.249272596263499</v>
      </c>
      <c r="S1388">
        <v>35.345843648690597</v>
      </c>
      <c r="T1388">
        <v>17.148400027375398</v>
      </c>
      <c r="U1388">
        <v>17.428623083649601</v>
      </c>
      <c r="W1388">
        <v>30.327880258627602</v>
      </c>
      <c r="X1388" s="17"/>
      <c r="AA1388" s="39"/>
    </row>
    <row r="1389" spans="1:27" x14ac:dyDescent="0.3">
      <c r="A1389" s="13">
        <v>44427</v>
      </c>
      <c r="B1389">
        <v>17.2967365290306</v>
      </c>
      <c r="C1389">
        <v>12.9477423832341</v>
      </c>
      <c r="D1389">
        <v>12.9477423832341</v>
      </c>
      <c r="E1389">
        <v>12.9477423832341</v>
      </c>
      <c r="F1389">
        <v>13.160643314982</v>
      </c>
      <c r="G1389">
        <v>13.160643314982</v>
      </c>
      <c r="H1389">
        <v>13.160643314982</v>
      </c>
      <c r="I1389">
        <v>-2.1150670826432698</v>
      </c>
      <c r="J1389">
        <v>-2.1150670826432698</v>
      </c>
      <c r="K1389">
        <v>-2.1150670826432698</v>
      </c>
      <c r="L1389">
        <v>1.90216615089535</v>
      </c>
      <c r="M1389">
        <v>1.90216615089535</v>
      </c>
      <c r="N1389">
        <v>1.90216615089535</v>
      </c>
      <c r="O1389">
        <v>0</v>
      </c>
      <c r="P1389">
        <v>0</v>
      </c>
      <c r="Q1389">
        <v>0</v>
      </c>
      <c r="R1389">
        <v>25.3499440713219</v>
      </c>
      <c r="S1389">
        <v>34.753748380249903</v>
      </c>
      <c r="T1389">
        <v>17.1597428821844</v>
      </c>
      <c r="U1389">
        <v>17.440761782760699</v>
      </c>
      <c r="W1389">
        <v>30.2444789122647</v>
      </c>
      <c r="X1389" s="17"/>
      <c r="AA1389" s="39"/>
    </row>
    <row r="1390" spans="1:27" x14ac:dyDescent="0.3">
      <c r="A1390" s="13">
        <v>44428</v>
      </c>
      <c r="B1390">
        <v>17.308428465919999</v>
      </c>
      <c r="C1390">
        <v>13.884535097378601</v>
      </c>
      <c r="D1390">
        <v>13.884535097378601</v>
      </c>
      <c r="E1390">
        <v>13.884535097378601</v>
      </c>
      <c r="F1390">
        <v>13.160643314982</v>
      </c>
      <c r="G1390">
        <v>13.160643314982</v>
      </c>
      <c r="H1390">
        <v>13.160643314982</v>
      </c>
      <c r="I1390">
        <v>-1.3104811148303399</v>
      </c>
      <c r="J1390">
        <v>-1.3104811148303399</v>
      </c>
      <c r="K1390">
        <v>-1.3104811148303399</v>
      </c>
      <c r="L1390">
        <v>2.0343728972269202</v>
      </c>
      <c r="M1390">
        <v>2.0343728972269202</v>
      </c>
      <c r="N1390">
        <v>2.0343728972269202</v>
      </c>
      <c r="O1390">
        <v>0</v>
      </c>
      <c r="P1390">
        <v>0</v>
      </c>
      <c r="Q1390">
        <v>0</v>
      </c>
      <c r="R1390">
        <v>26.315307768724399</v>
      </c>
      <c r="S1390">
        <v>36.319280196317898</v>
      </c>
      <c r="T1390">
        <v>17.171135199923199</v>
      </c>
      <c r="U1390">
        <v>17.4535687073434</v>
      </c>
      <c r="W1390">
        <v>31.192963563298701</v>
      </c>
      <c r="X1390" s="17"/>
      <c r="AA1390" s="39"/>
    </row>
    <row r="1391" spans="1:27" x14ac:dyDescent="0.3">
      <c r="A1391" s="13">
        <v>44429</v>
      </c>
      <c r="B1391">
        <v>17.320120402809501</v>
      </c>
      <c r="C1391">
        <v>16.9838390411294</v>
      </c>
      <c r="D1391">
        <v>16.9838390411294</v>
      </c>
      <c r="E1391">
        <v>16.9838390411294</v>
      </c>
      <c r="F1391">
        <v>13.160643314982</v>
      </c>
      <c r="G1391">
        <v>13.160643314982</v>
      </c>
      <c r="H1391">
        <v>13.160643314982</v>
      </c>
      <c r="I1391">
        <v>1.68013459340361</v>
      </c>
      <c r="J1391">
        <v>1.68013459340361</v>
      </c>
      <c r="K1391">
        <v>1.68013459340361</v>
      </c>
      <c r="L1391">
        <v>2.1430611327437701</v>
      </c>
      <c r="M1391">
        <v>2.1430611327437701</v>
      </c>
      <c r="N1391">
        <v>2.1430611327437701</v>
      </c>
      <c r="O1391">
        <v>0</v>
      </c>
      <c r="P1391">
        <v>0</v>
      </c>
      <c r="Q1391">
        <v>0</v>
      </c>
      <c r="R1391">
        <v>29.666168083949302</v>
      </c>
      <c r="S1391">
        <v>39.319802155260902</v>
      </c>
      <c r="T1391">
        <v>17.1823861125707</v>
      </c>
      <c r="U1391">
        <v>17.465738878144698</v>
      </c>
      <c r="W1391">
        <v>34.303959443938901</v>
      </c>
      <c r="X1391" s="17"/>
      <c r="AA1391" s="39"/>
    </row>
    <row r="1392" spans="1:27" x14ac:dyDescent="0.3">
      <c r="A1392" s="13">
        <v>44430</v>
      </c>
      <c r="B1392">
        <v>17.331812339698899</v>
      </c>
      <c r="C1392">
        <v>16.3841623281848</v>
      </c>
      <c r="D1392">
        <v>16.3841623281848</v>
      </c>
      <c r="E1392">
        <v>16.3841623281848</v>
      </c>
      <c r="F1392">
        <v>13.160643314982</v>
      </c>
      <c r="G1392">
        <v>13.160643314982</v>
      </c>
      <c r="H1392">
        <v>13.160643314982</v>
      </c>
      <c r="I1392">
        <v>0.99764070768660496</v>
      </c>
      <c r="J1392">
        <v>0.99764070768660496</v>
      </c>
      <c r="K1392">
        <v>0.99764070768660496</v>
      </c>
      <c r="L1392">
        <v>2.2258783055161202</v>
      </c>
      <c r="M1392">
        <v>2.2258783055161202</v>
      </c>
      <c r="N1392">
        <v>2.2258783055161202</v>
      </c>
      <c r="O1392">
        <v>0</v>
      </c>
      <c r="P1392">
        <v>0</v>
      </c>
      <c r="Q1392">
        <v>0</v>
      </c>
      <c r="R1392">
        <v>28.794507039547899</v>
      </c>
      <c r="S1392">
        <v>38.842284298606899</v>
      </c>
      <c r="T1392">
        <v>17.1935612371392</v>
      </c>
      <c r="U1392">
        <v>17.477891799096501</v>
      </c>
      <c r="W1392">
        <v>33.7159746678837</v>
      </c>
      <c r="X1392" s="17"/>
      <c r="AA1392" s="39"/>
    </row>
    <row r="1393" spans="1:27" x14ac:dyDescent="0.3">
      <c r="A1393" s="13">
        <v>44431</v>
      </c>
      <c r="B1393">
        <v>17.343504276588401</v>
      </c>
      <c r="C1393">
        <v>17.936336317593199</v>
      </c>
      <c r="D1393">
        <v>17.936336317593199</v>
      </c>
      <c r="E1393">
        <v>17.936336317593199</v>
      </c>
      <c r="F1393">
        <v>13.160643314982</v>
      </c>
      <c r="G1393">
        <v>13.160643314982</v>
      </c>
      <c r="H1393">
        <v>13.160643314982</v>
      </c>
      <c r="I1393">
        <v>2.49475852693267</v>
      </c>
      <c r="J1393">
        <v>2.49475852693267</v>
      </c>
      <c r="K1393">
        <v>2.49475852693267</v>
      </c>
      <c r="L1393">
        <v>2.2809344756785301</v>
      </c>
      <c r="M1393">
        <v>2.2809344756785301</v>
      </c>
      <c r="N1393">
        <v>2.2809344756785301</v>
      </c>
      <c r="O1393">
        <v>0</v>
      </c>
      <c r="P1393">
        <v>0</v>
      </c>
      <c r="Q1393">
        <v>0</v>
      </c>
      <c r="R1393">
        <v>30.3613892904634</v>
      </c>
      <c r="S1393">
        <v>40.221932538985001</v>
      </c>
      <c r="T1393">
        <v>17.205397320680099</v>
      </c>
      <c r="U1393">
        <v>17.490390319641701</v>
      </c>
      <c r="W1393">
        <v>35.2798405941816</v>
      </c>
      <c r="X1393" s="17"/>
      <c r="AA1393" s="39"/>
    </row>
    <row r="1394" spans="1:27" x14ac:dyDescent="0.3">
      <c r="A1394" s="13">
        <v>44432</v>
      </c>
      <c r="B1394">
        <v>17.3551962134778</v>
      </c>
      <c r="C1394">
        <v>15.587515024007001</v>
      </c>
      <c r="D1394">
        <v>15.587515024007001</v>
      </c>
      <c r="E1394">
        <v>15.587515024007001</v>
      </c>
      <c r="F1394">
        <v>13.160643314982</v>
      </c>
      <c r="G1394">
        <v>13.160643314982</v>
      </c>
      <c r="H1394">
        <v>13.160643314982</v>
      </c>
      <c r="I1394">
        <v>0.120032425816517</v>
      </c>
      <c r="J1394">
        <v>0.120032425816517</v>
      </c>
      <c r="K1394">
        <v>0.120032425816517</v>
      </c>
      <c r="L1394">
        <v>2.3068392832084301</v>
      </c>
      <c r="M1394">
        <v>2.3068392832084301</v>
      </c>
      <c r="N1394">
        <v>2.3068392832084301</v>
      </c>
      <c r="O1394">
        <v>0</v>
      </c>
      <c r="P1394">
        <v>0</v>
      </c>
      <c r="Q1394">
        <v>0</v>
      </c>
      <c r="R1394">
        <v>28.32562850199</v>
      </c>
      <c r="S1394">
        <v>37.954720138392503</v>
      </c>
      <c r="T1394">
        <v>17.215836483872899</v>
      </c>
      <c r="U1394">
        <v>17.502958380177599</v>
      </c>
      <c r="W1394">
        <v>32.942711237484801</v>
      </c>
      <c r="X1394" s="17"/>
      <c r="AA1394" s="39"/>
    </row>
    <row r="1395" spans="1:27" x14ac:dyDescent="0.3">
      <c r="A1395" s="13">
        <v>44433</v>
      </c>
      <c r="B1395">
        <v>17.366888150367199</v>
      </c>
      <c r="C1395">
        <v>13.5963547061444</v>
      </c>
      <c r="D1395">
        <v>13.5963547061444</v>
      </c>
      <c r="E1395">
        <v>13.5963547061444</v>
      </c>
      <c r="F1395">
        <v>13.160643314982</v>
      </c>
      <c r="G1395">
        <v>13.160643314982</v>
      </c>
      <c r="H1395">
        <v>13.160643314982</v>
      </c>
      <c r="I1395">
        <v>-1.8670180563599099</v>
      </c>
      <c r="J1395">
        <v>-1.8670180563599099</v>
      </c>
      <c r="K1395">
        <v>-1.8670180563599099</v>
      </c>
      <c r="L1395">
        <v>2.3027294475222502</v>
      </c>
      <c r="M1395">
        <v>2.3027294475222502</v>
      </c>
      <c r="N1395">
        <v>2.3027294475222502</v>
      </c>
      <c r="O1395">
        <v>0</v>
      </c>
      <c r="P1395">
        <v>0</v>
      </c>
      <c r="Q1395">
        <v>0</v>
      </c>
      <c r="R1395">
        <v>26.268197754012899</v>
      </c>
      <c r="S1395">
        <v>36.012051363648503</v>
      </c>
      <c r="T1395">
        <v>17.226878002813098</v>
      </c>
      <c r="U1395">
        <v>17.515526440713501</v>
      </c>
      <c r="W1395">
        <v>30.963242856511599</v>
      </c>
      <c r="X1395" s="17"/>
      <c r="AA1395" s="39"/>
    </row>
    <row r="1396" spans="1:27" x14ac:dyDescent="0.3">
      <c r="A1396" s="13">
        <v>44434</v>
      </c>
      <c r="B1396">
        <v>17.378580087256701</v>
      </c>
      <c r="C1396">
        <v>13.3138624259149</v>
      </c>
      <c r="D1396">
        <v>13.3138624259149</v>
      </c>
      <c r="E1396">
        <v>13.3138624259149</v>
      </c>
      <c r="F1396">
        <v>13.160643314982</v>
      </c>
      <c r="G1396">
        <v>13.160643314982</v>
      </c>
      <c r="H1396">
        <v>13.160643314982</v>
      </c>
      <c r="I1396">
        <v>-2.1150670826449902</v>
      </c>
      <c r="J1396">
        <v>-2.1150670826449902</v>
      </c>
      <c r="K1396">
        <v>-2.1150670826449902</v>
      </c>
      <c r="L1396">
        <v>2.26828619357787</v>
      </c>
      <c r="M1396">
        <v>2.26828619357787</v>
      </c>
      <c r="N1396">
        <v>2.26828619357787</v>
      </c>
      <c r="O1396">
        <v>0</v>
      </c>
      <c r="P1396">
        <v>0</v>
      </c>
      <c r="Q1396">
        <v>0</v>
      </c>
      <c r="R1396">
        <v>25.8004711156497</v>
      </c>
      <c r="S1396">
        <v>35.7748975743066</v>
      </c>
      <c r="T1396">
        <v>17.238000975373701</v>
      </c>
      <c r="U1396">
        <v>17.528117509228501</v>
      </c>
      <c r="W1396">
        <v>30.692442513171599</v>
      </c>
      <c r="X1396" s="17"/>
      <c r="AA1396" s="39"/>
    </row>
    <row r="1397" spans="1:27" x14ac:dyDescent="0.3">
      <c r="A1397" s="13">
        <v>44435</v>
      </c>
      <c r="B1397">
        <v>17.3902720241461</v>
      </c>
      <c r="C1397">
        <v>14.0539043944799</v>
      </c>
      <c r="D1397">
        <v>14.0539043944799</v>
      </c>
      <c r="E1397">
        <v>14.0539043944799</v>
      </c>
      <c r="F1397">
        <v>13.160643314982</v>
      </c>
      <c r="G1397">
        <v>13.160643314982</v>
      </c>
      <c r="H1397">
        <v>13.160643314982</v>
      </c>
      <c r="I1397">
        <v>-1.31048111482606</v>
      </c>
      <c r="J1397">
        <v>-1.31048111482606</v>
      </c>
      <c r="K1397">
        <v>-1.31048111482606</v>
      </c>
      <c r="L1397">
        <v>2.2037421943239099</v>
      </c>
      <c r="M1397">
        <v>2.2037421943239099</v>
      </c>
      <c r="N1397">
        <v>2.2037421943239099</v>
      </c>
      <c r="O1397">
        <v>0</v>
      </c>
      <c r="P1397">
        <v>0</v>
      </c>
      <c r="Q1397">
        <v>0</v>
      </c>
      <c r="R1397">
        <v>26.576643168827999</v>
      </c>
      <c r="S1397">
        <v>36.119632143082598</v>
      </c>
      <c r="T1397">
        <v>17.2491329513403</v>
      </c>
      <c r="U1397">
        <v>17.540738957291602</v>
      </c>
      <c r="W1397">
        <v>31.444176418626</v>
      </c>
      <c r="X1397" s="17"/>
      <c r="AA1397" s="39"/>
    </row>
    <row r="1398" spans="1:27" x14ac:dyDescent="0.3">
      <c r="A1398" s="13">
        <v>44436</v>
      </c>
      <c r="B1398">
        <v>17.401963961035499</v>
      </c>
      <c r="C1398">
        <v>16.950655733506299</v>
      </c>
      <c r="D1398">
        <v>16.950655733506299</v>
      </c>
      <c r="E1398">
        <v>16.950655733506299</v>
      </c>
      <c r="F1398">
        <v>13.160643314982</v>
      </c>
      <c r="G1398">
        <v>13.160643314982</v>
      </c>
      <c r="H1398">
        <v>13.160643314982</v>
      </c>
      <c r="I1398">
        <v>1.6801345934034</v>
      </c>
      <c r="J1398">
        <v>1.6801345934034</v>
      </c>
      <c r="K1398">
        <v>1.6801345934034</v>
      </c>
      <c r="L1398">
        <v>2.1098778251208801</v>
      </c>
      <c r="M1398">
        <v>2.1098778251208801</v>
      </c>
      <c r="N1398">
        <v>2.1098778251208801</v>
      </c>
      <c r="O1398">
        <v>0</v>
      </c>
      <c r="P1398">
        <v>0</v>
      </c>
      <c r="Q1398">
        <v>0</v>
      </c>
      <c r="R1398">
        <v>29.459757525222798</v>
      </c>
      <c r="S1398">
        <v>39.258432922033798</v>
      </c>
      <c r="T1398">
        <v>17.260278188364701</v>
      </c>
      <c r="U1398">
        <v>17.553360240107398</v>
      </c>
      <c r="W1398">
        <v>34.3526196945419</v>
      </c>
      <c r="X1398" s="17"/>
      <c r="AA1398" s="39"/>
    </row>
    <row r="1399" spans="1:27" x14ac:dyDescent="0.3">
      <c r="A1399" s="13">
        <v>44437</v>
      </c>
      <c r="B1399">
        <v>17.413655897925</v>
      </c>
      <c r="C1399">
        <v>16.146290760879701</v>
      </c>
      <c r="D1399">
        <v>16.146290760879701</v>
      </c>
      <c r="E1399">
        <v>16.146290760879701</v>
      </c>
      <c r="F1399">
        <v>13.160643314982</v>
      </c>
      <c r="G1399">
        <v>13.160643314982</v>
      </c>
      <c r="H1399">
        <v>13.160643314982</v>
      </c>
      <c r="I1399">
        <v>0.997640707687249</v>
      </c>
      <c r="J1399">
        <v>0.997640707687249</v>
      </c>
      <c r="K1399">
        <v>0.997640707687249</v>
      </c>
      <c r="L1399">
        <v>1.98800673821045</v>
      </c>
      <c r="M1399">
        <v>1.98800673821045</v>
      </c>
      <c r="N1399">
        <v>1.98800673821045</v>
      </c>
      <c r="O1399">
        <v>0</v>
      </c>
      <c r="P1399">
        <v>0</v>
      </c>
      <c r="Q1399">
        <v>0</v>
      </c>
      <c r="R1399">
        <v>28.362933139079999</v>
      </c>
      <c r="S1399">
        <v>38.377768498334397</v>
      </c>
      <c r="T1399">
        <v>17.271423425389202</v>
      </c>
      <c r="U1399">
        <v>17.565980170582801</v>
      </c>
      <c r="W1399">
        <v>33.559946658804698</v>
      </c>
      <c r="X1399" s="17"/>
      <c r="AA1399" s="39"/>
    </row>
    <row r="1400" spans="1:27" x14ac:dyDescent="0.3">
      <c r="A1400" s="13">
        <v>44438</v>
      </c>
      <c r="B1400">
        <v>17.425347834814399</v>
      </c>
      <c r="C1400">
        <v>17.495352822040999</v>
      </c>
      <c r="D1400">
        <v>17.495352822040999</v>
      </c>
      <c r="E1400">
        <v>17.495352822040999</v>
      </c>
      <c r="F1400">
        <v>13.160643314982</v>
      </c>
      <c r="G1400">
        <v>13.160643314982</v>
      </c>
      <c r="H1400">
        <v>13.160643314982</v>
      </c>
      <c r="I1400">
        <v>2.4947585269349002</v>
      </c>
      <c r="J1400">
        <v>2.4947585269349002</v>
      </c>
      <c r="K1400">
        <v>2.4947585269349002</v>
      </c>
      <c r="L1400">
        <v>1.8399509801240299</v>
      </c>
      <c r="M1400">
        <v>1.8399509801240299</v>
      </c>
      <c r="N1400">
        <v>1.8399509801240299</v>
      </c>
      <c r="O1400">
        <v>0</v>
      </c>
      <c r="P1400">
        <v>0</v>
      </c>
      <c r="Q1400">
        <v>0</v>
      </c>
      <c r="R1400">
        <v>29.9387914535939</v>
      </c>
      <c r="S1400">
        <v>39.554143027158197</v>
      </c>
      <c r="T1400">
        <v>17.282383647701401</v>
      </c>
      <c r="U1400">
        <v>17.578600101058299</v>
      </c>
      <c r="W1400">
        <v>34.920700656855402</v>
      </c>
      <c r="X1400" s="17"/>
      <c r="AA1400" s="39"/>
    </row>
    <row r="1401" spans="1:27" x14ac:dyDescent="0.3">
      <c r="A1401" s="13">
        <v>44439</v>
      </c>
      <c r="B1401">
        <v>17.437039771703901</v>
      </c>
      <c r="C1401">
        <v>14.948681828632401</v>
      </c>
      <c r="D1401">
        <v>14.948681828632401</v>
      </c>
      <c r="E1401">
        <v>14.948681828632401</v>
      </c>
      <c r="F1401">
        <v>13.160643314982</v>
      </c>
      <c r="G1401">
        <v>13.160643314982</v>
      </c>
      <c r="H1401">
        <v>13.160643314982</v>
      </c>
      <c r="I1401">
        <v>0.12003242581103001</v>
      </c>
      <c r="J1401">
        <v>0.12003242581103001</v>
      </c>
      <c r="K1401">
        <v>0.12003242581103001</v>
      </c>
      <c r="L1401">
        <v>1.6680060878393099</v>
      </c>
      <c r="M1401">
        <v>1.6680060878393099</v>
      </c>
      <c r="N1401">
        <v>1.6680060878393099</v>
      </c>
      <c r="O1401">
        <v>0</v>
      </c>
      <c r="P1401">
        <v>0</v>
      </c>
      <c r="Q1401">
        <v>0</v>
      </c>
      <c r="R1401">
        <v>27.759316051322401</v>
      </c>
      <c r="S1401">
        <v>37.721492554362896</v>
      </c>
      <c r="T1401">
        <v>17.293501288547802</v>
      </c>
      <c r="U1401">
        <v>17.591220031533702</v>
      </c>
      <c r="W1401">
        <v>32.385721600336197</v>
      </c>
      <c r="X1401" s="17"/>
      <c r="AA1401" s="39"/>
    </row>
    <row r="1402" spans="1:27" x14ac:dyDescent="0.3">
      <c r="A1402" s="13">
        <v>44440</v>
      </c>
      <c r="B1402">
        <v>17.4487317085933</v>
      </c>
      <c r="C1402">
        <v>12.7685220646351</v>
      </c>
      <c r="D1402">
        <v>12.7685220646351</v>
      </c>
      <c r="E1402">
        <v>12.7685220646351</v>
      </c>
      <c r="F1402">
        <v>13.160643314982</v>
      </c>
      <c r="G1402">
        <v>13.160643314982</v>
      </c>
      <c r="H1402">
        <v>13.160643314982</v>
      </c>
      <c r="I1402">
        <v>-1.8670180563681</v>
      </c>
      <c r="J1402">
        <v>-1.8670180563681</v>
      </c>
      <c r="K1402">
        <v>-1.8670180563681</v>
      </c>
      <c r="L1402">
        <v>1.47489680602115</v>
      </c>
      <c r="M1402">
        <v>1.47489680602115</v>
      </c>
      <c r="N1402">
        <v>1.47489680602115</v>
      </c>
      <c r="O1402">
        <v>0</v>
      </c>
      <c r="P1402">
        <v>0</v>
      </c>
      <c r="Q1402">
        <v>0</v>
      </c>
      <c r="R1402">
        <v>25.395918539113801</v>
      </c>
      <c r="S1402">
        <v>34.726665927878898</v>
      </c>
      <c r="T1402">
        <v>17.304738810737199</v>
      </c>
      <c r="U1402">
        <v>17.603814666343901</v>
      </c>
      <c r="W1402">
        <v>30.2172537732284</v>
      </c>
      <c r="X1402" s="17"/>
      <c r="AA1402" s="39"/>
    </row>
    <row r="1403" spans="1:27" x14ac:dyDescent="0.3">
      <c r="A1403" s="13">
        <v>44441</v>
      </c>
      <c r="B1403">
        <v>17.460423645482699</v>
      </c>
      <c r="C1403">
        <v>12.30930049587</v>
      </c>
      <c r="D1403">
        <v>12.30930049587</v>
      </c>
      <c r="E1403">
        <v>12.30930049587</v>
      </c>
      <c r="F1403">
        <v>13.160643314982</v>
      </c>
      <c r="G1403">
        <v>13.160643314982</v>
      </c>
      <c r="H1403">
        <v>13.160643314982</v>
      </c>
      <c r="I1403">
        <v>-2.1150670826482698</v>
      </c>
      <c r="J1403">
        <v>-2.1150670826482698</v>
      </c>
      <c r="K1403">
        <v>-2.1150670826482698</v>
      </c>
      <c r="L1403">
        <v>1.26372426353622</v>
      </c>
      <c r="M1403">
        <v>1.26372426353622</v>
      </c>
      <c r="N1403">
        <v>1.26372426353622</v>
      </c>
      <c r="O1403">
        <v>0</v>
      </c>
      <c r="P1403">
        <v>0</v>
      </c>
      <c r="Q1403">
        <v>0</v>
      </c>
      <c r="R1403">
        <v>25.105867019201298</v>
      </c>
      <c r="S1403">
        <v>34.725210342687703</v>
      </c>
      <c r="T1403">
        <v>17.315861783297802</v>
      </c>
      <c r="U1403">
        <v>17.616300897112101</v>
      </c>
      <c r="W1403">
        <v>29.7697241413527</v>
      </c>
      <c r="X1403" s="17"/>
      <c r="AA1403" s="39"/>
    </row>
    <row r="1404" spans="1:27" x14ac:dyDescent="0.3">
      <c r="A1404" s="13">
        <v>44442</v>
      </c>
      <c r="B1404">
        <v>17.472115582372201</v>
      </c>
      <c r="C1404">
        <v>12.888067828523999</v>
      </c>
      <c r="D1404">
        <v>12.888067828523999</v>
      </c>
      <c r="E1404">
        <v>12.888067828523999</v>
      </c>
      <c r="F1404">
        <v>13.160643314982</v>
      </c>
      <c r="G1404">
        <v>13.160643314982</v>
      </c>
      <c r="H1404">
        <v>13.160643314982</v>
      </c>
      <c r="I1404">
        <v>-1.3104811148289499</v>
      </c>
      <c r="J1404">
        <v>-1.3104811148289499</v>
      </c>
      <c r="K1404">
        <v>-1.3104811148289499</v>
      </c>
      <c r="L1404">
        <v>1.0379056283709001</v>
      </c>
      <c r="M1404">
        <v>1.0379056283709001</v>
      </c>
      <c r="N1404">
        <v>1.0379056283709001</v>
      </c>
      <c r="O1404">
        <v>0</v>
      </c>
      <c r="P1404">
        <v>0</v>
      </c>
      <c r="Q1404">
        <v>0</v>
      </c>
      <c r="R1404">
        <v>25.714927850920802</v>
      </c>
      <c r="S1404">
        <v>35.482674474007098</v>
      </c>
      <c r="T1404">
        <v>17.326984755858401</v>
      </c>
      <c r="U1404">
        <v>17.627927438819398</v>
      </c>
      <c r="W1404">
        <v>30.360183410896202</v>
      </c>
      <c r="X1404" s="17"/>
      <c r="AA1404" s="39"/>
    </row>
    <row r="1405" spans="1:27" x14ac:dyDescent="0.3">
      <c r="A1405" s="13">
        <v>44443</v>
      </c>
      <c r="B1405">
        <v>17.4838075192616</v>
      </c>
      <c r="C1405">
        <v>15.6418853304849</v>
      </c>
      <c r="D1405">
        <v>15.6418853304849</v>
      </c>
      <c r="E1405">
        <v>15.6418853304849</v>
      </c>
      <c r="F1405">
        <v>13.160643314982</v>
      </c>
      <c r="G1405">
        <v>13.160643314982</v>
      </c>
      <c r="H1405">
        <v>13.160643314982</v>
      </c>
      <c r="I1405">
        <v>1.6801345934045699</v>
      </c>
      <c r="J1405">
        <v>1.6801345934045699</v>
      </c>
      <c r="K1405">
        <v>1.6801345934045699</v>
      </c>
      <c r="L1405">
        <v>0.80110742209823205</v>
      </c>
      <c r="M1405">
        <v>0.80110742209823205</v>
      </c>
      <c r="N1405">
        <v>0.80110742209823205</v>
      </c>
      <c r="O1405">
        <v>0</v>
      </c>
      <c r="P1405">
        <v>0</v>
      </c>
      <c r="Q1405">
        <v>0</v>
      </c>
      <c r="R1405">
        <v>28.3043596285098</v>
      </c>
      <c r="S1405">
        <v>37.756584897156102</v>
      </c>
      <c r="T1405">
        <v>17.337815781912202</v>
      </c>
      <c r="U1405">
        <v>17.639522731613202</v>
      </c>
      <c r="W1405">
        <v>33.1256928497465</v>
      </c>
      <c r="X1405" s="17"/>
      <c r="AA1405" s="39"/>
    </row>
    <row r="1406" spans="1:27" x14ac:dyDescent="0.3">
      <c r="A1406" s="13">
        <v>44444</v>
      </c>
      <c r="B1406">
        <v>17.495499456150998</v>
      </c>
      <c r="C1406">
        <v>14.715457837217899</v>
      </c>
      <c r="D1406">
        <v>14.715457837217899</v>
      </c>
      <c r="E1406">
        <v>14.715457837217899</v>
      </c>
      <c r="F1406">
        <v>13.160643314982</v>
      </c>
      <c r="G1406">
        <v>13.160643314982</v>
      </c>
      <c r="H1406">
        <v>13.160643314982</v>
      </c>
      <c r="I1406">
        <v>0.99764070768789304</v>
      </c>
      <c r="J1406">
        <v>0.99764070768789304</v>
      </c>
      <c r="K1406">
        <v>0.99764070768789304</v>
      </c>
      <c r="L1406">
        <v>0.557173814547963</v>
      </c>
      <c r="M1406">
        <v>0.557173814547963</v>
      </c>
      <c r="N1406">
        <v>0.557173814547963</v>
      </c>
      <c r="O1406">
        <v>0</v>
      </c>
      <c r="P1406">
        <v>0</v>
      </c>
      <c r="Q1406">
        <v>0</v>
      </c>
      <c r="R1406">
        <v>26.990795445687599</v>
      </c>
      <c r="S1406">
        <v>37.210290942095</v>
      </c>
      <c r="T1406">
        <v>17.348035784814801</v>
      </c>
      <c r="U1406">
        <v>17.651118024407001</v>
      </c>
      <c r="W1406">
        <v>32.210957293368899</v>
      </c>
      <c r="X1406" s="17"/>
      <c r="AA1406" s="39"/>
    </row>
    <row r="1407" spans="1:27" x14ac:dyDescent="0.3">
      <c r="A1407" s="13">
        <v>44445</v>
      </c>
      <c r="B1407">
        <v>17.5071913930405</v>
      </c>
      <c r="C1407">
        <v>15.965453174923001</v>
      </c>
      <c r="D1407">
        <v>15.965453174923001</v>
      </c>
      <c r="E1407">
        <v>15.965453174923001</v>
      </c>
      <c r="F1407">
        <v>13.160643314982</v>
      </c>
      <c r="G1407">
        <v>13.160643314982</v>
      </c>
      <c r="H1407">
        <v>13.160643314982</v>
      </c>
      <c r="I1407">
        <v>2.4947585269357302</v>
      </c>
      <c r="J1407">
        <v>2.4947585269357302</v>
      </c>
      <c r="K1407">
        <v>2.4947585269357302</v>
      </c>
      <c r="L1407">
        <v>0.31005133300518201</v>
      </c>
      <c r="M1407">
        <v>0.31005133300518201</v>
      </c>
      <c r="N1407">
        <v>0.31005133300518201</v>
      </c>
      <c r="O1407">
        <v>0</v>
      </c>
      <c r="P1407">
        <v>0</v>
      </c>
      <c r="Q1407">
        <v>0</v>
      </c>
      <c r="R1407">
        <v>28.608487651253</v>
      </c>
      <c r="S1407">
        <v>38.570605872904899</v>
      </c>
      <c r="T1407">
        <v>17.359009402899002</v>
      </c>
      <c r="U1407">
        <v>17.662806047622801</v>
      </c>
      <c r="W1407">
        <v>33.4726445679634</v>
      </c>
      <c r="X1407" s="17"/>
      <c r="AA1407" s="39"/>
    </row>
    <row r="1408" spans="1:27" x14ac:dyDescent="0.3">
      <c r="A1408" s="13">
        <v>44446</v>
      </c>
      <c r="B1408">
        <v>17.518883329929899</v>
      </c>
      <c r="C1408">
        <v>13.344387246142601</v>
      </c>
      <c r="D1408">
        <v>13.344387246142601</v>
      </c>
      <c r="E1408">
        <v>13.344387246142601</v>
      </c>
      <c r="F1408">
        <v>13.160643314982</v>
      </c>
      <c r="G1408">
        <v>13.160643314982</v>
      </c>
      <c r="H1408">
        <v>13.160643314982</v>
      </c>
      <c r="I1408">
        <v>0.120032425815416</v>
      </c>
      <c r="J1408">
        <v>0.120032425815416</v>
      </c>
      <c r="K1408">
        <v>0.120032425815416</v>
      </c>
      <c r="L1408">
        <v>6.3711505345094996E-2</v>
      </c>
      <c r="M1408">
        <v>6.3711505345094996E-2</v>
      </c>
      <c r="N1408">
        <v>6.3711505345094996E-2</v>
      </c>
      <c r="O1408">
        <v>0</v>
      </c>
      <c r="P1408">
        <v>0</v>
      </c>
      <c r="Q1408">
        <v>0</v>
      </c>
      <c r="R1408">
        <v>25.757536318506698</v>
      </c>
      <c r="S1408">
        <v>35.614253208498504</v>
      </c>
      <c r="T1408">
        <v>17.3700809525936</v>
      </c>
      <c r="U1408">
        <v>17.674856075969601</v>
      </c>
      <c r="W1408">
        <v>30.863270576072502</v>
      </c>
      <c r="X1408" s="17"/>
      <c r="AA1408" s="39"/>
    </row>
    <row r="1409" spans="1:27" x14ac:dyDescent="0.3">
      <c r="A1409" s="13">
        <v>44447</v>
      </c>
      <c r="B1409">
        <v>17.530575266819401</v>
      </c>
      <c r="C1409">
        <v>11.1156982694867</v>
      </c>
      <c r="D1409">
        <v>11.1156982694867</v>
      </c>
      <c r="E1409">
        <v>11.1156982694867</v>
      </c>
      <c r="F1409">
        <v>13.160643314982</v>
      </c>
      <c r="G1409">
        <v>13.160643314982</v>
      </c>
      <c r="H1409">
        <v>13.160643314982</v>
      </c>
      <c r="I1409">
        <v>-1.8670180563651899</v>
      </c>
      <c r="J1409">
        <v>-1.8670180563651899</v>
      </c>
      <c r="K1409">
        <v>-1.8670180563651899</v>
      </c>
      <c r="L1409">
        <v>-0.177926989130191</v>
      </c>
      <c r="M1409">
        <v>-0.177926989130191</v>
      </c>
      <c r="N1409">
        <v>-0.177926989130191</v>
      </c>
      <c r="O1409">
        <v>0</v>
      </c>
      <c r="P1409">
        <v>0</v>
      </c>
      <c r="Q1409">
        <v>0</v>
      </c>
      <c r="R1409">
        <v>23.638448646488801</v>
      </c>
      <c r="S1409">
        <v>34.079527231232397</v>
      </c>
      <c r="T1409">
        <v>17.381186806557501</v>
      </c>
      <c r="U1409">
        <v>17.686884677370202</v>
      </c>
      <c r="W1409">
        <v>28.646273536306001</v>
      </c>
      <c r="X1409" s="17"/>
      <c r="AA1409" s="39"/>
    </row>
    <row r="1410" spans="1:27" x14ac:dyDescent="0.3">
      <c r="A1410" s="13">
        <v>44448</v>
      </c>
      <c r="B1410">
        <v>17.5422672037088</v>
      </c>
      <c r="C1410">
        <v>10.634501166830299</v>
      </c>
      <c r="D1410">
        <v>10.634501166830299</v>
      </c>
      <c r="E1410">
        <v>10.634501166830299</v>
      </c>
      <c r="F1410">
        <v>13.160643314982</v>
      </c>
      <c r="G1410">
        <v>13.160643314982</v>
      </c>
      <c r="H1410">
        <v>13.160643314982</v>
      </c>
      <c r="I1410">
        <v>-2.11506708264141</v>
      </c>
      <c r="J1410">
        <v>-2.11506708264141</v>
      </c>
      <c r="K1410">
        <v>-2.11506708264141</v>
      </c>
      <c r="L1410">
        <v>-0.41107506551036899</v>
      </c>
      <c r="M1410">
        <v>-0.41107506551036899</v>
      </c>
      <c r="N1410">
        <v>-0.41107506551036899</v>
      </c>
      <c r="O1410">
        <v>0</v>
      </c>
      <c r="P1410">
        <v>0</v>
      </c>
      <c r="Q1410">
        <v>0</v>
      </c>
      <c r="R1410">
        <v>23.383276246318101</v>
      </c>
      <c r="S1410">
        <v>33.130674938507099</v>
      </c>
      <c r="T1410">
        <v>17.392292660521498</v>
      </c>
      <c r="U1410">
        <v>17.698924339254599</v>
      </c>
      <c r="W1410">
        <v>28.176768370539101</v>
      </c>
      <c r="X1410" s="17"/>
      <c r="AA1410" s="39"/>
    </row>
    <row r="1411" spans="1:27" x14ac:dyDescent="0.3">
      <c r="A1411" s="13">
        <v>44449</v>
      </c>
      <c r="B1411">
        <v>17.553959140598199</v>
      </c>
      <c r="C1411">
        <v>11.2180149087292</v>
      </c>
      <c r="D1411">
        <v>11.2180149087292</v>
      </c>
      <c r="E1411">
        <v>11.2180149087292</v>
      </c>
      <c r="F1411">
        <v>13.160643314982</v>
      </c>
      <c r="G1411">
        <v>13.160643314982</v>
      </c>
      <c r="H1411">
        <v>13.160643314982</v>
      </c>
      <c r="I1411">
        <v>-1.31048111482468</v>
      </c>
      <c r="J1411">
        <v>-1.31048111482468</v>
      </c>
      <c r="K1411">
        <v>-1.31048111482468</v>
      </c>
      <c r="L1411">
        <v>-0.63214729142817605</v>
      </c>
      <c r="M1411">
        <v>-0.63214729142817605</v>
      </c>
      <c r="N1411">
        <v>-0.63214729142817605</v>
      </c>
      <c r="O1411">
        <v>0</v>
      </c>
      <c r="P1411">
        <v>0</v>
      </c>
      <c r="Q1411">
        <v>0</v>
      </c>
      <c r="R1411">
        <v>23.914532874922202</v>
      </c>
      <c r="S1411">
        <v>33.564495434532503</v>
      </c>
      <c r="T1411">
        <v>17.403398514485499</v>
      </c>
      <c r="U1411">
        <v>17.7109779100129</v>
      </c>
      <c r="W1411">
        <v>28.771974049327401</v>
      </c>
      <c r="X1411" s="17"/>
      <c r="AA1411" s="39"/>
    </row>
    <row r="1412" spans="1:27" x14ac:dyDescent="0.3">
      <c r="A1412" s="13">
        <v>44450</v>
      </c>
      <c r="B1412">
        <v>17.565651077487701</v>
      </c>
      <c r="C1412">
        <v>14.0029461901788</v>
      </c>
      <c r="D1412">
        <v>14.0029461901788</v>
      </c>
      <c r="E1412">
        <v>14.0029461901788</v>
      </c>
      <c r="F1412">
        <v>13.160643314982</v>
      </c>
      <c r="G1412">
        <v>13.160643314982</v>
      </c>
      <c r="H1412">
        <v>13.160643314982</v>
      </c>
      <c r="I1412">
        <v>1.6801345933996299</v>
      </c>
      <c r="J1412">
        <v>1.6801345933996299</v>
      </c>
      <c r="K1412">
        <v>1.6801345933996299</v>
      </c>
      <c r="L1412">
        <v>-0.83783171820292701</v>
      </c>
      <c r="M1412">
        <v>-0.83783171820292701</v>
      </c>
      <c r="N1412">
        <v>-0.83783171820292701</v>
      </c>
      <c r="O1412">
        <v>0</v>
      </c>
      <c r="P1412">
        <v>0</v>
      </c>
      <c r="Q1412">
        <v>0</v>
      </c>
      <c r="R1412">
        <v>26.651284928823799</v>
      </c>
      <c r="S1412">
        <v>36.691182547913201</v>
      </c>
      <c r="T1412">
        <v>17.4145043684494</v>
      </c>
      <c r="U1412">
        <v>17.722979184397602</v>
      </c>
      <c r="W1412">
        <v>31.568597267666402</v>
      </c>
      <c r="X1412" s="17"/>
      <c r="AA1412" s="39"/>
    </row>
    <row r="1413" spans="1:27" x14ac:dyDescent="0.3">
      <c r="A1413" s="13">
        <v>44451</v>
      </c>
      <c r="B1413">
        <v>17.577343014377099</v>
      </c>
      <c r="C1413">
        <v>13.133129999079999</v>
      </c>
      <c r="D1413">
        <v>13.133129999079999</v>
      </c>
      <c r="E1413">
        <v>13.133129999079999</v>
      </c>
      <c r="F1413">
        <v>13.160643314982</v>
      </c>
      <c r="G1413">
        <v>13.160643314982</v>
      </c>
      <c r="H1413">
        <v>13.160643314982</v>
      </c>
      <c r="I1413">
        <v>0.99764070768853597</v>
      </c>
      <c r="J1413">
        <v>0.99764070768853597</v>
      </c>
      <c r="K1413">
        <v>0.99764070768853597</v>
      </c>
      <c r="L1413">
        <v>-1.0251540235906</v>
      </c>
      <c r="M1413">
        <v>-1.0251540235906</v>
      </c>
      <c r="N1413">
        <v>-1.0251540235906</v>
      </c>
      <c r="O1413">
        <v>0</v>
      </c>
      <c r="P1413">
        <v>0</v>
      </c>
      <c r="Q1413">
        <v>0</v>
      </c>
      <c r="R1413">
        <v>25.8136500820763</v>
      </c>
      <c r="S1413">
        <v>35.557957534469402</v>
      </c>
      <c r="T1413">
        <v>17.4256102224134</v>
      </c>
      <c r="U1413">
        <v>17.735463305057699</v>
      </c>
      <c r="W1413">
        <v>30.710473013457101</v>
      </c>
      <c r="X1413" s="17"/>
      <c r="AA1413" s="39"/>
    </row>
    <row r="1414" spans="1:27" x14ac:dyDescent="0.3">
      <c r="A1414" s="13">
        <v>44452</v>
      </c>
      <c r="B1414">
        <v>17.589034951266498</v>
      </c>
      <c r="C1414">
        <v>14.4638672273148</v>
      </c>
      <c r="D1414">
        <v>14.4638672273148</v>
      </c>
      <c r="E1414">
        <v>14.4638672273148</v>
      </c>
      <c r="F1414">
        <v>13.160643314982</v>
      </c>
      <c r="G1414">
        <v>13.160643314982</v>
      </c>
      <c r="H1414">
        <v>13.160643314982</v>
      </c>
      <c r="I1414">
        <v>2.49475852693796</v>
      </c>
      <c r="J1414">
        <v>2.49475852693796</v>
      </c>
      <c r="K1414">
        <v>2.49475852693796</v>
      </c>
      <c r="L1414">
        <v>-1.1915346146051899</v>
      </c>
      <c r="M1414">
        <v>-1.1915346146051899</v>
      </c>
      <c r="N1414">
        <v>-1.1915346146051899</v>
      </c>
      <c r="O1414">
        <v>0</v>
      </c>
      <c r="P1414">
        <v>0</v>
      </c>
      <c r="Q1414">
        <v>0</v>
      </c>
      <c r="R1414">
        <v>27.350298359368601</v>
      </c>
      <c r="S1414">
        <v>37.234856298531398</v>
      </c>
      <c r="T1414">
        <v>17.4366792496043</v>
      </c>
      <c r="U1414">
        <v>17.748275499405999</v>
      </c>
      <c r="W1414">
        <v>32.052902178581398</v>
      </c>
      <c r="X1414" s="17"/>
      <c r="AA1414" s="39"/>
    </row>
    <row r="1415" spans="1:27" x14ac:dyDescent="0.3">
      <c r="A1415" s="13">
        <v>44453</v>
      </c>
      <c r="B1415">
        <v>17.600726888156</v>
      </c>
      <c r="C1415">
        <v>11.9458382621655</v>
      </c>
      <c r="D1415">
        <v>11.9458382621655</v>
      </c>
      <c r="E1415">
        <v>11.9458382621655</v>
      </c>
      <c r="F1415">
        <v>13.160643314982</v>
      </c>
      <c r="G1415">
        <v>13.160643314982</v>
      </c>
      <c r="H1415">
        <v>13.160643314982</v>
      </c>
      <c r="I1415">
        <v>0.120032425819149</v>
      </c>
      <c r="J1415">
        <v>0.120032425819149</v>
      </c>
      <c r="K1415">
        <v>0.120032425819149</v>
      </c>
      <c r="L1415">
        <v>-1.33483747863567</v>
      </c>
      <c r="M1415">
        <v>-1.33483747863567</v>
      </c>
      <c r="N1415">
        <v>-1.33483747863567</v>
      </c>
      <c r="O1415">
        <v>0</v>
      </c>
      <c r="P1415">
        <v>0</v>
      </c>
      <c r="Q1415">
        <v>0</v>
      </c>
      <c r="R1415">
        <v>24.774610099808498</v>
      </c>
      <c r="S1415">
        <v>34.486505951152203</v>
      </c>
      <c r="T1415">
        <v>17.447540540998801</v>
      </c>
      <c r="U1415">
        <v>17.7610681788844</v>
      </c>
      <c r="W1415">
        <v>29.546565150321499</v>
      </c>
      <c r="X1415" s="17"/>
      <c r="AA1415" s="39"/>
    </row>
    <row r="1416" spans="1:27" x14ac:dyDescent="0.3">
      <c r="A1416" s="13">
        <v>44454</v>
      </c>
      <c r="B1416">
        <v>17.612418825045399</v>
      </c>
      <c r="C1416">
        <v>9.8402155204509398</v>
      </c>
      <c r="D1416">
        <v>9.8402155204509398</v>
      </c>
      <c r="E1416">
        <v>9.8402155204509398</v>
      </c>
      <c r="F1416">
        <v>13.160643314982</v>
      </c>
      <c r="G1416">
        <v>13.160643314982</v>
      </c>
      <c r="H1416">
        <v>13.160643314982</v>
      </c>
      <c r="I1416">
        <v>-1.86701805636783</v>
      </c>
      <c r="J1416">
        <v>-1.86701805636783</v>
      </c>
      <c r="K1416">
        <v>-1.86701805636783</v>
      </c>
      <c r="L1416">
        <v>-1.45340973816328</v>
      </c>
      <c r="M1416">
        <v>-1.45340973816328</v>
      </c>
      <c r="N1416">
        <v>-1.45340973816328</v>
      </c>
      <c r="O1416">
        <v>0</v>
      </c>
      <c r="P1416">
        <v>0</v>
      </c>
      <c r="Q1416">
        <v>0</v>
      </c>
      <c r="R1416">
        <v>22.208373693722301</v>
      </c>
      <c r="S1416">
        <v>32.683470120295702</v>
      </c>
      <c r="T1416">
        <v>17.458463524274201</v>
      </c>
      <c r="U1416">
        <v>17.7733750031489</v>
      </c>
      <c r="W1416">
        <v>27.452634345496399</v>
      </c>
      <c r="X1416" s="17"/>
      <c r="AA1416" s="39"/>
    </row>
    <row r="1417" spans="1:27" x14ac:dyDescent="0.3">
      <c r="A1417" s="13">
        <v>44455</v>
      </c>
      <c r="B1417">
        <v>17.624110761934901</v>
      </c>
      <c r="C1417">
        <v>9.4994651768238292</v>
      </c>
      <c r="D1417">
        <v>9.4994651768238292</v>
      </c>
      <c r="E1417">
        <v>9.4994651768238292</v>
      </c>
      <c r="F1417">
        <v>13.160643314982</v>
      </c>
      <c r="G1417">
        <v>13.160643314982</v>
      </c>
      <c r="H1417">
        <v>13.160643314982</v>
      </c>
      <c r="I1417">
        <v>-2.11506708264469</v>
      </c>
      <c r="J1417">
        <v>-2.11506708264469</v>
      </c>
      <c r="K1417">
        <v>-2.11506708264469</v>
      </c>
      <c r="L1417">
        <v>-1.54611105551353</v>
      </c>
      <c r="M1417">
        <v>-1.54611105551353</v>
      </c>
      <c r="N1417">
        <v>-1.54611105551353</v>
      </c>
      <c r="O1417">
        <v>0</v>
      </c>
      <c r="P1417">
        <v>0</v>
      </c>
      <c r="Q1417">
        <v>0</v>
      </c>
      <c r="R1417">
        <v>22.036529176723199</v>
      </c>
      <c r="S1417">
        <v>32.173443186429203</v>
      </c>
      <c r="T1417">
        <v>17.469654092993999</v>
      </c>
      <c r="U1417">
        <v>17.786150690325702</v>
      </c>
      <c r="W1417">
        <v>27.123575938758702</v>
      </c>
      <c r="X1417" s="17"/>
      <c r="AA1417" s="39"/>
    </row>
    <row r="1418" spans="1:27" x14ac:dyDescent="0.3">
      <c r="A1418" s="13">
        <v>44456</v>
      </c>
      <c r="B1418">
        <v>17.6358026988243</v>
      </c>
      <c r="C1418">
        <v>10.2378299546892</v>
      </c>
      <c r="D1418">
        <v>10.2378299546892</v>
      </c>
      <c r="E1418">
        <v>10.2378299546892</v>
      </c>
      <c r="F1418">
        <v>13.160643314982</v>
      </c>
      <c r="G1418">
        <v>13.160643314982</v>
      </c>
      <c r="H1418">
        <v>13.160643314982</v>
      </c>
      <c r="I1418">
        <v>-1.3104811148322899</v>
      </c>
      <c r="J1418">
        <v>-1.3104811148322899</v>
      </c>
      <c r="K1418">
        <v>-1.3104811148322899</v>
      </c>
      <c r="L1418">
        <v>-1.61233224546059</v>
      </c>
      <c r="M1418">
        <v>-1.61233224546059</v>
      </c>
      <c r="N1418">
        <v>-1.61233224546059</v>
      </c>
      <c r="O1418">
        <v>0</v>
      </c>
      <c r="P1418">
        <v>0</v>
      </c>
      <c r="Q1418">
        <v>0</v>
      </c>
      <c r="R1418">
        <v>23.149937065196301</v>
      </c>
      <c r="S1418">
        <v>32.682550405542599</v>
      </c>
      <c r="T1418">
        <v>17.4808446617138</v>
      </c>
      <c r="U1418">
        <v>17.798927581084701</v>
      </c>
      <c r="W1418">
        <v>27.8736326535135</v>
      </c>
      <c r="X1418" s="17"/>
      <c r="AA1418" s="39"/>
    </row>
    <row r="1419" spans="1:27" x14ac:dyDescent="0.3">
      <c r="A1419" s="13">
        <v>44457</v>
      </c>
      <c r="B1419">
        <v>17.647494635713699</v>
      </c>
      <c r="C1419">
        <v>13.188775227642401</v>
      </c>
      <c r="D1419">
        <v>13.188775227642401</v>
      </c>
      <c r="E1419">
        <v>13.188775227642401</v>
      </c>
      <c r="F1419">
        <v>13.160643314982</v>
      </c>
      <c r="G1419">
        <v>13.160643314982</v>
      </c>
      <c r="H1419">
        <v>13.160643314982</v>
      </c>
      <c r="I1419">
        <v>1.6801345934021901</v>
      </c>
      <c r="J1419">
        <v>1.6801345934021901</v>
      </c>
      <c r="K1419">
        <v>1.6801345934021901</v>
      </c>
      <c r="L1419">
        <v>-1.65200268074187</v>
      </c>
      <c r="M1419">
        <v>-1.65200268074187</v>
      </c>
      <c r="N1419">
        <v>-1.65200268074187</v>
      </c>
      <c r="O1419">
        <v>0</v>
      </c>
      <c r="P1419">
        <v>0</v>
      </c>
      <c r="Q1419">
        <v>0</v>
      </c>
      <c r="R1419">
        <v>26.2759735309746</v>
      </c>
      <c r="S1419">
        <v>35.579188075344</v>
      </c>
      <c r="T1419">
        <v>17.492035230433601</v>
      </c>
      <c r="U1419">
        <v>17.811713920977599</v>
      </c>
      <c r="W1419">
        <v>30.836269863356101</v>
      </c>
      <c r="X1419" s="17"/>
      <c r="AA1419" s="39"/>
    </row>
    <row r="1420" spans="1:27" x14ac:dyDescent="0.3">
      <c r="A1420" s="13">
        <v>44458</v>
      </c>
      <c r="B1420">
        <v>17.6591865726032</v>
      </c>
      <c r="C1420">
        <v>12.4926977087528</v>
      </c>
      <c r="D1420">
        <v>12.4926977087528</v>
      </c>
      <c r="E1420">
        <v>12.4926977087528</v>
      </c>
      <c r="F1420">
        <v>13.160643314982</v>
      </c>
      <c r="G1420">
        <v>13.160643314982</v>
      </c>
      <c r="H1420">
        <v>13.160643314982</v>
      </c>
      <c r="I1420">
        <v>0.99764070768809199</v>
      </c>
      <c r="J1420">
        <v>0.99764070768809199</v>
      </c>
      <c r="K1420">
        <v>0.99764070768809199</v>
      </c>
      <c r="L1420">
        <v>-1.6655863139173299</v>
      </c>
      <c r="M1420">
        <v>-1.6655863139173299</v>
      </c>
      <c r="N1420">
        <v>-1.6655863139173299</v>
      </c>
      <c r="O1420">
        <v>0</v>
      </c>
      <c r="P1420">
        <v>0</v>
      </c>
      <c r="Q1420">
        <v>0</v>
      </c>
      <c r="R1420">
        <v>25.184478325584401</v>
      </c>
      <c r="S1420">
        <v>35.0223636699643</v>
      </c>
      <c r="T1420">
        <v>17.503178850013398</v>
      </c>
      <c r="U1420">
        <v>17.824500260870401</v>
      </c>
      <c r="W1420">
        <v>30.151884281356001</v>
      </c>
      <c r="X1420" s="17"/>
      <c r="AA1420" s="39"/>
    </row>
    <row r="1421" spans="1:27" x14ac:dyDescent="0.3">
      <c r="A1421" s="13">
        <v>44459</v>
      </c>
      <c r="B1421">
        <v>17.670878509492599</v>
      </c>
      <c r="C1421">
        <v>14.001335458500099</v>
      </c>
      <c r="D1421">
        <v>14.001335458500099</v>
      </c>
      <c r="E1421">
        <v>14.001335458500099</v>
      </c>
      <c r="F1421">
        <v>13.160643314982</v>
      </c>
      <c r="G1421">
        <v>13.160643314982</v>
      </c>
      <c r="H1421">
        <v>13.160643314982</v>
      </c>
      <c r="I1421">
        <v>2.4947585269335</v>
      </c>
      <c r="J1421">
        <v>2.4947585269335</v>
      </c>
      <c r="K1421">
        <v>2.4947585269335</v>
      </c>
      <c r="L1421">
        <v>-1.6540663834154199</v>
      </c>
      <c r="M1421">
        <v>-1.6540663834154199</v>
      </c>
      <c r="N1421">
        <v>-1.6540663834154199</v>
      </c>
      <c r="O1421">
        <v>0</v>
      </c>
      <c r="P1421">
        <v>0</v>
      </c>
      <c r="Q1421">
        <v>0</v>
      </c>
      <c r="R1421">
        <v>26.725980782044498</v>
      </c>
      <c r="S1421">
        <v>36.529428053601997</v>
      </c>
      <c r="T1421">
        <v>17.5142435443117</v>
      </c>
      <c r="U1421">
        <v>17.8372866007632</v>
      </c>
      <c r="W1421">
        <v>31.6722139679927</v>
      </c>
      <c r="X1421" s="17"/>
      <c r="AA1421" s="39"/>
    </row>
    <row r="1422" spans="1:27" x14ac:dyDescent="0.3">
      <c r="A1422" s="13">
        <v>44460</v>
      </c>
      <c r="B1422">
        <v>17.682570446382002</v>
      </c>
      <c r="C1422">
        <v>11.661756624065299</v>
      </c>
      <c r="D1422">
        <v>11.661756624065299</v>
      </c>
      <c r="E1422">
        <v>11.661756624065299</v>
      </c>
      <c r="F1422">
        <v>13.160643314982</v>
      </c>
      <c r="G1422">
        <v>13.160643314982</v>
      </c>
      <c r="H1422">
        <v>13.160643314982</v>
      </c>
      <c r="I1422">
        <v>0.120032425813662</v>
      </c>
      <c r="J1422">
        <v>0.120032425813662</v>
      </c>
      <c r="K1422">
        <v>0.120032425813662</v>
      </c>
      <c r="L1422">
        <v>-1.61891911673039</v>
      </c>
      <c r="M1422">
        <v>-1.61891911673039</v>
      </c>
      <c r="N1422">
        <v>-1.61891911673039</v>
      </c>
      <c r="O1422">
        <v>0</v>
      </c>
      <c r="P1422">
        <v>0</v>
      </c>
      <c r="Q1422">
        <v>0</v>
      </c>
      <c r="R1422">
        <v>24.9364487165046</v>
      </c>
      <c r="S1422">
        <v>34.566169701567198</v>
      </c>
      <c r="T1422">
        <v>17.525308238609998</v>
      </c>
      <c r="U1422">
        <v>17.850072940655998</v>
      </c>
      <c r="W1422">
        <v>29.344327070447399</v>
      </c>
      <c r="X1422" s="17"/>
      <c r="AA1422" s="39"/>
    </row>
    <row r="1423" spans="1:27" x14ac:dyDescent="0.3">
      <c r="A1423" s="13">
        <v>44461</v>
      </c>
      <c r="B1423">
        <v>17.6942623832715</v>
      </c>
      <c r="C1423">
        <v>9.7315482744219199</v>
      </c>
      <c r="D1423">
        <v>9.7315482744219199</v>
      </c>
      <c r="E1423">
        <v>9.7315482744219199</v>
      </c>
      <c r="F1423">
        <v>13.160643314982</v>
      </c>
      <c r="G1423">
        <v>13.160643314982</v>
      </c>
      <c r="H1423">
        <v>13.160643314982</v>
      </c>
      <c r="I1423">
        <v>-1.8670180563629</v>
      </c>
      <c r="J1423">
        <v>-1.8670180563629</v>
      </c>
      <c r="K1423">
        <v>-1.8670180563629</v>
      </c>
      <c r="L1423">
        <v>-1.56207698419723</v>
      </c>
      <c r="M1423">
        <v>-1.56207698419723</v>
      </c>
      <c r="N1423">
        <v>-1.56207698419723</v>
      </c>
      <c r="O1423">
        <v>0</v>
      </c>
      <c r="P1423">
        <v>0</v>
      </c>
      <c r="Q1423">
        <v>0</v>
      </c>
      <c r="R1423">
        <v>22.198573926442801</v>
      </c>
      <c r="S1423">
        <v>32.2627126549759</v>
      </c>
      <c r="T1423">
        <v>17.5361999637074</v>
      </c>
      <c r="U1423">
        <v>17.8628592805488</v>
      </c>
      <c r="W1423">
        <v>27.4258106576934</v>
      </c>
      <c r="X1423" s="17"/>
      <c r="AA1423" s="39"/>
    </row>
    <row r="1424" spans="1:27" x14ac:dyDescent="0.3">
      <c r="A1424" s="13">
        <v>44462</v>
      </c>
      <c r="B1424">
        <v>17.705954320160899</v>
      </c>
      <c r="C1424">
        <v>9.5596939451633194</v>
      </c>
      <c r="D1424">
        <v>9.5596939451633194</v>
      </c>
      <c r="E1424">
        <v>9.5596939451633194</v>
      </c>
      <c r="F1424">
        <v>13.160643314982</v>
      </c>
      <c r="G1424">
        <v>13.160643314982</v>
      </c>
      <c r="H1424">
        <v>13.160643314982</v>
      </c>
      <c r="I1424">
        <v>-2.1150670826428999</v>
      </c>
      <c r="J1424">
        <v>-2.1150670826428999</v>
      </c>
      <c r="K1424">
        <v>-2.1150670826428999</v>
      </c>
      <c r="L1424">
        <v>-1.4858822871758299</v>
      </c>
      <c r="M1424">
        <v>-1.4858822871758299</v>
      </c>
      <c r="N1424">
        <v>-1.4858822871758299</v>
      </c>
      <c r="O1424">
        <v>0</v>
      </c>
      <c r="P1424">
        <v>0</v>
      </c>
      <c r="Q1424">
        <v>0</v>
      </c>
      <c r="R1424">
        <v>22.402960483460902</v>
      </c>
      <c r="S1424">
        <v>32.146323251185102</v>
      </c>
      <c r="T1424">
        <v>17.546767528978201</v>
      </c>
      <c r="U1424">
        <v>17.875645620441698</v>
      </c>
      <c r="W1424">
        <v>27.265648265324199</v>
      </c>
      <c r="X1424" s="17"/>
      <c r="AA1424" s="39"/>
    </row>
    <row r="1425" spans="1:27" x14ac:dyDescent="0.3">
      <c r="A1425" s="13">
        <v>44463</v>
      </c>
      <c r="B1425">
        <v>17.717646257050401</v>
      </c>
      <c r="C1425">
        <v>10.4571301205753</v>
      </c>
      <c r="D1425">
        <v>10.4571301205753</v>
      </c>
      <c r="E1425">
        <v>10.4571301205753</v>
      </c>
      <c r="F1425">
        <v>13.160643314982</v>
      </c>
      <c r="G1425">
        <v>13.160643314982</v>
      </c>
      <c r="H1425">
        <v>13.160643314982</v>
      </c>
      <c r="I1425">
        <v>-1.3104811148316</v>
      </c>
      <c r="J1425">
        <v>-1.3104811148316</v>
      </c>
      <c r="K1425">
        <v>-1.3104811148316</v>
      </c>
      <c r="L1425">
        <v>-1.39303207957519</v>
      </c>
      <c r="M1425">
        <v>-1.39303207957519</v>
      </c>
      <c r="N1425">
        <v>-1.39303207957519</v>
      </c>
      <c r="O1425">
        <v>0</v>
      </c>
      <c r="P1425">
        <v>0</v>
      </c>
      <c r="Q1425">
        <v>0</v>
      </c>
      <c r="R1425">
        <v>22.9683675301142</v>
      </c>
      <c r="S1425">
        <v>32.5764706606966</v>
      </c>
      <c r="T1425">
        <v>17.557335094249002</v>
      </c>
      <c r="U1425">
        <v>17.8886153165232</v>
      </c>
      <c r="W1425">
        <v>28.174776377625601</v>
      </c>
      <c r="X1425" s="17"/>
      <c r="AA1425" s="39"/>
    </row>
    <row r="1426" spans="1:27" x14ac:dyDescent="0.3">
      <c r="A1426" s="13">
        <v>44464</v>
      </c>
      <c r="B1426">
        <v>17.7293381939398</v>
      </c>
      <c r="C1426">
        <v>13.5542622918635</v>
      </c>
      <c r="D1426">
        <v>13.5542622918635</v>
      </c>
      <c r="E1426">
        <v>13.5542622918635</v>
      </c>
      <c r="F1426">
        <v>13.160643314982</v>
      </c>
      <c r="G1426">
        <v>13.160643314982</v>
      </c>
      <c r="H1426">
        <v>13.160643314982</v>
      </c>
      <c r="I1426">
        <v>1.68013459340198</v>
      </c>
      <c r="J1426">
        <v>1.68013459340198</v>
      </c>
      <c r="K1426">
        <v>1.68013459340198</v>
      </c>
      <c r="L1426">
        <v>-1.2865156165204801</v>
      </c>
      <c r="M1426">
        <v>-1.2865156165204801</v>
      </c>
      <c r="N1426">
        <v>-1.2865156165204801</v>
      </c>
      <c r="O1426">
        <v>0</v>
      </c>
      <c r="P1426">
        <v>0</v>
      </c>
      <c r="Q1426">
        <v>0</v>
      </c>
      <c r="R1426">
        <v>26.112145406662101</v>
      </c>
      <c r="S1426">
        <v>36.007514869596697</v>
      </c>
      <c r="T1426">
        <v>17.567902659519898</v>
      </c>
      <c r="U1426">
        <v>17.901644474575701</v>
      </c>
      <c r="W1426">
        <v>31.283600485803301</v>
      </c>
      <c r="X1426" s="17"/>
      <c r="AA1426" s="39"/>
    </row>
    <row r="1427" spans="1:27" x14ac:dyDescent="0.3">
      <c r="A1427" s="13">
        <v>44465</v>
      </c>
      <c r="B1427">
        <v>17.741030130829198</v>
      </c>
      <c r="C1427">
        <v>12.9887383287126</v>
      </c>
      <c r="D1427">
        <v>12.9887383287126</v>
      </c>
      <c r="E1427">
        <v>12.9887383287126</v>
      </c>
      <c r="F1427">
        <v>13.160643314982</v>
      </c>
      <c r="G1427">
        <v>13.160643314982</v>
      </c>
      <c r="H1427">
        <v>13.160643314982</v>
      </c>
      <c r="I1427">
        <v>0.99764070768982305</v>
      </c>
      <c r="J1427">
        <v>0.99764070768982305</v>
      </c>
      <c r="K1427">
        <v>0.99764070768982305</v>
      </c>
      <c r="L1427">
        <v>-1.1695456939592399</v>
      </c>
      <c r="M1427">
        <v>-1.1695456939592399</v>
      </c>
      <c r="N1427">
        <v>-1.1695456939592399</v>
      </c>
      <c r="O1427">
        <v>0</v>
      </c>
      <c r="P1427">
        <v>0</v>
      </c>
      <c r="Q1427">
        <v>0</v>
      </c>
      <c r="R1427">
        <v>25.972571698415098</v>
      </c>
      <c r="S1427">
        <v>35.286746136587098</v>
      </c>
      <c r="T1427">
        <v>17.578505237678101</v>
      </c>
      <c r="U1427">
        <v>17.914673632628201</v>
      </c>
      <c r="W1427">
        <v>30.729768459541901</v>
      </c>
      <c r="X1427" s="17"/>
      <c r="AA1427" s="39"/>
    </row>
    <row r="1428" spans="1:27" x14ac:dyDescent="0.3">
      <c r="A1428" s="13">
        <v>44466</v>
      </c>
      <c r="B1428">
        <v>17.7527220677187</v>
      </c>
      <c r="C1428">
        <v>14.6099164578275</v>
      </c>
      <c r="D1428">
        <v>14.6099164578275</v>
      </c>
      <c r="E1428">
        <v>14.6099164578275</v>
      </c>
      <c r="F1428">
        <v>13.160643314982</v>
      </c>
      <c r="G1428">
        <v>13.160643314982</v>
      </c>
      <c r="H1428">
        <v>13.160643314982</v>
      </c>
      <c r="I1428">
        <v>2.4947585269357302</v>
      </c>
      <c r="J1428">
        <v>2.4947585269357302</v>
      </c>
      <c r="K1428">
        <v>2.4947585269357302</v>
      </c>
      <c r="L1428">
        <v>-1.0454853840902401</v>
      </c>
      <c r="M1428">
        <v>-1.0454853840902401</v>
      </c>
      <c r="N1428">
        <v>-1.0454853840902401</v>
      </c>
      <c r="O1428">
        <v>0</v>
      </c>
      <c r="P1428">
        <v>0</v>
      </c>
      <c r="Q1428">
        <v>0</v>
      </c>
      <c r="R1428">
        <v>27.4100781978774</v>
      </c>
      <c r="S1428">
        <v>37.348862739158001</v>
      </c>
      <c r="T1428">
        <v>17.589124807363</v>
      </c>
      <c r="U1428">
        <v>17.927702790680701</v>
      </c>
      <c r="W1428">
        <v>32.362638525546203</v>
      </c>
      <c r="X1428" s="17"/>
      <c r="AA1428" s="39"/>
    </row>
    <row r="1429" spans="1:27" x14ac:dyDescent="0.3">
      <c r="A1429" s="13">
        <v>44467</v>
      </c>
      <c r="B1429">
        <v>17.764414004608099</v>
      </c>
      <c r="C1429">
        <v>12.362903960631099</v>
      </c>
      <c r="D1429">
        <v>12.362903960631099</v>
      </c>
      <c r="E1429">
        <v>12.362903960631099</v>
      </c>
      <c r="F1429">
        <v>13.160643314982</v>
      </c>
      <c r="G1429">
        <v>13.160643314982</v>
      </c>
      <c r="H1429">
        <v>13.160643314982</v>
      </c>
      <c r="I1429">
        <v>0.12003242581311201</v>
      </c>
      <c r="J1429">
        <v>0.12003242581311201</v>
      </c>
      <c r="K1429">
        <v>0.12003242581311201</v>
      </c>
      <c r="L1429">
        <v>-0.91777178016403604</v>
      </c>
      <c r="M1429">
        <v>-0.91777178016403604</v>
      </c>
      <c r="N1429">
        <v>-0.91777178016403604</v>
      </c>
      <c r="O1429">
        <v>0</v>
      </c>
      <c r="P1429">
        <v>0</v>
      </c>
      <c r="Q1429">
        <v>0</v>
      </c>
      <c r="R1429">
        <v>25.034039430322</v>
      </c>
      <c r="S1429">
        <v>35.006644690174099</v>
      </c>
      <c r="T1429">
        <v>17.600368086817099</v>
      </c>
      <c r="U1429">
        <v>17.940625187812799</v>
      </c>
      <c r="W1429">
        <v>30.1273179652392</v>
      </c>
      <c r="X1429" s="17"/>
      <c r="AA1429" s="39"/>
    </row>
    <row r="1430" spans="1:27" x14ac:dyDescent="0.3">
      <c r="A1430" s="13">
        <v>44468</v>
      </c>
      <c r="B1430">
        <v>17.776105941497502</v>
      </c>
      <c r="C1430">
        <v>10.5037868209726</v>
      </c>
      <c r="D1430">
        <v>10.5037868209726</v>
      </c>
      <c r="E1430">
        <v>10.5037868209726</v>
      </c>
      <c r="F1430">
        <v>13.160643314982</v>
      </c>
      <c r="G1430">
        <v>13.160643314982</v>
      </c>
      <c r="H1430">
        <v>13.160643314982</v>
      </c>
      <c r="I1430">
        <v>-1.8670180563655301</v>
      </c>
      <c r="J1430">
        <v>-1.8670180563655301</v>
      </c>
      <c r="K1430">
        <v>-1.8670180563655301</v>
      </c>
      <c r="L1430">
        <v>-0.78983843764392003</v>
      </c>
      <c r="M1430">
        <v>-0.78983843764392003</v>
      </c>
      <c r="N1430">
        <v>-0.78983843764392003</v>
      </c>
      <c r="O1430">
        <v>0</v>
      </c>
      <c r="P1430">
        <v>0</v>
      </c>
      <c r="Q1430">
        <v>0</v>
      </c>
      <c r="R1430">
        <v>23.211396385929401</v>
      </c>
      <c r="S1430">
        <v>33.034036386821299</v>
      </c>
      <c r="T1430">
        <v>17.611628195332901</v>
      </c>
      <c r="U1430">
        <v>17.9530069708279</v>
      </c>
      <c r="W1430">
        <v>28.279892762470102</v>
      </c>
      <c r="X1430" s="17"/>
      <c r="AA1430" s="39"/>
    </row>
    <row r="1431" spans="1:27" x14ac:dyDescent="0.3">
      <c r="A1431" s="13">
        <v>44469</v>
      </c>
      <c r="B1431">
        <v>17.787797878387</v>
      </c>
      <c r="C1431">
        <v>10.3805379974169</v>
      </c>
      <c r="D1431">
        <v>10.3805379974169</v>
      </c>
      <c r="E1431">
        <v>10.3805379974169</v>
      </c>
      <c r="F1431">
        <v>13.160643314982</v>
      </c>
      <c r="G1431">
        <v>13.160643314982</v>
      </c>
      <c r="H1431">
        <v>13.160643314982</v>
      </c>
      <c r="I1431">
        <v>-2.1150670826461702</v>
      </c>
      <c r="J1431">
        <v>-2.1150670826461702</v>
      </c>
      <c r="K1431">
        <v>-2.1150670826461702</v>
      </c>
      <c r="L1431">
        <v>-0.66503823491901604</v>
      </c>
      <c r="M1431">
        <v>-0.66503823491901604</v>
      </c>
      <c r="N1431">
        <v>-0.66503823491901604</v>
      </c>
      <c r="O1431">
        <v>0</v>
      </c>
      <c r="P1431">
        <v>0</v>
      </c>
      <c r="Q1431">
        <v>0</v>
      </c>
      <c r="R1431">
        <v>23.474772508787101</v>
      </c>
      <c r="S1431">
        <v>32.8901709796978</v>
      </c>
      <c r="T1431">
        <v>17.622888303848701</v>
      </c>
      <c r="U1431">
        <v>17.964971133693901</v>
      </c>
      <c r="W1431">
        <v>28.168335875803798</v>
      </c>
      <c r="X1431" s="17"/>
      <c r="AA1431" s="39"/>
    </row>
    <row r="1432" spans="1:27" x14ac:dyDescent="0.3">
      <c r="A1432" s="13">
        <v>44470</v>
      </c>
      <c r="B1432">
        <v>17.799489815276399</v>
      </c>
      <c r="C1432">
        <v>11.303593825650299</v>
      </c>
      <c r="D1432">
        <v>11.303593825650299</v>
      </c>
      <c r="E1432">
        <v>11.303593825650299</v>
      </c>
      <c r="F1432">
        <v>13.160643314982</v>
      </c>
      <c r="G1432">
        <v>13.160643314982</v>
      </c>
      <c r="H1432">
        <v>13.160643314982</v>
      </c>
      <c r="I1432">
        <v>-1.3104811148309099</v>
      </c>
      <c r="J1432">
        <v>-1.3104811148309099</v>
      </c>
      <c r="K1432">
        <v>-1.3104811148309099</v>
      </c>
      <c r="L1432">
        <v>-0.54656837450086604</v>
      </c>
      <c r="M1432">
        <v>-0.54656837450086604</v>
      </c>
      <c r="N1432">
        <v>-0.54656837450086604</v>
      </c>
      <c r="O1432">
        <v>0</v>
      </c>
      <c r="P1432">
        <v>0</v>
      </c>
      <c r="Q1432">
        <v>0</v>
      </c>
      <c r="R1432">
        <v>24.17430667444</v>
      </c>
      <c r="S1432">
        <v>34.124889769782698</v>
      </c>
      <c r="T1432">
        <v>17.6341715431893</v>
      </c>
      <c r="U1432">
        <v>17.977772564409399</v>
      </c>
      <c r="W1432">
        <v>29.103083640926702</v>
      </c>
      <c r="X1432" s="17"/>
      <c r="AA1432" s="39"/>
    </row>
    <row r="1433" spans="1:27" x14ac:dyDescent="0.3">
      <c r="A1433" s="13">
        <v>44471</v>
      </c>
      <c r="B1433">
        <v>17.811181752165901</v>
      </c>
      <c r="C1433">
        <v>14.4033787037966</v>
      </c>
      <c r="D1433">
        <v>14.4033787037966</v>
      </c>
      <c r="E1433">
        <v>14.4033787037966</v>
      </c>
      <c r="F1433">
        <v>13.160643314982</v>
      </c>
      <c r="G1433">
        <v>13.160643314982</v>
      </c>
      <c r="H1433">
        <v>13.160643314982</v>
      </c>
      <c r="I1433">
        <v>1.68013459340177</v>
      </c>
      <c r="J1433">
        <v>1.68013459340177</v>
      </c>
      <c r="K1433">
        <v>1.68013459340177</v>
      </c>
      <c r="L1433">
        <v>-0.43739920458723103</v>
      </c>
      <c r="M1433">
        <v>-0.43739920458723103</v>
      </c>
      <c r="N1433">
        <v>-0.43739920458723103</v>
      </c>
      <c r="O1433">
        <v>0</v>
      </c>
      <c r="P1433">
        <v>0</v>
      </c>
      <c r="Q1433">
        <v>0</v>
      </c>
      <c r="R1433">
        <v>27.638845767665099</v>
      </c>
      <c r="S1433">
        <v>37.309842451900302</v>
      </c>
      <c r="T1433">
        <v>17.6454597146449</v>
      </c>
      <c r="U1433">
        <v>17.990573995124901</v>
      </c>
      <c r="W1433">
        <v>32.214560455962399</v>
      </c>
      <c r="X1433" s="17"/>
      <c r="AA1433" s="39"/>
    </row>
    <row r="1434" spans="1:27" x14ac:dyDescent="0.3">
      <c r="A1434" s="13">
        <v>44472</v>
      </c>
      <c r="B1434">
        <v>17.822873689055299</v>
      </c>
      <c r="C1434">
        <v>13.8180755610917</v>
      </c>
      <c r="D1434">
        <v>13.8180755610917</v>
      </c>
      <c r="E1434">
        <v>13.8180755610917</v>
      </c>
      <c r="F1434">
        <v>13.160643314982</v>
      </c>
      <c r="G1434">
        <v>13.160643314982</v>
      </c>
      <c r="H1434">
        <v>13.160643314982</v>
      </c>
      <c r="I1434">
        <v>0.99764070768719804</v>
      </c>
      <c r="J1434">
        <v>0.99764070768719804</v>
      </c>
      <c r="K1434">
        <v>0.99764070768719804</v>
      </c>
      <c r="L1434">
        <v>-0.340208461577512</v>
      </c>
      <c r="M1434">
        <v>-0.340208461577512</v>
      </c>
      <c r="N1434">
        <v>-0.340208461577512</v>
      </c>
      <c r="O1434">
        <v>0</v>
      </c>
      <c r="P1434">
        <v>0</v>
      </c>
      <c r="Q1434">
        <v>0</v>
      </c>
      <c r="R1434">
        <v>26.7816348115987</v>
      </c>
      <c r="S1434">
        <v>36.914682798856902</v>
      </c>
      <c r="T1434">
        <v>17.656747886100501</v>
      </c>
      <c r="U1434">
        <v>18.0033754258404</v>
      </c>
      <c r="W1434">
        <v>31.640949250146999</v>
      </c>
      <c r="X1434" s="17"/>
      <c r="AA1434" s="39"/>
    </row>
    <row r="1435" spans="1:27" x14ac:dyDescent="0.3">
      <c r="A1435" s="13">
        <v>44473</v>
      </c>
      <c r="B1435">
        <v>17.834565625944698</v>
      </c>
      <c r="C1435">
        <v>15.398079423904599</v>
      </c>
      <c r="D1435">
        <v>15.398079423904599</v>
      </c>
      <c r="E1435">
        <v>15.398079423904599</v>
      </c>
      <c r="F1435">
        <v>13.160643314982</v>
      </c>
      <c r="G1435">
        <v>13.160643314982</v>
      </c>
      <c r="H1435">
        <v>13.160643314982</v>
      </c>
      <c r="I1435">
        <v>2.49475852693462</v>
      </c>
      <c r="J1435">
        <v>2.49475852693462</v>
      </c>
      <c r="K1435">
        <v>2.49475852693462</v>
      </c>
      <c r="L1435">
        <v>-0.25732241801206701</v>
      </c>
      <c r="M1435">
        <v>-0.25732241801206701</v>
      </c>
      <c r="N1435">
        <v>-0.25732241801206701</v>
      </c>
      <c r="O1435">
        <v>0</v>
      </c>
      <c r="P1435">
        <v>0</v>
      </c>
      <c r="Q1435">
        <v>0</v>
      </c>
      <c r="R1435">
        <v>28.3194379628025</v>
      </c>
      <c r="S1435">
        <v>38.379954883001602</v>
      </c>
      <c r="T1435">
        <v>17.667579853647101</v>
      </c>
      <c r="U1435">
        <v>18.016120359037799</v>
      </c>
      <c r="W1435">
        <v>33.232645049849303</v>
      </c>
      <c r="X1435" s="17"/>
      <c r="AA1435" s="39"/>
    </row>
    <row r="1436" spans="1:27" x14ac:dyDescent="0.3">
      <c r="A1436" s="13">
        <v>44474</v>
      </c>
      <c r="B1436">
        <v>17.8462575628342</v>
      </c>
      <c r="C1436">
        <v>13.090010471000101</v>
      </c>
      <c r="D1436">
        <v>13.090010471000101</v>
      </c>
      <c r="E1436">
        <v>13.090010471000101</v>
      </c>
      <c r="F1436">
        <v>13.160643314982</v>
      </c>
      <c r="G1436">
        <v>13.160643314982</v>
      </c>
      <c r="H1436">
        <v>13.160643314982</v>
      </c>
      <c r="I1436">
        <v>0.120032425812562</v>
      </c>
      <c r="J1436">
        <v>0.120032425812562</v>
      </c>
      <c r="K1436">
        <v>0.120032425812562</v>
      </c>
      <c r="L1436">
        <v>-0.19066526979446499</v>
      </c>
      <c r="M1436">
        <v>-0.19066526979446499</v>
      </c>
      <c r="N1436">
        <v>-0.19066526979446499</v>
      </c>
      <c r="O1436">
        <v>0</v>
      </c>
      <c r="P1436">
        <v>0</v>
      </c>
      <c r="Q1436">
        <v>0</v>
      </c>
      <c r="R1436">
        <v>26.186275379185702</v>
      </c>
      <c r="S1436">
        <v>36.260578089474997</v>
      </c>
      <c r="T1436">
        <v>17.678335672329801</v>
      </c>
      <c r="U1436">
        <v>18.028853999100701</v>
      </c>
      <c r="W1436">
        <v>30.936268033834299</v>
      </c>
      <c r="X1436" s="17"/>
      <c r="AA1436" s="39"/>
    </row>
    <row r="1437" spans="1:27" x14ac:dyDescent="0.3">
      <c r="A1437" s="13">
        <v>44475</v>
      </c>
      <c r="B1437">
        <v>17.857949499723599</v>
      </c>
      <c r="C1437">
        <v>11.151907344053001</v>
      </c>
      <c r="D1437">
        <v>11.151907344053001</v>
      </c>
      <c r="E1437">
        <v>11.151907344053001</v>
      </c>
      <c r="F1437">
        <v>13.160643314982</v>
      </c>
      <c r="G1437">
        <v>13.160643314982</v>
      </c>
      <c r="H1437">
        <v>13.160643314982</v>
      </c>
      <c r="I1437">
        <v>-1.86701805636262</v>
      </c>
      <c r="J1437">
        <v>-1.86701805636262</v>
      </c>
      <c r="K1437">
        <v>-1.86701805636262</v>
      </c>
      <c r="L1437">
        <v>-0.141717914566379</v>
      </c>
      <c r="M1437">
        <v>-0.141717914566379</v>
      </c>
      <c r="N1437">
        <v>-0.141717914566379</v>
      </c>
      <c r="O1437">
        <v>0</v>
      </c>
      <c r="P1437">
        <v>0</v>
      </c>
      <c r="Q1437">
        <v>0</v>
      </c>
      <c r="R1437">
        <v>24.219663415819799</v>
      </c>
      <c r="S1437">
        <v>34.065461386462999</v>
      </c>
      <c r="T1437">
        <v>17.6891606027671</v>
      </c>
      <c r="U1437">
        <v>18.041587639163499</v>
      </c>
      <c r="W1437">
        <v>29.009856843776699</v>
      </c>
      <c r="X1437" s="17"/>
      <c r="AA1437" s="39"/>
    </row>
    <row r="1438" spans="1:27" x14ac:dyDescent="0.3">
      <c r="A1438" s="13">
        <v>44476</v>
      </c>
      <c r="B1438">
        <v>17.869641436613001</v>
      </c>
      <c r="C1438">
        <v>10.9340891687037</v>
      </c>
      <c r="D1438">
        <v>10.9340891687037</v>
      </c>
      <c r="E1438">
        <v>10.9340891687037</v>
      </c>
      <c r="F1438">
        <v>13.160643314982</v>
      </c>
      <c r="G1438">
        <v>13.160643314982</v>
      </c>
      <c r="H1438">
        <v>13.160643314982</v>
      </c>
      <c r="I1438">
        <v>-2.1150670826393099</v>
      </c>
      <c r="J1438">
        <v>-2.1150670826393099</v>
      </c>
      <c r="K1438">
        <v>-2.1150670826393099</v>
      </c>
      <c r="L1438">
        <v>-0.111487063639058</v>
      </c>
      <c r="M1438">
        <v>-0.111487063639058</v>
      </c>
      <c r="N1438">
        <v>-0.111487063639058</v>
      </c>
      <c r="O1438">
        <v>0</v>
      </c>
      <c r="P1438">
        <v>0</v>
      </c>
      <c r="Q1438">
        <v>0</v>
      </c>
      <c r="R1438">
        <v>24.037129762198401</v>
      </c>
      <c r="S1438">
        <v>33.688507113664301</v>
      </c>
      <c r="T1438">
        <v>17.7000190142397</v>
      </c>
      <c r="U1438">
        <v>18.054586702994001</v>
      </c>
      <c r="W1438">
        <v>28.803730605316701</v>
      </c>
      <c r="X1438" s="17"/>
      <c r="AA1438" s="39"/>
    </row>
    <row r="1439" spans="1:27" x14ac:dyDescent="0.3">
      <c r="A1439" s="13">
        <v>44477</v>
      </c>
      <c r="B1439">
        <v>17.8813333735025</v>
      </c>
      <c r="C1439">
        <v>11.749676802622901</v>
      </c>
      <c r="D1439">
        <v>11.749676802622901</v>
      </c>
      <c r="E1439">
        <v>11.749676802622901</v>
      </c>
      <c r="F1439">
        <v>13.160643314982</v>
      </c>
      <c r="G1439">
        <v>13.160643314982</v>
      </c>
      <c r="H1439">
        <v>13.160643314982</v>
      </c>
      <c r="I1439">
        <v>-1.31048111483494</v>
      </c>
      <c r="J1439">
        <v>-1.31048111483494</v>
      </c>
      <c r="K1439">
        <v>-1.31048111483494</v>
      </c>
      <c r="L1439">
        <v>-0.100485397524223</v>
      </c>
      <c r="M1439">
        <v>-0.100485397524223</v>
      </c>
      <c r="N1439">
        <v>-0.100485397524223</v>
      </c>
      <c r="O1439">
        <v>0</v>
      </c>
      <c r="P1439">
        <v>0</v>
      </c>
      <c r="Q1439">
        <v>0</v>
      </c>
      <c r="R1439">
        <v>24.593723375802199</v>
      </c>
      <c r="S1439">
        <v>34.670051242979703</v>
      </c>
      <c r="T1439">
        <v>17.710877425712301</v>
      </c>
      <c r="U1439">
        <v>18.068591607321501</v>
      </c>
      <c r="W1439">
        <v>29.6310101761254</v>
      </c>
      <c r="X1439" s="17"/>
      <c r="AA1439" s="39"/>
    </row>
    <row r="1440" spans="1:27" x14ac:dyDescent="0.3">
      <c r="A1440" s="13">
        <v>44478</v>
      </c>
      <c r="B1440">
        <v>17.893025310391899</v>
      </c>
      <c r="C1440">
        <v>14.732054683366099</v>
      </c>
      <c r="D1440">
        <v>14.732054683366099</v>
      </c>
      <c r="E1440">
        <v>14.732054683366099</v>
      </c>
      <c r="F1440">
        <v>13.160643314982</v>
      </c>
      <c r="G1440">
        <v>13.160643314982</v>
      </c>
      <c r="H1440">
        <v>13.160643314982</v>
      </c>
      <c r="I1440">
        <v>1.6801345934043299</v>
      </c>
      <c r="J1440">
        <v>1.6801345934043299</v>
      </c>
      <c r="K1440">
        <v>1.6801345934043299</v>
      </c>
      <c r="L1440">
        <v>-0.108723225020285</v>
      </c>
      <c r="M1440">
        <v>-0.108723225020285</v>
      </c>
      <c r="N1440">
        <v>-0.108723225020285</v>
      </c>
      <c r="O1440">
        <v>0</v>
      </c>
      <c r="P1440">
        <v>0</v>
      </c>
      <c r="Q1440">
        <v>0</v>
      </c>
      <c r="R1440">
        <v>27.7009861910255</v>
      </c>
      <c r="S1440">
        <v>37.496559529588197</v>
      </c>
      <c r="T1440">
        <v>17.721793967370701</v>
      </c>
      <c r="U1440">
        <v>18.0811905169593</v>
      </c>
      <c r="W1440">
        <v>32.625079993758</v>
      </c>
      <c r="X1440" s="17"/>
      <c r="AA1440" s="39"/>
    </row>
    <row r="1441" spans="1:27" x14ac:dyDescent="0.3">
      <c r="A1441" s="13">
        <v>44479</v>
      </c>
      <c r="B1441">
        <v>17.9047172472814</v>
      </c>
      <c r="C1441">
        <v>14.0225721790357</v>
      </c>
      <c r="D1441">
        <v>14.0225721790357</v>
      </c>
      <c r="E1441">
        <v>14.0225721790357</v>
      </c>
      <c r="F1441">
        <v>13.160643314982</v>
      </c>
      <c r="G1441">
        <v>13.160643314982</v>
      </c>
      <c r="H1441">
        <v>13.160643314982</v>
      </c>
      <c r="I1441">
        <v>0.99764070768784197</v>
      </c>
      <c r="J1441">
        <v>0.99764070768784197</v>
      </c>
      <c r="K1441">
        <v>0.99764070768784197</v>
      </c>
      <c r="L1441">
        <v>-0.13571184363415001</v>
      </c>
      <c r="M1441">
        <v>-0.13571184363415001</v>
      </c>
      <c r="N1441">
        <v>-0.13571184363415001</v>
      </c>
      <c r="O1441">
        <v>0</v>
      </c>
      <c r="P1441">
        <v>0</v>
      </c>
      <c r="Q1441">
        <v>0</v>
      </c>
      <c r="R1441">
        <v>27.117657483381201</v>
      </c>
      <c r="S1441">
        <v>36.994503541440302</v>
      </c>
      <c r="T1441">
        <v>17.7325251875987</v>
      </c>
      <c r="U1441">
        <v>18.0936367549923</v>
      </c>
      <c r="W1441">
        <v>31.927289426317099</v>
      </c>
      <c r="X1441" s="17"/>
      <c r="AA1441" s="39"/>
    </row>
    <row r="1442" spans="1:27" x14ac:dyDescent="0.3">
      <c r="A1442" s="13">
        <v>44480</v>
      </c>
      <c r="B1442">
        <v>17.916409184170799</v>
      </c>
      <c r="C1442">
        <v>15.474923311085</v>
      </c>
      <c r="D1442">
        <v>15.474923311085</v>
      </c>
      <c r="E1442">
        <v>15.474923311085</v>
      </c>
      <c r="F1442">
        <v>13.160643314982</v>
      </c>
      <c r="G1442">
        <v>13.160643314982</v>
      </c>
      <c r="H1442">
        <v>13.160643314982</v>
      </c>
      <c r="I1442">
        <v>2.49475852693545</v>
      </c>
      <c r="J1442">
        <v>2.49475852693545</v>
      </c>
      <c r="K1442">
        <v>2.49475852693545</v>
      </c>
      <c r="L1442">
        <v>-0.18047853083248</v>
      </c>
      <c r="M1442">
        <v>-0.18047853083248</v>
      </c>
      <c r="N1442">
        <v>-0.18047853083248</v>
      </c>
      <c r="O1442">
        <v>0</v>
      </c>
      <c r="P1442">
        <v>0</v>
      </c>
      <c r="Q1442">
        <v>0</v>
      </c>
      <c r="R1442">
        <v>28.584877588391901</v>
      </c>
      <c r="S1442">
        <v>38.377243311421601</v>
      </c>
      <c r="T1442">
        <v>17.743015029422398</v>
      </c>
      <c r="U1442">
        <v>18.106082993025399</v>
      </c>
      <c r="W1442">
        <v>33.391332495255803</v>
      </c>
      <c r="X1442" s="17"/>
      <c r="AA1442" s="39"/>
    </row>
    <row r="1443" spans="1:27" x14ac:dyDescent="0.3">
      <c r="A1443" s="13">
        <v>44481</v>
      </c>
      <c r="B1443">
        <v>17.928101121060202</v>
      </c>
      <c r="C1443">
        <v>13.0390829133593</v>
      </c>
      <c r="D1443">
        <v>13.0390829133593</v>
      </c>
      <c r="E1443">
        <v>13.0390829133593</v>
      </c>
      <c r="F1443">
        <v>13.160643314982</v>
      </c>
      <c r="G1443">
        <v>13.160643314982</v>
      </c>
      <c r="H1443">
        <v>13.160643314982</v>
      </c>
      <c r="I1443">
        <v>0.120032425812011</v>
      </c>
      <c r="J1443">
        <v>0.120032425812011</v>
      </c>
      <c r="K1443">
        <v>0.120032425812011</v>
      </c>
      <c r="L1443">
        <v>-0.24159282743475199</v>
      </c>
      <c r="M1443">
        <v>-0.24159282743475199</v>
      </c>
      <c r="N1443">
        <v>-0.24159282743475199</v>
      </c>
      <c r="O1443">
        <v>0</v>
      </c>
      <c r="P1443">
        <v>0</v>
      </c>
      <c r="Q1443">
        <v>0</v>
      </c>
      <c r="R1443">
        <v>26.1346112101043</v>
      </c>
      <c r="S1443">
        <v>35.789880648342503</v>
      </c>
      <c r="T1443">
        <v>17.753302754265299</v>
      </c>
      <c r="U1443">
        <v>18.118730346294701</v>
      </c>
      <c r="W1443">
        <v>30.9671840344195</v>
      </c>
      <c r="X1443" s="17"/>
      <c r="AA1443" s="39"/>
    </row>
    <row r="1444" spans="1:27" x14ac:dyDescent="0.3">
      <c r="A1444" s="13">
        <v>44482</v>
      </c>
      <c r="B1444">
        <v>17.9397930579497</v>
      </c>
      <c r="C1444">
        <v>10.9764217460416</v>
      </c>
      <c r="D1444">
        <v>10.9764217460416</v>
      </c>
      <c r="E1444">
        <v>10.9764217460416</v>
      </c>
      <c r="F1444">
        <v>13.160643314982</v>
      </c>
      <c r="G1444">
        <v>13.160643314982</v>
      </c>
      <c r="H1444">
        <v>13.160643314982</v>
      </c>
      <c r="I1444">
        <v>-1.8670180563708101</v>
      </c>
      <c r="J1444">
        <v>-1.8670180563708101</v>
      </c>
      <c r="K1444">
        <v>-1.8670180563708101</v>
      </c>
      <c r="L1444">
        <v>-0.317203512569666</v>
      </c>
      <c r="M1444">
        <v>-0.317203512569666</v>
      </c>
      <c r="N1444">
        <v>-0.317203512569666</v>
      </c>
      <c r="O1444">
        <v>0</v>
      </c>
      <c r="P1444">
        <v>0</v>
      </c>
      <c r="Q1444">
        <v>0</v>
      </c>
      <c r="R1444">
        <v>23.827243159824899</v>
      </c>
      <c r="S1444">
        <v>33.893330510912897</v>
      </c>
      <c r="T1444">
        <v>17.763608069037101</v>
      </c>
      <c r="U1444">
        <v>18.131030814411801</v>
      </c>
      <c r="W1444">
        <v>28.916214803991199</v>
      </c>
      <c r="X1444" s="17"/>
      <c r="AA1444" s="39"/>
    </row>
    <row r="1445" spans="1:27" x14ac:dyDescent="0.3">
      <c r="A1445" s="13">
        <v>44483</v>
      </c>
      <c r="B1445">
        <v>17.951484994839099</v>
      </c>
      <c r="C1445">
        <v>10.6404908120491</v>
      </c>
      <c r="D1445">
        <v>10.6404908120491</v>
      </c>
      <c r="E1445">
        <v>10.6404908120491</v>
      </c>
      <c r="F1445">
        <v>13.160643314982</v>
      </c>
      <c r="G1445">
        <v>13.160643314982</v>
      </c>
      <c r="H1445">
        <v>13.160643314982</v>
      </c>
      <c r="I1445">
        <v>-2.1150670826461</v>
      </c>
      <c r="J1445">
        <v>-2.1150670826461</v>
      </c>
      <c r="K1445">
        <v>-2.1150670826461</v>
      </c>
      <c r="L1445">
        <v>-0.40508542028689298</v>
      </c>
      <c r="M1445">
        <v>-0.40508542028689298</v>
      </c>
      <c r="N1445">
        <v>-0.40508542028689298</v>
      </c>
      <c r="O1445">
        <v>0</v>
      </c>
      <c r="P1445">
        <v>0</v>
      </c>
      <c r="Q1445">
        <v>0</v>
      </c>
      <c r="R1445">
        <v>23.885816502051401</v>
      </c>
      <c r="S1445">
        <v>33.408496482218297</v>
      </c>
      <c r="T1445">
        <v>17.773959800876298</v>
      </c>
      <c r="U1445">
        <v>18.1434371356866</v>
      </c>
      <c r="W1445">
        <v>28.5919758068882</v>
      </c>
      <c r="X1445" s="17"/>
      <c r="AA1445" s="39"/>
    </row>
    <row r="1446" spans="1:27" x14ac:dyDescent="0.3">
      <c r="A1446" s="13">
        <v>44484</v>
      </c>
      <c r="B1446">
        <v>17.963176931728501</v>
      </c>
      <c r="C1446">
        <v>11.3474671831805</v>
      </c>
      <c r="D1446">
        <v>11.3474671831805</v>
      </c>
      <c r="E1446">
        <v>11.3474671831805</v>
      </c>
      <c r="F1446">
        <v>13.160643314982</v>
      </c>
      <c r="G1446">
        <v>13.160643314982</v>
      </c>
      <c r="H1446">
        <v>13.160643314982</v>
      </c>
      <c r="I1446">
        <v>-1.3104811148378299</v>
      </c>
      <c r="J1446">
        <v>-1.3104811148378299</v>
      </c>
      <c r="K1446">
        <v>-1.3104811148378299</v>
      </c>
      <c r="L1446">
        <v>-0.50269501696369501</v>
      </c>
      <c r="M1446">
        <v>-0.50269501696369501</v>
      </c>
      <c r="N1446">
        <v>-0.50269501696369501</v>
      </c>
      <c r="O1446">
        <v>0</v>
      </c>
      <c r="P1446">
        <v>0</v>
      </c>
      <c r="Q1446">
        <v>0</v>
      </c>
      <c r="R1446">
        <v>24.413637560537701</v>
      </c>
      <c r="S1446">
        <v>34.340999493264299</v>
      </c>
      <c r="T1446">
        <v>17.784315355146099</v>
      </c>
      <c r="U1446">
        <v>18.155925839992399</v>
      </c>
      <c r="W1446">
        <v>29.310644114909099</v>
      </c>
      <c r="X1446" s="17"/>
      <c r="AA1446" s="39"/>
    </row>
    <row r="1447" spans="1:27" x14ac:dyDescent="0.3">
      <c r="A1447" s="13">
        <v>44485</v>
      </c>
      <c r="B1447">
        <v>17.974868868618</v>
      </c>
      <c r="C1447">
        <v>14.2335444566883</v>
      </c>
      <c r="D1447">
        <v>14.2335444566883</v>
      </c>
      <c r="E1447">
        <v>14.2335444566883</v>
      </c>
      <c r="F1447">
        <v>13.160643314982</v>
      </c>
      <c r="G1447">
        <v>13.160643314982</v>
      </c>
      <c r="H1447">
        <v>13.160643314982</v>
      </c>
      <c r="I1447">
        <v>1.6801345934041201</v>
      </c>
      <c r="J1447">
        <v>1.6801345934041201</v>
      </c>
      <c r="K1447">
        <v>1.6801345934041201</v>
      </c>
      <c r="L1447">
        <v>-0.60723345169791498</v>
      </c>
      <c r="M1447">
        <v>-0.60723345169791498</v>
      </c>
      <c r="N1447">
        <v>-0.60723345169791498</v>
      </c>
      <c r="O1447">
        <v>0</v>
      </c>
      <c r="P1447">
        <v>0</v>
      </c>
      <c r="Q1447">
        <v>0</v>
      </c>
      <c r="R1447">
        <v>27.568902852105499</v>
      </c>
      <c r="S1447">
        <v>37.234032922453999</v>
      </c>
      <c r="T1447">
        <v>17.7951371263445</v>
      </c>
      <c r="U1447">
        <v>18.167942590273899</v>
      </c>
      <c r="W1447">
        <v>32.208413325306203</v>
      </c>
      <c r="X1447" s="17"/>
      <c r="AA1447" s="39"/>
    </row>
    <row r="1448" spans="1:27" x14ac:dyDescent="0.3">
      <c r="A1448" s="13">
        <v>44486</v>
      </c>
      <c r="B1448">
        <v>17.986560805507398</v>
      </c>
      <c r="C1448">
        <v>13.442568408706601</v>
      </c>
      <c r="D1448">
        <v>13.442568408706601</v>
      </c>
      <c r="E1448">
        <v>13.442568408706601</v>
      </c>
      <c r="F1448">
        <v>13.160643314982</v>
      </c>
      <c r="G1448">
        <v>13.160643314982</v>
      </c>
      <c r="H1448">
        <v>13.160643314982</v>
      </c>
      <c r="I1448">
        <v>0.99764070768739799</v>
      </c>
      <c r="J1448">
        <v>0.99764070768739799</v>
      </c>
      <c r="K1448">
        <v>0.99764070768739799</v>
      </c>
      <c r="L1448">
        <v>-0.71571561396282701</v>
      </c>
      <c r="M1448">
        <v>-0.71571561396282701</v>
      </c>
      <c r="N1448">
        <v>-0.71571561396282701</v>
      </c>
      <c r="O1448">
        <v>0</v>
      </c>
      <c r="P1448">
        <v>0</v>
      </c>
      <c r="Q1448">
        <v>0</v>
      </c>
      <c r="R1448">
        <v>26.418967595802901</v>
      </c>
      <c r="S1448">
        <v>36.189816240153597</v>
      </c>
      <c r="T1448">
        <v>17.806073922020101</v>
      </c>
      <c r="U1448">
        <v>18.180254934107101</v>
      </c>
      <c r="W1448">
        <v>31.429129214214001</v>
      </c>
      <c r="X1448" s="17"/>
      <c r="AA1448" s="39"/>
    </row>
    <row r="1449" spans="1:27" x14ac:dyDescent="0.3">
      <c r="A1449" s="13">
        <v>44487</v>
      </c>
      <c r="B1449">
        <v>17.9982527423969</v>
      </c>
      <c r="C1449">
        <v>14.830358253664601</v>
      </c>
      <c r="D1449">
        <v>14.830358253664601</v>
      </c>
      <c r="E1449">
        <v>14.830358253664601</v>
      </c>
      <c r="F1449">
        <v>13.160643314982</v>
      </c>
      <c r="G1449">
        <v>13.160643314982</v>
      </c>
      <c r="H1449">
        <v>13.160643314982</v>
      </c>
      <c r="I1449">
        <v>2.49475852693433</v>
      </c>
      <c r="J1449">
        <v>2.49475852693433</v>
      </c>
      <c r="K1449">
        <v>2.49475852693433</v>
      </c>
      <c r="L1449">
        <v>-0.82504358825175705</v>
      </c>
      <c r="M1449">
        <v>-0.82504358825175705</v>
      </c>
      <c r="N1449">
        <v>-0.82504358825175705</v>
      </c>
      <c r="O1449">
        <v>0</v>
      </c>
      <c r="P1449">
        <v>0</v>
      </c>
      <c r="Q1449">
        <v>0</v>
      </c>
      <c r="R1449">
        <v>28.011680706261401</v>
      </c>
      <c r="S1449">
        <v>38.244229955418596</v>
      </c>
      <c r="T1449">
        <v>17.817010717695801</v>
      </c>
      <c r="U1449">
        <v>18.1929300205469</v>
      </c>
      <c r="W1449">
        <v>32.828610996061499</v>
      </c>
      <c r="X1449" s="17"/>
      <c r="AA1449" s="39"/>
    </row>
    <row r="1450" spans="1:27" x14ac:dyDescent="0.3">
      <c r="A1450" s="13">
        <v>44488</v>
      </c>
      <c r="B1450">
        <v>18.009944679286299</v>
      </c>
      <c r="C1450">
        <v>12.348592952815</v>
      </c>
      <c r="D1450">
        <v>12.348592952815</v>
      </c>
      <c r="E1450">
        <v>12.348592952815</v>
      </c>
      <c r="F1450">
        <v>13.160643314982</v>
      </c>
      <c r="G1450">
        <v>13.160643314982</v>
      </c>
      <c r="H1450">
        <v>13.160643314982</v>
      </c>
      <c r="I1450">
        <v>0.120032425815744</v>
      </c>
      <c r="J1450">
        <v>0.120032425815744</v>
      </c>
      <c r="K1450">
        <v>0.120032425815744</v>
      </c>
      <c r="L1450">
        <v>-0.93208278798274602</v>
      </c>
      <c r="M1450">
        <v>-0.93208278798274602</v>
      </c>
      <c r="N1450">
        <v>-0.93208278798274602</v>
      </c>
      <c r="O1450">
        <v>0</v>
      </c>
      <c r="P1450">
        <v>0</v>
      </c>
      <c r="Q1450">
        <v>0</v>
      </c>
      <c r="R1450">
        <v>25.376806995553899</v>
      </c>
      <c r="S1450">
        <v>35.0650791117477</v>
      </c>
      <c r="T1450">
        <v>17.827947513371399</v>
      </c>
      <c r="U1450">
        <v>18.205791867412401</v>
      </c>
      <c r="W1450">
        <v>30.358537632101299</v>
      </c>
      <c r="X1450" s="17"/>
      <c r="AA1450" s="39"/>
    </row>
    <row r="1451" spans="1:27" x14ac:dyDescent="0.3">
      <c r="A1451" s="13">
        <v>44489</v>
      </c>
      <c r="B1451">
        <v>18.021636616175702</v>
      </c>
      <c r="C1451">
        <v>10.259886275338401</v>
      </c>
      <c r="D1451">
        <v>10.259886275338401</v>
      </c>
      <c r="E1451">
        <v>10.259886275338401</v>
      </c>
      <c r="F1451">
        <v>13.160643314982</v>
      </c>
      <c r="G1451">
        <v>13.160643314982</v>
      </c>
      <c r="H1451">
        <v>13.160643314982</v>
      </c>
      <c r="I1451">
        <v>-1.8670180563679</v>
      </c>
      <c r="J1451">
        <v>-1.8670180563679</v>
      </c>
      <c r="K1451">
        <v>-1.8670180563679</v>
      </c>
      <c r="L1451">
        <v>-1.0337389832757</v>
      </c>
      <c r="M1451">
        <v>-1.0337389832757</v>
      </c>
      <c r="N1451">
        <v>-1.0337389832757</v>
      </c>
      <c r="O1451">
        <v>0</v>
      </c>
      <c r="P1451">
        <v>0</v>
      </c>
      <c r="Q1451">
        <v>0</v>
      </c>
      <c r="R1451">
        <v>23.3507190671682</v>
      </c>
      <c r="S1451">
        <v>33.404754292166601</v>
      </c>
      <c r="T1451">
        <v>17.838884309047099</v>
      </c>
      <c r="U1451">
        <v>18.218259198444098</v>
      </c>
      <c r="W1451">
        <v>28.2815228915142</v>
      </c>
      <c r="X1451" s="17"/>
      <c r="AA1451" s="39"/>
    </row>
    <row r="1452" spans="1:27" x14ac:dyDescent="0.3">
      <c r="A1452" s="13">
        <v>44490</v>
      </c>
      <c r="B1452">
        <v>18.0333285530652</v>
      </c>
      <c r="C1452">
        <v>9.9185418210815897</v>
      </c>
      <c r="D1452">
        <v>9.9185418210815897</v>
      </c>
      <c r="E1452">
        <v>9.9185418210815897</v>
      </c>
      <c r="F1452">
        <v>13.160643314982</v>
      </c>
      <c r="G1452">
        <v>13.160643314982</v>
      </c>
      <c r="H1452">
        <v>13.160643314982</v>
      </c>
      <c r="I1452">
        <v>-2.1150670826443099</v>
      </c>
      <c r="J1452">
        <v>-2.1150670826443099</v>
      </c>
      <c r="K1452">
        <v>-2.1150670826443099</v>
      </c>
      <c r="L1452">
        <v>-1.1270344112561399</v>
      </c>
      <c r="M1452">
        <v>-1.1270344112561399</v>
      </c>
      <c r="N1452">
        <v>-1.1270344112561399</v>
      </c>
      <c r="O1452">
        <v>0</v>
      </c>
      <c r="P1452">
        <v>0</v>
      </c>
      <c r="Q1452">
        <v>0</v>
      </c>
      <c r="R1452">
        <v>23.032560569268298</v>
      </c>
      <c r="S1452">
        <v>33.176084163389902</v>
      </c>
      <c r="T1452">
        <v>17.8498211047227</v>
      </c>
      <c r="U1452">
        <v>18.2307183036075</v>
      </c>
      <c r="W1452">
        <v>27.9518703741468</v>
      </c>
      <c r="X1452" s="17"/>
      <c r="AA1452" s="39"/>
    </row>
    <row r="1453" spans="1:27" x14ac:dyDescent="0.3">
      <c r="A1453" s="13">
        <v>44491</v>
      </c>
      <c r="B1453">
        <v>18.045020489954599</v>
      </c>
      <c r="C1453">
        <v>10.6409810259929</v>
      </c>
      <c r="D1453">
        <v>10.6409810259929</v>
      </c>
      <c r="E1453">
        <v>10.6409810259929</v>
      </c>
      <c r="F1453">
        <v>13.160643314982</v>
      </c>
      <c r="G1453">
        <v>13.160643314982</v>
      </c>
      <c r="H1453">
        <v>13.160643314982</v>
      </c>
      <c r="I1453">
        <v>-1.31048111483355</v>
      </c>
      <c r="J1453">
        <v>-1.31048111483355</v>
      </c>
      <c r="K1453">
        <v>-1.31048111483355</v>
      </c>
      <c r="L1453">
        <v>-1.20918117415559</v>
      </c>
      <c r="M1453">
        <v>-1.20918117415559</v>
      </c>
      <c r="N1453">
        <v>-1.20918117415559</v>
      </c>
      <c r="O1453">
        <v>0</v>
      </c>
      <c r="P1453">
        <v>0</v>
      </c>
      <c r="Q1453">
        <v>0</v>
      </c>
      <c r="R1453">
        <v>23.702065178143201</v>
      </c>
      <c r="S1453">
        <v>33.536739669549</v>
      </c>
      <c r="T1453">
        <v>17.860757900398301</v>
      </c>
      <c r="U1453">
        <v>18.243177408770801</v>
      </c>
      <c r="W1453">
        <v>28.686001515947499</v>
      </c>
      <c r="X1453" s="17"/>
      <c r="AA1453" s="39"/>
    </row>
    <row r="1454" spans="1:27" x14ac:dyDescent="0.3">
      <c r="A1454" s="13">
        <v>44492</v>
      </c>
      <c r="B1454">
        <v>18.056712426844001</v>
      </c>
      <c r="C1454">
        <v>13.563127718891201</v>
      </c>
      <c r="D1454">
        <v>13.563127718891201</v>
      </c>
      <c r="E1454">
        <v>13.563127718891201</v>
      </c>
      <c r="F1454">
        <v>13.160643314982</v>
      </c>
      <c r="G1454">
        <v>13.160643314982</v>
      </c>
      <c r="H1454">
        <v>13.160643314982</v>
      </c>
      <c r="I1454">
        <v>1.6801345934053</v>
      </c>
      <c r="J1454">
        <v>1.6801345934053</v>
      </c>
      <c r="K1454">
        <v>1.6801345934053</v>
      </c>
      <c r="L1454">
        <v>-1.2776501894961201</v>
      </c>
      <c r="M1454">
        <v>-1.2776501894961201</v>
      </c>
      <c r="N1454">
        <v>-1.2776501894961201</v>
      </c>
      <c r="O1454">
        <v>0</v>
      </c>
      <c r="P1454">
        <v>0</v>
      </c>
      <c r="Q1454">
        <v>0</v>
      </c>
      <c r="R1454">
        <v>26.7738720410441</v>
      </c>
      <c r="S1454">
        <v>36.288824538149797</v>
      </c>
      <c r="T1454">
        <v>17.871694696074002</v>
      </c>
      <c r="U1454">
        <v>18.255636513934199</v>
      </c>
      <c r="W1454">
        <v>31.619840145735299</v>
      </c>
      <c r="X1454" s="17"/>
      <c r="AA1454" s="39"/>
    </row>
    <row r="1455" spans="1:27" x14ac:dyDescent="0.3">
      <c r="A1455" s="13">
        <v>44493</v>
      </c>
      <c r="B1455">
        <v>18.068404363733499</v>
      </c>
      <c r="C1455">
        <v>12.828049965685199</v>
      </c>
      <c r="D1455">
        <v>12.828049965685199</v>
      </c>
      <c r="E1455">
        <v>12.828049965685199</v>
      </c>
      <c r="F1455">
        <v>13.160643314982</v>
      </c>
      <c r="G1455">
        <v>13.160643314982</v>
      </c>
      <c r="H1455">
        <v>13.160643314982</v>
      </c>
      <c r="I1455">
        <v>0.99764070768912905</v>
      </c>
      <c r="J1455">
        <v>0.99764070768912905</v>
      </c>
      <c r="K1455">
        <v>0.99764070768912905</v>
      </c>
      <c r="L1455">
        <v>-1.3302340569860001</v>
      </c>
      <c r="M1455">
        <v>-1.3302340569860001</v>
      </c>
      <c r="N1455">
        <v>-1.3302340569860001</v>
      </c>
      <c r="O1455">
        <v>0</v>
      </c>
      <c r="P1455">
        <v>0</v>
      </c>
      <c r="Q1455">
        <v>0</v>
      </c>
      <c r="R1455">
        <v>25.958420590660101</v>
      </c>
      <c r="S1455">
        <v>36.014996934278898</v>
      </c>
      <c r="T1455">
        <v>17.882415034230299</v>
      </c>
      <c r="U1455">
        <v>18.268095619097501</v>
      </c>
      <c r="W1455">
        <v>30.896454329418699</v>
      </c>
      <c r="X1455" s="17"/>
      <c r="AA1455" s="39"/>
    </row>
    <row r="1456" spans="1:27" x14ac:dyDescent="0.3">
      <c r="A1456" s="13">
        <v>44494</v>
      </c>
      <c r="B1456">
        <v>18.080096300622898</v>
      </c>
      <c r="C1456">
        <v>14.2902994957637</v>
      </c>
      <c r="D1456">
        <v>14.2902994957637</v>
      </c>
      <c r="E1456">
        <v>14.2902994957637</v>
      </c>
      <c r="F1456">
        <v>13.160643314982</v>
      </c>
      <c r="G1456">
        <v>13.160643314982</v>
      </c>
      <c r="H1456">
        <v>13.160643314982</v>
      </c>
      <c r="I1456">
        <v>2.4947585269365602</v>
      </c>
      <c r="J1456">
        <v>2.4947585269365602</v>
      </c>
      <c r="K1456">
        <v>2.4947585269365602</v>
      </c>
      <c r="L1456">
        <v>-1.3651023461548599</v>
      </c>
      <c r="M1456">
        <v>-1.3651023461548599</v>
      </c>
      <c r="N1456">
        <v>-1.3651023461548599</v>
      </c>
      <c r="O1456">
        <v>0</v>
      </c>
      <c r="P1456">
        <v>0</v>
      </c>
      <c r="Q1456">
        <v>0</v>
      </c>
      <c r="R1456">
        <v>27.594570242746599</v>
      </c>
      <c r="S1456">
        <v>37.410579178784403</v>
      </c>
      <c r="T1456">
        <v>17.893163956650302</v>
      </c>
      <c r="U1456">
        <v>18.280652075889499</v>
      </c>
      <c r="W1456">
        <v>32.370395796386703</v>
      </c>
      <c r="X1456" s="17"/>
      <c r="AA1456" s="39"/>
    </row>
    <row r="1457" spans="1:27" x14ac:dyDescent="0.3">
      <c r="A1457" s="13">
        <v>44495</v>
      </c>
      <c r="B1457">
        <v>18.0917882375124</v>
      </c>
      <c r="C1457">
        <v>11.8998277565668</v>
      </c>
      <c r="D1457">
        <v>11.8998277565668</v>
      </c>
      <c r="E1457">
        <v>11.8998277565668</v>
      </c>
      <c r="F1457">
        <v>13.160643314982</v>
      </c>
      <c r="G1457">
        <v>13.160643314982</v>
      </c>
      <c r="H1457">
        <v>13.160643314982</v>
      </c>
      <c r="I1457">
        <v>0.12003242582013</v>
      </c>
      <c r="J1457">
        <v>0.12003242582013</v>
      </c>
      <c r="K1457">
        <v>0.12003242582013</v>
      </c>
      <c r="L1457">
        <v>-1.38084798423541</v>
      </c>
      <c r="M1457">
        <v>-1.38084798423541</v>
      </c>
      <c r="N1457">
        <v>-1.38084798423541</v>
      </c>
      <c r="O1457">
        <v>0</v>
      </c>
      <c r="P1457">
        <v>0</v>
      </c>
      <c r="Q1457">
        <v>0</v>
      </c>
      <c r="R1457">
        <v>24.947232782332801</v>
      </c>
      <c r="S1457">
        <v>34.895649016868703</v>
      </c>
      <c r="T1457">
        <v>17.903972567368001</v>
      </c>
      <c r="U1457">
        <v>18.293105551370498</v>
      </c>
      <c r="W1457">
        <v>29.991615994079101</v>
      </c>
      <c r="X1457" s="17"/>
      <c r="AA1457" s="39"/>
    </row>
    <row r="1458" spans="1:27" x14ac:dyDescent="0.3">
      <c r="A1458" s="13">
        <v>44496</v>
      </c>
      <c r="B1458">
        <v>18.103480174401799</v>
      </c>
      <c r="C1458">
        <v>9.9171016274005002</v>
      </c>
      <c r="D1458">
        <v>9.9171016274005002</v>
      </c>
      <c r="E1458">
        <v>9.9171016274005002</v>
      </c>
      <c r="F1458">
        <v>13.160643314982</v>
      </c>
      <c r="G1458">
        <v>13.160643314982</v>
      </c>
      <c r="H1458">
        <v>13.160643314982</v>
      </c>
      <c r="I1458">
        <v>-1.8670180563649901</v>
      </c>
      <c r="J1458">
        <v>-1.8670180563649901</v>
      </c>
      <c r="K1458">
        <v>-1.8670180563649901</v>
      </c>
      <c r="L1458">
        <v>-1.3765236312165601</v>
      </c>
      <c r="M1458">
        <v>-1.3765236312165601</v>
      </c>
      <c r="N1458">
        <v>-1.3765236312165601</v>
      </c>
      <c r="O1458">
        <v>0</v>
      </c>
      <c r="P1458">
        <v>0</v>
      </c>
      <c r="Q1458">
        <v>0</v>
      </c>
      <c r="R1458">
        <v>23.175946990087301</v>
      </c>
      <c r="S1458">
        <v>33.320147253216597</v>
      </c>
      <c r="T1458">
        <v>17.9147811780857</v>
      </c>
      <c r="U1458">
        <v>18.305638503300202</v>
      </c>
      <c r="W1458">
        <v>28.020581801802301</v>
      </c>
      <c r="X1458" s="17"/>
      <c r="AA1458" s="39"/>
    </row>
    <row r="1459" spans="1:27" x14ac:dyDescent="0.3">
      <c r="A1459" s="13">
        <v>44497</v>
      </c>
      <c r="B1459">
        <v>18.115172111291201</v>
      </c>
      <c r="C1459">
        <v>9.6939090686573106</v>
      </c>
      <c r="D1459">
        <v>9.6939090686573106</v>
      </c>
      <c r="E1459">
        <v>9.6939090686573106</v>
      </c>
      <c r="F1459">
        <v>13.160643314982</v>
      </c>
      <c r="G1459">
        <v>13.160643314982</v>
      </c>
      <c r="H1459">
        <v>13.160643314982</v>
      </c>
      <c r="I1459">
        <v>-2.1150670826425202</v>
      </c>
      <c r="J1459">
        <v>-2.1150670826425202</v>
      </c>
      <c r="K1459">
        <v>-2.1150670826425202</v>
      </c>
      <c r="L1459">
        <v>-1.35166716368222</v>
      </c>
      <c r="M1459">
        <v>-1.35166716368222</v>
      </c>
      <c r="N1459">
        <v>-1.35166716368222</v>
      </c>
      <c r="O1459">
        <v>0</v>
      </c>
      <c r="P1459">
        <v>0</v>
      </c>
      <c r="Q1459">
        <v>0</v>
      </c>
      <c r="R1459">
        <v>22.718195450580399</v>
      </c>
      <c r="S1459">
        <v>32.698290917812301</v>
      </c>
      <c r="T1459">
        <v>17.9255897888034</v>
      </c>
      <c r="U1459">
        <v>18.3179320397509</v>
      </c>
      <c r="W1459">
        <v>27.8090811799485</v>
      </c>
      <c r="X1459" s="17"/>
      <c r="AA1459" s="39"/>
    </row>
    <row r="1460" spans="1:27" x14ac:dyDescent="0.3">
      <c r="A1460" s="13">
        <v>44498</v>
      </c>
      <c r="B1460">
        <v>18.1268640481807</v>
      </c>
      <c r="C1460">
        <v>10.543846554740901</v>
      </c>
      <c r="D1460">
        <v>10.543846554740901</v>
      </c>
      <c r="E1460">
        <v>10.543846554740901</v>
      </c>
      <c r="F1460">
        <v>13.160643314982</v>
      </c>
      <c r="G1460">
        <v>13.160643314982</v>
      </c>
      <c r="H1460">
        <v>13.160643314982</v>
      </c>
      <c r="I1460">
        <v>-1.3104811148328599</v>
      </c>
      <c r="J1460">
        <v>-1.3104811148328599</v>
      </c>
      <c r="K1460">
        <v>-1.3104811148328599</v>
      </c>
      <c r="L1460">
        <v>-1.30631564540834</v>
      </c>
      <c r="M1460">
        <v>-1.30631564540834</v>
      </c>
      <c r="N1460">
        <v>-1.30631564540834</v>
      </c>
      <c r="O1460">
        <v>0</v>
      </c>
      <c r="P1460">
        <v>0</v>
      </c>
      <c r="Q1460">
        <v>0</v>
      </c>
      <c r="R1460">
        <v>23.750250923745099</v>
      </c>
      <c r="S1460">
        <v>33.4995462109325</v>
      </c>
      <c r="T1460">
        <v>17.936398399521</v>
      </c>
      <c r="U1460">
        <v>18.330391144914302</v>
      </c>
      <c r="W1460">
        <v>28.670710602921499</v>
      </c>
      <c r="X1460" s="17"/>
      <c r="AA1460" s="39"/>
    </row>
    <row r="1461" spans="1:27" x14ac:dyDescent="0.3">
      <c r="A1461" s="13">
        <v>44499</v>
      </c>
      <c r="B1461">
        <v>18.138555985070099</v>
      </c>
      <c r="C1461">
        <v>13.5997704736334</v>
      </c>
      <c r="D1461">
        <v>13.5997704736334</v>
      </c>
      <c r="E1461">
        <v>13.5997704736334</v>
      </c>
      <c r="F1461">
        <v>13.160643314982</v>
      </c>
      <c r="G1461">
        <v>13.160643314982</v>
      </c>
      <c r="H1461">
        <v>13.160643314982</v>
      </c>
      <c r="I1461">
        <v>1.68013459340174</v>
      </c>
      <c r="J1461">
        <v>1.68013459340174</v>
      </c>
      <c r="K1461">
        <v>1.68013459340174</v>
      </c>
      <c r="L1461">
        <v>-1.2410074347503901</v>
      </c>
      <c r="M1461">
        <v>-1.2410074347503901</v>
      </c>
      <c r="N1461">
        <v>-1.2410074347503901</v>
      </c>
      <c r="O1461">
        <v>0</v>
      </c>
      <c r="P1461">
        <v>0</v>
      </c>
      <c r="Q1461">
        <v>0</v>
      </c>
      <c r="R1461">
        <v>26.867067866586002</v>
      </c>
      <c r="S1461">
        <v>36.828145960614599</v>
      </c>
      <c r="T1461">
        <v>17.947207010238699</v>
      </c>
      <c r="U1461">
        <v>18.342850250077699</v>
      </c>
      <c r="W1461">
        <v>31.738326458703501</v>
      </c>
      <c r="X1461" s="17"/>
      <c r="AA1461" s="39"/>
    </row>
    <row r="1462" spans="1:27" x14ac:dyDescent="0.3">
      <c r="A1462" s="13">
        <v>44500</v>
      </c>
      <c r="B1462">
        <v>18.150247921959501</v>
      </c>
      <c r="C1462">
        <v>13.0015116625787</v>
      </c>
      <c r="D1462">
        <v>13.0015116625787</v>
      </c>
      <c r="E1462">
        <v>13.0015116625787</v>
      </c>
      <c r="F1462">
        <v>13.160643314982</v>
      </c>
      <c r="G1462">
        <v>13.160643314982</v>
      </c>
      <c r="H1462">
        <v>13.160643314982</v>
      </c>
      <c r="I1462">
        <v>0.99764070768868496</v>
      </c>
      <c r="J1462">
        <v>0.99764070768868496</v>
      </c>
      <c r="K1462">
        <v>0.99764070768868496</v>
      </c>
      <c r="L1462">
        <v>-1.1567723600920501</v>
      </c>
      <c r="M1462">
        <v>-1.1567723600920501</v>
      </c>
      <c r="N1462">
        <v>-1.1567723600920501</v>
      </c>
      <c r="O1462">
        <v>0</v>
      </c>
      <c r="P1462">
        <v>0</v>
      </c>
      <c r="Q1462">
        <v>0</v>
      </c>
      <c r="R1462">
        <v>26.616267340718</v>
      </c>
      <c r="S1462">
        <v>36.113508821275197</v>
      </c>
      <c r="T1462">
        <v>17.958015620956399</v>
      </c>
      <c r="U1462">
        <v>18.355309355241001</v>
      </c>
      <c r="W1462">
        <v>31.151759584538201</v>
      </c>
      <c r="X1462" s="17"/>
      <c r="AA1462" s="39"/>
    </row>
    <row r="1463" spans="1:27" x14ac:dyDescent="0.3">
      <c r="A1463" s="13">
        <v>44501</v>
      </c>
      <c r="B1463">
        <v>18.161939858848999</v>
      </c>
      <c r="C1463">
        <v>14.600291663566299</v>
      </c>
      <c r="D1463">
        <v>14.600291663566299</v>
      </c>
      <c r="E1463">
        <v>14.600291663566299</v>
      </c>
      <c r="F1463">
        <v>13.160643314982</v>
      </c>
      <c r="G1463">
        <v>13.160643314982</v>
      </c>
      <c r="H1463">
        <v>13.160643314982</v>
      </c>
      <c r="I1463">
        <v>2.4947585269321002</v>
      </c>
      <c r="J1463">
        <v>2.4947585269321002</v>
      </c>
      <c r="K1463">
        <v>2.4947585269321002</v>
      </c>
      <c r="L1463">
        <v>-1.0551101783478301</v>
      </c>
      <c r="M1463">
        <v>-1.0551101783478301</v>
      </c>
      <c r="N1463">
        <v>-1.0551101783478301</v>
      </c>
      <c r="O1463">
        <v>0</v>
      </c>
      <c r="P1463">
        <v>0</v>
      </c>
      <c r="Q1463">
        <v>0</v>
      </c>
      <c r="R1463">
        <v>27.951266257312501</v>
      </c>
      <c r="S1463">
        <v>37.805362643698402</v>
      </c>
      <c r="T1463">
        <v>17.968824231674098</v>
      </c>
      <c r="U1463">
        <v>18.367768460404399</v>
      </c>
      <c r="W1463">
        <v>32.762231522415298</v>
      </c>
      <c r="X1463" s="17"/>
      <c r="AA1463" s="39"/>
    </row>
    <row r="1464" spans="1:27" x14ac:dyDescent="0.3">
      <c r="A1464" s="13">
        <v>44502</v>
      </c>
      <c r="B1464">
        <v>18.173631795738402</v>
      </c>
      <c r="C1464">
        <v>12.3427179299364</v>
      </c>
      <c r="D1464">
        <v>12.3427179299364</v>
      </c>
      <c r="E1464">
        <v>12.3427179299364</v>
      </c>
      <c r="F1464">
        <v>13.160643314982</v>
      </c>
      <c r="G1464">
        <v>13.160643314982</v>
      </c>
      <c r="H1464">
        <v>13.160643314982</v>
      </c>
      <c r="I1464">
        <v>0.120032425814644</v>
      </c>
      <c r="J1464">
        <v>0.120032425814644</v>
      </c>
      <c r="K1464">
        <v>0.120032425814644</v>
      </c>
      <c r="L1464">
        <v>-0.93795781086027696</v>
      </c>
      <c r="M1464">
        <v>-0.93795781086027696</v>
      </c>
      <c r="N1464">
        <v>-0.93795781086027696</v>
      </c>
      <c r="O1464">
        <v>0</v>
      </c>
      <c r="P1464">
        <v>0</v>
      </c>
      <c r="Q1464">
        <v>0</v>
      </c>
      <c r="R1464">
        <v>25.576783633338501</v>
      </c>
      <c r="S1464">
        <v>35.385419289119902</v>
      </c>
      <c r="T1464">
        <v>17.979556580066902</v>
      </c>
      <c r="U1464">
        <v>18.3801984577801</v>
      </c>
      <c r="W1464">
        <v>30.5163497256748</v>
      </c>
      <c r="X1464" s="17"/>
      <c r="AA1464" s="39"/>
    </row>
    <row r="1465" spans="1:27" x14ac:dyDescent="0.3">
      <c r="A1465" s="13">
        <v>44503</v>
      </c>
      <c r="B1465">
        <v>18.1853237326279</v>
      </c>
      <c r="C1465">
        <v>10.4859791393155</v>
      </c>
      <c r="D1465">
        <v>10.4859791393155</v>
      </c>
      <c r="E1465">
        <v>10.4859791393155</v>
      </c>
      <c r="F1465">
        <v>13.160643314982</v>
      </c>
      <c r="G1465">
        <v>13.160643314982</v>
      </c>
      <c r="H1465">
        <v>13.160643314982</v>
      </c>
      <c r="I1465">
        <v>-1.86701805636762</v>
      </c>
      <c r="J1465">
        <v>-1.86701805636762</v>
      </c>
      <c r="K1465">
        <v>-1.86701805636762</v>
      </c>
      <c r="L1465">
        <v>-0.80764611929894703</v>
      </c>
      <c r="M1465">
        <v>-0.80764611929894703</v>
      </c>
      <c r="N1465">
        <v>-0.80764611929894703</v>
      </c>
      <c r="O1465">
        <v>0</v>
      </c>
      <c r="P1465">
        <v>0</v>
      </c>
      <c r="Q1465">
        <v>0</v>
      </c>
      <c r="R1465">
        <v>23.614422929771401</v>
      </c>
      <c r="S1465">
        <v>33.538238066350097</v>
      </c>
      <c r="T1465">
        <v>17.990368903381199</v>
      </c>
      <c r="U1465">
        <v>18.392455948254401</v>
      </c>
      <c r="W1465">
        <v>28.671302871943301</v>
      </c>
      <c r="X1465" s="17"/>
      <c r="AA1465" s="39"/>
    </row>
    <row r="1466" spans="1:27" x14ac:dyDescent="0.3">
      <c r="A1466" s="13">
        <v>44504</v>
      </c>
      <c r="B1466">
        <v>18.197015669517299</v>
      </c>
      <c r="C1466">
        <v>10.3787289976088</v>
      </c>
      <c r="D1466">
        <v>10.3787289976088</v>
      </c>
      <c r="E1466">
        <v>10.3787289976088</v>
      </c>
      <c r="F1466">
        <v>13.160643314982</v>
      </c>
      <c r="G1466">
        <v>13.160643314982</v>
      </c>
      <c r="H1466">
        <v>13.160643314982</v>
      </c>
      <c r="I1466">
        <v>-2.1150670826442401</v>
      </c>
      <c r="J1466">
        <v>-2.1150670826442401</v>
      </c>
      <c r="K1466">
        <v>-2.1150670826442401</v>
      </c>
      <c r="L1466">
        <v>-0.66684723472896201</v>
      </c>
      <c r="M1466">
        <v>-0.66684723472896201</v>
      </c>
      <c r="N1466">
        <v>-0.66684723472896201</v>
      </c>
      <c r="O1466">
        <v>0</v>
      </c>
      <c r="P1466">
        <v>0</v>
      </c>
      <c r="Q1466">
        <v>0</v>
      </c>
      <c r="R1466">
        <v>23.778601731441899</v>
      </c>
      <c r="S1466">
        <v>33.354854609977103</v>
      </c>
      <c r="T1466">
        <v>18.001054556959101</v>
      </c>
      <c r="U1466">
        <v>18.404246073906599</v>
      </c>
      <c r="W1466">
        <v>28.575744667126099</v>
      </c>
      <c r="X1466" s="17"/>
      <c r="AA1466" s="39"/>
    </row>
    <row r="1467" spans="1:27" x14ac:dyDescent="0.3">
      <c r="A1467" s="13">
        <v>44505</v>
      </c>
      <c r="B1467">
        <v>18.208707606406701</v>
      </c>
      <c r="C1467">
        <v>11.3316485202597</v>
      </c>
      <c r="D1467">
        <v>11.3316485202597</v>
      </c>
      <c r="E1467">
        <v>11.3316485202597</v>
      </c>
      <c r="F1467">
        <v>13.160643314982</v>
      </c>
      <c r="G1467">
        <v>13.160643314982</v>
      </c>
      <c r="H1467">
        <v>13.160643314982</v>
      </c>
      <c r="I1467">
        <v>-1.31048111482858</v>
      </c>
      <c r="J1467">
        <v>-1.31048111482858</v>
      </c>
      <c r="K1467">
        <v>-1.31048111482858</v>
      </c>
      <c r="L1467">
        <v>-0.51851367989377894</v>
      </c>
      <c r="M1467">
        <v>-0.51851367989377894</v>
      </c>
      <c r="N1467">
        <v>-0.51851367989377894</v>
      </c>
      <c r="O1467">
        <v>0</v>
      </c>
      <c r="P1467">
        <v>0</v>
      </c>
      <c r="Q1467">
        <v>0</v>
      </c>
      <c r="R1467">
        <v>24.725088784777</v>
      </c>
      <c r="S1467">
        <v>34.678851299075802</v>
      </c>
      <c r="T1467">
        <v>18.011871886179399</v>
      </c>
      <c r="U1467">
        <v>18.416032141879999</v>
      </c>
      <c r="W1467">
        <v>29.540356126666399</v>
      </c>
      <c r="X1467" s="17"/>
      <c r="AA1467" s="39"/>
    </row>
    <row r="1468" spans="1:27" x14ac:dyDescent="0.3">
      <c r="A1468" s="13">
        <v>44506</v>
      </c>
      <c r="B1468">
        <v>18.2203995432962</v>
      </c>
      <c r="C1468">
        <v>14.4749671861845</v>
      </c>
      <c r="D1468">
        <v>14.4749671861845</v>
      </c>
      <c r="E1468">
        <v>14.4749671861845</v>
      </c>
      <c r="F1468">
        <v>13.160643314982</v>
      </c>
      <c r="G1468">
        <v>13.160643314982</v>
      </c>
      <c r="H1468">
        <v>13.160643314982</v>
      </c>
      <c r="I1468">
        <v>1.6801345934029099</v>
      </c>
      <c r="J1468">
        <v>1.6801345934029099</v>
      </c>
      <c r="K1468">
        <v>1.6801345934029099</v>
      </c>
      <c r="L1468">
        <v>-0.36581072220044702</v>
      </c>
      <c r="M1468">
        <v>-0.36581072220044702</v>
      </c>
      <c r="N1468">
        <v>-0.36581072220044702</v>
      </c>
      <c r="O1468">
        <v>0</v>
      </c>
      <c r="P1468">
        <v>0</v>
      </c>
      <c r="Q1468">
        <v>0</v>
      </c>
      <c r="R1468">
        <v>28.032093316538599</v>
      </c>
      <c r="S1468">
        <v>37.474843457983198</v>
      </c>
      <c r="T1468">
        <v>18.022671312118199</v>
      </c>
      <c r="U1468">
        <v>18.427818209853299</v>
      </c>
      <c r="W1468">
        <v>32.695366729480703</v>
      </c>
      <c r="X1468" s="17"/>
      <c r="AA1468" s="39"/>
    </row>
    <row r="1469" spans="1:27" x14ac:dyDescent="0.3">
      <c r="A1469" s="13">
        <v>44507</v>
      </c>
      <c r="B1469">
        <v>18.232091480185598</v>
      </c>
      <c r="C1469">
        <v>13.9462404644832</v>
      </c>
      <c r="D1469">
        <v>13.9462404644832</v>
      </c>
      <c r="E1469">
        <v>13.9462404644832</v>
      </c>
      <c r="F1469">
        <v>13.160643314982</v>
      </c>
      <c r="G1469">
        <v>13.160643314982</v>
      </c>
      <c r="H1469">
        <v>13.160643314982</v>
      </c>
      <c r="I1469">
        <v>0.99764070768824098</v>
      </c>
      <c r="J1469">
        <v>0.99764070768824098</v>
      </c>
      <c r="K1469">
        <v>0.99764070768824098</v>
      </c>
      <c r="L1469">
        <v>-0.21204355818705301</v>
      </c>
      <c r="M1469">
        <v>-0.21204355818705301</v>
      </c>
      <c r="N1469">
        <v>-0.21204355818705301</v>
      </c>
      <c r="O1469">
        <v>0</v>
      </c>
      <c r="P1469">
        <v>0</v>
      </c>
      <c r="Q1469">
        <v>0</v>
      </c>
      <c r="R1469">
        <v>27.5214610056194</v>
      </c>
      <c r="S1469">
        <v>37.270836218300502</v>
      </c>
      <c r="T1469">
        <v>18.033399166639501</v>
      </c>
      <c r="U1469">
        <v>18.4396042778266</v>
      </c>
      <c r="W1469">
        <v>32.178331944668798</v>
      </c>
      <c r="X1469" s="17"/>
      <c r="AA1469" s="39"/>
    </row>
    <row r="1470" spans="1:27" x14ac:dyDescent="0.3">
      <c r="A1470" s="13">
        <v>44508</v>
      </c>
      <c r="B1470">
        <v>18.243783417075001</v>
      </c>
      <c r="C1470">
        <v>15.594820786724</v>
      </c>
      <c r="D1470">
        <v>15.594820786724</v>
      </c>
      <c r="E1470">
        <v>15.594820786724</v>
      </c>
      <c r="F1470">
        <v>13.160643314982</v>
      </c>
      <c r="G1470">
        <v>13.160643314982</v>
      </c>
      <c r="H1470">
        <v>13.160643314982</v>
      </c>
      <c r="I1470">
        <v>2.49475852693433</v>
      </c>
      <c r="J1470">
        <v>2.49475852693433</v>
      </c>
      <c r="K1470">
        <v>2.49475852693433</v>
      </c>
      <c r="L1470">
        <v>-6.0581055192358103E-2</v>
      </c>
      <c r="M1470">
        <v>-6.0581055192358103E-2</v>
      </c>
      <c r="N1470">
        <v>-6.0581055192358103E-2</v>
      </c>
      <c r="O1470">
        <v>0</v>
      </c>
      <c r="P1470">
        <v>0</v>
      </c>
      <c r="Q1470">
        <v>0</v>
      </c>
      <c r="R1470">
        <v>29.066193245751499</v>
      </c>
      <c r="S1470">
        <v>38.956321657827402</v>
      </c>
      <c r="T1470">
        <v>18.044127021160801</v>
      </c>
      <c r="U1470">
        <v>18.451734367357901</v>
      </c>
      <c r="W1470">
        <v>33.8386042037991</v>
      </c>
      <c r="X1470" s="17"/>
      <c r="AA1470" s="39"/>
    </row>
    <row r="1471" spans="1:27" x14ac:dyDescent="0.3">
      <c r="A1471" s="13">
        <v>44509</v>
      </c>
      <c r="B1471">
        <v>18.255475353964499</v>
      </c>
      <c r="C1471">
        <v>13.365897881325999</v>
      </c>
      <c r="D1471">
        <v>13.365897881325999</v>
      </c>
      <c r="E1471">
        <v>13.365897881325999</v>
      </c>
      <c r="F1471">
        <v>13.160643314982</v>
      </c>
      <c r="G1471">
        <v>13.160643314982</v>
      </c>
      <c r="H1471">
        <v>13.160643314982</v>
      </c>
      <c r="I1471">
        <v>0.120032425814093</v>
      </c>
      <c r="J1471">
        <v>0.120032425814093</v>
      </c>
      <c r="K1471">
        <v>0.120032425814093</v>
      </c>
      <c r="L1471">
        <v>8.5222140529860199E-2</v>
      </c>
      <c r="M1471">
        <v>8.5222140529860199E-2</v>
      </c>
      <c r="N1471">
        <v>8.5222140529860199E-2</v>
      </c>
      <c r="O1471">
        <v>0</v>
      </c>
      <c r="P1471">
        <v>0</v>
      </c>
      <c r="Q1471">
        <v>0</v>
      </c>
      <c r="R1471">
        <v>26.866136018153298</v>
      </c>
      <c r="S1471">
        <v>36.509173612428498</v>
      </c>
      <c r="T1471">
        <v>18.054854875682199</v>
      </c>
      <c r="U1471">
        <v>18.463904101228401</v>
      </c>
      <c r="W1471">
        <v>31.621373235290498</v>
      </c>
      <c r="X1471" s="17"/>
      <c r="AA1471" s="39"/>
    </row>
    <row r="1472" spans="1:27" x14ac:dyDescent="0.3">
      <c r="A1472" s="13">
        <v>44510</v>
      </c>
      <c r="B1472">
        <v>18.267167290853902</v>
      </c>
      <c r="C1472">
        <v>11.5157285386776</v>
      </c>
      <c r="D1472">
        <v>11.5157285386776</v>
      </c>
      <c r="E1472">
        <v>11.5157285386776</v>
      </c>
      <c r="F1472">
        <v>13.160643314982</v>
      </c>
      <c r="G1472">
        <v>13.160643314982</v>
      </c>
      <c r="H1472">
        <v>13.160643314982</v>
      </c>
      <c r="I1472">
        <v>-1.8670180563626899</v>
      </c>
      <c r="J1472">
        <v>-1.8670180563626899</v>
      </c>
      <c r="K1472">
        <v>-1.8670180563626899</v>
      </c>
      <c r="L1472">
        <v>0.22210328005819799</v>
      </c>
      <c r="M1472">
        <v>0.22210328005819799</v>
      </c>
      <c r="N1472">
        <v>0.22210328005819799</v>
      </c>
      <c r="O1472">
        <v>0</v>
      </c>
      <c r="P1472">
        <v>0</v>
      </c>
      <c r="Q1472">
        <v>0</v>
      </c>
      <c r="R1472">
        <v>24.890652496967</v>
      </c>
      <c r="S1472">
        <v>34.150216910936997</v>
      </c>
      <c r="T1472">
        <v>18.065582730203499</v>
      </c>
      <c r="U1472">
        <v>18.476073835098902</v>
      </c>
      <c r="W1472">
        <v>29.782895829531501</v>
      </c>
      <c r="X1472" s="17"/>
      <c r="AA1472" s="39"/>
    </row>
    <row r="1473" spans="1:27" x14ac:dyDescent="0.3">
      <c r="A1473" s="13">
        <v>44511</v>
      </c>
      <c r="B1473">
        <v>18.2788592277434</v>
      </c>
      <c r="C1473">
        <v>11.392543360299999</v>
      </c>
      <c r="D1473">
        <v>11.392543360299999</v>
      </c>
      <c r="E1473">
        <v>11.392543360299999</v>
      </c>
      <c r="F1473">
        <v>13.160643314982</v>
      </c>
      <c r="G1473">
        <v>13.160643314982</v>
      </c>
      <c r="H1473">
        <v>13.160643314982</v>
      </c>
      <c r="I1473">
        <v>-2.1150670826475202</v>
      </c>
      <c r="J1473">
        <v>-2.1150670826475202</v>
      </c>
      <c r="K1473">
        <v>-2.1150670826475202</v>
      </c>
      <c r="L1473">
        <v>0.346967127965434</v>
      </c>
      <c r="M1473">
        <v>0.346967127965434</v>
      </c>
      <c r="N1473">
        <v>0.346967127965434</v>
      </c>
      <c r="O1473">
        <v>0</v>
      </c>
      <c r="P1473">
        <v>0</v>
      </c>
      <c r="Q1473">
        <v>0</v>
      </c>
      <c r="R1473">
        <v>24.780521683708599</v>
      </c>
      <c r="S1473">
        <v>34.6818795028341</v>
      </c>
      <c r="T1473">
        <v>18.076321563601802</v>
      </c>
      <c r="U1473">
        <v>18.488694026046101</v>
      </c>
      <c r="W1473">
        <v>29.6714025880433</v>
      </c>
      <c r="X1473" s="17"/>
      <c r="AA1473" s="39"/>
    </row>
    <row r="1474" spans="1:27" x14ac:dyDescent="0.3">
      <c r="A1474" s="13">
        <v>44512</v>
      </c>
      <c r="B1474">
        <v>18.290551164632799</v>
      </c>
      <c r="C1474">
        <v>12.307119923431999</v>
      </c>
      <c r="D1474">
        <v>12.307119923431999</v>
      </c>
      <c r="E1474">
        <v>12.307119923431999</v>
      </c>
      <c r="F1474">
        <v>13.160643314982</v>
      </c>
      <c r="G1474">
        <v>13.160643314982</v>
      </c>
      <c r="H1474">
        <v>13.160643314982</v>
      </c>
      <c r="I1474">
        <v>-1.3104811148314699</v>
      </c>
      <c r="J1474">
        <v>-1.3104811148314699</v>
      </c>
      <c r="K1474">
        <v>-1.3104811148314699</v>
      </c>
      <c r="L1474">
        <v>0.456957723281466</v>
      </c>
      <c r="M1474">
        <v>0.456957723281466</v>
      </c>
      <c r="N1474">
        <v>0.456957723281466</v>
      </c>
      <c r="O1474">
        <v>0</v>
      </c>
      <c r="P1474">
        <v>0</v>
      </c>
      <c r="Q1474">
        <v>0</v>
      </c>
      <c r="R1474">
        <v>25.328681113242801</v>
      </c>
      <c r="S1474">
        <v>35.227502803523699</v>
      </c>
      <c r="T1474">
        <v>18.087114167863898</v>
      </c>
      <c r="U1474">
        <v>18.501608446429</v>
      </c>
      <c r="W1474">
        <v>30.5976710880648</v>
      </c>
      <c r="X1474" s="17"/>
      <c r="AA1474" s="39"/>
    </row>
    <row r="1475" spans="1:27" x14ac:dyDescent="0.3">
      <c r="A1475" s="13">
        <v>44513</v>
      </c>
      <c r="B1475">
        <v>18.302243101522201</v>
      </c>
      <c r="C1475">
        <v>15.3903024914333</v>
      </c>
      <c r="D1475">
        <v>15.3903024914333</v>
      </c>
      <c r="E1475">
        <v>15.3903024914333</v>
      </c>
      <c r="F1475">
        <v>13.160643314982</v>
      </c>
      <c r="G1475">
        <v>13.160643314982</v>
      </c>
      <c r="H1475">
        <v>13.160643314982</v>
      </c>
      <c r="I1475">
        <v>1.6801345934027001</v>
      </c>
      <c r="J1475">
        <v>1.6801345934027001</v>
      </c>
      <c r="K1475">
        <v>1.6801345934027001</v>
      </c>
      <c r="L1475">
        <v>0.54952458304852903</v>
      </c>
      <c r="M1475">
        <v>0.54952458304852903</v>
      </c>
      <c r="N1475">
        <v>0.54952458304852903</v>
      </c>
      <c r="O1475">
        <v>0</v>
      </c>
      <c r="P1475">
        <v>0</v>
      </c>
      <c r="Q1475">
        <v>0</v>
      </c>
      <c r="R1475">
        <v>29.253671525898898</v>
      </c>
      <c r="S1475">
        <v>38.7951049544073</v>
      </c>
      <c r="T1475">
        <v>18.097906772125999</v>
      </c>
      <c r="U1475">
        <v>18.514507824169801</v>
      </c>
      <c r="W1475">
        <v>33.692545592955497</v>
      </c>
      <c r="X1475" s="17"/>
      <c r="AA1475" s="39"/>
    </row>
    <row r="1476" spans="1:27" x14ac:dyDescent="0.3">
      <c r="A1476" s="13">
        <v>44514</v>
      </c>
      <c r="B1476">
        <v>18.313935038411699</v>
      </c>
      <c r="C1476">
        <v>14.780765803127601</v>
      </c>
      <c r="D1476">
        <v>14.780765803127601</v>
      </c>
      <c r="E1476">
        <v>14.780765803127601</v>
      </c>
      <c r="F1476">
        <v>13.160643314982</v>
      </c>
      <c r="G1476">
        <v>13.160643314982</v>
      </c>
      <c r="H1476">
        <v>13.160643314982</v>
      </c>
      <c r="I1476">
        <v>0.99764070768779101</v>
      </c>
      <c r="J1476">
        <v>0.99764070768779101</v>
      </c>
      <c r="K1476">
        <v>0.99764070768779101</v>
      </c>
      <c r="L1476">
        <v>0.62248178045775504</v>
      </c>
      <c r="M1476">
        <v>0.62248178045775504</v>
      </c>
      <c r="N1476">
        <v>0.62248178045775504</v>
      </c>
      <c r="O1476">
        <v>0</v>
      </c>
      <c r="P1476">
        <v>0</v>
      </c>
      <c r="Q1476">
        <v>0</v>
      </c>
      <c r="R1476">
        <v>28.022658553578601</v>
      </c>
      <c r="S1476">
        <v>38.075844844999999</v>
      </c>
      <c r="T1476">
        <v>18.108888012622</v>
      </c>
      <c r="U1476">
        <v>18.5273946050958</v>
      </c>
      <c r="W1476">
        <v>33.0947008415393</v>
      </c>
      <c r="X1476" s="17"/>
      <c r="AA1476" s="39"/>
    </row>
    <row r="1477" spans="1:27" x14ac:dyDescent="0.3">
      <c r="A1477" s="13">
        <v>44515</v>
      </c>
      <c r="B1477">
        <v>18.325626975301098</v>
      </c>
      <c r="C1477">
        <v>16.3294603437859</v>
      </c>
      <c r="D1477">
        <v>16.3294603437859</v>
      </c>
      <c r="E1477">
        <v>16.3294603437859</v>
      </c>
      <c r="F1477">
        <v>13.160643314982</v>
      </c>
      <c r="G1477">
        <v>13.160643314982</v>
      </c>
      <c r="H1477">
        <v>13.160643314982</v>
      </c>
      <c r="I1477">
        <v>2.49475852693516</v>
      </c>
      <c r="J1477">
        <v>2.49475852693516</v>
      </c>
      <c r="K1477">
        <v>2.49475852693516</v>
      </c>
      <c r="L1477">
        <v>0.67405850186868699</v>
      </c>
      <c r="M1477">
        <v>0.67405850186868699</v>
      </c>
      <c r="N1477">
        <v>0.67405850186868699</v>
      </c>
      <c r="O1477">
        <v>0</v>
      </c>
      <c r="P1477">
        <v>0</v>
      </c>
      <c r="Q1477">
        <v>0</v>
      </c>
      <c r="R1477">
        <v>29.6190716110554</v>
      </c>
      <c r="S1477">
        <v>39.740676131567398</v>
      </c>
      <c r="T1477">
        <v>18.1200320686712</v>
      </c>
      <c r="U1477">
        <v>18.540124548003099</v>
      </c>
      <c r="W1477">
        <v>34.655087319087002</v>
      </c>
      <c r="X1477" s="17"/>
      <c r="AA1477" s="39"/>
    </row>
    <row r="1478" spans="1:27" x14ac:dyDescent="0.3">
      <c r="A1478" s="13">
        <v>44516</v>
      </c>
      <c r="B1478">
        <v>18.337318912190501</v>
      </c>
      <c r="C1478">
        <v>13.9836156340444</v>
      </c>
      <c r="D1478">
        <v>13.9836156340444</v>
      </c>
      <c r="E1478">
        <v>13.9836156340444</v>
      </c>
      <c r="F1478">
        <v>13.160643314982</v>
      </c>
      <c r="G1478">
        <v>13.160643314982</v>
      </c>
      <c r="H1478">
        <v>13.160643314982</v>
      </c>
      <c r="I1478">
        <v>0.120032425813543</v>
      </c>
      <c r="J1478">
        <v>0.120032425813543</v>
      </c>
      <c r="K1478">
        <v>0.120032425813543</v>
      </c>
      <c r="L1478">
        <v>0.70293989324879502</v>
      </c>
      <c r="M1478">
        <v>0.70293989324879502</v>
      </c>
      <c r="N1478">
        <v>0.70293989324879502</v>
      </c>
      <c r="O1478">
        <v>0</v>
      </c>
      <c r="P1478">
        <v>0</v>
      </c>
      <c r="Q1478">
        <v>0</v>
      </c>
      <c r="R1478">
        <v>27.246955013199099</v>
      </c>
      <c r="S1478">
        <v>37.090142099715003</v>
      </c>
      <c r="T1478">
        <v>18.131176124720501</v>
      </c>
      <c r="U1478">
        <v>18.552272216723601</v>
      </c>
      <c r="W1478">
        <v>32.320934546234902</v>
      </c>
      <c r="X1478" s="17"/>
      <c r="AA1478" s="39"/>
    </row>
    <row r="1479" spans="1:27" x14ac:dyDescent="0.3">
      <c r="A1479" s="13">
        <v>44517</v>
      </c>
      <c r="B1479">
        <v>18.349010849079999</v>
      </c>
      <c r="C1479">
        <v>12.001922500331601</v>
      </c>
      <c r="D1479">
        <v>12.001922500331601</v>
      </c>
      <c r="E1479">
        <v>12.001922500331601</v>
      </c>
      <c r="F1479">
        <v>13.160643314982</v>
      </c>
      <c r="G1479">
        <v>13.160643314982</v>
      </c>
      <c r="H1479">
        <v>13.160643314982</v>
      </c>
      <c r="I1479">
        <v>-1.86701805636533</v>
      </c>
      <c r="J1479">
        <v>-1.86701805636533</v>
      </c>
      <c r="K1479">
        <v>-1.86701805636533</v>
      </c>
      <c r="L1479">
        <v>0.70829724171489805</v>
      </c>
      <c r="M1479">
        <v>0.70829724171489805</v>
      </c>
      <c r="N1479">
        <v>0.70829724171489805</v>
      </c>
      <c r="O1479">
        <v>0</v>
      </c>
      <c r="P1479">
        <v>0</v>
      </c>
      <c r="Q1479">
        <v>0</v>
      </c>
      <c r="R1479">
        <v>25.477562861687201</v>
      </c>
      <c r="S1479">
        <v>35.172232847068003</v>
      </c>
      <c r="T1479">
        <v>18.142320180769801</v>
      </c>
      <c r="U1479">
        <v>18.5643691686405</v>
      </c>
      <c r="W1479">
        <v>30.350933349411601</v>
      </c>
      <c r="X1479" s="17"/>
      <c r="AA1479" s="39"/>
    </row>
    <row r="1480" spans="1:27" x14ac:dyDescent="0.3">
      <c r="A1480" s="13">
        <v>44518</v>
      </c>
      <c r="B1480">
        <v>18.360702785969401</v>
      </c>
      <c r="C1480">
        <v>11.735383028475299</v>
      </c>
      <c r="D1480">
        <v>11.735383028475299</v>
      </c>
      <c r="E1480">
        <v>11.735383028475299</v>
      </c>
      <c r="F1480">
        <v>13.160643314982</v>
      </c>
      <c r="G1480">
        <v>13.160643314982</v>
      </c>
      <c r="H1480">
        <v>13.160643314982</v>
      </c>
      <c r="I1480">
        <v>-2.1150670826406599</v>
      </c>
      <c r="J1480">
        <v>-2.1150670826406599</v>
      </c>
      <c r="K1480">
        <v>-2.1150670826406599</v>
      </c>
      <c r="L1480">
        <v>0.68980679613392504</v>
      </c>
      <c r="M1480">
        <v>0.68980679613392504</v>
      </c>
      <c r="N1480">
        <v>0.68980679613392504</v>
      </c>
      <c r="O1480">
        <v>0</v>
      </c>
      <c r="P1480">
        <v>0</v>
      </c>
      <c r="Q1480">
        <v>0</v>
      </c>
      <c r="R1480">
        <v>25.281151986688499</v>
      </c>
      <c r="S1480">
        <v>34.909443636569897</v>
      </c>
      <c r="T1480">
        <v>18.153464236819001</v>
      </c>
      <c r="U1480">
        <v>18.576960834693701</v>
      </c>
      <c r="W1480">
        <v>30.096085814444699</v>
      </c>
      <c r="X1480" s="17"/>
      <c r="AA1480" s="39"/>
    </row>
    <row r="1481" spans="1:27" x14ac:dyDescent="0.3">
      <c r="A1481" s="13">
        <v>44519</v>
      </c>
      <c r="B1481">
        <v>18.3723947228589</v>
      </c>
      <c r="C1481">
        <v>12.4978190060032</v>
      </c>
      <c r="D1481">
        <v>12.4978190060032</v>
      </c>
      <c r="E1481">
        <v>12.4978190060032</v>
      </c>
      <c r="F1481">
        <v>13.160643314982</v>
      </c>
      <c r="G1481">
        <v>13.160643314982</v>
      </c>
      <c r="H1481">
        <v>13.160643314982</v>
      </c>
      <c r="I1481">
        <v>-1.3104811148272</v>
      </c>
      <c r="J1481">
        <v>-1.3104811148272</v>
      </c>
      <c r="K1481">
        <v>-1.3104811148272</v>
      </c>
      <c r="L1481">
        <v>0.64765680584834195</v>
      </c>
      <c r="M1481">
        <v>0.64765680584834195</v>
      </c>
      <c r="N1481">
        <v>0.64765680584834195</v>
      </c>
      <c r="O1481">
        <v>0</v>
      </c>
      <c r="P1481">
        <v>0</v>
      </c>
      <c r="Q1481">
        <v>0</v>
      </c>
      <c r="R1481">
        <v>26.118011164360698</v>
      </c>
      <c r="S1481">
        <v>35.800303069386899</v>
      </c>
      <c r="T1481">
        <v>18.164608292868301</v>
      </c>
      <c r="U1481">
        <v>18.589848311068199</v>
      </c>
      <c r="W1481">
        <v>30.870213728862002</v>
      </c>
      <c r="X1481" s="17"/>
      <c r="AA1481" s="39"/>
    </row>
    <row r="1482" spans="1:27" x14ac:dyDescent="0.3">
      <c r="A1482" s="13">
        <v>44520</v>
      </c>
      <c r="B1482">
        <v>18.384086659748299</v>
      </c>
      <c r="C1482">
        <v>15.4233205500932</v>
      </c>
      <c r="D1482">
        <v>15.4233205500932</v>
      </c>
      <c r="E1482">
        <v>15.4233205500932</v>
      </c>
      <c r="F1482">
        <v>13.160643314982</v>
      </c>
      <c r="G1482">
        <v>13.160643314982</v>
      </c>
      <c r="H1482">
        <v>13.160643314982</v>
      </c>
      <c r="I1482">
        <v>1.6801345934038801</v>
      </c>
      <c r="J1482">
        <v>1.6801345934038801</v>
      </c>
      <c r="K1482">
        <v>1.6801345934038801</v>
      </c>
      <c r="L1482">
        <v>0.58254264170727998</v>
      </c>
      <c r="M1482">
        <v>0.58254264170727998</v>
      </c>
      <c r="N1482">
        <v>0.58254264170727998</v>
      </c>
      <c r="O1482">
        <v>0</v>
      </c>
      <c r="P1482">
        <v>0</v>
      </c>
      <c r="Q1482">
        <v>0</v>
      </c>
      <c r="R1482">
        <v>29.045734658599699</v>
      </c>
      <c r="S1482">
        <v>39.238099595161998</v>
      </c>
      <c r="T1482">
        <v>18.175752348917499</v>
      </c>
      <c r="U1482">
        <v>18.602558815455101</v>
      </c>
      <c r="W1482">
        <v>33.8074072098415</v>
      </c>
      <c r="X1482" s="17"/>
      <c r="AA1482" s="39"/>
    </row>
    <row r="1483" spans="1:27" x14ac:dyDescent="0.3">
      <c r="A1483" s="13">
        <v>44521</v>
      </c>
      <c r="B1483">
        <v>18.395778596637701</v>
      </c>
      <c r="C1483">
        <v>14.653934174407199</v>
      </c>
      <c r="D1483">
        <v>14.653934174407199</v>
      </c>
      <c r="E1483">
        <v>14.653934174407199</v>
      </c>
      <c r="F1483">
        <v>13.160643314982</v>
      </c>
      <c r="G1483">
        <v>13.160643314982</v>
      </c>
      <c r="H1483">
        <v>13.160643314982</v>
      </c>
      <c r="I1483">
        <v>0.99764070768734803</v>
      </c>
      <c r="J1483">
        <v>0.99764070768734803</v>
      </c>
      <c r="K1483">
        <v>0.99764070768734803</v>
      </c>
      <c r="L1483">
        <v>0.495650151737828</v>
      </c>
      <c r="M1483">
        <v>0.495650151737828</v>
      </c>
      <c r="N1483">
        <v>0.495650151737828</v>
      </c>
      <c r="O1483">
        <v>0</v>
      </c>
      <c r="P1483">
        <v>0</v>
      </c>
      <c r="Q1483">
        <v>0</v>
      </c>
      <c r="R1483">
        <v>28.270865102302199</v>
      </c>
      <c r="S1483">
        <v>38.015760465657401</v>
      </c>
      <c r="T1483">
        <v>18.186896404966799</v>
      </c>
      <c r="U1483">
        <v>18.614942910008899</v>
      </c>
      <c r="W1483">
        <v>33.049712771045002</v>
      </c>
      <c r="X1483" s="17"/>
      <c r="AA1483" s="39"/>
    </row>
    <row r="1484" spans="1:27" x14ac:dyDescent="0.3">
      <c r="A1484" s="13">
        <v>44522</v>
      </c>
      <c r="B1484">
        <v>18.407470533527199</v>
      </c>
      <c r="C1484">
        <v>16.0440295297212</v>
      </c>
      <c r="D1484">
        <v>16.0440295297212</v>
      </c>
      <c r="E1484">
        <v>16.0440295297212</v>
      </c>
      <c r="F1484">
        <v>13.160643314982</v>
      </c>
      <c r="G1484">
        <v>13.160643314982</v>
      </c>
      <c r="H1484">
        <v>13.160643314982</v>
      </c>
      <c r="I1484">
        <v>2.4947585269373902</v>
      </c>
      <c r="J1484">
        <v>2.4947585269373902</v>
      </c>
      <c r="K1484">
        <v>2.4947585269373902</v>
      </c>
      <c r="L1484">
        <v>0.38862768780180501</v>
      </c>
      <c r="M1484">
        <v>0.38862768780180501</v>
      </c>
      <c r="N1484">
        <v>0.38862768780180501</v>
      </c>
      <c r="O1484">
        <v>0</v>
      </c>
      <c r="P1484">
        <v>0</v>
      </c>
      <c r="Q1484">
        <v>0</v>
      </c>
      <c r="R1484">
        <v>29.583570833333599</v>
      </c>
      <c r="S1484">
        <v>39.532566498558602</v>
      </c>
      <c r="T1484">
        <v>18.197780513346601</v>
      </c>
      <c r="U1484">
        <v>18.627365937552099</v>
      </c>
      <c r="W1484">
        <v>34.451500063248403</v>
      </c>
      <c r="X1484" s="17"/>
      <c r="AA1484" s="39"/>
    </row>
    <row r="1485" spans="1:27" x14ac:dyDescent="0.3">
      <c r="A1485" s="13">
        <v>44523</v>
      </c>
      <c r="B1485">
        <v>18.419162470416602</v>
      </c>
      <c r="C1485">
        <v>13.5442232532784</v>
      </c>
      <c r="D1485">
        <v>13.5442232532784</v>
      </c>
      <c r="E1485">
        <v>13.5442232532784</v>
      </c>
      <c r="F1485">
        <v>13.160643314982</v>
      </c>
      <c r="G1485">
        <v>13.160643314982</v>
      </c>
      <c r="H1485">
        <v>13.160643314982</v>
      </c>
      <c r="I1485">
        <v>0.120032425812993</v>
      </c>
      <c r="J1485">
        <v>0.120032425812993</v>
      </c>
      <c r="K1485">
        <v>0.120032425812993</v>
      </c>
      <c r="L1485">
        <v>0.26354751248337899</v>
      </c>
      <c r="M1485">
        <v>0.26354751248337899</v>
      </c>
      <c r="N1485">
        <v>0.26354751248337899</v>
      </c>
      <c r="O1485">
        <v>0</v>
      </c>
      <c r="P1485">
        <v>0</v>
      </c>
      <c r="Q1485">
        <v>0</v>
      </c>
      <c r="R1485">
        <v>27.426922939124601</v>
      </c>
      <c r="S1485">
        <v>36.889705476099103</v>
      </c>
      <c r="T1485">
        <v>18.208393611400901</v>
      </c>
      <c r="U1485">
        <v>18.6401395869391</v>
      </c>
      <c r="W1485">
        <v>31.963385723695001</v>
      </c>
      <c r="X1485" s="17"/>
      <c r="AA1485" s="39"/>
    </row>
    <row r="1486" spans="1:27" x14ac:dyDescent="0.3">
      <c r="A1486" s="13">
        <v>44524</v>
      </c>
      <c r="B1486">
        <v>18.430854407306001</v>
      </c>
      <c r="C1486">
        <v>11.4164828090691</v>
      </c>
      <c r="D1486">
        <v>11.4164828090691</v>
      </c>
      <c r="E1486">
        <v>11.4164828090691</v>
      </c>
      <c r="F1486">
        <v>13.160643314982</v>
      </c>
      <c r="G1486">
        <v>13.160643314982</v>
      </c>
      <c r="H1486">
        <v>13.160643314982</v>
      </c>
      <c r="I1486">
        <v>-1.8670180563624199</v>
      </c>
      <c r="J1486">
        <v>-1.8670180563624199</v>
      </c>
      <c r="K1486">
        <v>-1.8670180563624199</v>
      </c>
      <c r="L1486">
        <v>0.122857550449455</v>
      </c>
      <c r="M1486">
        <v>0.122857550449455</v>
      </c>
      <c r="N1486">
        <v>0.122857550449455</v>
      </c>
      <c r="O1486">
        <v>0</v>
      </c>
      <c r="P1486">
        <v>0</v>
      </c>
      <c r="Q1486">
        <v>0</v>
      </c>
      <c r="R1486">
        <v>25.391428214264899</v>
      </c>
      <c r="S1486">
        <v>35.063139454864498</v>
      </c>
      <c r="T1486">
        <v>18.2190067094553</v>
      </c>
      <c r="U1486">
        <v>18.652823106761002</v>
      </c>
      <c r="W1486">
        <v>29.847337216375099</v>
      </c>
      <c r="X1486" s="17"/>
      <c r="AA1486" s="39"/>
    </row>
    <row r="1487" spans="1:27" x14ac:dyDescent="0.3">
      <c r="A1487" s="13">
        <v>44525</v>
      </c>
      <c r="B1487">
        <v>18.442546344195499</v>
      </c>
      <c r="C1487">
        <v>11.0149009116688</v>
      </c>
      <c r="D1487">
        <v>11.0149009116688</v>
      </c>
      <c r="E1487">
        <v>11.0149009116688</v>
      </c>
      <c r="F1487">
        <v>13.160643314982</v>
      </c>
      <c r="G1487">
        <v>13.160643314982</v>
      </c>
      <c r="H1487">
        <v>13.160643314982</v>
      </c>
      <c r="I1487">
        <v>-2.1150670826439302</v>
      </c>
      <c r="J1487">
        <v>-2.1150670826439302</v>
      </c>
      <c r="K1487">
        <v>-2.1150670826439302</v>
      </c>
      <c r="L1487">
        <v>-3.0675320669285699E-2</v>
      </c>
      <c r="M1487">
        <v>-3.0675320669285699E-2</v>
      </c>
      <c r="N1487">
        <v>-3.0675320669285699E-2</v>
      </c>
      <c r="O1487">
        <v>0</v>
      </c>
      <c r="P1487">
        <v>0</v>
      </c>
      <c r="Q1487">
        <v>0</v>
      </c>
      <c r="R1487">
        <v>24.3163225430865</v>
      </c>
      <c r="S1487">
        <v>34.233284980271399</v>
      </c>
      <c r="T1487">
        <v>18.2296198075096</v>
      </c>
      <c r="U1487">
        <v>18.665475246728398</v>
      </c>
      <c r="W1487">
        <v>29.457447255864299</v>
      </c>
      <c r="X1487" s="17"/>
      <c r="AA1487" s="39"/>
    </row>
    <row r="1488" spans="1:27" x14ac:dyDescent="0.3">
      <c r="A1488" s="13">
        <v>44526</v>
      </c>
      <c r="B1488">
        <v>18.454238281084901</v>
      </c>
      <c r="C1488">
        <v>11.656133156197599</v>
      </c>
      <c r="D1488">
        <v>11.656133156197599</v>
      </c>
      <c r="E1488">
        <v>11.656133156197599</v>
      </c>
      <c r="F1488">
        <v>13.160643314982</v>
      </c>
      <c r="G1488">
        <v>13.160643314982</v>
      </c>
      <c r="H1488">
        <v>13.160643314982</v>
      </c>
      <c r="I1488">
        <v>-1.3104811148348099</v>
      </c>
      <c r="J1488">
        <v>-1.3104811148348099</v>
      </c>
      <c r="K1488">
        <v>-1.3104811148348099</v>
      </c>
      <c r="L1488">
        <v>-0.194029043949592</v>
      </c>
      <c r="M1488">
        <v>-0.194029043949592</v>
      </c>
      <c r="N1488">
        <v>-0.194029043949592</v>
      </c>
      <c r="O1488">
        <v>0</v>
      </c>
      <c r="P1488">
        <v>0</v>
      </c>
      <c r="Q1488">
        <v>0</v>
      </c>
      <c r="R1488">
        <v>25.171200940430701</v>
      </c>
      <c r="S1488">
        <v>34.8846515053242</v>
      </c>
      <c r="T1488">
        <v>18.2402329055639</v>
      </c>
      <c r="U1488">
        <v>18.67805458494</v>
      </c>
      <c r="W1488">
        <v>30.110371437282598</v>
      </c>
      <c r="X1488" s="17"/>
      <c r="AA1488" s="39"/>
    </row>
    <row r="1489" spans="1:27" x14ac:dyDescent="0.3">
      <c r="A1489" s="13">
        <v>44527</v>
      </c>
      <c r="B1489">
        <v>18.4659302179744</v>
      </c>
      <c r="C1489">
        <v>14.4767822489351</v>
      </c>
      <c r="D1489">
        <v>14.4767822489351</v>
      </c>
      <c r="E1489">
        <v>14.4767822489351</v>
      </c>
      <c r="F1489">
        <v>13.160643314982</v>
      </c>
      <c r="G1489">
        <v>13.160643314982</v>
      </c>
      <c r="H1489">
        <v>13.160643314982</v>
      </c>
      <c r="I1489">
        <v>1.68013459340505</v>
      </c>
      <c r="J1489">
        <v>1.68013459340505</v>
      </c>
      <c r="K1489">
        <v>1.68013459340505</v>
      </c>
      <c r="L1489">
        <v>-0.36399565945198298</v>
      </c>
      <c r="M1489">
        <v>-0.36399565945198298</v>
      </c>
      <c r="N1489">
        <v>-0.36399565945198298</v>
      </c>
      <c r="O1489">
        <v>0</v>
      </c>
      <c r="P1489">
        <v>0</v>
      </c>
      <c r="Q1489">
        <v>0</v>
      </c>
      <c r="R1489">
        <v>28.006500617239102</v>
      </c>
      <c r="S1489">
        <v>38.230280201615699</v>
      </c>
      <c r="T1489">
        <v>18.2508460036182</v>
      </c>
      <c r="U1489">
        <v>18.6909036179993</v>
      </c>
      <c r="W1489">
        <v>32.942712466909498</v>
      </c>
      <c r="X1489" s="17"/>
      <c r="AA1489" s="39"/>
    </row>
    <row r="1490" spans="1:27" x14ac:dyDescent="0.3">
      <c r="A1490" s="13">
        <v>44528</v>
      </c>
      <c r="B1490">
        <v>18.477622154863798</v>
      </c>
      <c r="C1490">
        <v>13.6210296285458</v>
      </c>
      <c r="D1490">
        <v>13.6210296285458</v>
      </c>
      <c r="E1490">
        <v>13.6210296285458</v>
      </c>
      <c r="F1490">
        <v>13.160643314982</v>
      </c>
      <c r="G1490">
        <v>13.160643314982</v>
      </c>
      <c r="H1490">
        <v>13.160643314982</v>
      </c>
      <c r="I1490">
        <v>0.99764070768799096</v>
      </c>
      <c r="J1490">
        <v>0.99764070768799096</v>
      </c>
      <c r="K1490">
        <v>0.99764070768799096</v>
      </c>
      <c r="L1490">
        <v>-0.53725439412425402</v>
      </c>
      <c r="M1490">
        <v>-0.53725439412425402</v>
      </c>
      <c r="N1490">
        <v>-0.53725439412425402</v>
      </c>
      <c r="O1490">
        <v>0</v>
      </c>
      <c r="P1490">
        <v>0</v>
      </c>
      <c r="Q1490">
        <v>0</v>
      </c>
      <c r="R1490">
        <v>27.488878379692501</v>
      </c>
      <c r="S1490">
        <v>36.977922405714203</v>
      </c>
      <c r="T1490">
        <v>18.2614591016726</v>
      </c>
      <c r="U1490">
        <v>18.7036497839931</v>
      </c>
      <c r="W1490">
        <v>32.098651783409601</v>
      </c>
      <c r="X1490" s="17"/>
      <c r="AA1490" s="39"/>
    </row>
    <row r="1491" spans="1:27" x14ac:dyDescent="0.3">
      <c r="A1491" s="13">
        <v>44529</v>
      </c>
      <c r="B1491">
        <v>18.489314091753201</v>
      </c>
      <c r="C1491">
        <v>14.9449550505303</v>
      </c>
      <c r="D1491">
        <v>14.9449550505303</v>
      </c>
      <c r="E1491">
        <v>14.9449550505303</v>
      </c>
      <c r="F1491">
        <v>13.160643314982</v>
      </c>
      <c r="G1491">
        <v>13.160643314982</v>
      </c>
      <c r="H1491">
        <v>13.160643314982</v>
      </c>
      <c r="I1491">
        <v>2.49475852693294</v>
      </c>
      <c r="J1491">
        <v>2.49475852693294</v>
      </c>
      <c r="K1491">
        <v>2.49475852693294</v>
      </c>
      <c r="L1491">
        <v>-0.71044679138469502</v>
      </c>
      <c r="M1491">
        <v>-0.71044679138469502</v>
      </c>
      <c r="N1491">
        <v>-0.71044679138469502</v>
      </c>
      <c r="O1491">
        <v>0</v>
      </c>
      <c r="P1491">
        <v>0</v>
      </c>
      <c r="Q1491">
        <v>0</v>
      </c>
      <c r="R1491">
        <v>28.149874408963601</v>
      </c>
      <c r="S1491">
        <v>38.148522369512001</v>
      </c>
      <c r="T1491">
        <v>18.2720721997269</v>
      </c>
      <c r="U1491">
        <v>18.716352312487299</v>
      </c>
      <c r="W1491">
        <v>33.434269142283497</v>
      </c>
      <c r="X1491" s="17"/>
      <c r="AA1491" s="39"/>
    </row>
    <row r="1492" spans="1:27" x14ac:dyDescent="0.3">
      <c r="A1492" s="13">
        <v>44530</v>
      </c>
      <c r="B1492">
        <v>18.501006028642699</v>
      </c>
      <c r="C1492">
        <v>12.40042367517</v>
      </c>
      <c r="D1492">
        <v>12.40042367517</v>
      </c>
      <c r="E1492">
        <v>12.40042367517</v>
      </c>
      <c r="F1492">
        <v>13.160643314982</v>
      </c>
      <c r="G1492">
        <v>13.160643314982</v>
      </c>
      <c r="H1492">
        <v>13.160643314982</v>
      </c>
      <c r="I1492">
        <v>0.120032425807506</v>
      </c>
      <c r="J1492">
        <v>0.120032425807506</v>
      </c>
      <c r="K1492">
        <v>0.120032425807506</v>
      </c>
      <c r="L1492">
        <v>-0.88025206561955205</v>
      </c>
      <c r="M1492">
        <v>-0.88025206561955205</v>
      </c>
      <c r="N1492">
        <v>-0.88025206561955205</v>
      </c>
      <c r="O1492">
        <v>0</v>
      </c>
      <c r="P1492">
        <v>0</v>
      </c>
      <c r="Q1492">
        <v>0</v>
      </c>
      <c r="R1492">
        <v>26.076949495233801</v>
      </c>
      <c r="S1492">
        <v>35.994779746405001</v>
      </c>
      <c r="T1492">
        <v>18.2826852977812</v>
      </c>
      <c r="U1492">
        <v>18.7290405702187</v>
      </c>
      <c r="W1492">
        <v>30.901429703812699</v>
      </c>
      <c r="X1492" s="17"/>
      <c r="AA1492" s="39"/>
    </row>
    <row r="1493" spans="1:27" x14ac:dyDescent="0.3">
      <c r="A1493" s="13">
        <v>44531</v>
      </c>
      <c r="B1493">
        <v>18.512697965532102</v>
      </c>
      <c r="C1493">
        <v>10.250164387538801</v>
      </c>
      <c r="D1493">
        <v>10.250164387538801</v>
      </c>
      <c r="E1493">
        <v>10.250164387538801</v>
      </c>
      <c r="F1493">
        <v>13.160643314982</v>
      </c>
      <c r="G1493">
        <v>13.160643314982</v>
      </c>
      <c r="H1493">
        <v>13.160643314982</v>
      </c>
      <c r="I1493">
        <v>-1.8670180563630401</v>
      </c>
      <c r="J1493">
        <v>-1.8670180563630401</v>
      </c>
      <c r="K1493">
        <v>-1.8670180563630401</v>
      </c>
      <c r="L1493">
        <v>-1.04346087108021</v>
      </c>
      <c r="M1493">
        <v>-1.04346087108021</v>
      </c>
      <c r="N1493">
        <v>-1.04346087108021</v>
      </c>
      <c r="O1493">
        <v>0</v>
      </c>
      <c r="P1493">
        <v>0</v>
      </c>
      <c r="Q1493">
        <v>0</v>
      </c>
      <c r="R1493">
        <v>23.488320575805901</v>
      </c>
      <c r="S1493">
        <v>33.704582940558602</v>
      </c>
      <c r="T1493">
        <v>18.293298395835599</v>
      </c>
      <c r="U1493">
        <v>18.741661731073702</v>
      </c>
      <c r="W1493">
        <v>28.762862353070901</v>
      </c>
      <c r="X1493" s="17"/>
      <c r="AA1493" s="39"/>
    </row>
    <row r="1494" spans="1:27" x14ac:dyDescent="0.3">
      <c r="A1494" s="13">
        <v>44532</v>
      </c>
      <c r="B1494">
        <v>18.5243899024215</v>
      </c>
      <c r="C1494">
        <v>9.8485305085184098</v>
      </c>
      <c r="D1494">
        <v>9.8485305085184098</v>
      </c>
      <c r="E1494">
        <v>9.8485305085184098</v>
      </c>
      <c r="F1494">
        <v>13.160643314982</v>
      </c>
      <c r="G1494">
        <v>13.160643314982</v>
      </c>
      <c r="H1494">
        <v>13.160643314982</v>
      </c>
      <c r="I1494">
        <v>-2.1150670826472102</v>
      </c>
      <c r="J1494">
        <v>-2.1150670826472102</v>
      </c>
      <c r="K1494">
        <v>-2.1150670826472102</v>
      </c>
      <c r="L1494">
        <v>-1.19704572381642</v>
      </c>
      <c r="M1494">
        <v>-1.19704572381642</v>
      </c>
      <c r="N1494">
        <v>-1.19704572381642</v>
      </c>
      <c r="O1494">
        <v>0</v>
      </c>
      <c r="P1494">
        <v>0</v>
      </c>
      <c r="Q1494">
        <v>0</v>
      </c>
      <c r="R1494">
        <v>23.122610979002999</v>
      </c>
      <c r="S1494">
        <v>33.3894916936258</v>
      </c>
      <c r="T1494">
        <v>18.303911493889899</v>
      </c>
      <c r="U1494">
        <v>18.753983464368499</v>
      </c>
      <c r="W1494">
        <v>28.372920410940001</v>
      </c>
      <c r="X1494" s="17"/>
      <c r="AA1494" s="39"/>
    </row>
    <row r="1495" spans="1:27" x14ac:dyDescent="0.3">
      <c r="A1495" s="13">
        <v>44533</v>
      </c>
      <c r="B1495">
        <v>18.536081839310999</v>
      </c>
      <c r="C1495">
        <v>10.511935792197001</v>
      </c>
      <c r="D1495">
        <v>10.511935792197001</v>
      </c>
      <c r="E1495">
        <v>10.511935792197001</v>
      </c>
      <c r="F1495">
        <v>13.160643314982</v>
      </c>
      <c r="G1495">
        <v>13.160643314982</v>
      </c>
      <c r="H1495">
        <v>13.160643314982</v>
      </c>
      <c r="I1495">
        <v>-1.31048111483412</v>
      </c>
      <c r="J1495">
        <v>-1.31048111483412</v>
      </c>
      <c r="K1495">
        <v>-1.31048111483412</v>
      </c>
      <c r="L1495">
        <v>-1.33822640795096</v>
      </c>
      <c r="M1495">
        <v>-1.33822640795096</v>
      </c>
      <c r="N1495">
        <v>-1.33822640795096</v>
      </c>
      <c r="O1495">
        <v>0</v>
      </c>
      <c r="P1495">
        <v>0</v>
      </c>
      <c r="Q1495">
        <v>0</v>
      </c>
      <c r="R1495">
        <v>24.302493204635301</v>
      </c>
      <c r="S1495">
        <v>34.132259423661097</v>
      </c>
      <c r="T1495">
        <v>18.314524591944199</v>
      </c>
      <c r="U1495">
        <v>18.766271136859999</v>
      </c>
      <c r="W1495">
        <v>29.048017631507999</v>
      </c>
      <c r="X1495" s="17"/>
      <c r="AA1495" s="39"/>
    </row>
    <row r="1496" spans="1:27" x14ac:dyDescent="0.3">
      <c r="A1496" s="13">
        <v>44534</v>
      </c>
      <c r="B1496">
        <v>18.547773776200401</v>
      </c>
      <c r="C1496">
        <v>13.376249076934</v>
      </c>
      <c r="D1496">
        <v>13.376249076934</v>
      </c>
      <c r="E1496">
        <v>13.376249076934</v>
      </c>
      <c r="F1496">
        <v>13.160643314982</v>
      </c>
      <c r="G1496">
        <v>13.160643314982</v>
      </c>
      <c r="H1496">
        <v>13.160643314982</v>
      </c>
      <c r="I1496">
        <v>1.68013459340622</v>
      </c>
      <c r="J1496">
        <v>1.68013459340622</v>
      </c>
      <c r="K1496">
        <v>1.68013459340622</v>
      </c>
      <c r="L1496">
        <v>-1.4645288314543099</v>
      </c>
      <c r="M1496">
        <v>-1.4645288314543099</v>
      </c>
      <c r="N1496">
        <v>-1.4645288314543099</v>
      </c>
      <c r="O1496">
        <v>0</v>
      </c>
      <c r="P1496">
        <v>0</v>
      </c>
      <c r="Q1496">
        <v>0</v>
      </c>
      <c r="R1496">
        <v>26.947667314705999</v>
      </c>
      <c r="S1496">
        <v>37.046866319019202</v>
      </c>
      <c r="T1496">
        <v>18.325137689998499</v>
      </c>
      <c r="U1496">
        <v>18.778568396585701</v>
      </c>
      <c r="W1496">
        <v>31.924022853134399</v>
      </c>
      <c r="X1496" s="17"/>
      <c r="AA1496" s="39"/>
    </row>
    <row r="1497" spans="1:27" x14ac:dyDescent="0.3">
      <c r="A1497" s="13">
        <v>44535</v>
      </c>
      <c r="B1497">
        <v>18.559465713089899</v>
      </c>
      <c r="C1497">
        <v>12.5844480546425</v>
      </c>
      <c r="D1497">
        <v>12.5844480546425</v>
      </c>
      <c r="E1497">
        <v>12.5844480546425</v>
      </c>
      <c r="F1497">
        <v>13.160643314982</v>
      </c>
      <c r="G1497">
        <v>13.160643314982</v>
      </c>
      <c r="H1497">
        <v>13.160643314982</v>
      </c>
      <c r="I1497">
        <v>0.997640707688634</v>
      </c>
      <c r="J1497">
        <v>0.997640707688634</v>
      </c>
      <c r="K1497">
        <v>0.997640707688634</v>
      </c>
      <c r="L1497">
        <v>-1.5738359680281599</v>
      </c>
      <c r="M1497">
        <v>-1.5738359680281599</v>
      </c>
      <c r="N1497">
        <v>-1.5738359680281599</v>
      </c>
      <c r="O1497">
        <v>0</v>
      </c>
      <c r="P1497">
        <v>0</v>
      </c>
      <c r="Q1497">
        <v>0</v>
      </c>
      <c r="R1497">
        <v>26.3046417232766</v>
      </c>
      <c r="S1497">
        <v>36.537083685052998</v>
      </c>
      <c r="T1497">
        <v>18.335750788052898</v>
      </c>
      <c r="U1497">
        <v>18.7910095533455</v>
      </c>
      <c r="W1497">
        <v>31.1439137677324</v>
      </c>
      <c r="X1497" s="17"/>
      <c r="AA1497" s="39"/>
    </row>
    <row r="1498" spans="1:27" x14ac:dyDescent="0.3">
      <c r="A1498" s="13">
        <v>44536</v>
      </c>
      <c r="B1498">
        <v>18.571157649979298</v>
      </c>
      <c r="C1498">
        <v>13.9909721154599</v>
      </c>
      <c r="D1498">
        <v>13.9909721154599</v>
      </c>
      <c r="E1498">
        <v>13.9909721154599</v>
      </c>
      <c r="F1498">
        <v>13.160643314982</v>
      </c>
      <c r="G1498">
        <v>13.160643314982</v>
      </c>
      <c r="H1498">
        <v>13.160643314982</v>
      </c>
      <c r="I1498">
        <v>2.49475852693516</v>
      </c>
      <c r="J1498">
        <v>2.49475852693516</v>
      </c>
      <c r="K1498">
        <v>2.49475852693516</v>
      </c>
      <c r="L1498">
        <v>-1.6644297264572701</v>
      </c>
      <c r="M1498">
        <v>-1.6644297264572701</v>
      </c>
      <c r="N1498">
        <v>-1.6644297264572701</v>
      </c>
      <c r="O1498">
        <v>0</v>
      </c>
      <c r="P1498">
        <v>0</v>
      </c>
      <c r="Q1498">
        <v>0</v>
      </c>
      <c r="R1498">
        <v>27.692539227314601</v>
      </c>
      <c r="S1498">
        <v>37.576087339685998</v>
      </c>
      <c r="T1498">
        <v>18.346363886107198</v>
      </c>
      <c r="U1498">
        <v>18.803232076986401</v>
      </c>
      <c r="W1498">
        <v>32.562129765439202</v>
      </c>
      <c r="X1498" s="17"/>
      <c r="AA1498" s="39"/>
    </row>
    <row r="1499" spans="1:27" x14ac:dyDescent="0.3">
      <c r="A1499" s="13">
        <v>44537</v>
      </c>
      <c r="B1499">
        <v>18.582849586868701</v>
      </c>
      <c r="C1499">
        <v>11.545652919329701</v>
      </c>
      <c r="D1499">
        <v>11.545652919329701</v>
      </c>
      <c r="E1499">
        <v>11.545652919329701</v>
      </c>
      <c r="F1499">
        <v>13.160643314982</v>
      </c>
      <c r="G1499">
        <v>13.160643314982</v>
      </c>
      <c r="H1499">
        <v>13.160643314982</v>
      </c>
      <c r="I1499">
        <v>0.120032425821112</v>
      </c>
      <c r="J1499">
        <v>0.120032425821112</v>
      </c>
      <c r="K1499">
        <v>0.120032425821112</v>
      </c>
      <c r="L1499">
        <v>-1.73502282147347</v>
      </c>
      <c r="M1499">
        <v>-1.73502282147347</v>
      </c>
      <c r="N1499">
        <v>-1.73502282147347</v>
      </c>
      <c r="O1499">
        <v>0</v>
      </c>
      <c r="P1499">
        <v>0</v>
      </c>
      <c r="Q1499">
        <v>0</v>
      </c>
      <c r="R1499">
        <v>24.956143131805302</v>
      </c>
      <c r="S1499">
        <v>35.143433609818203</v>
      </c>
      <c r="T1499">
        <v>18.356976984161498</v>
      </c>
      <c r="U1499">
        <v>18.815424760957601</v>
      </c>
      <c r="W1499">
        <v>30.128502506198402</v>
      </c>
      <c r="X1499" s="17"/>
      <c r="AA1499" s="39"/>
    </row>
    <row r="1500" spans="1:27" x14ac:dyDescent="0.3">
      <c r="A1500" s="13">
        <v>44538</v>
      </c>
      <c r="B1500">
        <v>18.594541523758199</v>
      </c>
      <c r="C1500">
        <v>9.5088452836957007</v>
      </c>
      <c r="D1500">
        <v>9.5088452836957007</v>
      </c>
      <c r="E1500">
        <v>9.5088452836957007</v>
      </c>
      <c r="F1500">
        <v>13.160643314982</v>
      </c>
      <c r="G1500">
        <v>13.160643314982</v>
      </c>
      <c r="H1500">
        <v>13.160643314982</v>
      </c>
      <c r="I1500">
        <v>-1.86701805636012</v>
      </c>
      <c r="J1500">
        <v>-1.86701805636012</v>
      </c>
      <c r="K1500">
        <v>-1.86701805636012</v>
      </c>
      <c r="L1500">
        <v>-1.7847799749262301</v>
      </c>
      <c r="M1500">
        <v>-1.7847799749262301</v>
      </c>
      <c r="N1500">
        <v>-1.7847799749262301</v>
      </c>
      <c r="O1500">
        <v>0</v>
      </c>
      <c r="P1500">
        <v>0</v>
      </c>
      <c r="Q1500">
        <v>0</v>
      </c>
      <c r="R1500">
        <v>23.044772722257498</v>
      </c>
      <c r="S1500">
        <v>33.237776689634302</v>
      </c>
      <c r="T1500">
        <v>18.367590082215902</v>
      </c>
      <c r="U1500">
        <v>18.827618527038499</v>
      </c>
      <c r="W1500">
        <v>28.103386807453901</v>
      </c>
      <c r="X1500" s="17"/>
      <c r="AA1500" s="39"/>
    </row>
    <row r="1501" spans="1:27" x14ac:dyDescent="0.3">
      <c r="A1501" s="13">
        <v>44539</v>
      </c>
      <c r="B1501">
        <v>18.606233460647601</v>
      </c>
      <c r="C1501">
        <v>9.2322481860554504</v>
      </c>
      <c r="D1501">
        <v>9.2322481860554504</v>
      </c>
      <c r="E1501">
        <v>9.2322481860554504</v>
      </c>
      <c r="F1501">
        <v>13.160643314982</v>
      </c>
      <c r="G1501">
        <v>13.160643314982</v>
      </c>
      <c r="H1501">
        <v>13.160643314982</v>
      </c>
      <c r="I1501">
        <v>-2.1150670826454201</v>
      </c>
      <c r="J1501">
        <v>-2.1150670826454201</v>
      </c>
      <c r="K1501">
        <v>-2.1150670826454201</v>
      </c>
      <c r="L1501">
        <v>-1.8133280462811801</v>
      </c>
      <c r="M1501">
        <v>-1.8133280462811801</v>
      </c>
      <c r="N1501">
        <v>-1.8133280462811801</v>
      </c>
      <c r="O1501">
        <v>0</v>
      </c>
      <c r="P1501">
        <v>0</v>
      </c>
      <c r="Q1501">
        <v>0</v>
      </c>
      <c r="R1501">
        <v>22.964375551321201</v>
      </c>
      <c r="S1501">
        <v>33.193680621485797</v>
      </c>
      <c r="T1501">
        <v>18.378248400982201</v>
      </c>
      <c r="U1501">
        <v>18.839874610072499</v>
      </c>
      <c r="W1501">
        <v>27.838481646703102</v>
      </c>
      <c r="X1501" s="17"/>
      <c r="AA1501" s="39"/>
    </row>
    <row r="1502" spans="1:27" x14ac:dyDescent="0.3">
      <c r="A1502" s="13">
        <v>44540</v>
      </c>
      <c r="B1502">
        <v>18.617925397537</v>
      </c>
      <c r="C1502">
        <v>10.0294072298132</v>
      </c>
      <c r="D1502">
        <v>10.0294072298132</v>
      </c>
      <c r="E1502">
        <v>10.0294072298132</v>
      </c>
      <c r="F1502">
        <v>13.160643314982</v>
      </c>
      <c r="G1502">
        <v>13.160643314982</v>
      </c>
      <c r="H1502">
        <v>13.160643314982</v>
      </c>
      <c r="I1502">
        <v>-1.3104811148334301</v>
      </c>
      <c r="J1502">
        <v>-1.3104811148334301</v>
      </c>
      <c r="K1502">
        <v>-1.3104811148334301</v>
      </c>
      <c r="L1502">
        <v>-1.82075497033538</v>
      </c>
      <c r="M1502">
        <v>-1.82075497033538</v>
      </c>
      <c r="N1502">
        <v>-1.82075497033538</v>
      </c>
      <c r="O1502">
        <v>0</v>
      </c>
      <c r="P1502">
        <v>0</v>
      </c>
      <c r="Q1502">
        <v>0</v>
      </c>
      <c r="R1502">
        <v>23.514771464852299</v>
      </c>
      <c r="S1502">
        <v>33.735250489321203</v>
      </c>
      <c r="T1502">
        <v>18.389193661872699</v>
      </c>
      <c r="U1502">
        <v>18.852129479887498</v>
      </c>
      <c r="W1502">
        <v>28.647332627350298</v>
      </c>
      <c r="X1502" s="17"/>
      <c r="AA1502" s="39"/>
    </row>
    <row r="1503" spans="1:27" x14ac:dyDescent="0.3">
      <c r="A1503" s="13">
        <v>44541</v>
      </c>
      <c r="B1503">
        <v>18.629617334426499</v>
      </c>
      <c r="C1503">
        <v>13.033180247987</v>
      </c>
      <c r="D1503">
        <v>13.033180247987</v>
      </c>
      <c r="E1503">
        <v>13.033180247987</v>
      </c>
      <c r="F1503">
        <v>13.160643314982</v>
      </c>
      <c r="G1503">
        <v>13.160643314982</v>
      </c>
      <c r="H1503">
        <v>13.160643314982</v>
      </c>
      <c r="I1503">
        <v>1.6801345934012799</v>
      </c>
      <c r="J1503">
        <v>1.6801345934012799</v>
      </c>
      <c r="K1503">
        <v>1.6801345934012799</v>
      </c>
      <c r="L1503">
        <v>-1.80759766039629</v>
      </c>
      <c r="M1503">
        <v>-1.80759766039629</v>
      </c>
      <c r="N1503">
        <v>-1.80759766039629</v>
      </c>
      <c r="O1503">
        <v>0</v>
      </c>
      <c r="P1503">
        <v>0</v>
      </c>
      <c r="Q1503">
        <v>0</v>
      </c>
      <c r="R1503">
        <v>26.7314302527557</v>
      </c>
      <c r="S1503">
        <v>36.575315809449002</v>
      </c>
      <c r="T1503">
        <v>18.4005449020767</v>
      </c>
      <c r="U1503">
        <v>18.864384349702501</v>
      </c>
      <c r="W1503">
        <v>31.6627975824135</v>
      </c>
      <c r="X1503" s="17"/>
      <c r="AA1503" s="39"/>
    </row>
    <row r="1504" spans="1:27" x14ac:dyDescent="0.3">
      <c r="A1504" s="13">
        <v>44542</v>
      </c>
      <c r="B1504">
        <v>18.641309271315901</v>
      </c>
      <c r="C1504">
        <v>12.38346471276</v>
      </c>
      <c r="D1504">
        <v>12.38346471276</v>
      </c>
      <c r="E1504">
        <v>12.38346471276</v>
      </c>
      <c r="F1504">
        <v>13.160643314982</v>
      </c>
      <c r="G1504">
        <v>13.160643314982</v>
      </c>
      <c r="H1504">
        <v>13.160643314982</v>
      </c>
      <c r="I1504">
        <v>0.99764070768709701</v>
      </c>
      <c r="J1504">
        <v>0.99764070768709701</v>
      </c>
      <c r="K1504">
        <v>0.99764070768709701</v>
      </c>
      <c r="L1504">
        <v>-1.77481930990917</v>
      </c>
      <c r="M1504">
        <v>-1.77481930990917</v>
      </c>
      <c r="N1504">
        <v>-1.77481930990917</v>
      </c>
      <c r="O1504">
        <v>0</v>
      </c>
      <c r="P1504">
        <v>0</v>
      </c>
      <c r="Q1504">
        <v>0</v>
      </c>
      <c r="R1504">
        <v>26.640253049190999</v>
      </c>
      <c r="S1504">
        <v>36.1302949964455</v>
      </c>
      <c r="T1504">
        <v>18.4118943741334</v>
      </c>
      <c r="U1504">
        <v>18.876650371745502</v>
      </c>
      <c r="W1504">
        <v>31.0247739840759</v>
      </c>
      <c r="X1504" s="17"/>
      <c r="AA1504" s="39"/>
    </row>
    <row r="1505" spans="1:27" x14ac:dyDescent="0.3">
      <c r="A1505" s="13">
        <v>44543</v>
      </c>
      <c r="B1505">
        <v>18.653001208205399</v>
      </c>
      <c r="C1505">
        <v>13.931625054240101</v>
      </c>
      <c r="D1505">
        <v>13.931625054240101</v>
      </c>
      <c r="E1505">
        <v>13.931625054240101</v>
      </c>
      <c r="F1505">
        <v>13.160643314982</v>
      </c>
      <c r="G1505">
        <v>13.160643314982</v>
      </c>
      <c r="H1505">
        <v>13.160643314982</v>
      </c>
      <c r="I1505">
        <v>2.4947585269373902</v>
      </c>
      <c r="J1505">
        <v>2.4947585269373902</v>
      </c>
      <c r="K1505">
        <v>2.4947585269373902</v>
      </c>
      <c r="L1505">
        <v>-1.72377678767933</v>
      </c>
      <c r="M1505">
        <v>-1.72377678767933</v>
      </c>
      <c r="N1505">
        <v>-1.72377678767933</v>
      </c>
      <c r="O1505">
        <v>0</v>
      </c>
      <c r="P1505">
        <v>0</v>
      </c>
      <c r="Q1505">
        <v>0</v>
      </c>
      <c r="R1505">
        <v>27.3678105714785</v>
      </c>
      <c r="S1505">
        <v>37.530494464723297</v>
      </c>
      <c r="T1505">
        <v>18.422948132407299</v>
      </c>
      <c r="U1505">
        <v>18.8889760657</v>
      </c>
      <c r="W1505">
        <v>32.584626262445497</v>
      </c>
      <c r="X1505" s="17"/>
      <c r="AA1505" s="39"/>
    </row>
    <row r="1506" spans="1:27" x14ac:dyDescent="0.3">
      <c r="A1506" s="13">
        <v>44544</v>
      </c>
      <c r="B1506">
        <v>18.664693145094802</v>
      </c>
      <c r="C1506">
        <v>11.624496676072701</v>
      </c>
      <c r="D1506">
        <v>11.624496676072701</v>
      </c>
      <c r="E1506">
        <v>11.624496676072701</v>
      </c>
      <c r="F1506">
        <v>13.160643314982</v>
      </c>
      <c r="G1506">
        <v>13.160643314982</v>
      </c>
      <c r="H1506">
        <v>13.160643314982</v>
      </c>
      <c r="I1506">
        <v>0.120032425815625</v>
      </c>
      <c r="J1506">
        <v>0.120032425815625</v>
      </c>
      <c r="K1506">
        <v>0.120032425815625</v>
      </c>
      <c r="L1506">
        <v>-1.6561790647249801</v>
      </c>
      <c r="M1506">
        <v>-1.6561790647249801</v>
      </c>
      <c r="N1506">
        <v>-1.6561790647249801</v>
      </c>
      <c r="O1506">
        <v>0</v>
      </c>
      <c r="P1506">
        <v>0</v>
      </c>
      <c r="Q1506">
        <v>0</v>
      </c>
      <c r="R1506">
        <v>25.163349138413199</v>
      </c>
      <c r="S1506">
        <v>35.140113480640203</v>
      </c>
      <c r="T1506">
        <v>18.4335450979619</v>
      </c>
      <c r="U1506">
        <v>18.901301759654501</v>
      </c>
      <c r="W1506">
        <v>30.289189821167501</v>
      </c>
      <c r="X1506" s="17"/>
      <c r="AA1506" s="39"/>
    </row>
    <row r="1507" spans="1:27" x14ac:dyDescent="0.3">
      <c r="A1507" s="13">
        <v>44545</v>
      </c>
      <c r="B1507">
        <v>18.676385081984201</v>
      </c>
      <c r="C1507">
        <v>9.7195874302295007</v>
      </c>
      <c r="D1507">
        <v>9.7195874302295007</v>
      </c>
      <c r="E1507">
        <v>9.7195874302295007</v>
      </c>
      <c r="F1507">
        <v>13.160643314982</v>
      </c>
      <c r="G1507">
        <v>13.160643314982</v>
      </c>
      <c r="H1507">
        <v>13.160643314982</v>
      </c>
      <c r="I1507">
        <v>-1.8670180563627601</v>
      </c>
      <c r="J1507">
        <v>-1.8670180563627601</v>
      </c>
      <c r="K1507">
        <v>-1.8670180563627601</v>
      </c>
      <c r="L1507">
        <v>-1.57403782838978</v>
      </c>
      <c r="M1507">
        <v>-1.57403782838978</v>
      </c>
      <c r="N1507">
        <v>-1.57403782838978</v>
      </c>
      <c r="O1507">
        <v>0</v>
      </c>
      <c r="P1507">
        <v>0</v>
      </c>
      <c r="Q1507">
        <v>0</v>
      </c>
      <c r="R1507">
        <v>23.444030886122501</v>
      </c>
      <c r="S1507">
        <v>33.135552334133401</v>
      </c>
      <c r="T1507">
        <v>18.4443642327021</v>
      </c>
      <c r="U1507">
        <v>18.913627453608999</v>
      </c>
      <c r="W1507">
        <v>28.395972512213699</v>
      </c>
      <c r="X1507" s="17"/>
      <c r="AA1507" s="39"/>
    </row>
    <row r="1508" spans="1:27" x14ac:dyDescent="0.3">
      <c r="A1508" s="13">
        <v>44546</v>
      </c>
      <c r="B1508">
        <v>18.688077018873699</v>
      </c>
      <c r="C1508">
        <v>9.5659646062846893</v>
      </c>
      <c r="D1508">
        <v>9.5659646062846893</v>
      </c>
      <c r="E1508">
        <v>9.5659646062846893</v>
      </c>
      <c r="F1508">
        <v>13.160643314982</v>
      </c>
      <c r="G1508">
        <v>13.160643314982</v>
      </c>
      <c r="H1508">
        <v>13.160643314982</v>
      </c>
      <c r="I1508">
        <v>-2.11506708264363</v>
      </c>
      <c r="J1508">
        <v>-2.11506708264363</v>
      </c>
      <c r="K1508">
        <v>-2.11506708264363</v>
      </c>
      <c r="L1508">
        <v>-1.47961162605373</v>
      </c>
      <c r="M1508">
        <v>-1.47961162605373</v>
      </c>
      <c r="N1508">
        <v>-1.47961162605373</v>
      </c>
      <c r="O1508">
        <v>0</v>
      </c>
      <c r="P1508">
        <v>0</v>
      </c>
      <c r="Q1508">
        <v>0</v>
      </c>
      <c r="R1508">
        <v>23.4760144961196</v>
      </c>
      <c r="S1508">
        <v>33.184964302396097</v>
      </c>
      <c r="T1508">
        <v>18.455415062894499</v>
      </c>
      <c r="U1508">
        <v>18.925953147563501</v>
      </c>
      <c r="W1508">
        <v>28.254041625158401</v>
      </c>
      <c r="X1508" s="17"/>
      <c r="AA1508" s="39"/>
    </row>
    <row r="1509" spans="1:27" x14ac:dyDescent="0.3">
      <c r="A1509" s="13">
        <v>44547</v>
      </c>
      <c r="B1509">
        <v>18.699768955763101</v>
      </c>
      <c r="C1509">
        <v>10.4748171680921</v>
      </c>
      <c r="D1509">
        <v>10.4748171680921</v>
      </c>
      <c r="E1509">
        <v>10.4748171680921</v>
      </c>
      <c r="F1509">
        <v>13.160643314982</v>
      </c>
      <c r="G1509">
        <v>13.160643314982</v>
      </c>
      <c r="H1509">
        <v>13.160643314982</v>
      </c>
      <c r="I1509">
        <v>-1.31048111482915</v>
      </c>
      <c r="J1509">
        <v>-1.31048111482915</v>
      </c>
      <c r="K1509">
        <v>-1.31048111482915</v>
      </c>
      <c r="L1509">
        <v>-1.3753450320607701</v>
      </c>
      <c r="M1509">
        <v>-1.3753450320607701</v>
      </c>
      <c r="N1509">
        <v>-1.3753450320607701</v>
      </c>
      <c r="O1509">
        <v>0</v>
      </c>
      <c r="P1509">
        <v>0</v>
      </c>
      <c r="Q1509">
        <v>0</v>
      </c>
      <c r="R1509">
        <v>24.232539198936799</v>
      </c>
      <c r="S1509">
        <v>34.213074482950802</v>
      </c>
      <c r="T1509">
        <v>18.466465893086902</v>
      </c>
      <c r="U1509">
        <v>18.938278841517999</v>
      </c>
      <c r="W1509">
        <v>29.1745861238552</v>
      </c>
      <c r="X1509" s="17"/>
      <c r="AA1509" s="39"/>
    </row>
    <row r="1510" spans="1:27" x14ac:dyDescent="0.3">
      <c r="A1510" s="13">
        <v>44548</v>
      </c>
      <c r="B1510">
        <v>18.7114608926525</v>
      </c>
      <c r="C1510">
        <v>13.576973464842199</v>
      </c>
      <c r="D1510">
        <v>13.576973464842199</v>
      </c>
      <c r="E1510">
        <v>13.576973464842199</v>
      </c>
      <c r="F1510">
        <v>13.160643314982</v>
      </c>
      <c r="G1510">
        <v>13.160643314982</v>
      </c>
      <c r="H1510">
        <v>13.160643314982</v>
      </c>
      <c r="I1510">
        <v>1.6801345934038401</v>
      </c>
      <c r="J1510">
        <v>1.6801345934038401</v>
      </c>
      <c r="K1510">
        <v>1.6801345934038401</v>
      </c>
      <c r="L1510">
        <v>-1.2638044435436799</v>
      </c>
      <c r="M1510">
        <v>-1.2638044435436799</v>
      </c>
      <c r="N1510">
        <v>-1.2638044435436799</v>
      </c>
      <c r="O1510">
        <v>0</v>
      </c>
      <c r="P1510">
        <v>0</v>
      </c>
      <c r="Q1510">
        <v>0</v>
      </c>
      <c r="R1510">
        <v>27.514837467458801</v>
      </c>
      <c r="S1510">
        <v>37.332325258570002</v>
      </c>
      <c r="T1510">
        <v>18.477555156496098</v>
      </c>
      <c r="U1510">
        <v>18.9506045354725</v>
      </c>
      <c r="W1510">
        <v>32.288434357494801</v>
      </c>
      <c r="X1510" s="17"/>
      <c r="AA1510" s="39"/>
    </row>
    <row r="1511" spans="1:27" x14ac:dyDescent="0.3">
      <c r="A1511" s="13">
        <v>44549</v>
      </c>
      <c r="B1511">
        <v>18.723152829541998</v>
      </c>
      <c r="C1511">
        <v>13.0106718417153</v>
      </c>
      <c r="D1511">
        <v>13.0106718417153</v>
      </c>
      <c r="E1511">
        <v>13.0106718417153</v>
      </c>
      <c r="F1511">
        <v>13.160643314982</v>
      </c>
      <c r="G1511">
        <v>13.160643314982</v>
      </c>
      <c r="H1511">
        <v>13.160643314982</v>
      </c>
      <c r="I1511">
        <v>0.99764070768665303</v>
      </c>
      <c r="J1511">
        <v>0.99764070768665303</v>
      </c>
      <c r="K1511">
        <v>0.99764070768665303</v>
      </c>
      <c r="L1511">
        <v>-1.1476121809533599</v>
      </c>
      <c r="M1511">
        <v>-1.1476121809533599</v>
      </c>
      <c r="N1511">
        <v>-1.1476121809533599</v>
      </c>
      <c r="O1511">
        <v>0</v>
      </c>
      <c r="P1511">
        <v>0</v>
      </c>
      <c r="Q1511">
        <v>0</v>
      </c>
      <c r="R1511">
        <v>26.949827314105701</v>
      </c>
      <c r="S1511">
        <v>36.705923213225098</v>
      </c>
      <c r="T1511">
        <v>18.4884767933593</v>
      </c>
      <c r="U1511">
        <v>18.962930229426998</v>
      </c>
      <c r="W1511">
        <v>31.733824671257299</v>
      </c>
      <c r="X1511" s="17"/>
      <c r="AA1511" s="39"/>
    </row>
    <row r="1512" spans="1:27" x14ac:dyDescent="0.3">
      <c r="A1512" s="13">
        <v>44550</v>
      </c>
      <c r="B1512">
        <v>18.734844766431401</v>
      </c>
      <c r="C1512">
        <v>14.626021246183701</v>
      </c>
      <c r="D1512">
        <v>14.626021246183701</v>
      </c>
      <c r="E1512">
        <v>14.626021246183701</v>
      </c>
      <c r="F1512">
        <v>13.160643314982</v>
      </c>
      <c r="G1512">
        <v>13.160643314982</v>
      </c>
      <c r="H1512">
        <v>13.160643314982</v>
      </c>
      <c r="I1512">
        <v>2.49475852693294</v>
      </c>
      <c r="J1512">
        <v>2.49475852693294</v>
      </c>
      <c r="K1512">
        <v>2.49475852693294</v>
      </c>
      <c r="L1512">
        <v>-1.0293805957312501</v>
      </c>
      <c r="M1512">
        <v>-1.0293805957312501</v>
      </c>
      <c r="N1512">
        <v>-1.0293805957312501</v>
      </c>
      <c r="O1512">
        <v>0</v>
      </c>
      <c r="P1512">
        <v>0</v>
      </c>
      <c r="Q1512">
        <v>0</v>
      </c>
      <c r="R1512">
        <v>28.449661311485301</v>
      </c>
      <c r="S1512">
        <v>38.343090320926997</v>
      </c>
      <c r="T1512">
        <v>18.4991822450766</v>
      </c>
      <c r="U1512">
        <v>18.9752559233815</v>
      </c>
      <c r="W1512">
        <v>33.360866012615197</v>
      </c>
      <c r="X1512" s="17"/>
      <c r="AA1512" s="39"/>
    </row>
    <row r="1513" spans="1:27" x14ac:dyDescent="0.3">
      <c r="A1513" s="13">
        <v>44551</v>
      </c>
      <c r="B1513">
        <v>18.746536703320899</v>
      </c>
      <c r="C1513">
        <v>12.3690278706762</v>
      </c>
      <c r="D1513">
        <v>12.3690278706762</v>
      </c>
      <c r="E1513">
        <v>12.3690278706762</v>
      </c>
      <c r="F1513">
        <v>13.160643314982</v>
      </c>
      <c r="G1513">
        <v>13.160643314982</v>
      </c>
      <c r="H1513">
        <v>13.160643314982</v>
      </c>
      <c r="I1513">
        <v>0.12003242581507501</v>
      </c>
      <c r="J1513">
        <v>0.12003242581507501</v>
      </c>
      <c r="K1513">
        <v>0.12003242581507501</v>
      </c>
      <c r="L1513">
        <v>-0.91164787012093695</v>
      </c>
      <c r="M1513">
        <v>-0.91164787012093695</v>
      </c>
      <c r="N1513">
        <v>-0.91164787012093695</v>
      </c>
      <c r="O1513">
        <v>0</v>
      </c>
      <c r="P1513">
        <v>0</v>
      </c>
      <c r="Q1513">
        <v>0</v>
      </c>
      <c r="R1513">
        <v>26.167257127731101</v>
      </c>
      <c r="S1513">
        <v>36.0538810663558</v>
      </c>
      <c r="T1513">
        <v>18.509948181459499</v>
      </c>
      <c r="U1513">
        <v>18.987581617336001</v>
      </c>
      <c r="W1513">
        <v>31.115564573996998</v>
      </c>
      <c r="X1513" s="17"/>
      <c r="AA1513" s="39"/>
    </row>
    <row r="1514" spans="1:27" x14ac:dyDescent="0.3">
      <c r="A1514" s="13">
        <v>44552</v>
      </c>
      <c r="B1514">
        <v>18.758228640210302</v>
      </c>
      <c r="C1514">
        <v>10.496808125282</v>
      </c>
      <c r="D1514">
        <v>10.496808125282</v>
      </c>
      <c r="E1514">
        <v>10.496808125282</v>
      </c>
      <c r="F1514">
        <v>13.160643314982</v>
      </c>
      <c r="G1514">
        <v>13.160643314982</v>
      </c>
      <c r="H1514">
        <v>13.160643314982</v>
      </c>
      <c r="I1514">
        <v>-1.8670180563654</v>
      </c>
      <c r="J1514">
        <v>-1.8670180563654</v>
      </c>
      <c r="K1514">
        <v>-1.8670180563654</v>
      </c>
      <c r="L1514">
        <v>-0.79681713333464699</v>
      </c>
      <c r="M1514">
        <v>-0.79681713333464699</v>
      </c>
      <c r="N1514">
        <v>-0.79681713333464699</v>
      </c>
      <c r="O1514">
        <v>0</v>
      </c>
      <c r="P1514">
        <v>0</v>
      </c>
      <c r="Q1514">
        <v>0</v>
      </c>
      <c r="R1514">
        <v>24.5028092746733</v>
      </c>
      <c r="S1514">
        <v>34.338607989363098</v>
      </c>
      <c r="T1514">
        <v>18.520760219309398</v>
      </c>
      <c r="U1514">
        <v>18.999874192606999</v>
      </c>
      <c r="W1514">
        <v>29.255036765492299</v>
      </c>
      <c r="X1514" s="17"/>
      <c r="AA1514" s="39"/>
    </row>
    <row r="1515" spans="1:27" x14ac:dyDescent="0.3">
      <c r="A1515" s="13">
        <v>44553</v>
      </c>
      <c r="B1515">
        <v>18.7699205770997</v>
      </c>
      <c r="C1515">
        <v>10.358475816451699</v>
      </c>
      <c r="D1515">
        <v>10.358475816451699</v>
      </c>
      <c r="E1515">
        <v>10.358475816451699</v>
      </c>
      <c r="F1515">
        <v>13.160643314982</v>
      </c>
      <c r="G1515">
        <v>13.160643314982</v>
      </c>
      <c r="H1515">
        <v>13.160643314982</v>
      </c>
      <c r="I1515">
        <v>-2.1150670826453499</v>
      </c>
      <c r="J1515">
        <v>-2.1150670826453499</v>
      </c>
      <c r="K1515">
        <v>-2.1150670826453499</v>
      </c>
      <c r="L1515">
        <v>-0.687100415885048</v>
      </c>
      <c r="M1515">
        <v>-0.687100415885048</v>
      </c>
      <c r="N1515">
        <v>-0.687100415885048</v>
      </c>
      <c r="O1515">
        <v>0</v>
      </c>
      <c r="P1515">
        <v>0</v>
      </c>
      <c r="Q1515">
        <v>0</v>
      </c>
      <c r="R1515">
        <v>24.406558613258799</v>
      </c>
      <c r="S1515">
        <v>34.106148268203398</v>
      </c>
      <c r="T1515">
        <v>18.531572257159201</v>
      </c>
      <c r="U1515">
        <v>19.012528680359399</v>
      </c>
      <c r="W1515">
        <v>29.128396393551402</v>
      </c>
      <c r="X1515" s="17"/>
      <c r="AA1515" s="39"/>
    </row>
    <row r="1516" spans="1:27" x14ac:dyDescent="0.3">
      <c r="A1516" s="13">
        <v>44554</v>
      </c>
      <c r="B1516">
        <v>18.781612513989199</v>
      </c>
      <c r="C1516">
        <v>11.265693377410001</v>
      </c>
      <c r="D1516">
        <v>11.265693377410001</v>
      </c>
      <c r="E1516">
        <v>11.265693377410001</v>
      </c>
      <c r="F1516">
        <v>13.160643314982</v>
      </c>
      <c r="G1516">
        <v>13.160643314982</v>
      </c>
      <c r="H1516">
        <v>13.160643314982</v>
      </c>
      <c r="I1516">
        <v>-1.3104811148320401</v>
      </c>
      <c r="J1516">
        <v>-1.3104811148320401</v>
      </c>
      <c r="K1516">
        <v>-1.3104811148320401</v>
      </c>
      <c r="L1516">
        <v>-0.58446882273998102</v>
      </c>
      <c r="M1516">
        <v>-0.58446882273998102</v>
      </c>
      <c r="N1516">
        <v>-0.58446882273998102</v>
      </c>
      <c r="O1516">
        <v>0</v>
      </c>
      <c r="P1516">
        <v>0</v>
      </c>
      <c r="Q1516">
        <v>0</v>
      </c>
      <c r="R1516">
        <v>25.324369219627101</v>
      </c>
      <c r="S1516">
        <v>35.030928080913299</v>
      </c>
      <c r="T1516">
        <v>18.542734979692099</v>
      </c>
      <c r="U1516">
        <v>19.025542129591098</v>
      </c>
      <c r="W1516">
        <v>30.047305891399201</v>
      </c>
      <c r="X1516" s="17"/>
      <c r="AA1516" s="39"/>
    </row>
    <row r="1517" spans="1:27" x14ac:dyDescent="0.3">
      <c r="A1517" s="13">
        <v>44555</v>
      </c>
      <c r="B1517">
        <v>18.793304450878601</v>
      </c>
      <c r="C1517">
        <v>14.3501677784873</v>
      </c>
      <c r="D1517">
        <v>14.3501677784873</v>
      </c>
      <c r="E1517">
        <v>14.3501677784873</v>
      </c>
      <c r="F1517">
        <v>13.160643314982</v>
      </c>
      <c r="G1517">
        <v>13.160643314982</v>
      </c>
      <c r="H1517">
        <v>13.160643314982</v>
      </c>
      <c r="I1517">
        <v>1.68013459340363</v>
      </c>
      <c r="J1517">
        <v>1.68013459340363</v>
      </c>
      <c r="K1517">
        <v>1.68013459340363</v>
      </c>
      <c r="L1517">
        <v>-0.49061012989837899</v>
      </c>
      <c r="M1517">
        <v>-0.49061012989837899</v>
      </c>
      <c r="N1517">
        <v>-0.49061012989837899</v>
      </c>
      <c r="O1517">
        <v>0</v>
      </c>
      <c r="P1517">
        <v>0</v>
      </c>
      <c r="Q1517">
        <v>0</v>
      </c>
      <c r="R1517">
        <v>28.1517840123737</v>
      </c>
      <c r="S1517">
        <v>37.777732203392503</v>
      </c>
      <c r="T1517">
        <v>18.554252845054201</v>
      </c>
      <c r="U1517">
        <v>19.038555578822699</v>
      </c>
      <c r="W1517">
        <v>33.143472229365898</v>
      </c>
      <c r="X1517" s="17"/>
      <c r="AA1517" s="39"/>
    </row>
    <row r="1518" spans="1:27" x14ac:dyDescent="0.3">
      <c r="A1518" s="13">
        <v>44556</v>
      </c>
      <c r="B1518">
        <v>18.804996387768</v>
      </c>
      <c r="C1518">
        <v>13.751389219914</v>
      </c>
      <c r="D1518">
        <v>13.751389219914</v>
      </c>
      <c r="E1518">
        <v>13.751389219914</v>
      </c>
      <c r="F1518">
        <v>13.160643314982</v>
      </c>
      <c r="G1518">
        <v>13.160643314982</v>
      </c>
      <c r="H1518">
        <v>13.160643314982</v>
      </c>
      <c r="I1518">
        <v>0.99764070768729696</v>
      </c>
      <c r="J1518">
        <v>0.99764070768729696</v>
      </c>
      <c r="K1518">
        <v>0.99764070768729696</v>
      </c>
      <c r="L1518">
        <v>-0.40689480275533602</v>
      </c>
      <c r="M1518">
        <v>-0.40689480275533602</v>
      </c>
      <c r="N1518">
        <v>-0.40689480275533602</v>
      </c>
      <c r="O1518">
        <v>0</v>
      </c>
      <c r="P1518">
        <v>0</v>
      </c>
      <c r="Q1518">
        <v>0</v>
      </c>
      <c r="R1518">
        <v>27.5433313227554</v>
      </c>
      <c r="S1518">
        <v>37.326138441998303</v>
      </c>
      <c r="T1518">
        <v>18.565770710416299</v>
      </c>
      <c r="U1518">
        <v>19.051170278525198</v>
      </c>
      <c r="W1518">
        <v>32.556385607682103</v>
      </c>
      <c r="X1518" s="17"/>
      <c r="AA1518" s="39"/>
    </row>
    <row r="1519" spans="1:27" x14ac:dyDescent="0.3">
      <c r="A1519" s="13">
        <v>44557</v>
      </c>
      <c r="B1519">
        <v>18.816688324657498</v>
      </c>
      <c r="C1519">
        <v>15.3210506381751</v>
      </c>
      <c r="D1519">
        <v>15.3210506381751</v>
      </c>
      <c r="E1519">
        <v>15.3210506381751</v>
      </c>
      <c r="F1519">
        <v>13.160643314982</v>
      </c>
      <c r="G1519">
        <v>13.160643314982</v>
      </c>
      <c r="H1519">
        <v>13.160643314982</v>
      </c>
      <c r="I1519">
        <v>2.4947585269351702</v>
      </c>
      <c r="J1519">
        <v>2.4947585269351702</v>
      </c>
      <c r="K1519">
        <v>2.4947585269351702</v>
      </c>
      <c r="L1519">
        <v>-0.33435120374212701</v>
      </c>
      <c r="M1519">
        <v>-0.33435120374212701</v>
      </c>
      <c r="N1519">
        <v>-0.33435120374212701</v>
      </c>
      <c r="O1519">
        <v>0</v>
      </c>
      <c r="P1519">
        <v>0</v>
      </c>
      <c r="Q1519">
        <v>0</v>
      </c>
      <c r="R1519">
        <v>29.230549192512999</v>
      </c>
      <c r="S1519">
        <v>39.075025630316901</v>
      </c>
      <c r="T1519">
        <v>18.576502703153899</v>
      </c>
      <c r="U1519">
        <v>19.063126309386799</v>
      </c>
      <c r="W1519">
        <v>34.1377389628326</v>
      </c>
      <c r="X1519" s="17"/>
      <c r="AA1519" s="39"/>
    </row>
    <row r="1520" spans="1:27" x14ac:dyDescent="0.3">
      <c r="A1520" s="13">
        <v>44558</v>
      </c>
      <c r="B1520">
        <v>18.828380261546901</v>
      </c>
      <c r="C1520">
        <v>13.0070252334574</v>
      </c>
      <c r="D1520">
        <v>13.0070252334574</v>
      </c>
      <c r="E1520">
        <v>13.0070252334574</v>
      </c>
      <c r="F1520">
        <v>13.160643314982</v>
      </c>
      <c r="G1520">
        <v>13.160643314982</v>
      </c>
      <c r="H1520">
        <v>13.160643314982</v>
      </c>
      <c r="I1520">
        <v>0.12003242581880801</v>
      </c>
      <c r="J1520">
        <v>0.12003242581880801</v>
      </c>
      <c r="K1520">
        <v>0.12003242581880801</v>
      </c>
      <c r="L1520">
        <v>-0.27365050734346003</v>
      </c>
      <c r="M1520">
        <v>-0.27365050734346003</v>
      </c>
      <c r="N1520">
        <v>-0.27365050734346003</v>
      </c>
      <c r="O1520">
        <v>0</v>
      </c>
      <c r="P1520">
        <v>0</v>
      </c>
      <c r="Q1520">
        <v>0</v>
      </c>
      <c r="R1520">
        <v>27.038265198825499</v>
      </c>
      <c r="S1520">
        <v>36.521414944827001</v>
      </c>
      <c r="T1520">
        <v>18.587065422961299</v>
      </c>
      <c r="U1520">
        <v>19.075893306221701</v>
      </c>
      <c r="W1520">
        <v>31.835405495004299</v>
      </c>
      <c r="X1520" s="17"/>
      <c r="AA1520" s="39"/>
    </row>
    <row r="1521" spans="1:27" x14ac:dyDescent="0.3">
      <c r="A1521" s="13">
        <v>44559</v>
      </c>
      <c r="B1521">
        <v>18.840072198436399</v>
      </c>
      <c r="C1521">
        <v>11.068523679314699</v>
      </c>
      <c r="D1521">
        <v>11.068523679314699</v>
      </c>
      <c r="E1521">
        <v>11.068523679314699</v>
      </c>
      <c r="F1521">
        <v>13.160643314982</v>
      </c>
      <c r="G1521">
        <v>13.160643314982</v>
      </c>
      <c r="H1521">
        <v>13.160643314982</v>
      </c>
      <c r="I1521">
        <v>-1.8670180563680401</v>
      </c>
      <c r="J1521">
        <v>-1.8670180563680401</v>
      </c>
      <c r="K1521">
        <v>-1.8670180563680401</v>
      </c>
      <c r="L1521">
        <v>-0.225101579299336</v>
      </c>
      <c r="M1521">
        <v>-0.225101579299336</v>
      </c>
      <c r="N1521">
        <v>-0.225101579299336</v>
      </c>
      <c r="O1521">
        <v>0</v>
      </c>
      <c r="P1521">
        <v>0</v>
      </c>
      <c r="Q1521">
        <v>0</v>
      </c>
      <c r="R1521">
        <v>25.335777493029202</v>
      </c>
      <c r="S1521">
        <v>35.341505345930102</v>
      </c>
      <c r="T1521">
        <v>18.5977216610647</v>
      </c>
      <c r="U1521">
        <v>19.087861122861501</v>
      </c>
      <c r="W1521">
        <v>29.908595877751001</v>
      </c>
      <c r="X1521" s="17"/>
      <c r="AA1521" s="39"/>
    </row>
    <row r="1522" spans="1:27" x14ac:dyDescent="0.3">
      <c r="A1522" s="13">
        <v>44560</v>
      </c>
      <c r="B1522">
        <v>18.851764135325801</v>
      </c>
      <c r="C1522">
        <v>10.8569204218423</v>
      </c>
      <c r="D1522">
        <v>10.8569204218423</v>
      </c>
      <c r="E1522">
        <v>10.8569204218423</v>
      </c>
      <c r="F1522">
        <v>13.160643314982</v>
      </c>
      <c r="G1522">
        <v>13.160643314982</v>
      </c>
      <c r="H1522">
        <v>13.160643314982</v>
      </c>
      <c r="I1522">
        <v>-2.1150670826486202</v>
      </c>
      <c r="J1522">
        <v>-2.1150670826486202</v>
      </c>
      <c r="K1522">
        <v>-2.1150670826486202</v>
      </c>
      <c r="L1522">
        <v>-0.18865581049114899</v>
      </c>
      <c r="M1522">
        <v>-0.18865581049114899</v>
      </c>
      <c r="N1522">
        <v>-0.18865581049114899</v>
      </c>
      <c r="O1522">
        <v>0</v>
      </c>
      <c r="P1522">
        <v>0</v>
      </c>
      <c r="Q1522">
        <v>0</v>
      </c>
      <c r="R1522">
        <v>24.7579129958843</v>
      </c>
      <c r="S1522">
        <v>34.658575741649997</v>
      </c>
      <c r="T1522">
        <v>18.608377899168101</v>
      </c>
      <c r="U1522">
        <v>19.099587973646599</v>
      </c>
      <c r="W1522">
        <v>29.708684557168102</v>
      </c>
      <c r="X1522" s="17"/>
      <c r="AA1522" s="39"/>
    </row>
    <row r="1523" spans="1:27" x14ac:dyDescent="0.3">
      <c r="A1523" s="13">
        <v>44561</v>
      </c>
      <c r="B1523">
        <v>18.8634560722152</v>
      </c>
      <c r="C1523">
        <v>11.6862405684397</v>
      </c>
      <c r="D1523">
        <v>11.6862405684397</v>
      </c>
      <c r="E1523">
        <v>11.6862405684397</v>
      </c>
      <c r="F1523">
        <v>13.160643314982</v>
      </c>
      <c r="G1523">
        <v>13.160643314982</v>
      </c>
      <c r="H1523">
        <v>13.160643314982</v>
      </c>
      <c r="I1523">
        <v>-1.31048111482777</v>
      </c>
      <c r="J1523">
        <v>-1.31048111482777</v>
      </c>
      <c r="K1523">
        <v>-1.31048111482777</v>
      </c>
      <c r="L1523">
        <v>-0.16392163171455201</v>
      </c>
      <c r="M1523">
        <v>-0.16392163171455201</v>
      </c>
      <c r="N1523">
        <v>-0.16392163171455201</v>
      </c>
      <c r="O1523">
        <v>0</v>
      </c>
      <c r="P1523">
        <v>0</v>
      </c>
      <c r="Q1523">
        <v>0</v>
      </c>
      <c r="R1523">
        <v>25.4825385984369</v>
      </c>
      <c r="S1523">
        <v>35.359784554159397</v>
      </c>
      <c r="T1523">
        <v>18.619079031307901</v>
      </c>
      <c r="U1523">
        <v>19.111314824431702</v>
      </c>
      <c r="W1523">
        <v>30.549696640655</v>
      </c>
      <c r="X1523" s="17"/>
      <c r="AA1523" s="39"/>
    </row>
    <row r="1524" spans="1:27" x14ac:dyDescent="0.3">
      <c r="A1524" s="13">
        <v>44562</v>
      </c>
      <c r="B1524">
        <v>18.875148009104699</v>
      </c>
      <c r="C1524">
        <v>14.690589728221401</v>
      </c>
      <c r="D1524">
        <v>14.690589728221401</v>
      </c>
      <c r="E1524">
        <v>14.690589728221401</v>
      </c>
      <c r="F1524">
        <v>13.160643314982</v>
      </c>
      <c r="G1524">
        <v>13.160643314982</v>
      </c>
      <c r="H1524">
        <v>13.160643314982</v>
      </c>
      <c r="I1524">
        <v>1.68013459340481</v>
      </c>
      <c r="J1524">
        <v>1.68013459340481</v>
      </c>
      <c r="K1524">
        <v>1.68013459340481</v>
      </c>
      <c r="L1524">
        <v>-0.150188180165476</v>
      </c>
      <c r="M1524">
        <v>-0.150188180165476</v>
      </c>
      <c r="N1524">
        <v>-0.150188180165476</v>
      </c>
      <c r="O1524">
        <v>0</v>
      </c>
      <c r="P1524">
        <v>0</v>
      </c>
      <c r="Q1524">
        <v>0</v>
      </c>
      <c r="R1524">
        <v>28.623498583508798</v>
      </c>
      <c r="S1524">
        <v>38.529214076091101</v>
      </c>
      <c r="T1524">
        <v>18.629781773530599</v>
      </c>
      <c r="U1524">
        <v>19.1230416752169</v>
      </c>
      <c r="W1524">
        <v>33.565737737326003</v>
      </c>
      <c r="X1524" s="17"/>
      <c r="AA1524" s="39"/>
    </row>
    <row r="1525" spans="1:27" x14ac:dyDescent="0.3">
      <c r="A1525" s="13">
        <v>44563</v>
      </c>
      <c r="B1525">
        <v>18.886839945994101</v>
      </c>
      <c r="C1525">
        <v>14.0118266739738</v>
      </c>
      <c r="D1525">
        <v>14.0118266739738</v>
      </c>
      <c r="E1525">
        <v>14.0118266739738</v>
      </c>
      <c r="F1525">
        <v>13.160643314982</v>
      </c>
      <c r="G1525">
        <v>13.160643314982</v>
      </c>
      <c r="H1525">
        <v>13.160643314982</v>
      </c>
      <c r="I1525">
        <v>0.99764070768794</v>
      </c>
      <c r="J1525">
        <v>0.99764070768794</v>
      </c>
      <c r="K1525">
        <v>0.99764070768794</v>
      </c>
      <c r="L1525">
        <v>-0.146457348696167</v>
      </c>
      <c r="M1525">
        <v>-0.146457348696167</v>
      </c>
      <c r="N1525">
        <v>-0.146457348696167</v>
      </c>
      <c r="O1525">
        <v>0</v>
      </c>
      <c r="P1525">
        <v>0</v>
      </c>
      <c r="Q1525">
        <v>0</v>
      </c>
      <c r="R1525">
        <v>28.087512686639599</v>
      </c>
      <c r="S1525">
        <v>37.984184496835397</v>
      </c>
      <c r="T1525">
        <v>18.640484515753201</v>
      </c>
      <c r="U1525">
        <v>19.135022169640099</v>
      </c>
      <c r="W1525">
        <v>32.898666619967898</v>
      </c>
      <c r="X1525" s="17"/>
      <c r="AA1525" s="39"/>
    </row>
    <row r="1526" spans="1:27" x14ac:dyDescent="0.3">
      <c r="A1526" s="13">
        <v>44564</v>
      </c>
      <c r="B1526">
        <v>18.8985318828835</v>
      </c>
      <c r="C1526">
        <v>15.5039186109203</v>
      </c>
      <c r="D1526">
        <v>15.5039186109203</v>
      </c>
      <c r="E1526">
        <v>15.5039186109203</v>
      </c>
      <c r="F1526">
        <v>13.160643314982</v>
      </c>
      <c r="G1526">
        <v>13.160643314982</v>
      </c>
      <c r="H1526">
        <v>13.160643314982</v>
      </c>
      <c r="I1526">
        <v>2.4947585269360002</v>
      </c>
      <c r="J1526">
        <v>2.4947585269360002</v>
      </c>
      <c r="K1526">
        <v>2.4947585269360002</v>
      </c>
      <c r="L1526">
        <v>-0.15148323099774599</v>
      </c>
      <c r="M1526">
        <v>-0.15148323099774599</v>
      </c>
      <c r="N1526">
        <v>-0.15148323099774599</v>
      </c>
      <c r="O1526">
        <v>0</v>
      </c>
      <c r="P1526">
        <v>0</v>
      </c>
      <c r="Q1526">
        <v>0</v>
      </c>
      <c r="R1526">
        <v>29.250044340471501</v>
      </c>
      <c r="S1526">
        <v>39.110730508053599</v>
      </c>
      <c r="T1526">
        <v>18.6513964664173</v>
      </c>
      <c r="U1526">
        <v>19.147431676753701</v>
      </c>
      <c r="W1526">
        <v>34.402450493803798</v>
      </c>
      <c r="X1526" s="17"/>
      <c r="AA1526" s="39"/>
    </row>
    <row r="1527" spans="1:27" x14ac:dyDescent="0.3">
      <c r="A1527" s="13">
        <v>44565</v>
      </c>
      <c r="B1527">
        <v>18.910223819773002</v>
      </c>
      <c r="C1527">
        <v>13.116857955352501</v>
      </c>
      <c r="D1527">
        <v>13.116857955352501</v>
      </c>
      <c r="E1527">
        <v>13.116857955352501</v>
      </c>
      <c r="F1527">
        <v>13.160643314982</v>
      </c>
      <c r="G1527">
        <v>13.160643314982</v>
      </c>
      <c r="H1527">
        <v>13.160643314982</v>
      </c>
      <c r="I1527">
        <v>0.120032425823193</v>
      </c>
      <c r="J1527">
        <v>0.120032425823193</v>
      </c>
      <c r="K1527">
        <v>0.120032425823193</v>
      </c>
      <c r="L1527">
        <v>-0.16381778545273501</v>
      </c>
      <c r="M1527">
        <v>-0.16381778545273501</v>
      </c>
      <c r="N1527">
        <v>-0.16381778545273501</v>
      </c>
      <c r="O1527">
        <v>0</v>
      </c>
      <c r="P1527">
        <v>0</v>
      </c>
      <c r="Q1527">
        <v>0</v>
      </c>
      <c r="R1527">
        <v>27.174226066292299</v>
      </c>
      <c r="S1527">
        <v>37.053369422266698</v>
      </c>
      <c r="T1527">
        <v>18.662531304978099</v>
      </c>
      <c r="U1527">
        <v>19.1598411838674</v>
      </c>
      <c r="W1527">
        <v>32.027081775125502</v>
      </c>
      <c r="X1527" s="17"/>
      <c r="AA1527" s="39"/>
    </row>
    <row r="1528" spans="1:27" x14ac:dyDescent="0.3">
      <c r="A1528" s="13">
        <v>44566</v>
      </c>
      <c r="B1528">
        <v>18.921915756662401</v>
      </c>
      <c r="C1528">
        <v>11.111763876187</v>
      </c>
      <c r="D1528">
        <v>11.111763876187</v>
      </c>
      <c r="E1528">
        <v>11.111763876187</v>
      </c>
      <c r="F1528">
        <v>13.160643314982</v>
      </c>
      <c r="G1528">
        <v>13.160643314982</v>
      </c>
      <c r="H1528">
        <v>13.160643314982</v>
      </c>
      <c r="I1528">
        <v>-1.86701805636512</v>
      </c>
      <c r="J1528">
        <v>-1.86701805636512</v>
      </c>
      <c r="K1528">
        <v>-1.86701805636512</v>
      </c>
      <c r="L1528">
        <v>-0.18186138242993199</v>
      </c>
      <c r="M1528">
        <v>-0.18186138242993199</v>
      </c>
      <c r="N1528">
        <v>-0.18186138242993199</v>
      </c>
      <c r="O1528">
        <v>0</v>
      </c>
      <c r="P1528">
        <v>0</v>
      </c>
      <c r="Q1528">
        <v>0</v>
      </c>
      <c r="R1528">
        <v>25.111566339145199</v>
      </c>
      <c r="S1528">
        <v>34.782960918200303</v>
      </c>
      <c r="T1528">
        <v>18.6736624750456</v>
      </c>
      <c r="U1528">
        <v>19.172250690980999</v>
      </c>
      <c r="W1528">
        <v>30.033679632849399</v>
      </c>
      <c r="X1528" s="17"/>
      <c r="AA1528" s="39"/>
    </row>
    <row r="1529" spans="1:27" x14ac:dyDescent="0.3">
      <c r="A1529" s="13">
        <v>44567</v>
      </c>
      <c r="B1529">
        <v>18.933607693551899</v>
      </c>
      <c r="C1529">
        <v>10.8416594540442</v>
      </c>
      <c r="D1529">
        <v>10.8416594540442</v>
      </c>
      <c r="E1529">
        <v>10.8416594540442</v>
      </c>
      <c r="F1529">
        <v>13.160643314982</v>
      </c>
      <c r="G1529">
        <v>13.160643314982</v>
      </c>
      <c r="H1529">
        <v>13.160643314982</v>
      </c>
      <c r="I1529">
        <v>-2.1150670826417701</v>
      </c>
      <c r="J1529">
        <v>-2.1150670826417701</v>
      </c>
      <c r="K1529">
        <v>-2.1150670826417701</v>
      </c>
      <c r="L1529">
        <v>-0.20391677829605401</v>
      </c>
      <c r="M1529">
        <v>-0.20391677829605401</v>
      </c>
      <c r="N1529">
        <v>-0.20391677829605401</v>
      </c>
      <c r="O1529">
        <v>0</v>
      </c>
      <c r="P1529">
        <v>0</v>
      </c>
      <c r="Q1529">
        <v>0</v>
      </c>
      <c r="R1529">
        <v>24.8930109585087</v>
      </c>
      <c r="S1529">
        <v>34.773431368597201</v>
      </c>
      <c r="T1529">
        <v>18.6842906621326</v>
      </c>
      <c r="U1529">
        <v>19.184660198094601</v>
      </c>
      <c r="W1529">
        <v>29.7752671475961</v>
      </c>
      <c r="X1529" s="17"/>
      <c r="AA1529" s="39"/>
    </row>
    <row r="1530" spans="1:27" x14ac:dyDescent="0.3">
      <c r="A1530" s="13">
        <v>44568</v>
      </c>
      <c r="B1530">
        <v>18.945299630441301</v>
      </c>
      <c r="C1530">
        <v>11.6219172227316</v>
      </c>
      <c r="D1530">
        <v>11.6219172227316</v>
      </c>
      <c r="E1530">
        <v>11.6219172227316</v>
      </c>
      <c r="F1530">
        <v>13.160643314982</v>
      </c>
      <c r="G1530">
        <v>13.160643314982</v>
      </c>
      <c r="H1530">
        <v>13.160643314982</v>
      </c>
      <c r="I1530">
        <v>-1.3104811148234901</v>
      </c>
      <c r="J1530">
        <v>-1.3104811148234901</v>
      </c>
      <c r="K1530">
        <v>-1.3104811148234901</v>
      </c>
      <c r="L1530">
        <v>-0.22824497742695399</v>
      </c>
      <c r="M1530">
        <v>-0.22824497742695399</v>
      </c>
      <c r="N1530">
        <v>-0.22824497742695399</v>
      </c>
      <c r="O1530">
        <v>0</v>
      </c>
      <c r="P1530">
        <v>0</v>
      </c>
      <c r="Q1530">
        <v>0</v>
      </c>
      <c r="R1530">
        <v>25.6073836790375</v>
      </c>
      <c r="S1530">
        <v>35.544430066272497</v>
      </c>
      <c r="T1530">
        <v>18.694918849219601</v>
      </c>
      <c r="U1530">
        <v>19.197081998548001</v>
      </c>
      <c r="W1530">
        <v>30.567216853172901</v>
      </c>
      <c r="X1530" s="17"/>
      <c r="AA1530" s="39"/>
    </row>
    <row r="1531" spans="1:27" x14ac:dyDescent="0.3">
      <c r="A1531" s="13">
        <v>44569</v>
      </c>
      <c r="B1531">
        <v>18.9569915673307</v>
      </c>
      <c r="C1531">
        <v>14.5876565052433</v>
      </c>
      <c r="D1531">
        <v>14.5876565052433</v>
      </c>
      <c r="E1531">
        <v>14.5876565052433</v>
      </c>
      <c r="F1531">
        <v>13.160643314982</v>
      </c>
      <c r="G1531">
        <v>13.160643314982</v>
      </c>
      <c r="H1531">
        <v>13.160643314982</v>
      </c>
      <c r="I1531">
        <v>1.6801345934012499</v>
      </c>
      <c r="J1531">
        <v>1.6801345934012499</v>
      </c>
      <c r="K1531">
        <v>1.6801345934012499</v>
      </c>
      <c r="L1531">
        <v>-0.253121403140037</v>
      </c>
      <c r="M1531">
        <v>-0.253121403140037</v>
      </c>
      <c r="N1531">
        <v>-0.253121403140037</v>
      </c>
      <c r="O1531">
        <v>0</v>
      </c>
      <c r="P1531">
        <v>0</v>
      </c>
      <c r="Q1531">
        <v>0</v>
      </c>
      <c r="R1531">
        <v>28.5784547134365</v>
      </c>
      <c r="S1531">
        <v>38.261224072626803</v>
      </c>
      <c r="T1531">
        <v>18.705547036306601</v>
      </c>
      <c r="U1531">
        <v>19.209697374747599</v>
      </c>
      <c r="W1531">
        <v>33.544648072573999</v>
      </c>
      <c r="X1531" s="17"/>
      <c r="AA1531" s="39"/>
    </row>
    <row r="1532" spans="1:27" x14ac:dyDescent="0.3">
      <c r="A1532" s="13">
        <v>44570</v>
      </c>
      <c r="B1532">
        <v>18.968683504220198</v>
      </c>
      <c r="C1532">
        <v>13.881393222154101</v>
      </c>
      <c r="D1532">
        <v>13.881393222154101</v>
      </c>
      <c r="E1532">
        <v>13.881393222154101</v>
      </c>
      <c r="F1532">
        <v>13.160643314982</v>
      </c>
      <c r="G1532">
        <v>13.160643314982</v>
      </c>
      <c r="H1532">
        <v>13.160643314982</v>
      </c>
      <c r="I1532">
        <v>0.99764070768858404</v>
      </c>
      <c r="J1532">
        <v>0.99764070768858404</v>
      </c>
      <c r="K1532">
        <v>0.99764070768858404</v>
      </c>
      <c r="L1532">
        <v>-0.27689080051656101</v>
      </c>
      <c r="M1532">
        <v>-0.27689080051656101</v>
      </c>
      <c r="N1532">
        <v>-0.27689080051656101</v>
      </c>
      <c r="O1532">
        <v>0</v>
      </c>
      <c r="P1532">
        <v>0</v>
      </c>
      <c r="Q1532">
        <v>0</v>
      </c>
      <c r="R1532">
        <v>27.857583013197399</v>
      </c>
      <c r="S1532">
        <v>37.513819709750102</v>
      </c>
      <c r="T1532">
        <v>18.716175223393599</v>
      </c>
      <c r="U1532">
        <v>19.2223127509472</v>
      </c>
      <c r="W1532">
        <v>32.850076726374198</v>
      </c>
      <c r="X1532" s="17"/>
      <c r="AA1532" s="39"/>
    </row>
    <row r="1533" spans="1:27" x14ac:dyDescent="0.3">
      <c r="A1533" s="13">
        <v>44571</v>
      </c>
      <c r="B1533">
        <v>18.980375441109601</v>
      </c>
      <c r="C1533">
        <v>15.3573825034418</v>
      </c>
      <c r="D1533">
        <v>15.3573825034418</v>
      </c>
      <c r="E1533">
        <v>15.3573825034418</v>
      </c>
      <c r="F1533">
        <v>13.160643314982</v>
      </c>
      <c r="G1533">
        <v>13.160643314982</v>
      </c>
      <c r="H1533">
        <v>13.160643314982</v>
      </c>
      <c r="I1533">
        <v>2.4947585269348802</v>
      </c>
      <c r="J1533">
        <v>2.4947585269348802</v>
      </c>
      <c r="K1533">
        <v>2.4947585269348802</v>
      </c>
      <c r="L1533">
        <v>-0.29801933847515899</v>
      </c>
      <c r="M1533">
        <v>-0.29801933847515899</v>
      </c>
      <c r="N1533">
        <v>-0.29801933847515899</v>
      </c>
      <c r="O1533">
        <v>0</v>
      </c>
      <c r="P1533">
        <v>0</v>
      </c>
      <c r="Q1533">
        <v>0</v>
      </c>
      <c r="R1533">
        <v>29.361698364966799</v>
      </c>
      <c r="S1533">
        <v>39.377526888153902</v>
      </c>
      <c r="T1533">
        <v>18.7264737675535</v>
      </c>
      <c r="U1533">
        <v>19.2343833045867</v>
      </c>
      <c r="W1533">
        <v>34.337757944551399</v>
      </c>
      <c r="X1533" s="17"/>
      <c r="AA1533" s="39"/>
    </row>
    <row r="1534" spans="1:27" x14ac:dyDescent="0.3">
      <c r="A1534" s="13">
        <v>44572</v>
      </c>
      <c r="B1534">
        <v>18.992067377999</v>
      </c>
      <c r="C1534">
        <v>12.9655332770289</v>
      </c>
      <c r="D1534">
        <v>12.9655332770289</v>
      </c>
      <c r="E1534">
        <v>12.9655332770289</v>
      </c>
      <c r="F1534">
        <v>13.160643314982</v>
      </c>
      <c r="G1534">
        <v>13.160643314982</v>
      </c>
      <c r="H1534">
        <v>13.160643314982</v>
      </c>
      <c r="I1534">
        <v>0.120032425817707</v>
      </c>
      <c r="J1534">
        <v>0.120032425817707</v>
      </c>
      <c r="K1534">
        <v>0.120032425817707</v>
      </c>
      <c r="L1534">
        <v>-0.31514246377085597</v>
      </c>
      <c r="M1534">
        <v>-0.31514246377085597</v>
      </c>
      <c r="N1534">
        <v>-0.31514246377085597</v>
      </c>
      <c r="O1534">
        <v>0</v>
      </c>
      <c r="P1534">
        <v>0</v>
      </c>
      <c r="Q1534">
        <v>0</v>
      </c>
      <c r="R1534">
        <v>26.689347437812899</v>
      </c>
      <c r="S1534">
        <v>36.819055613635101</v>
      </c>
      <c r="T1534">
        <v>18.736320457958701</v>
      </c>
      <c r="U1534">
        <v>19.246862259048999</v>
      </c>
      <c r="W1534">
        <v>31.9576006550279</v>
      </c>
      <c r="X1534" s="17"/>
      <c r="AA1534" s="39"/>
    </row>
    <row r="1535" spans="1:27" x14ac:dyDescent="0.3">
      <c r="A1535" s="13">
        <v>44573</v>
      </c>
      <c r="B1535">
        <v>19.003759314888502</v>
      </c>
      <c r="C1535">
        <v>10.966518075136999</v>
      </c>
      <c r="D1535">
        <v>10.966518075136999</v>
      </c>
      <c r="E1535">
        <v>10.966518075136999</v>
      </c>
      <c r="F1535">
        <v>13.160643314982</v>
      </c>
      <c r="G1535">
        <v>13.160643314982</v>
      </c>
      <c r="H1535">
        <v>13.160643314982</v>
      </c>
      <c r="I1535">
        <v>-1.8670180563677601</v>
      </c>
      <c r="J1535">
        <v>-1.8670180563677601</v>
      </c>
      <c r="K1535">
        <v>-1.8670180563677601</v>
      </c>
      <c r="L1535">
        <v>-0.32710718347725598</v>
      </c>
      <c r="M1535">
        <v>-0.32710718347725598</v>
      </c>
      <c r="N1535">
        <v>-0.32710718347725598</v>
      </c>
      <c r="O1535">
        <v>0</v>
      </c>
      <c r="P1535">
        <v>0</v>
      </c>
      <c r="Q1535">
        <v>0</v>
      </c>
      <c r="R1535">
        <v>24.675325823353401</v>
      </c>
      <c r="S1535">
        <v>34.808208335986699</v>
      </c>
      <c r="T1535">
        <v>18.746908994512602</v>
      </c>
      <c r="U1535">
        <v>19.259765633714402</v>
      </c>
      <c r="W1535">
        <v>29.970277390025501</v>
      </c>
      <c r="X1535" s="17"/>
      <c r="AA1535" s="39"/>
    </row>
    <row r="1536" spans="1:27" x14ac:dyDescent="0.3">
      <c r="A1536" s="13">
        <v>44574</v>
      </c>
      <c r="B1536">
        <v>19.0154512517779</v>
      </c>
      <c r="C1536">
        <v>10.7125686208059</v>
      </c>
      <c r="D1536">
        <v>10.7125686208059</v>
      </c>
      <c r="E1536">
        <v>10.7125686208059</v>
      </c>
      <c r="F1536">
        <v>13.160643314982</v>
      </c>
      <c r="G1536">
        <v>13.160643314982</v>
      </c>
      <c r="H1536">
        <v>13.160643314982</v>
      </c>
      <c r="I1536">
        <v>-2.11506708264504</v>
      </c>
      <c r="J1536">
        <v>-2.11506708264504</v>
      </c>
      <c r="K1536">
        <v>-2.11506708264504</v>
      </c>
      <c r="L1536">
        <v>-0.333007611531148</v>
      </c>
      <c r="M1536">
        <v>-0.333007611531148</v>
      </c>
      <c r="N1536">
        <v>-0.333007611531148</v>
      </c>
      <c r="O1536">
        <v>0</v>
      </c>
      <c r="P1536">
        <v>0</v>
      </c>
      <c r="Q1536">
        <v>0</v>
      </c>
      <c r="R1536">
        <v>24.985629032614199</v>
      </c>
      <c r="S1536">
        <v>34.757082265877202</v>
      </c>
      <c r="T1536">
        <v>18.757565232615999</v>
      </c>
      <c r="U1536">
        <v>19.2727476151438</v>
      </c>
      <c r="W1536">
        <v>29.728019872583801</v>
      </c>
      <c r="X1536" s="17"/>
      <c r="AA1536" s="39"/>
    </row>
    <row r="1537" spans="1:27" x14ac:dyDescent="0.3">
      <c r="A1537" s="13">
        <v>44575</v>
      </c>
      <c r="B1537">
        <v>19.027143188667399</v>
      </c>
      <c r="C1537">
        <v>11.517949395380199</v>
      </c>
      <c r="D1537">
        <v>11.517949395380199</v>
      </c>
      <c r="E1537">
        <v>11.517949395380199</v>
      </c>
      <c r="F1537">
        <v>13.160643314982</v>
      </c>
      <c r="G1537">
        <v>13.160643314982</v>
      </c>
      <c r="H1537">
        <v>13.160643314982</v>
      </c>
      <c r="I1537">
        <v>-1.3104811148311</v>
      </c>
      <c r="J1537">
        <v>-1.3104811148311</v>
      </c>
      <c r="K1537">
        <v>-1.3104811148311</v>
      </c>
      <c r="L1537">
        <v>-0.33221280477077098</v>
      </c>
      <c r="M1537">
        <v>-0.33221280477077098</v>
      </c>
      <c r="N1537">
        <v>-0.33221280477077098</v>
      </c>
      <c r="O1537">
        <v>0</v>
      </c>
      <c r="P1537">
        <v>0</v>
      </c>
      <c r="Q1537">
        <v>0</v>
      </c>
      <c r="R1537">
        <v>25.305967421396399</v>
      </c>
      <c r="S1537">
        <v>35.164380299819399</v>
      </c>
      <c r="T1537">
        <v>18.768221470719499</v>
      </c>
      <c r="U1537">
        <v>19.285729596573201</v>
      </c>
      <c r="W1537">
        <v>30.545092584047499</v>
      </c>
      <c r="X1537" s="17"/>
      <c r="AA1537" s="39"/>
    </row>
    <row r="1538" spans="1:27" x14ac:dyDescent="0.3">
      <c r="A1538" s="13">
        <v>44576</v>
      </c>
      <c r="B1538">
        <v>19.038835125556801</v>
      </c>
      <c r="C1538">
        <v>14.5163917790157</v>
      </c>
      <c r="D1538">
        <v>14.5163917790157</v>
      </c>
      <c r="E1538">
        <v>14.5163917790157</v>
      </c>
      <c r="F1538">
        <v>13.160643314982</v>
      </c>
      <c r="G1538">
        <v>13.160643314982</v>
      </c>
      <c r="H1538">
        <v>13.160643314982</v>
      </c>
      <c r="I1538">
        <v>1.6801345934024201</v>
      </c>
      <c r="J1538">
        <v>1.6801345934024201</v>
      </c>
      <c r="K1538">
        <v>1.6801345934024201</v>
      </c>
      <c r="L1538">
        <v>-0.32438612936879901</v>
      </c>
      <c r="M1538">
        <v>-0.32438612936879901</v>
      </c>
      <c r="N1538">
        <v>-0.32438612936879901</v>
      </c>
      <c r="O1538">
        <v>0</v>
      </c>
      <c r="P1538">
        <v>0</v>
      </c>
      <c r="Q1538">
        <v>0</v>
      </c>
      <c r="R1538">
        <v>28.699106346814101</v>
      </c>
      <c r="S1538">
        <v>38.881802081592298</v>
      </c>
      <c r="T1538">
        <v>18.7788777088229</v>
      </c>
      <c r="U1538">
        <v>19.2985281520419</v>
      </c>
      <c r="W1538">
        <v>33.5552269045725</v>
      </c>
      <c r="X1538" s="17"/>
      <c r="AA1538" s="39"/>
    </row>
    <row r="1539" spans="1:27" x14ac:dyDescent="0.3">
      <c r="A1539" s="13">
        <v>44577</v>
      </c>
      <c r="B1539">
        <v>19.0505270624462</v>
      </c>
      <c r="C1539">
        <v>13.848788388719299</v>
      </c>
      <c r="D1539">
        <v>13.848788388719299</v>
      </c>
      <c r="E1539">
        <v>13.848788388719299</v>
      </c>
      <c r="F1539">
        <v>13.160643314982</v>
      </c>
      <c r="G1539">
        <v>13.160643314982</v>
      </c>
      <c r="H1539">
        <v>13.160643314982</v>
      </c>
      <c r="I1539">
        <v>0.99764070768813995</v>
      </c>
      <c r="J1539">
        <v>0.99764070768813995</v>
      </c>
      <c r="K1539">
        <v>0.99764070768813995</v>
      </c>
      <c r="L1539">
        <v>-0.309495633950847</v>
      </c>
      <c r="M1539">
        <v>-0.309495633950847</v>
      </c>
      <c r="N1539">
        <v>-0.309495633950847</v>
      </c>
      <c r="O1539">
        <v>0</v>
      </c>
      <c r="P1539">
        <v>0</v>
      </c>
      <c r="Q1539">
        <v>0</v>
      </c>
      <c r="R1539">
        <v>27.731882078388399</v>
      </c>
      <c r="S1539">
        <v>37.797264155112501</v>
      </c>
      <c r="T1539">
        <v>18.789533946926301</v>
      </c>
      <c r="U1539">
        <v>19.311261082214902</v>
      </c>
      <c r="W1539">
        <v>32.899315451165599</v>
      </c>
      <c r="X1539" s="17"/>
      <c r="AA1539" s="39"/>
    </row>
    <row r="1540" spans="1:27" x14ac:dyDescent="0.3">
      <c r="A1540" s="13">
        <v>44578</v>
      </c>
      <c r="B1540">
        <v>19.062218999335698</v>
      </c>
      <c r="C1540">
        <v>15.3675866873503</v>
      </c>
      <c r="D1540">
        <v>15.3675866873503</v>
      </c>
      <c r="E1540">
        <v>15.3675866873503</v>
      </c>
      <c r="F1540">
        <v>13.160643314982</v>
      </c>
      <c r="G1540">
        <v>13.160643314982</v>
      </c>
      <c r="H1540">
        <v>13.160643314982</v>
      </c>
      <c r="I1540">
        <v>2.49475852693377</v>
      </c>
      <c r="J1540">
        <v>2.49475852693377</v>
      </c>
      <c r="K1540">
        <v>2.49475852693377</v>
      </c>
      <c r="L1540">
        <v>-0.28781515456551499</v>
      </c>
      <c r="M1540">
        <v>-0.28781515456551499</v>
      </c>
      <c r="N1540">
        <v>-0.28781515456551499</v>
      </c>
      <c r="O1540">
        <v>0</v>
      </c>
      <c r="P1540">
        <v>0</v>
      </c>
      <c r="Q1540">
        <v>0</v>
      </c>
      <c r="R1540">
        <v>29.628787859635501</v>
      </c>
      <c r="S1540">
        <v>39.750692086792</v>
      </c>
      <c r="T1540">
        <v>18.800190185029699</v>
      </c>
      <c r="U1540">
        <v>19.323994012387899</v>
      </c>
      <c r="W1540">
        <v>34.429805686686002</v>
      </c>
      <c r="X1540" s="17"/>
      <c r="AA1540" s="39"/>
    </row>
    <row r="1541" spans="1:27" x14ac:dyDescent="0.3">
      <c r="A1541" s="13">
        <v>44579</v>
      </c>
      <c r="B1541">
        <v>19.073910936225101</v>
      </c>
      <c r="C1541">
        <v>13.0207596083463</v>
      </c>
      <c r="D1541">
        <v>13.0207596083463</v>
      </c>
      <c r="E1541">
        <v>13.0207596083463</v>
      </c>
      <c r="F1541">
        <v>13.160643314982</v>
      </c>
      <c r="G1541">
        <v>13.160643314982</v>
      </c>
      <c r="H1541">
        <v>13.160643314982</v>
      </c>
      <c r="I1541">
        <v>0.12003242581222</v>
      </c>
      <c r="J1541">
        <v>0.12003242581222</v>
      </c>
      <c r="K1541">
        <v>0.12003242581222</v>
      </c>
      <c r="L1541">
        <v>-0.259916132447986</v>
      </c>
      <c r="M1541">
        <v>-0.259916132447986</v>
      </c>
      <c r="N1541">
        <v>-0.259916132447986</v>
      </c>
      <c r="O1541">
        <v>0</v>
      </c>
      <c r="P1541">
        <v>0</v>
      </c>
      <c r="Q1541">
        <v>0</v>
      </c>
      <c r="R1541">
        <v>27.131847036664599</v>
      </c>
      <c r="S1541">
        <v>36.848942050418401</v>
      </c>
      <c r="T1541">
        <v>18.810846423133199</v>
      </c>
      <c r="U1541">
        <v>19.337037540066301</v>
      </c>
      <c r="W1541">
        <v>32.0946705445714</v>
      </c>
      <c r="X1541" s="17"/>
      <c r="AA1541" s="39"/>
    </row>
    <row r="1542" spans="1:27" x14ac:dyDescent="0.3">
      <c r="A1542" s="13">
        <v>44580</v>
      </c>
      <c r="B1542">
        <v>19.0856028731145</v>
      </c>
      <c r="C1542">
        <v>11.066974877305899</v>
      </c>
      <c r="D1542">
        <v>11.066974877305899</v>
      </c>
      <c r="E1542">
        <v>11.066974877305899</v>
      </c>
      <c r="F1542">
        <v>13.160643314982</v>
      </c>
      <c r="G1542">
        <v>13.160643314982</v>
      </c>
      <c r="H1542">
        <v>13.160643314982</v>
      </c>
      <c r="I1542">
        <v>-1.86701805636283</v>
      </c>
      <c r="J1542">
        <v>-1.86701805636283</v>
      </c>
      <c r="K1542">
        <v>-1.86701805636283</v>
      </c>
      <c r="L1542">
        <v>-0.22665038131333501</v>
      </c>
      <c r="M1542">
        <v>-0.22665038131333501</v>
      </c>
      <c r="N1542">
        <v>-0.22665038131333501</v>
      </c>
      <c r="O1542">
        <v>0</v>
      </c>
      <c r="P1542">
        <v>0</v>
      </c>
      <c r="Q1542">
        <v>0</v>
      </c>
      <c r="R1542">
        <v>25.166251899934601</v>
      </c>
      <c r="S1542">
        <v>35.150489095190302</v>
      </c>
      <c r="T1542">
        <v>18.8215026612366</v>
      </c>
      <c r="U1542">
        <v>19.350191468210198</v>
      </c>
      <c r="W1542">
        <v>30.152577750420399</v>
      </c>
      <c r="X1542" s="17"/>
      <c r="AA1542" s="39"/>
    </row>
    <row r="1543" spans="1:27" x14ac:dyDescent="0.3">
      <c r="A1543" s="13">
        <v>44581</v>
      </c>
      <c r="B1543">
        <v>19.097294810004001</v>
      </c>
      <c r="C1543">
        <v>10.8564519423922</v>
      </c>
      <c r="D1543">
        <v>10.8564519423922</v>
      </c>
      <c r="E1543">
        <v>10.8564519423922</v>
      </c>
      <c r="F1543">
        <v>13.160643314982</v>
      </c>
      <c r="G1543">
        <v>13.160643314982</v>
      </c>
      <c r="H1543">
        <v>13.160643314982</v>
      </c>
      <c r="I1543">
        <v>-2.1150670826432498</v>
      </c>
      <c r="J1543">
        <v>-2.1150670826432498</v>
      </c>
      <c r="K1543">
        <v>-2.1150670826432498</v>
      </c>
      <c r="L1543">
        <v>-0.189124289946587</v>
      </c>
      <c r="M1543">
        <v>-0.189124289946587</v>
      </c>
      <c r="N1543">
        <v>-0.189124289946587</v>
      </c>
      <c r="O1543">
        <v>0</v>
      </c>
      <c r="P1543">
        <v>0</v>
      </c>
      <c r="Q1543">
        <v>0</v>
      </c>
      <c r="R1543">
        <v>24.882196368000599</v>
      </c>
      <c r="S1543">
        <v>34.935527847721403</v>
      </c>
      <c r="T1543">
        <v>18.832158899340001</v>
      </c>
      <c r="U1543">
        <v>19.363345396354099</v>
      </c>
      <c r="W1543">
        <v>29.953746752396199</v>
      </c>
      <c r="X1543" s="17"/>
      <c r="AA1543" s="39"/>
    </row>
    <row r="1544" spans="1:27" x14ac:dyDescent="0.3">
      <c r="A1544" s="13">
        <v>44582</v>
      </c>
      <c r="B1544">
        <v>19.1089867468934</v>
      </c>
      <c r="C1544">
        <v>11.701497018709199</v>
      </c>
      <c r="D1544">
        <v>11.701497018709199</v>
      </c>
      <c r="E1544">
        <v>11.701497018709199</v>
      </c>
      <c r="F1544">
        <v>13.160643314982</v>
      </c>
      <c r="G1544">
        <v>13.160643314982</v>
      </c>
      <c r="H1544">
        <v>13.160643314982</v>
      </c>
      <c r="I1544">
        <v>-1.3104811148304101</v>
      </c>
      <c r="J1544">
        <v>-1.3104811148304101</v>
      </c>
      <c r="K1544">
        <v>-1.3104811148304101</v>
      </c>
      <c r="L1544">
        <v>-0.148665181442481</v>
      </c>
      <c r="M1544">
        <v>-0.148665181442481</v>
      </c>
      <c r="N1544">
        <v>-0.148665181442481</v>
      </c>
      <c r="O1544">
        <v>0</v>
      </c>
      <c r="P1544">
        <v>0</v>
      </c>
      <c r="Q1544">
        <v>0</v>
      </c>
      <c r="R1544">
        <v>25.9838105624011</v>
      </c>
      <c r="S1544">
        <v>35.758585409440101</v>
      </c>
      <c r="T1544">
        <v>18.842815137443399</v>
      </c>
      <c r="U1544">
        <v>19.376499324497999</v>
      </c>
      <c r="W1544">
        <v>30.810483765602601</v>
      </c>
      <c r="X1544" s="17"/>
      <c r="AA1544" s="39"/>
    </row>
    <row r="1545" spans="1:27" x14ac:dyDescent="0.3">
      <c r="A1545" s="13">
        <v>44583</v>
      </c>
      <c r="B1545">
        <v>19.120678683782899</v>
      </c>
      <c r="C1545">
        <v>14.733997141973999</v>
      </c>
      <c r="D1545">
        <v>14.733997141973999</v>
      </c>
      <c r="E1545">
        <v>14.733997141973999</v>
      </c>
      <c r="F1545">
        <v>13.160643314982</v>
      </c>
      <c r="G1545">
        <v>13.160643314982</v>
      </c>
      <c r="H1545">
        <v>13.160643314982</v>
      </c>
      <c r="I1545">
        <v>1.6801345934022101</v>
      </c>
      <c r="J1545">
        <v>1.6801345934022101</v>
      </c>
      <c r="K1545">
        <v>1.6801345934022101</v>
      </c>
      <c r="L1545">
        <v>-0.106780766410306</v>
      </c>
      <c r="M1545">
        <v>-0.106780766410306</v>
      </c>
      <c r="N1545">
        <v>-0.106780766410306</v>
      </c>
      <c r="O1545">
        <v>0</v>
      </c>
      <c r="P1545">
        <v>0</v>
      </c>
      <c r="Q1545">
        <v>0</v>
      </c>
      <c r="R1545">
        <v>28.8603234680218</v>
      </c>
      <c r="S1545">
        <v>38.893988874979598</v>
      </c>
      <c r="T1545">
        <v>18.8534713755468</v>
      </c>
      <c r="U1545">
        <v>19.389644369027401</v>
      </c>
      <c r="W1545">
        <v>33.8546758257568</v>
      </c>
      <c r="X1545" s="17"/>
      <c r="AA1545" s="39"/>
    </row>
    <row r="1546" spans="1:27" x14ac:dyDescent="0.3">
      <c r="A1546" s="13">
        <v>44584</v>
      </c>
      <c r="B1546">
        <v>19.132370620672301</v>
      </c>
      <c r="C1546">
        <v>14.093171204705699</v>
      </c>
      <c r="D1546">
        <v>14.093171204705699</v>
      </c>
      <c r="E1546">
        <v>14.093171204705699</v>
      </c>
      <c r="F1546">
        <v>13.160643314982</v>
      </c>
      <c r="G1546">
        <v>13.160643314982</v>
      </c>
      <c r="H1546">
        <v>13.160643314982</v>
      </c>
      <c r="I1546">
        <v>0.99764070768987101</v>
      </c>
      <c r="J1546">
        <v>0.99764070768987101</v>
      </c>
      <c r="K1546">
        <v>0.99764070768987101</v>
      </c>
      <c r="L1546">
        <v>-6.5112817966189604E-2</v>
      </c>
      <c r="M1546">
        <v>-6.5112817966189604E-2</v>
      </c>
      <c r="N1546">
        <v>-6.5112817966189604E-2</v>
      </c>
      <c r="O1546">
        <v>0</v>
      </c>
      <c r="P1546">
        <v>0</v>
      </c>
      <c r="Q1546">
        <v>0</v>
      </c>
      <c r="R1546">
        <v>28.428822284183799</v>
      </c>
      <c r="S1546">
        <v>38.029671628977702</v>
      </c>
      <c r="T1546">
        <v>18.8641276136503</v>
      </c>
      <c r="U1546">
        <v>19.402083863542298</v>
      </c>
      <c r="W1546">
        <v>33.225541825378002</v>
      </c>
      <c r="X1546" s="17"/>
      <c r="AA1546" s="39"/>
    </row>
    <row r="1547" spans="1:27" x14ac:dyDescent="0.3">
      <c r="A1547" s="13">
        <v>44585</v>
      </c>
      <c r="B1547">
        <v>19.1440625575617</v>
      </c>
      <c r="C1547">
        <v>15.6300154854626</v>
      </c>
      <c r="D1547">
        <v>15.6300154854626</v>
      </c>
      <c r="E1547">
        <v>15.6300154854626</v>
      </c>
      <c r="F1547">
        <v>13.160643314982</v>
      </c>
      <c r="G1547">
        <v>13.160643314982</v>
      </c>
      <c r="H1547">
        <v>13.160643314982</v>
      </c>
      <c r="I1547">
        <v>2.49475852693794</v>
      </c>
      <c r="J1547">
        <v>2.49475852693794</v>
      </c>
      <c r="K1547">
        <v>2.49475852693794</v>
      </c>
      <c r="L1547">
        <v>-2.5386356457429999E-2</v>
      </c>
      <c r="M1547">
        <v>-2.5386356457429999E-2</v>
      </c>
      <c r="N1547">
        <v>-2.5386356457429999E-2</v>
      </c>
      <c r="O1547">
        <v>0</v>
      </c>
      <c r="P1547">
        <v>0</v>
      </c>
      <c r="Q1547">
        <v>0</v>
      </c>
      <c r="R1547">
        <v>29.931673879345801</v>
      </c>
      <c r="S1547">
        <v>39.811772701368803</v>
      </c>
      <c r="T1547">
        <v>18.875161822958798</v>
      </c>
      <c r="U1547">
        <v>19.414301767478101</v>
      </c>
      <c r="W1547">
        <v>34.774078043024303</v>
      </c>
      <c r="X1547" s="17"/>
      <c r="AA1547" s="39"/>
    </row>
    <row r="1548" spans="1:27" x14ac:dyDescent="0.3">
      <c r="A1548" s="13">
        <v>44586</v>
      </c>
      <c r="B1548">
        <v>19.155754494451202</v>
      </c>
      <c r="C1548">
        <v>13.2913199835213</v>
      </c>
      <c r="D1548">
        <v>13.2913199835213</v>
      </c>
      <c r="E1548">
        <v>13.2913199835213</v>
      </c>
      <c r="F1548">
        <v>13.160643314982</v>
      </c>
      <c r="G1548">
        <v>13.160643314982</v>
      </c>
      <c r="H1548">
        <v>13.160643314982</v>
      </c>
      <c r="I1548">
        <v>0.120032425816606</v>
      </c>
      <c r="J1548">
        <v>0.120032425816606</v>
      </c>
      <c r="K1548">
        <v>0.120032425816606</v>
      </c>
      <c r="L1548">
        <v>1.0644242722610201E-2</v>
      </c>
      <c r="M1548">
        <v>1.0644242722610201E-2</v>
      </c>
      <c r="N1548">
        <v>1.0644242722610201E-2</v>
      </c>
      <c r="O1548">
        <v>0</v>
      </c>
      <c r="P1548">
        <v>0</v>
      </c>
      <c r="Q1548">
        <v>0</v>
      </c>
      <c r="R1548">
        <v>27.7304908577606</v>
      </c>
      <c r="S1548">
        <v>37.443481140209698</v>
      </c>
      <c r="T1548">
        <v>18.8862626068968</v>
      </c>
      <c r="U1548">
        <v>19.426510559314501</v>
      </c>
      <c r="W1548">
        <v>32.4470744779724</v>
      </c>
      <c r="X1548" s="17"/>
      <c r="AA1548" s="39"/>
    </row>
    <row r="1549" spans="1:27" x14ac:dyDescent="0.3">
      <c r="A1549" s="13">
        <v>44587</v>
      </c>
      <c r="B1549">
        <v>19.167446431340601</v>
      </c>
      <c r="C1549">
        <v>11.3348759760301</v>
      </c>
      <c r="D1549">
        <v>11.3348759760301</v>
      </c>
      <c r="E1549">
        <v>11.3348759760301</v>
      </c>
      <c r="F1549">
        <v>13.160643314982</v>
      </c>
      <c r="G1549">
        <v>13.160643314982</v>
      </c>
      <c r="H1549">
        <v>13.160643314982</v>
      </c>
      <c r="I1549">
        <v>-1.8670180563654699</v>
      </c>
      <c r="J1549">
        <v>-1.8670180563654699</v>
      </c>
      <c r="K1549">
        <v>-1.8670180563654699</v>
      </c>
      <c r="L1549">
        <v>4.1250717413529002E-2</v>
      </c>
      <c r="M1549">
        <v>4.1250717413529002E-2</v>
      </c>
      <c r="N1549">
        <v>4.1250717413529002E-2</v>
      </c>
      <c r="O1549">
        <v>0</v>
      </c>
      <c r="P1549">
        <v>0</v>
      </c>
      <c r="Q1549">
        <v>0</v>
      </c>
      <c r="R1549">
        <v>25.2689975783756</v>
      </c>
      <c r="S1549">
        <v>35.787642132403199</v>
      </c>
      <c r="T1549">
        <v>18.897165934541601</v>
      </c>
      <c r="U1549">
        <v>19.438719351150901</v>
      </c>
      <c r="W1549">
        <v>30.502322407370698</v>
      </c>
      <c r="X1549" s="17"/>
      <c r="AA1549" s="39"/>
    </row>
    <row r="1550" spans="1:27" x14ac:dyDescent="0.3">
      <c r="A1550" s="13">
        <v>44588</v>
      </c>
      <c r="B1550">
        <v>19.179138368229999</v>
      </c>
      <c r="C1550">
        <v>11.1103626473852</v>
      </c>
      <c r="D1550">
        <v>11.1103626473852</v>
      </c>
      <c r="E1550">
        <v>11.1103626473852</v>
      </c>
      <c r="F1550">
        <v>13.160643314982</v>
      </c>
      <c r="G1550">
        <v>13.160643314982</v>
      </c>
      <c r="H1550">
        <v>13.160643314982</v>
      </c>
      <c r="I1550">
        <v>-2.1150670826414601</v>
      </c>
      <c r="J1550">
        <v>-2.1150670826414601</v>
      </c>
      <c r="K1550">
        <v>-2.1150670826414601</v>
      </c>
      <c r="L1550">
        <v>6.4786415044611897E-2</v>
      </c>
      <c r="M1550">
        <v>6.4786415044611897E-2</v>
      </c>
      <c r="N1550">
        <v>6.4786415044611897E-2</v>
      </c>
      <c r="O1550">
        <v>0</v>
      </c>
      <c r="P1550">
        <v>0</v>
      </c>
      <c r="Q1550">
        <v>0</v>
      </c>
      <c r="R1550">
        <v>25.241879363380001</v>
      </c>
      <c r="S1550">
        <v>34.879543311981301</v>
      </c>
      <c r="T1550">
        <v>18.908483070985</v>
      </c>
      <c r="U1550">
        <v>19.451323314118302</v>
      </c>
      <c r="W1550">
        <v>30.289501015615201</v>
      </c>
      <c r="X1550" s="17"/>
      <c r="AA1550" s="39"/>
    </row>
    <row r="1551" spans="1:27" x14ac:dyDescent="0.3">
      <c r="A1551" s="13">
        <v>44589</v>
      </c>
      <c r="B1551">
        <v>19.190830305119501</v>
      </c>
      <c r="C1551">
        <v>11.929902463506</v>
      </c>
      <c r="D1551">
        <v>11.929902463506</v>
      </c>
      <c r="E1551">
        <v>11.929902463506</v>
      </c>
      <c r="F1551">
        <v>13.160643314982</v>
      </c>
      <c r="G1551">
        <v>13.160643314982</v>
      </c>
      <c r="H1551">
        <v>13.160643314982</v>
      </c>
      <c r="I1551">
        <v>-1.31048111482972</v>
      </c>
      <c r="J1551">
        <v>-1.31048111482972</v>
      </c>
      <c r="K1551">
        <v>-1.31048111482972</v>
      </c>
      <c r="L1551">
        <v>7.9740263353704502E-2</v>
      </c>
      <c r="M1551">
        <v>7.9740263353704502E-2</v>
      </c>
      <c r="N1551">
        <v>7.9740263353704502E-2</v>
      </c>
      <c r="O1551">
        <v>0</v>
      </c>
      <c r="P1551">
        <v>0</v>
      </c>
      <c r="Q1551">
        <v>0</v>
      </c>
      <c r="R1551">
        <v>26.1440262868113</v>
      </c>
      <c r="S1551">
        <v>35.882683314868899</v>
      </c>
      <c r="T1551">
        <v>18.919800207428299</v>
      </c>
      <c r="U1551">
        <v>19.464056244291299</v>
      </c>
      <c r="W1551">
        <v>31.120732768625501</v>
      </c>
      <c r="X1551" s="17"/>
      <c r="AA1551" s="39"/>
    </row>
    <row r="1552" spans="1:27" x14ac:dyDescent="0.3">
      <c r="A1552" s="13">
        <v>44590</v>
      </c>
      <c r="B1552">
        <v>19.2025222420089</v>
      </c>
      <c r="C1552">
        <v>14.9255656060494</v>
      </c>
      <c r="D1552">
        <v>14.9255656060494</v>
      </c>
      <c r="E1552">
        <v>14.9255656060494</v>
      </c>
      <c r="F1552">
        <v>13.160643314982</v>
      </c>
      <c r="G1552">
        <v>13.160643314982</v>
      </c>
      <c r="H1552">
        <v>13.160643314982</v>
      </c>
      <c r="I1552">
        <v>1.680134593402</v>
      </c>
      <c r="J1552">
        <v>1.680134593402</v>
      </c>
      <c r="K1552">
        <v>1.680134593402</v>
      </c>
      <c r="L1552">
        <v>8.4787697665390405E-2</v>
      </c>
      <c r="M1552">
        <v>8.4787697665390405E-2</v>
      </c>
      <c r="N1552">
        <v>8.4787697665390405E-2</v>
      </c>
      <c r="O1552">
        <v>0</v>
      </c>
      <c r="P1552">
        <v>0</v>
      </c>
      <c r="Q1552">
        <v>0</v>
      </c>
      <c r="R1552">
        <v>29.149028166994899</v>
      </c>
      <c r="S1552">
        <v>39.030239504962601</v>
      </c>
      <c r="T1552">
        <v>18.931117343871701</v>
      </c>
      <c r="U1552">
        <v>19.477020041424002</v>
      </c>
      <c r="W1552">
        <v>34.128087848058399</v>
      </c>
      <c r="X1552" s="17"/>
      <c r="AA1552" s="39"/>
    </row>
    <row r="1553" spans="1:27" x14ac:dyDescent="0.3">
      <c r="A1553" s="13">
        <v>44591</v>
      </c>
      <c r="B1553">
        <v>19.214214178898398</v>
      </c>
      <c r="C1553">
        <v>14.237121126118501</v>
      </c>
      <c r="D1553">
        <v>14.237121126118501</v>
      </c>
      <c r="E1553">
        <v>14.237121126118501</v>
      </c>
      <c r="F1553">
        <v>13.160643314982</v>
      </c>
      <c r="G1553">
        <v>13.160643314982</v>
      </c>
      <c r="H1553">
        <v>13.160643314982</v>
      </c>
      <c r="I1553">
        <v>0.997640707687246</v>
      </c>
      <c r="J1553">
        <v>0.997640707687246</v>
      </c>
      <c r="K1553">
        <v>0.997640707687246</v>
      </c>
      <c r="L1553">
        <v>7.8837103449211604E-2</v>
      </c>
      <c r="M1553">
        <v>7.8837103449211604E-2</v>
      </c>
      <c r="N1553">
        <v>7.8837103449211604E-2</v>
      </c>
      <c r="O1553">
        <v>0</v>
      </c>
      <c r="P1553">
        <v>0</v>
      </c>
      <c r="Q1553">
        <v>0</v>
      </c>
      <c r="R1553">
        <v>28.493462196465501</v>
      </c>
      <c r="S1553">
        <v>38.354943268913601</v>
      </c>
      <c r="T1553">
        <v>18.942434480315001</v>
      </c>
      <c r="U1553">
        <v>19.4900484215114</v>
      </c>
      <c r="W1553">
        <v>33.451335305016897</v>
      </c>
      <c r="X1553" s="17"/>
      <c r="AA1553" s="39"/>
    </row>
    <row r="1554" spans="1:27" x14ac:dyDescent="0.3">
      <c r="A1554" s="13">
        <v>44592</v>
      </c>
      <c r="B1554">
        <v>19.225906115787801</v>
      </c>
      <c r="C1554">
        <v>15.716472289946701</v>
      </c>
      <c r="D1554">
        <v>15.716472289946701</v>
      </c>
      <c r="E1554">
        <v>15.716472289946701</v>
      </c>
      <c r="F1554">
        <v>13.160643314982</v>
      </c>
      <c r="G1554">
        <v>13.160643314982</v>
      </c>
      <c r="H1554">
        <v>13.160643314982</v>
      </c>
      <c r="I1554">
        <v>2.4947585269368302</v>
      </c>
      <c r="J1554">
        <v>2.4947585269368302</v>
      </c>
      <c r="K1554">
        <v>2.4947585269368302</v>
      </c>
      <c r="L1554">
        <v>6.1070448027838599E-2</v>
      </c>
      <c r="M1554">
        <v>6.1070448027838599E-2</v>
      </c>
      <c r="N1554">
        <v>6.1070448027838599E-2</v>
      </c>
      <c r="O1554">
        <v>0</v>
      </c>
      <c r="P1554">
        <v>0</v>
      </c>
      <c r="Q1554">
        <v>0</v>
      </c>
      <c r="R1554">
        <v>30.077127526312498</v>
      </c>
      <c r="S1554">
        <v>40.184198726736</v>
      </c>
      <c r="T1554">
        <v>18.953751616758399</v>
      </c>
      <c r="U1554">
        <v>19.503242799405498</v>
      </c>
      <c r="W1554">
        <v>34.942378405734502</v>
      </c>
      <c r="X1554" s="17"/>
      <c r="AA1554" s="39"/>
    </row>
    <row r="1555" spans="1:27" x14ac:dyDescent="0.3">
      <c r="A1555" s="13">
        <v>44593</v>
      </c>
      <c r="B1555">
        <v>19.2375980526772</v>
      </c>
      <c r="C1555">
        <v>13.311652666736901</v>
      </c>
      <c r="D1555">
        <v>13.311652666736901</v>
      </c>
      <c r="E1555">
        <v>13.311652666736901</v>
      </c>
      <c r="F1555">
        <v>13.160643314982</v>
      </c>
      <c r="G1555">
        <v>13.160643314982</v>
      </c>
      <c r="H1555">
        <v>13.160643314982</v>
      </c>
      <c r="I1555">
        <v>0.12003242581112</v>
      </c>
      <c r="J1555">
        <v>0.12003242581112</v>
      </c>
      <c r="K1555">
        <v>0.12003242581112</v>
      </c>
      <c r="L1555">
        <v>3.0976925943699898E-2</v>
      </c>
      <c r="M1555">
        <v>3.0976925943699898E-2</v>
      </c>
      <c r="N1555">
        <v>3.0976925943699898E-2</v>
      </c>
      <c r="O1555">
        <v>0</v>
      </c>
      <c r="P1555">
        <v>0</v>
      </c>
      <c r="Q1555">
        <v>0</v>
      </c>
      <c r="R1555">
        <v>27.827645008057601</v>
      </c>
      <c r="S1555">
        <v>37.651415405302401</v>
      </c>
      <c r="T1555">
        <v>18.965068753201699</v>
      </c>
      <c r="U1555">
        <v>19.5164611070017</v>
      </c>
      <c r="W1555">
        <v>32.549250719414097</v>
      </c>
      <c r="X1555" s="17"/>
      <c r="AA1555" s="39"/>
    </row>
  </sheetData>
  <mergeCells count="1">
    <mergeCell ref="Y863:Z86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B5773-BF8D-40C1-A7E3-490001CDF10C}">
  <dimension ref="A1:AN1136"/>
  <sheetViews>
    <sheetView topLeftCell="Q13" workbookViewId="0">
      <selection activeCell="AG44" sqref="AG44:AK44"/>
    </sheetView>
  </sheetViews>
  <sheetFormatPr defaultRowHeight="14.4" x14ac:dyDescent="0.3"/>
  <cols>
    <col min="1" max="1" width="10.5546875" style="13" bestFit="1" customWidth="1"/>
    <col min="2" max="2" width="10.21875" style="101" bestFit="1" customWidth="1"/>
    <col min="3" max="8" width="16" style="100" customWidth="1"/>
    <col min="9" max="17" width="16" customWidth="1"/>
    <col min="20" max="23" width="12.77734375" customWidth="1"/>
    <col min="24" max="24" width="17.33203125" customWidth="1"/>
    <col min="25" max="28" width="12.77734375" customWidth="1"/>
    <col min="31" max="31" width="12.88671875" customWidth="1"/>
    <col min="36" max="36" width="11.33203125" customWidth="1"/>
    <col min="37" max="37" width="10.6640625" customWidth="1"/>
    <col min="39" max="39" width="14.33203125" customWidth="1"/>
  </cols>
  <sheetData>
    <row r="1" spans="1:39" x14ac:dyDescent="0.3">
      <c r="B1" s="102">
        <f t="shared" ref="B1:G1" si="0">SUM(B3:B1048576)</f>
        <v>32546</v>
      </c>
      <c r="C1" s="102">
        <f t="shared" si="0"/>
        <v>12621</v>
      </c>
      <c r="D1" s="102">
        <f t="shared" si="0"/>
        <v>1982</v>
      </c>
      <c r="E1" s="102">
        <f t="shared" si="0"/>
        <v>1030</v>
      </c>
      <c r="F1" s="102">
        <f t="shared" si="0"/>
        <v>4841</v>
      </c>
      <c r="G1" s="102">
        <f t="shared" si="0"/>
        <v>393</v>
      </c>
      <c r="H1" s="102"/>
      <c r="I1" s="102">
        <f t="shared" ref="I1:J1" si="1">SUM(I3:I1048576)</f>
        <v>512</v>
      </c>
      <c r="J1" s="102">
        <f t="shared" si="1"/>
        <v>8764</v>
      </c>
      <c r="K1" s="102">
        <f t="shared" ref="K1:Q1" si="2">SUM(K3:K1048576)</f>
        <v>13</v>
      </c>
      <c r="L1" s="102">
        <f t="shared" si="2"/>
        <v>1321</v>
      </c>
      <c r="M1" s="102">
        <f t="shared" si="2"/>
        <v>102</v>
      </c>
      <c r="N1" s="102">
        <f t="shared" si="2"/>
        <v>12</v>
      </c>
      <c r="O1" s="102">
        <f t="shared" si="2"/>
        <v>691</v>
      </c>
      <c r="P1" s="102">
        <f t="shared" si="2"/>
        <v>19</v>
      </c>
      <c r="Q1" s="102">
        <f t="shared" si="2"/>
        <v>3476</v>
      </c>
    </row>
    <row r="2" spans="1:39" x14ac:dyDescent="0.3">
      <c r="A2" s="13" t="s">
        <v>18</v>
      </c>
      <c r="B2" s="101" t="s">
        <v>116</v>
      </c>
      <c r="C2" s="100" t="s">
        <v>128</v>
      </c>
      <c r="D2" s="100" t="s">
        <v>129</v>
      </c>
      <c r="E2" s="100" t="s">
        <v>130</v>
      </c>
      <c r="F2" s="100" t="s">
        <v>131</v>
      </c>
      <c r="G2" s="100" t="s">
        <v>126</v>
      </c>
      <c r="H2" s="100" t="s">
        <v>199</v>
      </c>
      <c r="I2" t="s">
        <v>117</v>
      </c>
      <c r="J2" t="s">
        <v>122</v>
      </c>
      <c r="K2" t="s">
        <v>125</v>
      </c>
      <c r="L2" t="s">
        <v>124</v>
      </c>
      <c r="M2" t="s">
        <v>119</v>
      </c>
      <c r="N2" t="s">
        <v>120</v>
      </c>
      <c r="O2" t="s">
        <v>123</v>
      </c>
      <c r="P2" t="s">
        <v>127</v>
      </c>
      <c r="Q2" t="s">
        <v>121</v>
      </c>
      <c r="T2" t="s">
        <v>132</v>
      </c>
    </row>
    <row r="3" spans="1:39" ht="15" thickBot="1" x14ac:dyDescent="0.35">
      <c r="A3" s="13">
        <v>43040</v>
      </c>
      <c r="B3" s="101">
        <v>1</v>
      </c>
      <c r="C3" s="100">
        <f t="shared" ref="C3:C66" si="3">SUM(I3:J3)</f>
        <v>1</v>
      </c>
      <c r="D3" s="100">
        <f t="shared" ref="D3:D66" si="4">SUM(K3:M3)</f>
        <v>0</v>
      </c>
      <c r="E3" s="100">
        <f t="shared" ref="E3:E66" si="5">SUM(N3:O3)</f>
        <v>0</v>
      </c>
      <c r="F3" s="100">
        <f t="shared" ref="F3:F66" si="6">SUM(P3:Q3)</f>
        <v>1</v>
      </c>
      <c r="G3" s="100">
        <v>0</v>
      </c>
      <c r="H3" s="100">
        <v>0</v>
      </c>
      <c r="J3">
        <v>1</v>
      </c>
      <c r="Q3">
        <v>1</v>
      </c>
    </row>
    <row r="4" spans="1:39" x14ac:dyDescent="0.3">
      <c r="A4" s="13">
        <v>43041</v>
      </c>
      <c r="B4" s="101">
        <v>19</v>
      </c>
      <c r="C4" s="100">
        <f>SUM(I4:J4)</f>
        <v>11</v>
      </c>
      <c r="D4" s="100">
        <f t="shared" si="4"/>
        <v>0</v>
      </c>
      <c r="E4" s="100">
        <f t="shared" si="5"/>
        <v>0</v>
      </c>
      <c r="F4" s="100">
        <f t="shared" si="6"/>
        <v>4</v>
      </c>
      <c r="G4" s="100">
        <v>1</v>
      </c>
      <c r="H4" s="100">
        <v>2</v>
      </c>
      <c r="I4">
        <v>1</v>
      </c>
      <c r="J4">
        <v>10</v>
      </c>
      <c r="Q4">
        <v>4</v>
      </c>
      <c r="T4" s="106" t="s">
        <v>133</v>
      </c>
      <c r="U4" s="106"/>
    </row>
    <row r="5" spans="1:39" x14ac:dyDescent="0.3">
      <c r="A5" s="13">
        <v>43042</v>
      </c>
      <c r="B5" s="101">
        <v>16</v>
      </c>
      <c r="C5" s="100">
        <f t="shared" si="3"/>
        <v>9</v>
      </c>
      <c r="D5" s="100">
        <f t="shared" si="4"/>
        <v>0</v>
      </c>
      <c r="E5" s="100">
        <f t="shared" si="5"/>
        <v>0</v>
      </c>
      <c r="F5" s="100">
        <f t="shared" si="6"/>
        <v>2</v>
      </c>
      <c r="G5" s="100">
        <v>0</v>
      </c>
      <c r="H5" s="100">
        <v>2</v>
      </c>
      <c r="J5">
        <v>9</v>
      </c>
      <c r="Q5">
        <v>2</v>
      </c>
      <c r="T5" s="103" t="s">
        <v>134</v>
      </c>
      <c r="U5" s="103">
        <v>0.43362037806829223</v>
      </c>
    </row>
    <row r="6" spans="1:39" x14ac:dyDescent="0.3">
      <c r="A6" s="13">
        <v>43043</v>
      </c>
      <c r="B6" s="101">
        <v>17</v>
      </c>
      <c r="C6" s="100">
        <f t="shared" si="3"/>
        <v>6</v>
      </c>
      <c r="D6" s="100">
        <f t="shared" si="4"/>
        <v>3</v>
      </c>
      <c r="E6" s="100">
        <f t="shared" si="5"/>
        <v>0</v>
      </c>
      <c r="F6" s="100">
        <f t="shared" si="6"/>
        <v>3</v>
      </c>
      <c r="G6" s="100">
        <v>0</v>
      </c>
      <c r="H6" s="100">
        <v>1</v>
      </c>
      <c r="J6">
        <v>6</v>
      </c>
      <c r="L6">
        <v>3</v>
      </c>
      <c r="Q6">
        <v>3</v>
      </c>
      <c r="T6" s="103" t="s">
        <v>135</v>
      </c>
      <c r="U6" s="103">
        <v>0.18802663227608868</v>
      </c>
    </row>
    <row r="7" spans="1:39" x14ac:dyDescent="0.3">
      <c r="A7" s="13">
        <v>43044</v>
      </c>
      <c r="B7" s="101">
        <v>21</v>
      </c>
      <c r="C7" s="100">
        <f t="shared" si="3"/>
        <v>8</v>
      </c>
      <c r="D7" s="100">
        <f t="shared" si="4"/>
        <v>0</v>
      </c>
      <c r="E7" s="100">
        <f t="shared" si="5"/>
        <v>0</v>
      </c>
      <c r="F7" s="100">
        <f t="shared" si="6"/>
        <v>2</v>
      </c>
      <c r="G7" s="100">
        <v>0</v>
      </c>
      <c r="J7">
        <v>8</v>
      </c>
      <c r="Q7">
        <v>2</v>
      </c>
      <c r="T7" s="103" t="s">
        <v>136</v>
      </c>
      <c r="U7" s="103">
        <v>0.18433919645536245</v>
      </c>
      <c r="AK7" s="228"/>
    </row>
    <row r="8" spans="1:39" x14ac:dyDescent="0.3">
      <c r="A8" s="13">
        <v>43045</v>
      </c>
      <c r="B8" s="101">
        <v>13</v>
      </c>
      <c r="C8" s="100">
        <f t="shared" si="3"/>
        <v>5</v>
      </c>
      <c r="D8" s="100">
        <f t="shared" si="4"/>
        <v>0</v>
      </c>
      <c r="E8" s="100">
        <f t="shared" si="5"/>
        <v>0</v>
      </c>
      <c r="F8" s="100">
        <f t="shared" si="6"/>
        <v>3</v>
      </c>
      <c r="G8" s="100">
        <v>0</v>
      </c>
      <c r="H8" s="100">
        <v>1</v>
      </c>
      <c r="I8">
        <v>2</v>
      </c>
      <c r="J8">
        <v>3</v>
      </c>
      <c r="Q8">
        <v>3</v>
      </c>
      <c r="T8" s="103" t="s">
        <v>137</v>
      </c>
      <c r="U8" s="103">
        <v>4.8975571295115943</v>
      </c>
      <c r="AK8" s="228"/>
    </row>
    <row r="9" spans="1:39" ht="15" thickBot="1" x14ac:dyDescent="0.35">
      <c r="A9" s="13">
        <v>43046</v>
      </c>
      <c r="B9" s="101">
        <v>21</v>
      </c>
      <c r="C9" s="100">
        <f t="shared" si="3"/>
        <v>10</v>
      </c>
      <c r="D9" s="100">
        <f t="shared" si="4"/>
        <v>0</v>
      </c>
      <c r="E9" s="100">
        <f t="shared" si="5"/>
        <v>0</v>
      </c>
      <c r="F9" s="100">
        <f t="shared" si="6"/>
        <v>3</v>
      </c>
      <c r="G9" s="100">
        <v>0</v>
      </c>
      <c r="H9" s="100">
        <v>5</v>
      </c>
      <c r="J9">
        <v>10</v>
      </c>
      <c r="Q9">
        <v>3</v>
      </c>
      <c r="T9" s="104" t="s">
        <v>138</v>
      </c>
      <c r="U9" s="104">
        <v>1107</v>
      </c>
      <c r="AK9" s="228"/>
      <c r="AM9" s="20">
        <f>375/540</f>
        <v>0.69444444444444442</v>
      </c>
    </row>
    <row r="10" spans="1:39" x14ac:dyDescent="0.3">
      <c r="A10" s="13">
        <v>43047</v>
      </c>
      <c r="B10" s="101">
        <v>21</v>
      </c>
      <c r="C10" s="100">
        <f t="shared" si="3"/>
        <v>8</v>
      </c>
      <c r="D10" s="100">
        <f t="shared" si="4"/>
        <v>3</v>
      </c>
      <c r="E10" s="100">
        <f t="shared" si="5"/>
        <v>1</v>
      </c>
      <c r="F10" s="100">
        <f t="shared" si="6"/>
        <v>3</v>
      </c>
      <c r="G10" s="100">
        <v>0</v>
      </c>
      <c r="H10" s="100">
        <v>1</v>
      </c>
      <c r="J10">
        <v>8</v>
      </c>
      <c r="L10">
        <v>3</v>
      </c>
      <c r="O10">
        <v>1</v>
      </c>
      <c r="Q10">
        <v>3</v>
      </c>
      <c r="AK10" s="228"/>
    </row>
    <row r="11" spans="1:39" ht="15" thickBot="1" x14ac:dyDescent="0.35">
      <c r="A11" s="13">
        <v>43048</v>
      </c>
      <c r="B11" s="101">
        <v>15</v>
      </c>
      <c r="C11" s="100">
        <f t="shared" si="3"/>
        <v>12</v>
      </c>
      <c r="D11" s="100">
        <f t="shared" si="4"/>
        <v>0</v>
      </c>
      <c r="E11" s="100">
        <f t="shared" si="5"/>
        <v>0</v>
      </c>
      <c r="F11" s="100">
        <f t="shared" si="6"/>
        <v>3</v>
      </c>
      <c r="G11" s="100">
        <v>1</v>
      </c>
      <c r="H11" s="100">
        <v>1</v>
      </c>
      <c r="I11">
        <v>1</v>
      </c>
      <c r="J11">
        <v>11</v>
      </c>
      <c r="Q11">
        <v>3</v>
      </c>
      <c r="T11" t="s">
        <v>139</v>
      </c>
      <c r="AK11" s="228"/>
    </row>
    <row r="12" spans="1:39" x14ac:dyDescent="0.3">
      <c r="A12" s="13">
        <v>43049</v>
      </c>
      <c r="B12" s="101">
        <v>15</v>
      </c>
      <c r="C12" s="100">
        <f t="shared" si="3"/>
        <v>6</v>
      </c>
      <c r="D12" s="100">
        <f t="shared" si="4"/>
        <v>2</v>
      </c>
      <c r="E12" s="100">
        <f t="shared" si="5"/>
        <v>0</v>
      </c>
      <c r="F12" s="100">
        <f t="shared" si="6"/>
        <v>3</v>
      </c>
      <c r="G12" s="100">
        <v>1</v>
      </c>
      <c r="H12" s="100">
        <v>1</v>
      </c>
      <c r="J12">
        <v>6</v>
      </c>
      <c r="L12">
        <v>2</v>
      </c>
      <c r="Q12">
        <v>3</v>
      </c>
      <c r="T12" s="105"/>
      <c r="U12" s="105" t="s">
        <v>143</v>
      </c>
      <c r="V12" s="105" t="s">
        <v>144</v>
      </c>
      <c r="W12" s="105" t="s">
        <v>145</v>
      </c>
      <c r="X12" s="105" t="s">
        <v>146</v>
      </c>
      <c r="Y12" s="105" t="s">
        <v>147</v>
      </c>
      <c r="AK12" s="228"/>
    </row>
    <row r="13" spans="1:39" x14ac:dyDescent="0.3">
      <c r="A13" s="13">
        <v>43050</v>
      </c>
      <c r="B13" s="101">
        <v>17</v>
      </c>
      <c r="C13" s="100">
        <f t="shared" si="3"/>
        <v>7</v>
      </c>
      <c r="D13" s="100">
        <f t="shared" si="4"/>
        <v>0</v>
      </c>
      <c r="E13" s="100">
        <f t="shared" si="5"/>
        <v>0</v>
      </c>
      <c r="F13" s="100">
        <f t="shared" si="6"/>
        <v>2</v>
      </c>
      <c r="G13" s="100">
        <v>0</v>
      </c>
      <c r="H13" s="100">
        <v>3</v>
      </c>
      <c r="J13">
        <v>7</v>
      </c>
      <c r="Q13">
        <v>2</v>
      </c>
      <c r="T13" s="103" t="s">
        <v>140</v>
      </c>
      <c r="U13" s="103">
        <v>5</v>
      </c>
      <c r="V13" s="103">
        <v>6115.3866807686536</v>
      </c>
      <c r="W13" s="103">
        <v>1223.0773361537308</v>
      </c>
      <c r="X13" s="103">
        <v>50.991160637762206</v>
      </c>
      <c r="Y13" s="103">
        <v>1.2827726328428391E-47</v>
      </c>
      <c r="AK13" s="228"/>
    </row>
    <row r="14" spans="1:39" x14ac:dyDescent="0.3">
      <c r="A14" s="13">
        <v>43051</v>
      </c>
      <c r="B14" s="101">
        <v>18</v>
      </c>
      <c r="C14" s="100">
        <f t="shared" si="3"/>
        <v>5</v>
      </c>
      <c r="D14" s="100">
        <f t="shared" si="4"/>
        <v>1</v>
      </c>
      <c r="E14" s="100">
        <f t="shared" si="5"/>
        <v>0</v>
      </c>
      <c r="F14" s="100">
        <f t="shared" si="6"/>
        <v>4</v>
      </c>
      <c r="G14" s="100">
        <v>0</v>
      </c>
      <c r="H14" s="100">
        <v>2</v>
      </c>
      <c r="J14">
        <v>5</v>
      </c>
      <c r="M14">
        <v>1</v>
      </c>
      <c r="Q14">
        <v>4</v>
      </c>
      <c r="T14" s="103" t="s">
        <v>141</v>
      </c>
      <c r="U14" s="103">
        <v>1101</v>
      </c>
      <c r="V14" s="103">
        <v>26408.658486349657</v>
      </c>
      <c r="W14" s="103">
        <v>23.986065836829844</v>
      </c>
      <c r="X14" s="103"/>
      <c r="Y14" s="103"/>
      <c r="AK14" s="228"/>
    </row>
    <row r="15" spans="1:39" ht="15" thickBot="1" x14ac:dyDescent="0.35">
      <c r="A15" s="13">
        <v>43052</v>
      </c>
      <c r="B15" s="101">
        <v>18</v>
      </c>
      <c r="C15" s="100">
        <f t="shared" si="3"/>
        <v>6</v>
      </c>
      <c r="D15" s="100">
        <f t="shared" si="4"/>
        <v>0</v>
      </c>
      <c r="E15" s="100">
        <f t="shared" si="5"/>
        <v>0</v>
      </c>
      <c r="F15" s="100">
        <f t="shared" si="6"/>
        <v>3</v>
      </c>
      <c r="G15" s="100">
        <v>1</v>
      </c>
      <c r="H15" s="100">
        <v>2</v>
      </c>
      <c r="J15">
        <v>6</v>
      </c>
      <c r="Q15">
        <v>3</v>
      </c>
      <c r="T15" s="104" t="s">
        <v>30</v>
      </c>
      <c r="U15" s="104">
        <v>1106</v>
      </c>
      <c r="V15" s="104">
        <v>32524.045167118311</v>
      </c>
      <c r="W15" s="104"/>
      <c r="X15" s="104"/>
      <c r="Y15" s="104"/>
      <c r="AK15" s="228"/>
    </row>
    <row r="16" spans="1:39" ht="15" thickBot="1" x14ac:dyDescent="0.35">
      <c r="A16" s="13">
        <v>43053</v>
      </c>
      <c r="B16" s="101">
        <v>17</v>
      </c>
      <c r="C16" s="100">
        <f t="shared" si="3"/>
        <v>9</v>
      </c>
      <c r="D16" s="100">
        <f t="shared" si="4"/>
        <v>3</v>
      </c>
      <c r="E16" s="100">
        <f t="shared" si="5"/>
        <v>0</v>
      </c>
      <c r="F16" s="100">
        <f t="shared" si="6"/>
        <v>2</v>
      </c>
      <c r="G16" s="100">
        <v>0</v>
      </c>
      <c r="H16" s="100">
        <v>3</v>
      </c>
      <c r="I16">
        <v>1</v>
      </c>
      <c r="J16">
        <v>8</v>
      </c>
      <c r="L16">
        <v>3</v>
      </c>
      <c r="Q16">
        <v>2</v>
      </c>
    </row>
    <row r="17" spans="1:40" x14ac:dyDescent="0.3">
      <c r="A17" s="13">
        <v>43054</v>
      </c>
      <c r="B17" s="101">
        <v>16</v>
      </c>
      <c r="C17" s="100">
        <f t="shared" si="3"/>
        <v>11</v>
      </c>
      <c r="D17" s="100">
        <f t="shared" si="4"/>
        <v>0</v>
      </c>
      <c r="E17" s="100">
        <f t="shared" si="5"/>
        <v>0</v>
      </c>
      <c r="F17" s="100">
        <f t="shared" si="6"/>
        <v>3</v>
      </c>
      <c r="G17" s="100">
        <v>0</v>
      </c>
      <c r="H17" s="100">
        <v>1</v>
      </c>
      <c r="J17">
        <v>11</v>
      </c>
      <c r="Q17">
        <v>3</v>
      </c>
      <c r="T17" s="105"/>
      <c r="U17" s="105" t="s">
        <v>148</v>
      </c>
      <c r="V17" s="105" t="s">
        <v>137</v>
      </c>
      <c r="W17" s="105" t="s">
        <v>149</v>
      </c>
      <c r="X17" s="105" t="s">
        <v>150</v>
      </c>
      <c r="Y17" s="105" t="s">
        <v>151</v>
      </c>
      <c r="Z17" s="105" t="s">
        <v>152</v>
      </c>
      <c r="AA17" s="105" t="s">
        <v>153</v>
      </c>
      <c r="AB17" s="105" t="s">
        <v>154</v>
      </c>
    </row>
    <row r="18" spans="1:40" x14ac:dyDescent="0.3">
      <c r="A18" s="13">
        <v>43055</v>
      </c>
      <c r="B18" s="101">
        <v>20</v>
      </c>
      <c r="C18" s="100">
        <f t="shared" si="3"/>
        <v>11</v>
      </c>
      <c r="D18" s="100">
        <f t="shared" si="4"/>
        <v>0</v>
      </c>
      <c r="E18" s="100">
        <f t="shared" si="5"/>
        <v>1</v>
      </c>
      <c r="F18" s="100">
        <f t="shared" si="6"/>
        <v>3</v>
      </c>
      <c r="G18" s="100">
        <v>0</v>
      </c>
      <c r="H18" s="100">
        <v>1</v>
      </c>
      <c r="I18">
        <v>1</v>
      </c>
      <c r="J18">
        <v>10</v>
      </c>
      <c r="O18">
        <v>1</v>
      </c>
      <c r="Q18">
        <v>3</v>
      </c>
      <c r="T18" s="103" t="s">
        <v>142</v>
      </c>
      <c r="U18" s="103">
        <v>11.573367739606887</v>
      </c>
      <c r="V18" s="103">
        <v>0.64103824761960659</v>
      </c>
      <c r="W18" s="103">
        <v>18.05409861670929</v>
      </c>
      <c r="X18" s="119">
        <v>5.0358825132620979E-64</v>
      </c>
      <c r="Y18" s="103">
        <v>10.31557315375254</v>
      </c>
      <c r="Z18" s="103">
        <v>12.831162325461234</v>
      </c>
      <c r="AA18" s="103">
        <v>10.31557315375254</v>
      </c>
      <c r="AB18" s="103">
        <v>12.831162325461234</v>
      </c>
    </row>
    <row r="19" spans="1:40" x14ac:dyDescent="0.3">
      <c r="A19" s="13">
        <v>43056</v>
      </c>
      <c r="B19" s="101">
        <v>18</v>
      </c>
      <c r="C19" s="100">
        <f t="shared" si="3"/>
        <v>7</v>
      </c>
      <c r="D19" s="100">
        <f t="shared" si="4"/>
        <v>2</v>
      </c>
      <c r="E19" s="100">
        <f t="shared" si="5"/>
        <v>0</v>
      </c>
      <c r="F19" s="100">
        <f t="shared" si="6"/>
        <v>3</v>
      </c>
      <c r="G19" s="100">
        <v>0</v>
      </c>
      <c r="H19" s="100">
        <v>1</v>
      </c>
      <c r="I19">
        <v>1</v>
      </c>
      <c r="J19">
        <v>6</v>
      </c>
      <c r="L19">
        <v>2</v>
      </c>
      <c r="Q19">
        <v>3</v>
      </c>
      <c r="T19" s="103" t="s">
        <v>128</v>
      </c>
      <c r="U19" s="121">
        <v>0.64301803647356193</v>
      </c>
      <c r="V19" s="103">
        <v>6.7344962130788569E-2</v>
      </c>
      <c r="W19" s="103">
        <v>9.5481238110250395</v>
      </c>
      <c r="X19" s="119">
        <v>8.2220616397991522E-21</v>
      </c>
      <c r="Y19" s="103">
        <v>0.51087907430209301</v>
      </c>
      <c r="Z19" s="103">
        <v>0.77515699864503085</v>
      </c>
      <c r="AA19" s="103">
        <v>0.51087907430209301</v>
      </c>
      <c r="AB19" s="103">
        <v>0.77515699864503085</v>
      </c>
    </row>
    <row r="20" spans="1:40" x14ac:dyDescent="0.3">
      <c r="A20" s="13">
        <v>43057</v>
      </c>
      <c r="B20" s="101">
        <v>22</v>
      </c>
      <c r="C20" s="100">
        <f t="shared" si="3"/>
        <v>7</v>
      </c>
      <c r="D20" s="100">
        <f t="shared" si="4"/>
        <v>2</v>
      </c>
      <c r="E20" s="100">
        <f t="shared" si="5"/>
        <v>0</v>
      </c>
      <c r="F20" s="100">
        <f t="shared" si="6"/>
        <v>3</v>
      </c>
      <c r="G20" s="100">
        <v>0</v>
      </c>
      <c r="H20" s="100">
        <v>1</v>
      </c>
      <c r="J20">
        <v>7</v>
      </c>
      <c r="L20">
        <v>2</v>
      </c>
      <c r="Q20">
        <v>3</v>
      </c>
      <c r="T20" s="103" t="s">
        <v>129</v>
      </c>
      <c r="U20" s="121">
        <v>0.1066397154402426</v>
      </c>
      <c r="V20" s="103">
        <v>0.11542194460558476</v>
      </c>
      <c r="W20" s="103">
        <v>0.92391196322889513</v>
      </c>
      <c r="X20" s="119">
        <v>0.35573459075168801</v>
      </c>
      <c r="Y20" s="103">
        <v>-0.11983210204143953</v>
      </c>
      <c r="Z20" s="103">
        <v>0.33311153292192475</v>
      </c>
      <c r="AA20" s="103">
        <v>-0.11983210204143953</v>
      </c>
      <c r="AB20" s="103">
        <v>0.33311153292192475</v>
      </c>
    </row>
    <row r="21" spans="1:40" x14ac:dyDescent="0.3">
      <c r="A21" s="13">
        <v>43058</v>
      </c>
      <c r="B21" s="101">
        <v>21</v>
      </c>
      <c r="C21" s="100">
        <f t="shared" si="3"/>
        <v>7</v>
      </c>
      <c r="D21" s="100">
        <f t="shared" si="4"/>
        <v>0</v>
      </c>
      <c r="E21" s="100">
        <f t="shared" si="5"/>
        <v>0</v>
      </c>
      <c r="F21" s="100">
        <f t="shared" si="6"/>
        <v>4</v>
      </c>
      <c r="G21" s="100">
        <v>0</v>
      </c>
      <c r="H21" s="100">
        <v>1</v>
      </c>
      <c r="J21">
        <v>7</v>
      </c>
      <c r="Q21">
        <v>4</v>
      </c>
      <c r="T21" s="103" t="s">
        <v>130</v>
      </c>
      <c r="U21" s="121">
        <v>0.62598029244098385</v>
      </c>
      <c r="V21" s="103">
        <v>0.18954763821211118</v>
      </c>
      <c r="W21" s="103">
        <v>3.3024958704074567</v>
      </c>
      <c r="X21" s="119">
        <v>9.8908394633592887E-4</v>
      </c>
      <c r="Y21" s="103">
        <v>0.25406489739244037</v>
      </c>
      <c r="Z21" s="103">
        <v>0.99789568748952728</v>
      </c>
      <c r="AA21" s="103">
        <v>0.25406489739244037</v>
      </c>
      <c r="AB21" s="103">
        <v>0.99789568748952728</v>
      </c>
    </row>
    <row r="22" spans="1:40" x14ac:dyDescent="0.3">
      <c r="A22" s="13">
        <v>43059</v>
      </c>
      <c r="B22" s="101">
        <v>21</v>
      </c>
      <c r="C22" s="100">
        <f t="shared" si="3"/>
        <v>9</v>
      </c>
      <c r="D22" s="100">
        <f t="shared" si="4"/>
        <v>0</v>
      </c>
      <c r="E22" s="100">
        <f t="shared" si="5"/>
        <v>0</v>
      </c>
      <c r="F22" s="100">
        <f t="shared" si="6"/>
        <v>3</v>
      </c>
      <c r="G22" s="100">
        <v>0</v>
      </c>
      <c r="J22">
        <v>9</v>
      </c>
      <c r="Q22">
        <v>3</v>
      </c>
      <c r="T22" s="103" t="s">
        <v>131</v>
      </c>
      <c r="U22" s="121">
        <v>1.1563001925294274</v>
      </c>
      <c r="V22" s="103">
        <v>0.14187878464646608</v>
      </c>
      <c r="W22" s="103">
        <v>8.1499161090976298</v>
      </c>
      <c r="X22" s="119">
        <v>9.8234168327563663E-16</v>
      </c>
      <c r="Y22" s="103">
        <v>0.87791685450149881</v>
      </c>
      <c r="Z22" s="103">
        <v>1.434683530557356</v>
      </c>
      <c r="AA22" s="103">
        <v>0.87791685450149881</v>
      </c>
      <c r="AB22" s="103">
        <v>1.434683530557356</v>
      </c>
    </row>
    <row r="23" spans="1:40" ht="15" thickBot="1" x14ac:dyDescent="0.35">
      <c r="A23" s="13">
        <v>43060</v>
      </c>
      <c r="B23" s="101">
        <v>22</v>
      </c>
      <c r="C23" s="100">
        <f t="shared" si="3"/>
        <v>11</v>
      </c>
      <c r="D23" s="100">
        <f t="shared" si="4"/>
        <v>0</v>
      </c>
      <c r="E23" s="100">
        <f t="shared" si="5"/>
        <v>0</v>
      </c>
      <c r="F23" s="100">
        <f t="shared" si="6"/>
        <v>4</v>
      </c>
      <c r="G23" s="100">
        <v>0</v>
      </c>
      <c r="H23" s="100">
        <v>2</v>
      </c>
      <c r="I23">
        <v>1</v>
      </c>
      <c r="J23">
        <v>10</v>
      </c>
      <c r="Q23">
        <v>4</v>
      </c>
      <c r="T23" s="104" t="s">
        <v>126</v>
      </c>
      <c r="U23" s="122">
        <v>-9.2487392834940951E-2</v>
      </c>
      <c r="V23" s="104">
        <v>0.25383118198405508</v>
      </c>
      <c r="W23" s="104">
        <v>-0.36436576512002666</v>
      </c>
      <c r="X23" s="120">
        <v>0.71565486214483043</v>
      </c>
      <c r="Y23" s="104">
        <v>-0.5905348769064499</v>
      </c>
      <c r="Z23" s="104">
        <v>0.405560091236568</v>
      </c>
      <c r="AA23" s="104">
        <v>-0.5905348769064499</v>
      </c>
      <c r="AB23" s="104">
        <v>0.405560091236568</v>
      </c>
    </row>
    <row r="24" spans="1:40" x14ac:dyDescent="0.3">
      <c r="A24" s="13">
        <v>43061</v>
      </c>
      <c r="B24" s="101">
        <v>20</v>
      </c>
      <c r="C24" s="100">
        <f t="shared" si="3"/>
        <v>5</v>
      </c>
      <c r="D24" s="100">
        <f t="shared" si="4"/>
        <v>4</v>
      </c>
      <c r="E24" s="100">
        <f t="shared" si="5"/>
        <v>0</v>
      </c>
      <c r="F24" s="100">
        <f t="shared" si="6"/>
        <v>5</v>
      </c>
      <c r="G24" s="100">
        <v>0</v>
      </c>
      <c r="H24" s="100">
        <v>1</v>
      </c>
      <c r="J24">
        <v>5</v>
      </c>
      <c r="L24">
        <v>2</v>
      </c>
      <c r="M24">
        <v>2</v>
      </c>
      <c r="Q24">
        <v>5</v>
      </c>
      <c r="AE24" s="107"/>
      <c r="AF24" s="108" t="s">
        <v>116</v>
      </c>
      <c r="AG24" s="118" t="s">
        <v>128</v>
      </c>
      <c r="AH24" s="118" t="s">
        <v>129</v>
      </c>
      <c r="AI24" s="118" t="s">
        <v>130</v>
      </c>
      <c r="AJ24" s="118" t="s">
        <v>131</v>
      </c>
      <c r="AK24" s="118" t="s">
        <v>201</v>
      </c>
      <c r="AL24" s="108"/>
      <c r="AM24" s="109"/>
    </row>
    <row r="25" spans="1:40" x14ac:dyDescent="0.3">
      <c r="A25" s="13">
        <v>43062</v>
      </c>
      <c r="B25" s="101">
        <v>1</v>
      </c>
      <c r="C25" s="100">
        <f t="shared" si="3"/>
        <v>1</v>
      </c>
      <c r="D25" s="100">
        <f t="shared" si="4"/>
        <v>0</v>
      </c>
      <c r="E25" s="100">
        <f t="shared" si="5"/>
        <v>0</v>
      </c>
      <c r="F25" s="100">
        <f t="shared" si="6"/>
        <v>0</v>
      </c>
      <c r="G25" s="100">
        <v>0</v>
      </c>
      <c r="H25" s="100">
        <v>2</v>
      </c>
      <c r="J25">
        <v>1</v>
      </c>
      <c r="AE25" s="116" t="s">
        <v>200</v>
      </c>
      <c r="AF25" s="111">
        <v>23384</v>
      </c>
      <c r="AG25" s="111">
        <v>9276</v>
      </c>
      <c r="AH25" s="111">
        <v>1436</v>
      </c>
      <c r="AI25" s="111">
        <v>703</v>
      </c>
      <c r="AJ25" s="111">
        <v>3495</v>
      </c>
      <c r="AK25" s="111">
        <v>2091</v>
      </c>
      <c r="AL25" s="111"/>
      <c r="AM25" s="112">
        <f>SUM(AG26:AK26)</f>
        <v>0.72703557988368117</v>
      </c>
    </row>
    <row r="26" spans="1:40" ht="15" thickBot="1" x14ac:dyDescent="0.35">
      <c r="A26" s="13">
        <v>43063</v>
      </c>
      <c r="B26" s="101">
        <v>23</v>
      </c>
      <c r="C26" s="100">
        <f t="shared" si="3"/>
        <v>7</v>
      </c>
      <c r="D26" s="100">
        <f t="shared" si="4"/>
        <v>0</v>
      </c>
      <c r="E26" s="100">
        <f t="shared" si="5"/>
        <v>1</v>
      </c>
      <c r="F26" s="100">
        <f t="shared" si="6"/>
        <v>2</v>
      </c>
      <c r="G26" s="100">
        <v>0</v>
      </c>
      <c r="H26" s="100">
        <v>2</v>
      </c>
      <c r="I26">
        <v>1</v>
      </c>
      <c r="J26">
        <v>6</v>
      </c>
      <c r="O26">
        <v>1</v>
      </c>
      <c r="Q26">
        <v>2</v>
      </c>
      <c r="AE26" s="114"/>
      <c r="AF26" s="22"/>
      <c r="AG26" s="24">
        <f>AG25/$AF$25</f>
        <v>0.39668149161820049</v>
      </c>
      <c r="AH26" s="24">
        <f t="shared" ref="AH26:AK26" si="7">AH25/$AF$25</f>
        <v>6.1409510776599383E-2</v>
      </c>
      <c r="AI26" s="24">
        <f t="shared" si="7"/>
        <v>3.0063291139240507E-2</v>
      </c>
      <c r="AJ26" s="24">
        <f t="shared" si="7"/>
        <v>0.14946117003079029</v>
      </c>
      <c r="AK26" s="24">
        <f t="shared" si="7"/>
        <v>8.9420116318850495E-2</v>
      </c>
      <c r="AL26" s="24"/>
      <c r="AM26" s="115" t="s">
        <v>202</v>
      </c>
    </row>
    <row r="27" spans="1:40" x14ac:dyDescent="0.3">
      <c r="A27" s="13">
        <v>43064</v>
      </c>
      <c r="B27" s="101">
        <v>17</v>
      </c>
      <c r="C27" s="100">
        <f t="shared" si="3"/>
        <v>9</v>
      </c>
      <c r="D27" s="100">
        <f t="shared" si="4"/>
        <v>0</v>
      </c>
      <c r="E27" s="100">
        <f t="shared" si="5"/>
        <v>0</v>
      </c>
      <c r="F27" s="100">
        <f t="shared" si="6"/>
        <v>3</v>
      </c>
      <c r="G27" s="100">
        <v>0</v>
      </c>
      <c r="H27" s="100">
        <v>4</v>
      </c>
      <c r="J27">
        <v>9</v>
      </c>
      <c r="Q27">
        <v>3</v>
      </c>
      <c r="T27" t="s">
        <v>155</v>
      </c>
      <c r="X27" t="s">
        <v>159</v>
      </c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</row>
    <row r="28" spans="1:40" ht="15" thickBot="1" x14ac:dyDescent="0.35">
      <c r="A28" s="13">
        <v>43065</v>
      </c>
      <c r="B28" s="101">
        <v>15</v>
      </c>
      <c r="C28" s="100">
        <f t="shared" si="3"/>
        <v>8</v>
      </c>
      <c r="D28" s="100">
        <f t="shared" si="4"/>
        <v>0</v>
      </c>
      <c r="E28" s="100">
        <f t="shared" si="5"/>
        <v>0</v>
      </c>
      <c r="F28" s="100">
        <f t="shared" si="6"/>
        <v>3</v>
      </c>
      <c r="G28" s="100">
        <v>0</v>
      </c>
      <c r="H28" s="100">
        <v>1</v>
      </c>
      <c r="J28">
        <v>8</v>
      </c>
      <c r="Q28">
        <v>3</v>
      </c>
      <c r="AD28" s="111"/>
      <c r="AE28" s="111"/>
      <c r="AF28" s="111"/>
      <c r="AG28" s="113"/>
      <c r="AH28" s="113"/>
      <c r="AI28" s="113"/>
      <c r="AJ28" s="113"/>
      <c r="AK28" s="113"/>
      <c r="AL28" s="111"/>
      <c r="AM28" s="111"/>
      <c r="AN28" s="111"/>
    </row>
    <row r="29" spans="1:40" x14ac:dyDescent="0.3">
      <c r="A29" s="13">
        <v>43066</v>
      </c>
      <c r="B29" s="101">
        <v>15</v>
      </c>
      <c r="C29" s="100">
        <f t="shared" si="3"/>
        <v>6</v>
      </c>
      <c r="D29" s="100">
        <f t="shared" si="4"/>
        <v>0</v>
      </c>
      <c r="E29" s="100">
        <f t="shared" si="5"/>
        <v>0</v>
      </c>
      <c r="F29" s="100">
        <f t="shared" si="6"/>
        <v>3</v>
      </c>
      <c r="G29" s="100">
        <v>0</v>
      </c>
      <c r="H29" s="100">
        <v>2</v>
      </c>
      <c r="J29">
        <v>6</v>
      </c>
      <c r="Q29">
        <v>3</v>
      </c>
      <c r="T29" s="105" t="s">
        <v>156</v>
      </c>
      <c r="U29" s="105" t="s">
        <v>157</v>
      </c>
      <c r="V29" s="105" t="s">
        <v>158</v>
      </c>
      <c r="X29" s="105" t="s">
        <v>160</v>
      </c>
      <c r="Y29" s="105" t="s">
        <v>116</v>
      </c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</row>
    <row r="30" spans="1:40" x14ac:dyDescent="0.3">
      <c r="A30" s="13">
        <v>43067</v>
      </c>
      <c r="B30" s="101">
        <v>15</v>
      </c>
      <c r="C30" s="100">
        <f t="shared" si="3"/>
        <v>8</v>
      </c>
      <c r="D30" s="100">
        <f t="shared" si="4"/>
        <v>3</v>
      </c>
      <c r="E30" s="100">
        <f t="shared" si="5"/>
        <v>0</v>
      </c>
      <c r="F30" s="100">
        <f t="shared" si="6"/>
        <v>2</v>
      </c>
      <c r="G30" s="100">
        <v>0</v>
      </c>
      <c r="H30" s="100">
        <v>3</v>
      </c>
      <c r="I30">
        <v>1</v>
      </c>
      <c r="J30">
        <v>7</v>
      </c>
      <c r="L30">
        <v>3</v>
      </c>
      <c r="Q30">
        <v>2</v>
      </c>
      <c r="T30" s="103">
        <v>1</v>
      </c>
      <c r="U30" s="103">
        <v>13.372685968609876</v>
      </c>
      <c r="V30" s="103">
        <v>-12.372685968609876</v>
      </c>
      <c r="X30" s="103">
        <v>4.5167118337850046E-2</v>
      </c>
      <c r="Y30" s="103">
        <v>1</v>
      </c>
      <c r="AD30" s="111"/>
      <c r="AE30" s="111"/>
      <c r="AF30" s="111"/>
      <c r="AG30" s="117"/>
      <c r="AH30" s="117"/>
      <c r="AI30" s="117"/>
      <c r="AJ30" s="117"/>
      <c r="AK30" s="117"/>
      <c r="AL30" s="111"/>
      <c r="AM30" s="111"/>
      <c r="AN30" s="111"/>
    </row>
    <row r="31" spans="1:40" x14ac:dyDescent="0.3">
      <c r="A31" s="13">
        <v>43068</v>
      </c>
      <c r="B31" s="101">
        <v>17</v>
      </c>
      <c r="C31" s="100">
        <f t="shared" si="3"/>
        <v>11</v>
      </c>
      <c r="D31" s="100">
        <f t="shared" si="4"/>
        <v>0</v>
      </c>
      <c r="E31" s="100">
        <f t="shared" si="5"/>
        <v>0</v>
      </c>
      <c r="F31" s="100">
        <f t="shared" si="6"/>
        <v>4</v>
      </c>
      <c r="G31" s="100">
        <v>0</v>
      </c>
      <c r="H31" s="100">
        <v>1</v>
      </c>
      <c r="I31">
        <v>1</v>
      </c>
      <c r="J31">
        <v>10</v>
      </c>
      <c r="Q31">
        <v>4</v>
      </c>
      <c r="T31" s="103">
        <v>2</v>
      </c>
      <c r="U31" s="103">
        <v>23.179279518098838</v>
      </c>
      <c r="V31" s="103">
        <v>-4.1792795180988378</v>
      </c>
      <c r="X31" s="103">
        <v>0.13550135501355015</v>
      </c>
      <c r="Y31" s="103">
        <v>1</v>
      </c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</row>
    <row r="32" spans="1:40" ht="15" thickBot="1" x14ac:dyDescent="0.35">
      <c r="A32" s="13">
        <v>43069</v>
      </c>
      <c r="B32" s="101">
        <v>13</v>
      </c>
      <c r="C32" s="100">
        <f t="shared" si="3"/>
        <v>10</v>
      </c>
      <c r="D32" s="100">
        <f t="shared" si="4"/>
        <v>0</v>
      </c>
      <c r="E32" s="100">
        <f t="shared" si="5"/>
        <v>0</v>
      </c>
      <c r="F32" s="100">
        <f t="shared" si="6"/>
        <v>2</v>
      </c>
      <c r="G32" s="100">
        <v>0</v>
      </c>
      <c r="H32" s="100">
        <v>1</v>
      </c>
      <c r="I32">
        <v>2</v>
      </c>
      <c r="J32">
        <v>8</v>
      </c>
      <c r="Q32">
        <v>2</v>
      </c>
      <c r="T32" s="103">
        <v>3</v>
      </c>
      <c r="U32" s="103">
        <v>19.673130452927797</v>
      </c>
      <c r="V32" s="103">
        <v>-3.6731304529277971</v>
      </c>
      <c r="X32" s="103">
        <v>0.22583559168925021</v>
      </c>
      <c r="Y32" s="103">
        <v>1</v>
      </c>
    </row>
    <row r="33" spans="1:39" ht="15" thickBot="1" x14ac:dyDescent="0.35">
      <c r="A33" s="13">
        <v>43070</v>
      </c>
      <c r="B33" s="101">
        <v>14</v>
      </c>
      <c r="C33" s="100">
        <f t="shared" si="3"/>
        <v>8</v>
      </c>
      <c r="D33" s="100">
        <f t="shared" si="4"/>
        <v>2</v>
      </c>
      <c r="E33" s="100">
        <f t="shared" si="5"/>
        <v>0</v>
      </c>
      <c r="F33" s="100">
        <f t="shared" si="6"/>
        <v>3</v>
      </c>
      <c r="G33" s="100">
        <v>1</v>
      </c>
      <c r="H33" s="100">
        <v>2</v>
      </c>
      <c r="J33">
        <v>8</v>
      </c>
      <c r="L33">
        <v>2</v>
      </c>
      <c r="Q33">
        <v>3</v>
      </c>
      <c r="T33" s="103">
        <v>4</v>
      </c>
      <c r="U33" s="103">
        <v>19.220295682357268</v>
      </c>
      <c r="V33" s="103">
        <v>-2.2202956823572677</v>
      </c>
      <c r="X33" s="103">
        <v>0.31616982836495033</v>
      </c>
      <c r="Y33" s="103">
        <v>1</v>
      </c>
      <c r="AE33" s="229" t="s">
        <v>212</v>
      </c>
      <c r="AF33" s="230"/>
      <c r="AG33" s="230"/>
      <c r="AH33" s="230"/>
      <c r="AI33" s="230"/>
      <c r="AJ33" s="230"/>
      <c r="AK33" s="230"/>
      <c r="AL33" s="230"/>
      <c r="AM33" s="231"/>
    </row>
    <row r="34" spans="1:39" x14ac:dyDescent="0.3">
      <c r="A34" s="13">
        <v>43071</v>
      </c>
      <c r="B34" s="101">
        <v>16</v>
      </c>
      <c r="C34" s="100">
        <f t="shared" si="3"/>
        <v>6</v>
      </c>
      <c r="D34" s="100">
        <f t="shared" si="4"/>
        <v>2</v>
      </c>
      <c r="E34" s="100">
        <f t="shared" si="5"/>
        <v>0</v>
      </c>
      <c r="F34" s="100">
        <f t="shared" si="6"/>
        <v>2</v>
      </c>
      <c r="G34" s="100">
        <v>1</v>
      </c>
      <c r="H34" s="100">
        <v>1</v>
      </c>
      <c r="J34">
        <v>6</v>
      </c>
      <c r="L34">
        <v>2</v>
      </c>
      <c r="Q34">
        <v>2</v>
      </c>
      <c r="T34" s="103">
        <v>5</v>
      </c>
      <c r="U34" s="103">
        <v>19.030112416454237</v>
      </c>
      <c r="V34" s="103">
        <v>1.9698875835457628</v>
      </c>
      <c r="X34" s="103">
        <v>0.4065040650406504</v>
      </c>
      <c r="Y34" s="103">
        <v>1</v>
      </c>
      <c r="AE34" s="218">
        <v>2020</v>
      </c>
      <c r="AF34" s="108" t="s">
        <v>116</v>
      </c>
      <c r="AG34" s="118" t="s">
        <v>117</v>
      </c>
      <c r="AH34" s="118" t="s">
        <v>125</v>
      </c>
      <c r="AI34" s="118" t="s">
        <v>120</v>
      </c>
      <c r="AJ34" s="118" t="s">
        <v>127</v>
      </c>
      <c r="AK34" s="118" t="s">
        <v>126</v>
      </c>
      <c r="AL34" s="108"/>
      <c r="AM34" s="109"/>
    </row>
    <row r="35" spans="1:39" x14ac:dyDescent="0.3">
      <c r="A35" s="13">
        <v>43072</v>
      </c>
      <c r="B35" s="101">
        <v>21</v>
      </c>
      <c r="C35" s="100">
        <f t="shared" si="3"/>
        <v>6</v>
      </c>
      <c r="D35" s="100">
        <f t="shared" si="4"/>
        <v>0</v>
      </c>
      <c r="E35" s="100">
        <f t="shared" si="5"/>
        <v>0</v>
      </c>
      <c r="F35" s="100">
        <f t="shared" si="6"/>
        <v>3</v>
      </c>
      <c r="G35" s="100">
        <v>0</v>
      </c>
      <c r="H35" s="100">
        <v>1</v>
      </c>
      <c r="J35">
        <v>6</v>
      </c>
      <c r="Q35">
        <v>3</v>
      </c>
      <c r="T35" s="103">
        <v>6</v>
      </c>
      <c r="U35" s="103">
        <v>18.257358499562979</v>
      </c>
      <c r="V35" s="103">
        <v>-5.2573584995629794</v>
      </c>
      <c r="X35" s="103">
        <v>0.49683830171635046</v>
      </c>
      <c r="Y35" s="103">
        <v>2</v>
      </c>
      <c r="AE35" s="110"/>
      <c r="AF35" s="111">
        <v>9162</v>
      </c>
      <c r="AG35" s="111">
        <v>3345</v>
      </c>
      <c r="AH35" s="111">
        <v>546</v>
      </c>
      <c r="AI35" s="111">
        <v>327</v>
      </c>
      <c r="AJ35" s="111">
        <v>1346</v>
      </c>
      <c r="AK35" s="111">
        <v>1053</v>
      </c>
      <c r="AL35" s="111"/>
      <c r="AM35" s="112">
        <f>SUM(AG36:AK36)</f>
        <v>0.72222222222222221</v>
      </c>
    </row>
    <row r="36" spans="1:39" ht="15" thickBot="1" x14ac:dyDescent="0.35">
      <c r="A36" s="13">
        <v>43073</v>
      </c>
      <c r="B36" s="101">
        <v>17</v>
      </c>
      <c r="C36" s="100">
        <f t="shared" si="3"/>
        <v>10</v>
      </c>
      <c r="D36" s="100">
        <f t="shared" si="4"/>
        <v>0</v>
      </c>
      <c r="E36" s="100">
        <f t="shared" si="5"/>
        <v>0</v>
      </c>
      <c r="F36" s="100">
        <f t="shared" si="6"/>
        <v>3</v>
      </c>
      <c r="G36" s="100">
        <v>0</v>
      </c>
      <c r="H36" s="100">
        <v>1</v>
      </c>
      <c r="J36">
        <v>10</v>
      </c>
      <c r="Q36">
        <v>3</v>
      </c>
      <c r="T36" s="103">
        <v>7</v>
      </c>
      <c r="U36" s="103">
        <v>21.472448681930789</v>
      </c>
      <c r="V36" s="103">
        <v>-0.47244868193078915</v>
      </c>
      <c r="X36" s="103">
        <v>0.58717253839205064</v>
      </c>
      <c r="Y36" s="103">
        <v>3</v>
      </c>
      <c r="AE36" s="114"/>
      <c r="AF36" s="24"/>
      <c r="AG36" s="24">
        <f>AG35/$AF$35</f>
        <v>0.3650949574328749</v>
      </c>
      <c r="AH36" s="24">
        <f t="shared" ref="AH36:AK36" si="8">AH35/$AF$35</f>
        <v>5.9593975114603799E-2</v>
      </c>
      <c r="AI36" s="24">
        <f t="shared" si="8"/>
        <v>3.5690897184020957E-2</v>
      </c>
      <c r="AJ36" s="24">
        <f t="shared" si="8"/>
        <v>0.14691115476970093</v>
      </c>
      <c r="AK36" s="24">
        <f t="shared" si="8"/>
        <v>0.11493123772102161</v>
      </c>
      <c r="AL36" s="22"/>
      <c r="AM36" s="115" t="s">
        <v>202</v>
      </c>
    </row>
    <row r="37" spans="1:39" x14ac:dyDescent="0.3">
      <c r="A37" s="13">
        <v>43074</v>
      </c>
      <c r="B37" s="101">
        <v>11</v>
      </c>
      <c r="C37" s="100">
        <f t="shared" si="3"/>
        <v>6</v>
      </c>
      <c r="D37" s="100">
        <f t="shared" si="4"/>
        <v>2</v>
      </c>
      <c r="E37" s="100">
        <f t="shared" si="5"/>
        <v>1</v>
      </c>
      <c r="F37" s="100">
        <f t="shared" si="6"/>
        <v>2</v>
      </c>
      <c r="G37" s="100">
        <v>1</v>
      </c>
      <c r="H37" s="100">
        <v>2</v>
      </c>
      <c r="I37">
        <v>1</v>
      </c>
      <c r="J37">
        <v>5</v>
      </c>
      <c r="L37">
        <v>2</v>
      </c>
      <c r="O37">
        <v>1</v>
      </c>
      <c r="Q37">
        <v>2</v>
      </c>
      <c r="T37" s="103">
        <v>8</v>
      </c>
      <c r="U37" s="103">
        <v>21.13231204774538</v>
      </c>
      <c r="V37" s="103">
        <v>-0.13231204774537986</v>
      </c>
      <c r="X37" s="103">
        <v>0.6775067750677507</v>
      </c>
      <c r="Y37" s="103">
        <v>3</v>
      </c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</row>
    <row r="38" spans="1:39" x14ac:dyDescent="0.3">
      <c r="A38" s="13">
        <v>43075</v>
      </c>
      <c r="B38" s="101">
        <v>18</v>
      </c>
      <c r="C38" s="100">
        <f t="shared" si="3"/>
        <v>8</v>
      </c>
      <c r="D38" s="100">
        <f t="shared" si="4"/>
        <v>1</v>
      </c>
      <c r="E38" s="100">
        <f t="shared" si="5"/>
        <v>0</v>
      </c>
      <c r="F38" s="100">
        <f t="shared" si="6"/>
        <v>3</v>
      </c>
      <c r="G38" s="100">
        <v>0</v>
      </c>
      <c r="H38" s="100">
        <v>2</v>
      </c>
      <c r="J38">
        <v>8</v>
      </c>
      <c r="L38">
        <v>1</v>
      </c>
      <c r="Q38">
        <v>3</v>
      </c>
      <c r="T38" s="103">
        <v>9</v>
      </c>
      <c r="U38" s="103">
        <v>22.665997362042972</v>
      </c>
      <c r="V38" s="103">
        <v>-7.6659973620429724</v>
      </c>
      <c r="X38" s="103">
        <v>0.76784101174345076</v>
      </c>
      <c r="Y38" s="103">
        <v>6</v>
      </c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</row>
    <row r="39" spans="1:39" x14ac:dyDescent="0.3">
      <c r="A39" s="13">
        <v>43076</v>
      </c>
      <c r="B39" s="101">
        <v>13</v>
      </c>
      <c r="C39" s="100">
        <f t="shared" si="3"/>
        <v>9</v>
      </c>
      <c r="D39" s="100">
        <f t="shared" si="4"/>
        <v>0</v>
      </c>
      <c r="E39" s="100">
        <f t="shared" si="5"/>
        <v>0</v>
      </c>
      <c r="F39" s="100">
        <f t="shared" si="6"/>
        <v>3</v>
      </c>
      <c r="G39" s="100">
        <v>0</v>
      </c>
      <c r="H39" s="100">
        <v>1</v>
      </c>
      <c r="I39">
        <v>1</v>
      </c>
      <c r="J39">
        <v>8</v>
      </c>
      <c r="Q39">
        <v>3</v>
      </c>
      <c r="T39" s="103">
        <v>10</v>
      </c>
      <c r="U39" s="103">
        <v>19.021168574082086</v>
      </c>
      <c r="V39" s="103">
        <v>-4.0211685740820862</v>
      </c>
      <c r="X39" s="103">
        <v>0.85817524841915083</v>
      </c>
      <c r="Y39" s="103">
        <v>8</v>
      </c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</row>
    <row r="40" spans="1:39" x14ac:dyDescent="0.3">
      <c r="A40" s="13">
        <v>43077</v>
      </c>
      <c r="B40" s="101">
        <v>17</v>
      </c>
      <c r="C40" s="100">
        <f t="shared" si="3"/>
        <v>3</v>
      </c>
      <c r="D40" s="100">
        <f t="shared" si="4"/>
        <v>3</v>
      </c>
      <c r="E40" s="100">
        <f t="shared" si="5"/>
        <v>0</v>
      </c>
      <c r="F40" s="100">
        <f t="shared" si="6"/>
        <v>3</v>
      </c>
      <c r="G40" s="100">
        <v>0</v>
      </c>
      <c r="H40" s="100">
        <v>3</v>
      </c>
      <c r="J40">
        <v>3</v>
      </c>
      <c r="L40">
        <v>2</v>
      </c>
      <c r="M40">
        <v>1</v>
      </c>
      <c r="Q40">
        <v>3</v>
      </c>
      <c r="T40" s="103">
        <v>11</v>
      </c>
      <c r="U40" s="103">
        <v>18.387094379980674</v>
      </c>
      <c r="V40" s="103">
        <v>-1.3870943799806739</v>
      </c>
      <c r="X40" s="103">
        <v>0.94850948509485089</v>
      </c>
      <c r="Y40" s="103">
        <v>10</v>
      </c>
      <c r="AD40" s="111"/>
      <c r="AE40" s="111"/>
      <c r="AF40" s="111"/>
      <c r="AG40" s="117"/>
      <c r="AH40" s="117"/>
      <c r="AI40" s="117"/>
      <c r="AJ40" s="117"/>
      <c r="AK40" s="117"/>
      <c r="AL40" s="111"/>
      <c r="AM40" s="111"/>
    </row>
    <row r="41" spans="1:39" ht="15" thickBot="1" x14ac:dyDescent="0.35">
      <c r="A41" s="13">
        <v>43078</v>
      </c>
      <c r="B41" s="101">
        <v>14</v>
      </c>
      <c r="C41" s="100">
        <f t="shared" si="3"/>
        <v>6</v>
      </c>
      <c r="D41" s="100">
        <f t="shared" si="4"/>
        <v>0</v>
      </c>
      <c r="E41" s="100">
        <f t="shared" si="5"/>
        <v>0</v>
      </c>
      <c r="F41" s="100">
        <f t="shared" si="6"/>
        <v>1</v>
      </c>
      <c r="G41" s="100">
        <v>0</v>
      </c>
      <c r="H41" s="100">
        <v>1</v>
      </c>
      <c r="J41">
        <v>6</v>
      </c>
      <c r="Q41">
        <v>1</v>
      </c>
      <c r="T41" s="103">
        <v>12</v>
      </c>
      <c r="U41" s="103">
        <v>19.52029840753265</v>
      </c>
      <c r="V41" s="103">
        <v>-1.5202984075326498</v>
      </c>
      <c r="X41" s="103">
        <v>1.0388437217705511</v>
      </c>
      <c r="Y41" s="103">
        <v>11</v>
      </c>
    </row>
    <row r="42" spans="1:39" x14ac:dyDescent="0.3">
      <c r="A42" s="13">
        <v>43079</v>
      </c>
      <c r="B42" s="101">
        <v>17</v>
      </c>
      <c r="C42" s="100">
        <f t="shared" si="3"/>
        <v>6</v>
      </c>
      <c r="D42" s="100">
        <f t="shared" si="4"/>
        <v>0</v>
      </c>
      <c r="E42" s="100">
        <f t="shared" si="5"/>
        <v>0</v>
      </c>
      <c r="F42" s="100">
        <f t="shared" si="6"/>
        <v>2</v>
      </c>
      <c r="G42" s="100">
        <v>0</v>
      </c>
      <c r="H42" s="100">
        <v>3</v>
      </c>
      <c r="J42">
        <v>6</v>
      </c>
      <c r="Q42">
        <v>2</v>
      </c>
      <c r="T42" s="103">
        <v>13</v>
      </c>
      <c r="U42" s="103">
        <v>18.807889143201599</v>
      </c>
      <c r="V42" s="103">
        <v>-0.80788914320159932</v>
      </c>
      <c r="X42" s="103">
        <v>1.1291779584462514</v>
      </c>
      <c r="Y42" s="103">
        <v>11</v>
      </c>
      <c r="AG42" s="225" t="s">
        <v>165</v>
      </c>
      <c r="AH42" s="226"/>
      <c r="AI42" s="226"/>
      <c r="AJ42" s="226"/>
      <c r="AK42" s="227"/>
    </row>
    <row r="43" spans="1:39" x14ac:dyDescent="0.3">
      <c r="A43" s="13">
        <v>43080</v>
      </c>
      <c r="B43" s="101">
        <v>18</v>
      </c>
      <c r="C43" s="100">
        <f t="shared" si="3"/>
        <v>9</v>
      </c>
      <c r="D43" s="100">
        <f t="shared" si="4"/>
        <v>1</v>
      </c>
      <c r="E43" s="100">
        <f t="shared" si="5"/>
        <v>0</v>
      </c>
      <c r="F43" s="100">
        <f t="shared" si="6"/>
        <v>3</v>
      </c>
      <c r="G43" s="100">
        <v>0</v>
      </c>
      <c r="H43" s="100">
        <v>1</v>
      </c>
      <c r="J43">
        <v>9</v>
      </c>
      <c r="M43">
        <v>1</v>
      </c>
      <c r="Q43">
        <v>3</v>
      </c>
      <c r="T43" s="103">
        <v>14</v>
      </c>
      <c r="U43" s="103">
        <v>19.993049599248526</v>
      </c>
      <c r="V43" s="103">
        <v>-2.9930495992485255</v>
      </c>
      <c r="X43" s="103">
        <v>1.2195121951219514</v>
      </c>
      <c r="Y43" s="103">
        <v>11</v>
      </c>
      <c r="AF43" s="111"/>
      <c r="AG43" s="8" t="s">
        <v>161</v>
      </c>
      <c r="AH43" s="42" t="s">
        <v>164</v>
      </c>
      <c r="AI43" s="42" t="s">
        <v>162</v>
      </c>
      <c r="AJ43" s="42" t="s">
        <v>163</v>
      </c>
      <c r="AK43" s="16" t="s">
        <v>126</v>
      </c>
    </row>
    <row r="44" spans="1:39" ht="15" thickBot="1" x14ac:dyDescent="0.35">
      <c r="A44" s="13">
        <v>43081</v>
      </c>
      <c r="B44" s="101">
        <v>15</v>
      </c>
      <c r="C44" s="100">
        <f t="shared" si="3"/>
        <v>8</v>
      </c>
      <c r="D44" s="100">
        <f t="shared" si="4"/>
        <v>3</v>
      </c>
      <c r="E44" s="100">
        <f t="shared" si="5"/>
        <v>0</v>
      </c>
      <c r="F44" s="100">
        <f t="shared" si="6"/>
        <v>2</v>
      </c>
      <c r="G44" s="100">
        <v>0</v>
      </c>
      <c r="H44" s="100">
        <v>1</v>
      </c>
      <c r="I44">
        <v>1</v>
      </c>
      <c r="J44">
        <v>7</v>
      </c>
      <c r="L44">
        <v>3</v>
      </c>
      <c r="Q44">
        <v>2</v>
      </c>
      <c r="T44" s="103">
        <v>15</v>
      </c>
      <c r="U44" s="103">
        <v>22.115466718404353</v>
      </c>
      <c r="V44" s="103">
        <v>-6.1154667184043525</v>
      </c>
      <c r="X44" s="103">
        <v>1.3098464317976515</v>
      </c>
      <c r="Y44" s="103">
        <v>11</v>
      </c>
      <c r="AF44" s="111"/>
      <c r="AG44" s="124">
        <v>0.3650949574328749</v>
      </c>
      <c r="AH44" s="125">
        <v>5.9593975114603799E-2</v>
      </c>
      <c r="AI44" s="125">
        <v>3.5690897184020957E-2</v>
      </c>
      <c r="AJ44" s="125">
        <v>0.14691115476970093</v>
      </c>
      <c r="AK44" s="126">
        <v>0.11493123772102161</v>
      </c>
    </row>
    <row r="45" spans="1:39" x14ac:dyDescent="0.3">
      <c r="A45" s="13">
        <v>43082</v>
      </c>
      <c r="B45" s="101">
        <v>17</v>
      </c>
      <c r="C45" s="100">
        <f t="shared" si="3"/>
        <v>8</v>
      </c>
      <c r="D45" s="100">
        <f t="shared" si="4"/>
        <v>2</v>
      </c>
      <c r="E45" s="100">
        <f t="shared" si="5"/>
        <v>0</v>
      </c>
      <c r="F45" s="100">
        <f t="shared" si="6"/>
        <v>3</v>
      </c>
      <c r="G45" s="100">
        <v>0</v>
      </c>
      <c r="H45" s="100">
        <v>4</v>
      </c>
      <c r="J45">
        <v>8</v>
      </c>
      <c r="L45">
        <v>2</v>
      </c>
      <c r="Q45">
        <v>3</v>
      </c>
      <c r="T45" s="103">
        <v>16</v>
      </c>
      <c r="U45" s="103">
        <v>22.741447010845338</v>
      </c>
      <c r="V45" s="103">
        <v>-2.7414470108453379</v>
      </c>
      <c r="X45" s="103">
        <v>1.4001806684733515</v>
      </c>
      <c r="Y45" s="103">
        <v>11</v>
      </c>
    </row>
    <row r="46" spans="1:39" x14ac:dyDescent="0.3">
      <c r="A46" s="13">
        <v>43083</v>
      </c>
      <c r="B46" s="101">
        <v>19</v>
      </c>
      <c r="C46" s="100">
        <f t="shared" si="3"/>
        <v>8</v>
      </c>
      <c r="D46" s="100">
        <f t="shared" si="4"/>
        <v>0</v>
      </c>
      <c r="E46" s="100">
        <f t="shared" si="5"/>
        <v>0</v>
      </c>
      <c r="F46" s="100">
        <f t="shared" si="6"/>
        <v>3</v>
      </c>
      <c r="G46" s="100">
        <v>0</v>
      </c>
      <c r="H46" s="100">
        <v>1</v>
      </c>
      <c r="J46">
        <v>8</v>
      </c>
      <c r="Q46">
        <v>3</v>
      </c>
      <c r="T46" s="103">
        <v>17</v>
      </c>
      <c r="U46" s="103">
        <v>19.756674003390589</v>
      </c>
      <c r="V46" s="103">
        <v>-1.7566740033905894</v>
      </c>
      <c r="X46" s="103">
        <v>1.4905149051490516</v>
      </c>
      <c r="Y46" s="103">
        <v>11</v>
      </c>
    </row>
    <row r="47" spans="1:39" x14ac:dyDescent="0.3">
      <c r="A47" s="13">
        <v>43084</v>
      </c>
      <c r="B47" s="101">
        <v>14</v>
      </c>
      <c r="C47" s="100">
        <f t="shared" si="3"/>
        <v>7</v>
      </c>
      <c r="D47" s="100">
        <f t="shared" si="4"/>
        <v>2</v>
      </c>
      <c r="E47" s="100">
        <f t="shared" si="5"/>
        <v>0</v>
      </c>
      <c r="F47" s="100">
        <f t="shared" si="6"/>
        <v>3</v>
      </c>
      <c r="G47" s="100">
        <v>1</v>
      </c>
      <c r="H47" s="100">
        <v>2</v>
      </c>
      <c r="I47">
        <v>1</v>
      </c>
      <c r="J47">
        <v>6</v>
      </c>
      <c r="L47">
        <v>2</v>
      </c>
      <c r="Q47">
        <v>3</v>
      </c>
      <c r="T47" s="103">
        <v>18</v>
      </c>
      <c r="U47" s="103">
        <v>19.756674003390589</v>
      </c>
      <c r="V47" s="103">
        <v>2.2433259966094106</v>
      </c>
      <c r="X47" s="103">
        <v>1.5808491418247517</v>
      </c>
      <c r="Y47" s="103">
        <v>11</v>
      </c>
    </row>
    <row r="48" spans="1:39" x14ac:dyDescent="0.3">
      <c r="A48" s="13">
        <v>43085</v>
      </c>
      <c r="B48" s="101">
        <v>17</v>
      </c>
      <c r="C48" s="100">
        <f t="shared" si="3"/>
        <v>6</v>
      </c>
      <c r="D48" s="100">
        <f t="shared" si="4"/>
        <v>0</v>
      </c>
      <c r="E48" s="100">
        <f t="shared" si="5"/>
        <v>0</v>
      </c>
      <c r="F48" s="100">
        <f t="shared" si="6"/>
        <v>2</v>
      </c>
      <c r="G48" s="100">
        <v>0</v>
      </c>
      <c r="H48" s="100">
        <v>1</v>
      </c>
      <c r="J48">
        <v>6</v>
      </c>
      <c r="Q48">
        <v>2</v>
      </c>
      <c r="T48" s="103">
        <v>19</v>
      </c>
      <c r="U48" s="103">
        <v>20.699694765039531</v>
      </c>
      <c r="V48" s="103">
        <v>0.30030523496046868</v>
      </c>
      <c r="X48" s="103">
        <v>1.6711833785004517</v>
      </c>
      <c r="Y48" s="103">
        <v>11</v>
      </c>
    </row>
    <row r="49" spans="1:25" x14ac:dyDescent="0.3">
      <c r="A49" s="13">
        <v>43086</v>
      </c>
      <c r="B49" s="101">
        <v>17</v>
      </c>
      <c r="C49" s="100">
        <f t="shared" si="3"/>
        <v>5</v>
      </c>
      <c r="D49" s="100">
        <f t="shared" si="4"/>
        <v>0</v>
      </c>
      <c r="E49" s="100">
        <f t="shared" si="5"/>
        <v>0</v>
      </c>
      <c r="F49" s="100">
        <f t="shared" si="6"/>
        <v>2</v>
      </c>
      <c r="G49" s="100">
        <v>0</v>
      </c>
      <c r="H49" s="100">
        <v>1</v>
      </c>
      <c r="J49">
        <v>5</v>
      </c>
      <c r="Q49">
        <v>2</v>
      </c>
      <c r="T49" s="103">
        <v>20</v>
      </c>
      <c r="U49" s="103">
        <v>20.829430645457226</v>
      </c>
      <c r="V49" s="103">
        <v>0.17056935454277422</v>
      </c>
      <c r="X49" s="103">
        <v>1.7615176151761518</v>
      </c>
      <c r="Y49" s="103">
        <v>11</v>
      </c>
    </row>
    <row r="50" spans="1:25" x14ac:dyDescent="0.3">
      <c r="A50" s="13">
        <v>43087</v>
      </c>
      <c r="B50" s="101">
        <v>19</v>
      </c>
      <c r="C50" s="100">
        <f t="shared" si="3"/>
        <v>9</v>
      </c>
      <c r="D50" s="100">
        <f t="shared" si="4"/>
        <v>0</v>
      </c>
      <c r="E50" s="100">
        <f t="shared" si="5"/>
        <v>0</v>
      </c>
      <c r="F50" s="100">
        <f t="shared" si="6"/>
        <v>3</v>
      </c>
      <c r="G50" s="100">
        <v>0</v>
      </c>
      <c r="J50">
        <v>9</v>
      </c>
      <c r="Q50">
        <v>3</v>
      </c>
      <c r="T50" s="103">
        <v>21</v>
      </c>
      <c r="U50" s="103">
        <v>23.271766910933778</v>
      </c>
      <c r="V50" s="103">
        <v>-1.2717669109337777</v>
      </c>
      <c r="X50" s="103">
        <v>1.8518518518518519</v>
      </c>
      <c r="Y50" s="103">
        <v>11</v>
      </c>
    </row>
    <row r="51" spans="1:25" x14ac:dyDescent="0.3">
      <c r="A51" s="13">
        <v>43088</v>
      </c>
      <c r="B51" s="101">
        <v>15</v>
      </c>
      <c r="C51" s="100">
        <f t="shared" si="3"/>
        <v>8</v>
      </c>
      <c r="D51" s="100">
        <f t="shared" si="4"/>
        <v>3</v>
      </c>
      <c r="E51" s="100">
        <f t="shared" si="5"/>
        <v>0</v>
      </c>
      <c r="F51" s="100">
        <f t="shared" si="6"/>
        <v>3</v>
      </c>
      <c r="G51" s="100">
        <v>0</v>
      </c>
      <c r="H51" s="100">
        <v>2</v>
      </c>
      <c r="J51">
        <v>8</v>
      </c>
      <c r="L51">
        <v>3</v>
      </c>
      <c r="Q51">
        <v>3</v>
      </c>
      <c r="T51" s="103">
        <v>22</v>
      </c>
      <c r="U51" s="103">
        <v>20.996517746382803</v>
      </c>
      <c r="V51" s="103">
        <v>-0.99651774638280344</v>
      </c>
      <c r="X51" s="103">
        <v>1.9421860885275521</v>
      </c>
      <c r="Y51" s="103">
        <v>12</v>
      </c>
    </row>
    <row r="52" spans="1:25" x14ac:dyDescent="0.3">
      <c r="A52" s="13">
        <v>43089</v>
      </c>
      <c r="B52" s="101">
        <v>19</v>
      </c>
      <c r="C52" s="100">
        <f t="shared" si="3"/>
        <v>10</v>
      </c>
      <c r="D52" s="100">
        <f t="shared" si="4"/>
        <v>3</v>
      </c>
      <c r="E52" s="100">
        <f t="shared" si="5"/>
        <v>0</v>
      </c>
      <c r="F52" s="100">
        <f t="shared" si="6"/>
        <v>2</v>
      </c>
      <c r="G52" s="100">
        <v>0</v>
      </c>
      <c r="H52" s="100">
        <v>3</v>
      </c>
      <c r="I52">
        <v>1</v>
      </c>
      <c r="J52">
        <v>9</v>
      </c>
      <c r="L52">
        <v>3</v>
      </c>
      <c r="Q52">
        <v>2</v>
      </c>
      <c r="T52" s="103">
        <v>23</v>
      </c>
      <c r="U52" s="103">
        <v>12.216385776080449</v>
      </c>
      <c r="V52" s="103">
        <v>-11.216385776080449</v>
      </c>
      <c r="X52" s="103">
        <v>2.0325203252032522</v>
      </c>
      <c r="Y52" s="103">
        <v>12</v>
      </c>
    </row>
    <row r="53" spans="1:25" x14ac:dyDescent="0.3">
      <c r="A53" s="13">
        <v>43090</v>
      </c>
      <c r="B53" s="101">
        <v>16</v>
      </c>
      <c r="C53" s="100">
        <f t="shared" si="3"/>
        <v>7</v>
      </c>
      <c r="D53" s="100">
        <f t="shared" si="4"/>
        <v>0</v>
      </c>
      <c r="E53" s="100">
        <f t="shared" si="5"/>
        <v>1</v>
      </c>
      <c r="F53" s="100">
        <f t="shared" si="6"/>
        <v>3</v>
      </c>
      <c r="G53" s="100">
        <v>1</v>
      </c>
      <c r="H53" s="100">
        <v>2</v>
      </c>
      <c r="I53">
        <v>1</v>
      </c>
      <c r="J53">
        <v>6</v>
      </c>
      <c r="O53">
        <v>1</v>
      </c>
      <c r="Q53">
        <v>3</v>
      </c>
      <c r="T53" s="103">
        <v>24</v>
      </c>
      <c r="U53" s="103">
        <v>19.013074672421659</v>
      </c>
      <c r="V53" s="103">
        <v>3.9869253275783407</v>
      </c>
      <c r="X53" s="103">
        <v>2.1228545618789521</v>
      </c>
      <c r="Y53" s="103">
        <v>12</v>
      </c>
    </row>
    <row r="54" spans="1:25" x14ac:dyDescent="0.3">
      <c r="A54" s="13">
        <v>43091</v>
      </c>
      <c r="B54" s="101">
        <v>16</v>
      </c>
      <c r="C54" s="100">
        <f t="shared" si="3"/>
        <v>4</v>
      </c>
      <c r="D54" s="100">
        <f t="shared" si="4"/>
        <v>0</v>
      </c>
      <c r="E54" s="100">
        <f t="shared" si="5"/>
        <v>0</v>
      </c>
      <c r="F54" s="100">
        <f t="shared" si="6"/>
        <v>4</v>
      </c>
      <c r="G54" s="100">
        <v>0</v>
      </c>
      <c r="H54" s="100">
        <v>1</v>
      </c>
      <c r="J54">
        <v>4</v>
      </c>
      <c r="Q54">
        <v>4</v>
      </c>
      <c r="T54" s="103">
        <v>25</v>
      </c>
      <c r="U54" s="103">
        <v>20.829430645457226</v>
      </c>
      <c r="V54" s="103">
        <v>-3.8294306454572258</v>
      </c>
      <c r="X54" s="103">
        <v>2.2131887985546523</v>
      </c>
      <c r="Y54" s="103">
        <v>12</v>
      </c>
    </row>
    <row r="55" spans="1:25" x14ac:dyDescent="0.3">
      <c r="A55" s="13">
        <v>43092</v>
      </c>
      <c r="B55" s="101">
        <v>21</v>
      </c>
      <c r="C55" s="100">
        <f t="shared" si="3"/>
        <v>9</v>
      </c>
      <c r="D55" s="100">
        <f t="shared" si="4"/>
        <v>2</v>
      </c>
      <c r="E55" s="100">
        <f t="shared" si="5"/>
        <v>0</v>
      </c>
      <c r="F55" s="100">
        <f t="shared" si="6"/>
        <v>2</v>
      </c>
      <c r="G55" s="100">
        <v>0</v>
      </c>
      <c r="H55" s="100">
        <v>2</v>
      </c>
      <c r="J55">
        <v>9</v>
      </c>
      <c r="L55">
        <v>2</v>
      </c>
      <c r="Q55">
        <v>2</v>
      </c>
      <c r="T55" s="103">
        <v>26</v>
      </c>
      <c r="U55" s="103">
        <v>20.186412608983666</v>
      </c>
      <c r="V55" s="103">
        <v>-5.186412608983666</v>
      </c>
      <c r="X55" s="103">
        <v>2.3035230352303522</v>
      </c>
      <c r="Y55" s="103">
        <v>12</v>
      </c>
    </row>
    <row r="56" spans="1:25" x14ac:dyDescent="0.3">
      <c r="A56" s="13">
        <v>43093</v>
      </c>
      <c r="B56" s="101">
        <v>24</v>
      </c>
      <c r="C56" s="100">
        <f t="shared" si="3"/>
        <v>8</v>
      </c>
      <c r="D56" s="100">
        <f t="shared" si="4"/>
        <v>0</v>
      </c>
      <c r="E56" s="100">
        <f t="shared" si="5"/>
        <v>0</v>
      </c>
      <c r="F56" s="100">
        <f t="shared" si="6"/>
        <v>4</v>
      </c>
      <c r="G56" s="100">
        <v>0</v>
      </c>
      <c r="H56" s="100">
        <v>1</v>
      </c>
      <c r="J56">
        <v>8</v>
      </c>
      <c r="Q56">
        <v>4</v>
      </c>
      <c r="T56" s="103">
        <v>27</v>
      </c>
      <c r="U56" s="103">
        <v>18.900376536036539</v>
      </c>
      <c r="V56" s="103">
        <v>-3.9003765360365392</v>
      </c>
      <c r="X56" s="103">
        <v>2.3938572719060525</v>
      </c>
      <c r="Y56" s="103">
        <v>12</v>
      </c>
    </row>
    <row r="57" spans="1:25" x14ac:dyDescent="0.3">
      <c r="A57" s="13">
        <v>43094</v>
      </c>
      <c r="B57" s="101">
        <v>1</v>
      </c>
      <c r="C57" s="100">
        <f t="shared" si="3"/>
        <v>0</v>
      </c>
      <c r="D57" s="100">
        <f t="shared" si="4"/>
        <v>0</v>
      </c>
      <c r="E57" s="100">
        <f t="shared" si="5"/>
        <v>0</v>
      </c>
      <c r="F57" s="100">
        <f t="shared" si="6"/>
        <v>0</v>
      </c>
      <c r="G57" s="100">
        <v>0</v>
      </c>
      <c r="H57" s="100">
        <v>1</v>
      </c>
      <c r="T57" s="103">
        <v>28</v>
      </c>
      <c r="U57" s="103">
        <v>19.350031562774966</v>
      </c>
      <c r="V57" s="103">
        <v>-4.3500315627749657</v>
      </c>
      <c r="X57" s="103">
        <v>2.4841915085817523</v>
      </c>
      <c r="Y57" s="103">
        <v>12</v>
      </c>
    </row>
    <row r="58" spans="1:25" x14ac:dyDescent="0.3">
      <c r="A58" s="13">
        <v>43095</v>
      </c>
      <c r="B58" s="101">
        <v>11</v>
      </c>
      <c r="C58" s="100">
        <f t="shared" si="3"/>
        <v>7</v>
      </c>
      <c r="D58" s="100">
        <f t="shared" si="4"/>
        <v>0</v>
      </c>
      <c r="E58" s="100">
        <f t="shared" si="5"/>
        <v>0</v>
      </c>
      <c r="F58" s="100">
        <f t="shared" si="6"/>
        <v>1</v>
      </c>
      <c r="G58" s="100">
        <v>1</v>
      </c>
      <c r="H58" s="100">
        <v>2</v>
      </c>
      <c r="J58">
        <v>7</v>
      </c>
      <c r="Q58">
        <v>1</v>
      </c>
      <c r="T58" s="103">
        <v>29</v>
      </c>
      <c r="U58" s="103">
        <v>23.271766910933778</v>
      </c>
      <c r="V58" s="103">
        <v>-6.2717669109337777</v>
      </c>
      <c r="X58" s="103">
        <v>2.5745257452574526</v>
      </c>
      <c r="Y58" s="103">
        <v>12</v>
      </c>
    </row>
    <row r="59" spans="1:25" x14ac:dyDescent="0.3">
      <c r="A59" s="13">
        <v>43096</v>
      </c>
      <c r="B59" s="101">
        <v>17</v>
      </c>
      <c r="C59" s="100">
        <f t="shared" si="3"/>
        <v>11</v>
      </c>
      <c r="D59" s="100">
        <f t="shared" si="4"/>
        <v>2</v>
      </c>
      <c r="E59" s="100">
        <f t="shared" si="5"/>
        <v>0</v>
      </c>
      <c r="F59" s="100">
        <f t="shared" si="6"/>
        <v>3</v>
      </c>
      <c r="G59" s="100">
        <v>0</v>
      </c>
      <c r="H59" s="100">
        <v>1</v>
      </c>
      <c r="I59">
        <v>1</v>
      </c>
      <c r="J59">
        <v>10</v>
      </c>
      <c r="L59">
        <v>2</v>
      </c>
      <c r="Q59">
        <v>3</v>
      </c>
      <c r="T59" s="103">
        <v>30</v>
      </c>
      <c r="U59" s="103">
        <v>20.31614848940136</v>
      </c>
      <c r="V59" s="103">
        <v>-7.3161484894013604</v>
      </c>
      <c r="X59" s="103">
        <v>2.6648599819331524</v>
      </c>
      <c r="Y59" s="103">
        <v>12</v>
      </c>
    </row>
    <row r="60" spans="1:25" x14ac:dyDescent="0.3">
      <c r="A60" s="13">
        <v>43097</v>
      </c>
      <c r="B60" s="101">
        <v>13</v>
      </c>
      <c r="C60" s="100">
        <f t="shared" si="3"/>
        <v>7</v>
      </c>
      <c r="D60" s="100">
        <f t="shared" si="4"/>
        <v>4</v>
      </c>
      <c r="E60" s="100">
        <f t="shared" si="5"/>
        <v>0</v>
      </c>
      <c r="F60" s="100">
        <f t="shared" si="6"/>
        <v>3</v>
      </c>
      <c r="G60" s="100">
        <v>0</v>
      </c>
      <c r="H60" s="100">
        <v>1</v>
      </c>
      <c r="I60">
        <v>1</v>
      </c>
      <c r="J60">
        <v>6</v>
      </c>
      <c r="L60">
        <v>4</v>
      </c>
      <c r="Q60">
        <v>3</v>
      </c>
      <c r="T60" s="103">
        <v>31</v>
      </c>
      <c r="U60" s="103">
        <v>20.307204647029213</v>
      </c>
      <c r="V60" s="103">
        <v>-6.3072046470292129</v>
      </c>
      <c r="X60" s="103">
        <v>2.7551942186088527</v>
      </c>
      <c r="Y60" s="103">
        <v>12</v>
      </c>
    </row>
    <row r="61" spans="1:25" x14ac:dyDescent="0.3">
      <c r="A61" s="13">
        <v>43098</v>
      </c>
      <c r="B61" s="101">
        <v>19</v>
      </c>
      <c r="C61" s="100">
        <f t="shared" si="3"/>
        <v>5</v>
      </c>
      <c r="D61" s="100">
        <f t="shared" si="4"/>
        <v>0</v>
      </c>
      <c r="E61" s="100">
        <f t="shared" si="5"/>
        <v>0</v>
      </c>
      <c r="F61" s="100">
        <f t="shared" si="6"/>
        <v>3</v>
      </c>
      <c r="G61" s="100">
        <v>0</v>
      </c>
      <c r="H61" s="100">
        <v>3</v>
      </c>
      <c r="J61">
        <v>5</v>
      </c>
      <c r="Q61">
        <v>3</v>
      </c>
      <c r="T61" s="103">
        <v>32</v>
      </c>
      <c r="U61" s="103">
        <v>17.864868381552657</v>
      </c>
      <c r="V61" s="103">
        <v>-1.8648683815526574</v>
      </c>
      <c r="X61" s="103">
        <v>2.8455284552845526</v>
      </c>
      <c r="Y61" s="103">
        <v>12</v>
      </c>
    </row>
    <row r="62" spans="1:25" x14ac:dyDescent="0.3">
      <c r="A62" s="13">
        <v>43099</v>
      </c>
      <c r="B62" s="101">
        <v>19</v>
      </c>
      <c r="C62" s="100">
        <f t="shared" si="3"/>
        <v>10</v>
      </c>
      <c r="D62" s="100">
        <f t="shared" si="4"/>
        <v>0</v>
      </c>
      <c r="E62" s="100">
        <f t="shared" si="5"/>
        <v>0</v>
      </c>
      <c r="F62" s="100">
        <f t="shared" si="6"/>
        <v>3</v>
      </c>
      <c r="G62" s="100">
        <v>0</v>
      </c>
      <c r="H62" s="100">
        <v>1</v>
      </c>
      <c r="J62">
        <v>10</v>
      </c>
      <c r="Q62">
        <v>3</v>
      </c>
      <c r="T62" s="103">
        <v>33</v>
      </c>
      <c r="U62" s="103">
        <v>18.900376536036539</v>
      </c>
      <c r="V62" s="103">
        <v>2.0996234639634608</v>
      </c>
      <c r="X62" s="103">
        <v>2.9358626919602528</v>
      </c>
      <c r="Y62" s="103">
        <v>13</v>
      </c>
    </row>
    <row r="63" spans="1:25" x14ac:dyDescent="0.3">
      <c r="A63" s="13">
        <v>43100</v>
      </c>
      <c r="B63" s="101">
        <v>20</v>
      </c>
      <c r="C63" s="100">
        <f t="shared" si="3"/>
        <v>9</v>
      </c>
      <c r="D63" s="100">
        <f t="shared" si="4"/>
        <v>0</v>
      </c>
      <c r="E63" s="100">
        <f t="shared" si="5"/>
        <v>0</v>
      </c>
      <c r="F63" s="100">
        <f t="shared" si="6"/>
        <v>3</v>
      </c>
      <c r="G63" s="100">
        <v>0</v>
      </c>
      <c r="H63" s="100">
        <v>1</v>
      </c>
      <c r="J63">
        <v>9</v>
      </c>
      <c r="Q63">
        <v>3</v>
      </c>
      <c r="T63" s="103">
        <v>34</v>
      </c>
      <c r="U63" s="103">
        <v>21.472448681930789</v>
      </c>
      <c r="V63" s="103">
        <v>-4.4724486819307891</v>
      </c>
      <c r="X63" s="103">
        <v>3.0261969286359531</v>
      </c>
      <c r="Y63" s="103">
        <v>13</v>
      </c>
    </row>
    <row r="64" spans="1:25" x14ac:dyDescent="0.3">
      <c r="A64" s="13">
        <v>43101</v>
      </c>
      <c r="B64" s="101">
        <v>13</v>
      </c>
      <c r="C64" s="100">
        <f t="shared" si="3"/>
        <v>3</v>
      </c>
      <c r="D64" s="100">
        <f t="shared" si="4"/>
        <v>0</v>
      </c>
      <c r="E64" s="100">
        <f t="shared" si="5"/>
        <v>0</v>
      </c>
      <c r="F64" s="100">
        <f t="shared" si="6"/>
        <v>2</v>
      </c>
      <c r="G64" s="100">
        <v>0</v>
      </c>
      <c r="H64" s="100">
        <v>1</v>
      </c>
      <c r="J64">
        <v>3</v>
      </c>
      <c r="Q64">
        <v>2</v>
      </c>
      <c r="T64" s="103">
        <v>35</v>
      </c>
      <c r="U64" s="103">
        <v>18.490848673993643</v>
      </c>
      <c r="V64" s="103">
        <v>-7.4908486739936428</v>
      </c>
      <c r="X64" s="103">
        <v>3.116531165311653</v>
      </c>
      <c r="Y64" s="103">
        <v>13</v>
      </c>
    </row>
    <row r="65" spans="1:25" x14ac:dyDescent="0.3">
      <c r="A65" s="13">
        <v>43102</v>
      </c>
      <c r="B65" s="101">
        <v>14</v>
      </c>
      <c r="C65" s="100">
        <f t="shared" si="3"/>
        <v>5</v>
      </c>
      <c r="D65" s="100">
        <f t="shared" si="4"/>
        <v>3</v>
      </c>
      <c r="E65" s="100">
        <f t="shared" si="5"/>
        <v>1</v>
      </c>
      <c r="F65" s="100">
        <f t="shared" si="6"/>
        <v>1</v>
      </c>
      <c r="G65" s="100">
        <v>0</v>
      </c>
      <c r="H65" s="100">
        <v>1</v>
      </c>
      <c r="I65">
        <v>1</v>
      </c>
      <c r="J65">
        <v>4</v>
      </c>
      <c r="L65">
        <v>3</v>
      </c>
      <c r="O65">
        <v>1</v>
      </c>
      <c r="Q65">
        <v>1</v>
      </c>
      <c r="T65" s="103">
        <v>36</v>
      </c>
      <c r="U65" s="103">
        <v>20.293052324423908</v>
      </c>
      <c r="V65" s="103">
        <v>-2.2930523244239076</v>
      </c>
      <c r="X65" s="103">
        <v>3.2068654019873533</v>
      </c>
      <c r="Y65" s="103">
        <v>13</v>
      </c>
    </row>
    <row r="66" spans="1:25" x14ac:dyDescent="0.3">
      <c r="A66" s="13">
        <v>43103</v>
      </c>
      <c r="B66" s="101">
        <v>11</v>
      </c>
      <c r="C66" s="100">
        <f t="shared" si="3"/>
        <v>8</v>
      </c>
      <c r="D66" s="100">
        <f t="shared" si="4"/>
        <v>0</v>
      </c>
      <c r="E66" s="100">
        <f t="shared" si="5"/>
        <v>0</v>
      </c>
      <c r="F66" s="100">
        <f t="shared" si="6"/>
        <v>4</v>
      </c>
      <c r="G66" s="100">
        <v>0</v>
      </c>
      <c r="H66" s="100">
        <v>1</v>
      </c>
      <c r="J66">
        <v>8</v>
      </c>
      <c r="Q66">
        <v>4</v>
      </c>
      <c r="T66" s="103">
        <v>37</v>
      </c>
      <c r="U66" s="103">
        <v>20.829430645457226</v>
      </c>
      <c r="V66" s="103">
        <v>-7.8294306454572258</v>
      </c>
      <c r="X66" s="103">
        <v>3.2971996386630531</v>
      </c>
      <c r="Y66" s="103">
        <v>13</v>
      </c>
    </row>
    <row r="67" spans="1:25" x14ac:dyDescent="0.3">
      <c r="A67" s="13">
        <v>43104</v>
      </c>
      <c r="B67" s="101">
        <v>16</v>
      </c>
      <c r="C67" s="100">
        <f t="shared" ref="C67:C130" si="9">SUM(I67:J67)</f>
        <v>6</v>
      </c>
      <c r="D67" s="100">
        <f t="shared" ref="D67:D130" si="10">SUM(K67:M67)</f>
        <v>0</v>
      </c>
      <c r="E67" s="100">
        <f t="shared" ref="E67:E130" si="11">SUM(N67:O67)</f>
        <v>0</v>
      </c>
      <c r="F67" s="100">
        <f t="shared" ref="F67:F130" si="12">SUM(P67:Q67)</f>
        <v>0</v>
      </c>
      <c r="G67" s="100">
        <v>0</v>
      </c>
      <c r="J67">
        <v>6</v>
      </c>
      <c r="T67" s="103">
        <v>38</v>
      </c>
      <c r="U67" s="103">
        <v>17.291241572936585</v>
      </c>
      <c r="V67" s="103">
        <v>-0.2912415729365847</v>
      </c>
      <c r="X67" s="103">
        <v>3.3875338753387534</v>
      </c>
      <c r="Y67" s="103">
        <v>13</v>
      </c>
    </row>
    <row r="68" spans="1:25" x14ac:dyDescent="0.3">
      <c r="A68" s="13">
        <v>43105</v>
      </c>
      <c r="B68" s="101">
        <v>14</v>
      </c>
      <c r="C68" s="100">
        <f t="shared" si="9"/>
        <v>7</v>
      </c>
      <c r="D68" s="100">
        <f t="shared" si="10"/>
        <v>0</v>
      </c>
      <c r="E68" s="100">
        <f t="shared" si="11"/>
        <v>0</v>
      </c>
      <c r="F68" s="100">
        <f t="shared" si="12"/>
        <v>4</v>
      </c>
      <c r="G68" s="100">
        <v>1</v>
      </c>
      <c r="H68" s="100">
        <v>3</v>
      </c>
      <c r="J68">
        <v>7</v>
      </c>
      <c r="Q68">
        <v>4</v>
      </c>
      <c r="T68" s="103">
        <v>39</v>
      </c>
      <c r="U68" s="103">
        <v>16.587776150977685</v>
      </c>
      <c r="V68" s="103">
        <v>-2.5877761509776853</v>
      </c>
      <c r="X68" s="103">
        <v>3.4778681120144532</v>
      </c>
      <c r="Y68" s="103">
        <v>13</v>
      </c>
    </row>
    <row r="69" spans="1:25" x14ac:dyDescent="0.3">
      <c r="A69" s="13">
        <v>43106</v>
      </c>
      <c r="B69" s="101">
        <v>20</v>
      </c>
      <c r="C69" s="100">
        <f t="shared" si="9"/>
        <v>11</v>
      </c>
      <c r="D69" s="100">
        <f t="shared" si="10"/>
        <v>1</v>
      </c>
      <c r="E69" s="100">
        <f t="shared" si="11"/>
        <v>0</v>
      </c>
      <c r="F69" s="100">
        <f t="shared" si="12"/>
        <v>2</v>
      </c>
      <c r="G69" s="100">
        <v>0</v>
      </c>
      <c r="H69" s="100">
        <v>1</v>
      </c>
      <c r="I69">
        <v>1</v>
      </c>
      <c r="J69">
        <v>10</v>
      </c>
      <c r="L69">
        <v>1</v>
      </c>
      <c r="Q69">
        <v>2</v>
      </c>
      <c r="T69" s="103">
        <v>40</v>
      </c>
      <c r="U69" s="103">
        <v>17.744076343507114</v>
      </c>
      <c r="V69" s="103">
        <v>-0.74407634350711405</v>
      </c>
      <c r="X69" s="103">
        <v>3.5682023486901535</v>
      </c>
      <c r="Y69" s="103">
        <v>13</v>
      </c>
    </row>
    <row r="70" spans="1:25" x14ac:dyDescent="0.3">
      <c r="A70" s="13">
        <v>43107</v>
      </c>
      <c r="B70" s="101">
        <v>16</v>
      </c>
      <c r="C70" s="100">
        <f t="shared" si="9"/>
        <v>10</v>
      </c>
      <c r="D70" s="100">
        <f t="shared" si="10"/>
        <v>0</v>
      </c>
      <c r="E70" s="100">
        <f t="shared" si="11"/>
        <v>0</v>
      </c>
      <c r="F70" s="100">
        <f t="shared" si="12"/>
        <v>3</v>
      </c>
      <c r="G70" s="100">
        <v>0</v>
      </c>
      <c r="H70" s="100">
        <v>6</v>
      </c>
      <c r="J70">
        <v>10</v>
      </c>
      <c r="Q70">
        <v>3</v>
      </c>
      <c r="T70" s="103">
        <v>41</v>
      </c>
      <c r="U70" s="103">
        <v>20.936070360897467</v>
      </c>
      <c r="V70" s="103">
        <v>-2.9360703608974674</v>
      </c>
      <c r="X70" s="103">
        <v>3.6585365853658534</v>
      </c>
      <c r="Y70" s="103">
        <v>13</v>
      </c>
    </row>
    <row r="71" spans="1:25" x14ac:dyDescent="0.3">
      <c r="A71" s="13">
        <v>43108</v>
      </c>
      <c r="B71" s="101">
        <v>12</v>
      </c>
      <c r="C71" s="100">
        <f t="shared" si="9"/>
        <v>5</v>
      </c>
      <c r="D71" s="100">
        <f t="shared" si="10"/>
        <v>4</v>
      </c>
      <c r="E71" s="100">
        <f t="shared" si="11"/>
        <v>0</v>
      </c>
      <c r="F71" s="100">
        <f t="shared" si="12"/>
        <v>2</v>
      </c>
      <c r="G71" s="100">
        <v>0</v>
      </c>
      <c r="H71" s="100">
        <v>3</v>
      </c>
      <c r="J71">
        <v>5</v>
      </c>
      <c r="L71">
        <v>3</v>
      </c>
      <c r="M71">
        <v>1</v>
      </c>
      <c r="Q71">
        <v>2</v>
      </c>
      <c r="T71" s="103">
        <v>42</v>
      </c>
      <c r="U71" s="103">
        <v>19.350031562774966</v>
      </c>
      <c r="V71" s="103">
        <v>-4.3500315627749657</v>
      </c>
      <c r="X71" s="103">
        <v>3.7488708220415536</v>
      </c>
      <c r="Y71" s="103">
        <v>13</v>
      </c>
    </row>
    <row r="72" spans="1:25" x14ac:dyDescent="0.3">
      <c r="A72" s="13">
        <v>43109</v>
      </c>
      <c r="B72" s="101">
        <v>16</v>
      </c>
      <c r="C72" s="100">
        <f t="shared" si="9"/>
        <v>7</v>
      </c>
      <c r="D72" s="100">
        <f t="shared" si="10"/>
        <v>2</v>
      </c>
      <c r="E72" s="100">
        <f t="shared" si="11"/>
        <v>0</v>
      </c>
      <c r="F72" s="100">
        <f t="shared" si="12"/>
        <v>3</v>
      </c>
      <c r="G72" s="100">
        <v>1</v>
      </c>
      <c r="I72">
        <v>1</v>
      </c>
      <c r="J72">
        <v>6</v>
      </c>
      <c r="L72">
        <v>2</v>
      </c>
      <c r="Q72">
        <v>3</v>
      </c>
      <c r="T72" s="103">
        <v>43</v>
      </c>
      <c r="U72" s="103">
        <v>20.399692039864153</v>
      </c>
      <c r="V72" s="103">
        <v>-3.3996920398641528</v>
      </c>
      <c r="X72" s="103">
        <v>3.8392050587172539</v>
      </c>
      <c r="Y72" s="103">
        <v>13</v>
      </c>
    </row>
    <row r="73" spans="1:25" x14ac:dyDescent="0.3">
      <c r="A73" s="13">
        <v>43110</v>
      </c>
      <c r="B73" s="101">
        <v>15</v>
      </c>
      <c r="C73" s="100">
        <f t="shared" si="9"/>
        <v>8</v>
      </c>
      <c r="D73" s="100">
        <f t="shared" si="10"/>
        <v>0</v>
      </c>
      <c r="E73" s="100">
        <f t="shared" si="11"/>
        <v>0</v>
      </c>
      <c r="F73" s="100">
        <f t="shared" si="12"/>
        <v>3</v>
      </c>
      <c r="G73" s="100">
        <v>0</v>
      </c>
      <c r="H73" s="100">
        <v>1</v>
      </c>
      <c r="J73">
        <v>8</v>
      </c>
      <c r="Q73">
        <v>3</v>
      </c>
      <c r="T73" s="103">
        <v>44</v>
      </c>
      <c r="U73" s="103">
        <v>20.186412608983666</v>
      </c>
      <c r="V73" s="103">
        <v>-1.186412608983666</v>
      </c>
      <c r="X73" s="103">
        <v>3.9295392953929538</v>
      </c>
      <c r="Y73" s="103">
        <v>13</v>
      </c>
    </row>
    <row r="74" spans="1:25" x14ac:dyDescent="0.3">
      <c r="A74" s="13">
        <v>43111</v>
      </c>
      <c r="B74" s="101">
        <v>13</v>
      </c>
      <c r="C74" s="100">
        <f t="shared" si="9"/>
        <v>6</v>
      </c>
      <c r="D74" s="100">
        <f t="shared" si="10"/>
        <v>3</v>
      </c>
      <c r="E74" s="100">
        <f t="shared" si="11"/>
        <v>0</v>
      </c>
      <c r="F74" s="100">
        <f t="shared" si="12"/>
        <v>3</v>
      </c>
      <c r="G74" s="100">
        <v>0</v>
      </c>
      <c r="H74" s="100">
        <v>3</v>
      </c>
      <c r="I74">
        <v>1</v>
      </c>
      <c r="J74">
        <v>5</v>
      </c>
      <c r="L74">
        <v>3</v>
      </c>
      <c r="Q74">
        <v>3</v>
      </c>
      <c r="T74" s="103">
        <v>45</v>
      </c>
      <c r="U74" s="103">
        <v>19.66418661055565</v>
      </c>
      <c r="V74" s="103">
        <v>-5.6641866105556495</v>
      </c>
      <c r="X74" s="103">
        <v>4.0198735320686545</v>
      </c>
      <c r="Y74" s="103">
        <v>13</v>
      </c>
    </row>
    <row r="75" spans="1:25" x14ac:dyDescent="0.3">
      <c r="A75" s="13">
        <v>43112</v>
      </c>
      <c r="B75" s="101">
        <v>15</v>
      </c>
      <c r="C75" s="100">
        <f t="shared" si="9"/>
        <v>5</v>
      </c>
      <c r="D75" s="100">
        <f t="shared" si="10"/>
        <v>1</v>
      </c>
      <c r="E75" s="100">
        <f t="shared" si="11"/>
        <v>1</v>
      </c>
      <c r="F75" s="100">
        <f t="shared" si="12"/>
        <v>2</v>
      </c>
      <c r="G75" s="100">
        <v>0</v>
      </c>
      <c r="H75" s="100">
        <v>3</v>
      </c>
      <c r="J75">
        <v>5</v>
      </c>
      <c r="L75">
        <v>1</v>
      </c>
      <c r="O75">
        <v>1</v>
      </c>
      <c r="Q75">
        <v>2</v>
      </c>
      <c r="T75" s="103">
        <v>46</v>
      </c>
      <c r="U75" s="103">
        <v>17.744076343507114</v>
      </c>
      <c r="V75" s="103">
        <v>-0.74407634350711405</v>
      </c>
      <c r="X75" s="103">
        <v>4.1102077687443543</v>
      </c>
      <c r="Y75" s="103">
        <v>13</v>
      </c>
    </row>
    <row r="76" spans="1:25" x14ac:dyDescent="0.3">
      <c r="A76" s="13">
        <v>43113</v>
      </c>
      <c r="B76" s="101">
        <v>20</v>
      </c>
      <c r="C76" s="100">
        <f t="shared" si="9"/>
        <v>10</v>
      </c>
      <c r="D76" s="100">
        <f t="shared" si="10"/>
        <v>0</v>
      </c>
      <c r="E76" s="100">
        <f t="shared" si="11"/>
        <v>0</v>
      </c>
      <c r="F76" s="100">
        <f t="shared" si="12"/>
        <v>4</v>
      </c>
      <c r="G76" s="100">
        <v>0</v>
      </c>
      <c r="H76" s="100">
        <v>3</v>
      </c>
      <c r="J76">
        <v>10</v>
      </c>
      <c r="Q76">
        <v>4</v>
      </c>
      <c r="T76" s="103">
        <v>47</v>
      </c>
      <c r="U76" s="103">
        <v>17.101058307033551</v>
      </c>
      <c r="V76" s="103">
        <v>-0.10105830703355068</v>
      </c>
      <c r="X76" s="103">
        <v>4.2005420054200542</v>
      </c>
      <c r="Y76" s="103">
        <v>13</v>
      </c>
    </row>
    <row r="77" spans="1:25" x14ac:dyDescent="0.3">
      <c r="A77" s="13">
        <v>43114</v>
      </c>
      <c r="B77" s="101">
        <v>21</v>
      </c>
      <c r="C77" s="100">
        <f t="shared" si="9"/>
        <v>7</v>
      </c>
      <c r="D77" s="100">
        <f t="shared" si="10"/>
        <v>0</v>
      </c>
      <c r="E77" s="100">
        <f t="shared" si="11"/>
        <v>0</v>
      </c>
      <c r="F77" s="100">
        <f t="shared" si="12"/>
        <v>3</v>
      </c>
      <c r="G77" s="100">
        <v>0</v>
      </c>
      <c r="J77">
        <v>7</v>
      </c>
      <c r="Q77">
        <v>3</v>
      </c>
      <c r="T77" s="103">
        <v>48</v>
      </c>
      <c r="U77" s="103">
        <v>20.829430645457226</v>
      </c>
      <c r="V77" s="103">
        <v>-1.8294306454572258</v>
      </c>
      <c r="X77" s="103">
        <v>4.290876242095754</v>
      </c>
      <c r="Y77" s="103">
        <v>13</v>
      </c>
    </row>
    <row r="78" spans="1:25" x14ac:dyDescent="0.3">
      <c r="A78" s="13">
        <v>43115</v>
      </c>
      <c r="B78" s="101">
        <v>20</v>
      </c>
      <c r="C78" s="100">
        <f t="shared" si="9"/>
        <v>10</v>
      </c>
      <c r="D78" s="100">
        <f t="shared" si="10"/>
        <v>0</v>
      </c>
      <c r="E78" s="100">
        <f t="shared" si="11"/>
        <v>0</v>
      </c>
      <c r="F78" s="100">
        <f t="shared" si="12"/>
        <v>3</v>
      </c>
      <c r="G78" s="100">
        <v>0</v>
      </c>
      <c r="H78" s="100">
        <v>2</v>
      </c>
      <c r="I78">
        <v>1</v>
      </c>
      <c r="J78">
        <v>9</v>
      </c>
      <c r="Q78">
        <v>3</v>
      </c>
      <c r="T78" s="103">
        <v>49</v>
      </c>
      <c r="U78" s="103">
        <v>20.506331755304394</v>
      </c>
      <c r="V78" s="103">
        <v>-5.5063317553043944</v>
      </c>
      <c r="X78" s="103">
        <v>4.3812104787714548</v>
      </c>
      <c r="Y78" s="103">
        <v>13</v>
      </c>
    </row>
    <row r="79" spans="1:25" x14ac:dyDescent="0.3">
      <c r="A79" s="13">
        <v>43116</v>
      </c>
      <c r="B79" s="101">
        <v>21</v>
      </c>
      <c r="C79" s="100">
        <f t="shared" si="9"/>
        <v>9</v>
      </c>
      <c r="D79" s="100">
        <f t="shared" si="10"/>
        <v>0</v>
      </c>
      <c r="E79" s="100">
        <f t="shared" si="11"/>
        <v>0</v>
      </c>
      <c r="F79" s="100">
        <f t="shared" si="12"/>
        <v>3</v>
      </c>
      <c r="G79" s="100">
        <v>0</v>
      </c>
      <c r="H79" s="100">
        <v>2</v>
      </c>
      <c r="J79">
        <v>9</v>
      </c>
      <c r="Q79">
        <v>3</v>
      </c>
      <c r="T79" s="103">
        <v>50</v>
      </c>
      <c r="U79" s="103">
        <v>20.636067635722089</v>
      </c>
      <c r="V79" s="103">
        <v>-1.6360676357220889</v>
      </c>
      <c r="X79" s="103">
        <v>4.4715447154471546</v>
      </c>
      <c r="Y79" s="103">
        <v>13</v>
      </c>
    </row>
    <row r="80" spans="1:25" x14ac:dyDescent="0.3">
      <c r="A80" s="13">
        <v>43117</v>
      </c>
      <c r="B80" s="101">
        <v>17</v>
      </c>
      <c r="C80" s="100">
        <f t="shared" si="9"/>
        <v>7</v>
      </c>
      <c r="D80" s="100">
        <f t="shared" si="10"/>
        <v>0</v>
      </c>
      <c r="E80" s="100">
        <f t="shared" si="11"/>
        <v>0</v>
      </c>
      <c r="F80" s="100">
        <f t="shared" si="12"/>
        <v>2</v>
      </c>
      <c r="G80" s="100">
        <v>4</v>
      </c>
      <c r="H80" s="100">
        <v>1</v>
      </c>
      <c r="J80">
        <v>7</v>
      </c>
      <c r="Q80">
        <v>2</v>
      </c>
      <c r="T80" s="103">
        <v>51</v>
      </c>
      <c r="U80" s="103">
        <v>20.076887472116148</v>
      </c>
      <c r="V80" s="103">
        <v>-4.0768874721161481</v>
      </c>
      <c r="X80" s="103">
        <v>4.5618789521228544</v>
      </c>
      <c r="Y80" s="103">
        <v>13</v>
      </c>
    </row>
    <row r="81" spans="1:25" x14ac:dyDescent="0.3">
      <c r="A81" s="13">
        <v>43118</v>
      </c>
      <c r="B81" s="101">
        <v>15</v>
      </c>
      <c r="C81" s="100">
        <f t="shared" si="9"/>
        <v>8</v>
      </c>
      <c r="D81" s="100">
        <f t="shared" si="10"/>
        <v>2</v>
      </c>
      <c r="E81" s="100">
        <f t="shared" si="11"/>
        <v>0</v>
      </c>
      <c r="F81" s="100">
        <f t="shared" si="12"/>
        <v>2</v>
      </c>
      <c r="G81" s="100">
        <v>1</v>
      </c>
      <c r="H81" s="100">
        <v>2</v>
      </c>
      <c r="I81">
        <v>1</v>
      </c>
      <c r="J81">
        <v>7</v>
      </c>
      <c r="L81">
        <v>2</v>
      </c>
      <c r="Q81">
        <v>2</v>
      </c>
      <c r="T81" s="103">
        <v>52</v>
      </c>
      <c r="U81" s="103">
        <v>18.770640655618845</v>
      </c>
      <c r="V81" s="103">
        <v>-2.7706406556188448</v>
      </c>
      <c r="X81" s="103">
        <v>4.6522131887985543</v>
      </c>
      <c r="Y81" s="103">
        <v>13</v>
      </c>
    </row>
    <row r="82" spans="1:25" x14ac:dyDescent="0.3">
      <c r="A82" s="13">
        <v>43119</v>
      </c>
      <c r="B82" s="101">
        <v>20</v>
      </c>
      <c r="C82" s="100">
        <f t="shared" si="9"/>
        <v>10</v>
      </c>
      <c r="D82" s="100">
        <f t="shared" si="10"/>
        <v>2</v>
      </c>
      <c r="E82" s="100">
        <f t="shared" si="11"/>
        <v>0</v>
      </c>
      <c r="F82" s="100">
        <f t="shared" si="12"/>
        <v>3</v>
      </c>
      <c r="G82" s="100">
        <v>0</v>
      </c>
      <c r="I82">
        <v>2</v>
      </c>
      <c r="J82">
        <v>8</v>
      </c>
      <c r="L82">
        <v>2</v>
      </c>
      <c r="Q82">
        <v>3</v>
      </c>
      <c r="T82" s="103">
        <v>53</v>
      </c>
      <c r="U82" s="103">
        <v>19.886409883808284</v>
      </c>
      <c r="V82" s="103">
        <v>1.1135901161917161</v>
      </c>
      <c r="X82" s="103">
        <v>4.742547425474255</v>
      </c>
      <c r="Y82" s="103">
        <v>13</v>
      </c>
    </row>
    <row r="83" spans="1:25" x14ac:dyDescent="0.3">
      <c r="A83" s="13">
        <v>43120</v>
      </c>
      <c r="B83" s="101">
        <v>17</v>
      </c>
      <c r="C83" s="100">
        <f t="shared" si="9"/>
        <v>8</v>
      </c>
      <c r="D83" s="100">
        <f t="shared" si="10"/>
        <v>0</v>
      </c>
      <c r="E83" s="100">
        <f t="shared" si="11"/>
        <v>0</v>
      </c>
      <c r="F83" s="100">
        <f t="shared" si="12"/>
        <v>3</v>
      </c>
      <c r="G83" s="100">
        <v>0</v>
      </c>
      <c r="H83" s="100">
        <v>2</v>
      </c>
      <c r="I83">
        <v>1</v>
      </c>
      <c r="J83">
        <v>7</v>
      </c>
      <c r="Q83">
        <v>3</v>
      </c>
      <c r="T83" s="103">
        <v>54</v>
      </c>
      <c r="U83" s="103">
        <v>21.342712801513095</v>
      </c>
      <c r="V83" s="103">
        <v>2.6572871984869053</v>
      </c>
      <c r="X83" s="103">
        <v>4.8328816621499548</v>
      </c>
      <c r="Y83" s="103">
        <v>13</v>
      </c>
    </row>
    <row r="84" spans="1:25" x14ac:dyDescent="0.3">
      <c r="A84" s="13">
        <v>43121</v>
      </c>
      <c r="B84" s="101">
        <v>15</v>
      </c>
      <c r="C84" s="100">
        <f t="shared" si="9"/>
        <v>6</v>
      </c>
      <c r="D84" s="100">
        <f t="shared" si="10"/>
        <v>0</v>
      </c>
      <c r="E84" s="100">
        <f t="shared" si="11"/>
        <v>0</v>
      </c>
      <c r="F84" s="100">
        <f t="shared" si="12"/>
        <v>3</v>
      </c>
      <c r="G84" s="100">
        <v>0</v>
      </c>
      <c r="H84" s="100">
        <v>1</v>
      </c>
      <c r="J84">
        <v>6</v>
      </c>
      <c r="Q84">
        <v>3</v>
      </c>
      <c r="T84" s="103">
        <v>55</v>
      </c>
      <c r="U84" s="103">
        <v>11.573367739606887</v>
      </c>
      <c r="V84" s="103">
        <v>-10.573367739606887</v>
      </c>
      <c r="X84" s="103">
        <v>4.9232158988256547</v>
      </c>
      <c r="Y84" s="103">
        <v>13</v>
      </c>
    </row>
    <row r="85" spans="1:25" x14ac:dyDescent="0.3">
      <c r="A85" s="13">
        <v>43122</v>
      </c>
      <c r="B85" s="101">
        <v>16</v>
      </c>
      <c r="C85" s="100">
        <f t="shared" si="9"/>
        <v>7</v>
      </c>
      <c r="D85" s="100">
        <f t="shared" si="10"/>
        <v>2</v>
      </c>
      <c r="E85" s="100">
        <f t="shared" si="11"/>
        <v>0</v>
      </c>
      <c r="F85" s="100">
        <f t="shared" si="12"/>
        <v>4</v>
      </c>
      <c r="G85" s="100">
        <v>0</v>
      </c>
      <c r="H85" s="100">
        <v>2</v>
      </c>
      <c r="J85">
        <v>7</v>
      </c>
      <c r="L85">
        <v>2</v>
      </c>
      <c r="Q85">
        <v>4</v>
      </c>
      <c r="T85" s="103">
        <v>56</v>
      </c>
      <c r="U85" s="103">
        <v>17.138306794616309</v>
      </c>
      <c r="V85" s="103">
        <v>-6.1383067946163088</v>
      </c>
      <c r="X85" s="103">
        <v>5.0135501355013545</v>
      </c>
      <c r="Y85" s="103">
        <v>13</v>
      </c>
    </row>
    <row r="86" spans="1:25" x14ac:dyDescent="0.3">
      <c r="A86" s="13">
        <v>43123</v>
      </c>
      <c r="B86" s="101">
        <v>18</v>
      </c>
      <c r="C86" s="100">
        <f t="shared" si="9"/>
        <v>7</v>
      </c>
      <c r="D86" s="100">
        <f t="shared" si="10"/>
        <v>4</v>
      </c>
      <c r="E86" s="100">
        <f t="shared" si="11"/>
        <v>0</v>
      </c>
      <c r="F86" s="100">
        <f t="shared" si="12"/>
        <v>2</v>
      </c>
      <c r="G86" s="100">
        <v>0</v>
      </c>
      <c r="H86" s="100">
        <v>2</v>
      </c>
      <c r="J86">
        <v>7</v>
      </c>
      <c r="L86">
        <v>4</v>
      </c>
      <c r="Q86">
        <v>2</v>
      </c>
      <c r="T86" s="103">
        <v>57</v>
      </c>
      <c r="U86" s="103">
        <v>22.328746149284839</v>
      </c>
      <c r="V86" s="103">
        <v>-5.3287461492848394</v>
      </c>
      <c r="X86" s="103">
        <v>5.1038843721770553</v>
      </c>
      <c r="Y86" s="103">
        <v>13</v>
      </c>
    </row>
    <row r="87" spans="1:25" x14ac:dyDescent="0.3">
      <c r="A87" s="13">
        <v>43124</v>
      </c>
      <c r="B87" s="101">
        <v>18</v>
      </c>
      <c r="C87" s="100">
        <f t="shared" si="9"/>
        <v>9</v>
      </c>
      <c r="D87" s="100">
        <f t="shared" si="10"/>
        <v>0</v>
      </c>
      <c r="E87" s="100">
        <f t="shared" si="11"/>
        <v>0</v>
      </c>
      <c r="F87" s="100">
        <f t="shared" si="12"/>
        <v>3</v>
      </c>
      <c r="G87" s="100">
        <v>0</v>
      </c>
      <c r="H87" s="100">
        <v>1</v>
      </c>
      <c r="I87">
        <v>1</v>
      </c>
      <c r="J87">
        <v>8</v>
      </c>
      <c r="Q87">
        <v>3</v>
      </c>
      <c r="T87" s="103">
        <v>58</v>
      </c>
      <c r="U87" s="103">
        <v>19.969953434271073</v>
      </c>
      <c r="V87" s="103">
        <v>-6.9699534342710727</v>
      </c>
      <c r="X87" s="103">
        <v>5.1942186088527551</v>
      </c>
      <c r="Y87" s="103">
        <v>14</v>
      </c>
    </row>
    <row r="88" spans="1:25" x14ac:dyDescent="0.3">
      <c r="A88" s="13">
        <v>43125</v>
      </c>
      <c r="B88" s="101">
        <v>17</v>
      </c>
      <c r="C88" s="100">
        <f t="shared" si="9"/>
        <v>8</v>
      </c>
      <c r="D88" s="100">
        <f t="shared" si="10"/>
        <v>0</v>
      </c>
      <c r="E88" s="100">
        <f t="shared" si="11"/>
        <v>0</v>
      </c>
      <c r="F88" s="100">
        <f t="shared" si="12"/>
        <v>3</v>
      </c>
      <c r="G88" s="100">
        <v>0</v>
      </c>
      <c r="H88" s="100">
        <v>1</v>
      </c>
      <c r="J88">
        <v>8</v>
      </c>
      <c r="Q88">
        <v>3</v>
      </c>
      <c r="T88" s="103">
        <v>59</v>
      </c>
      <c r="U88" s="103">
        <v>18.257358499562979</v>
      </c>
      <c r="V88" s="103">
        <v>0.7426415004370206</v>
      </c>
      <c r="X88" s="103">
        <v>5.2845528455284549</v>
      </c>
      <c r="Y88" s="103">
        <v>14</v>
      </c>
    </row>
    <row r="89" spans="1:25" x14ac:dyDescent="0.3">
      <c r="A89" s="13">
        <v>43126</v>
      </c>
      <c r="B89" s="101">
        <v>12</v>
      </c>
      <c r="C89" s="100">
        <f t="shared" si="9"/>
        <v>4</v>
      </c>
      <c r="D89" s="100">
        <f t="shared" si="10"/>
        <v>2</v>
      </c>
      <c r="E89" s="100">
        <f t="shared" si="11"/>
        <v>0</v>
      </c>
      <c r="F89" s="100">
        <f t="shared" si="12"/>
        <v>2</v>
      </c>
      <c r="G89" s="100">
        <v>0</v>
      </c>
      <c r="H89" s="100">
        <v>1</v>
      </c>
      <c r="J89">
        <v>4</v>
      </c>
      <c r="L89">
        <v>2</v>
      </c>
      <c r="Q89">
        <v>2</v>
      </c>
      <c r="T89" s="103">
        <v>60</v>
      </c>
      <c r="U89" s="103">
        <v>21.472448681930789</v>
      </c>
      <c r="V89" s="103">
        <v>-2.4724486819307891</v>
      </c>
      <c r="X89" s="103">
        <v>5.3748870822041557</v>
      </c>
      <c r="Y89" s="103">
        <v>14</v>
      </c>
    </row>
    <row r="90" spans="1:25" x14ac:dyDescent="0.3">
      <c r="A90" s="13">
        <v>43127</v>
      </c>
      <c r="B90" s="101">
        <v>16</v>
      </c>
      <c r="C90" s="100">
        <f t="shared" si="9"/>
        <v>7</v>
      </c>
      <c r="D90" s="100">
        <f t="shared" si="10"/>
        <v>0</v>
      </c>
      <c r="E90" s="100">
        <f t="shared" si="11"/>
        <v>1</v>
      </c>
      <c r="F90" s="100">
        <f t="shared" si="12"/>
        <v>3</v>
      </c>
      <c r="G90" s="100">
        <v>0</v>
      </c>
      <c r="H90" s="100">
        <v>1</v>
      </c>
      <c r="J90">
        <v>7</v>
      </c>
      <c r="O90">
        <v>1</v>
      </c>
      <c r="Q90">
        <v>3</v>
      </c>
      <c r="T90" s="103">
        <v>61</v>
      </c>
      <c r="U90" s="103">
        <v>20.829430645457226</v>
      </c>
      <c r="V90" s="103">
        <v>-0.82943064545722578</v>
      </c>
      <c r="X90" s="103">
        <v>5.4652213188798555</v>
      </c>
      <c r="Y90" s="103">
        <v>14</v>
      </c>
    </row>
    <row r="91" spans="1:25" x14ac:dyDescent="0.3">
      <c r="A91" s="13">
        <v>43128</v>
      </c>
      <c r="B91" s="101">
        <v>19</v>
      </c>
      <c r="C91" s="100">
        <f t="shared" si="9"/>
        <v>8</v>
      </c>
      <c r="D91" s="100">
        <f t="shared" si="10"/>
        <v>1</v>
      </c>
      <c r="E91" s="100">
        <f t="shared" si="11"/>
        <v>0</v>
      </c>
      <c r="F91" s="100">
        <f t="shared" si="12"/>
        <v>1</v>
      </c>
      <c r="G91" s="100">
        <v>0</v>
      </c>
      <c r="H91" s="100">
        <v>1</v>
      </c>
      <c r="J91">
        <v>8</v>
      </c>
      <c r="M91">
        <v>1</v>
      </c>
      <c r="Q91">
        <v>1</v>
      </c>
      <c r="T91" s="103">
        <v>62</v>
      </c>
      <c r="U91" s="103">
        <v>15.815022234086427</v>
      </c>
      <c r="V91" s="103">
        <v>-2.8150222340864275</v>
      </c>
      <c r="X91" s="103">
        <v>5.5555555555555554</v>
      </c>
      <c r="Y91" s="103">
        <v>14</v>
      </c>
    </row>
    <row r="92" spans="1:25" x14ac:dyDescent="0.3">
      <c r="A92" s="13">
        <v>43129</v>
      </c>
      <c r="B92" s="101">
        <v>17</v>
      </c>
      <c r="C92" s="100">
        <f t="shared" si="9"/>
        <v>8</v>
      </c>
      <c r="D92" s="100">
        <f t="shared" si="10"/>
        <v>0</v>
      </c>
      <c r="E92" s="100">
        <f t="shared" si="11"/>
        <v>0</v>
      </c>
      <c r="F92" s="100">
        <f t="shared" si="12"/>
        <v>3</v>
      </c>
      <c r="G92" s="100">
        <v>0</v>
      </c>
      <c r="H92" s="100">
        <v>2</v>
      </c>
      <c r="I92">
        <v>2</v>
      </c>
      <c r="J92">
        <v>6</v>
      </c>
      <c r="Q92">
        <v>3</v>
      </c>
      <c r="T92" s="103">
        <v>63</v>
      </c>
      <c r="U92" s="103">
        <v>16.890657553265836</v>
      </c>
      <c r="V92" s="103">
        <v>-2.8906575532658358</v>
      </c>
      <c r="X92" s="103">
        <v>5.6458897922312552</v>
      </c>
      <c r="Y92" s="103">
        <v>14</v>
      </c>
    </row>
    <row r="93" spans="1:25" x14ac:dyDescent="0.3">
      <c r="A93" s="13">
        <v>43130</v>
      </c>
      <c r="B93" s="101">
        <v>14</v>
      </c>
      <c r="C93" s="100">
        <f t="shared" si="9"/>
        <v>6</v>
      </c>
      <c r="D93" s="100">
        <f t="shared" si="10"/>
        <v>3</v>
      </c>
      <c r="E93" s="100">
        <f t="shared" si="11"/>
        <v>0</v>
      </c>
      <c r="F93" s="100">
        <f t="shared" si="12"/>
        <v>2</v>
      </c>
      <c r="G93" s="100">
        <v>0</v>
      </c>
      <c r="J93">
        <v>6</v>
      </c>
      <c r="K93">
        <v>1</v>
      </c>
      <c r="L93">
        <v>2</v>
      </c>
      <c r="Q93">
        <v>2</v>
      </c>
      <c r="T93" s="103">
        <v>64</v>
      </c>
      <c r="U93" s="103">
        <v>21.342712801513095</v>
      </c>
      <c r="V93" s="103">
        <v>-10.342712801513095</v>
      </c>
      <c r="X93" s="103">
        <v>5.7362240289069559</v>
      </c>
      <c r="Y93" s="103">
        <v>14</v>
      </c>
    </row>
    <row r="94" spans="1:25" x14ac:dyDescent="0.3">
      <c r="A94" s="13">
        <v>43131</v>
      </c>
      <c r="B94" s="101">
        <v>17</v>
      </c>
      <c r="C94" s="100">
        <f t="shared" si="9"/>
        <v>4</v>
      </c>
      <c r="D94" s="100">
        <f t="shared" si="10"/>
        <v>1</v>
      </c>
      <c r="E94" s="100">
        <f t="shared" si="11"/>
        <v>0</v>
      </c>
      <c r="F94" s="100">
        <f t="shared" si="12"/>
        <v>2</v>
      </c>
      <c r="G94" s="100">
        <v>1</v>
      </c>
      <c r="H94" s="100">
        <v>1</v>
      </c>
      <c r="J94">
        <v>4</v>
      </c>
      <c r="M94">
        <v>1</v>
      </c>
      <c r="Q94">
        <v>2</v>
      </c>
      <c r="T94" s="103">
        <v>65</v>
      </c>
      <c r="U94" s="103">
        <v>15.431475958448258</v>
      </c>
      <c r="V94" s="103">
        <v>0.56852404155174163</v>
      </c>
      <c r="X94" s="103">
        <v>5.8265582655826558</v>
      </c>
      <c r="Y94" s="103">
        <v>14</v>
      </c>
    </row>
    <row r="95" spans="1:25" x14ac:dyDescent="0.3">
      <c r="A95" s="13">
        <v>43132</v>
      </c>
      <c r="B95" s="101">
        <v>14</v>
      </c>
      <c r="C95" s="100">
        <f t="shared" si="9"/>
        <v>8</v>
      </c>
      <c r="D95" s="100">
        <f t="shared" si="10"/>
        <v>0</v>
      </c>
      <c r="E95" s="100">
        <f t="shared" si="11"/>
        <v>0</v>
      </c>
      <c r="F95" s="100">
        <f t="shared" si="12"/>
        <v>1</v>
      </c>
      <c r="G95" s="100">
        <v>0</v>
      </c>
      <c r="H95" s="100">
        <v>1</v>
      </c>
      <c r="J95">
        <v>8</v>
      </c>
      <c r="Q95">
        <v>1</v>
      </c>
      <c r="T95" s="103">
        <v>66</v>
      </c>
      <c r="U95" s="103">
        <v>20.607207372204591</v>
      </c>
      <c r="V95" s="103">
        <v>-6.6072073722045914</v>
      </c>
      <c r="X95" s="103">
        <v>5.9168925022583556</v>
      </c>
      <c r="Y95" s="103">
        <v>14</v>
      </c>
    </row>
    <row r="96" spans="1:25" x14ac:dyDescent="0.3">
      <c r="A96" s="13">
        <v>43133</v>
      </c>
      <c r="B96" s="101">
        <v>19</v>
      </c>
      <c r="C96" s="100">
        <f t="shared" si="9"/>
        <v>8</v>
      </c>
      <c r="D96" s="100">
        <f t="shared" si="10"/>
        <v>0</v>
      </c>
      <c r="E96" s="100">
        <f t="shared" si="11"/>
        <v>0</v>
      </c>
      <c r="F96" s="100">
        <f t="shared" si="12"/>
        <v>4</v>
      </c>
      <c r="G96" s="100">
        <v>0</v>
      </c>
      <c r="H96" s="100">
        <v>1</v>
      </c>
      <c r="J96">
        <v>8</v>
      </c>
      <c r="Q96">
        <v>4</v>
      </c>
      <c r="T96" s="103">
        <v>67</v>
      </c>
      <c r="U96" s="103">
        <v>21.065806241315165</v>
      </c>
      <c r="V96" s="103">
        <v>-1.0658062413151654</v>
      </c>
      <c r="X96" s="103">
        <v>6.0072267389340563</v>
      </c>
      <c r="Y96" s="103">
        <v>14</v>
      </c>
    </row>
    <row r="97" spans="1:25" x14ac:dyDescent="0.3">
      <c r="A97" s="13">
        <v>43134</v>
      </c>
      <c r="B97" s="101">
        <v>20</v>
      </c>
      <c r="C97" s="100">
        <f t="shared" si="9"/>
        <v>10</v>
      </c>
      <c r="D97" s="100">
        <f t="shared" si="10"/>
        <v>1</v>
      </c>
      <c r="E97" s="100">
        <f t="shared" si="11"/>
        <v>1</v>
      </c>
      <c r="F97" s="100">
        <f t="shared" si="12"/>
        <v>2</v>
      </c>
      <c r="G97" s="100">
        <v>1</v>
      </c>
      <c r="H97" s="100">
        <v>1</v>
      </c>
      <c r="J97">
        <v>10</v>
      </c>
      <c r="M97">
        <v>1</v>
      </c>
      <c r="O97">
        <v>1</v>
      </c>
      <c r="Q97">
        <v>2</v>
      </c>
      <c r="T97" s="103">
        <v>68</v>
      </c>
      <c r="U97" s="103">
        <v>21.472448681930789</v>
      </c>
      <c r="V97" s="103">
        <v>-5.4724486819307891</v>
      </c>
      <c r="X97" s="103">
        <v>6.0975609756097562</v>
      </c>
      <c r="Y97" s="103">
        <v>14</v>
      </c>
    </row>
    <row r="98" spans="1:25" x14ac:dyDescent="0.3">
      <c r="A98" s="13">
        <v>43135</v>
      </c>
      <c r="B98" s="101">
        <v>19</v>
      </c>
      <c r="C98" s="100">
        <f t="shared" si="9"/>
        <v>6</v>
      </c>
      <c r="D98" s="100">
        <f t="shared" si="10"/>
        <v>1</v>
      </c>
      <c r="E98" s="100">
        <f t="shared" si="11"/>
        <v>0</v>
      </c>
      <c r="F98" s="100">
        <f t="shared" si="12"/>
        <v>3</v>
      </c>
      <c r="G98" s="100">
        <v>0</v>
      </c>
      <c r="H98" s="100">
        <v>2</v>
      </c>
      <c r="J98">
        <v>6</v>
      </c>
      <c r="M98">
        <v>1</v>
      </c>
      <c r="Q98">
        <v>3</v>
      </c>
      <c r="T98" s="103">
        <v>69</v>
      </c>
      <c r="U98" s="103">
        <v>17.527617168794521</v>
      </c>
      <c r="V98" s="103">
        <v>-5.5276171687945208</v>
      </c>
      <c r="X98" s="103">
        <v>6.187895212285456</v>
      </c>
      <c r="Y98" s="103">
        <v>14</v>
      </c>
    </row>
    <row r="99" spans="1:25" x14ac:dyDescent="0.3">
      <c r="A99" s="13">
        <v>43136</v>
      </c>
      <c r="B99" s="101">
        <v>24</v>
      </c>
      <c r="C99" s="100">
        <f t="shared" si="9"/>
        <v>9</v>
      </c>
      <c r="D99" s="100">
        <f t="shared" si="10"/>
        <v>0</v>
      </c>
      <c r="E99" s="100">
        <f t="shared" si="11"/>
        <v>0</v>
      </c>
      <c r="F99" s="100">
        <f t="shared" si="12"/>
        <v>4</v>
      </c>
      <c r="G99" s="100">
        <v>0</v>
      </c>
      <c r="H99" s="100">
        <v>2</v>
      </c>
      <c r="J99">
        <v>9</v>
      </c>
      <c r="Q99">
        <v>4</v>
      </c>
      <c r="T99" s="103">
        <v>70</v>
      </c>
      <c r="U99" s="103">
        <v>19.66418661055565</v>
      </c>
      <c r="V99" s="103">
        <v>-3.6641866105556495</v>
      </c>
      <c r="X99" s="103">
        <v>6.2782294489611559</v>
      </c>
      <c r="Y99" s="103">
        <v>14</v>
      </c>
    </row>
    <row r="100" spans="1:25" x14ac:dyDescent="0.3">
      <c r="A100" s="13">
        <v>43137</v>
      </c>
      <c r="B100" s="101">
        <v>16</v>
      </c>
      <c r="C100" s="100">
        <f t="shared" si="9"/>
        <v>7</v>
      </c>
      <c r="D100" s="100">
        <f t="shared" si="10"/>
        <v>1</v>
      </c>
      <c r="E100" s="100">
        <f t="shared" si="11"/>
        <v>0</v>
      </c>
      <c r="F100" s="100">
        <f t="shared" si="12"/>
        <v>3</v>
      </c>
      <c r="G100" s="100">
        <v>0</v>
      </c>
      <c r="H100" s="100">
        <v>2</v>
      </c>
      <c r="J100">
        <v>7</v>
      </c>
      <c r="L100">
        <v>1</v>
      </c>
      <c r="Q100">
        <v>3</v>
      </c>
      <c r="T100" s="103">
        <v>71</v>
      </c>
      <c r="U100" s="103">
        <v>20.186412608983666</v>
      </c>
      <c r="V100" s="103">
        <v>-5.186412608983666</v>
      </c>
      <c r="X100" s="103">
        <v>6.3685636856368566</v>
      </c>
      <c r="Y100" s="103">
        <v>14</v>
      </c>
    </row>
    <row r="101" spans="1:25" x14ac:dyDescent="0.3">
      <c r="A101" s="13">
        <v>43138</v>
      </c>
      <c r="B101" s="101">
        <v>12</v>
      </c>
      <c r="C101" s="100">
        <f t="shared" si="9"/>
        <v>10</v>
      </c>
      <c r="D101" s="100">
        <f t="shared" si="10"/>
        <v>1</v>
      </c>
      <c r="E101" s="100">
        <f t="shared" si="11"/>
        <v>0</v>
      </c>
      <c r="F101" s="100">
        <f t="shared" si="12"/>
        <v>2</v>
      </c>
      <c r="G101" s="100">
        <v>0</v>
      </c>
      <c r="H101" s="100">
        <v>1</v>
      </c>
      <c r="I101">
        <v>1</v>
      </c>
      <c r="J101">
        <v>9</v>
      </c>
      <c r="L101">
        <v>1</v>
      </c>
      <c r="Q101">
        <v>2</v>
      </c>
      <c r="T101" s="103">
        <v>72</v>
      </c>
      <c r="U101" s="103">
        <v>19.220295682357268</v>
      </c>
      <c r="V101" s="103">
        <v>-6.2202956823572677</v>
      </c>
      <c r="X101" s="103">
        <v>6.4588979223125564</v>
      </c>
      <c r="Y101" s="103">
        <v>14</v>
      </c>
    </row>
    <row r="102" spans="1:25" x14ac:dyDescent="0.3">
      <c r="A102" s="13">
        <v>43139</v>
      </c>
      <c r="B102" s="101">
        <v>17</v>
      </c>
      <c r="C102" s="100">
        <f t="shared" si="9"/>
        <v>10</v>
      </c>
      <c r="D102" s="100">
        <f t="shared" si="10"/>
        <v>4</v>
      </c>
      <c r="E102" s="100">
        <f t="shared" si="11"/>
        <v>0</v>
      </c>
      <c r="F102" s="100">
        <f t="shared" si="12"/>
        <v>3</v>
      </c>
      <c r="G102" s="100">
        <v>0</v>
      </c>
      <c r="H102" s="100">
        <v>1</v>
      </c>
      <c r="I102">
        <v>2</v>
      </c>
      <c r="J102">
        <v>8</v>
      </c>
      <c r="L102">
        <v>4</v>
      </c>
      <c r="Q102">
        <v>3</v>
      </c>
      <c r="T102" s="103">
        <v>73</v>
      </c>
      <c r="U102" s="103">
        <v>17.833678314914778</v>
      </c>
      <c r="V102" s="103">
        <v>-2.8336783149147777</v>
      </c>
      <c r="X102" s="103">
        <v>6.5492321589882563</v>
      </c>
      <c r="Y102" s="103">
        <v>14</v>
      </c>
    </row>
    <row r="103" spans="1:25" x14ac:dyDescent="0.3">
      <c r="A103" s="13">
        <v>43140</v>
      </c>
      <c r="B103" s="101">
        <v>14</v>
      </c>
      <c r="C103" s="100">
        <f t="shared" si="9"/>
        <v>4</v>
      </c>
      <c r="D103" s="100">
        <f t="shared" si="10"/>
        <v>2</v>
      </c>
      <c r="E103" s="100">
        <f t="shared" si="11"/>
        <v>0</v>
      </c>
      <c r="F103" s="100">
        <f t="shared" si="12"/>
        <v>3</v>
      </c>
      <c r="G103" s="100">
        <v>0</v>
      </c>
      <c r="H103" s="100">
        <v>2</v>
      </c>
      <c r="J103">
        <v>4</v>
      </c>
      <c r="L103">
        <v>2</v>
      </c>
      <c r="Q103">
        <v>3</v>
      </c>
      <c r="T103" s="103">
        <v>74</v>
      </c>
      <c r="U103" s="103">
        <v>22.628748874460214</v>
      </c>
      <c r="V103" s="103">
        <v>-2.6287488744602143</v>
      </c>
      <c r="X103" s="103">
        <v>6.639566395663957</v>
      </c>
      <c r="Y103" s="103">
        <v>14</v>
      </c>
    </row>
    <row r="104" spans="1:25" x14ac:dyDescent="0.3">
      <c r="A104" s="13">
        <v>43141</v>
      </c>
      <c r="B104" s="101">
        <v>16</v>
      </c>
      <c r="C104" s="100">
        <f t="shared" si="9"/>
        <v>7</v>
      </c>
      <c r="D104" s="100">
        <f t="shared" si="10"/>
        <v>0</v>
      </c>
      <c r="E104" s="100">
        <f t="shared" si="11"/>
        <v>0</v>
      </c>
      <c r="F104" s="100">
        <f t="shared" si="12"/>
        <v>3</v>
      </c>
      <c r="G104" s="100">
        <v>0</v>
      </c>
      <c r="H104" s="100">
        <v>1</v>
      </c>
      <c r="J104">
        <v>7</v>
      </c>
      <c r="Q104">
        <v>3</v>
      </c>
      <c r="T104" s="103">
        <v>75</v>
      </c>
      <c r="U104" s="103">
        <v>19.543394572510103</v>
      </c>
      <c r="V104" s="103">
        <v>1.4566054274898974</v>
      </c>
      <c r="X104" s="103">
        <v>6.7299006323396569</v>
      </c>
      <c r="Y104" s="103">
        <v>14</v>
      </c>
    </row>
    <row r="105" spans="1:25" x14ac:dyDescent="0.3">
      <c r="A105" s="13">
        <v>43142</v>
      </c>
      <c r="B105" s="101">
        <v>15</v>
      </c>
      <c r="C105" s="100">
        <f t="shared" si="9"/>
        <v>7</v>
      </c>
      <c r="D105" s="100">
        <f t="shared" si="10"/>
        <v>0</v>
      </c>
      <c r="E105" s="100">
        <f t="shared" si="11"/>
        <v>0</v>
      </c>
      <c r="F105" s="100">
        <f t="shared" si="12"/>
        <v>2</v>
      </c>
      <c r="G105" s="100">
        <v>0</v>
      </c>
      <c r="H105" s="100">
        <v>1</v>
      </c>
      <c r="J105">
        <v>7</v>
      </c>
      <c r="Q105">
        <v>2</v>
      </c>
      <c r="T105" s="103">
        <v>76</v>
      </c>
      <c r="U105" s="103">
        <v>21.472448681930789</v>
      </c>
      <c r="V105" s="103">
        <v>-1.4724486819307891</v>
      </c>
      <c r="X105" s="103">
        <v>6.8202348690153567</v>
      </c>
      <c r="Y105" s="103">
        <v>14</v>
      </c>
    </row>
    <row r="106" spans="1:25" x14ac:dyDescent="0.3">
      <c r="A106" s="13">
        <v>43143</v>
      </c>
      <c r="B106" s="101">
        <v>19</v>
      </c>
      <c r="C106" s="100">
        <f t="shared" si="9"/>
        <v>7</v>
      </c>
      <c r="D106" s="100">
        <f t="shared" si="10"/>
        <v>0</v>
      </c>
      <c r="E106" s="100">
        <f t="shared" si="11"/>
        <v>0</v>
      </c>
      <c r="F106" s="100">
        <f t="shared" si="12"/>
        <v>3</v>
      </c>
      <c r="G106" s="100">
        <v>1</v>
      </c>
      <c r="H106" s="100">
        <v>3</v>
      </c>
      <c r="I106">
        <v>1</v>
      </c>
      <c r="J106">
        <v>6</v>
      </c>
      <c r="Q106">
        <v>3</v>
      </c>
      <c r="T106" s="103">
        <v>77</v>
      </c>
      <c r="U106" s="103">
        <v>20.829430645457226</v>
      </c>
      <c r="V106" s="103">
        <v>0.17056935454277422</v>
      </c>
      <c r="X106" s="103">
        <v>6.9105691056910565</v>
      </c>
      <c r="Y106" s="103">
        <v>14</v>
      </c>
    </row>
    <row r="107" spans="1:25" x14ac:dyDescent="0.3">
      <c r="A107" s="13">
        <v>43144</v>
      </c>
      <c r="B107" s="101">
        <v>20</v>
      </c>
      <c r="C107" s="100">
        <f t="shared" si="9"/>
        <v>6</v>
      </c>
      <c r="D107" s="100">
        <f t="shared" si="10"/>
        <v>0</v>
      </c>
      <c r="E107" s="100">
        <f t="shared" si="11"/>
        <v>0</v>
      </c>
      <c r="F107" s="100">
        <f t="shared" si="12"/>
        <v>3</v>
      </c>
      <c r="G107" s="100">
        <v>0</v>
      </c>
      <c r="H107" s="100">
        <v>2</v>
      </c>
      <c r="I107">
        <v>1</v>
      </c>
      <c r="J107">
        <v>5</v>
      </c>
      <c r="Q107">
        <v>3</v>
      </c>
      <c r="T107" s="103">
        <v>78</v>
      </c>
      <c r="U107" s="103">
        <v>18.017144808640911</v>
      </c>
      <c r="V107" s="103">
        <v>-1.0171448086409107</v>
      </c>
      <c r="X107" s="103">
        <v>7.0009033423667573</v>
      </c>
      <c r="Y107" s="103">
        <v>14</v>
      </c>
    </row>
    <row r="108" spans="1:25" x14ac:dyDescent="0.3">
      <c r="A108" s="13">
        <v>43145</v>
      </c>
      <c r="B108" s="101">
        <v>12</v>
      </c>
      <c r="C108" s="100">
        <f t="shared" si="9"/>
        <v>5</v>
      </c>
      <c r="D108" s="100">
        <f t="shared" si="10"/>
        <v>2</v>
      </c>
      <c r="E108" s="100">
        <f t="shared" si="11"/>
        <v>1</v>
      </c>
      <c r="F108" s="100">
        <f t="shared" si="12"/>
        <v>3</v>
      </c>
      <c r="G108" s="100">
        <v>0</v>
      </c>
      <c r="H108" s="100">
        <v>1</v>
      </c>
      <c r="J108">
        <v>5</v>
      </c>
      <c r="L108">
        <v>2</v>
      </c>
      <c r="O108">
        <v>1</v>
      </c>
      <c r="Q108">
        <v>3</v>
      </c>
      <c r="T108" s="103">
        <v>79</v>
      </c>
      <c r="U108" s="103">
        <v>19.150904454499784</v>
      </c>
      <c r="V108" s="103">
        <v>-4.1509044544997842</v>
      </c>
      <c r="X108" s="103">
        <v>7.0912375790424571</v>
      </c>
      <c r="Y108" s="103">
        <v>14</v>
      </c>
    </row>
    <row r="109" spans="1:25" x14ac:dyDescent="0.3">
      <c r="A109" s="13">
        <v>43146</v>
      </c>
      <c r="B109" s="101">
        <v>18</v>
      </c>
      <c r="C109" s="100">
        <f t="shared" si="9"/>
        <v>9</v>
      </c>
      <c r="D109" s="100">
        <f t="shared" si="10"/>
        <v>2</v>
      </c>
      <c r="E109" s="100">
        <f t="shared" si="11"/>
        <v>1</v>
      </c>
      <c r="F109" s="100">
        <f t="shared" si="12"/>
        <v>2</v>
      </c>
      <c r="G109" s="100">
        <v>0</v>
      </c>
      <c r="H109" s="100">
        <v>1</v>
      </c>
      <c r="I109">
        <v>1</v>
      </c>
      <c r="J109">
        <v>8</v>
      </c>
      <c r="L109">
        <v>2</v>
      </c>
      <c r="O109">
        <v>1</v>
      </c>
      <c r="Q109">
        <v>2</v>
      </c>
      <c r="T109" s="103">
        <v>80</v>
      </c>
      <c r="U109" s="103">
        <v>21.685728112811276</v>
      </c>
      <c r="V109" s="103">
        <v>-1.685728112811276</v>
      </c>
      <c r="X109" s="103">
        <v>7.1815718157181569</v>
      </c>
      <c r="Y109" s="103">
        <v>14</v>
      </c>
    </row>
    <row r="110" spans="1:25" x14ac:dyDescent="0.3">
      <c r="A110" s="13">
        <v>43147</v>
      </c>
      <c r="B110" s="101">
        <v>19</v>
      </c>
      <c r="C110" s="100">
        <f t="shared" si="9"/>
        <v>10</v>
      </c>
      <c r="D110" s="100">
        <f t="shared" si="10"/>
        <v>1</v>
      </c>
      <c r="E110" s="100">
        <f t="shared" si="11"/>
        <v>0</v>
      </c>
      <c r="F110" s="100">
        <f t="shared" si="12"/>
        <v>3</v>
      </c>
      <c r="G110" s="100">
        <v>0</v>
      </c>
      <c r="H110" s="100">
        <v>1</v>
      </c>
      <c r="J110">
        <v>10</v>
      </c>
      <c r="M110">
        <v>1</v>
      </c>
      <c r="Q110">
        <v>3</v>
      </c>
      <c r="T110" s="103">
        <v>81</v>
      </c>
      <c r="U110" s="103">
        <v>20.186412608983666</v>
      </c>
      <c r="V110" s="103">
        <v>-3.186412608983666</v>
      </c>
      <c r="X110" s="103">
        <v>7.2719060523938568</v>
      </c>
      <c r="Y110" s="103">
        <v>14</v>
      </c>
    </row>
    <row r="111" spans="1:25" x14ac:dyDescent="0.3">
      <c r="A111" s="13">
        <v>43148</v>
      </c>
      <c r="B111" s="101">
        <v>18</v>
      </c>
      <c r="C111" s="100">
        <f t="shared" si="9"/>
        <v>6</v>
      </c>
      <c r="D111" s="100">
        <f t="shared" si="10"/>
        <v>5</v>
      </c>
      <c r="E111" s="100">
        <f t="shared" si="11"/>
        <v>0</v>
      </c>
      <c r="F111" s="100">
        <f t="shared" si="12"/>
        <v>3</v>
      </c>
      <c r="G111" s="100">
        <v>0</v>
      </c>
      <c r="H111" s="100">
        <v>2</v>
      </c>
      <c r="J111">
        <v>6</v>
      </c>
      <c r="L111">
        <v>5</v>
      </c>
      <c r="Q111">
        <v>3</v>
      </c>
      <c r="T111" s="103">
        <v>82</v>
      </c>
      <c r="U111" s="103">
        <v>18.900376536036539</v>
      </c>
      <c r="V111" s="103">
        <v>-3.9003765360365392</v>
      </c>
      <c r="X111" s="103">
        <v>7.3622402890695575</v>
      </c>
      <c r="Y111" s="103">
        <v>14</v>
      </c>
    </row>
    <row r="112" spans="1:25" x14ac:dyDescent="0.3">
      <c r="A112" s="13">
        <v>43149</v>
      </c>
      <c r="B112" s="101">
        <v>19</v>
      </c>
      <c r="C112" s="100">
        <f t="shared" si="9"/>
        <v>8</v>
      </c>
      <c r="D112" s="100">
        <f t="shared" si="10"/>
        <v>0</v>
      </c>
      <c r="E112" s="100">
        <f t="shared" si="11"/>
        <v>0</v>
      </c>
      <c r="F112" s="100">
        <f t="shared" si="12"/>
        <v>2</v>
      </c>
      <c r="G112" s="100">
        <v>0</v>
      </c>
      <c r="H112" s="100">
        <v>1</v>
      </c>
      <c r="J112">
        <v>8</v>
      </c>
      <c r="Q112">
        <v>2</v>
      </c>
      <c r="T112" s="103">
        <v>83</v>
      </c>
      <c r="U112" s="103">
        <v>20.912974195920015</v>
      </c>
      <c r="V112" s="103">
        <v>-4.9129741959200146</v>
      </c>
      <c r="X112" s="103">
        <v>7.4525745257452574</v>
      </c>
      <c r="Y112" s="103">
        <v>14</v>
      </c>
    </row>
    <row r="113" spans="1:25" x14ac:dyDescent="0.3">
      <c r="A113" s="13">
        <v>43150</v>
      </c>
      <c r="B113" s="101">
        <v>18</v>
      </c>
      <c r="C113" s="100">
        <f t="shared" si="9"/>
        <v>9</v>
      </c>
      <c r="D113" s="100">
        <f t="shared" si="10"/>
        <v>1</v>
      </c>
      <c r="E113" s="100">
        <f t="shared" si="11"/>
        <v>2</v>
      </c>
      <c r="F113" s="100">
        <f t="shared" si="12"/>
        <v>3</v>
      </c>
      <c r="G113" s="100">
        <v>0</v>
      </c>
      <c r="H113" s="100">
        <v>1</v>
      </c>
      <c r="J113">
        <v>9</v>
      </c>
      <c r="M113">
        <v>1</v>
      </c>
      <c r="O113">
        <v>2</v>
      </c>
      <c r="Q113">
        <v>3</v>
      </c>
      <c r="T113" s="103">
        <v>84</v>
      </c>
      <c r="U113" s="103">
        <v>18.813653241741644</v>
      </c>
      <c r="V113" s="103">
        <v>-0.813653241741644</v>
      </c>
      <c r="X113" s="103">
        <v>7.5429087624209572</v>
      </c>
      <c r="Y113" s="103">
        <v>14</v>
      </c>
    </row>
    <row r="114" spans="1:25" x14ac:dyDescent="0.3">
      <c r="A114" s="13">
        <v>43151</v>
      </c>
      <c r="B114" s="101">
        <v>18</v>
      </c>
      <c r="C114" s="100">
        <f t="shared" si="9"/>
        <v>9</v>
      </c>
      <c r="D114" s="100">
        <f t="shared" si="10"/>
        <v>4</v>
      </c>
      <c r="E114" s="100">
        <f t="shared" si="11"/>
        <v>1</v>
      </c>
      <c r="F114" s="100">
        <f t="shared" si="12"/>
        <v>2</v>
      </c>
      <c r="G114" s="100">
        <v>0</v>
      </c>
      <c r="H114" s="100">
        <v>1</v>
      </c>
      <c r="J114">
        <v>9</v>
      </c>
      <c r="L114">
        <v>4</v>
      </c>
      <c r="O114">
        <v>1</v>
      </c>
      <c r="Q114">
        <v>2</v>
      </c>
      <c r="T114" s="103">
        <v>85</v>
      </c>
      <c r="U114" s="103">
        <v>20.829430645457226</v>
      </c>
      <c r="V114" s="103">
        <v>-2.8294306454572258</v>
      </c>
      <c r="X114" s="103">
        <v>7.6332429990966579</v>
      </c>
      <c r="Y114" s="103">
        <v>14</v>
      </c>
    </row>
    <row r="115" spans="1:25" x14ac:dyDescent="0.3">
      <c r="A115" s="13">
        <v>43152</v>
      </c>
      <c r="B115" s="101">
        <v>13</v>
      </c>
      <c r="C115" s="100">
        <f t="shared" si="9"/>
        <v>8</v>
      </c>
      <c r="D115" s="100">
        <f t="shared" si="10"/>
        <v>4</v>
      </c>
      <c r="E115" s="100">
        <f t="shared" si="11"/>
        <v>0</v>
      </c>
      <c r="F115" s="100">
        <f t="shared" si="12"/>
        <v>3</v>
      </c>
      <c r="G115" s="100">
        <v>0</v>
      </c>
      <c r="I115">
        <v>1</v>
      </c>
      <c r="J115">
        <v>7</v>
      </c>
      <c r="L115">
        <v>4</v>
      </c>
      <c r="Q115">
        <v>3</v>
      </c>
      <c r="T115" s="103">
        <v>86</v>
      </c>
      <c r="U115" s="103">
        <v>20.186412608983666</v>
      </c>
      <c r="V115" s="103">
        <v>-3.186412608983666</v>
      </c>
      <c r="X115" s="103">
        <v>7.7235772357723578</v>
      </c>
      <c r="Y115" s="103">
        <v>14</v>
      </c>
    </row>
    <row r="116" spans="1:25" x14ac:dyDescent="0.3">
      <c r="A116" s="13">
        <v>43153</v>
      </c>
      <c r="B116" s="101">
        <v>14</v>
      </c>
      <c r="C116" s="100">
        <f t="shared" si="9"/>
        <v>5</v>
      </c>
      <c r="D116" s="100">
        <f t="shared" si="10"/>
        <v>0</v>
      </c>
      <c r="E116" s="100">
        <f t="shared" si="11"/>
        <v>0</v>
      </c>
      <c r="F116" s="100">
        <f t="shared" si="12"/>
        <v>3</v>
      </c>
      <c r="G116" s="100">
        <v>0</v>
      </c>
      <c r="H116" s="100">
        <v>2</v>
      </c>
      <c r="J116">
        <v>5</v>
      </c>
      <c r="Q116">
        <v>3</v>
      </c>
      <c r="T116" s="103">
        <v>87</v>
      </c>
      <c r="U116" s="103">
        <v>16.671319701440474</v>
      </c>
      <c r="V116" s="103">
        <v>-4.6713197014404741</v>
      </c>
      <c r="X116" s="103">
        <v>7.8139114724480576</v>
      </c>
      <c r="Y116" s="103">
        <v>14</v>
      </c>
    </row>
    <row r="117" spans="1:25" x14ac:dyDescent="0.3">
      <c r="A117" s="13">
        <v>43154</v>
      </c>
      <c r="B117" s="101">
        <v>12</v>
      </c>
      <c r="C117" s="100">
        <f t="shared" si="9"/>
        <v>6</v>
      </c>
      <c r="D117" s="100">
        <f t="shared" si="10"/>
        <v>1</v>
      </c>
      <c r="E117" s="100">
        <f t="shared" si="11"/>
        <v>1</v>
      </c>
      <c r="F117" s="100">
        <f t="shared" si="12"/>
        <v>2</v>
      </c>
      <c r="G117" s="100">
        <v>1</v>
      </c>
      <c r="H117" s="100">
        <v>1</v>
      </c>
      <c r="I117">
        <v>2</v>
      </c>
      <c r="J117">
        <v>4</v>
      </c>
      <c r="L117">
        <v>1</v>
      </c>
      <c r="O117">
        <v>1</v>
      </c>
      <c r="Q117">
        <v>2</v>
      </c>
      <c r="T117" s="103">
        <v>88</v>
      </c>
      <c r="U117" s="103">
        <v>20.169374864951088</v>
      </c>
      <c r="V117" s="103">
        <v>-4.169374864951088</v>
      </c>
      <c r="X117" s="103">
        <v>7.9042457091237575</v>
      </c>
      <c r="Y117" s="103">
        <v>14</v>
      </c>
    </row>
    <row r="118" spans="1:25" x14ac:dyDescent="0.3">
      <c r="A118" s="13">
        <v>43155</v>
      </c>
      <c r="B118" s="101">
        <v>18</v>
      </c>
      <c r="C118" s="100">
        <f t="shared" si="9"/>
        <v>9</v>
      </c>
      <c r="D118" s="100">
        <f t="shared" si="10"/>
        <v>4</v>
      </c>
      <c r="E118" s="100">
        <f t="shared" si="11"/>
        <v>0</v>
      </c>
      <c r="F118" s="100">
        <f t="shared" si="12"/>
        <v>2</v>
      </c>
      <c r="G118" s="100">
        <v>0</v>
      </c>
      <c r="H118" s="100">
        <v>1</v>
      </c>
      <c r="J118">
        <v>9</v>
      </c>
      <c r="L118">
        <v>4</v>
      </c>
      <c r="Q118">
        <v>2</v>
      </c>
      <c r="T118" s="103">
        <v>89</v>
      </c>
      <c r="U118" s="103">
        <v>17.980451939365054</v>
      </c>
      <c r="V118" s="103">
        <v>1.0195480606349463</v>
      </c>
      <c r="X118" s="103">
        <v>7.9945799457994582</v>
      </c>
      <c r="Y118" s="103">
        <v>14</v>
      </c>
    </row>
    <row r="119" spans="1:25" x14ac:dyDescent="0.3">
      <c r="A119" s="13">
        <v>43156</v>
      </c>
      <c r="B119" s="101">
        <v>16</v>
      </c>
      <c r="C119" s="100">
        <f t="shared" si="9"/>
        <v>9</v>
      </c>
      <c r="D119" s="100">
        <f t="shared" si="10"/>
        <v>0</v>
      </c>
      <c r="E119" s="100">
        <f t="shared" si="11"/>
        <v>0</v>
      </c>
      <c r="F119" s="100">
        <f t="shared" si="12"/>
        <v>1</v>
      </c>
      <c r="G119" s="100">
        <v>0</v>
      </c>
      <c r="H119" s="100">
        <v>1</v>
      </c>
      <c r="J119">
        <v>9</v>
      </c>
      <c r="Q119">
        <v>1</v>
      </c>
      <c r="T119" s="103">
        <v>90</v>
      </c>
      <c r="U119" s="103">
        <v>20.186412608983666</v>
      </c>
      <c r="V119" s="103">
        <v>-3.186412608983666</v>
      </c>
      <c r="X119" s="103">
        <v>8.0849141824751598</v>
      </c>
      <c r="Y119" s="103">
        <v>15</v>
      </c>
    </row>
    <row r="120" spans="1:25" x14ac:dyDescent="0.3">
      <c r="A120" s="13">
        <v>43157</v>
      </c>
      <c r="B120" s="101">
        <v>16</v>
      </c>
      <c r="C120" s="100">
        <f t="shared" si="9"/>
        <v>3</v>
      </c>
      <c r="D120" s="100">
        <f t="shared" si="10"/>
        <v>1</v>
      </c>
      <c r="E120" s="100">
        <f t="shared" si="11"/>
        <v>0</v>
      </c>
      <c r="F120" s="100">
        <f t="shared" si="12"/>
        <v>4</v>
      </c>
      <c r="G120" s="100">
        <v>0</v>
      </c>
      <c r="H120" s="100">
        <v>1</v>
      </c>
      <c r="J120">
        <v>3</v>
      </c>
      <c r="L120">
        <v>1</v>
      </c>
      <c r="Q120">
        <v>4</v>
      </c>
      <c r="T120" s="103">
        <v>91</v>
      </c>
      <c r="U120" s="103">
        <v>18.063995489827843</v>
      </c>
      <c r="V120" s="103">
        <v>-4.0639954898278425</v>
      </c>
      <c r="X120" s="103">
        <v>8.1752484191508596</v>
      </c>
      <c r="Y120" s="103">
        <v>15</v>
      </c>
    </row>
    <row r="121" spans="1:25" x14ac:dyDescent="0.3">
      <c r="A121" s="13">
        <v>43158</v>
      </c>
      <c r="B121" s="101">
        <v>15</v>
      </c>
      <c r="C121" s="100">
        <f t="shared" si="9"/>
        <v>5</v>
      </c>
      <c r="D121" s="100">
        <f t="shared" si="10"/>
        <v>4</v>
      </c>
      <c r="E121" s="100">
        <f t="shared" si="11"/>
        <v>1</v>
      </c>
      <c r="F121" s="100">
        <f t="shared" si="12"/>
        <v>2</v>
      </c>
      <c r="G121" s="100">
        <v>1</v>
      </c>
      <c r="H121" s="100">
        <v>1</v>
      </c>
      <c r="J121">
        <v>5</v>
      </c>
      <c r="L121">
        <v>4</v>
      </c>
      <c r="O121">
        <v>1</v>
      </c>
      <c r="Q121">
        <v>2</v>
      </c>
      <c r="T121" s="103">
        <v>92</v>
      </c>
      <c r="U121" s="103">
        <v>16.472192593165293</v>
      </c>
      <c r="V121" s="103">
        <v>0.52780740683470739</v>
      </c>
      <c r="X121" s="103">
        <v>8.2655826558265595</v>
      </c>
      <c r="Y121" s="103">
        <v>15</v>
      </c>
    </row>
    <row r="122" spans="1:25" x14ac:dyDescent="0.3">
      <c r="A122" s="13">
        <v>43159</v>
      </c>
      <c r="B122" s="101">
        <v>12</v>
      </c>
      <c r="C122" s="100">
        <f t="shared" si="9"/>
        <v>10</v>
      </c>
      <c r="D122" s="100">
        <f t="shared" si="10"/>
        <v>0</v>
      </c>
      <c r="E122" s="100">
        <f t="shared" si="11"/>
        <v>0</v>
      </c>
      <c r="F122" s="100">
        <f t="shared" si="12"/>
        <v>2</v>
      </c>
      <c r="G122" s="100">
        <v>0</v>
      </c>
      <c r="H122" s="100">
        <v>2</v>
      </c>
      <c r="I122">
        <v>1</v>
      </c>
      <c r="J122">
        <v>9</v>
      </c>
      <c r="Q122">
        <v>2</v>
      </c>
      <c r="T122" s="103">
        <v>93</v>
      </c>
      <c r="U122" s="103">
        <v>17.873812223924812</v>
      </c>
      <c r="V122" s="103">
        <v>-3.8738122239248121</v>
      </c>
      <c r="X122" s="103">
        <v>8.3559168925022593</v>
      </c>
      <c r="Y122" s="103">
        <v>15</v>
      </c>
    </row>
    <row r="123" spans="1:25" x14ac:dyDescent="0.3">
      <c r="A123" s="13">
        <v>43160</v>
      </c>
      <c r="B123" s="101">
        <v>14</v>
      </c>
      <c r="C123" s="100">
        <f t="shared" si="9"/>
        <v>4</v>
      </c>
      <c r="D123" s="100">
        <f t="shared" si="10"/>
        <v>0</v>
      </c>
      <c r="E123" s="100">
        <f t="shared" si="11"/>
        <v>0</v>
      </c>
      <c r="F123" s="100">
        <f t="shared" si="12"/>
        <v>3</v>
      </c>
      <c r="G123" s="100">
        <v>0</v>
      </c>
      <c r="J123">
        <v>4</v>
      </c>
      <c r="Q123">
        <v>3</v>
      </c>
      <c r="T123" s="103">
        <v>94</v>
      </c>
      <c r="U123" s="103">
        <v>21.342712801513095</v>
      </c>
      <c r="V123" s="103">
        <v>-2.3427128015130947</v>
      </c>
      <c r="X123" s="103">
        <v>8.4462511291779592</v>
      </c>
      <c r="Y123" s="103">
        <v>15</v>
      </c>
    </row>
    <row r="124" spans="1:25" x14ac:dyDescent="0.3">
      <c r="A124" s="13">
        <v>43161</v>
      </c>
      <c r="B124" s="101">
        <v>14</v>
      </c>
      <c r="C124" s="100">
        <f t="shared" si="9"/>
        <v>7</v>
      </c>
      <c r="D124" s="100">
        <f t="shared" si="10"/>
        <v>0</v>
      </c>
      <c r="E124" s="100">
        <f t="shared" si="11"/>
        <v>1</v>
      </c>
      <c r="F124" s="100">
        <f t="shared" si="12"/>
        <v>2</v>
      </c>
      <c r="G124" s="100">
        <v>1</v>
      </c>
      <c r="J124">
        <v>7</v>
      </c>
      <c r="O124">
        <v>1</v>
      </c>
      <c r="Q124">
        <v>2</v>
      </c>
      <c r="T124" s="103">
        <v>95</v>
      </c>
      <c r="U124" s="103">
        <v>20.956281104447648</v>
      </c>
      <c r="V124" s="103">
        <v>-0.95628110444764758</v>
      </c>
      <c r="X124" s="103">
        <v>8.536585365853659</v>
      </c>
      <c r="Y124" s="103">
        <v>15</v>
      </c>
    </row>
    <row r="125" spans="1:25" x14ac:dyDescent="0.3">
      <c r="A125" s="13">
        <v>43162</v>
      </c>
      <c r="B125" s="101">
        <v>15</v>
      </c>
      <c r="C125" s="100">
        <f t="shared" si="9"/>
        <v>8</v>
      </c>
      <c r="D125" s="100">
        <f t="shared" si="10"/>
        <v>3</v>
      </c>
      <c r="E125" s="100">
        <f t="shared" si="11"/>
        <v>0</v>
      </c>
      <c r="F125" s="100">
        <f t="shared" si="12"/>
        <v>3</v>
      </c>
      <c r="G125" s="100">
        <v>0</v>
      </c>
      <c r="I125">
        <v>1</v>
      </c>
      <c r="J125">
        <v>7</v>
      </c>
      <c r="L125">
        <v>3</v>
      </c>
      <c r="Q125">
        <v>3</v>
      </c>
      <c r="T125" s="103">
        <v>96</v>
      </c>
      <c r="U125" s="103">
        <v>19.007016251476784</v>
      </c>
      <c r="V125" s="103">
        <v>-7.0162514767844186E-3</v>
      </c>
      <c r="X125" s="103">
        <v>8.6269196025293589</v>
      </c>
      <c r="Y125" s="103">
        <v>15</v>
      </c>
    </row>
    <row r="126" spans="1:25" x14ac:dyDescent="0.3">
      <c r="A126" s="13">
        <v>43163</v>
      </c>
      <c r="B126" s="101">
        <v>20</v>
      </c>
      <c r="C126" s="100">
        <f t="shared" si="9"/>
        <v>5</v>
      </c>
      <c r="D126" s="100">
        <f t="shared" si="10"/>
        <v>0</v>
      </c>
      <c r="E126" s="100">
        <f t="shared" si="11"/>
        <v>0</v>
      </c>
      <c r="F126" s="100">
        <f t="shared" si="12"/>
        <v>3</v>
      </c>
      <c r="G126" s="100">
        <v>0</v>
      </c>
      <c r="J126">
        <v>5</v>
      </c>
      <c r="Q126">
        <v>3</v>
      </c>
      <c r="T126" s="103">
        <v>97</v>
      </c>
      <c r="U126" s="103">
        <v>21.985730837986651</v>
      </c>
      <c r="V126" s="103">
        <v>2.014269162013349</v>
      </c>
      <c r="X126" s="103">
        <v>8.7172538392050605</v>
      </c>
      <c r="Y126" s="103">
        <v>15</v>
      </c>
    </row>
    <row r="127" spans="1:25" x14ac:dyDescent="0.3">
      <c r="A127" s="13">
        <v>43164</v>
      </c>
      <c r="B127" s="101">
        <v>19</v>
      </c>
      <c r="C127" s="100">
        <f t="shared" si="9"/>
        <v>10</v>
      </c>
      <c r="D127" s="100">
        <f t="shared" si="10"/>
        <v>2</v>
      </c>
      <c r="E127" s="100">
        <f t="shared" si="11"/>
        <v>0</v>
      </c>
      <c r="F127" s="100">
        <f t="shared" si="12"/>
        <v>3</v>
      </c>
      <c r="G127" s="100">
        <v>0</v>
      </c>
      <c r="H127" s="100">
        <v>2</v>
      </c>
      <c r="J127">
        <v>10</v>
      </c>
      <c r="K127">
        <v>1</v>
      </c>
      <c r="L127">
        <v>1</v>
      </c>
      <c r="Q127">
        <v>3</v>
      </c>
      <c r="T127" s="103">
        <v>98</v>
      </c>
      <c r="U127" s="103">
        <v>19.650034287950344</v>
      </c>
      <c r="V127" s="103">
        <v>-3.6500342879503442</v>
      </c>
      <c r="X127" s="103">
        <v>8.8075880758807603</v>
      </c>
      <c r="Y127" s="103">
        <v>15</v>
      </c>
    </row>
    <row r="128" spans="1:25" x14ac:dyDescent="0.3">
      <c r="A128" s="13">
        <v>43165</v>
      </c>
      <c r="B128" s="101">
        <v>16</v>
      </c>
      <c r="C128" s="100">
        <f t="shared" si="9"/>
        <v>6</v>
      </c>
      <c r="D128" s="100">
        <f t="shared" si="10"/>
        <v>2</v>
      </c>
      <c r="E128" s="100">
        <f t="shared" si="11"/>
        <v>1</v>
      </c>
      <c r="F128" s="100">
        <f t="shared" si="12"/>
        <v>2</v>
      </c>
      <c r="G128" s="100">
        <v>0</v>
      </c>
      <c r="H128" s="100">
        <v>1</v>
      </c>
      <c r="I128">
        <v>1</v>
      </c>
      <c r="J128">
        <v>5</v>
      </c>
      <c r="L128">
        <v>2</v>
      </c>
      <c r="O128">
        <v>1</v>
      </c>
      <c r="Q128">
        <v>2</v>
      </c>
      <c r="T128" s="103">
        <v>99</v>
      </c>
      <c r="U128" s="103">
        <v>20.422788204841602</v>
      </c>
      <c r="V128" s="103">
        <v>-8.4227882048416021</v>
      </c>
      <c r="X128" s="103">
        <v>8.8979223125564602</v>
      </c>
      <c r="Y128" s="103">
        <v>15</v>
      </c>
    </row>
    <row r="129" spans="1:25" x14ac:dyDescent="0.3">
      <c r="A129" s="13">
        <v>43166</v>
      </c>
      <c r="B129" s="101">
        <v>12</v>
      </c>
      <c r="C129" s="100">
        <f t="shared" si="9"/>
        <v>8</v>
      </c>
      <c r="D129" s="100">
        <f t="shared" si="10"/>
        <v>1</v>
      </c>
      <c r="E129" s="100">
        <f t="shared" si="11"/>
        <v>0</v>
      </c>
      <c r="F129" s="100">
        <f t="shared" si="12"/>
        <v>3</v>
      </c>
      <c r="G129" s="100">
        <v>0</v>
      </c>
      <c r="H129" s="100">
        <v>1</v>
      </c>
      <c r="J129">
        <v>8</v>
      </c>
      <c r="L129">
        <v>1</v>
      </c>
      <c r="Q129">
        <v>3</v>
      </c>
      <c r="T129" s="103">
        <v>100</v>
      </c>
      <c r="U129" s="103">
        <v>21.899007543691759</v>
      </c>
      <c r="V129" s="103">
        <v>-4.8990075436917593</v>
      </c>
      <c r="X129" s="103">
        <v>8.98825654923216</v>
      </c>
      <c r="Y129" s="103">
        <v>15</v>
      </c>
    </row>
    <row r="130" spans="1:25" x14ac:dyDescent="0.3">
      <c r="A130" s="13">
        <v>43167</v>
      </c>
      <c r="B130" s="101">
        <v>20</v>
      </c>
      <c r="C130" s="100">
        <f t="shared" si="9"/>
        <v>7</v>
      </c>
      <c r="D130" s="100">
        <f t="shared" si="10"/>
        <v>2</v>
      </c>
      <c r="E130" s="100">
        <f t="shared" si="11"/>
        <v>1</v>
      </c>
      <c r="F130" s="100">
        <f t="shared" si="12"/>
        <v>3</v>
      </c>
      <c r="G130" s="100">
        <v>0</v>
      </c>
      <c r="H130" s="100">
        <v>1</v>
      </c>
      <c r="J130">
        <v>7</v>
      </c>
      <c r="L130">
        <v>2</v>
      </c>
      <c r="O130">
        <v>1</v>
      </c>
      <c r="Q130">
        <v>3</v>
      </c>
      <c r="T130" s="103">
        <v>101</v>
      </c>
      <c r="U130" s="103">
        <v>17.827619893969903</v>
      </c>
      <c r="V130" s="103">
        <v>-3.8276198939699029</v>
      </c>
      <c r="X130" s="103">
        <v>9.0785907859078598</v>
      </c>
      <c r="Y130" s="103">
        <v>15</v>
      </c>
    </row>
    <row r="131" spans="1:25" x14ac:dyDescent="0.3">
      <c r="A131" s="13">
        <v>43168</v>
      </c>
      <c r="B131" s="101">
        <v>11</v>
      </c>
      <c r="C131" s="100">
        <f t="shared" ref="C131:C194" si="13">SUM(I131:J131)</f>
        <v>6</v>
      </c>
      <c r="D131" s="100">
        <f t="shared" ref="D131:D194" si="14">SUM(K131:M131)</f>
        <v>0</v>
      </c>
      <c r="E131" s="100">
        <f t="shared" ref="E131:E194" si="15">SUM(N131:O131)</f>
        <v>0</v>
      </c>
      <c r="F131" s="100">
        <f t="shared" ref="F131:F194" si="16">SUM(P131:Q131)</f>
        <v>2</v>
      </c>
      <c r="G131" s="100">
        <v>0</v>
      </c>
      <c r="I131">
        <v>1</v>
      </c>
      <c r="J131">
        <v>5</v>
      </c>
      <c r="Q131">
        <v>2</v>
      </c>
      <c r="T131" s="103">
        <v>102</v>
      </c>
      <c r="U131" s="103">
        <v>19.543394572510103</v>
      </c>
      <c r="V131" s="103">
        <v>-3.5433945725101026</v>
      </c>
      <c r="X131" s="103">
        <v>9.1689250225835597</v>
      </c>
      <c r="Y131" s="103">
        <v>15</v>
      </c>
    </row>
    <row r="132" spans="1:25" x14ac:dyDescent="0.3">
      <c r="A132" s="13">
        <v>43169</v>
      </c>
      <c r="B132" s="101">
        <v>15</v>
      </c>
      <c r="C132" s="100">
        <f t="shared" si="13"/>
        <v>4</v>
      </c>
      <c r="D132" s="100">
        <f t="shared" si="14"/>
        <v>0</v>
      </c>
      <c r="E132" s="100">
        <f t="shared" si="15"/>
        <v>0</v>
      </c>
      <c r="F132" s="100">
        <f t="shared" si="16"/>
        <v>3</v>
      </c>
      <c r="G132" s="100">
        <v>0</v>
      </c>
      <c r="H132" s="100">
        <v>2</v>
      </c>
      <c r="J132">
        <v>4</v>
      </c>
      <c r="Q132">
        <v>3</v>
      </c>
      <c r="T132" s="103">
        <v>103</v>
      </c>
      <c r="U132" s="103">
        <v>18.387094379980674</v>
      </c>
      <c r="V132" s="103">
        <v>-3.3870943799806739</v>
      </c>
      <c r="X132" s="103">
        <v>9.2592592592592595</v>
      </c>
      <c r="Y132" s="103">
        <v>15</v>
      </c>
    </row>
    <row r="133" spans="1:25" x14ac:dyDescent="0.3">
      <c r="A133" s="13">
        <v>43170</v>
      </c>
      <c r="B133" s="101">
        <v>18</v>
      </c>
      <c r="C133" s="100">
        <f t="shared" si="13"/>
        <v>6</v>
      </c>
      <c r="D133" s="100">
        <f t="shared" si="14"/>
        <v>0</v>
      </c>
      <c r="E133" s="100">
        <f t="shared" si="15"/>
        <v>0</v>
      </c>
      <c r="F133" s="100">
        <f t="shared" si="16"/>
        <v>2</v>
      </c>
      <c r="G133" s="100">
        <v>0</v>
      </c>
      <c r="H133" s="100">
        <v>1</v>
      </c>
      <c r="J133">
        <v>6</v>
      </c>
      <c r="Q133">
        <v>2</v>
      </c>
      <c r="T133" s="103">
        <v>104</v>
      </c>
      <c r="U133" s="103">
        <v>19.450907179675163</v>
      </c>
      <c r="V133" s="103">
        <v>-0.45090717967516269</v>
      </c>
      <c r="X133" s="103">
        <v>9.3495934959349594</v>
      </c>
      <c r="Y133" s="103">
        <v>15</v>
      </c>
    </row>
    <row r="134" spans="1:25" x14ac:dyDescent="0.3">
      <c r="A134" s="13">
        <v>43171</v>
      </c>
      <c r="B134" s="101">
        <v>23</v>
      </c>
      <c r="C134" s="100">
        <f t="shared" si="13"/>
        <v>9</v>
      </c>
      <c r="D134" s="100">
        <f t="shared" si="14"/>
        <v>0</v>
      </c>
      <c r="E134" s="100">
        <f t="shared" si="15"/>
        <v>0</v>
      </c>
      <c r="F134" s="100">
        <f t="shared" si="16"/>
        <v>3</v>
      </c>
      <c r="G134" s="100">
        <v>0</v>
      </c>
      <c r="H134" s="100">
        <v>2</v>
      </c>
      <c r="J134">
        <v>9</v>
      </c>
      <c r="Q134">
        <v>3</v>
      </c>
      <c r="T134" s="103">
        <v>105</v>
      </c>
      <c r="U134" s="103">
        <v>18.900376536036539</v>
      </c>
      <c r="V134" s="103">
        <v>1.0996234639634608</v>
      </c>
      <c r="X134" s="103">
        <v>9.439927732610661</v>
      </c>
      <c r="Y134" s="103">
        <v>15</v>
      </c>
    </row>
    <row r="135" spans="1:25" x14ac:dyDescent="0.3">
      <c r="A135" s="13">
        <v>43172</v>
      </c>
      <c r="B135" s="101">
        <v>16</v>
      </c>
      <c r="C135" s="100">
        <f t="shared" si="13"/>
        <v>7</v>
      </c>
      <c r="D135" s="100">
        <f t="shared" si="14"/>
        <v>2</v>
      </c>
      <c r="E135" s="100">
        <f t="shared" si="15"/>
        <v>1</v>
      </c>
      <c r="F135" s="100">
        <f t="shared" si="16"/>
        <v>2</v>
      </c>
      <c r="G135" s="100">
        <v>1</v>
      </c>
      <c r="H135" s="100">
        <v>1</v>
      </c>
      <c r="J135">
        <v>7</v>
      </c>
      <c r="L135">
        <v>2</v>
      </c>
      <c r="O135">
        <v>1</v>
      </c>
      <c r="Q135">
        <v>2</v>
      </c>
      <c r="T135" s="103">
        <v>106</v>
      </c>
      <c r="U135" s="103">
        <v>19.096618222884448</v>
      </c>
      <c r="V135" s="103">
        <v>-7.0966182228844481</v>
      </c>
      <c r="X135" s="103">
        <v>9.5302619692863608</v>
      </c>
      <c r="Y135" s="103">
        <v>15</v>
      </c>
    </row>
    <row r="136" spans="1:25" x14ac:dyDescent="0.3">
      <c r="A136" s="13">
        <v>43173</v>
      </c>
      <c r="B136" s="101">
        <v>17</v>
      </c>
      <c r="C136" s="100">
        <f t="shared" si="13"/>
        <v>10</v>
      </c>
      <c r="D136" s="100">
        <f t="shared" si="14"/>
        <v>0</v>
      </c>
      <c r="E136" s="100">
        <f t="shared" si="15"/>
        <v>0</v>
      </c>
      <c r="F136" s="100">
        <f t="shared" si="16"/>
        <v>3</v>
      </c>
      <c r="G136" s="100">
        <v>0</v>
      </c>
      <c r="H136" s="100">
        <v>1</v>
      </c>
      <c r="I136">
        <v>1</v>
      </c>
      <c r="J136">
        <v>9</v>
      </c>
      <c r="Q136">
        <v>3</v>
      </c>
      <c r="T136" s="103">
        <v>107</v>
      </c>
      <c r="U136" s="103">
        <v>20.512390176249269</v>
      </c>
      <c r="V136" s="103">
        <v>-2.5123901762492693</v>
      </c>
      <c r="X136" s="103">
        <v>9.6205962059620607</v>
      </c>
      <c r="Y136" s="103">
        <v>15</v>
      </c>
    </row>
    <row r="137" spans="1:25" x14ac:dyDescent="0.3">
      <c r="A137" s="13">
        <v>43174</v>
      </c>
      <c r="B137" s="101">
        <v>13</v>
      </c>
      <c r="C137" s="100">
        <f t="shared" si="13"/>
        <v>6</v>
      </c>
      <c r="D137" s="100">
        <f t="shared" si="14"/>
        <v>2</v>
      </c>
      <c r="E137" s="100">
        <f t="shared" si="15"/>
        <v>1</v>
      </c>
      <c r="F137" s="100">
        <f t="shared" si="16"/>
        <v>2</v>
      </c>
      <c r="G137" s="100">
        <v>1</v>
      </c>
      <c r="I137">
        <v>1</v>
      </c>
      <c r="J137">
        <v>5</v>
      </c>
      <c r="L137">
        <v>2</v>
      </c>
      <c r="O137">
        <v>1</v>
      </c>
      <c r="Q137">
        <v>2</v>
      </c>
      <c r="T137" s="103">
        <v>108</v>
      </c>
      <c r="U137" s="103">
        <v>21.579088397371031</v>
      </c>
      <c r="V137" s="103">
        <v>-2.5790883973710308</v>
      </c>
      <c r="X137" s="103">
        <v>9.7109304426377605</v>
      </c>
      <c r="Y137" s="103">
        <v>15</v>
      </c>
    </row>
    <row r="138" spans="1:25" x14ac:dyDescent="0.3">
      <c r="A138" s="13">
        <v>43175</v>
      </c>
      <c r="B138" s="101">
        <v>15</v>
      </c>
      <c r="C138" s="100">
        <f t="shared" si="13"/>
        <v>6</v>
      </c>
      <c r="D138" s="100">
        <f t="shared" si="14"/>
        <v>2</v>
      </c>
      <c r="E138" s="100">
        <f t="shared" si="15"/>
        <v>1</v>
      </c>
      <c r="F138" s="100">
        <f t="shared" si="16"/>
        <v>2</v>
      </c>
      <c r="G138" s="100">
        <v>0</v>
      </c>
      <c r="H138" s="100">
        <v>1</v>
      </c>
      <c r="J138">
        <v>6</v>
      </c>
      <c r="L138">
        <v>2</v>
      </c>
      <c r="O138">
        <v>1</v>
      </c>
      <c r="Q138">
        <v>2</v>
      </c>
      <c r="T138" s="103">
        <v>109</v>
      </c>
      <c r="U138" s="103">
        <v>19.433575113237755</v>
      </c>
      <c r="V138" s="103">
        <v>-1.4335751132377546</v>
      </c>
      <c r="X138" s="103">
        <v>9.8012646793134603</v>
      </c>
      <c r="Y138" s="103">
        <v>15</v>
      </c>
    </row>
    <row r="139" spans="1:25" x14ac:dyDescent="0.3">
      <c r="A139" s="13">
        <v>43176</v>
      </c>
      <c r="B139" s="101">
        <v>16</v>
      </c>
      <c r="C139" s="100">
        <f t="shared" si="13"/>
        <v>7</v>
      </c>
      <c r="D139" s="100">
        <f t="shared" si="14"/>
        <v>0</v>
      </c>
      <c r="E139" s="100">
        <f t="shared" si="15"/>
        <v>0</v>
      </c>
      <c r="F139" s="100">
        <f t="shared" si="16"/>
        <v>3</v>
      </c>
      <c r="G139" s="100">
        <v>0</v>
      </c>
      <c r="H139" s="100">
        <v>1</v>
      </c>
      <c r="J139">
        <v>7</v>
      </c>
      <c r="Q139">
        <v>3</v>
      </c>
      <c r="T139" s="103">
        <v>110</v>
      </c>
      <c r="U139" s="103">
        <v>19.030112416454237</v>
      </c>
      <c r="V139" s="103">
        <v>-3.0112416454237234E-2</v>
      </c>
      <c r="X139" s="103">
        <v>9.8915989159891602</v>
      </c>
      <c r="Y139" s="103">
        <v>15</v>
      </c>
    </row>
    <row r="140" spans="1:25" x14ac:dyDescent="0.3">
      <c r="A140" s="13">
        <v>43177</v>
      </c>
      <c r="B140" s="101">
        <v>20</v>
      </c>
      <c r="C140" s="100">
        <f t="shared" si="13"/>
        <v>6</v>
      </c>
      <c r="D140" s="100">
        <f t="shared" si="14"/>
        <v>0</v>
      </c>
      <c r="E140" s="100">
        <f t="shared" si="15"/>
        <v>0</v>
      </c>
      <c r="F140" s="100">
        <f t="shared" si="16"/>
        <v>3</v>
      </c>
      <c r="G140" s="100">
        <v>0</v>
      </c>
      <c r="H140" s="100">
        <v>1</v>
      </c>
      <c r="J140">
        <v>6</v>
      </c>
      <c r="Q140">
        <v>3</v>
      </c>
      <c r="T140" s="103">
        <v>111</v>
      </c>
      <c r="U140" s="103">
        <v>22.188030945779435</v>
      </c>
      <c r="V140" s="103">
        <v>-4.1880309457794347</v>
      </c>
      <c r="X140" s="103">
        <v>9.98193315266486</v>
      </c>
      <c r="Y140" s="103">
        <v>15</v>
      </c>
    </row>
    <row r="141" spans="1:25" x14ac:dyDescent="0.3">
      <c r="A141" s="13">
        <v>43178</v>
      </c>
      <c r="B141" s="101">
        <v>22</v>
      </c>
      <c r="C141" s="100">
        <f t="shared" si="13"/>
        <v>9</v>
      </c>
      <c r="D141" s="100">
        <f t="shared" si="14"/>
        <v>2</v>
      </c>
      <c r="E141" s="100">
        <f t="shared" si="15"/>
        <v>0</v>
      </c>
      <c r="F141" s="100">
        <f t="shared" si="16"/>
        <v>3</v>
      </c>
      <c r="G141" s="100">
        <v>0</v>
      </c>
      <c r="H141" s="100">
        <v>1</v>
      </c>
      <c r="I141">
        <v>1</v>
      </c>
      <c r="J141">
        <v>8</v>
      </c>
      <c r="L141">
        <v>2</v>
      </c>
      <c r="Q141">
        <v>3</v>
      </c>
      <c r="T141" s="103">
        <v>112</v>
      </c>
      <c r="U141" s="103">
        <v>20.725669607129753</v>
      </c>
      <c r="V141" s="103">
        <v>-2.7256696071297526</v>
      </c>
      <c r="X141" s="103">
        <v>10.072267389340562</v>
      </c>
      <c r="Y141" s="103">
        <v>15</v>
      </c>
    </row>
    <row r="142" spans="1:25" x14ac:dyDescent="0.3">
      <c r="A142" s="13">
        <v>43179</v>
      </c>
      <c r="B142" s="101">
        <v>20</v>
      </c>
      <c r="C142" s="100">
        <f t="shared" si="13"/>
        <v>9</v>
      </c>
      <c r="D142" s="100">
        <f t="shared" si="14"/>
        <v>3</v>
      </c>
      <c r="E142" s="100">
        <f t="shared" si="15"/>
        <v>1</v>
      </c>
      <c r="F142" s="100">
        <f t="shared" si="16"/>
        <v>3</v>
      </c>
      <c r="G142" s="100">
        <v>0</v>
      </c>
      <c r="H142" s="100">
        <v>1</v>
      </c>
      <c r="J142">
        <v>9</v>
      </c>
      <c r="L142">
        <v>3</v>
      </c>
      <c r="O142">
        <v>1</v>
      </c>
      <c r="Q142">
        <v>3</v>
      </c>
      <c r="T142" s="103">
        <v>113</v>
      </c>
      <c r="U142" s="103">
        <v>20.612971470744636</v>
      </c>
      <c r="V142" s="103">
        <v>-7.6129714707446361</v>
      </c>
      <c r="X142" s="103">
        <v>10.162601626016261</v>
      </c>
      <c r="Y142" s="103">
        <v>15</v>
      </c>
    </row>
    <row r="143" spans="1:25" x14ac:dyDescent="0.3">
      <c r="A143" s="13">
        <v>43180</v>
      </c>
      <c r="B143" s="101">
        <v>15</v>
      </c>
      <c r="C143" s="100">
        <f t="shared" si="13"/>
        <v>9</v>
      </c>
      <c r="D143" s="100">
        <f t="shared" si="14"/>
        <v>3</v>
      </c>
      <c r="E143" s="100">
        <f t="shared" si="15"/>
        <v>0</v>
      </c>
      <c r="F143" s="100">
        <f t="shared" si="16"/>
        <v>2</v>
      </c>
      <c r="G143" s="100">
        <v>0</v>
      </c>
      <c r="H143" s="100">
        <v>3</v>
      </c>
      <c r="J143">
        <v>9</v>
      </c>
      <c r="L143">
        <v>3</v>
      </c>
      <c r="Q143">
        <v>2</v>
      </c>
      <c r="T143" s="103">
        <v>114</v>
      </c>
      <c r="U143" s="103">
        <v>18.257358499562979</v>
      </c>
      <c r="V143" s="103">
        <v>-4.2573584995629794</v>
      </c>
      <c r="X143" s="103">
        <v>10.252935862691961</v>
      </c>
      <c r="Y143" s="103">
        <v>15</v>
      </c>
    </row>
    <row r="144" spans="1:25" x14ac:dyDescent="0.3">
      <c r="A144" s="13">
        <v>43181</v>
      </c>
      <c r="B144" s="101">
        <v>14</v>
      </c>
      <c r="C144" s="100">
        <f t="shared" si="13"/>
        <v>7</v>
      </c>
      <c r="D144" s="100">
        <f t="shared" si="14"/>
        <v>0</v>
      </c>
      <c r="E144" s="100">
        <f t="shared" si="15"/>
        <v>1</v>
      </c>
      <c r="F144" s="100">
        <f t="shared" si="16"/>
        <v>4</v>
      </c>
      <c r="G144" s="100">
        <v>0</v>
      </c>
      <c r="H144" s="100">
        <v>1</v>
      </c>
      <c r="I144">
        <v>1</v>
      </c>
      <c r="J144">
        <v>6</v>
      </c>
      <c r="O144">
        <v>1</v>
      </c>
      <c r="Q144">
        <v>4</v>
      </c>
      <c r="T144" s="103">
        <v>115</v>
      </c>
      <c r="U144" s="103">
        <v>18.384208958553401</v>
      </c>
      <c r="V144" s="103">
        <v>-6.3842089585534012</v>
      </c>
      <c r="X144" s="103">
        <v>10.343270099367661</v>
      </c>
      <c r="Y144" s="103">
        <v>15</v>
      </c>
    </row>
    <row r="145" spans="1:25" x14ac:dyDescent="0.3">
      <c r="A145" s="13">
        <v>43182</v>
      </c>
      <c r="B145" s="101">
        <v>17</v>
      </c>
      <c r="C145" s="100">
        <f t="shared" si="13"/>
        <v>4</v>
      </c>
      <c r="D145" s="100">
        <f t="shared" si="14"/>
        <v>2</v>
      </c>
      <c r="E145" s="100">
        <f t="shared" si="15"/>
        <v>0</v>
      </c>
      <c r="F145" s="100">
        <f t="shared" si="16"/>
        <v>2</v>
      </c>
      <c r="G145" s="100">
        <v>0</v>
      </c>
      <c r="H145" s="100">
        <v>1</v>
      </c>
      <c r="I145">
        <v>1</v>
      </c>
      <c r="J145">
        <v>3</v>
      </c>
      <c r="L145">
        <v>2</v>
      </c>
      <c r="Q145">
        <v>2</v>
      </c>
      <c r="T145" s="103">
        <v>116</v>
      </c>
      <c r="U145" s="103">
        <v>20.099689314688767</v>
      </c>
      <c r="V145" s="103">
        <v>-2.0996893146887672</v>
      </c>
      <c r="X145" s="103">
        <v>10.433604336043361</v>
      </c>
      <c r="Y145" s="103">
        <v>15</v>
      </c>
    </row>
    <row r="146" spans="1:25" x14ac:dyDescent="0.3">
      <c r="A146" s="13">
        <v>43183</v>
      </c>
      <c r="B146" s="101">
        <v>18</v>
      </c>
      <c r="C146" s="100">
        <f t="shared" si="13"/>
        <v>8</v>
      </c>
      <c r="D146" s="100">
        <f t="shared" si="14"/>
        <v>2</v>
      </c>
      <c r="E146" s="100">
        <f t="shared" si="15"/>
        <v>0</v>
      </c>
      <c r="F146" s="100">
        <f t="shared" si="16"/>
        <v>3</v>
      </c>
      <c r="G146" s="100">
        <v>0</v>
      </c>
      <c r="H146" s="100">
        <v>1</v>
      </c>
      <c r="I146">
        <v>1</v>
      </c>
      <c r="J146">
        <v>7</v>
      </c>
      <c r="L146">
        <v>2</v>
      </c>
      <c r="Q146">
        <v>3</v>
      </c>
      <c r="T146" s="103">
        <v>117</v>
      </c>
      <c r="U146" s="103">
        <v>18.516830260398372</v>
      </c>
      <c r="V146" s="103">
        <v>-2.5168302603983719</v>
      </c>
      <c r="X146" s="103">
        <v>10.523938572719061</v>
      </c>
      <c r="Y146" s="103">
        <v>15</v>
      </c>
    </row>
    <row r="147" spans="1:25" x14ac:dyDescent="0.3">
      <c r="A147" s="13">
        <v>43184</v>
      </c>
      <c r="B147" s="101">
        <v>18</v>
      </c>
      <c r="C147" s="100">
        <f t="shared" si="13"/>
        <v>6</v>
      </c>
      <c r="D147" s="100">
        <f t="shared" si="14"/>
        <v>0</v>
      </c>
      <c r="E147" s="100">
        <f t="shared" si="15"/>
        <v>0</v>
      </c>
      <c r="F147" s="100">
        <f t="shared" si="16"/>
        <v>3</v>
      </c>
      <c r="G147" s="100">
        <v>0</v>
      </c>
      <c r="H147" s="100">
        <v>2</v>
      </c>
      <c r="J147">
        <v>6</v>
      </c>
      <c r="Q147">
        <v>3</v>
      </c>
      <c r="T147" s="103">
        <v>118</v>
      </c>
      <c r="U147" s="103">
        <v>18.234262334585527</v>
      </c>
      <c r="V147" s="103">
        <v>-2.2342623345855266</v>
      </c>
      <c r="X147" s="103">
        <v>10.614272809394761</v>
      </c>
      <c r="Y147" s="103">
        <v>15</v>
      </c>
    </row>
    <row r="148" spans="1:25" x14ac:dyDescent="0.3">
      <c r="A148" s="13">
        <v>43185</v>
      </c>
      <c r="B148" s="101">
        <v>20</v>
      </c>
      <c r="C148" s="100">
        <f t="shared" si="13"/>
        <v>9</v>
      </c>
      <c r="D148" s="100">
        <f t="shared" si="14"/>
        <v>0</v>
      </c>
      <c r="E148" s="100">
        <f t="shared" si="15"/>
        <v>0</v>
      </c>
      <c r="F148" s="100">
        <f t="shared" si="16"/>
        <v>3</v>
      </c>
      <c r="G148" s="100">
        <v>1</v>
      </c>
      <c r="I148">
        <v>1</v>
      </c>
      <c r="J148">
        <v>8</v>
      </c>
      <c r="Q148">
        <v>3</v>
      </c>
      <c r="T148" s="103">
        <v>119</v>
      </c>
      <c r="U148" s="103">
        <v>18.061110068400566</v>
      </c>
      <c r="V148" s="103">
        <v>-3.0611100684005663</v>
      </c>
      <c r="X148" s="103">
        <v>10.704607046070462</v>
      </c>
      <c r="Y148" s="103">
        <v>15</v>
      </c>
    </row>
    <row r="149" spans="1:25" x14ac:dyDescent="0.3">
      <c r="A149" s="13">
        <v>43186</v>
      </c>
      <c r="B149" s="101">
        <v>16</v>
      </c>
      <c r="C149" s="100">
        <f t="shared" si="13"/>
        <v>11</v>
      </c>
      <c r="D149" s="100">
        <f t="shared" si="14"/>
        <v>0</v>
      </c>
      <c r="E149" s="100">
        <f t="shared" si="15"/>
        <v>1</v>
      </c>
      <c r="F149" s="100">
        <f t="shared" si="16"/>
        <v>2</v>
      </c>
      <c r="G149" s="100">
        <v>0</v>
      </c>
      <c r="H149" s="100">
        <v>1</v>
      </c>
      <c r="J149">
        <v>11</v>
      </c>
      <c r="O149">
        <v>1</v>
      </c>
      <c r="Q149">
        <v>2</v>
      </c>
      <c r="T149" s="103">
        <v>120</v>
      </c>
      <c r="U149" s="103">
        <v>20.31614848940136</v>
      </c>
      <c r="V149" s="103">
        <v>-8.3161484894013604</v>
      </c>
      <c r="X149" s="103">
        <v>10.794941282746162</v>
      </c>
      <c r="Y149" s="103">
        <v>15</v>
      </c>
    </row>
    <row r="150" spans="1:25" x14ac:dyDescent="0.3">
      <c r="A150" s="13">
        <v>43187</v>
      </c>
      <c r="B150" s="101">
        <v>13</v>
      </c>
      <c r="C150" s="100">
        <f t="shared" si="13"/>
        <v>6</v>
      </c>
      <c r="D150" s="100">
        <f t="shared" si="14"/>
        <v>0</v>
      </c>
      <c r="E150" s="100">
        <f t="shared" si="15"/>
        <v>1</v>
      </c>
      <c r="F150" s="100">
        <f t="shared" si="16"/>
        <v>1</v>
      </c>
      <c r="G150" s="100">
        <v>0</v>
      </c>
      <c r="H150" s="100">
        <v>1</v>
      </c>
      <c r="J150">
        <v>6</v>
      </c>
      <c r="O150">
        <v>1</v>
      </c>
      <c r="Q150">
        <v>1</v>
      </c>
      <c r="T150" s="103">
        <v>121</v>
      </c>
      <c r="U150" s="103">
        <v>17.614340463089416</v>
      </c>
      <c r="V150" s="103">
        <v>-3.614340463089416</v>
      </c>
      <c r="X150" s="103">
        <v>10.885275519421862</v>
      </c>
      <c r="Y150" s="103">
        <v>15</v>
      </c>
    </row>
    <row r="151" spans="1:25" x14ac:dyDescent="0.3">
      <c r="A151" s="13">
        <v>43188</v>
      </c>
      <c r="B151" s="101">
        <v>16</v>
      </c>
      <c r="C151" s="100">
        <f t="shared" si="13"/>
        <v>4</v>
      </c>
      <c r="D151" s="100">
        <f t="shared" si="14"/>
        <v>2</v>
      </c>
      <c r="E151" s="100">
        <f t="shared" si="15"/>
        <v>0</v>
      </c>
      <c r="F151" s="100">
        <f t="shared" si="16"/>
        <v>3</v>
      </c>
      <c r="G151" s="100">
        <v>0</v>
      </c>
      <c r="H151" s="100">
        <v>1</v>
      </c>
      <c r="I151">
        <v>1</v>
      </c>
      <c r="J151">
        <v>3</v>
      </c>
      <c r="L151">
        <v>2</v>
      </c>
      <c r="Q151">
        <v>3</v>
      </c>
      <c r="T151" s="103">
        <v>122</v>
      </c>
      <c r="U151" s="103">
        <v>18.920587279586719</v>
      </c>
      <c r="V151" s="103">
        <v>-4.9205872795867194</v>
      </c>
      <c r="X151" s="103">
        <v>10.975609756097562</v>
      </c>
      <c r="Y151" s="103">
        <v>15</v>
      </c>
    </row>
    <row r="152" spans="1:25" x14ac:dyDescent="0.3">
      <c r="A152" s="13">
        <v>43189</v>
      </c>
      <c r="B152" s="101">
        <v>15</v>
      </c>
      <c r="C152" s="100">
        <f t="shared" si="13"/>
        <v>8</v>
      </c>
      <c r="D152" s="100">
        <f t="shared" si="14"/>
        <v>4</v>
      </c>
      <c r="E152" s="100">
        <f t="shared" si="15"/>
        <v>0</v>
      </c>
      <c r="F152" s="100">
        <f t="shared" si="16"/>
        <v>3</v>
      </c>
      <c r="G152" s="100">
        <v>0</v>
      </c>
      <c r="H152" s="100">
        <v>1</v>
      </c>
      <c r="I152">
        <v>1</v>
      </c>
      <c r="J152">
        <v>7</v>
      </c>
      <c r="L152">
        <v>4</v>
      </c>
      <c r="Q152">
        <v>3</v>
      </c>
      <c r="T152" s="103">
        <v>123</v>
      </c>
      <c r="U152" s="103">
        <v>20.506331755304394</v>
      </c>
      <c r="V152" s="103">
        <v>-5.5063317553043944</v>
      </c>
      <c r="X152" s="103">
        <v>11.065943992773262</v>
      </c>
      <c r="Y152" s="103">
        <v>15</v>
      </c>
    </row>
    <row r="153" spans="1:25" x14ac:dyDescent="0.3">
      <c r="A153" s="13">
        <v>43190</v>
      </c>
      <c r="B153" s="101">
        <v>21</v>
      </c>
      <c r="C153" s="100">
        <f t="shared" si="13"/>
        <v>7</v>
      </c>
      <c r="D153" s="100">
        <f t="shared" si="14"/>
        <v>0</v>
      </c>
      <c r="E153" s="100">
        <f t="shared" si="15"/>
        <v>0</v>
      </c>
      <c r="F153" s="100">
        <f t="shared" si="16"/>
        <v>4</v>
      </c>
      <c r="G153" s="100">
        <v>3</v>
      </c>
      <c r="H153" s="100">
        <v>1</v>
      </c>
      <c r="J153">
        <v>7</v>
      </c>
      <c r="Q153">
        <v>4</v>
      </c>
      <c r="T153" s="103">
        <v>124</v>
      </c>
      <c r="U153" s="103">
        <v>18.257358499562979</v>
      </c>
      <c r="V153" s="103">
        <v>1.7426415004370206</v>
      </c>
      <c r="X153" s="103">
        <v>11.156278229448962</v>
      </c>
      <c r="Y153" s="103">
        <v>15</v>
      </c>
    </row>
    <row r="154" spans="1:25" x14ac:dyDescent="0.3">
      <c r="A154" s="13">
        <v>43191</v>
      </c>
      <c r="B154" s="101">
        <v>1</v>
      </c>
      <c r="C154" s="100">
        <f t="shared" si="13"/>
        <v>2</v>
      </c>
      <c r="D154" s="100">
        <f t="shared" si="14"/>
        <v>0</v>
      </c>
      <c r="E154" s="100">
        <f t="shared" si="15"/>
        <v>0</v>
      </c>
      <c r="F154" s="100">
        <f t="shared" si="16"/>
        <v>0</v>
      </c>
      <c r="G154" s="100">
        <v>0</v>
      </c>
      <c r="H154" s="100">
        <v>2</v>
      </c>
      <c r="J154">
        <v>2</v>
      </c>
      <c r="T154" s="103">
        <v>125</v>
      </c>
      <c r="U154" s="103">
        <v>21.685728112811276</v>
      </c>
      <c r="V154" s="103">
        <v>-2.685728112811276</v>
      </c>
      <c r="X154" s="103">
        <v>11.246612466124661</v>
      </c>
      <c r="Y154" s="103">
        <v>15</v>
      </c>
    </row>
    <row r="155" spans="1:25" x14ac:dyDescent="0.3">
      <c r="A155" s="13">
        <v>43192</v>
      </c>
      <c r="B155" s="101">
        <v>22</v>
      </c>
      <c r="C155" s="100">
        <f t="shared" si="13"/>
        <v>8</v>
      </c>
      <c r="D155" s="100">
        <f t="shared" si="14"/>
        <v>0</v>
      </c>
      <c r="E155" s="100">
        <f t="shared" si="15"/>
        <v>0</v>
      </c>
      <c r="F155" s="100">
        <f t="shared" si="16"/>
        <v>2</v>
      </c>
      <c r="G155" s="100">
        <v>0</v>
      </c>
      <c r="H155" s="100">
        <v>1</v>
      </c>
      <c r="J155">
        <v>8</v>
      </c>
      <c r="Q155">
        <v>2</v>
      </c>
      <c r="T155" s="103">
        <v>126</v>
      </c>
      <c r="U155" s="103">
        <v>18.583336066828583</v>
      </c>
      <c r="V155" s="103">
        <v>-2.5833360668285827</v>
      </c>
      <c r="X155" s="103">
        <v>11.336946702800363</v>
      </c>
      <c r="Y155" s="103">
        <v>15</v>
      </c>
    </row>
    <row r="156" spans="1:25" x14ac:dyDescent="0.3">
      <c r="A156" s="13">
        <v>43193</v>
      </c>
      <c r="B156" s="101">
        <v>19</v>
      </c>
      <c r="C156" s="100">
        <f t="shared" si="13"/>
        <v>7</v>
      </c>
      <c r="D156" s="100">
        <f t="shared" si="14"/>
        <v>3</v>
      </c>
      <c r="E156" s="100">
        <f t="shared" si="15"/>
        <v>0</v>
      </c>
      <c r="F156" s="100">
        <f t="shared" si="16"/>
        <v>3</v>
      </c>
      <c r="G156" s="100">
        <v>1</v>
      </c>
      <c r="H156" s="100">
        <v>1</v>
      </c>
      <c r="I156">
        <v>1</v>
      </c>
      <c r="J156">
        <v>6</v>
      </c>
      <c r="L156">
        <v>3</v>
      </c>
      <c r="Q156">
        <v>3</v>
      </c>
      <c r="T156" s="103">
        <v>127</v>
      </c>
      <c r="U156" s="103">
        <v>20.293052324423908</v>
      </c>
      <c r="V156" s="103">
        <v>-8.2930523244239076</v>
      </c>
      <c r="X156" s="103">
        <v>11.427280939476063</v>
      </c>
      <c r="Y156" s="103">
        <v>15</v>
      </c>
    </row>
    <row r="157" spans="1:25" x14ac:dyDescent="0.3">
      <c r="A157" s="13">
        <v>43194</v>
      </c>
      <c r="B157" s="101">
        <v>19</v>
      </c>
      <c r="C157" s="100">
        <f t="shared" si="13"/>
        <v>12</v>
      </c>
      <c r="D157" s="100">
        <f t="shared" si="14"/>
        <v>0</v>
      </c>
      <c r="E157" s="100">
        <f t="shared" si="15"/>
        <v>0</v>
      </c>
      <c r="F157" s="100">
        <f t="shared" si="16"/>
        <v>2</v>
      </c>
      <c r="G157" s="100">
        <v>1</v>
      </c>
      <c r="I157">
        <v>1</v>
      </c>
      <c r="J157">
        <v>11</v>
      </c>
      <c r="Q157">
        <v>2</v>
      </c>
      <c r="T157" s="103">
        <v>128</v>
      </c>
      <c r="U157" s="103">
        <v>20.382654295831575</v>
      </c>
      <c r="V157" s="103">
        <v>-0.38265429583157484</v>
      </c>
      <c r="X157" s="103">
        <v>11.517615176151763</v>
      </c>
      <c r="Y157" s="103">
        <v>15</v>
      </c>
    </row>
    <row r="158" spans="1:25" x14ac:dyDescent="0.3">
      <c r="A158" s="13">
        <v>43195</v>
      </c>
      <c r="B158" s="101">
        <v>16</v>
      </c>
      <c r="C158" s="100">
        <f t="shared" si="13"/>
        <v>5</v>
      </c>
      <c r="D158" s="100">
        <f t="shared" si="14"/>
        <v>3</v>
      </c>
      <c r="E158" s="100">
        <f t="shared" si="15"/>
        <v>2</v>
      </c>
      <c r="F158" s="100">
        <f t="shared" si="16"/>
        <v>3</v>
      </c>
      <c r="G158" s="100">
        <v>0</v>
      </c>
      <c r="H158" s="100">
        <v>1</v>
      </c>
      <c r="J158">
        <v>5</v>
      </c>
      <c r="L158">
        <v>3</v>
      </c>
      <c r="O158">
        <v>2</v>
      </c>
      <c r="Q158">
        <v>3</v>
      </c>
      <c r="T158" s="103">
        <v>129</v>
      </c>
      <c r="U158" s="103">
        <v>17.744076343507114</v>
      </c>
      <c r="V158" s="103">
        <v>-6.744076343507114</v>
      </c>
      <c r="X158" s="103">
        <v>11.607949412827463</v>
      </c>
      <c r="Y158" s="103">
        <v>15</v>
      </c>
    </row>
    <row r="159" spans="1:25" x14ac:dyDescent="0.3">
      <c r="A159" s="13">
        <v>43196</v>
      </c>
      <c r="B159" s="101">
        <v>15</v>
      </c>
      <c r="C159" s="100">
        <f t="shared" si="13"/>
        <v>8</v>
      </c>
      <c r="D159" s="100">
        <f t="shared" si="14"/>
        <v>0</v>
      </c>
      <c r="E159" s="100">
        <f t="shared" si="15"/>
        <v>0</v>
      </c>
      <c r="F159" s="100">
        <f t="shared" si="16"/>
        <v>4</v>
      </c>
      <c r="G159" s="100">
        <v>0</v>
      </c>
      <c r="H159" s="100">
        <v>2</v>
      </c>
      <c r="I159">
        <v>1</v>
      </c>
      <c r="J159">
        <v>7</v>
      </c>
      <c r="Q159">
        <v>4</v>
      </c>
      <c r="T159" s="103">
        <v>130</v>
      </c>
      <c r="U159" s="103">
        <v>17.614340463089416</v>
      </c>
      <c r="V159" s="103">
        <v>-2.614340463089416</v>
      </c>
      <c r="X159" s="103">
        <v>11.698283649503162</v>
      </c>
      <c r="Y159" s="103">
        <v>15</v>
      </c>
    </row>
    <row r="160" spans="1:25" x14ac:dyDescent="0.3">
      <c r="A160" s="13">
        <v>43197</v>
      </c>
      <c r="B160" s="101">
        <v>25</v>
      </c>
      <c r="C160" s="100">
        <f t="shared" si="13"/>
        <v>9</v>
      </c>
      <c r="D160" s="100">
        <f t="shared" si="14"/>
        <v>0</v>
      </c>
      <c r="E160" s="100">
        <f t="shared" si="15"/>
        <v>0</v>
      </c>
      <c r="F160" s="100">
        <f t="shared" si="16"/>
        <v>2</v>
      </c>
      <c r="G160" s="100">
        <v>0</v>
      </c>
      <c r="J160">
        <v>9</v>
      </c>
      <c r="Q160">
        <v>2</v>
      </c>
      <c r="T160" s="103">
        <v>131</v>
      </c>
      <c r="U160" s="103">
        <v>17.744076343507114</v>
      </c>
      <c r="V160" s="103">
        <v>0.25592365649288595</v>
      </c>
      <c r="X160" s="103">
        <v>11.788617886178862</v>
      </c>
      <c r="Y160" s="103">
        <v>15</v>
      </c>
    </row>
    <row r="161" spans="1:25" x14ac:dyDescent="0.3">
      <c r="A161" s="13">
        <v>43198</v>
      </c>
      <c r="B161" s="101">
        <v>17</v>
      </c>
      <c r="C161" s="100">
        <f t="shared" si="13"/>
        <v>6</v>
      </c>
      <c r="D161" s="100">
        <f t="shared" si="14"/>
        <v>2</v>
      </c>
      <c r="E161" s="100">
        <f t="shared" si="15"/>
        <v>0</v>
      </c>
      <c r="F161" s="100">
        <f t="shared" si="16"/>
        <v>3</v>
      </c>
      <c r="G161" s="100">
        <v>0</v>
      </c>
      <c r="H161" s="100">
        <v>1</v>
      </c>
      <c r="J161">
        <v>6</v>
      </c>
      <c r="L161">
        <v>2</v>
      </c>
      <c r="Q161">
        <v>3</v>
      </c>
      <c r="T161" s="103">
        <v>132</v>
      </c>
      <c r="U161" s="103">
        <v>20.829430645457226</v>
      </c>
      <c r="V161" s="103">
        <v>2.1705693545427742</v>
      </c>
      <c r="X161" s="103">
        <v>11.878952122854562</v>
      </c>
      <c r="Y161" s="103">
        <v>15</v>
      </c>
    </row>
    <row r="162" spans="1:25" x14ac:dyDescent="0.3">
      <c r="A162" s="13">
        <v>43199</v>
      </c>
      <c r="B162" s="101">
        <v>20</v>
      </c>
      <c r="C162" s="100">
        <f t="shared" si="13"/>
        <v>8</v>
      </c>
      <c r="D162" s="100">
        <f t="shared" si="14"/>
        <v>0</v>
      </c>
      <c r="E162" s="100">
        <f t="shared" si="15"/>
        <v>1</v>
      </c>
      <c r="F162" s="100">
        <f t="shared" si="16"/>
        <v>3</v>
      </c>
      <c r="G162" s="100">
        <v>0</v>
      </c>
      <c r="H162" s="100">
        <v>1</v>
      </c>
      <c r="J162">
        <v>8</v>
      </c>
      <c r="O162">
        <v>1</v>
      </c>
      <c r="Q162">
        <v>3</v>
      </c>
      <c r="T162" s="103">
        <v>133</v>
      </c>
      <c r="U162" s="103">
        <v>19.133866710467206</v>
      </c>
      <c r="V162" s="103">
        <v>-3.1338667104672062</v>
      </c>
      <c r="X162" s="103">
        <v>11.969286359530264</v>
      </c>
      <c r="Y162" s="103">
        <v>15</v>
      </c>
    </row>
    <row r="163" spans="1:25" x14ac:dyDescent="0.3">
      <c r="A163" s="13">
        <v>43200</v>
      </c>
      <c r="B163" s="101">
        <v>14</v>
      </c>
      <c r="C163" s="100">
        <f t="shared" si="13"/>
        <v>8</v>
      </c>
      <c r="D163" s="100">
        <f t="shared" si="14"/>
        <v>4</v>
      </c>
      <c r="E163" s="100">
        <f t="shared" si="15"/>
        <v>1</v>
      </c>
      <c r="F163" s="100">
        <f t="shared" si="16"/>
        <v>3</v>
      </c>
      <c r="G163" s="100">
        <v>0</v>
      </c>
      <c r="H163" s="100">
        <v>1</v>
      </c>
      <c r="J163">
        <v>8</v>
      </c>
      <c r="L163">
        <v>4</v>
      </c>
      <c r="O163">
        <v>1</v>
      </c>
      <c r="Q163">
        <v>3</v>
      </c>
      <c r="T163" s="103">
        <v>134</v>
      </c>
      <c r="U163" s="103">
        <v>21.472448681930789</v>
      </c>
      <c r="V163" s="103">
        <v>-4.4724486819307891</v>
      </c>
      <c r="X163" s="103">
        <v>12.059620596205963</v>
      </c>
      <c r="Y163" s="103">
        <v>15</v>
      </c>
    </row>
    <row r="164" spans="1:25" x14ac:dyDescent="0.3">
      <c r="A164" s="13">
        <v>43201</v>
      </c>
      <c r="B164" s="101">
        <v>19</v>
      </c>
      <c r="C164" s="100">
        <f t="shared" si="13"/>
        <v>7</v>
      </c>
      <c r="D164" s="100">
        <f t="shared" si="14"/>
        <v>4</v>
      </c>
      <c r="E164" s="100">
        <f t="shared" si="15"/>
        <v>0</v>
      </c>
      <c r="F164" s="100">
        <f t="shared" si="16"/>
        <v>2</v>
      </c>
      <c r="G164" s="100">
        <v>1</v>
      </c>
      <c r="H164" s="100">
        <v>1</v>
      </c>
      <c r="J164">
        <v>7</v>
      </c>
      <c r="L164">
        <v>4</v>
      </c>
      <c r="Q164">
        <v>2</v>
      </c>
      <c r="T164" s="103">
        <v>135</v>
      </c>
      <c r="U164" s="103">
        <v>18.490848673993643</v>
      </c>
      <c r="V164" s="103">
        <v>-5.4908486739936428</v>
      </c>
      <c r="X164" s="103">
        <v>12.149954832881663</v>
      </c>
      <c r="Y164" s="103">
        <v>15</v>
      </c>
    </row>
    <row r="165" spans="1:25" x14ac:dyDescent="0.3">
      <c r="A165" s="13">
        <v>43202</v>
      </c>
      <c r="B165" s="101">
        <v>18</v>
      </c>
      <c r="C165" s="100">
        <f t="shared" si="13"/>
        <v>9</v>
      </c>
      <c r="D165" s="100">
        <f t="shared" si="14"/>
        <v>0</v>
      </c>
      <c r="E165" s="100">
        <f t="shared" si="15"/>
        <v>1</v>
      </c>
      <c r="F165" s="100">
        <f t="shared" si="16"/>
        <v>2</v>
      </c>
      <c r="G165" s="100">
        <v>1</v>
      </c>
      <c r="H165" s="100">
        <v>2</v>
      </c>
      <c r="I165">
        <v>1</v>
      </c>
      <c r="J165">
        <v>8</v>
      </c>
      <c r="O165">
        <v>1</v>
      </c>
      <c r="Q165">
        <v>2</v>
      </c>
      <c r="T165" s="103">
        <v>136</v>
      </c>
      <c r="U165" s="103">
        <v>18.583336066828583</v>
      </c>
      <c r="V165" s="103">
        <v>-3.5833360668285827</v>
      </c>
      <c r="X165" s="103">
        <v>12.240289069557363</v>
      </c>
      <c r="Y165" s="103">
        <v>15</v>
      </c>
    </row>
    <row r="166" spans="1:25" x14ac:dyDescent="0.3">
      <c r="A166" s="13">
        <v>43203</v>
      </c>
      <c r="B166" s="101">
        <v>21</v>
      </c>
      <c r="C166" s="100">
        <f t="shared" si="13"/>
        <v>6</v>
      </c>
      <c r="D166" s="100">
        <f t="shared" si="14"/>
        <v>0</v>
      </c>
      <c r="E166" s="100">
        <f t="shared" si="15"/>
        <v>2</v>
      </c>
      <c r="F166" s="100">
        <f t="shared" si="16"/>
        <v>4</v>
      </c>
      <c r="G166" s="100">
        <v>1</v>
      </c>
      <c r="J166">
        <v>6</v>
      </c>
      <c r="O166">
        <v>2</v>
      </c>
      <c r="Q166">
        <v>4</v>
      </c>
      <c r="T166" s="103">
        <v>137</v>
      </c>
      <c r="U166" s="103">
        <v>19.543394572510103</v>
      </c>
      <c r="V166" s="103">
        <v>-3.5433945725101026</v>
      </c>
      <c r="X166" s="103">
        <v>12.330623306233063</v>
      </c>
      <c r="Y166" s="103">
        <v>16</v>
      </c>
    </row>
    <row r="167" spans="1:25" x14ac:dyDescent="0.3">
      <c r="A167" s="13">
        <v>43204</v>
      </c>
      <c r="B167" s="101">
        <v>22</v>
      </c>
      <c r="C167" s="100">
        <f t="shared" si="13"/>
        <v>6</v>
      </c>
      <c r="D167" s="100">
        <f t="shared" si="14"/>
        <v>2</v>
      </c>
      <c r="E167" s="100">
        <f t="shared" si="15"/>
        <v>0</v>
      </c>
      <c r="F167" s="100">
        <f t="shared" si="16"/>
        <v>3</v>
      </c>
      <c r="G167" s="100">
        <v>0</v>
      </c>
      <c r="J167">
        <v>6</v>
      </c>
      <c r="L167">
        <v>2</v>
      </c>
      <c r="Q167">
        <v>3</v>
      </c>
      <c r="T167" s="103">
        <v>138</v>
      </c>
      <c r="U167" s="103">
        <v>18.900376536036539</v>
      </c>
      <c r="V167" s="103">
        <v>1.0996234639634608</v>
      </c>
      <c r="X167" s="103">
        <v>12.420957542908763</v>
      </c>
      <c r="Y167" s="103">
        <v>16</v>
      </c>
    </row>
    <row r="168" spans="1:25" x14ac:dyDescent="0.3">
      <c r="A168" s="13">
        <v>43205</v>
      </c>
      <c r="B168" s="101">
        <v>24</v>
      </c>
      <c r="C168" s="100">
        <f t="shared" si="13"/>
        <v>8</v>
      </c>
      <c r="D168" s="100">
        <f t="shared" si="14"/>
        <v>0</v>
      </c>
      <c r="E168" s="100">
        <f t="shared" si="15"/>
        <v>0</v>
      </c>
      <c r="F168" s="100">
        <f t="shared" si="16"/>
        <v>2</v>
      </c>
      <c r="G168" s="100">
        <v>0</v>
      </c>
      <c r="H168" s="100">
        <v>1</v>
      </c>
      <c r="I168">
        <v>1</v>
      </c>
      <c r="J168">
        <v>7</v>
      </c>
      <c r="Q168">
        <v>2</v>
      </c>
      <c r="T168" s="103">
        <v>139</v>
      </c>
      <c r="U168" s="103">
        <v>21.042710076337713</v>
      </c>
      <c r="V168" s="103">
        <v>0.95728992366228738</v>
      </c>
      <c r="X168" s="103">
        <v>12.511291779584463</v>
      </c>
      <c r="Y168" s="103">
        <v>16</v>
      </c>
    </row>
    <row r="169" spans="1:25" x14ac:dyDescent="0.3">
      <c r="A169" s="13">
        <v>43206</v>
      </c>
      <c r="B169" s="101">
        <v>23</v>
      </c>
      <c r="C169" s="100">
        <f t="shared" si="13"/>
        <v>9</v>
      </c>
      <c r="D169" s="100">
        <f t="shared" si="14"/>
        <v>3</v>
      </c>
      <c r="E169" s="100">
        <f t="shared" si="15"/>
        <v>0</v>
      </c>
      <c r="F169" s="100">
        <f t="shared" si="16"/>
        <v>4</v>
      </c>
      <c r="G169" s="100">
        <v>1</v>
      </c>
      <c r="H169" s="100">
        <v>2</v>
      </c>
      <c r="J169">
        <v>9</v>
      </c>
      <c r="L169">
        <v>3</v>
      </c>
      <c r="Q169">
        <v>4</v>
      </c>
      <c r="T169" s="103">
        <v>140</v>
      </c>
      <c r="U169" s="103">
        <v>21.77533008421894</v>
      </c>
      <c r="V169" s="103">
        <v>-1.7753300842189397</v>
      </c>
      <c r="X169" s="103">
        <v>12.601626016260164</v>
      </c>
      <c r="Y169" s="103">
        <v>16</v>
      </c>
    </row>
    <row r="170" spans="1:25" x14ac:dyDescent="0.3">
      <c r="A170" s="13">
        <v>43207</v>
      </c>
      <c r="B170" s="101">
        <v>19</v>
      </c>
      <c r="C170" s="100">
        <f t="shared" si="13"/>
        <v>8</v>
      </c>
      <c r="D170" s="100">
        <f t="shared" si="14"/>
        <v>3</v>
      </c>
      <c r="E170" s="100">
        <f t="shared" si="15"/>
        <v>1</v>
      </c>
      <c r="F170" s="100">
        <f t="shared" si="16"/>
        <v>3</v>
      </c>
      <c r="G170" s="100">
        <v>0</v>
      </c>
      <c r="H170" s="100">
        <v>1</v>
      </c>
      <c r="I170">
        <v>1</v>
      </c>
      <c r="J170">
        <v>7</v>
      </c>
      <c r="L170">
        <v>3</v>
      </c>
      <c r="O170">
        <v>1</v>
      </c>
      <c r="Q170">
        <v>3</v>
      </c>
      <c r="T170" s="103">
        <v>141</v>
      </c>
      <c r="U170" s="103">
        <v>19.993049599248526</v>
      </c>
      <c r="V170" s="103">
        <v>-4.9930495992485255</v>
      </c>
      <c r="X170" s="103">
        <v>12.691960252935864</v>
      </c>
      <c r="Y170" s="103">
        <v>16</v>
      </c>
    </row>
    <row r="171" spans="1:25" x14ac:dyDescent="0.3">
      <c r="A171" s="13">
        <v>43208</v>
      </c>
      <c r="B171" s="101">
        <v>15</v>
      </c>
      <c r="C171" s="100">
        <f t="shared" si="13"/>
        <v>9</v>
      </c>
      <c r="D171" s="100">
        <f t="shared" si="14"/>
        <v>0</v>
      </c>
      <c r="E171" s="100">
        <f t="shared" si="15"/>
        <v>1</v>
      </c>
      <c r="F171" s="100">
        <f t="shared" si="16"/>
        <v>3</v>
      </c>
      <c r="G171" s="100">
        <v>1</v>
      </c>
      <c r="H171" s="100">
        <v>2</v>
      </c>
      <c r="J171">
        <v>9</v>
      </c>
      <c r="O171">
        <v>1</v>
      </c>
      <c r="Q171">
        <v>3</v>
      </c>
      <c r="T171" s="103">
        <v>142</v>
      </c>
      <c r="U171" s="103">
        <v>21.325675057480517</v>
      </c>
      <c r="V171" s="103">
        <v>-7.3256750574805167</v>
      </c>
      <c r="X171" s="103">
        <v>12.782294489611564</v>
      </c>
      <c r="Y171" s="103">
        <v>16</v>
      </c>
    </row>
    <row r="172" spans="1:25" x14ac:dyDescent="0.3">
      <c r="A172" s="13">
        <v>43209</v>
      </c>
      <c r="B172" s="101">
        <v>11</v>
      </c>
      <c r="C172" s="100">
        <f t="shared" si="13"/>
        <v>9</v>
      </c>
      <c r="D172" s="100">
        <f t="shared" si="14"/>
        <v>0</v>
      </c>
      <c r="E172" s="100">
        <f t="shared" si="15"/>
        <v>2</v>
      </c>
      <c r="F172" s="100">
        <f t="shared" si="16"/>
        <v>2</v>
      </c>
      <c r="G172" s="100">
        <v>3</v>
      </c>
      <c r="H172" s="100">
        <v>1</v>
      </c>
      <c r="I172">
        <v>1</v>
      </c>
      <c r="J172">
        <v>8</v>
      </c>
      <c r="O172">
        <v>2</v>
      </c>
      <c r="Q172">
        <v>2</v>
      </c>
      <c r="T172" s="103">
        <v>143</v>
      </c>
      <c r="U172" s="103">
        <v>16.671319701440474</v>
      </c>
      <c r="V172" s="103">
        <v>0.32868029855952585</v>
      </c>
      <c r="X172" s="103">
        <v>12.872628726287264</v>
      </c>
      <c r="Y172" s="103">
        <v>16</v>
      </c>
    </row>
    <row r="173" spans="1:25" x14ac:dyDescent="0.3">
      <c r="A173" s="13">
        <v>43210</v>
      </c>
      <c r="B173" s="101">
        <v>20</v>
      </c>
      <c r="C173" s="100">
        <f t="shared" si="13"/>
        <v>4</v>
      </c>
      <c r="D173" s="100">
        <f t="shared" si="14"/>
        <v>4</v>
      </c>
      <c r="E173" s="100">
        <f t="shared" si="15"/>
        <v>1</v>
      </c>
      <c r="F173" s="100">
        <f t="shared" si="16"/>
        <v>3</v>
      </c>
      <c r="G173" s="100">
        <v>0</v>
      </c>
      <c r="H173" s="100">
        <v>1</v>
      </c>
      <c r="J173">
        <v>4</v>
      </c>
      <c r="L173">
        <v>4</v>
      </c>
      <c r="O173">
        <v>1</v>
      </c>
      <c r="Q173">
        <v>3</v>
      </c>
      <c r="T173" s="103">
        <v>144</v>
      </c>
      <c r="U173" s="103">
        <v>20.399692039864153</v>
      </c>
      <c r="V173" s="103">
        <v>-2.3996920398641528</v>
      </c>
      <c r="X173" s="103">
        <v>12.962962962962964</v>
      </c>
      <c r="Y173" s="103">
        <v>16</v>
      </c>
    </row>
    <row r="174" spans="1:25" x14ac:dyDescent="0.3">
      <c r="A174" s="13">
        <v>43211</v>
      </c>
      <c r="B174" s="101">
        <v>20</v>
      </c>
      <c r="C174" s="100">
        <f t="shared" si="13"/>
        <v>10</v>
      </c>
      <c r="D174" s="100">
        <f t="shared" si="14"/>
        <v>0</v>
      </c>
      <c r="E174" s="100">
        <f t="shared" si="15"/>
        <v>0</v>
      </c>
      <c r="F174" s="100">
        <f t="shared" si="16"/>
        <v>2</v>
      </c>
      <c r="G174" s="100">
        <v>1</v>
      </c>
      <c r="H174" s="100">
        <v>2</v>
      </c>
      <c r="I174">
        <v>1</v>
      </c>
      <c r="J174">
        <v>9</v>
      </c>
      <c r="Q174">
        <v>2</v>
      </c>
      <c r="T174" s="103">
        <v>145</v>
      </c>
      <c r="U174" s="103">
        <v>18.900376536036539</v>
      </c>
      <c r="V174" s="103">
        <v>-0.90037653603653922</v>
      </c>
      <c r="X174" s="103">
        <v>13.053297199638664</v>
      </c>
      <c r="Y174" s="103">
        <v>16</v>
      </c>
    </row>
    <row r="175" spans="1:25" x14ac:dyDescent="0.3">
      <c r="A175" s="13">
        <v>43212</v>
      </c>
      <c r="B175" s="101">
        <v>21</v>
      </c>
      <c r="C175" s="100">
        <f t="shared" si="13"/>
        <v>6</v>
      </c>
      <c r="D175" s="100">
        <f t="shared" si="14"/>
        <v>0</v>
      </c>
      <c r="E175" s="100">
        <f t="shared" si="15"/>
        <v>0</v>
      </c>
      <c r="F175" s="100">
        <f t="shared" si="16"/>
        <v>3</v>
      </c>
      <c r="G175" s="100">
        <v>0</v>
      </c>
      <c r="I175">
        <v>1</v>
      </c>
      <c r="J175">
        <v>5</v>
      </c>
      <c r="Q175">
        <v>3</v>
      </c>
      <c r="T175" s="103">
        <v>146</v>
      </c>
      <c r="U175" s="103">
        <v>20.736943252622286</v>
      </c>
      <c r="V175" s="103">
        <v>-0.73694325262228588</v>
      </c>
      <c r="X175" s="103">
        <v>13.143631436314363</v>
      </c>
      <c r="Y175" s="103">
        <v>16</v>
      </c>
    </row>
    <row r="176" spans="1:25" x14ac:dyDescent="0.3">
      <c r="A176" s="13">
        <v>43213</v>
      </c>
      <c r="B176" s="101">
        <v>20</v>
      </c>
      <c r="C176" s="100">
        <f t="shared" si="13"/>
        <v>9</v>
      </c>
      <c r="D176" s="100">
        <f t="shared" si="14"/>
        <v>2</v>
      </c>
      <c r="E176" s="100">
        <f t="shared" si="15"/>
        <v>1</v>
      </c>
      <c r="F176" s="100">
        <f t="shared" si="16"/>
        <v>3</v>
      </c>
      <c r="G176" s="100">
        <v>0</v>
      </c>
      <c r="I176">
        <v>1</v>
      </c>
      <c r="J176">
        <v>8</v>
      </c>
      <c r="L176">
        <v>2</v>
      </c>
      <c r="O176">
        <v>1</v>
      </c>
      <c r="Q176">
        <v>3</v>
      </c>
      <c r="T176" s="103">
        <v>147</v>
      </c>
      <c r="U176" s="103">
        <v>21.585146818315909</v>
      </c>
      <c r="V176" s="103">
        <v>-5.5851468183159092</v>
      </c>
      <c r="X176" s="103">
        <v>13.233965672990065</v>
      </c>
      <c r="Y176" s="103">
        <v>16</v>
      </c>
    </row>
    <row r="177" spans="1:25" x14ac:dyDescent="0.3">
      <c r="A177" s="13">
        <v>43214</v>
      </c>
      <c r="B177" s="101">
        <v>14</v>
      </c>
      <c r="C177" s="100">
        <f t="shared" si="13"/>
        <v>9</v>
      </c>
      <c r="D177" s="100">
        <f t="shared" si="14"/>
        <v>0</v>
      </c>
      <c r="E177" s="100">
        <f t="shared" si="15"/>
        <v>2</v>
      </c>
      <c r="F177" s="100">
        <f t="shared" si="16"/>
        <v>3</v>
      </c>
      <c r="G177" s="100">
        <v>0</v>
      </c>
      <c r="H177" s="100">
        <v>1</v>
      </c>
      <c r="J177">
        <v>9</v>
      </c>
      <c r="O177">
        <v>2</v>
      </c>
      <c r="Q177">
        <v>3</v>
      </c>
      <c r="T177" s="103">
        <v>148</v>
      </c>
      <c r="U177" s="103">
        <v>17.213756443418671</v>
      </c>
      <c r="V177" s="103">
        <v>-4.2137564434186707</v>
      </c>
      <c r="X177" s="103">
        <v>13.324299909665765</v>
      </c>
      <c r="Y177" s="103">
        <v>16</v>
      </c>
    </row>
    <row r="178" spans="1:25" x14ac:dyDescent="0.3">
      <c r="A178" s="13">
        <v>43215</v>
      </c>
      <c r="B178" s="101">
        <v>15</v>
      </c>
      <c r="C178" s="100">
        <f t="shared" si="13"/>
        <v>6</v>
      </c>
      <c r="D178" s="100">
        <f t="shared" si="14"/>
        <v>2</v>
      </c>
      <c r="E178" s="100">
        <f t="shared" si="15"/>
        <v>0</v>
      </c>
      <c r="F178" s="100">
        <f t="shared" si="16"/>
        <v>2</v>
      </c>
      <c r="G178" s="100">
        <v>0</v>
      </c>
      <c r="H178" s="100">
        <v>1</v>
      </c>
      <c r="J178">
        <v>6</v>
      </c>
      <c r="L178">
        <v>2</v>
      </c>
      <c r="Q178">
        <v>2</v>
      </c>
      <c r="T178" s="103">
        <v>149</v>
      </c>
      <c r="U178" s="103">
        <v>17.827619893969903</v>
      </c>
      <c r="V178" s="103">
        <v>-1.8276198939699029</v>
      </c>
      <c r="X178" s="103">
        <v>13.414634146341465</v>
      </c>
      <c r="Y178" s="103">
        <v>16</v>
      </c>
    </row>
    <row r="179" spans="1:25" x14ac:dyDescent="0.3">
      <c r="A179" s="13">
        <v>43216</v>
      </c>
      <c r="B179" s="101">
        <v>12</v>
      </c>
      <c r="C179" s="100">
        <f t="shared" si="13"/>
        <v>9</v>
      </c>
      <c r="D179" s="100">
        <f t="shared" si="14"/>
        <v>2</v>
      </c>
      <c r="E179" s="100">
        <f t="shared" si="15"/>
        <v>0</v>
      </c>
      <c r="F179" s="100">
        <f t="shared" si="16"/>
        <v>2</v>
      </c>
      <c r="G179" s="100">
        <v>2</v>
      </c>
      <c r="H179" s="100">
        <v>1</v>
      </c>
      <c r="I179">
        <v>2</v>
      </c>
      <c r="J179">
        <v>7</v>
      </c>
      <c r="L179">
        <v>2</v>
      </c>
      <c r="Q179">
        <v>2</v>
      </c>
      <c r="T179" s="103">
        <v>150</v>
      </c>
      <c r="U179" s="103">
        <v>20.612971470744636</v>
      </c>
      <c r="V179" s="103">
        <v>-5.6129714707446361</v>
      </c>
      <c r="X179" s="103">
        <v>13.504968383017165</v>
      </c>
      <c r="Y179" s="103">
        <v>16</v>
      </c>
    </row>
    <row r="180" spans="1:25" x14ac:dyDescent="0.3">
      <c r="A180" s="13">
        <v>43217</v>
      </c>
      <c r="B180" s="101">
        <v>13</v>
      </c>
      <c r="C180" s="100">
        <f t="shared" si="13"/>
        <v>5</v>
      </c>
      <c r="D180" s="100">
        <f t="shared" si="14"/>
        <v>2</v>
      </c>
      <c r="E180" s="100">
        <f t="shared" si="15"/>
        <v>1</v>
      </c>
      <c r="F180" s="100">
        <f t="shared" si="16"/>
        <v>3</v>
      </c>
      <c r="G180" s="100">
        <v>3</v>
      </c>
      <c r="H180" s="100">
        <v>2</v>
      </c>
      <c r="I180">
        <v>1</v>
      </c>
      <c r="J180">
        <v>4</v>
      </c>
      <c r="L180">
        <v>2</v>
      </c>
      <c r="O180">
        <v>1</v>
      </c>
      <c r="Q180">
        <v>3</v>
      </c>
      <c r="T180" s="103">
        <v>151</v>
      </c>
      <c r="U180" s="103">
        <v>20.422232586534708</v>
      </c>
      <c r="V180" s="103">
        <v>0.57776741346529192</v>
      </c>
      <c r="X180" s="103">
        <v>13.595302619692864</v>
      </c>
      <c r="Y180" s="103">
        <v>16</v>
      </c>
    </row>
    <row r="181" spans="1:25" x14ac:dyDescent="0.3">
      <c r="A181" s="13">
        <v>43218</v>
      </c>
      <c r="B181" s="101">
        <v>18</v>
      </c>
      <c r="C181" s="100">
        <f t="shared" si="13"/>
        <v>6</v>
      </c>
      <c r="D181" s="100">
        <f t="shared" si="14"/>
        <v>3</v>
      </c>
      <c r="E181" s="100">
        <f t="shared" si="15"/>
        <v>0</v>
      </c>
      <c r="F181" s="100">
        <f t="shared" si="16"/>
        <v>2</v>
      </c>
      <c r="G181" s="100">
        <v>0</v>
      </c>
      <c r="H181" s="100">
        <v>2</v>
      </c>
      <c r="J181">
        <v>6</v>
      </c>
      <c r="L181">
        <v>3</v>
      </c>
      <c r="Q181">
        <v>2</v>
      </c>
      <c r="T181" s="103">
        <v>152</v>
      </c>
      <c r="U181" s="103">
        <v>12.85940381255401</v>
      </c>
      <c r="V181" s="103">
        <v>-11.85940381255401</v>
      </c>
      <c r="X181" s="103">
        <v>13.685636856368564</v>
      </c>
      <c r="Y181" s="103">
        <v>16</v>
      </c>
    </row>
    <row r="182" spans="1:25" x14ac:dyDescent="0.3">
      <c r="A182" s="13">
        <v>43219</v>
      </c>
      <c r="B182" s="101">
        <v>17</v>
      </c>
      <c r="C182" s="100">
        <f t="shared" si="13"/>
        <v>5</v>
      </c>
      <c r="D182" s="100">
        <f t="shared" si="14"/>
        <v>0</v>
      </c>
      <c r="E182" s="100">
        <f t="shared" si="15"/>
        <v>0</v>
      </c>
      <c r="F182" s="100">
        <f t="shared" si="16"/>
        <v>3</v>
      </c>
      <c r="G182" s="100">
        <v>0</v>
      </c>
      <c r="H182" s="100">
        <v>1</v>
      </c>
      <c r="J182">
        <v>5</v>
      </c>
      <c r="Q182">
        <v>3</v>
      </c>
      <c r="T182" s="103">
        <v>153</v>
      </c>
      <c r="U182" s="103">
        <v>19.030112416454237</v>
      </c>
      <c r="V182" s="103">
        <v>2.9698875835457628</v>
      </c>
      <c r="X182" s="103">
        <v>13.775971093044264</v>
      </c>
      <c r="Y182" s="103">
        <v>16</v>
      </c>
    </row>
    <row r="183" spans="1:25" x14ac:dyDescent="0.3">
      <c r="A183" s="13">
        <v>43220</v>
      </c>
      <c r="B183" s="101">
        <v>20</v>
      </c>
      <c r="C183" s="100">
        <f t="shared" si="13"/>
        <v>7</v>
      </c>
      <c r="D183" s="100">
        <f t="shared" si="14"/>
        <v>0</v>
      </c>
      <c r="E183" s="100">
        <f t="shared" si="15"/>
        <v>0</v>
      </c>
      <c r="F183" s="100">
        <f t="shared" si="16"/>
        <v>3</v>
      </c>
      <c r="G183" s="100">
        <v>0</v>
      </c>
      <c r="H183" s="100">
        <v>2</v>
      </c>
      <c r="J183">
        <v>7</v>
      </c>
      <c r="Q183">
        <v>3</v>
      </c>
      <c r="T183" s="103">
        <v>154</v>
      </c>
      <c r="U183" s="103">
        <v>19.770826325995891</v>
      </c>
      <c r="V183" s="103">
        <v>-0.77082632599589118</v>
      </c>
      <c r="X183" s="103">
        <v>13.866305329719966</v>
      </c>
      <c r="Y183" s="103">
        <v>16</v>
      </c>
    </row>
    <row r="184" spans="1:25" x14ac:dyDescent="0.3">
      <c r="A184" s="13">
        <v>43221</v>
      </c>
      <c r="B184" s="101">
        <v>18</v>
      </c>
      <c r="C184" s="100">
        <f t="shared" si="13"/>
        <v>10</v>
      </c>
      <c r="D184" s="100">
        <f t="shared" si="14"/>
        <v>0</v>
      </c>
      <c r="E184" s="100">
        <f t="shared" si="15"/>
        <v>2</v>
      </c>
      <c r="F184" s="100">
        <f t="shared" si="16"/>
        <v>2</v>
      </c>
      <c r="G184" s="100">
        <v>2</v>
      </c>
      <c r="H184" s="100">
        <v>2</v>
      </c>
      <c r="J184">
        <v>10</v>
      </c>
      <c r="O184">
        <v>2</v>
      </c>
      <c r="Q184">
        <v>2</v>
      </c>
      <c r="T184" s="103">
        <v>155</v>
      </c>
      <c r="U184" s="103">
        <v>21.509697169513544</v>
      </c>
      <c r="V184" s="103">
        <v>-2.5096971695135437</v>
      </c>
      <c r="X184" s="103">
        <v>13.956639566395665</v>
      </c>
      <c r="Y184" s="103">
        <v>16</v>
      </c>
    </row>
    <row r="185" spans="1:25" x14ac:dyDescent="0.3">
      <c r="A185" s="13">
        <v>43222</v>
      </c>
      <c r="B185" s="101">
        <v>14</v>
      </c>
      <c r="C185" s="100">
        <f t="shared" si="13"/>
        <v>9</v>
      </c>
      <c r="D185" s="100">
        <f t="shared" si="14"/>
        <v>0</v>
      </c>
      <c r="E185" s="100">
        <f t="shared" si="15"/>
        <v>0</v>
      </c>
      <c r="F185" s="100">
        <f t="shared" si="16"/>
        <v>3</v>
      </c>
      <c r="G185" s="100">
        <v>2</v>
      </c>
      <c r="H185" s="100">
        <v>2</v>
      </c>
      <c r="J185">
        <v>9</v>
      </c>
      <c r="Q185">
        <v>3</v>
      </c>
      <c r="T185" s="103">
        <v>156</v>
      </c>
      <c r="U185" s="103">
        <v>19.829238230765675</v>
      </c>
      <c r="V185" s="103">
        <v>-3.8292382307656752</v>
      </c>
      <c r="X185" s="103">
        <v>14.046973803071365</v>
      </c>
      <c r="Y185" s="103">
        <v>16</v>
      </c>
    </row>
    <row r="186" spans="1:25" x14ac:dyDescent="0.3">
      <c r="A186" s="13">
        <v>43223</v>
      </c>
      <c r="B186" s="101">
        <v>13</v>
      </c>
      <c r="C186" s="100">
        <f t="shared" si="13"/>
        <v>9</v>
      </c>
      <c r="D186" s="100">
        <f t="shared" si="14"/>
        <v>0</v>
      </c>
      <c r="E186" s="100">
        <f t="shared" si="15"/>
        <v>1</v>
      </c>
      <c r="F186" s="100">
        <f t="shared" si="16"/>
        <v>2</v>
      </c>
      <c r="G186" s="100">
        <v>1</v>
      </c>
      <c r="H186" s="100">
        <v>2</v>
      </c>
      <c r="I186">
        <v>2</v>
      </c>
      <c r="J186">
        <v>7</v>
      </c>
      <c r="O186">
        <v>1</v>
      </c>
      <c r="Q186">
        <v>2</v>
      </c>
      <c r="T186" s="103">
        <v>157</v>
      </c>
      <c r="U186" s="103">
        <v>21.342712801513095</v>
      </c>
      <c r="V186" s="103">
        <v>-6.3427128015130947</v>
      </c>
      <c r="X186" s="103">
        <v>14.137308039747065</v>
      </c>
      <c r="Y186" s="103">
        <v>16</v>
      </c>
    </row>
    <row r="187" spans="1:25" x14ac:dyDescent="0.3">
      <c r="A187" s="13">
        <v>43224</v>
      </c>
      <c r="B187" s="101">
        <v>14</v>
      </c>
      <c r="C187" s="100">
        <f t="shared" si="13"/>
        <v>4</v>
      </c>
      <c r="D187" s="100">
        <f t="shared" si="14"/>
        <v>2</v>
      </c>
      <c r="E187" s="100">
        <f t="shared" si="15"/>
        <v>0</v>
      </c>
      <c r="F187" s="100">
        <f t="shared" si="16"/>
        <v>1</v>
      </c>
      <c r="G187" s="100">
        <v>1</v>
      </c>
      <c r="I187">
        <v>1</v>
      </c>
      <c r="J187">
        <v>3</v>
      </c>
      <c r="L187">
        <v>2</v>
      </c>
      <c r="Q187">
        <v>1</v>
      </c>
      <c r="T187" s="103">
        <v>158</v>
      </c>
      <c r="U187" s="103">
        <v>19.673130452927797</v>
      </c>
      <c r="V187" s="103">
        <v>5.3268695470722029</v>
      </c>
      <c r="X187" s="103">
        <v>14.227642276422765</v>
      </c>
      <c r="Y187" s="103">
        <v>16</v>
      </c>
    </row>
    <row r="188" spans="1:25" x14ac:dyDescent="0.3">
      <c r="A188" s="13">
        <v>43225</v>
      </c>
      <c r="B188" s="101">
        <v>23</v>
      </c>
      <c r="C188" s="100">
        <f t="shared" si="13"/>
        <v>10</v>
      </c>
      <c r="D188" s="100">
        <f t="shared" si="14"/>
        <v>2</v>
      </c>
      <c r="E188" s="100">
        <f t="shared" si="15"/>
        <v>0</v>
      </c>
      <c r="F188" s="100">
        <f t="shared" si="16"/>
        <v>3</v>
      </c>
      <c r="G188" s="100">
        <v>0</v>
      </c>
      <c r="H188" s="100">
        <v>2</v>
      </c>
      <c r="I188">
        <v>1</v>
      </c>
      <c r="J188">
        <v>9</v>
      </c>
      <c r="L188">
        <v>2</v>
      </c>
      <c r="Q188">
        <v>3</v>
      </c>
      <c r="T188" s="103">
        <v>159</v>
      </c>
      <c r="U188" s="103">
        <v>19.113655966917026</v>
      </c>
      <c r="V188" s="103">
        <v>-2.1136559669170261</v>
      </c>
      <c r="X188" s="103">
        <v>14.317976513098465</v>
      </c>
      <c r="Y188" s="103">
        <v>16</v>
      </c>
    </row>
    <row r="189" spans="1:25" x14ac:dyDescent="0.3">
      <c r="A189" s="13">
        <v>43226</v>
      </c>
      <c r="B189" s="101">
        <v>19</v>
      </c>
      <c r="C189" s="100">
        <f t="shared" si="13"/>
        <v>6</v>
      </c>
      <c r="D189" s="100">
        <f t="shared" si="14"/>
        <v>0</v>
      </c>
      <c r="E189" s="100">
        <f t="shared" si="15"/>
        <v>0</v>
      </c>
      <c r="F189" s="100">
        <f t="shared" si="16"/>
        <v>2</v>
      </c>
      <c r="G189" s="100">
        <v>0</v>
      </c>
      <c r="H189" s="100">
        <v>1</v>
      </c>
      <c r="J189">
        <v>6</v>
      </c>
      <c r="Q189">
        <v>2</v>
      </c>
      <c r="T189" s="103">
        <v>160</v>
      </c>
      <c r="U189" s="103">
        <v>20.812392901424651</v>
      </c>
      <c r="V189" s="103">
        <v>-0.81239290142465137</v>
      </c>
      <c r="X189" s="103">
        <v>14.408310749774165</v>
      </c>
      <c r="Y189" s="103">
        <v>16</v>
      </c>
    </row>
    <row r="190" spans="1:25" x14ac:dyDescent="0.3">
      <c r="A190" s="13">
        <v>43227</v>
      </c>
      <c r="B190" s="101">
        <v>25</v>
      </c>
      <c r="C190" s="100">
        <f t="shared" si="13"/>
        <v>7</v>
      </c>
      <c r="D190" s="100">
        <f t="shared" si="14"/>
        <v>0</v>
      </c>
      <c r="E190" s="100">
        <f t="shared" si="15"/>
        <v>0</v>
      </c>
      <c r="F190" s="100">
        <f t="shared" si="16"/>
        <v>6</v>
      </c>
      <c r="G190" s="100">
        <v>0</v>
      </c>
      <c r="H190" s="100">
        <v>1</v>
      </c>
      <c r="J190">
        <v>7</v>
      </c>
      <c r="Q190">
        <v>6</v>
      </c>
      <c r="T190" s="103">
        <v>161</v>
      </c>
      <c r="U190" s="103">
        <v>21.238951763185622</v>
      </c>
      <c r="V190" s="103">
        <v>-7.2389517631856215</v>
      </c>
      <c r="X190" s="103">
        <v>14.498644986449865</v>
      </c>
      <c r="Y190" s="103">
        <v>16</v>
      </c>
    </row>
    <row r="191" spans="1:25" x14ac:dyDescent="0.3">
      <c r="A191" s="13">
        <v>43228</v>
      </c>
      <c r="B191" s="101">
        <v>13</v>
      </c>
      <c r="C191" s="100">
        <f t="shared" si="13"/>
        <v>11</v>
      </c>
      <c r="D191" s="100">
        <f t="shared" si="14"/>
        <v>2</v>
      </c>
      <c r="E191" s="100">
        <f t="shared" si="15"/>
        <v>1</v>
      </c>
      <c r="F191" s="100">
        <f t="shared" si="16"/>
        <v>2</v>
      </c>
      <c r="G191" s="100">
        <v>0</v>
      </c>
      <c r="H191" s="100">
        <v>3</v>
      </c>
      <c r="I191">
        <v>1</v>
      </c>
      <c r="J191">
        <v>10</v>
      </c>
      <c r="L191">
        <v>2</v>
      </c>
      <c r="O191">
        <v>1</v>
      </c>
      <c r="Q191">
        <v>2</v>
      </c>
      <c r="T191" s="103">
        <v>162</v>
      </c>
      <c r="U191" s="103">
        <v>18.721165848906704</v>
      </c>
      <c r="V191" s="103">
        <v>0.2788341510932959</v>
      </c>
      <c r="X191" s="103">
        <v>14.588979223125566</v>
      </c>
      <c r="Y191" s="103">
        <v>16</v>
      </c>
    </row>
    <row r="192" spans="1:25" x14ac:dyDescent="0.3">
      <c r="A192" s="13">
        <v>43229</v>
      </c>
      <c r="B192" s="101">
        <v>20</v>
      </c>
      <c r="C192" s="100">
        <f t="shared" si="13"/>
        <v>11</v>
      </c>
      <c r="D192" s="100">
        <f t="shared" si="14"/>
        <v>0</v>
      </c>
      <c r="E192" s="100">
        <f t="shared" si="15"/>
        <v>0</v>
      </c>
      <c r="F192" s="100">
        <f t="shared" si="16"/>
        <v>4</v>
      </c>
      <c r="G192" s="100">
        <v>0</v>
      </c>
      <c r="H192" s="100">
        <v>2</v>
      </c>
      <c r="J192">
        <v>11</v>
      </c>
      <c r="Q192">
        <v>4</v>
      </c>
      <c r="T192" s="103">
        <v>163</v>
      </c>
      <c r="U192" s="103">
        <v>20.206623352533843</v>
      </c>
      <c r="V192" s="103">
        <v>-2.2066233525338426</v>
      </c>
      <c r="X192" s="103">
        <v>14.679313459801266</v>
      </c>
      <c r="Y192" s="103">
        <v>16</v>
      </c>
    </row>
    <row r="193" spans="1:25" x14ac:dyDescent="0.3">
      <c r="A193" s="13">
        <v>43230</v>
      </c>
      <c r="B193" s="101">
        <v>15</v>
      </c>
      <c r="C193" s="100">
        <f t="shared" si="13"/>
        <v>5</v>
      </c>
      <c r="D193" s="100">
        <f t="shared" si="14"/>
        <v>3</v>
      </c>
      <c r="E193" s="100">
        <f t="shared" si="15"/>
        <v>1</v>
      </c>
      <c r="F193" s="100">
        <f t="shared" si="16"/>
        <v>2</v>
      </c>
      <c r="G193" s="100">
        <v>1</v>
      </c>
      <c r="H193" s="100">
        <v>2</v>
      </c>
      <c r="J193">
        <v>5</v>
      </c>
      <c r="L193">
        <v>3</v>
      </c>
      <c r="O193">
        <v>1</v>
      </c>
      <c r="Q193">
        <v>2</v>
      </c>
      <c r="T193" s="103">
        <v>164</v>
      </c>
      <c r="U193" s="103">
        <v>21.216149920612999</v>
      </c>
      <c r="V193" s="103">
        <v>-0.21614992061299887</v>
      </c>
      <c r="X193" s="103">
        <v>14.769647696476966</v>
      </c>
      <c r="Y193" s="103">
        <v>16</v>
      </c>
    </row>
    <row r="194" spans="1:25" x14ac:dyDescent="0.3">
      <c r="A194" s="13">
        <v>43231</v>
      </c>
      <c r="B194" s="101">
        <v>16</v>
      </c>
      <c r="C194" s="100">
        <f t="shared" si="13"/>
        <v>6</v>
      </c>
      <c r="D194" s="100">
        <f t="shared" si="14"/>
        <v>3</v>
      </c>
      <c r="E194" s="100">
        <f t="shared" si="15"/>
        <v>1</v>
      </c>
      <c r="F194" s="100">
        <f t="shared" si="16"/>
        <v>2</v>
      </c>
      <c r="G194" s="100">
        <v>0</v>
      </c>
      <c r="J194">
        <v>6</v>
      </c>
      <c r="L194">
        <v>3</v>
      </c>
      <c r="O194">
        <v>1</v>
      </c>
      <c r="Q194">
        <v>2</v>
      </c>
      <c r="T194" s="103">
        <v>165</v>
      </c>
      <c r="U194" s="103">
        <v>19.113655966917026</v>
      </c>
      <c r="V194" s="103">
        <v>2.8863440330829739</v>
      </c>
      <c r="X194" s="103">
        <v>14.859981933152666</v>
      </c>
      <c r="Y194" s="103">
        <v>16</v>
      </c>
    </row>
    <row r="195" spans="1:25" x14ac:dyDescent="0.3">
      <c r="A195" s="13">
        <v>43232</v>
      </c>
      <c r="B195" s="101">
        <v>26</v>
      </c>
      <c r="C195" s="100">
        <f t="shared" ref="C195:C258" si="17">SUM(I195:J195)</f>
        <v>7</v>
      </c>
      <c r="D195" s="100">
        <f t="shared" ref="D195:D258" si="18">SUM(K195:M195)</f>
        <v>2</v>
      </c>
      <c r="E195" s="100">
        <f t="shared" ref="E195:E258" si="19">SUM(N195:O195)</f>
        <v>0</v>
      </c>
      <c r="F195" s="100">
        <f t="shared" ref="F195:F258" si="20">SUM(P195:Q195)</f>
        <v>4</v>
      </c>
      <c r="G195" s="100">
        <v>0</v>
      </c>
      <c r="H195" s="100">
        <v>3</v>
      </c>
      <c r="I195">
        <v>1</v>
      </c>
      <c r="J195">
        <v>6</v>
      </c>
      <c r="L195">
        <v>2</v>
      </c>
      <c r="Q195">
        <v>4</v>
      </c>
      <c r="T195" s="103">
        <v>166</v>
      </c>
      <c r="U195" s="103">
        <v>19.030112416454237</v>
      </c>
      <c r="V195" s="103">
        <v>4.9698875835457628</v>
      </c>
      <c r="X195" s="103">
        <v>14.950316169828366</v>
      </c>
      <c r="Y195" s="103">
        <v>16</v>
      </c>
    </row>
    <row r="196" spans="1:25" x14ac:dyDescent="0.3">
      <c r="A196" s="13">
        <v>43233</v>
      </c>
      <c r="B196" s="101">
        <v>20</v>
      </c>
      <c r="C196" s="100">
        <f t="shared" si="17"/>
        <v>6</v>
      </c>
      <c r="D196" s="100">
        <f t="shared" si="18"/>
        <v>0</v>
      </c>
      <c r="E196" s="100">
        <f t="shared" si="19"/>
        <v>0</v>
      </c>
      <c r="F196" s="100">
        <f t="shared" si="20"/>
        <v>2</v>
      </c>
      <c r="G196" s="100">
        <v>0</v>
      </c>
      <c r="H196" s="100">
        <v>1</v>
      </c>
      <c r="J196">
        <v>6</v>
      </c>
      <c r="Q196">
        <v>2</v>
      </c>
      <c r="T196" s="103">
        <v>167</v>
      </c>
      <c r="U196" s="103">
        <v>22.21316259147244</v>
      </c>
      <c r="V196" s="103">
        <v>0.78683740852756046</v>
      </c>
      <c r="X196" s="103">
        <v>15.040650406504065</v>
      </c>
      <c r="Y196" s="103">
        <v>16</v>
      </c>
    </row>
    <row r="197" spans="1:25" x14ac:dyDescent="0.3">
      <c r="A197" s="13">
        <v>43234</v>
      </c>
      <c r="B197" s="101">
        <v>18</v>
      </c>
      <c r="C197" s="100">
        <f t="shared" si="17"/>
        <v>10</v>
      </c>
      <c r="D197" s="100">
        <f t="shared" si="18"/>
        <v>0</v>
      </c>
      <c r="E197" s="100">
        <f t="shared" si="19"/>
        <v>1</v>
      </c>
      <c r="F197" s="100">
        <f t="shared" si="20"/>
        <v>3</v>
      </c>
      <c r="G197" s="100">
        <v>0</v>
      </c>
      <c r="H197" s="100">
        <v>3</v>
      </c>
      <c r="I197">
        <v>1</v>
      </c>
      <c r="J197">
        <v>9</v>
      </c>
      <c r="O197">
        <v>1</v>
      </c>
      <c r="Q197">
        <v>3</v>
      </c>
      <c r="T197" s="103">
        <v>168</v>
      </c>
      <c r="U197" s="103">
        <v>21.13231204774538</v>
      </c>
      <c r="V197" s="103">
        <v>-2.1323120477453799</v>
      </c>
      <c r="X197" s="103">
        <v>15.130984643179765</v>
      </c>
      <c r="Y197" s="103">
        <v>16</v>
      </c>
    </row>
    <row r="198" spans="1:25" x14ac:dyDescent="0.3">
      <c r="A198" s="13">
        <v>43235</v>
      </c>
      <c r="B198" s="101">
        <v>18</v>
      </c>
      <c r="C198" s="100">
        <f t="shared" si="17"/>
        <v>8</v>
      </c>
      <c r="D198" s="100">
        <f t="shared" si="18"/>
        <v>2</v>
      </c>
      <c r="E198" s="100">
        <f t="shared" si="19"/>
        <v>2</v>
      </c>
      <c r="F198" s="100">
        <f t="shared" si="20"/>
        <v>4</v>
      </c>
      <c r="G198" s="100">
        <v>1</v>
      </c>
      <c r="H198" s="100">
        <v>1</v>
      </c>
      <c r="J198">
        <v>8</v>
      </c>
      <c r="L198">
        <v>2</v>
      </c>
      <c r="O198">
        <v>2</v>
      </c>
      <c r="Q198">
        <v>4</v>
      </c>
      <c r="T198" s="103">
        <v>169</v>
      </c>
      <c r="U198" s="103">
        <v>21.362923545063271</v>
      </c>
      <c r="V198" s="103">
        <v>-6.3629235450632713</v>
      </c>
      <c r="X198" s="103">
        <v>15.221318879855467</v>
      </c>
      <c r="Y198" s="103">
        <v>16</v>
      </c>
    </row>
    <row r="199" spans="1:25" x14ac:dyDescent="0.3">
      <c r="A199" s="13">
        <v>43236</v>
      </c>
      <c r="B199" s="101">
        <v>17</v>
      </c>
      <c r="C199" s="100">
        <f t="shared" si="17"/>
        <v>11</v>
      </c>
      <c r="D199" s="100">
        <f t="shared" si="18"/>
        <v>0</v>
      </c>
      <c r="E199" s="100">
        <f t="shared" si="19"/>
        <v>0</v>
      </c>
      <c r="F199" s="100">
        <f t="shared" si="20"/>
        <v>4</v>
      </c>
      <c r="G199" s="100">
        <v>1</v>
      </c>
      <c r="J199">
        <v>11</v>
      </c>
      <c r="Q199">
        <v>4</v>
      </c>
      <c r="T199" s="103">
        <v>170</v>
      </c>
      <c r="U199" s="103">
        <v>20.647628859304941</v>
      </c>
      <c r="V199" s="103">
        <v>-9.6476288593049411</v>
      </c>
      <c r="X199" s="103">
        <v>15.311653116531167</v>
      </c>
      <c r="Y199" s="103">
        <v>16</v>
      </c>
    </row>
    <row r="200" spans="1:25" x14ac:dyDescent="0.3">
      <c r="A200" s="13">
        <v>43237</v>
      </c>
      <c r="B200" s="101">
        <v>18</v>
      </c>
      <c r="C200" s="100">
        <f t="shared" si="17"/>
        <v>6</v>
      </c>
      <c r="D200" s="100">
        <f t="shared" si="18"/>
        <v>2</v>
      </c>
      <c r="E200" s="100">
        <f t="shared" si="19"/>
        <v>1</v>
      </c>
      <c r="F200" s="100">
        <f t="shared" si="20"/>
        <v>4</v>
      </c>
      <c r="G200" s="100">
        <v>0</v>
      </c>
      <c r="H200" s="100">
        <v>1</v>
      </c>
      <c r="J200">
        <v>6</v>
      </c>
      <c r="L200">
        <v>2</v>
      </c>
      <c r="O200">
        <v>1</v>
      </c>
      <c r="Q200">
        <v>4</v>
      </c>
      <c r="T200" s="103">
        <v>171</v>
      </c>
      <c r="U200" s="103">
        <v>18.666879617291372</v>
      </c>
      <c r="V200" s="103">
        <v>1.3331203827086284</v>
      </c>
      <c r="X200" s="103">
        <v>15.401987353206867</v>
      </c>
      <c r="Y200" s="103">
        <v>16</v>
      </c>
    </row>
    <row r="201" spans="1:25" x14ac:dyDescent="0.3">
      <c r="A201" s="13">
        <v>43238</v>
      </c>
      <c r="B201" s="101">
        <v>15</v>
      </c>
      <c r="C201" s="100">
        <f t="shared" si="17"/>
        <v>8</v>
      </c>
      <c r="D201" s="100">
        <f t="shared" si="18"/>
        <v>0</v>
      </c>
      <c r="E201" s="100">
        <f t="shared" si="19"/>
        <v>1</v>
      </c>
      <c r="F201" s="100">
        <f t="shared" si="20"/>
        <v>3</v>
      </c>
      <c r="G201" s="100">
        <v>1</v>
      </c>
      <c r="H201" s="100">
        <v>3</v>
      </c>
      <c r="I201">
        <v>1</v>
      </c>
      <c r="J201">
        <v>7</v>
      </c>
      <c r="O201">
        <v>1</v>
      </c>
      <c r="Q201">
        <v>3</v>
      </c>
      <c r="T201" s="103">
        <v>172</v>
      </c>
      <c r="U201" s="103">
        <v>20.223661096566421</v>
      </c>
      <c r="V201" s="103">
        <v>-0.22366109656642053</v>
      </c>
      <c r="X201" s="103">
        <v>15.492321589882566</v>
      </c>
      <c r="Y201" s="103">
        <v>16</v>
      </c>
    </row>
    <row r="202" spans="1:25" x14ac:dyDescent="0.3">
      <c r="A202" s="13">
        <v>43239</v>
      </c>
      <c r="B202" s="101">
        <v>21</v>
      </c>
      <c r="C202" s="100">
        <f t="shared" si="17"/>
        <v>6</v>
      </c>
      <c r="D202" s="100">
        <f t="shared" si="18"/>
        <v>0</v>
      </c>
      <c r="E202" s="100">
        <f t="shared" si="19"/>
        <v>0</v>
      </c>
      <c r="F202" s="100">
        <f t="shared" si="20"/>
        <v>2</v>
      </c>
      <c r="G202" s="100">
        <v>0</v>
      </c>
      <c r="H202" s="100">
        <v>2</v>
      </c>
      <c r="J202">
        <v>6</v>
      </c>
      <c r="Q202">
        <v>2</v>
      </c>
      <c r="T202" s="103">
        <v>173</v>
      </c>
      <c r="U202" s="103">
        <v>18.900376536036539</v>
      </c>
      <c r="V202" s="103">
        <v>2.0996234639634608</v>
      </c>
      <c r="X202" s="103">
        <v>15.582655826558266</v>
      </c>
      <c r="Y202" s="103">
        <v>16</v>
      </c>
    </row>
    <row r="203" spans="1:25" x14ac:dyDescent="0.3">
      <c r="A203" s="13">
        <v>43240</v>
      </c>
      <c r="B203" s="101">
        <v>19</v>
      </c>
      <c r="C203" s="100">
        <f t="shared" si="17"/>
        <v>6</v>
      </c>
      <c r="D203" s="100">
        <f t="shared" si="18"/>
        <v>3</v>
      </c>
      <c r="E203" s="100">
        <f t="shared" si="19"/>
        <v>0</v>
      </c>
      <c r="F203" s="100">
        <f t="shared" si="20"/>
        <v>2</v>
      </c>
      <c r="G203" s="100">
        <v>0</v>
      </c>
      <c r="H203" s="100">
        <v>2</v>
      </c>
      <c r="J203">
        <v>6</v>
      </c>
      <c r="L203">
        <v>3</v>
      </c>
      <c r="Q203">
        <v>2</v>
      </c>
      <c r="T203" s="103">
        <v>174</v>
      </c>
      <c r="U203" s="103">
        <v>21.668690368778698</v>
      </c>
      <c r="V203" s="103">
        <v>-1.668690368778698</v>
      </c>
      <c r="X203" s="103">
        <v>15.672990063233966</v>
      </c>
      <c r="Y203" s="103">
        <v>16</v>
      </c>
    </row>
    <row r="204" spans="1:25" x14ac:dyDescent="0.3">
      <c r="A204" s="13">
        <v>43241</v>
      </c>
      <c r="B204" s="101">
        <v>25</v>
      </c>
      <c r="C204" s="100">
        <f t="shared" si="17"/>
        <v>7</v>
      </c>
      <c r="D204" s="100">
        <f t="shared" si="18"/>
        <v>0</v>
      </c>
      <c r="E204" s="100">
        <f t="shared" si="19"/>
        <v>1</v>
      </c>
      <c r="F204" s="100">
        <f t="shared" si="20"/>
        <v>2</v>
      </c>
      <c r="G204" s="100">
        <v>1</v>
      </c>
      <c r="H204" s="100">
        <v>2</v>
      </c>
      <c r="J204">
        <v>7</v>
      </c>
      <c r="O204">
        <v>1</v>
      </c>
      <c r="Q204">
        <v>2</v>
      </c>
      <c r="T204" s="103">
        <v>175</v>
      </c>
      <c r="U204" s="103">
        <v>22.081391230339193</v>
      </c>
      <c r="V204" s="103">
        <v>-8.081391230339193</v>
      </c>
      <c r="X204" s="103">
        <v>15.763324299909666</v>
      </c>
      <c r="Y204" s="103">
        <v>16</v>
      </c>
    </row>
    <row r="205" spans="1:25" x14ac:dyDescent="0.3">
      <c r="A205" s="13">
        <v>43242</v>
      </c>
      <c r="B205" s="101">
        <v>17</v>
      </c>
      <c r="C205" s="100">
        <f t="shared" si="17"/>
        <v>10</v>
      </c>
      <c r="D205" s="100">
        <f t="shared" si="18"/>
        <v>0</v>
      </c>
      <c r="E205" s="100">
        <f t="shared" si="19"/>
        <v>0</v>
      </c>
      <c r="F205" s="100">
        <f t="shared" si="20"/>
        <v>2</v>
      </c>
      <c r="G205" s="100">
        <v>3</v>
      </c>
      <c r="I205">
        <v>2</v>
      </c>
      <c r="J205">
        <v>8</v>
      </c>
      <c r="Q205">
        <v>2</v>
      </c>
      <c r="T205" s="103">
        <v>176</v>
      </c>
      <c r="U205" s="103">
        <v>17.957355774387597</v>
      </c>
      <c r="V205" s="103">
        <v>-2.9573557743875973</v>
      </c>
      <c r="X205" s="103">
        <v>15.853658536585368</v>
      </c>
      <c r="Y205" s="103">
        <v>16</v>
      </c>
    </row>
    <row r="206" spans="1:25" x14ac:dyDescent="0.3">
      <c r="A206" s="13">
        <v>43243</v>
      </c>
      <c r="B206" s="101">
        <v>14</v>
      </c>
      <c r="C206" s="100">
        <f t="shared" si="17"/>
        <v>6</v>
      </c>
      <c r="D206" s="100">
        <f t="shared" si="18"/>
        <v>2</v>
      </c>
      <c r="E206" s="100">
        <f t="shared" si="19"/>
        <v>0</v>
      </c>
      <c r="F206" s="100">
        <f t="shared" si="20"/>
        <v>4</v>
      </c>
      <c r="G206" s="100">
        <v>0</v>
      </c>
      <c r="H206" s="100">
        <v>3</v>
      </c>
      <c r="J206">
        <v>6</v>
      </c>
      <c r="L206">
        <v>2</v>
      </c>
      <c r="Q206">
        <v>4</v>
      </c>
      <c r="T206" s="103">
        <v>177</v>
      </c>
      <c r="U206" s="103">
        <v>19.701435098138401</v>
      </c>
      <c r="V206" s="103">
        <v>-7.7014350981384005</v>
      </c>
      <c r="X206" s="103">
        <v>15.943992773261067</v>
      </c>
      <c r="Y206" s="103">
        <v>16</v>
      </c>
    </row>
    <row r="207" spans="1:25" x14ac:dyDescent="0.3">
      <c r="A207" s="13">
        <v>43244</v>
      </c>
      <c r="B207" s="101">
        <v>14</v>
      </c>
      <c r="C207" s="100">
        <f t="shared" si="17"/>
        <v>7</v>
      </c>
      <c r="D207" s="100">
        <f t="shared" si="18"/>
        <v>2</v>
      </c>
      <c r="E207" s="100">
        <f t="shared" si="19"/>
        <v>1</v>
      </c>
      <c r="F207" s="100">
        <f t="shared" si="20"/>
        <v>4</v>
      </c>
      <c r="G207" s="100">
        <v>1</v>
      </c>
      <c r="H207" s="100">
        <v>3</v>
      </c>
      <c r="I207">
        <v>1</v>
      </c>
      <c r="J207">
        <v>6</v>
      </c>
      <c r="L207">
        <v>2</v>
      </c>
      <c r="O207">
        <v>1</v>
      </c>
      <c r="Q207">
        <v>4</v>
      </c>
      <c r="T207" s="103">
        <v>178</v>
      </c>
      <c r="U207" s="103">
        <v>18.819156044379625</v>
      </c>
      <c r="V207" s="103">
        <v>-5.8191560443796249</v>
      </c>
      <c r="X207" s="103">
        <v>16.034327009936767</v>
      </c>
      <c r="Y207" s="103">
        <v>16</v>
      </c>
    </row>
    <row r="208" spans="1:25" x14ac:dyDescent="0.3">
      <c r="A208" s="13">
        <v>43245</v>
      </c>
      <c r="B208" s="101">
        <v>18</v>
      </c>
      <c r="C208" s="100">
        <f t="shared" si="17"/>
        <v>8</v>
      </c>
      <c r="D208" s="100">
        <f t="shared" si="18"/>
        <v>0</v>
      </c>
      <c r="E208" s="100">
        <f t="shared" si="19"/>
        <v>1</v>
      </c>
      <c r="F208" s="100">
        <f t="shared" si="20"/>
        <v>2</v>
      </c>
      <c r="G208" s="100">
        <v>0</v>
      </c>
      <c r="H208" s="100">
        <v>1</v>
      </c>
      <c r="J208">
        <v>8</v>
      </c>
      <c r="O208">
        <v>1</v>
      </c>
      <c r="Q208">
        <v>2</v>
      </c>
      <c r="T208" s="103">
        <v>179</v>
      </c>
      <c r="U208" s="103">
        <v>18.063995489827843</v>
      </c>
      <c r="V208" s="103">
        <v>-6.3995489827842533E-2</v>
      </c>
      <c r="X208" s="103">
        <v>16.124661246612469</v>
      </c>
      <c r="Y208" s="103">
        <v>16</v>
      </c>
    </row>
    <row r="209" spans="1:25" x14ac:dyDescent="0.3">
      <c r="A209" s="13">
        <v>43246</v>
      </c>
      <c r="B209" s="101">
        <v>23</v>
      </c>
      <c r="C209" s="100">
        <f t="shared" si="17"/>
        <v>8</v>
      </c>
      <c r="D209" s="100">
        <f t="shared" si="18"/>
        <v>3</v>
      </c>
      <c r="E209" s="100">
        <f t="shared" si="19"/>
        <v>0</v>
      </c>
      <c r="F209" s="100">
        <f t="shared" si="20"/>
        <v>4</v>
      </c>
      <c r="G209" s="100">
        <v>1</v>
      </c>
      <c r="H209" s="100">
        <v>3</v>
      </c>
      <c r="J209">
        <v>8</v>
      </c>
      <c r="L209">
        <v>3</v>
      </c>
      <c r="Q209">
        <v>4</v>
      </c>
      <c r="T209" s="103">
        <v>180</v>
      </c>
      <c r="U209" s="103">
        <v>18.257358499562979</v>
      </c>
      <c r="V209" s="103">
        <v>-1.2573584995629794</v>
      </c>
      <c r="X209" s="103">
        <v>16.214995483288167</v>
      </c>
      <c r="Y209" s="103">
        <v>16</v>
      </c>
    </row>
    <row r="210" spans="1:25" x14ac:dyDescent="0.3">
      <c r="A210" s="13">
        <v>43247</v>
      </c>
      <c r="B210" s="101">
        <v>23</v>
      </c>
      <c r="C210" s="100">
        <f t="shared" si="17"/>
        <v>11</v>
      </c>
      <c r="D210" s="100">
        <f t="shared" si="18"/>
        <v>0</v>
      </c>
      <c r="E210" s="100">
        <f t="shared" si="19"/>
        <v>0</v>
      </c>
      <c r="F210" s="100">
        <f t="shared" si="20"/>
        <v>2</v>
      </c>
      <c r="G210" s="100">
        <v>0</v>
      </c>
      <c r="H210" s="100">
        <v>2</v>
      </c>
      <c r="I210">
        <v>2</v>
      </c>
      <c r="J210">
        <v>9</v>
      </c>
      <c r="Q210">
        <v>2</v>
      </c>
      <c r="T210" s="103">
        <v>181</v>
      </c>
      <c r="U210" s="103">
        <v>19.543394572510103</v>
      </c>
      <c r="V210" s="103">
        <v>0.45660542748989741</v>
      </c>
      <c r="X210" s="103">
        <v>16.305329719963868</v>
      </c>
      <c r="Y210" s="103">
        <v>16</v>
      </c>
    </row>
    <row r="211" spans="1:25" x14ac:dyDescent="0.3">
      <c r="A211" s="13">
        <v>43248</v>
      </c>
      <c r="B211" s="101">
        <v>17</v>
      </c>
      <c r="C211" s="100">
        <f t="shared" si="17"/>
        <v>8</v>
      </c>
      <c r="D211" s="100">
        <f t="shared" si="18"/>
        <v>0</v>
      </c>
      <c r="E211" s="100">
        <f t="shared" si="19"/>
        <v>0</v>
      </c>
      <c r="F211" s="100">
        <f t="shared" si="20"/>
        <v>3</v>
      </c>
      <c r="G211" s="100">
        <v>1</v>
      </c>
      <c r="H211" s="100">
        <v>1</v>
      </c>
      <c r="J211">
        <v>8</v>
      </c>
      <c r="Q211">
        <v>3</v>
      </c>
      <c r="T211" s="103">
        <v>182</v>
      </c>
      <c r="U211" s="103">
        <v>21.383134288613444</v>
      </c>
      <c r="V211" s="103">
        <v>-3.3831342886134443</v>
      </c>
      <c r="X211" s="103">
        <v>16.395663956639567</v>
      </c>
      <c r="Y211" s="103">
        <v>16</v>
      </c>
    </row>
    <row r="212" spans="1:25" x14ac:dyDescent="0.3">
      <c r="A212" s="13">
        <v>43249</v>
      </c>
      <c r="B212" s="101">
        <v>19</v>
      </c>
      <c r="C212" s="100">
        <f t="shared" si="17"/>
        <v>10</v>
      </c>
      <c r="D212" s="100">
        <f t="shared" si="18"/>
        <v>2</v>
      </c>
      <c r="E212" s="100">
        <f t="shared" si="19"/>
        <v>1</v>
      </c>
      <c r="F212" s="100">
        <f t="shared" si="20"/>
        <v>3</v>
      </c>
      <c r="G212" s="100">
        <v>0</v>
      </c>
      <c r="I212">
        <v>1</v>
      </c>
      <c r="J212">
        <v>9</v>
      </c>
      <c r="L212">
        <v>2</v>
      </c>
      <c r="O212">
        <v>1</v>
      </c>
      <c r="Q212">
        <v>3</v>
      </c>
      <c r="T212" s="103">
        <v>183</v>
      </c>
      <c r="U212" s="103">
        <v>20.644455859787342</v>
      </c>
      <c r="V212" s="103">
        <v>-6.6444558597873424</v>
      </c>
      <c r="X212" s="103">
        <v>16.485998193315268</v>
      </c>
      <c r="Y212" s="103">
        <v>16</v>
      </c>
    </row>
    <row r="213" spans="1:25" x14ac:dyDescent="0.3">
      <c r="A213" s="13">
        <v>43250</v>
      </c>
      <c r="B213" s="101">
        <v>20</v>
      </c>
      <c r="C213" s="100">
        <f t="shared" si="17"/>
        <v>4</v>
      </c>
      <c r="D213" s="100">
        <f t="shared" si="18"/>
        <v>4</v>
      </c>
      <c r="E213" s="100">
        <f t="shared" si="19"/>
        <v>3</v>
      </c>
      <c r="F213" s="100">
        <f t="shared" si="20"/>
        <v>2</v>
      </c>
      <c r="G213" s="100">
        <v>0</v>
      </c>
      <c r="H213" s="100">
        <v>2</v>
      </c>
      <c r="J213">
        <v>4</v>
      </c>
      <c r="L213">
        <v>4</v>
      </c>
      <c r="O213">
        <v>3</v>
      </c>
      <c r="Q213">
        <v>2</v>
      </c>
      <c r="T213" s="103">
        <v>184</v>
      </c>
      <c r="U213" s="103">
        <v>20.206623352533843</v>
      </c>
      <c r="V213" s="103">
        <v>-7.2066233525338426</v>
      </c>
      <c r="X213" s="103">
        <v>16.576332429990966</v>
      </c>
      <c r="Y213" s="103">
        <v>16</v>
      </c>
    </row>
    <row r="214" spans="1:25" x14ac:dyDescent="0.3">
      <c r="A214" s="13">
        <v>43251</v>
      </c>
      <c r="B214" s="101">
        <v>14</v>
      </c>
      <c r="C214" s="100">
        <f t="shared" si="17"/>
        <v>11</v>
      </c>
      <c r="D214" s="100">
        <f t="shared" si="18"/>
        <v>2</v>
      </c>
      <c r="E214" s="100">
        <f t="shared" si="19"/>
        <v>0</v>
      </c>
      <c r="F214" s="100">
        <f t="shared" si="20"/>
        <v>4</v>
      </c>
      <c r="G214" s="100">
        <v>0</v>
      </c>
      <c r="H214" s="100">
        <v>2</v>
      </c>
      <c r="I214">
        <v>1</v>
      </c>
      <c r="J214">
        <v>10</v>
      </c>
      <c r="L214">
        <v>2</v>
      </c>
      <c r="Q214">
        <v>4</v>
      </c>
      <c r="T214" s="103">
        <v>185</v>
      </c>
      <c r="U214" s="103">
        <v>15.422532116076106</v>
      </c>
      <c r="V214" s="103">
        <v>-1.4225321160761055</v>
      </c>
      <c r="X214" s="103">
        <v>16.666666666666668</v>
      </c>
      <c r="Y214" s="103">
        <v>16</v>
      </c>
    </row>
    <row r="215" spans="1:25" x14ac:dyDescent="0.3">
      <c r="A215" s="13">
        <v>43252</v>
      </c>
      <c r="B215" s="101">
        <v>17</v>
      </c>
      <c r="C215" s="100">
        <f t="shared" si="17"/>
        <v>9</v>
      </c>
      <c r="D215" s="100">
        <f t="shared" si="18"/>
        <v>0</v>
      </c>
      <c r="E215" s="100">
        <f t="shared" si="19"/>
        <v>0</v>
      </c>
      <c r="F215" s="100">
        <f t="shared" si="20"/>
        <v>3</v>
      </c>
      <c r="G215" s="100">
        <v>0</v>
      </c>
      <c r="H215" s="100">
        <v>1</v>
      </c>
      <c r="I215">
        <v>1</v>
      </c>
      <c r="J215">
        <v>8</v>
      </c>
      <c r="Q215">
        <v>3</v>
      </c>
      <c r="T215" s="103">
        <v>186</v>
      </c>
      <c r="U215" s="103">
        <v>21.685728112811276</v>
      </c>
      <c r="V215" s="103">
        <v>1.314271887188724</v>
      </c>
      <c r="X215" s="103">
        <v>16.757000903342369</v>
      </c>
      <c r="Y215" s="103">
        <v>16</v>
      </c>
    </row>
    <row r="216" spans="1:25" x14ac:dyDescent="0.3">
      <c r="A216" s="13">
        <v>43253</v>
      </c>
      <c r="B216" s="101">
        <v>22</v>
      </c>
      <c r="C216" s="100">
        <f t="shared" si="17"/>
        <v>10</v>
      </c>
      <c r="D216" s="100">
        <f t="shared" si="18"/>
        <v>0</v>
      </c>
      <c r="E216" s="100">
        <f t="shared" si="19"/>
        <v>1</v>
      </c>
      <c r="F216" s="100">
        <f t="shared" si="20"/>
        <v>4</v>
      </c>
      <c r="G216" s="100">
        <v>0</v>
      </c>
      <c r="H216" s="100">
        <v>1</v>
      </c>
      <c r="I216">
        <v>1</v>
      </c>
      <c r="J216">
        <v>9</v>
      </c>
      <c r="O216">
        <v>1</v>
      </c>
      <c r="Q216">
        <v>4</v>
      </c>
      <c r="T216" s="103">
        <v>187</v>
      </c>
      <c r="U216" s="103">
        <v>17.744076343507114</v>
      </c>
      <c r="V216" s="103">
        <v>1.255923656492886</v>
      </c>
      <c r="X216" s="103">
        <v>16.847335140018068</v>
      </c>
      <c r="Y216" s="103">
        <v>16</v>
      </c>
    </row>
    <row r="217" spans="1:25" x14ac:dyDescent="0.3">
      <c r="A217" s="13">
        <v>43254</v>
      </c>
      <c r="B217" s="101">
        <v>20</v>
      </c>
      <c r="C217" s="100">
        <f t="shared" si="17"/>
        <v>9</v>
      </c>
      <c r="D217" s="100">
        <f t="shared" si="18"/>
        <v>0</v>
      </c>
      <c r="E217" s="100">
        <f t="shared" si="19"/>
        <v>0</v>
      </c>
      <c r="F217" s="100">
        <f t="shared" si="20"/>
        <v>2</v>
      </c>
      <c r="G217" s="100">
        <v>0</v>
      </c>
      <c r="H217" s="100">
        <v>2</v>
      </c>
      <c r="J217">
        <v>9</v>
      </c>
      <c r="Q217">
        <v>2</v>
      </c>
      <c r="T217" s="103">
        <v>188</v>
      </c>
      <c r="U217" s="103">
        <v>23.012295150098385</v>
      </c>
      <c r="V217" s="103">
        <v>1.9877048499016148</v>
      </c>
      <c r="X217" s="103">
        <v>16.937669376693769</v>
      </c>
      <c r="Y217" s="103">
        <v>16</v>
      </c>
    </row>
    <row r="218" spans="1:25" x14ac:dyDescent="0.3">
      <c r="A218" s="13">
        <v>43255</v>
      </c>
      <c r="B218" s="101">
        <v>24</v>
      </c>
      <c r="C218" s="100">
        <f t="shared" si="17"/>
        <v>5</v>
      </c>
      <c r="D218" s="100">
        <f t="shared" si="18"/>
        <v>0</v>
      </c>
      <c r="E218" s="100">
        <f t="shared" si="19"/>
        <v>0</v>
      </c>
      <c r="F218" s="100">
        <f t="shared" si="20"/>
        <v>4</v>
      </c>
      <c r="G218" s="100">
        <v>0</v>
      </c>
      <c r="J218">
        <v>5</v>
      </c>
      <c r="Q218">
        <v>4</v>
      </c>
      <c r="T218" s="103">
        <v>189</v>
      </c>
      <c r="U218" s="103">
        <v>21.798426249196396</v>
      </c>
      <c r="V218" s="103">
        <v>-8.798426249196396</v>
      </c>
      <c r="X218" s="103">
        <v>17.028003613369467</v>
      </c>
      <c r="Y218" s="103">
        <v>16</v>
      </c>
    </row>
    <row r="219" spans="1:25" x14ac:dyDescent="0.3">
      <c r="A219" s="13">
        <v>43256</v>
      </c>
      <c r="B219" s="101">
        <v>19</v>
      </c>
      <c r="C219" s="100">
        <f t="shared" si="17"/>
        <v>6</v>
      </c>
      <c r="D219" s="100">
        <f t="shared" si="18"/>
        <v>4</v>
      </c>
      <c r="E219" s="100">
        <f t="shared" si="19"/>
        <v>0</v>
      </c>
      <c r="F219" s="100">
        <f t="shared" si="20"/>
        <v>2</v>
      </c>
      <c r="G219" s="100">
        <v>0</v>
      </c>
      <c r="H219" s="100">
        <v>2</v>
      </c>
      <c r="J219">
        <v>6</v>
      </c>
      <c r="L219">
        <v>4</v>
      </c>
      <c r="Q219">
        <v>2</v>
      </c>
      <c r="T219" s="103">
        <v>190</v>
      </c>
      <c r="U219" s="103">
        <v>23.271766910933778</v>
      </c>
      <c r="V219" s="103">
        <v>-3.2717669109337777</v>
      </c>
      <c r="X219" s="103">
        <v>17.118337850045169</v>
      </c>
      <c r="Y219" s="103">
        <v>16</v>
      </c>
    </row>
    <row r="220" spans="1:25" x14ac:dyDescent="0.3">
      <c r="A220" s="13">
        <v>43257</v>
      </c>
      <c r="B220" s="101">
        <v>21</v>
      </c>
      <c r="C220" s="100">
        <f t="shared" si="17"/>
        <v>12</v>
      </c>
      <c r="D220" s="100">
        <f t="shared" si="18"/>
        <v>0</v>
      </c>
      <c r="E220" s="100">
        <f t="shared" si="19"/>
        <v>1</v>
      </c>
      <c r="F220" s="100">
        <f t="shared" si="20"/>
        <v>2</v>
      </c>
      <c r="G220" s="100">
        <v>0</v>
      </c>
      <c r="H220" s="100">
        <v>1</v>
      </c>
      <c r="I220">
        <v>1</v>
      </c>
      <c r="J220">
        <v>11</v>
      </c>
      <c r="O220">
        <v>1</v>
      </c>
      <c r="Q220">
        <v>2</v>
      </c>
      <c r="T220" s="103">
        <v>191</v>
      </c>
      <c r="U220" s="103">
        <v>17.954470352960325</v>
      </c>
      <c r="V220" s="103">
        <v>-2.9544703529603247</v>
      </c>
      <c r="X220" s="103">
        <v>17.208672086720867</v>
      </c>
      <c r="Y220" s="103">
        <v>16</v>
      </c>
    </row>
    <row r="221" spans="1:25" x14ac:dyDescent="0.3">
      <c r="A221" s="13">
        <v>43258</v>
      </c>
      <c r="B221" s="101">
        <v>18</v>
      </c>
      <c r="C221" s="100">
        <f t="shared" si="17"/>
        <v>8</v>
      </c>
      <c r="D221" s="100">
        <f t="shared" si="18"/>
        <v>0</v>
      </c>
      <c r="E221" s="100">
        <f t="shared" si="19"/>
        <v>3</v>
      </c>
      <c r="F221" s="100">
        <f t="shared" si="20"/>
        <v>4</v>
      </c>
      <c r="G221" s="100">
        <v>0</v>
      </c>
      <c r="H221" s="100">
        <v>1</v>
      </c>
      <c r="J221">
        <v>8</v>
      </c>
      <c r="O221">
        <v>3</v>
      </c>
      <c r="Q221">
        <v>4</v>
      </c>
      <c r="T221" s="103">
        <v>192</v>
      </c>
      <c r="U221" s="103">
        <v>18.689975782268824</v>
      </c>
      <c r="V221" s="103">
        <v>-2.6899757822688244</v>
      </c>
      <c r="X221" s="103">
        <v>17.299006323396569</v>
      </c>
      <c r="Y221" s="103">
        <v>16</v>
      </c>
    </row>
    <row r="222" spans="1:25" x14ac:dyDescent="0.3">
      <c r="A222" s="13">
        <v>43259</v>
      </c>
      <c r="B222" s="101">
        <v>16</v>
      </c>
      <c r="C222" s="100">
        <f t="shared" si="17"/>
        <v>9</v>
      </c>
      <c r="D222" s="100">
        <f t="shared" si="18"/>
        <v>0</v>
      </c>
      <c r="E222" s="100">
        <f t="shared" si="19"/>
        <v>0</v>
      </c>
      <c r="F222" s="100">
        <f t="shared" si="20"/>
        <v>3</v>
      </c>
      <c r="G222" s="100">
        <v>1</v>
      </c>
      <c r="H222" s="100">
        <v>2</v>
      </c>
      <c r="I222">
        <v>1</v>
      </c>
      <c r="J222">
        <v>8</v>
      </c>
      <c r="Q222">
        <v>3</v>
      </c>
      <c r="T222" s="103">
        <v>193</v>
      </c>
      <c r="U222" s="103">
        <v>20.912974195920015</v>
      </c>
      <c r="V222" s="103">
        <v>5.0870258040799854</v>
      </c>
      <c r="X222" s="103">
        <v>17.38934056007227</v>
      </c>
      <c r="Y222" s="103">
        <v>16</v>
      </c>
    </row>
    <row r="223" spans="1:25" x14ac:dyDescent="0.3">
      <c r="A223" s="13">
        <v>43260</v>
      </c>
      <c r="B223" s="101">
        <v>20</v>
      </c>
      <c r="C223" s="100">
        <f t="shared" si="17"/>
        <v>7</v>
      </c>
      <c r="D223" s="100">
        <f t="shared" si="18"/>
        <v>4</v>
      </c>
      <c r="E223" s="100">
        <f t="shared" si="19"/>
        <v>0</v>
      </c>
      <c r="F223" s="100">
        <f t="shared" si="20"/>
        <v>4</v>
      </c>
      <c r="G223" s="100">
        <v>0</v>
      </c>
      <c r="H223" s="100">
        <v>3</v>
      </c>
      <c r="I223">
        <v>1</v>
      </c>
      <c r="J223">
        <v>6</v>
      </c>
      <c r="L223">
        <v>4</v>
      </c>
      <c r="Q223">
        <v>4</v>
      </c>
      <c r="T223" s="103">
        <v>194</v>
      </c>
      <c r="U223" s="103">
        <v>17.744076343507114</v>
      </c>
      <c r="V223" s="103">
        <v>2.255923656492886</v>
      </c>
      <c r="X223" s="103">
        <v>17.479674796747968</v>
      </c>
      <c r="Y223" s="103">
        <v>16</v>
      </c>
    </row>
    <row r="224" spans="1:25" x14ac:dyDescent="0.3">
      <c r="A224" s="13">
        <v>43261</v>
      </c>
      <c r="B224" s="101">
        <v>18</v>
      </c>
      <c r="C224" s="100">
        <f t="shared" si="17"/>
        <v>8</v>
      </c>
      <c r="D224" s="100">
        <f t="shared" si="18"/>
        <v>0</v>
      </c>
      <c r="E224" s="100">
        <f t="shared" si="19"/>
        <v>0</v>
      </c>
      <c r="F224" s="100">
        <f t="shared" si="20"/>
        <v>2</v>
      </c>
      <c r="G224" s="100">
        <v>1</v>
      </c>
      <c r="H224" s="100">
        <v>2</v>
      </c>
      <c r="J224">
        <v>8</v>
      </c>
      <c r="Q224">
        <v>2</v>
      </c>
      <c r="T224" s="103">
        <v>195</v>
      </c>
      <c r="U224" s="103">
        <v>22.098428974371775</v>
      </c>
      <c r="V224" s="103">
        <v>-4.0984289743717746</v>
      </c>
      <c r="X224" s="103">
        <v>17.57000903342367</v>
      </c>
      <c r="Y224" s="103">
        <v>16</v>
      </c>
    </row>
    <row r="225" spans="1:25" x14ac:dyDescent="0.3">
      <c r="A225" s="13">
        <v>43262</v>
      </c>
      <c r="B225" s="101">
        <v>25</v>
      </c>
      <c r="C225" s="100">
        <f t="shared" si="17"/>
        <v>8</v>
      </c>
      <c r="D225" s="100">
        <f t="shared" si="18"/>
        <v>0</v>
      </c>
      <c r="E225" s="100">
        <f t="shared" si="19"/>
        <v>3</v>
      </c>
      <c r="F225" s="100">
        <f t="shared" si="20"/>
        <v>3</v>
      </c>
      <c r="G225" s="100">
        <v>1</v>
      </c>
      <c r="H225" s="100">
        <v>1</v>
      </c>
      <c r="I225">
        <v>2</v>
      </c>
      <c r="J225">
        <v>6</v>
      </c>
      <c r="O225">
        <v>3</v>
      </c>
      <c r="Q225">
        <v>3</v>
      </c>
      <c r="T225" s="103">
        <v>196</v>
      </c>
      <c r="U225" s="103">
        <v>22.715465424440609</v>
      </c>
      <c r="V225" s="103">
        <v>-4.7154654244406089</v>
      </c>
      <c r="X225" s="103">
        <v>17.660343270099368</v>
      </c>
      <c r="Y225" s="103">
        <v>16</v>
      </c>
    </row>
    <row r="226" spans="1:25" x14ac:dyDescent="0.3">
      <c r="A226" s="13">
        <v>43263</v>
      </c>
      <c r="B226" s="101">
        <v>21</v>
      </c>
      <c r="C226" s="100">
        <f t="shared" si="17"/>
        <v>8</v>
      </c>
      <c r="D226" s="100">
        <f t="shared" si="18"/>
        <v>2</v>
      </c>
      <c r="E226" s="100">
        <f t="shared" si="19"/>
        <v>2</v>
      </c>
      <c r="F226" s="100">
        <f t="shared" si="20"/>
        <v>2</v>
      </c>
      <c r="G226" s="100">
        <v>3</v>
      </c>
      <c r="H226" s="100">
        <v>1</v>
      </c>
      <c r="I226">
        <v>1</v>
      </c>
      <c r="J226">
        <v>7</v>
      </c>
      <c r="L226">
        <v>2</v>
      </c>
      <c r="O226">
        <v>2</v>
      </c>
      <c r="Q226">
        <v>2</v>
      </c>
      <c r="T226" s="103">
        <v>197</v>
      </c>
      <c r="U226" s="103">
        <v>23.179279518098838</v>
      </c>
      <c r="V226" s="103">
        <v>-6.1792795180988378</v>
      </c>
      <c r="X226" s="103">
        <v>17.75067750677507</v>
      </c>
      <c r="Y226" s="103">
        <v>16</v>
      </c>
    </row>
    <row r="227" spans="1:25" x14ac:dyDescent="0.3">
      <c r="A227" s="13">
        <v>43264</v>
      </c>
      <c r="B227" s="101">
        <v>19</v>
      </c>
      <c r="C227" s="100">
        <f t="shared" si="17"/>
        <v>11</v>
      </c>
      <c r="D227" s="100">
        <f t="shared" si="18"/>
        <v>2</v>
      </c>
      <c r="E227" s="100">
        <f t="shared" si="19"/>
        <v>0</v>
      </c>
      <c r="F227" s="100">
        <f t="shared" si="20"/>
        <v>4</v>
      </c>
      <c r="G227" s="100">
        <v>0</v>
      </c>
      <c r="H227" s="100">
        <v>1</v>
      </c>
      <c r="I227">
        <v>1</v>
      </c>
      <c r="J227">
        <v>10</v>
      </c>
      <c r="L227">
        <v>2</v>
      </c>
      <c r="Q227">
        <v>4</v>
      </c>
      <c r="T227" s="103">
        <v>198</v>
      </c>
      <c r="U227" s="103">
        <v>20.895936451887437</v>
      </c>
      <c r="V227" s="103">
        <v>-2.8959364518874366</v>
      </c>
      <c r="X227" s="103">
        <v>17.841011743450768</v>
      </c>
      <c r="Y227" s="103">
        <v>16</v>
      </c>
    </row>
    <row r="228" spans="1:25" x14ac:dyDescent="0.3">
      <c r="A228" s="13">
        <v>43265</v>
      </c>
      <c r="B228" s="101">
        <v>16</v>
      </c>
      <c r="C228" s="100">
        <f t="shared" si="17"/>
        <v>8</v>
      </c>
      <c r="D228" s="100">
        <f t="shared" si="18"/>
        <v>0</v>
      </c>
      <c r="E228" s="100">
        <f t="shared" si="19"/>
        <v>0</v>
      </c>
      <c r="F228" s="100">
        <f t="shared" si="20"/>
        <v>3</v>
      </c>
      <c r="G228" s="100">
        <v>1</v>
      </c>
      <c r="H228" s="100">
        <v>1</v>
      </c>
      <c r="I228">
        <v>1</v>
      </c>
      <c r="J228">
        <v>7</v>
      </c>
      <c r="Q228">
        <v>3</v>
      </c>
      <c r="T228" s="103">
        <v>199</v>
      </c>
      <c r="U228" s="103">
        <v>20.719905508589711</v>
      </c>
      <c r="V228" s="103">
        <v>-5.7199055085897115</v>
      </c>
      <c r="X228" s="103">
        <v>17.931345980126469</v>
      </c>
      <c r="Y228" s="103">
        <v>16</v>
      </c>
    </row>
    <row r="229" spans="1:25" x14ac:dyDescent="0.3">
      <c r="A229" s="13">
        <v>43266</v>
      </c>
      <c r="B229" s="101">
        <v>21</v>
      </c>
      <c r="C229" s="100">
        <f t="shared" si="17"/>
        <v>7</v>
      </c>
      <c r="D229" s="100">
        <f t="shared" si="18"/>
        <v>2</v>
      </c>
      <c r="E229" s="100">
        <f t="shared" si="19"/>
        <v>3</v>
      </c>
      <c r="F229" s="100">
        <f t="shared" si="20"/>
        <v>3</v>
      </c>
      <c r="G229" s="100">
        <v>0</v>
      </c>
      <c r="H229" s="100">
        <v>2</v>
      </c>
      <c r="I229">
        <v>1</v>
      </c>
      <c r="J229">
        <v>6</v>
      </c>
      <c r="L229">
        <v>2</v>
      </c>
      <c r="O229">
        <v>3</v>
      </c>
      <c r="Q229">
        <v>3</v>
      </c>
      <c r="T229" s="103">
        <v>200</v>
      </c>
      <c r="U229" s="103">
        <v>17.744076343507114</v>
      </c>
      <c r="V229" s="103">
        <v>3.255923656492886</v>
      </c>
      <c r="X229" s="103">
        <v>18.021680216802167</v>
      </c>
      <c r="Y229" s="103">
        <v>16</v>
      </c>
    </row>
    <row r="230" spans="1:25" x14ac:dyDescent="0.3">
      <c r="A230" s="13">
        <v>43267</v>
      </c>
      <c r="B230" s="101">
        <v>22</v>
      </c>
      <c r="C230" s="100">
        <f t="shared" si="17"/>
        <v>9</v>
      </c>
      <c r="D230" s="100">
        <f t="shared" si="18"/>
        <v>1</v>
      </c>
      <c r="E230" s="100">
        <f t="shared" si="19"/>
        <v>1</v>
      </c>
      <c r="F230" s="100">
        <f t="shared" si="20"/>
        <v>3</v>
      </c>
      <c r="G230" s="100">
        <v>0</v>
      </c>
      <c r="H230" s="100">
        <v>1</v>
      </c>
      <c r="J230">
        <v>9</v>
      </c>
      <c r="M230">
        <v>1</v>
      </c>
      <c r="O230">
        <v>1</v>
      </c>
      <c r="Q230">
        <v>3</v>
      </c>
      <c r="T230" s="103">
        <v>201</v>
      </c>
      <c r="U230" s="103">
        <v>18.063995489827843</v>
      </c>
      <c r="V230" s="103">
        <v>0.93600451017215747</v>
      </c>
      <c r="X230" s="103">
        <v>18.112014453477869</v>
      </c>
      <c r="Y230" s="103">
        <v>17</v>
      </c>
    </row>
    <row r="231" spans="1:25" x14ac:dyDescent="0.3">
      <c r="A231" s="13">
        <v>43268</v>
      </c>
      <c r="B231" s="101">
        <v>19</v>
      </c>
      <c r="C231" s="100">
        <f t="shared" si="17"/>
        <v>9</v>
      </c>
      <c r="D231" s="100">
        <f t="shared" si="18"/>
        <v>0</v>
      </c>
      <c r="E231" s="100">
        <f t="shared" si="19"/>
        <v>0</v>
      </c>
      <c r="F231" s="100">
        <f t="shared" si="20"/>
        <v>2</v>
      </c>
      <c r="G231" s="100">
        <v>0</v>
      </c>
      <c r="H231" s="100">
        <v>1</v>
      </c>
      <c r="J231">
        <v>9</v>
      </c>
      <c r="Q231">
        <v>2</v>
      </c>
      <c r="T231" s="103">
        <v>202</v>
      </c>
      <c r="U231" s="103">
        <v>18.920587279586719</v>
      </c>
      <c r="V231" s="103">
        <v>6.0794127204132806</v>
      </c>
      <c r="X231" s="103">
        <v>18.20234869015357</v>
      </c>
      <c r="Y231" s="103">
        <v>17</v>
      </c>
    </row>
    <row r="232" spans="1:25" x14ac:dyDescent="0.3">
      <c r="A232" s="13">
        <v>43269</v>
      </c>
      <c r="B232" s="101">
        <v>23</v>
      </c>
      <c r="C232" s="100">
        <f t="shared" si="17"/>
        <v>10</v>
      </c>
      <c r="D232" s="100">
        <f t="shared" si="18"/>
        <v>2</v>
      </c>
      <c r="E232" s="100">
        <f t="shared" si="19"/>
        <v>0</v>
      </c>
      <c r="F232" s="100">
        <f t="shared" si="20"/>
        <v>3</v>
      </c>
      <c r="G232" s="100">
        <v>0</v>
      </c>
      <c r="J232">
        <v>10</v>
      </c>
      <c r="L232">
        <v>2</v>
      </c>
      <c r="Q232">
        <v>3</v>
      </c>
      <c r="T232" s="103">
        <v>203</v>
      </c>
      <c r="U232" s="103">
        <v>20.038686310896537</v>
      </c>
      <c r="V232" s="103">
        <v>-3.0386863108965372</v>
      </c>
      <c r="X232" s="103">
        <v>18.292682926829269</v>
      </c>
      <c r="Y232" s="103">
        <v>17</v>
      </c>
    </row>
    <row r="233" spans="1:25" x14ac:dyDescent="0.3">
      <c r="A233" s="13">
        <v>43270</v>
      </c>
      <c r="B233" s="101">
        <v>17</v>
      </c>
      <c r="C233" s="100">
        <f t="shared" si="17"/>
        <v>7</v>
      </c>
      <c r="D233" s="100">
        <f t="shared" si="18"/>
        <v>2</v>
      </c>
      <c r="E233" s="100">
        <f t="shared" si="19"/>
        <v>1</v>
      </c>
      <c r="F233" s="100">
        <f t="shared" si="20"/>
        <v>4</v>
      </c>
      <c r="G233" s="100">
        <v>1</v>
      </c>
      <c r="H233" s="100">
        <v>3</v>
      </c>
      <c r="J233">
        <v>7</v>
      </c>
      <c r="L233">
        <v>2</v>
      </c>
      <c r="O233">
        <v>1</v>
      </c>
      <c r="Q233">
        <v>4</v>
      </c>
      <c r="T233" s="103">
        <v>204</v>
      </c>
      <c r="U233" s="103">
        <v>20.269956159446451</v>
      </c>
      <c r="V233" s="103">
        <v>-6.2699561594464512</v>
      </c>
      <c r="X233" s="103">
        <v>18.38301716350497</v>
      </c>
      <c r="Y233" s="103">
        <v>17</v>
      </c>
    </row>
    <row r="234" spans="1:25" x14ac:dyDescent="0.3">
      <c r="A234" s="13">
        <v>43271</v>
      </c>
      <c r="B234" s="101">
        <v>16</v>
      </c>
      <c r="C234" s="100">
        <f t="shared" si="17"/>
        <v>7</v>
      </c>
      <c r="D234" s="100">
        <f t="shared" si="18"/>
        <v>2</v>
      </c>
      <c r="E234" s="100">
        <f t="shared" si="19"/>
        <v>2</v>
      </c>
      <c r="F234" s="100">
        <f t="shared" si="20"/>
        <v>2</v>
      </c>
      <c r="G234" s="100">
        <v>1</v>
      </c>
      <c r="H234" s="100">
        <v>2</v>
      </c>
      <c r="I234">
        <v>1</v>
      </c>
      <c r="J234">
        <v>6</v>
      </c>
      <c r="L234">
        <v>2</v>
      </c>
      <c r="O234">
        <v>2</v>
      </c>
      <c r="Q234">
        <v>2</v>
      </c>
      <c r="T234" s="103">
        <v>205</v>
      </c>
      <c r="U234" s="103">
        <v>21.44646709552606</v>
      </c>
      <c r="V234" s="103">
        <v>-7.4464670955260601</v>
      </c>
      <c r="X234" s="103">
        <v>18.473351400180668</v>
      </c>
      <c r="Y234" s="103">
        <v>17</v>
      </c>
    </row>
    <row r="235" spans="1:25" x14ac:dyDescent="0.3">
      <c r="A235" s="13">
        <v>43272</v>
      </c>
      <c r="B235" s="101">
        <v>16</v>
      </c>
      <c r="C235" s="100">
        <f t="shared" si="17"/>
        <v>9</v>
      </c>
      <c r="D235" s="100">
        <f t="shared" si="18"/>
        <v>0</v>
      </c>
      <c r="E235" s="100">
        <f t="shared" si="19"/>
        <v>1</v>
      </c>
      <c r="F235" s="100">
        <f t="shared" si="20"/>
        <v>3</v>
      </c>
      <c r="G235" s="100">
        <v>2</v>
      </c>
      <c r="H235" s="100">
        <v>1</v>
      </c>
      <c r="I235">
        <v>1</v>
      </c>
      <c r="J235">
        <v>8</v>
      </c>
      <c r="O235">
        <v>1</v>
      </c>
      <c r="Q235">
        <v>3</v>
      </c>
      <c r="T235" s="103">
        <v>206</v>
      </c>
      <c r="U235" s="103">
        <v>19.656092708895223</v>
      </c>
      <c r="V235" s="103">
        <v>-1.6560927088952226</v>
      </c>
      <c r="X235" s="103">
        <v>18.56368563685637</v>
      </c>
      <c r="Y235" s="103">
        <v>17</v>
      </c>
    </row>
    <row r="236" spans="1:25" x14ac:dyDescent="0.3">
      <c r="A236" s="13">
        <v>43273</v>
      </c>
      <c r="B236" s="101">
        <v>14</v>
      </c>
      <c r="C236" s="100">
        <f t="shared" si="17"/>
        <v>9</v>
      </c>
      <c r="D236" s="100">
        <f t="shared" si="18"/>
        <v>0</v>
      </c>
      <c r="E236" s="100">
        <f t="shared" si="19"/>
        <v>0</v>
      </c>
      <c r="F236" s="100">
        <f t="shared" si="20"/>
        <v>4</v>
      </c>
      <c r="G236" s="100">
        <v>0</v>
      </c>
      <c r="H236" s="100">
        <v>1</v>
      </c>
      <c r="J236">
        <v>9</v>
      </c>
      <c r="Q236">
        <v>4</v>
      </c>
      <c r="T236" s="103">
        <v>207</v>
      </c>
      <c r="U236" s="103">
        <v>21.570144554998883</v>
      </c>
      <c r="V236" s="103">
        <v>1.4298554450011167</v>
      </c>
      <c r="X236" s="103">
        <v>18.654019873532068</v>
      </c>
      <c r="Y236" s="103">
        <v>17</v>
      </c>
    </row>
    <row r="237" spans="1:25" x14ac:dyDescent="0.3">
      <c r="A237" s="13">
        <v>43274</v>
      </c>
      <c r="B237" s="101">
        <v>20</v>
      </c>
      <c r="C237" s="100">
        <f t="shared" si="17"/>
        <v>4</v>
      </c>
      <c r="D237" s="100">
        <f t="shared" si="18"/>
        <v>3</v>
      </c>
      <c r="E237" s="100">
        <f t="shared" si="19"/>
        <v>1</v>
      </c>
      <c r="F237" s="100">
        <f t="shared" si="20"/>
        <v>1</v>
      </c>
      <c r="G237" s="100">
        <v>0</v>
      </c>
      <c r="H237" s="100">
        <v>1</v>
      </c>
      <c r="J237">
        <v>4</v>
      </c>
      <c r="L237">
        <v>3</v>
      </c>
      <c r="O237">
        <v>1</v>
      </c>
      <c r="Q237">
        <v>1</v>
      </c>
      <c r="T237" s="103">
        <v>208</v>
      </c>
      <c r="U237" s="103">
        <v>20.959166525874924</v>
      </c>
      <c r="V237" s="103">
        <v>2.0408334741250762</v>
      </c>
      <c r="X237" s="103">
        <v>18.74435411020777</v>
      </c>
      <c r="Y237" s="103">
        <v>17</v>
      </c>
    </row>
    <row r="238" spans="1:25" x14ac:dyDescent="0.3">
      <c r="A238" s="13">
        <v>43275</v>
      </c>
      <c r="B238" s="101">
        <v>20</v>
      </c>
      <c r="C238" s="100">
        <f t="shared" si="17"/>
        <v>8</v>
      </c>
      <c r="D238" s="100">
        <f t="shared" si="18"/>
        <v>0</v>
      </c>
      <c r="E238" s="100">
        <f t="shared" si="19"/>
        <v>0</v>
      </c>
      <c r="F238" s="100">
        <f t="shared" si="20"/>
        <v>5</v>
      </c>
      <c r="G238" s="100">
        <v>0</v>
      </c>
      <c r="H238" s="100">
        <v>2</v>
      </c>
      <c r="J238">
        <v>8</v>
      </c>
      <c r="Q238">
        <v>5</v>
      </c>
      <c r="T238" s="103">
        <v>209</v>
      </c>
      <c r="U238" s="103">
        <v>20.093925216148726</v>
      </c>
      <c r="V238" s="103">
        <v>-3.0939252161487261</v>
      </c>
      <c r="X238" s="103">
        <v>18.834688346883471</v>
      </c>
      <c r="Y238" s="103">
        <v>17</v>
      </c>
    </row>
    <row r="239" spans="1:25" x14ac:dyDescent="0.3">
      <c r="A239" s="13">
        <v>43276</v>
      </c>
      <c r="B239" s="101">
        <v>19</v>
      </c>
      <c r="C239" s="100">
        <f t="shared" si="17"/>
        <v>8</v>
      </c>
      <c r="D239" s="100">
        <f t="shared" si="18"/>
        <v>0</v>
      </c>
      <c r="E239" s="100">
        <f t="shared" si="19"/>
        <v>0</v>
      </c>
      <c r="F239" s="100">
        <f t="shared" si="20"/>
        <v>4</v>
      </c>
      <c r="G239" s="100">
        <v>1</v>
      </c>
      <c r="H239" s="100">
        <v>1</v>
      </c>
      <c r="J239">
        <v>8</v>
      </c>
      <c r="Q239">
        <v>4</v>
      </c>
      <c r="T239" s="103">
        <v>210</v>
      </c>
      <c r="U239" s="103">
        <v>22.311708405252261</v>
      </c>
      <c r="V239" s="103">
        <v>-3.3117084052522614</v>
      </c>
      <c r="X239" s="103">
        <v>18.925022583559169</v>
      </c>
      <c r="Y239" s="103">
        <v>17</v>
      </c>
    </row>
    <row r="240" spans="1:25" x14ac:dyDescent="0.3">
      <c r="A240" s="13">
        <v>43277</v>
      </c>
      <c r="B240" s="101">
        <v>18</v>
      </c>
      <c r="C240" s="100">
        <f t="shared" si="17"/>
        <v>9</v>
      </c>
      <c r="D240" s="100">
        <f t="shared" si="18"/>
        <v>0</v>
      </c>
      <c r="E240" s="100">
        <f t="shared" si="19"/>
        <v>1</v>
      </c>
      <c r="F240" s="100">
        <f t="shared" si="20"/>
        <v>3</v>
      </c>
      <c r="G240" s="100">
        <v>0</v>
      </c>
      <c r="H240" s="100">
        <v>1</v>
      </c>
      <c r="I240">
        <v>1</v>
      </c>
      <c r="J240">
        <v>8</v>
      </c>
      <c r="O240">
        <v>1</v>
      </c>
      <c r="Q240">
        <v>3</v>
      </c>
      <c r="T240" s="103">
        <v>211</v>
      </c>
      <c r="U240" s="103">
        <v>18.76254000964391</v>
      </c>
      <c r="V240" s="103">
        <v>1.2374599903560899</v>
      </c>
      <c r="X240" s="103">
        <v>19.015356820234871</v>
      </c>
      <c r="Y240" s="103">
        <v>17</v>
      </c>
    </row>
    <row r="241" spans="1:25" x14ac:dyDescent="0.3">
      <c r="A241" s="13">
        <v>43278</v>
      </c>
      <c r="B241" s="101">
        <v>16</v>
      </c>
      <c r="C241" s="100">
        <f t="shared" si="17"/>
        <v>4</v>
      </c>
      <c r="D241" s="100">
        <f t="shared" si="18"/>
        <v>4</v>
      </c>
      <c r="E241" s="100">
        <f t="shared" si="19"/>
        <v>2</v>
      </c>
      <c r="F241" s="100">
        <f t="shared" si="20"/>
        <v>1</v>
      </c>
      <c r="G241" s="100">
        <v>0</v>
      </c>
      <c r="H241" s="100">
        <v>1</v>
      </c>
      <c r="J241">
        <v>4</v>
      </c>
      <c r="L241">
        <v>4</v>
      </c>
      <c r="O241">
        <v>2</v>
      </c>
      <c r="Q241">
        <v>1</v>
      </c>
      <c r="T241" s="103">
        <v>212</v>
      </c>
      <c r="U241" s="103">
        <v>23.485046341814268</v>
      </c>
      <c r="V241" s="103">
        <v>-9.4850463418142681</v>
      </c>
      <c r="X241" s="103">
        <v>19.105691056910569</v>
      </c>
      <c r="Y241" s="103">
        <v>17</v>
      </c>
    </row>
    <row r="242" spans="1:25" x14ac:dyDescent="0.3">
      <c r="A242" s="13">
        <v>43279</v>
      </c>
      <c r="B242" s="101">
        <v>13</v>
      </c>
      <c r="C242" s="100">
        <f t="shared" si="17"/>
        <v>11</v>
      </c>
      <c r="D242" s="100">
        <f t="shared" si="18"/>
        <v>0</v>
      </c>
      <c r="E242" s="100">
        <f t="shared" si="19"/>
        <v>1</v>
      </c>
      <c r="F242" s="100">
        <f t="shared" si="20"/>
        <v>3</v>
      </c>
      <c r="G242" s="100">
        <v>0</v>
      </c>
      <c r="H242" s="100">
        <v>2</v>
      </c>
      <c r="I242">
        <v>2</v>
      </c>
      <c r="J242">
        <v>9</v>
      </c>
      <c r="O242">
        <v>1</v>
      </c>
      <c r="Q242">
        <v>3</v>
      </c>
      <c r="T242" s="103">
        <v>213</v>
      </c>
      <c r="U242" s="103">
        <v>20.829430645457226</v>
      </c>
      <c r="V242" s="103">
        <v>-3.8294306454572258</v>
      </c>
      <c r="X242" s="103">
        <v>19.196025293586271</v>
      </c>
      <c r="Y242" s="103">
        <v>17</v>
      </c>
    </row>
    <row r="243" spans="1:25" x14ac:dyDescent="0.3">
      <c r="A243" s="13">
        <v>43280</v>
      </c>
      <c r="B243" s="101">
        <v>17</v>
      </c>
      <c r="C243" s="100">
        <f t="shared" si="17"/>
        <v>6</v>
      </c>
      <c r="D243" s="100">
        <f t="shared" si="18"/>
        <v>2</v>
      </c>
      <c r="E243" s="100">
        <f t="shared" si="19"/>
        <v>1</v>
      </c>
      <c r="F243" s="100">
        <f t="shared" si="20"/>
        <v>3</v>
      </c>
      <c r="G243" s="100">
        <v>0</v>
      </c>
      <c r="I243">
        <v>2</v>
      </c>
      <c r="J243">
        <v>4</v>
      </c>
      <c r="L243">
        <v>2</v>
      </c>
      <c r="O243">
        <v>1</v>
      </c>
      <c r="Q243">
        <v>3</v>
      </c>
      <c r="T243" s="103">
        <v>214</v>
      </c>
      <c r="U243" s="103">
        <v>23.2547291669012</v>
      </c>
      <c r="V243" s="103">
        <v>-1.2547291669011997</v>
      </c>
      <c r="X243" s="103">
        <v>19.286359530261969</v>
      </c>
      <c r="Y243" s="103">
        <v>17</v>
      </c>
    </row>
    <row r="244" spans="1:25" x14ac:dyDescent="0.3">
      <c r="A244" s="13">
        <v>43281</v>
      </c>
      <c r="B244" s="101">
        <v>23</v>
      </c>
      <c r="C244" s="100">
        <f t="shared" si="17"/>
        <v>6</v>
      </c>
      <c r="D244" s="100">
        <f t="shared" si="18"/>
        <v>2</v>
      </c>
      <c r="E244" s="100">
        <f t="shared" si="19"/>
        <v>0</v>
      </c>
      <c r="F244" s="100">
        <f t="shared" si="20"/>
        <v>3</v>
      </c>
      <c r="G244" s="100">
        <v>0</v>
      </c>
      <c r="H244" s="100">
        <v>1</v>
      </c>
      <c r="J244">
        <v>6</v>
      </c>
      <c r="L244">
        <v>2</v>
      </c>
      <c r="Q244">
        <v>3</v>
      </c>
      <c r="T244" s="103">
        <v>215</v>
      </c>
      <c r="U244" s="103">
        <v>19.673130452927797</v>
      </c>
      <c r="V244" s="103">
        <v>0.32686954707220295</v>
      </c>
      <c r="X244" s="103">
        <v>19.37669376693767</v>
      </c>
      <c r="Y244" s="103">
        <v>17</v>
      </c>
    </row>
    <row r="245" spans="1:25" x14ac:dyDescent="0.3">
      <c r="A245" s="13">
        <v>43282</v>
      </c>
      <c r="B245" s="101">
        <v>24</v>
      </c>
      <c r="C245" s="100">
        <f t="shared" si="17"/>
        <v>9</v>
      </c>
      <c r="D245" s="100">
        <f t="shared" si="18"/>
        <v>0</v>
      </c>
      <c r="E245" s="100">
        <f t="shared" si="19"/>
        <v>0</v>
      </c>
      <c r="F245" s="100">
        <f t="shared" si="20"/>
        <v>4</v>
      </c>
      <c r="G245" s="100">
        <v>0</v>
      </c>
      <c r="H245" s="100">
        <v>4</v>
      </c>
      <c r="J245">
        <v>9</v>
      </c>
      <c r="Q245">
        <v>4</v>
      </c>
      <c r="T245" s="103">
        <v>216</v>
      </c>
      <c r="U245" s="103">
        <v>19.413658692092405</v>
      </c>
      <c r="V245" s="103">
        <v>4.5863413079075954</v>
      </c>
      <c r="X245" s="103">
        <v>19.467028003613372</v>
      </c>
      <c r="Y245" s="103">
        <v>17</v>
      </c>
    </row>
    <row r="246" spans="1:25" x14ac:dyDescent="0.3">
      <c r="A246" s="13">
        <v>43283</v>
      </c>
      <c r="B246" s="101">
        <v>23</v>
      </c>
      <c r="C246" s="100">
        <f t="shared" si="17"/>
        <v>7</v>
      </c>
      <c r="D246" s="100">
        <f t="shared" si="18"/>
        <v>3</v>
      </c>
      <c r="E246" s="100">
        <f t="shared" si="19"/>
        <v>1</v>
      </c>
      <c r="F246" s="100">
        <f t="shared" si="20"/>
        <v>3</v>
      </c>
      <c r="G246" s="100">
        <v>1</v>
      </c>
      <c r="H246" s="100">
        <v>2</v>
      </c>
      <c r="J246">
        <v>7</v>
      </c>
      <c r="L246">
        <v>3</v>
      </c>
      <c r="O246">
        <v>1</v>
      </c>
      <c r="Q246">
        <v>3</v>
      </c>
      <c r="T246" s="103">
        <v>217</v>
      </c>
      <c r="U246" s="103">
        <v>18.170635205268084</v>
      </c>
      <c r="V246" s="103">
        <v>0.82936479473191582</v>
      </c>
      <c r="X246" s="103">
        <v>19.55736224028907</v>
      </c>
      <c r="Y246" s="103">
        <v>17</v>
      </c>
    </row>
    <row r="247" spans="1:25" x14ac:dyDescent="0.3">
      <c r="A247" s="13">
        <v>43284</v>
      </c>
      <c r="B247" s="101">
        <v>21</v>
      </c>
      <c r="C247" s="100">
        <f t="shared" si="17"/>
        <v>6</v>
      </c>
      <c r="D247" s="100">
        <f t="shared" si="18"/>
        <v>1</v>
      </c>
      <c r="E247" s="100">
        <f t="shared" si="19"/>
        <v>1</v>
      </c>
      <c r="F247" s="100">
        <f t="shared" si="20"/>
        <v>4</v>
      </c>
      <c r="G247" s="100">
        <v>0</v>
      </c>
      <c r="H247" s="100">
        <v>3</v>
      </c>
      <c r="J247">
        <v>6</v>
      </c>
      <c r="M247">
        <v>1</v>
      </c>
      <c r="O247">
        <v>1</v>
      </c>
      <c r="Q247">
        <v>4</v>
      </c>
      <c r="T247" s="103">
        <v>218</v>
      </c>
      <c r="U247" s="103">
        <v>22.228164854789469</v>
      </c>
      <c r="V247" s="103">
        <v>-1.228164854789469</v>
      </c>
      <c r="X247" s="103">
        <v>19.647696476964772</v>
      </c>
      <c r="Y247" s="103">
        <v>17</v>
      </c>
    </row>
    <row r="248" spans="1:25" x14ac:dyDescent="0.3">
      <c r="A248" s="13">
        <v>43285</v>
      </c>
      <c r="B248" s="101">
        <v>19</v>
      </c>
      <c r="C248" s="100">
        <f t="shared" si="17"/>
        <v>9</v>
      </c>
      <c r="D248" s="100">
        <f t="shared" si="18"/>
        <v>2</v>
      </c>
      <c r="E248" s="100">
        <f t="shared" si="19"/>
        <v>1</v>
      </c>
      <c r="F248" s="100">
        <f t="shared" si="20"/>
        <v>2</v>
      </c>
      <c r="G248" s="100">
        <v>0</v>
      </c>
      <c r="H248" s="100">
        <v>2</v>
      </c>
      <c r="I248">
        <v>1</v>
      </c>
      <c r="J248">
        <v>8</v>
      </c>
      <c r="L248">
        <v>2</v>
      </c>
      <c r="O248">
        <v>1</v>
      </c>
      <c r="Q248">
        <v>2</v>
      </c>
      <c r="T248" s="103">
        <v>219</v>
      </c>
      <c r="U248" s="103">
        <v>23.220653678836044</v>
      </c>
      <c r="V248" s="103">
        <v>-5.2206536788360438</v>
      </c>
      <c r="X248" s="103">
        <v>19.73803071364047</v>
      </c>
      <c r="Y248" s="103">
        <v>17</v>
      </c>
    </row>
    <row r="249" spans="1:25" x14ac:dyDescent="0.3">
      <c r="A249" s="13">
        <v>43286</v>
      </c>
      <c r="B249" s="101">
        <v>14</v>
      </c>
      <c r="C249" s="100">
        <f t="shared" si="17"/>
        <v>7</v>
      </c>
      <c r="D249" s="100">
        <f t="shared" si="18"/>
        <v>1</v>
      </c>
      <c r="E249" s="100">
        <f t="shared" si="19"/>
        <v>1</v>
      </c>
      <c r="F249" s="100">
        <f t="shared" si="20"/>
        <v>3</v>
      </c>
      <c r="G249" s="100">
        <v>0</v>
      </c>
      <c r="H249" s="100">
        <v>2</v>
      </c>
      <c r="J249">
        <v>7</v>
      </c>
      <c r="L249">
        <v>1</v>
      </c>
      <c r="O249">
        <v>1</v>
      </c>
      <c r="Q249">
        <v>3</v>
      </c>
      <c r="T249" s="103">
        <v>220</v>
      </c>
      <c r="U249" s="103">
        <v>20.736943252622286</v>
      </c>
      <c r="V249" s="103">
        <v>-4.7369432526222859</v>
      </c>
      <c r="X249" s="103">
        <v>19.828364950316171</v>
      </c>
      <c r="Y249" s="103">
        <v>17</v>
      </c>
    </row>
    <row r="250" spans="1:25" x14ac:dyDescent="0.3">
      <c r="A250" s="13">
        <v>43287</v>
      </c>
      <c r="B250" s="101">
        <v>15</v>
      </c>
      <c r="C250" s="100">
        <f t="shared" si="17"/>
        <v>5</v>
      </c>
      <c r="D250" s="100">
        <f t="shared" si="18"/>
        <v>2</v>
      </c>
      <c r="E250" s="100">
        <f t="shared" si="19"/>
        <v>1</v>
      </c>
      <c r="F250" s="100">
        <f t="shared" si="20"/>
        <v>5</v>
      </c>
      <c r="G250" s="100">
        <v>0</v>
      </c>
      <c r="J250">
        <v>5</v>
      </c>
      <c r="L250">
        <v>2</v>
      </c>
      <c r="O250">
        <v>1</v>
      </c>
      <c r="Q250">
        <v>5</v>
      </c>
      <c r="T250" s="103">
        <v>221</v>
      </c>
      <c r="U250" s="103">
        <v>21.126253626800498</v>
      </c>
      <c r="V250" s="103">
        <v>-1.1262536268004979</v>
      </c>
      <c r="X250" s="103">
        <v>19.918699186991869</v>
      </c>
      <c r="Y250" s="103">
        <v>17</v>
      </c>
    </row>
    <row r="251" spans="1:25" x14ac:dyDescent="0.3">
      <c r="A251" s="13">
        <v>43288</v>
      </c>
      <c r="B251" s="101">
        <v>26</v>
      </c>
      <c r="C251" s="100">
        <f t="shared" si="17"/>
        <v>6</v>
      </c>
      <c r="D251" s="100">
        <f t="shared" si="18"/>
        <v>0</v>
      </c>
      <c r="E251" s="100">
        <f t="shared" si="19"/>
        <v>0</v>
      </c>
      <c r="F251" s="100">
        <f t="shared" si="20"/>
        <v>3</v>
      </c>
      <c r="G251" s="100">
        <v>0</v>
      </c>
      <c r="H251" s="100">
        <v>1</v>
      </c>
      <c r="J251">
        <v>6</v>
      </c>
      <c r="Q251">
        <v>3</v>
      </c>
      <c r="T251" s="103">
        <v>222</v>
      </c>
      <c r="U251" s="103">
        <v>18.937625023619297</v>
      </c>
      <c r="V251" s="103">
        <v>-0.93762502361929734</v>
      </c>
      <c r="X251" s="103">
        <v>20.009033423667571</v>
      </c>
      <c r="Y251" s="103">
        <v>17</v>
      </c>
    </row>
    <row r="252" spans="1:25" x14ac:dyDescent="0.3">
      <c r="A252" s="13">
        <v>43289</v>
      </c>
      <c r="B252" s="101">
        <v>22</v>
      </c>
      <c r="C252" s="100">
        <f t="shared" si="17"/>
        <v>6</v>
      </c>
      <c r="D252" s="100">
        <f t="shared" si="18"/>
        <v>4</v>
      </c>
      <c r="E252" s="100">
        <f t="shared" si="19"/>
        <v>0</v>
      </c>
      <c r="F252" s="100">
        <f t="shared" si="20"/>
        <v>3</v>
      </c>
      <c r="G252" s="100">
        <v>0</v>
      </c>
      <c r="H252" s="100">
        <v>1</v>
      </c>
      <c r="J252">
        <v>6</v>
      </c>
      <c r="L252">
        <v>4</v>
      </c>
      <c r="Q252">
        <v>3</v>
      </c>
      <c r="T252" s="103">
        <v>223</v>
      </c>
      <c r="U252" s="103">
        <v>21.971866093471679</v>
      </c>
      <c r="V252" s="103">
        <v>3.0281339065283213</v>
      </c>
      <c r="X252" s="103">
        <v>20.099367660343272</v>
      </c>
      <c r="Y252" s="103">
        <v>17</v>
      </c>
    </row>
    <row r="253" spans="1:25" x14ac:dyDescent="0.3">
      <c r="A253" s="13">
        <v>43290</v>
      </c>
      <c r="B253" s="101">
        <v>22</v>
      </c>
      <c r="C253" s="100">
        <f t="shared" si="17"/>
        <v>8</v>
      </c>
      <c r="D253" s="100">
        <f t="shared" si="18"/>
        <v>0</v>
      </c>
      <c r="E253" s="100">
        <f t="shared" si="19"/>
        <v>0</v>
      </c>
      <c r="F253" s="100">
        <f t="shared" si="20"/>
        <v>2</v>
      </c>
      <c r="G253" s="100">
        <v>1</v>
      </c>
      <c r="H253" s="100">
        <v>1</v>
      </c>
      <c r="J253">
        <v>8</v>
      </c>
      <c r="Q253">
        <v>2</v>
      </c>
      <c r="T253" s="103">
        <v>224</v>
      </c>
      <c r="U253" s="103">
        <v>20.217890253711868</v>
      </c>
      <c r="V253" s="103">
        <v>0.7821097462881319</v>
      </c>
      <c r="X253" s="103">
        <v>20.189701897018971</v>
      </c>
      <c r="Y253" s="103">
        <v>17</v>
      </c>
    </row>
    <row r="254" spans="1:25" x14ac:dyDescent="0.3">
      <c r="A254" s="13">
        <v>43291</v>
      </c>
      <c r="B254" s="101">
        <v>19</v>
      </c>
      <c r="C254" s="100">
        <f t="shared" si="17"/>
        <v>10</v>
      </c>
      <c r="D254" s="100">
        <f t="shared" si="18"/>
        <v>3</v>
      </c>
      <c r="E254" s="100">
        <f t="shared" si="19"/>
        <v>1</v>
      </c>
      <c r="F254" s="100">
        <f t="shared" si="20"/>
        <v>4</v>
      </c>
      <c r="G254" s="100">
        <v>0</v>
      </c>
      <c r="H254" s="100">
        <v>1</v>
      </c>
      <c r="I254">
        <v>1</v>
      </c>
      <c r="J254">
        <v>9</v>
      </c>
      <c r="L254">
        <v>3</v>
      </c>
      <c r="O254">
        <v>1</v>
      </c>
      <c r="Q254">
        <v>4</v>
      </c>
      <c r="T254" s="103">
        <v>225</v>
      </c>
      <c r="U254" s="103">
        <v>23.485046341814268</v>
      </c>
      <c r="V254" s="103">
        <v>-4.4850463418142681</v>
      </c>
      <c r="X254" s="103">
        <v>20.280036133694672</v>
      </c>
      <c r="Y254" s="103">
        <v>17</v>
      </c>
    </row>
    <row r="255" spans="1:25" x14ac:dyDescent="0.3">
      <c r="A255" s="13">
        <v>43292</v>
      </c>
      <c r="B255" s="101">
        <v>19</v>
      </c>
      <c r="C255" s="100">
        <f t="shared" si="17"/>
        <v>8</v>
      </c>
      <c r="D255" s="100">
        <f t="shared" si="18"/>
        <v>0</v>
      </c>
      <c r="E255" s="100">
        <f t="shared" si="19"/>
        <v>1</v>
      </c>
      <c r="F255" s="100">
        <f t="shared" si="20"/>
        <v>3</v>
      </c>
      <c r="G255" s="100">
        <v>1</v>
      </c>
      <c r="H255" s="100">
        <v>1</v>
      </c>
      <c r="J255">
        <v>8</v>
      </c>
      <c r="O255">
        <v>1</v>
      </c>
      <c r="Q255">
        <v>3</v>
      </c>
      <c r="T255" s="103">
        <v>226</v>
      </c>
      <c r="U255" s="103">
        <v>20.093925216148726</v>
      </c>
      <c r="V255" s="103">
        <v>-4.0939252161487261</v>
      </c>
      <c r="X255" s="103">
        <v>20.37037037037037</v>
      </c>
      <c r="Y255" s="103">
        <v>17</v>
      </c>
    </row>
    <row r="256" spans="1:25" x14ac:dyDescent="0.3">
      <c r="A256" s="13">
        <v>43293</v>
      </c>
      <c r="B256" s="101">
        <v>20</v>
      </c>
      <c r="C256" s="100">
        <f t="shared" si="17"/>
        <v>6</v>
      </c>
      <c r="D256" s="100">
        <f t="shared" si="18"/>
        <v>0</v>
      </c>
      <c r="E256" s="100">
        <f t="shared" si="19"/>
        <v>0</v>
      </c>
      <c r="F256" s="100">
        <f t="shared" si="20"/>
        <v>2</v>
      </c>
      <c r="G256" s="100">
        <v>1</v>
      </c>
      <c r="H256" s="100">
        <v>1</v>
      </c>
      <c r="J256">
        <v>6</v>
      </c>
      <c r="Q256">
        <v>2</v>
      </c>
      <c r="T256" s="103">
        <v>227</v>
      </c>
      <c r="U256" s="103">
        <v>21.634614880713542</v>
      </c>
      <c r="V256" s="103">
        <v>-0.63461488071354211</v>
      </c>
      <c r="X256" s="103">
        <v>20.460704607046072</v>
      </c>
      <c r="Y256" s="103">
        <v>17</v>
      </c>
    </row>
    <row r="257" spans="1:25" x14ac:dyDescent="0.3">
      <c r="A257" s="13">
        <v>43294</v>
      </c>
      <c r="B257" s="101">
        <v>19</v>
      </c>
      <c r="C257" s="100">
        <f t="shared" si="17"/>
        <v>9</v>
      </c>
      <c r="D257" s="100">
        <f t="shared" si="18"/>
        <v>2</v>
      </c>
      <c r="E257" s="100">
        <f t="shared" si="19"/>
        <v>0</v>
      </c>
      <c r="F257" s="100">
        <f t="shared" si="20"/>
        <v>2</v>
      </c>
      <c r="G257" s="100">
        <v>2</v>
      </c>
      <c r="H257" s="100">
        <v>2</v>
      </c>
      <c r="I257">
        <v>2</v>
      </c>
      <c r="J257">
        <v>7</v>
      </c>
      <c r="L257">
        <v>2</v>
      </c>
      <c r="Q257">
        <v>2</v>
      </c>
      <c r="T257" s="103">
        <v>228</v>
      </c>
      <c r="U257" s="103">
        <v>21.562050653338453</v>
      </c>
      <c r="V257" s="103">
        <v>0.43794934666154717</v>
      </c>
      <c r="X257" s="103">
        <v>20.55103884372177</v>
      </c>
      <c r="Y257" s="103">
        <v>17</v>
      </c>
    </row>
    <row r="258" spans="1:25" x14ac:dyDescent="0.3">
      <c r="A258" s="13">
        <v>43295</v>
      </c>
      <c r="B258" s="101">
        <v>25</v>
      </c>
      <c r="C258" s="100">
        <f t="shared" si="17"/>
        <v>6</v>
      </c>
      <c r="D258" s="100">
        <f t="shared" si="18"/>
        <v>1</v>
      </c>
      <c r="E258" s="100">
        <f t="shared" si="19"/>
        <v>1</v>
      </c>
      <c r="F258" s="100">
        <f t="shared" si="20"/>
        <v>3</v>
      </c>
      <c r="G258" s="100">
        <v>0</v>
      </c>
      <c r="H258" s="100">
        <v>1</v>
      </c>
      <c r="J258">
        <v>6</v>
      </c>
      <c r="L258">
        <v>1</v>
      </c>
      <c r="O258">
        <v>1</v>
      </c>
      <c r="Q258">
        <v>3</v>
      </c>
      <c r="T258" s="103">
        <v>229</v>
      </c>
      <c r="U258" s="103">
        <v>19.673130452927797</v>
      </c>
      <c r="V258" s="103">
        <v>-0.67313045292779705</v>
      </c>
      <c r="X258" s="103">
        <v>20.641373080397472</v>
      </c>
      <c r="Y258" s="103">
        <v>17</v>
      </c>
    </row>
    <row r="259" spans="1:25" x14ac:dyDescent="0.3">
      <c r="A259" s="13">
        <v>43296</v>
      </c>
      <c r="B259" s="101">
        <v>20</v>
      </c>
      <c r="C259" s="100">
        <f t="shared" ref="C259:C322" si="21">SUM(I259:J259)</f>
        <v>6</v>
      </c>
      <c r="D259" s="100">
        <f t="shared" ref="D259:D322" si="22">SUM(K259:M259)</f>
        <v>0</v>
      </c>
      <c r="E259" s="100">
        <f t="shared" ref="E259:E322" si="23">SUM(N259:O259)</f>
        <v>0</v>
      </c>
      <c r="F259" s="100">
        <f t="shared" ref="F259:F322" si="24">SUM(P259:Q259)</f>
        <v>3</v>
      </c>
      <c r="G259" s="100">
        <v>0</v>
      </c>
      <c r="H259" s="100">
        <v>2</v>
      </c>
      <c r="J259">
        <v>6</v>
      </c>
      <c r="Q259">
        <v>3</v>
      </c>
      <c r="T259" s="103">
        <v>230</v>
      </c>
      <c r="U259" s="103">
        <v>21.685728112811276</v>
      </c>
      <c r="V259" s="103">
        <v>1.314271887188724</v>
      </c>
      <c r="X259" s="103">
        <v>20.731707317073173</v>
      </c>
      <c r="Y259" s="103">
        <v>17</v>
      </c>
    </row>
    <row r="260" spans="1:25" x14ac:dyDescent="0.3">
      <c r="A260" s="13">
        <v>43297</v>
      </c>
      <c r="B260" s="101">
        <v>28</v>
      </c>
      <c r="C260" s="100">
        <f t="shared" si="21"/>
        <v>7</v>
      </c>
      <c r="D260" s="100">
        <f t="shared" si="22"/>
        <v>0</v>
      </c>
      <c r="E260" s="100">
        <f t="shared" si="23"/>
        <v>1</v>
      </c>
      <c r="F260" s="100">
        <f t="shared" si="24"/>
        <v>1</v>
      </c>
      <c r="G260" s="100">
        <v>0</v>
      </c>
      <c r="H260" s="100">
        <v>1</v>
      </c>
      <c r="I260">
        <v>1</v>
      </c>
      <c r="J260">
        <v>6</v>
      </c>
      <c r="O260">
        <v>1</v>
      </c>
      <c r="Q260">
        <v>1</v>
      </c>
      <c r="T260" s="103">
        <v>231</v>
      </c>
      <c r="U260" s="103">
        <v>21.44646709552606</v>
      </c>
      <c r="V260" s="103">
        <v>-4.4464670955260601</v>
      </c>
      <c r="X260" s="103">
        <v>20.822041553748871</v>
      </c>
      <c r="Y260" s="103">
        <v>17</v>
      </c>
    </row>
    <row r="261" spans="1:25" x14ac:dyDescent="0.3">
      <c r="A261" s="13">
        <v>43298</v>
      </c>
      <c r="B261" s="101">
        <v>20</v>
      </c>
      <c r="C261" s="100">
        <f t="shared" si="21"/>
        <v>8</v>
      </c>
      <c r="D261" s="100">
        <f t="shared" si="22"/>
        <v>2</v>
      </c>
      <c r="E261" s="100">
        <f t="shared" si="23"/>
        <v>0</v>
      </c>
      <c r="F261" s="100">
        <f t="shared" si="24"/>
        <v>3</v>
      </c>
      <c r="G261" s="100">
        <v>1</v>
      </c>
      <c r="J261">
        <v>8</v>
      </c>
      <c r="L261">
        <v>2</v>
      </c>
      <c r="Q261">
        <v>3</v>
      </c>
      <c r="T261" s="103">
        <v>232</v>
      </c>
      <c r="U261" s="103">
        <v>19.759847002908188</v>
      </c>
      <c r="V261" s="103">
        <v>-3.7598470029081881</v>
      </c>
      <c r="X261" s="103">
        <v>20.912375790424573</v>
      </c>
      <c r="Y261" s="103">
        <v>17</v>
      </c>
    </row>
    <row r="262" spans="1:25" x14ac:dyDescent="0.3">
      <c r="A262" s="13">
        <v>43299</v>
      </c>
      <c r="B262" s="101">
        <v>14</v>
      </c>
      <c r="C262" s="100">
        <f t="shared" si="21"/>
        <v>10</v>
      </c>
      <c r="D262" s="100">
        <f t="shared" si="22"/>
        <v>2</v>
      </c>
      <c r="E262" s="100">
        <f t="shared" si="23"/>
        <v>1</v>
      </c>
      <c r="F262" s="100">
        <f t="shared" si="24"/>
        <v>3</v>
      </c>
      <c r="G262" s="100">
        <v>1</v>
      </c>
      <c r="H262" s="100">
        <v>2</v>
      </c>
      <c r="J262">
        <v>10</v>
      </c>
      <c r="M262">
        <v>2</v>
      </c>
      <c r="O262">
        <v>1</v>
      </c>
      <c r="Q262">
        <v>3</v>
      </c>
      <c r="T262" s="103">
        <v>233</v>
      </c>
      <c r="U262" s="103">
        <v>21.270436152228328</v>
      </c>
      <c r="V262" s="103">
        <v>-5.2704361522283278</v>
      </c>
      <c r="X262" s="103">
        <v>21.002710027100271</v>
      </c>
      <c r="Y262" s="103">
        <v>17</v>
      </c>
    </row>
    <row r="263" spans="1:25" x14ac:dyDescent="0.3">
      <c r="A263" s="13">
        <v>43300</v>
      </c>
      <c r="B263" s="101">
        <v>18</v>
      </c>
      <c r="C263" s="100">
        <f t="shared" si="21"/>
        <v>9</v>
      </c>
      <c r="D263" s="100">
        <f t="shared" si="22"/>
        <v>2</v>
      </c>
      <c r="E263" s="100">
        <f t="shared" si="23"/>
        <v>1</v>
      </c>
      <c r="F263" s="100">
        <f t="shared" si="24"/>
        <v>3</v>
      </c>
      <c r="G263" s="100">
        <v>1</v>
      </c>
      <c r="H263" s="100">
        <v>2</v>
      </c>
      <c r="I263">
        <v>1</v>
      </c>
      <c r="J263">
        <v>8</v>
      </c>
      <c r="L263">
        <v>2</v>
      </c>
      <c r="O263">
        <v>1</v>
      </c>
      <c r="Q263">
        <v>3</v>
      </c>
      <c r="T263" s="103">
        <v>234</v>
      </c>
      <c r="U263" s="103">
        <v>21.985730837986651</v>
      </c>
      <c r="V263" s="103">
        <v>-7.985730837986651</v>
      </c>
      <c r="X263" s="103">
        <v>21.093044263775973</v>
      </c>
      <c r="Y263" s="103">
        <v>17</v>
      </c>
    </row>
    <row r="264" spans="1:25" x14ac:dyDescent="0.3">
      <c r="A264" s="13">
        <v>43301</v>
      </c>
      <c r="B264" s="101">
        <v>18</v>
      </c>
      <c r="C264" s="100">
        <f t="shared" si="21"/>
        <v>10</v>
      </c>
      <c r="D264" s="100">
        <f t="shared" si="22"/>
        <v>0</v>
      </c>
      <c r="E264" s="100">
        <f t="shared" si="23"/>
        <v>1</v>
      </c>
      <c r="F264" s="100">
        <f t="shared" si="24"/>
        <v>3</v>
      </c>
      <c r="G264" s="100">
        <v>0</v>
      </c>
      <c r="H264" s="100">
        <v>2</v>
      </c>
      <c r="I264">
        <v>1</v>
      </c>
      <c r="J264">
        <v>9</v>
      </c>
      <c r="O264">
        <v>1</v>
      </c>
      <c r="Q264">
        <v>3</v>
      </c>
      <c r="T264" s="103">
        <v>235</v>
      </c>
      <c r="U264" s="103">
        <v>16.247639516792276</v>
      </c>
      <c r="V264" s="103">
        <v>3.752360483207724</v>
      </c>
      <c r="X264" s="103">
        <v>21.183378500451671</v>
      </c>
      <c r="Y264" s="103">
        <v>17</v>
      </c>
    </row>
    <row r="265" spans="1:25" x14ac:dyDescent="0.3">
      <c r="A265" s="13">
        <v>43302</v>
      </c>
      <c r="B265" s="101">
        <v>15</v>
      </c>
      <c r="C265" s="100">
        <f t="shared" si="21"/>
        <v>7</v>
      </c>
      <c r="D265" s="100">
        <f t="shared" si="22"/>
        <v>3</v>
      </c>
      <c r="E265" s="100">
        <f t="shared" si="23"/>
        <v>0</v>
      </c>
      <c r="F265" s="100">
        <f t="shared" si="24"/>
        <v>5</v>
      </c>
      <c r="G265" s="100">
        <v>0</v>
      </c>
      <c r="H265" s="100">
        <v>1</v>
      </c>
      <c r="J265">
        <v>7</v>
      </c>
      <c r="L265">
        <v>3</v>
      </c>
      <c r="Q265">
        <v>5</v>
      </c>
      <c r="T265" s="103">
        <v>236</v>
      </c>
      <c r="U265" s="103">
        <v>22.49901299404252</v>
      </c>
      <c r="V265" s="103">
        <v>-2.4990129940425199</v>
      </c>
      <c r="X265" s="103">
        <v>21.273712737127372</v>
      </c>
      <c r="Y265" s="103">
        <v>17</v>
      </c>
    </row>
    <row r="266" spans="1:25" x14ac:dyDescent="0.3">
      <c r="A266" s="13">
        <v>43303</v>
      </c>
      <c r="B266" s="101">
        <v>22</v>
      </c>
      <c r="C266" s="100">
        <f t="shared" si="21"/>
        <v>9</v>
      </c>
      <c r="D266" s="100">
        <f t="shared" si="22"/>
        <v>0</v>
      </c>
      <c r="E266" s="100">
        <f t="shared" si="23"/>
        <v>1</v>
      </c>
      <c r="F266" s="100">
        <f t="shared" si="24"/>
        <v>4</v>
      </c>
      <c r="G266" s="100">
        <v>0</v>
      </c>
      <c r="H266" s="100">
        <v>1</v>
      </c>
      <c r="J266">
        <v>9</v>
      </c>
      <c r="O266">
        <v>1</v>
      </c>
      <c r="Q266">
        <v>4</v>
      </c>
      <c r="T266" s="103">
        <v>237</v>
      </c>
      <c r="U266" s="103">
        <v>21.250225408678155</v>
      </c>
      <c r="V266" s="103">
        <v>-2.2502254086781548</v>
      </c>
      <c r="X266" s="103">
        <v>21.364046973803074</v>
      </c>
      <c r="Y266" s="103">
        <v>17</v>
      </c>
    </row>
    <row r="267" spans="1:25" x14ac:dyDescent="0.3">
      <c r="A267" s="13">
        <v>43304</v>
      </c>
      <c r="B267" s="101">
        <v>25</v>
      </c>
      <c r="C267" s="100">
        <f t="shared" si="21"/>
        <v>5</v>
      </c>
      <c r="D267" s="100">
        <f t="shared" si="22"/>
        <v>2</v>
      </c>
      <c r="E267" s="100">
        <f t="shared" si="23"/>
        <v>0</v>
      </c>
      <c r="F267" s="100">
        <f t="shared" si="24"/>
        <v>3</v>
      </c>
      <c r="G267" s="100">
        <v>0</v>
      </c>
      <c r="H267" s="100">
        <v>1</v>
      </c>
      <c r="J267">
        <v>5</v>
      </c>
      <c r="L267">
        <v>2</v>
      </c>
      <c r="Q267">
        <v>3</v>
      </c>
      <c r="T267" s="103">
        <v>238</v>
      </c>
      <c r="U267" s="103">
        <v>21.455410937898211</v>
      </c>
      <c r="V267" s="103">
        <v>-3.4554109378982112</v>
      </c>
      <c r="X267" s="103">
        <v>21.454381210478772</v>
      </c>
      <c r="Y267" s="103">
        <v>17</v>
      </c>
    </row>
    <row r="268" spans="1:25" x14ac:dyDescent="0.3">
      <c r="A268" s="13">
        <v>43305</v>
      </c>
      <c r="B268" s="101">
        <v>17</v>
      </c>
      <c r="C268" s="100">
        <f t="shared" si="21"/>
        <v>9</v>
      </c>
      <c r="D268" s="100">
        <f t="shared" si="22"/>
        <v>0</v>
      </c>
      <c r="E268" s="100">
        <f t="shared" si="23"/>
        <v>1</v>
      </c>
      <c r="F268" s="100">
        <f t="shared" si="24"/>
        <v>3</v>
      </c>
      <c r="G268" s="100">
        <v>0</v>
      </c>
      <c r="I268">
        <v>1</v>
      </c>
      <c r="J268">
        <v>8</v>
      </c>
      <c r="O268">
        <v>1</v>
      </c>
      <c r="Q268">
        <v>3</v>
      </c>
      <c r="T268" s="103">
        <v>239</v>
      </c>
      <c r="U268" s="103">
        <v>16.9802595246735</v>
      </c>
      <c r="V268" s="103">
        <v>-0.98025952467349953</v>
      </c>
      <c r="X268" s="103">
        <v>21.544715447154474</v>
      </c>
      <c r="Y268" s="103">
        <v>17</v>
      </c>
    </row>
    <row r="269" spans="1:25" x14ac:dyDescent="0.3">
      <c r="A269" s="13">
        <v>43306</v>
      </c>
      <c r="B269" s="101">
        <v>16</v>
      </c>
      <c r="C269" s="100">
        <f t="shared" si="21"/>
        <v>7</v>
      </c>
      <c r="D269" s="100">
        <f t="shared" si="22"/>
        <v>0</v>
      </c>
      <c r="E269" s="100">
        <f t="shared" si="23"/>
        <v>0</v>
      </c>
      <c r="F269" s="100">
        <f t="shared" si="24"/>
        <v>2</v>
      </c>
      <c r="G269" s="100">
        <v>0</v>
      </c>
      <c r="H269" s="100">
        <v>1</v>
      </c>
      <c r="I269">
        <v>1</v>
      </c>
      <c r="J269">
        <v>6</v>
      </c>
      <c r="Q269">
        <v>2</v>
      </c>
      <c r="T269" s="103">
        <v>240</v>
      </c>
      <c r="U269" s="103">
        <v>22.741447010845338</v>
      </c>
      <c r="V269" s="103">
        <v>-9.7414470108453379</v>
      </c>
      <c r="X269" s="103">
        <v>21.635049683830172</v>
      </c>
      <c r="Y269" s="103">
        <v>17</v>
      </c>
    </row>
    <row r="270" spans="1:25" x14ac:dyDescent="0.3">
      <c r="A270" s="13">
        <v>43307</v>
      </c>
      <c r="B270" s="101">
        <v>19</v>
      </c>
      <c r="C270" s="100">
        <f t="shared" si="21"/>
        <v>11</v>
      </c>
      <c r="D270" s="100">
        <f t="shared" si="22"/>
        <v>0</v>
      </c>
      <c r="E270" s="100">
        <f t="shared" si="23"/>
        <v>0</v>
      </c>
      <c r="F270" s="100">
        <f t="shared" si="24"/>
        <v>2</v>
      </c>
      <c r="G270" s="100">
        <v>1</v>
      </c>
      <c r="H270" s="100">
        <v>1</v>
      </c>
      <c r="J270">
        <v>11</v>
      </c>
      <c r="Q270">
        <v>2</v>
      </c>
      <c r="T270" s="103">
        <v>241</v>
      </c>
      <c r="U270" s="103">
        <v>19.739636259358011</v>
      </c>
      <c r="V270" s="103">
        <v>-2.7396362593580115</v>
      </c>
      <c r="X270" s="103">
        <v>21.725383920505873</v>
      </c>
      <c r="Y270" s="103">
        <v>17</v>
      </c>
    </row>
    <row r="271" spans="1:25" x14ac:dyDescent="0.3">
      <c r="A271" s="13">
        <v>43308</v>
      </c>
      <c r="B271" s="101">
        <v>14</v>
      </c>
      <c r="C271" s="100">
        <f t="shared" si="21"/>
        <v>6</v>
      </c>
      <c r="D271" s="100">
        <f t="shared" si="22"/>
        <v>4</v>
      </c>
      <c r="E271" s="100">
        <f t="shared" si="23"/>
        <v>0</v>
      </c>
      <c r="F271" s="100">
        <f t="shared" si="24"/>
        <v>3</v>
      </c>
      <c r="G271" s="100">
        <v>1</v>
      </c>
      <c r="H271" s="100">
        <v>1</v>
      </c>
      <c r="J271">
        <v>6</v>
      </c>
      <c r="L271">
        <v>4</v>
      </c>
      <c r="Q271">
        <v>3</v>
      </c>
      <c r="T271" s="103">
        <v>242</v>
      </c>
      <c r="U271" s="103">
        <v>19.113655966917026</v>
      </c>
      <c r="V271" s="103">
        <v>3.8863440330829739</v>
      </c>
      <c r="X271" s="103">
        <v>21.815718157181571</v>
      </c>
      <c r="Y271" s="103">
        <v>17</v>
      </c>
    </row>
    <row r="272" spans="1:25" x14ac:dyDescent="0.3">
      <c r="A272" s="13">
        <v>43309</v>
      </c>
      <c r="B272" s="101">
        <v>19</v>
      </c>
      <c r="C272" s="100">
        <f t="shared" si="21"/>
        <v>8</v>
      </c>
      <c r="D272" s="100">
        <f t="shared" si="22"/>
        <v>0</v>
      </c>
      <c r="E272" s="100">
        <f t="shared" si="23"/>
        <v>1</v>
      </c>
      <c r="F272" s="100">
        <f t="shared" si="24"/>
        <v>5</v>
      </c>
      <c r="G272" s="100">
        <v>0</v>
      </c>
      <c r="H272" s="100">
        <v>2</v>
      </c>
      <c r="J272">
        <v>8</v>
      </c>
      <c r="O272">
        <v>1</v>
      </c>
      <c r="Q272">
        <v>5</v>
      </c>
      <c r="T272" s="103">
        <v>243</v>
      </c>
      <c r="U272" s="103">
        <v>21.985730837986651</v>
      </c>
      <c r="V272" s="103">
        <v>2.014269162013349</v>
      </c>
      <c r="X272" s="103">
        <v>21.906052393857273</v>
      </c>
      <c r="Y272" s="103">
        <v>17</v>
      </c>
    </row>
    <row r="273" spans="1:25" x14ac:dyDescent="0.3">
      <c r="A273" s="13">
        <v>43310</v>
      </c>
      <c r="B273" s="101">
        <v>19</v>
      </c>
      <c r="C273" s="100">
        <f t="shared" si="21"/>
        <v>9</v>
      </c>
      <c r="D273" s="100">
        <f t="shared" si="22"/>
        <v>0</v>
      </c>
      <c r="E273" s="100">
        <f t="shared" si="23"/>
        <v>0</v>
      </c>
      <c r="F273" s="100">
        <f t="shared" si="24"/>
        <v>2</v>
      </c>
      <c r="G273" s="100">
        <v>0</v>
      </c>
      <c r="H273" s="100">
        <v>3</v>
      </c>
      <c r="J273">
        <v>9</v>
      </c>
      <c r="Q273">
        <v>2</v>
      </c>
      <c r="T273" s="103">
        <v>244</v>
      </c>
      <c r="U273" s="103">
        <v>20.396806618436877</v>
      </c>
      <c r="V273" s="103">
        <v>2.6031933815631234</v>
      </c>
      <c r="X273" s="103">
        <v>21.996386630532974</v>
      </c>
      <c r="Y273" s="103">
        <v>17</v>
      </c>
    </row>
    <row r="274" spans="1:25" x14ac:dyDescent="0.3">
      <c r="A274" s="13">
        <v>43311</v>
      </c>
      <c r="B274" s="101">
        <v>26</v>
      </c>
      <c r="C274" s="100">
        <f t="shared" si="21"/>
        <v>9</v>
      </c>
      <c r="D274" s="100">
        <f t="shared" si="22"/>
        <v>0</v>
      </c>
      <c r="E274" s="100">
        <f t="shared" si="23"/>
        <v>1</v>
      </c>
      <c r="F274" s="100">
        <f t="shared" si="24"/>
        <v>3</v>
      </c>
      <c r="G274" s="100">
        <v>1</v>
      </c>
      <c r="I274">
        <v>1</v>
      </c>
      <c r="J274">
        <v>8</v>
      </c>
      <c r="O274">
        <v>1</v>
      </c>
      <c r="Q274">
        <v>3</v>
      </c>
      <c r="T274" s="103">
        <v>245</v>
      </c>
      <c r="U274" s="103">
        <v>20.789296736447199</v>
      </c>
      <c r="V274" s="103">
        <v>0.21070326355280145</v>
      </c>
      <c r="X274" s="103">
        <v>22.086720867208673</v>
      </c>
      <c r="Y274" s="103">
        <v>17</v>
      </c>
    </row>
    <row r="275" spans="1:25" x14ac:dyDescent="0.3">
      <c r="A275" s="13">
        <v>43312</v>
      </c>
      <c r="B275" s="101">
        <v>19</v>
      </c>
      <c r="C275" s="100">
        <f t="shared" si="21"/>
        <v>8</v>
      </c>
      <c r="D275" s="100">
        <f t="shared" si="22"/>
        <v>5</v>
      </c>
      <c r="E275" s="100">
        <f t="shared" si="23"/>
        <v>0</v>
      </c>
      <c r="F275" s="100">
        <f t="shared" si="24"/>
        <v>3</v>
      </c>
      <c r="G275" s="100">
        <v>1</v>
      </c>
      <c r="H275" s="100">
        <v>1</v>
      </c>
      <c r="I275">
        <v>1</v>
      </c>
      <c r="J275">
        <v>7</v>
      </c>
      <c r="L275">
        <v>5</v>
      </c>
      <c r="Q275">
        <v>3</v>
      </c>
      <c r="T275" s="103">
        <v>246</v>
      </c>
      <c r="U275" s="103">
        <v>20.512390176249269</v>
      </c>
      <c r="V275" s="103">
        <v>-1.5123901762492693</v>
      </c>
      <c r="X275" s="103">
        <v>22.177055103884374</v>
      </c>
      <c r="Y275" s="103">
        <v>17</v>
      </c>
    </row>
    <row r="276" spans="1:25" x14ac:dyDescent="0.3">
      <c r="A276" s="13">
        <v>43313</v>
      </c>
      <c r="B276" s="101">
        <v>17</v>
      </c>
      <c r="C276" s="100">
        <f t="shared" si="21"/>
        <v>7</v>
      </c>
      <c r="D276" s="100">
        <f t="shared" si="22"/>
        <v>3</v>
      </c>
      <c r="E276" s="100">
        <f t="shared" si="23"/>
        <v>2</v>
      </c>
      <c r="F276" s="100">
        <f t="shared" si="24"/>
        <v>3</v>
      </c>
      <c r="G276" s="100">
        <v>0</v>
      </c>
      <c r="H276" s="100">
        <v>1</v>
      </c>
      <c r="I276">
        <v>1</v>
      </c>
      <c r="J276">
        <v>6</v>
      </c>
      <c r="L276">
        <v>2</v>
      </c>
      <c r="M276">
        <v>1</v>
      </c>
      <c r="O276">
        <v>2</v>
      </c>
      <c r="Q276">
        <v>3</v>
      </c>
      <c r="T276" s="103">
        <v>247</v>
      </c>
      <c r="U276" s="103">
        <v>20.27601458039133</v>
      </c>
      <c r="V276" s="103">
        <v>-6.2760145803913296</v>
      </c>
      <c r="X276" s="103">
        <v>22.267389340560072</v>
      </c>
      <c r="Y276" s="103">
        <v>17</v>
      </c>
    </row>
    <row r="277" spans="1:25" x14ac:dyDescent="0.3">
      <c r="A277" s="13">
        <v>43314</v>
      </c>
      <c r="B277" s="101">
        <v>20</v>
      </c>
      <c r="C277" s="100">
        <f t="shared" si="21"/>
        <v>8</v>
      </c>
      <c r="D277" s="100">
        <f t="shared" si="22"/>
        <v>0</v>
      </c>
      <c r="E277" s="100">
        <f t="shared" si="23"/>
        <v>1</v>
      </c>
      <c r="F277" s="100">
        <f t="shared" si="24"/>
        <v>4</v>
      </c>
      <c r="G277" s="100">
        <v>2</v>
      </c>
      <c r="H277" s="100">
        <v>2</v>
      </c>
      <c r="J277">
        <v>8</v>
      </c>
      <c r="O277">
        <v>1</v>
      </c>
      <c r="Q277">
        <v>4</v>
      </c>
      <c r="T277" s="103">
        <v>248</v>
      </c>
      <c r="U277" s="103">
        <v>21.409218607943302</v>
      </c>
      <c r="V277" s="103">
        <v>-6.409218607943302</v>
      </c>
      <c r="X277" s="103">
        <v>22.357723577235774</v>
      </c>
      <c r="Y277" s="103">
        <v>17</v>
      </c>
    </row>
    <row r="278" spans="1:25" x14ac:dyDescent="0.3">
      <c r="A278" s="13">
        <v>43315</v>
      </c>
      <c r="B278" s="101">
        <v>15</v>
      </c>
      <c r="C278" s="100">
        <f t="shared" si="21"/>
        <v>9</v>
      </c>
      <c r="D278" s="100">
        <f t="shared" si="22"/>
        <v>2</v>
      </c>
      <c r="E278" s="100">
        <f t="shared" si="23"/>
        <v>0</v>
      </c>
      <c r="F278" s="100">
        <f t="shared" si="24"/>
        <v>3</v>
      </c>
      <c r="G278" s="100">
        <v>1</v>
      </c>
      <c r="H278" s="100">
        <v>3</v>
      </c>
      <c r="I278">
        <v>2</v>
      </c>
      <c r="J278">
        <v>7</v>
      </c>
      <c r="L278">
        <v>2</v>
      </c>
      <c r="Q278">
        <v>3</v>
      </c>
      <c r="T278" s="103">
        <v>249</v>
      </c>
      <c r="U278" s="103">
        <v>18.900376536036539</v>
      </c>
      <c r="V278" s="103">
        <v>7.0996234639634608</v>
      </c>
      <c r="X278" s="103">
        <v>22.448057813911472</v>
      </c>
      <c r="Y278" s="103">
        <v>17</v>
      </c>
    </row>
    <row r="279" spans="1:25" x14ac:dyDescent="0.3">
      <c r="A279" s="13">
        <v>43316</v>
      </c>
      <c r="B279" s="101">
        <v>17</v>
      </c>
      <c r="C279" s="100">
        <f t="shared" si="21"/>
        <v>7</v>
      </c>
      <c r="D279" s="100">
        <f t="shared" si="22"/>
        <v>0</v>
      </c>
      <c r="E279" s="100">
        <f t="shared" si="23"/>
        <v>1</v>
      </c>
      <c r="F279" s="100">
        <f t="shared" si="24"/>
        <v>3</v>
      </c>
      <c r="G279" s="100">
        <v>0</v>
      </c>
      <c r="H279" s="100">
        <v>2</v>
      </c>
      <c r="I279">
        <v>1</v>
      </c>
      <c r="J279">
        <v>6</v>
      </c>
      <c r="O279">
        <v>1</v>
      </c>
      <c r="Q279">
        <v>3</v>
      </c>
      <c r="T279" s="103">
        <v>250</v>
      </c>
      <c r="U279" s="103">
        <v>19.326935397797509</v>
      </c>
      <c r="V279" s="103">
        <v>2.6730646022024906</v>
      </c>
      <c r="X279" s="103">
        <v>22.538392050587174</v>
      </c>
      <c r="Y279" s="103">
        <v>17</v>
      </c>
    </row>
    <row r="280" spans="1:25" x14ac:dyDescent="0.3">
      <c r="A280" s="13">
        <v>43317</v>
      </c>
      <c r="B280" s="101">
        <v>20</v>
      </c>
      <c r="C280" s="100">
        <f t="shared" si="21"/>
        <v>7</v>
      </c>
      <c r="D280" s="100">
        <f t="shared" si="22"/>
        <v>2</v>
      </c>
      <c r="E280" s="100">
        <f t="shared" si="23"/>
        <v>0</v>
      </c>
      <c r="F280" s="100">
        <f t="shared" si="24"/>
        <v>3</v>
      </c>
      <c r="G280" s="100">
        <v>0</v>
      </c>
      <c r="H280" s="100">
        <v>2</v>
      </c>
      <c r="J280">
        <v>7</v>
      </c>
      <c r="L280">
        <v>2</v>
      </c>
      <c r="Q280">
        <v>3</v>
      </c>
      <c r="T280" s="103">
        <v>251</v>
      </c>
      <c r="U280" s="103">
        <v>18.937625023619297</v>
      </c>
      <c r="V280" s="103">
        <v>3.0623749763807027</v>
      </c>
      <c r="X280" s="103">
        <v>22.628726287262875</v>
      </c>
      <c r="Y280" s="103">
        <v>17</v>
      </c>
    </row>
    <row r="281" spans="1:25" x14ac:dyDescent="0.3">
      <c r="A281" s="13">
        <v>43318</v>
      </c>
      <c r="B281" s="101">
        <v>23</v>
      </c>
      <c r="C281" s="100">
        <f t="shared" si="21"/>
        <v>9</v>
      </c>
      <c r="D281" s="100">
        <f t="shared" si="22"/>
        <v>0</v>
      </c>
      <c r="E281" s="100">
        <f t="shared" si="23"/>
        <v>1</v>
      </c>
      <c r="F281" s="100">
        <f t="shared" si="24"/>
        <v>3</v>
      </c>
      <c r="G281" s="100">
        <v>2</v>
      </c>
      <c r="H281" s="100">
        <v>1</v>
      </c>
      <c r="J281">
        <v>9</v>
      </c>
      <c r="O281">
        <v>1</v>
      </c>
      <c r="Q281">
        <v>3</v>
      </c>
      <c r="T281" s="103">
        <v>252</v>
      </c>
      <c r="U281" s="103">
        <v>23.574648313221928</v>
      </c>
      <c r="V281" s="103">
        <v>-4.5746483132219282</v>
      </c>
      <c r="X281" s="103">
        <v>22.719060523938573</v>
      </c>
      <c r="Y281" s="103">
        <v>17</v>
      </c>
    </row>
    <row r="282" spans="1:25" x14ac:dyDescent="0.3">
      <c r="A282" s="13">
        <v>43319</v>
      </c>
      <c r="B282" s="101">
        <v>25</v>
      </c>
      <c r="C282" s="100">
        <f t="shared" si="21"/>
        <v>10</v>
      </c>
      <c r="D282" s="100">
        <f t="shared" si="22"/>
        <v>5</v>
      </c>
      <c r="E282" s="100">
        <f t="shared" si="23"/>
        <v>0</v>
      </c>
      <c r="F282" s="100">
        <f t="shared" si="24"/>
        <v>2</v>
      </c>
      <c r="G282" s="100">
        <v>2</v>
      </c>
      <c r="H282" s="100">
        <v>1</v>
      </c>
      <c r="I282">
        <v>1</v>
      </c>
      <c r="J282">
        <v>9</v>
      </c>
      <c r="L282">
        <v>5</v>
      </c>
      <c r="Q282">
        <v>2</v>
      </c>
      <c r="T282" s="103">
        <v>253</v>
      </c>
      <c r="U282" s="103">
        <v>20.719905508589711</v>
      </c>
      <c r="V282" s="103">
        <v>-1.7199055085897115</v>
      </c>
      <c r="X282" s="103">
        <v>22.809394760614275</v>
      </c>
      <c r="Y282" s="103">
        <v>17</v>
      </c>
    </row>
    <row r="283" spans="1:25" x14ac:dyDescent="0.3">
      <c r="A283" s="13">
        <v>43320</v>
      </c>
      <c r="B283" s="101">
        <v>20</v>
      </c>
      <c r="C283" s="100">
        <f t="shared" si="21"/>
        <v>13</v>
      </c>
      <c r="D283" s="100">
        <f t="shared" si="22"/>
        <v>1</v>
      </c>
      <c r="E283" s="100">
        <f t="shared" si="23"/>
        <v>1</v>
      </c>
      <c r="F283" s="100">
        <f t="shared" si="24"/>
        <v>3</v>
      </c>
      <c r="G283" s="100">
        <v>1</v>
      </c>
      <c r="H283" s="100">
        <v>1</v>
      </c>
      <c r="I283">
        <v>1</v>
      </c>
      <c r="J283">
        <v>12</v>
      </c>
      <c r="M283">
        <v>1</v>
      </c>
      <c r="O283">
        <v>1</v>
      </c>
      <c r="Q283">
        <v>3</v>
      </c>
      <c r="T283" s="103">
        <v>254</v>
      </c>
      <c r="U283" s="103">
        <v>17.651588950672174</v>
      </c>
      <c r="V283" s="103">
        <v>2.3484110493278259</v>
      </c>
      <c r="X283" s="103">
        <v>22.899728997289973</v>
      </c>
      <c r="Y283" s="103">
        <v>17</v>
      </c>
    </row>
    <row r="284" spans="1:25" x14ac:dyDescent="0.3">
      <c r="A284" s="13">
        <v>43321</v>
      </c>
      <c r="B284" s="101">
        <v>19</v>
      </c>
      <c r="C284" s="100">
        <f t="shared" si="21"/>
        <v>6</v>
      </c>
      <c r="D284" s="100">
        <f t="shared" si="22"/>
        <v>6</v>
      </c>
      <c r="E284" s="100">
        <f t="shared" si="23"/>
        <v>1</v>
      </c>
      <c r="F284" s="100">
        <f t="shared" si="24"/>
        <v>4</v>
      </c>
      <c r="G284" s="100">
        <v>0</v>
      </c>
      <c r="J284">
        <v>6</v>
      </c>
      <c r="L284">
        <v>5</v>
      </c>
      <c r="M284">
        <v>1</v>
      </c>
      <c r="O284">
        <v>1</v>
      </c>
      <c r="Q284">
        <v>4</v>
      </c>
      <c r="T284" s="103">
        <v>255</v>
      </c>
      <c r="U284" s="103">
        <v>19.701435098138401</v>
      </c>
      <c r="V284" s="103">
        <v>-0.70143509813840055</v>
      </c>
      <c r="X284" s="103">
        <v>22.990063233965675</v>
      </c>
      <c r="Y284" s="103">
        <v>17</v>
      </c>
    </row>
    <row r="285" spans="1:25" x14ac:dyDescent="0.3">
      <c r="A285" s="13">
        <v>43322</v>
      </c>
      <c r="B285" s="101">
        <v>20</v>
      </c>
      <c r="C285" s="100">
        <f t="shared" si="21"/>
        <v>8</v>
      </c>
      <c r="D285" s="100">
        <f t="shared" si="22"/>
        <v>0</v>
      </c>
      <c r="E285" s="100">
        <f t="shared" si="23"/>
        <v>0</v>
      </c>
      <c r="F285" s="100">
        <f t="shared" si="24"/>
        <v>4</v>
      </c>
      <c r="G285" s="100">
        <v>0</v>
      </c>
      <c r="H285" s="100">
        <v>1</v>
      </c>
      <c r="J285">
        <v>8</v>
      </c>
      <c r="Q285">
        <v>4</v>
      </c>
      <c r="T285" s="103">
        <v>256</v>
      </c>
      <c r="U285" s="103">
        <v>19.63299654391777</v>
      </c>
      <c r="V285" s="103">
        <v>5.3670034560822302</v>
      </c>
      <c r="X285" s="103">
        <v>23.080397470641373</v>
      </c>
      <c r="Y285" s="103">
        <v>17</v>
      </c>
    </row>
    <row r="286" spans="1:25" x14ac:dyDescent="0.3">
      <c r="A286" s="13">
        <v>43323</v>
      </c>
      <c r="B286" s="101">
        <v>23</v>
      </c>
      <c r="C286" s="100">
        <f t="shared" si="21"/>
        <v>6</v>
      </c>
      <c r="D286" s="100">
        <f t="shared" si="22"/>
        <v>2</v>
      </c>
      <c r="E286" s="100">
        <f t="shared" si="23"/>
        <v>0</v>
      </c>
      <c r="F286" s="100">
        <f t="shared" si="24"/>
        <v>3</v>
      </c>
      <c r="G286" s="100">
        <v>0</v>
      </c>
      <c r="H286" s="100">
        <v>1</v>
      </c>
      <c r="J286">
        <v>6</v>
      </c>
      <c r="L286">
        <v>2</v>
      </c>
      <c r="Q286">
        <v>3</v>
      </c>
      <c r="T286" s="103">
        <v>257</v>
      </c>
      <c r="U286" s="103">
        <v>18.900376536036539</v>
      </c>
      <c r="V286" s="103">
        <v>1.0996234639634608</v>
      </c>
      <c r="X286" s="103">
        <v>23.170731707317074</v>
      </c>
      <c r="Y286" s="103">
        <v>17</v>
      </c>
    </row>
    <row r="287" spans="1:25" x14ac:dyDescent="0.3">
      <c r="A287" s="13">
        <v>43324</v>
      </c>
      <c r="B287" s="101">
        <v>18</v>
      </c>
      <c r="C287" s="100">
        <f t="shared" si="21"/>
        <v>8</v>
      </c>
      <c r="D287" s="100">
        <f t="shared" si="22"/>
        <v>0</v>
      </c>
      <c r="E287" s="100">
        <f t="shared" si="23"/>
        <v>1</v>
      </c>
      <c r="F287" s="100">
        <f t="shared" si="24"/>
        <v>3</v>
      </c>
      <c r="G287" s="100">
        <v>0</v>
      </c>
      <c r="H287" s="100">
        <v>1</v>
      </c>
      <c r="J287">
        <v>8</v>
      </c>
      <c r="O287">
        <v>1</v>
      </c>
      <c r="Q287">
        <v>3</v>
      </c>
      <c r="T287" s="103">
        <v>258</v>
      </c>
      <c r="U287" s="103">
        <v>17.856774479892234</v>
      </c>
      <c r="V287" s="103">
        <v>10.143225520107766</v>
      </c>
      <c r="X287" s="103">
        <v>23.261065943992776</v>
      </c>
      <c r="Y287" s="103">
        <v>17</v>
      </c>
    </row>
    <row r="288" spans="1:25" x14ac:dyDescent="0.3">
      <c r="A288" s="13">
        <v>43325</v>
      </c>
      <c r="B288" s="101">
        <v>25</v>
      </c>
      <c r="C288" s="100">
        <f t="shared" si="21"/>
        <v>9</v>
      </c>
      <c r="D288" s="100">
        <f t="shared" si="22"/>
        <v>3</v>
      </c>
      <c r="E288" s="100">
        <f t="shared" si="23"/>
        <v>0</v>
      </c>
      <c r="F288" s="100">
        <f t="shared" si="24"/>
        <v>3</v>
      </c>
      <c r="G288" s="100">
        <v>0</v>
      </c>
      <c r="H288" s="100">
        <v>2</v>
      </c>
      <c r="I288">
        <v>1</v>
      </c>
      <c r="J288">
        <v>8</v>
      </c>
      <c r="L288">
        <v>2</v>
      </c>
      <c r="M288">
        <v>1</v>
      </c>
      <c r="Q288">
        <v>3</v>
      </c>
      <c r="T288" s="103">
        <v>259</v>
      </c>
      <c r="U288" s="103">
        <v>20.307204647029213</v>
      </c>
      <c r="V288" s="103">
        <v>-0.30720464702921291</v>
      </c>
      <c r="X288" s="103">
        <v>23.351400180668474</v>
      </c>
      <c r="Y288" s="103">
        <v>17</v>
      </c>
    </row>
    <row r="289" spans="1:25" x14ac:dyDescent="0.3">
      <c r="A289" s="13">
        <v>43326</v>
      </c>
      <c r="B289" s="101">
        <v>17</v>
      </c>
      <c r="C289" s="100">
        <f t="shared" si="21"/>
        <v>9</v>
      </c>
      <c r="D289" s="100">
        <f t="shared" si="22"/>
        <v>1</v>
      </c>
      <c r="E289" s="100">
        <f t="shared" si="23"/>
        <v>1</v>
      </c>
      <c r="F289" s="100">
        <f t="shared" si="24"/>
        <v>4</v>
      </c>
      <c r="G289" s="100">
        <v>1</v>
      </c>
      <c r="H289" s="100">
        <v>1</v>
      </c>
      <c r="J289">
        <v>9</v>
      </c>
      <c r="L289">
        <v>1</v>
      </c>
      <c r="O289">
        <v>1</v>
      </c>
      <c r="Q289">
        <v>4</v>
      </c>
      <c r="T289" s="103">
        <v>260</v>
      </c>
      <c r="U289" s="103">
        <v>22.219221012417322</v>
      </c>
      <c r="V289" s="103">
        <v>-8.2192210124173215</v>
      </c>
      <c r="X289" s="103">
        <v>23.441734417344176</v>
      </c>
      <c r="Y289" s="103">
        <v>17</v>
      </c>
    </row>
    <row r="290" spans="1:25" x14ac:dyDescent="0.3">
      <c r="A290" s="13">
        <v>43327</v>
      </c>
      <c r="B290" s="101">
        <v>16</v>
      </c>
      <c r="C290" s="100">
        <f t="shared" si="21"/>
        <v>8</v>
      </c>
      <c r="D290" s="100">
        <f t="shared" si="22"/>
        <v>2</v>
      </c>
      <c r="E290" s="100">
        <f t="shared" si="23"/>
        <v>1</v>
      </c>
      <c r="F290" s="100">
        <f t="shared" si="24"/>
        <v>3</v>
      </c>
      <c r="G290" s="100">
        <v>0</v>
      </c>
      <c r="H290" s="100">
        <v>1</v>
      </c>
      <c r="J290">
        <v>8</v>
      </c>
      <c r="L290">
        <v>2</v>
      </c>
      <c r="O290">
        <v>1</v>
      </c>
      <c r="Q290">
        <v>3</v>
      </c>
      <c r="T290" s="103">
        <v>261</v>
      </c>
      <c r="U290" s="103">
        <v>21.576202975943758</v>
      </c>
      <c r="V290" s="103">
        <v>-3.5762029759437581</v>
      </c>
      <c r="X290" s="103">
        <v>23.532068654019874</v>
      </c>
      <c r="Y290" s="103">
        <v>17</v>
      </c>
    </row>
    <row r="291" spans="1:25" x14ac:dyDescent="0.3">
      <c r="A291" s="13">
        <v>43328</v>
      </c>
      <c r="B291" s="101">
        <v>21</v>
      </c>
      <c r="C291" s="100">
        <f t="shared" si="21"/>
        <v>7</v>
      </c>
      <c r="D291" s="100">
        <f t="shared" si="22"/>
        <v>2</v>
      </c>
      <c r="E291" s="100">
        <f t="shared" si="23"/>
        <v>0</v>
      </c>
      <c r="F291" s="100">
        <f t="shared" si="24"/>
        <v>3</v>
      </c>
      <c r="G291" s="100">
        <v>0</v>
      </c>
      <c r="I291">
        <v>1</v>
      </c>
      <c r="J291">
        <v>6</v>
      </c>
      <c r="L291">
        <v>2</v>
      </c>
      <c r="Q291">
        <v>3</v>
      </c>
      <c r="T291" s="103">
        <v>262</v>
      </c>
      <c r="U291" s="103">
        <v>22.098428974371775</v>
      </c>
      <c r="V291" s="103">
        <v>-4.0984289743717746</v>
      </c>
      <c r="X291" s="103">
        <v>23.622402890695575</v>
      </c>
      <c r="Y291" s="103">
        <v>17</v>
      </c>
    </row>
    <row r="292" spans="1:25" x14ac:dyDescent="0.3">
      <c r="A292" s="13">
        <v>43329</v>
      </c>
      <c r="B292" s="101">
        <v>18</v>
      </c>
      <c r="C292" s="100">
        <f t="shared" si="21"/>
        <v>6</v>
      </c>
      <c r="D292" s="100">
        <f t="shared" si="22"/>
        <v>2</v>
      </c>
      <c r="E292" s="100">
        <f t="shared" si="23"/>
        <v>0</v>
      </c>
      <c r="F292" s="100">
        <f t="shared" si="24"/>
        <v>3</v>
      </c>
      <c r="G292" s="100">
        <v>0</v>
      </c>
      <c r="H292" s="100">
        <v>1</v>
      </c>
      <c r="J292">
        <v>6</v>
      </c>
      <c r="L292">
        <v>2</v>
      </c>
      <c r="Q292">
        <v>3</v>
      </c>
      <c r="T292" s="103">
        <v>263</v>
      </c>
      <c r="U292" s="103">
        <v>22.175914103889685</v>
      </c>
      <c r="V292" s="103">
        <v>-7.175914103889685</v>
      </c>
      <c r="X292" s="103">
        <v>23.712737127371273</v>
      </c>
      <c r="Y292" s="103">
        <v>17</v>
      </c>
    </row>
    <row r="293" spans="1:25" x14ac:dyDescent="0.3">
      <c r="A293" s="13">
        <v>43330</v>
      </c>
      <c r="B293" s="101">
        <v>20</v>
      </c>
      <c r="C293" s="100">
        <f t="shared" si="21"/>
        <v>7</v>
      </c>
      <c r="D293" s="100">
        <f t="shared" si="22"/>
        <v>3</v>
      </c>
      <c r="E293" s="100">
        <f t="shared" si="23"/>
        <v>0</v>
      </c>
      <c r="F293" s="100">
        <f t="shared" si="24"/>
        <v>2</v>
      </c>
      <c r="G293" s="100">
        <v>0</v>
      </c>
      <c r="H293" s="100">
        <v>2</v>
      </c>
      <c r="J293">
        <v>7</v>
      </c>
      <c r="L293">
        <v>3</v>
      </c>
      <c r="Q293">
        <v>2</v>
      </c>
      <c r="T293" s="103">
        <v>264</v>
      </c>
      <c r="U293" s="103">
        <v>22.611711130427636</v>
      </c>
      <c r="V293" s="103">
        <v>-0.61171113042763636</v>
      </c>
      <c r="X293" s="103">
        <v>23.803071364046975</v>
      </c>
      <c r="Y293" s="103">
        <v>17</v>
      </c>
    </row>
    <row r="294" spans="1:25" x14ac:dyDescent="0.3">
      <c r="A294" s="13">
        <v>43331</v>
      </c>
      <c r="B294" s="101">
        <v>25</v>
      </c>
      <c r="C294" s="100">
        <f t="shared" si="21"/>
        <v>8</v>
      </c>
      <c r="D294" s="100">
        <f t="shared" si="22"/>
        <v>0</v>
      </c>
      <c r="E294" s="100">
        <f t="shared" si="23"/>
        <v>0</v>
      </c>
      <c r="F294" s="100">
        <f t="shared" si="24"/>
        <v>3</v>
      </c>
      <c r="G294" s="100">
        <v>0</v>
      </c>
      <c r="J294">
        <v>8</v>
      </c>
      <c r="Q294">
        <v>3</v>
      </c>
      <c r="T294" s="103">
        <v>265</v>
      </c>
      <c r="U294" s="103">
        <v>18.470637930443463</v>
      </c>
      <c r="V294" s="103">
        <v>6.5293620695565373</v>
      </c>
      <c r="X294" s="103">
        <v>23.893405600722676</v>
      </c>
      <c r="Y294" s="103">
        <v>17</v>
      </c>
    </row>
    <row r="295" spans="1:25" x14ac:dyDescent="0.3">
      <c r="A295" s="13">
        <v>43332</v>
      </c>
      <c r="B295" s="101">
        <v>19</v>
      </c>
      <c r="C295" s="100">
        <f t="shared" si="21"/>
        <v>10</v>
      </c>
      <c r="D295" s="100">
        <f t="shared" si="22"/>
        <v>0</v>
      </c>
      <c r="E295" s="100">
        <f t="shared" si="23"/>
        <v>0</v>
      </c>
      <c r="F295" s="100">
        <f t="shared" si="24"/>
        <v>2</v>
      </c>
      <c r="G295" s="100">
        <v>1</v>
      </c>
      <c r="H295" s="100">
        <v>1</v>
      </c>
      <c r="J295">
        <v>10</v>
      </c>
      <c r="Q295">
        <v>2</v>
      </c>
      <c r="T295" s="103">
        <v>266</v>
      </c>
      <c r="U295" s="103">
        <v>21.455410937898211</v>
      </c>
      <c r="V295" s="103">
        <v>-4.4554109378982112</v>
      </c>
      <c r="X295" s="103">
        <v>23.983739837398375</v>
      </c>
      <c r="Y295" s="103">
        <v>17</v>
      </c>
    </row>
    <row r="296" spans="1:25" x14ac:dyDescent="0.3">
      <c r="A296" s="13">
        <v>43333</v>
      </c>
      <c r="B296" s="101">
        <v>20</v>
      </c>
      <c r="C296" s="100">
        <f t="shared" si="21"/>
        <v>12</v>
      </c>
      <c r="D296" s="100">
        <f t="shared" si="22"/>
        <v>4</v>
      </c>
      <c r="E296" s="100">
        <f t="shared" si="23"/>
        <v>0</v>
      </c>
      <c r="F296" s="100">
        <f t="shared" si="24"/>
        <v>4</v>
      </c>
      <c r="G296" s="100">
        <v>0</v>
      </c>
      <c r="I296">
        <v>1</v>
      </c>
      <c r="J296">
        <v>11</v>
      </c>
      <c r="L296">
        <v>4</v>
      </c>
      <c r="Q296">
        <v>4</v>
      </c>
      <c r="T296" s="103">
        <v>267</v>
      </c>
      <c r="U296" s="103">
        <v>18.387094379980674</v>
      </c>
      <c r="V296" s="103">
        <v>-2.3870943799806739</v>
      </c>
      <c r="X296" s="103">
        <v>24.074074074074076</v>
      </c>
      <c r="Y296" s="103">
        <v>17</v>
      </c>
    </row>
    <row r="297" spans="1:25" x14ac:dyDescent="0.3">
      <c r="A297" s="13">
        <v>43334</v>
      </c>
      <c r="B297" s="101">
        <v>18</v>
      </c>
      <c r="C297" s="100">
        <f t="shared" si="21"/>
        <v>9</v>
      </c>
      <c r="D297" s="100">
        <f t="shared" si="22"/>
        <v>1</v>
      </c>
      <c r="E297" s="100">
        <f t="shared" si="23"/>
        <v>1</v>
      </c>
      <c r="F297" s="100">
        <f t="shared" si="24"/>
        <v>4</v>
      </c>
      <c r="G297" s="100">
        <v>0</v>
      </c>
      <c r="H297" s="100">
        <v>2</v>
      </c>
      <c r="J297">
        <v>9</v>
      </c>
      <c r="L297">
        <v>1</v>
      </c>
      <c r="O297">
        <v>1</v>
      </c>
      <c r="Q297">
        <v>4</v>
      </c>
      <c r="T297" s="103">
        <v>268</v>
      </c>
      <c r="U297" s="103">
        <v>20.866679133039984</v>
      </c>
      <c r="V297" s="103">
        <v>-1.8666791330399839</v>
      </c>
      <c r="X297" s="103">
        <v>24.164408310749774</v>
      </c>
      <c r="Y297" s="103">
        <v>17</v>
      </c>
    </row>
    <row r="298" spans="1:25" x14ac:dyDescent="0.3">
      <c r="A298" s="13">
        <v>43335</v>
      </c>
      <c r="B298" s="101">
        <v>15</v>
      </c>
      <c r="C298" s="100">
        <f t="shared" si="21"/>
        <v>8</v>
      </c>
      <c r="D298" s="100">
        <f t="shared" si="22"/>
        <v>3</v>
      </c>
      <c r="E298" s="100">
        <f t="shared" si="23"/>
        <v>2</v>
      </c>
      <c r="F298" s="100">
        <f t="shared" si="24"/>
        <v>3</v>
      </c>
      <c r="G298" s="100">
        <v>0</v>
      </c>
      <c r="H298" s="100">
        <v>1</v>
      </c>
      <c r="I298">
        <v>1</v>
      </c>
      <c r="J298">
        <v>7</v>
      </c>
      <c r="L298">
        <v>3</v>
      </c>
      <c r="O298">
        <v>2</v>
      </c>
      <c r="Q298">
        <v>3</v>
      </c>
      <c r="T298" s="103">
        <v>269</v>
      </c>
      <c r="U298" s="103">
        <v>19.234448004962569</v>
      </c>
      <c r="V298" s="103">
        <v>-5.2344480049625695</v>
      </c>
      <c r="X298" s="103">
        <v>24.254742547425476</v>
      </c>
      <c r="Y298" s="103">
        <v>17</v>
      </c>
    </row>
    <row r="299" spans="1:25" x14ac:dyDescent="0.3">
      <c r="A299" s="13">
        <v>43336</v>
      </c>
      <c r="B299" s="101">
        <v>16</v>
      </c>
      <c r="C299" s="100">
        <f t="shared" si="21"/>
        <v>8</v>
      </c>
      <c r="D299" s="100">
        <f t="shared" si="22"/>
        <v>0</v>
      </c>
      <c r="E299" s="100">
        <f t="shared" si="23"/>
        <v>0</v>
      </c>
      <c r="F299" s="100">
        <f t="shared" si="24"/>
        <v>3</v>
      </c>
      <c r="G299" s="100">
        <v>0</v>
      </c>
      <c r="J299">
        <v>8</v>
      </c>
      <c r="Q299">
        <v>3</v>
      </c>
      <c r="T299" s="103">
        <v>270</v>
      </c>
      <c r="U299" s="103">
        <v>23.124993286483505</v>
      </c>
      <c r="V299" s="103">
        <v>-4.1249932864835053</v>
      </c>
      <c r="X299" s="103">
        <v>24.345076784101174</v>
      </c>
      <c r="Y299" s="103">
        <v>17</v>
      </c>
    </row>
    <row r="300" spans="1:25" x14ac:dyDescent="0.3">
      <c r="A300" s="13">
        <v>43337</v>
      </c>
      <c r="B300" s="101">
        <v>24</v>
      </c>
      <c r="C300" s="100">
        <f t="shared" si="21"/>
        <v>5</v>
      </c>
      <c r="D300" s="100">
        <f t="shared" si="22"/>
        <v>2</v>
      </c>
      <c r="E300" s="100">
        <f t="shared" si="23"/>
        <v>1</v>
      </c>
      <c r="F300" s="100">
        <f t="shared" si="24"/>
        <v>3</v>
      </c>
      <c r="G300" s="100">
        <v>1</v>
      </c>
      <c r="H300" s="100">
        <v>3</v>
      </c>
      <c r="J300">
        <v>5</v>
      </c>
      <c r="L300">
        <v>2</v>
      </c>
      <c r="O300">
        <v>1</v>
      </c>
      <c r="Q300">
        <v>3</v>
      </c>
      <c r="T300" s="103">
        <v>271</v>
      </c>
      <c r="U300" s="103">
        <v>19.673130452927797</v>
      </c>
      <c r="V300" s="103">
        <v>-0.67313045292779705</v>
      </c>
      <c r="X300" s="103">
        <v>24.435411020776876</v>
      </c>
      <c r="Y300" s="103">
        <v>17</v>
      </c>
    </row>
    <row r="301" spans="1:25" x14ac:dyDescent="0.3">
      <c r="A301" s="13">
        <v>43338</v>
      </c>
      <c r="B301" s="101">
        <v>20</v>
      </c>
      <c r="C301" s="100">
        <f t="shared" si="21"/>
        <v>6</v>
      </c>
      <c r="D301" s="100">
        <f t="shared" si="22"/>
        <v>1</v>
      </c>
      <c r="E301" s="100">
        <f t="shared" si="23"/>
        <v>0</v>
      </c>
      <c r="F301" s="100">
        <f t="shared" si="24"/>
        <v>3</v>
      </c>
      <c r="G301" s="100">
        <v>0</v>
      </c>
      <c r="H301" s="100">
        <v>1</v>
      </c>
      <c r="J301">
        <v>6</v>
      </c>
      <c r="L301">
        <v>1</v>
      </c>
      <c r="Q301">
        <v>3</v>
      </c>
      <c r="T301" s="103">
        <v>272</v>
      </c>
      <c r="U301" s="103">
        <v>21.362923545063271</v>
      </c>
      <c r="V301" s="103">
        <v>4.6370764549367287</v>
      </c>
      <c r="X301" s="103">
        <v>24.525745257452577</v>
      </c>
      <c r="Y301" s="103">
        <v>17</v>
      </c>
    </row>
    <row r="302" spans="1:25" x14ac:dyDescent="0.3">
      <c r="A302" s="13">
        <v>43339</v>
      </c>
      <c r="B302" s="101">
        <v>22</v>
      </c>
      <c r="C302" s="100">
        <f t="shared" si="21"/>
        <v>9</v>
      </c>
      <c r="D302" s="100">
        <f t="shared" si="22"/>
        <v>0</v>
      </c>
      <c r="E302" s="100">
        <f t="shared" si="23"/>
        <v>0</v>
      </c>
      <c r="F302" s="100">
        <f t="shared" si="24"/>
        <v>4</v>
      </c>
      <c r="G302" s="100">
        <v>0</v>
      </c>
      <c r="J302">
        <v>9</v>
      </c>
      <c r="Q302">
        <v>4</v>
      </c>
      <c r="T302" s="103">
        <v>273</v>
      </c>
      <c r="U302" s="103">
        <v>20.627123793349938</v>
      </c>
      <c r="V302" s="103">
        <v>-1.6271237933499378</v>
      </c>
      <c r="X302" s="103">
        <v>24.616079494128275</v>
      </c>
      <c r="Y302" s="103">
        <v>17</v>
      </c>
    </row>
    <row r="303" spans="1:25" x14ac:dyDescent="0.3">
      <c r="A303" s="13">
        <v>43340</v>
      </c>
      <c r="B303" s="101">
        <v>21</v>
      </c>
      <c r="C303" s="100">
        <f t="shared" si="21"/>
        <v>11</v>
      </c>
      <c r="D303" s="100">
        <f t="shared" si="22"/>
        <v>4</v>
      </c>
      <c r="E303" s="100">
        <f t="shared" si="23"/>
        <v>2</v>
      </c>
      <c r="F303" s="100">
        <f t="shared" si="24"/>
        <v>2</v>
      </c>
      <c r="G303" s="100">
        <v>0</v>
      </c>
      <c r="H303" s="100">
        <v>3</v>
      </c>
      <c r="I303">
        <v>1</v>
      </c>
      <c r="J303">
        <v>10</v>
      </c>
      <c r="L303">
        <v>4</v>
      </c>
      <c r="O303">
        <v>2</v>
      </c>
      <c r="Q303">
        <v>2</v>
      </c>
      <c r="T303" s="103">
        <v>274</v>
      </c>
      <c r="U303" s="103">
        <v>21.115274303712798</v>
      </c>
      <c r="V303" s="103">
        <v>-4.1152743037127983</v>
      </c>
      <c r="X303" s="103">
        <v>24.706413730803977</v>
      </c>
      <c r="Y303" s="103">
        <v>17</v>
      </c>
    </row>
    <row r="304" spans="1:25" x14ac:dyDescent="0.3">
      <c r="A304" s="13">
        <v>43341</v>
      </c>
      <c r="B304" s="101">
        <v>17</v>
      </c>
      <c r="C304" s="100">
        <f t="shared" si="21"/>
        <v>9</v>
      </c>
      <c r="D304" s="100">
        <f t="shared" si="22"/>
        <v>4</v>
      </c>
      <c r="E304" s="100">
        <f t="shared" si="23"/>
        <v>0</v>
      </c>
      <c r="F304" s="100">
        <f t="shared" si="24"/>
        <v>4</v>
      </c>
      <c r="G304" s="100">
        <v>0</v>
      </c>
      <c r="I304">
        <v>1</v>
      </c>
      <c r="J304">
        <v>8</v>
      </c>
      <c r="L304">
        <v>3</v>
      </c>
      <c r="M304">
        <v>1</v>
      </c>
      <c r="Q304">
        <v>4</v>
      </c>
      <c r="T304" s="103">
        <v>275</v>
      </c>
      <c r="U304" s="103">
        <v>21.783718308284197</v>
      </c>
      <c r="V304" s="103">
        <v>-1.7837183082841968</v>
      </c>
      <c r="X304" s="103">
        <v>24.796747967479675</v>
      </c>
      <c r="Y304" s="103">
        <v>17</v>
      </c>
    </row>
    <row r="305" spans="1:25" x14ac:dyDescent="0.3">
      <c r="A305" s="13">
        <v>43342</v>
      </c>
      <c r="B305" s="101">
        <v>18</v>
      </c>
      <c r="C305" s="100">
        <f t="shared" si="21"/>
        <v>7</v>
      </c>
      <c r="D305" s="100">
        <f t="shared" si="22"/>
        <v>0</v>
      </c>
      <c r="E305" s="100">
        <f t="shared" si="23"/>
        <v>1</v>
      </c>
      <c r="F305" s="100">
        <f t="shared" si="24"/>
        <v>3</v>
      </c>
      <c r="G305" s="100">
        <v>1</v>
      </c>
      <c r="H305" s="100">
        <v>2</v>
      </c>
      <c r="J305">
        <v>7</v>
      </c>
      <c r="O305">
        <v>1</v>
      </c>
      <c r="Q305">
        <v>3</v>
      </c>
      <c r="T305" s="103">
        <v>276</v>
      </c>
      <c r="U305" s="103">
        <v>20.950222683502773</v>
      </c>
      <c r="V305" s="103">
        <v>-5.9502226835027727</v>
      </c>
      <c r="X305" s="103">
        <v>24.887082204155377</v>
      </c>
      <c r="Y305" s="103">
        <v>17</v>
      </c>
    </row>
    <row r="306" spans="1:25" x14ac:dyDescent="0.3">
      <c r="A306" s="13">
        <v>43343</v>
      </c>
      <c r="B306" s="101">
        <v>18</v>
      </c>
      <c r="C306" s="100">
        <f t="shared" si="21"/>
        <v>8</v>
      </c>
      <c r="D306" s="100">
        <f t="shared" si="22"/>
        <v>0</v>
      </c>
      <c r="E306" s="100">
        <f t="shared" si="23"/>
        <v>1</v>
      </c>
      <c r="F306" s="100">
        <f t="shared" si="24"/>
        <v>3</v>
      </c>
      <c r="G306" s="100">
        <v>1</v>
      </c>
      <c r="H306" s="100">
        <v>2</v>
      </c>
      <c r="I306">
        <v>2</v>
      </c>
      <c r="J306">
        <v>6</v>
      </c>
      <c r="O306">
        <v>1</v>
      </c>
      <c r="Q306">
        <v>3</v>
      </c>
      <c r="T306" s="103">
        <v>277</v>
      </c>
      <c r="U306" s="103">
        <v>20.169374864951088</v>
      </c>
      <c r="V306" s="103">
        <v>-3.169374864951088</v>
      </c>
      <c r="X306" s="103">
        <v>24.977416440831075</v>
      </c>
      <c r="Y306" s="103">
        <v>17</v>
      </c>
    </row>
    <row r="307" spans="1:25" x14ac:dyDescent="0.3">
      <c r="A307" s="13">
        <v>43344</v>
      </c>
      <c r="B307" s="101">
        <v>22</v>
      </c>
      <c r="C307" s="100">
        <f t="shared" si="21"/>
        <v>6</v>
      </c>
      <c r="D307" s="100">
        <f t="shared" si="22"/>
        <v>0</v>
      </c>
      <c r="E307" s="100">
        <f t="shared" si="23"/>
        <v>1</v>
      </c>
      <c r="F307" s="100">
        <f t="shared" si="24"/>
        <v>4</v>
      </c>
      <c r="G307" s="100">
        <v>2</v>
      </c>
      <c r="H307" s="100">
        <v>1</v>
      </c>
      <c r="I307">
        <v>1</v>
      </c>
      <c r="J307">
        <v>5</v>
      </c>
      <c r="O307">
        <v>1</v>
      </c>
      <c r="Q307">
        <v>4</v>
      </c>
      <c r="T307" s="103">
        <v>278</v>
      </c>
      <c r="U307" s="103">
        <v>19.756674003390589</v>
      </c>
      <c r="V307" s="103">
        <v>0.24332599660941057</v>
      </c>
      <c r="X307" s="103">
        <v>25.067750677506776</v>
      </c>
      <c r="Y307" s="103">
        <v>17</v>
      </c>
    </row>
    <row r="308" spans="1:25" x14ac:dyDescent="0.3">
      <c r="A308" s="13">
        <v>43345</v>
      </c>
      <c r="B308" s="101">
        <v>27</v>
      </c>
      <c r="C308" s="100">
        <f t="shared" si="21"/>
        <v>9</v>
      </c>
      <c r="D308" s="100">
        <f t="shared" si="22"/>
        <v>2</v>
      </c>
      <c r="E308" s="100">
        <f t="shared" si="23"/>
        <v>0</v>
      </c>
      <c r="F308" s="100">
        <f t="shared" si="24"/>
        <v>3</v>
      </c>
      <c r="G308" s="100">
        <v>0</v>
      </c>
      <c r="J308">
        <v>9</v>
      </c>
      <c r="L308">
        <v>2</v>
      </c>
      <c r="Q308">
        <v>3</v>
      </c>
      <c r="T308" s="103">
        <v>279</v>
      </c>
      <c r="U308" s="103">
        <v>21.270436152228328</v>
      </c>
      <c r="V308" s="103">
        <v>1.7295638477716722</v>
      </c>
      <c r="X308" s="103">
        <v>25.158084914182478</v>
      </c>
      <c r="Y308" s="103">
        <v>18</v>
      </c>
    </row>
    <row r="309" spans="1:25" x14ac:dyDescent="0.3">
      <c r="A309" s="13">
        <v>43346</v>
      </c>
      <c r="B309" s="101">
        <v>23</v>
      </c>
      <c r="C309" s="100">
        <f t="shared" si="21"/>
        <v>6</v>
      </c>
      <c r="D309" s="100">
        <f t="shared" si="22"/>
        <v>2</v>
      </c>
      <c r="E309" s="100">
        <f t="shared" si="23"/>
        <v>1</v>
      </c>
      <c r="F309" s="100">
        <f t="shared" si="24"/>
        <v>1</v>
      </c>
      <c r="G309" s="100">
        <v>0</v>
      </c>
      <c r="J309">
        <v>6</v>
      </c>
      <c r="L309">
        <v>2</v>
      </c>
      <c r="O309">
        <v>1</v>
      </c>
      <c r="Q309">
        <v>1</v>
      </c>
      <c r="T309" s="103">
        <v>280</v>
      </c>
      <c r="U309" s="103">
        <v>20.664372280932689</v>
      </c>
      <c r="V309" s="103">
        <v>4.3356277190673111</v>
      </c>
      <c r="X309" s="103">
        <v>25.248419150858176</v>
      </c>
      <c r="Y309" s="103">
        <v>18</v>
      </c>
    </row>
    <row r="310" spans="1:25" x14ac:dyDescent="0.3">
      <c r="A310" s="13">
        <v>43347</v>
      </c>
      <c r="B310" s="101">
        <v>17</v>
      </c>
      <c r="C310" s="100">
        <f t="shared" si="21"/>
        <v>7</v>
      </c>
      <c r="D310" s="100">
        <f t="shared" si="22"/>
        <v>3</v>
      </c>
      <c r="E310" s="100">
        <f t="shared" si="23"/>
        <v>0</v>
      </c>
      <c r="F310" s="100">
        <f t="shared" si="24"/>
        <v>3</v>
      </c>
      <c r="G310" s="100">
        <v>1</v>
      </c>
      <c r="H310" s="100">
        <v>1</v>
      </c>
      <c r="I310">
        <v>1</v>
      </c>
      <c r="J310">
        <v>6</v>
      </c>
      <c r="L310">
        <v>3</v>
      </c>
      <c r="Q310">
        <v>3</v>
      </c>
      <c r="T310" s="103">
        <v>281</v>
      </c>
      <c r="U310" s="103">
        <v>24.041635406397759</v>
      </c>
      <c r="V310" s="103">
        <v>-4.0416354063977593</v>
      </c>
      <c r="X310" s="103">
        <v>25.338753387533878</v>
      </c>
      <c r="Y310" s="103">
        <v>18</v>
      </c>
    </row>
    <row r="311" spans="1:25" x14ac:dyDescent="0.3">
      <c r="A311" s="13">
        <v>43348</v>
      </c>
      <c r="B311" s="101">
        <v>17</v>
      </c>
      <c r="C311" s="100">
        <f t="shared" si="21"/>
        <v>7</v>
      </c>
      <c r="D311" s="100">
        <f t="shared" si="22"/>
        <v>0</v>
      </c>
      <c r="E311" s="100">
        <f t="shared" si="23"/>
        <v>0</v>
      </c>
      <c r="F311" s="100">
        <f t="shared" si="24"/>
        <v>2</v>
      </c>
      <c r="G311" s="100">
        <v>0</v>
      </c>
      <c r="H311" s="100">
        <v>4</v>
      </c>
      <c r="J311">
        <v>7</v>
      </c>
      <c r="Q311">
        <v>2</v>
      </c>
      <c r="T311" s="103">
        <v>282</v>
      </c>
      <c r="U311" s="103">
        <v>21.32249531364841</v>
      </c>
      <c r="V311" s="103">
        <v>-2.3224953136484103</v>
      </c>
      <c r="X311" s="103">
        <v>25.429087624209576</v>
      </c>
      <c r="Y311" s="103">
        <v>18</v>
      </c>
    </row>
    <row r="312" spans="1:25" x14ac:dyDescent="0.3">
      <c r="A312" s="13">
        <v>43349</v>
      </c>
      <c r="B312" s="101">
        <v>15</v>
      </c>
      <c r="C312" s="100">
        <f t="shared" si="21"/>
        <v>9</v>
      </c>
      <c r="D312" s="100">
        <f t="shared" si="22"/>
        <v>1</v>
      </c>
      <c r="E312" s="100">
        <f t="shared" si="23"/>
        <v>0</v>
      </c>
      <c r="F312" s="100">
        <f t="shared" si="24"/>
        <v>4</v>
      </c>
      <c r="G312" s="100">
        <v>0</v>
      </c>
      <c r="H312" s="100">
        <v>1</v>
      </c>
      <c r="J312">
        <v>9</v>
      </c>
      <c r="L312">
        <v>1</v>
      </c>
      <c r="Q312">
        <v>4</v>
      </c>
      <c r="T312" s="103">
        <v>283</v>
      </c>
      <c r="U312" s="103">
        <v>21.342712801513095</v>
      </c>
      <c r="V312" s="103">
        <v>-1.3427128015130947</v>
      </c>
      <c r="X312" s="103">
        <v>25.519421860885277</v>
      </c>
      <c r="Y312" s="103">
        <v>18</v>
      </c>
    </row>
    <row r="313" spans="1:25" x14ac:dyDescent="0.3">
      <c r="A313" s="13">
        <v>43350</v>
      </c>
      <c r="B313" s="101">
        <v>17</v>
      </c>
      <c r="C313" s="100">
        <f t="shared" si="21"/>
        <v>8</v>
      </c>
      <c r="D313" s="100">
        <f t="shared" si="22"/>
        <v>4</v>
      </c>
      <c r="E313" s="100">
        <f t="shared" si="23"/>
        <v>1</v>
      </c>
      <c r="F313" s="100">
        <f t="shared" si="24"/>
        <v>3</v>
      </c>
      <c r="G313" s="100">
        <v>1</v>
      </c>
      <c r="H313" s="100">
        <v>1</v>
      </c>
      <c r="J313">
        <v>8</v>
      </c>
      <c r="L313">
        <v>4</v>
      </c>
      <c r="O313">
        <v>1</v>
      </c>
      <c r="Q313">
        <v>3</v>
      </c>
      <c r="T313" s="103">
        <v>284</v>
      </c>
      <c r="U313" s="103">
        <v>19.113655966917026</v>
      </c>
      <c r="V313" s="103">
        <v>3.8863440330829739</v>
      </c>
      <c r="X313" s="103">
        <v>25.609756097560975</v>
      </c>
      <c r="Y313" s="103">
        <v>18</v>
      </c>
    </row>
    <row r="314" spans="1:25" x14ac:dyDescent="0.3">
      <c r="A314" s="13">
        <v>43351</v>
      </c>
      <c r="B314" s="101">
        <v>21</v>
      </c>
      <c r="C314" s="100">
        <f t="shared" si="21"/>
        <v>9</v>
      </c>
      <c r="D314" s="100">
        <f t="shared" si="22"/>
        <v>0</v>
      </c>
      <c r="E314" s="100">
        <f t="shared" si="23"/>
        <v>0</v>
      </c>
      <c r="F314" s="100">
        <f t="shared" si="24"/>
        <v>3</v>
      </c>
      <c r="G314" s="100">
        <v>0</v>
      </c>
      <c r="H314" s="100">
        <v>2</v>
      </c>
      <c r="J314">
        <v>9</v>
      </c>
      <c r="Q314">
        <v>3</v>
      </c>
      <c r="T314" s="103">
        <v>285</v>
      </c>
      <c r="U314" s="103">
        <v>20.812392901424651</v>
      </c>
      <c r="V314" s="103">
        <v>-2.8123929014246514</v>
      </c>
      <c r="X314" s="103">
        <v>25.700090334236677</v>
      </c>
      <c r="Y314" s="103">
        <v>18</v>
      </c>
    </row>
    <row r="315" spans="1:25" x14ac:dyDescent="0.3">
      <c r="A315" s="13">
        <v>43352</v>
      </c>
      <c r="B315" s="101">
        <v>17</v>
      </c>
      <c r="C315" s="100">
        <f t="shared" si="21"/>
        <v>8</v>
      </c>
      <c r="D315" s="100">
        <f t="shared" si="22"/>
        <v>2</v>
      </c>
      <c r="E315" s="100">
        <f t="shared" si="23"/>
        <v>1</v>
      </c>
      <c r="F315" s="100">
        <f t="shared" si="24"/>
        <v>3</v>
      </c>
      <c r="G315" s="100">
        <v>0</v>
      </c>
      <c r="H315" s="100">
        <v>1</v>
      </c>
      <c r="J315">
        <v>8</v>
      </c>
      <c r="L315">
        <v>2</v>
      </c>
      <c r="O315">
        <v>1</v>
      </c>
      <c r="Q315">
        <v>3</v>
      </c>
      <c r="T315" s="103">
        <v>286</v>
      </c>
      <c r="U315" s="103">
        <v>21.149349791777954</v>
      </c>
      <c r="V315" s="103">
        <v>3.8506502082220457</v>
      </c>
      <c r="X315" s="103">
        <v>25.790424570912378</v>
      </c>
      <c r="Y315" s="103">
        <v>18</v>
      </c>
    </row>
    <row r="316" spans="1:25" x14ac:dyDescent="0.3">
      <c r="A316" s="13">
        <v>43353</v>
      </c>
      <c r="B316" s="101">
        <v>19</v>
      </c>
      <c r="C316" s="100">
        <f t="shared" si="21"/>
        <v>8</v>
      </c>
      <c r="D316" s="100">
        <f t="shared" si="22"/>
        <v>1</v>
      </c>
      <c r="E316" s="100">
        <f t="shared" si="23"/>
        <v>0</v>
      </c>
      <c r="F316" s="100">
        <f t="shared" si="24"/>
        <v>4</v>
      </c>
      <c r="G316" s="100">
        <v>0</v>
      </c>
      <c r="H316" s="100">
        <v>4</v>
      </c>
      <c r="J316">
        <v>8</v>
      </c>
      <c r="M316">
        <v>1</v>
      </c>
      <c r="Q316">
        <v>4</v>
      </c>
      <c r="T316" s="103">
        <v>287</v>
      </c>
      <c r="U316" s="103">
        <v>22.625863453032942</v>
      </c>
      <c r="V316" s="103">
        <v>-5.6258634530329417</v>
      </c>
      <c r="X316" s="103">
        <v>25.880758807588077</v>
      </c>
      <c r="Y316" s="103">
        <v>18</v>
      </c>
    </row>
    <row r="317" spans="1:25" x14ac:dyDescent="0.3">
      <c r="A317" s="13">
        <v>43354</v>
      </c>
      <c r="B317" s="101">
        <v>22</v>
      </c>
      <c r="C317" s="100">
        <f t="shared" si="21"/>
        <v>9</v>
      </c>
      <c r="D317" s="100">
        <f t="shared" si="22"/>
        <v>2</v>
      </c>
      <c r="E317" s="100">
        <f t="shared" si="23"/>
        <v>1</v>
      </c>
      <c r="F317" s="100">
        <f t="shared" si="24"/>
        <v>2</v>
      </c>
      <c r="G317" s="100">
        <v>0</v>
      </c>
      <c r="H317" s="100">
        <v>3</v>
      </c>
      <c r="I317">
        <v>1</v>
      </c>
      <c r="J317">
        <v>8</v>
      </c>
      <c r="L317">
        <v>2</v>
      </c>
      <c r="O317">
        <v>1</v>
      </c>
      <c r="Q317">
        <v>2</v>
      </c>
      <c r="T317" s="103">
        <v>288</v>
      </c>
      <c r="U317" s="103">
        <v>21.025672332305138</v>
      </c>
      <c r="V317" s="103">
        <v>-5.0256723323051382</v>
      </c>
      <c r="X317" s="103">
        <v>25.971093044263778</v>
      </c>
      <c r="Y317" s="103">
        <v>18</v>
      </c>
    </row>
    <row r="318" spans="1:25" x14ac:dyDescent="0.3">
      <c r="A318" s="13">
        <v>43355</v>
      </c>
      <c r="B318" s="101">
        <v>17</v>
      </c>
      <c r="C318" s="100">
        <f t="shared" si="21"/>
        <v>7</v>
      </c>
      <c r="D318" s="100">
        <f t="shared" si="22"/>
        <v>2</v>
      </c>
      <c r="E318" s="100">
        <f t="shared" si="23"/>
        <v>1</v>
      </c>
      <c r="F318" s="100">
        <f t="shared" si="24"/>
        <v>4</v>
      </c>
      <c r="G318" s="100">
        <v>0</v>
      </c>
      <c r="H318" s="100">
        <v>1</v>
      </c>
      <c r="I318">
        <v>1</v>
      </c>
      <c r="J318">
        <v>6</v>
      </c>
      <c r="L318">
        <v>2</v>
      </c>
      <c r="O318">
        <v>1</v>
      </c>
      <c r="Q318">
        <v>4</v>
      </c>
      <c r="T318" s="103">
        <v>289</v>
      </c>
      <c r="U318" s="103">
        <v>19.756674003390589</v>
      </c>
      <c r="V318" s="103">
        <v>1.2433259966094106</v>
      </c>
      <c r="X318" s="103">
        <v>26.061427280939476</v>
      </c>
      <c r="Y318" s="103">
        <v>18</v>
      </c>
    </row>
    <row r="319" spans="1:25" x14ac:dyDescent="0.3">
      <c r="A319" s="13">
        <v>43356</v>
      </c>
      <c r="B319" s="101">
        <v>17</v>
      </c>
      <c r="C319" s="100">
        <f t="shared" si="21"/>
        <v>9</v>
      </c>
      <c r="D319" s="100">
        <f t="shared" si="22"/>
        <v>0</v>
      </c>
      <c r="E319" s="100">
        <f t="shared" si="23"/>
        <v>0</v>
      </c>
      <c r="F319" s="100">
        <f t="shared" si="24"/>
        <v>3</v>
      </c>
      <c r="G319" s="100">
        <v>0</v>
      </c>
      <c r="H319" s="100">
        <v>1</v>
      </c>
      <c r="J319">
        <v>9</v>
      </c>
      <c r="Q319">
        <v>3</v>
      </c>
      <c r="T319" s="103">
        <v>290</v>
      </c>
      <c r="U319" s="103">
        <v>19.113655966917026</v>
      </c>
      <c r="V319" s="103">
        <v>-1.1136559669170261</v>
      </c>
      <c r="X319" s="103">
        <v>26.151761517615178</v>
      </c>
      <c r="Y319" s="103">
        <v>18</v>
      </c>
    </row>
    <row r="320" spans="1:25" x14ac:dyDescent="0.3">
      <c r="A320" s="13">
        <v>43357</v>
      </c>
      <c r="B320" s="101">
        <v>24</v>
      </c>
      <c r="C320" s="100">
        <f t="shared" si="21"/>
        <v>8</v>
      </c>
      <c r="D320" s="100">
        <f t="shared" si="22"/>
        <v>3</v>
      </c>
      <c r="E320" s="100">
        <f t="shared" si="23"/>
        <v>1</v>
      </c>
      <c r="F320" s="100">
        <f t="shared" si="24"/>
        <v>3</v>
      </c>
      <c r="G320" s="100">
        <v>1</v>
      </c>
      <c r="H320" s="100">
        <v>1</v>
      </c>
      <c r="I320">
        <v>1</v>
      </c>
      <c r="J320">
        <v>7</v>
      </c>
      <c r="L320">
        <v>3</v>
      </c>
      <c r="O320">
        <v>1</v>
      </c>
      <c r="Q320">
        <v>3</v>
      </c>
      <c r="T320" s="103">
        <v>291</v>
      </c>
      <c r="U320" s="103">
        <v>18.707013526301402</v>
      </c>
      <c r="V320" s="103">
        <v>1.2929864736985976</v>
      </c>
      <c r="X320" s="103">
        <v>26.242095754290876</v>
      </c>
      <c r="Y320" s="103">
        <v>18</v>
      </c>
    </row>
    <row r="321" spans="1:25" x14ac:dyDescent="0.3">
      <c r="A321" s="13">
        <v>43358</v>
      </c>
      <c r="B321" s="101">
        <v>18</v>
      </c>
      <c r="C321" s="100">
        <f t="shared" si="21"/>
        <v>8</v>
      </c>
      <c r="D321" s="100">
        <f t="shared" si="22"/>
        <v>2</v>
      </c>
      <c r="E321" s="100">
        <f t="shared" si="23"/>
        <v>0</v>
      </c>
      <c r="F321" s="100">
        <f t="shared" si="24"/>
        <v>4</v>
      </c>
      <c r="G321" s="100">
        <v>0</v>
      </c>
      <c r="J321">
        <v>8</v>
      </c>
      <c r="L321">
        <v>2</v>
      </c>
      <c r="Q321">
        <v>4</v>
      </c>
      <c r="T321" s="103">
        <v>292</v>
      </c>
      <c r="U321" s="103">
        <v>20.186412608983666</v>
      </c>
      <c r="V321" s="103">
        <v>4.813587391016334</v>
      </c>
      <c r="X321" s="103">
        <v>26.332429990966578</v>
      </c>
      <c r="Y321" s="103">
        <v>18</v>
      </c>
    </row>
    <row r="322" spans="1:25" x14ac:dyDescent="0.3">
      <c r="A322" s="13">
        <v>43359</v>
      </c>
      <c r="B322" s="101">
        <v>17</v>
      </c>
      <c r="C322" s="100">
        <f t="shared" si="21"/>
        <v>6</v>
      </c>
      <c r="D322" s="100">
        <f t="shared" si="22"/>
        <v>0</v>
      </c>
      <c r="E322" s="100">
        <f t="shared" si="23"/>
        <v>0</v>
      </c>
      <c r="F322" s="100">
        <f t="shared" si="24"/>
        <v>2</v>
      </c>
      <c r="G322" s="100">
        <v>0</v>
      </c>
      <c r="J322">
        <v>6</v>
      </c>
      <c r="Q322">
        <v>2</v>
      </c>
      <c r="T322" s="103">
        <v>293</v>
      </c>
      <c r="U322" s="103">
        <v>20.223661096566421</v>
      </c>
      <c r="V322" s="103">
        <v>-1.2236610965664205</v>
      </c>
      <c r="X322" s="103">
        <v>26.422764227642279</v>
      </c>
      <c r="Y322" s="103">
        <v>18</v>
      </c>
    </row>
    <row r="323" spans="1:25" x14ac:dyDescent="0.3">
      <c r="A323" s="13">
        <v>43360</v>
      </c>
      <c r="B323" s="101">
        <v>19</v>
      </c>
      <c r="C323" s="100">
        <f t="shared" ref="C323:C386" si="25">SUM(I323:J323)</f>
        <v>10</v>
      </c>
      <c r="D323" s="100">
        <f t="shared" ref="D323:D386" si="26">SUM(K323:M323)</f>
        <v>0</v>
      </c>
      <c r="E323" s="100">
        <f t="shared" ref="E323:E386" si="27">SUM(N323:O323)</f>
        <v>1</v>
      </c>
      <c r="F323" s="100">
        <f t="shared" ref="F323:F386" si="28">SUM(P323:Q323)</f>
        <v>3</v>
      </c>
      <c r="G323" s="100">
        <v>1</v>
      </c>
      <c r="J323">
        <v>10</v>
      </c>
      <c r="O323">
        <v>1</v>
      </c>
      <c r="Q323">
        <v>3</v>
      </c>
      <c r="T323" s="103">
        <v>294</v>
      </c>
      <c r="U323" s="103">
        <v>24.341343809168308</v>
      </c>
      <c r="V323" s="103">
        <v>-4.3413438091683076</v>
      </c>
      <c r="X323" s="103">
        <v>26.513098464317977</v>
      </c>
      <c r="Y323" s="103">
        <v>18</v>
      </c>
    </row>
    <row r="324" spans="1:25" x14ac:dyDescent="0.3">
      <c r="A324" s="13">
        <v>43361</v>
      </c>
      <c r="B324" s="101">
        <v>19</v>
      </c>
      <c r="C324" s="100">
        <f t="shared" si="25"/>
        <v>7</v>
      </c>
      <c r="D324" s="100">
        <f t="shared" si="26"/>
        <v>5</v>
      </c>
      <c r="E324" s="100">
        <f t="shared" si="27"/>
        <v>1</v>
      </c>
      <c r="F324" s="100">
        <f t="shared" si="28"/>
        <v>2</v>
      </c>
      <c r="G324" s="100">
        <v>1</v>
      </c>
      <c r="J324">
        <v>7</v>
      </c>
      <c r="L324">
        <v>5</v>
      </c>
      <c r="O324">
        <v>1</v>
      </c>
      <c r="Q324">
        <v>2</v>
      </c>
      <c r="T324" s="103">
        <v>295</v>
      </c>
      <c r="U324" s="103">
        <v>22.718350845867882</v>
      </c>
      <c r="V324" s="103">
        <v>-4.7183508458678816</v>
      </c>
      <c r="X324" s="103">
        <v>26.603432700993679</v>
      </c>
      <c r="Y324" s="103">
        <v>18</v>
      </c>
    </row>
    <row r="325" spans="1:25" x14ac:dyDescent="0.3">
      <c r="A325" s="13">
        <v>43362</v>
      </c>
      <c r="B325" s="101">
        <v>17</v>
      </c>
      <c r="C325" s="100">
        <f t="shared" si="25"/>
        <v>8</v>
      </c>
      <c r="D325" s="100">
        <f t="shared" si="26"/>
        <v>0</v>
      </c>
      <c r="E325" s="100">
        <f t="shared" si="27"/>
        <v>1</v>
      </c>
      <c r="F325" s="100">
        <f t="shared" si="28"/>
        <v>3</v>
      </c>
      <c r="G325" s="100">
        <v>0</v>
      </c>
      <c r="H325" s="100">
        <v>1</v>
      </c>
      <c r="I325">
        <v>1</v>
      </c>
      <c r="J325">
        <v>7</v>
      </c>
      <c r="O325">
        <v>1</v>
      </c>
      <c r="Q325">
        <v>3</v>
      </c>
      <c r="T325" s="103">
        <v>296</v>
      </c>
      <c r="U325" s="103">
        <v>21.758292340186362</v>
      </c>
      <c r="V325" s="103">
        <v>-6.7582923401863617</v>
      </c>
      <c r="X325" s="103">
        <v>26.693766937669377</v>
      </c>
      <c r="Y325" s="103">
        <v>18</v>
      </c>
    </row>
    <row r="326" spans="1:25" x14ac:dyDescent="0.3">
      <c r="A326" s="13">
        <v>43363</v>
      </c>
      <c r="B326" s="101">
        <v>15</v>
      </c>
      <c r="C326" s="100">
        <f t="shared" si="25"/>
        <v>8</v>
      </c>
      <c r="D326" s="100">
        <f t="shared" si="26"/>
        <v>5</v>
      </c>
      <c r="E326" s="100">
        <f t="shared" si="27"/>
        <v>0</v>
      </c>
      <c r="F326" s="100">
        <f t="shared" si="28"/>
        <v>4</v>
      </c>
      <c r="G326" s="100">
        <v>0</v>
      </c>
      <c r="H326" s="100">
        <v>1</v>
      </c>
      <c r="I326">
        <v>1</v>
      </c>
      <c r="J326">
        <v>7</v>
      </c>
      <c r="L326">
        <v>5</v>
      </c>
      <c r="Q326">
        <v>4</v>
      </c>
      <c r="T326" s="103">
        <v>297</v>
      </c>
      <c r="U326" s="103">
        <v>20.186412608983666</v>
      </c>
      <c r="V326" s="103">
        <v>-4.186412608983666</v>
      </c>
      <c r="X326" s="103">
        <v>26.784101174345079</v>
      </c>
      <c r="Y326" s="103">
        <v>18</v>
      </c>
    </row>
    <row r="327" spans="1:25" x14ac:dyDescent="0.3">
      <c r="A327" s="13">
        <v>43364</v>
      </c>
      <c r="B327" s="101">
        <v>17</v>
      </c>
      <c r="C327" s="100">
        <f t="shared" si="25"/>
        <v>10</v>
      </c>
      <c r="D327" s="100">
        <f t="shared" si="26"/>
        <v>2</v>
      </c>
      <c r="E327" s="100">
        <f t="shared" si="27"/>
        <v>1</v>
      </c>
      <c r="F327" s="100">
        <f t="shared" si="28"/>
        <v>3</v>
      </c>
      <c r="G327" s="100">
        <v>0</v>
      </c>
      <c r="I327">
        <v>1</v>
      </c>
      <c r="J327">
        <v>9</v>
      </c>
      <c r="L327">
        <v>2</v>
      </c>
      <c r="O327">
        <v>1</v>
      </c>
      <c r="Q327">
        <v>3</v>
      </c>
      <c r="T327" s="103">
        <v>298</v>
      </c>
      <c r="U327" s="103">
        <v>19.004130830049508</v>
      </c>
      <c r="V327" s="103">
        <v>4.9958691699504918</v>
      </c>
      <c r="X327" s="103">
        <v>26.874435411020777</v>
      </c>
      <c r="Y327" s="103">
        <v>18</v>
      </c>
    </row>
    <row r="328" spans="1:25" x14ac:dyDescent="0.3">
      <c r="A328" s="13">
        <v>43365</v>
      </c>
      <c r="B328" s="101">
        <v>16</v>
      </c>
      <c r="C328" s="100">
        <f t="shared" si="25"/>
        <v>6</v>
      </c>
      <c r="D328" s="100">
        <f t="shared" si="26"/>
        <v>0</v>
      </c>
      <c r="E328" s="100">
        <f t="shared" si="27"/>
        <v>0</v>
      </c>
      <c r="F328" s="100">
        <f t="shared" si="28"/>
        <v>2</v>
      </c>
      <c r="G328" s="100">
        <v>0</v>
      </c>
      <c r="H328" s="100">
        <v>2</v>
      </c>
      <c r="J328">
        <v>6</v>
      </c>
      <c r="Q328">
        <v>2</v>
      </c>
      <c r="T328" s="103">
        <v>299</v>
      </c>
      <c r="U328" s="103">
        <v>19.007016251476784</v>
      </c>
      <c r="V328" s="103">
        <v>0.99298374852321558</v>
      </c>
      <c r="X328" s="103">
        <v>26.964769647696478</v>
      </c>
      <c r="Y328" s="103">
        <v>18</v>
      </c>
    </row>
    <row r="329" spans="1:25" x14ac:dyDescent="0.3">
      <c r="A329" s="13">
        <v>43366</v>
      </c>
      <c r="B329" s="101">
        <v>18</v>
      </c>
      <c r="C329" s="100">
        <f t="shared" si="25"/>
        <v>7</v>
      </c>
      <c r="D329" s="100">
        <f t="shared" si="26"/>
        <v>0</v>
      </c>
      <c r="E329" s="100">
        <f t="shared" si="27"/>
        <v>0</v>
      </c>
      <c r="F329" s="100">
        <f t="shared" si="28"/>
        <v>4</v>
      </c>
      <c r="G329" s="100">
        <v>0</v>
      </c>
      <c r="H329" s="100">
        <v>2</v>
      </c>
      <c r="J329">
        <v>7</v>
      </c>
      <c r="Q329">
        <v>4</v>
      </c>
      <c r="T329" s="103">
        <v>300</v>
      </c>
      <c r="U329" s="103">
        <v>21.985730837986651</v>
      </c>
      <c r="V329" s="103">
        <v>1.4269162013349046E-2</v>
      </c>
      <c r="X329" s="103">
        <v>27.05510388437218</v>
      </c>
      <c r="Y329" s="103">
        <v>18</v>
      </c>
    </row>
    <row r="330" spans="1:25" x14ac:dyDescent="0.3">
      <c r="A330" s="13">
        <v>43367</v>
      </c>
      <c r="B330" s="101">
        <v>19</v>
      </c>
      <c r="C330" s="100">
        <f t="shared" si="25"/>
        <v>10</v>
      </c>
      <c r="D330" s="100">
        <f t="shared" si="26"/>
        <v>2</v>
      </c>
      <c r="E330" s="100">
        <f t="shared" si="27"/>
        <v>0</v>
      </c>
      <c r="F330" s="100">
        <f t="shared" si="28"/>
        <v>3</v>
      </c>
      <c r="G330" s="100">
        <v>0</v>
      </c>
      <c r="H330" s="100">
        <v>1</v>
      </c>
      <c r="I330">
        <v>1</v>
      </c>
      <c r="J330">
        <v>9</v>
      </c>
      <c r="L330">
        <v>2</v>
      </c>
      <c r="Q330">
        <v>3</v>
      </c>
      <c r="T330" s="103">
        <v>301</v>
      </c>
      <c r="U330" s="103">
        <v>22.637685972517861</v>
      </c>
      <c r="V330" s="103">
        <v>-1.6376859725178612</v>
      </c>
      <c r="X330" s="103">
        <v>27.145438121047878</v>
      </c>
      <c r="Y330" s="103">
        <v>18</v>
      </c>
    </row>
    <row r="331" spans="1:25" x14ac:dyDescent="0.3">
      <c r="A331" s="13">
        <v>43368</v>
      </c>
      <c r="B331" s="101">
        <v>16</v>
      </c>
      <c r="C331" s="100">
        <f t="shared" si="25"/>
        <v>7</v>
      </c>
      <c r="D331" s="100">
        <f t="shared" si="26"/>
        <v>2</v>
      </c>
      <c r="E331" s="100">
        <f t="shared" si="27"/>
        <v>2</v>
      </c>
      <c r="F331" s="100">
        <f t="shared" si="28"/>
        <v>4</v>
      </c>
      <c r="G331" s="100">
        <v>0</v>
      </c>
      <c r="H331" s="100">
        <v>2</v>
      </c>
      <c r="I331">
        <v>1</v>
      </c>
      <c r="J331">
        <v>6</v>
      </c>
      <c r="L331">
        <v>2</v>
      </c>
      <c r="O331">
        <v>2</v>
      </c>
      <c r="Q331">
        <v>4</v>
      </c>
      <c r="T331" s="103">
        <v>302</v>
      </c>
      <c r="U331" s="103">
        <v>22.412289699747625</v>
      </c>
      <c r="V331" s="103">
        <v>-5.4122896997476246</v>
      </c>
      <c r="X331" s="103">
        <v>27.23577235772358</v>
      </c>
      <c r="Y331" s="103">
        <v>18</v>
      </c>
    </row>
    <row r="332" spans="1:25" x14ac:dyDescent="0.3">
      <c r="A332" s="13">
        <v>43369</v>
      </c>
      <c r="B332" s="101">
        <v>16</v>
      </c>
      <c r="C332" s="100">
        <f t="shared" si="25"/>
        <v>9</v>
      </c>
      <c r="D332" s="100">
        <f t="shared" si="26"/>
        <v>2</v>
      </c>
      <c r="E332" s="100">
        <f t="shared" si="27"/>
        <v>0</v>
      </c>
      <c r="F332" s="100">
        <f t="shared" si="28"/>
        <v>2</v>
      </c>
      <c r="G332" s="100">
        <v>0</v>
      </c>
      <c r="H332" s="100">
        <v>1</v>
      </c>
      <c r="J332">
        <v>9</v>
      </c>
      <c r="L332">
        <v>2</v>
      </c>
      <c r="Q332">
        <v>2</v>
      </c>
      <c r="T332" s="103">
        <v>303</v>
      </c>
      <c r="U332" s="103">
        <v>20.076887472116148</v>
      </c>
      <c r="V332" s="103">
        <v>-2.0768874721161481</v>
      </c>
      <c r="X332" s="103">
        <v>27.326106594399278</v>
      </c>
      <c r="Y332" s="103">
        <v>18</v>
      </c>
    </row>
    <row r="333" spans="1:25" x14ac:dyDescent="0.3">
      <c r="A333" s="13">
        <v>43370</v>
      </c>
      <c r="B333" s="101">
        <v>14</v>
      </c>
      <c r="C333" s="100">
        <f t="shared" si="25"/>
        <v>7</v>
      </c>
      <c r="D333" s="100">
        <f t="shared" si="26"/>
        <v>0</v>
      </c>
      <c r="E333" s="100">
        <f t="shared" si="27"/>
        <v>0</v>
      </c>
      <c r="F333" s="100">
        <f t="shared" si="28"/>
        <v>2</v>
      </c>
      <c r="G333" s="100">
        <v>0</v>
      </c>
      <c r="H333" s="100">
        <v>1</v>
      </c>
      <c r="J333">
        <v>7</v>
      </c>
      <c r="Q333">
        <v>2</v>
      </c>
      <c r="T333" s="103">
        <v>304</v>
      </c>
      <c r="U333" s="103">
        <v>20.719905508589711</v>
      </c>
      <c r="V333" s="103">
        <v>-2.7199055085897115</v>
      </c>
      <c r="X333" s="103">
        <v>27.416440831074979</v>
      </c>
      <c r="Y333" s="103">
        <v>18</v>
      </c>
    </row>
    <row r="334" spans="1:25" x14ac:dyDescent="0.3">
      <c r="A334" s="13">
        <v>43371</v>
      </c>
      <c r="B334" s="101">
        <v>13</v>
      </c>
      <c r="C334" s="100">
        <f t="shared" si="25"/>
        <v>5</v>
      </c>
      <c r="D334" s="100">
        <f t="shared" si="26"/>
        <v>2</v>
      </c>
      <c r="E334" s="100">
        <f t="shared" si="27"/>
        <v>1</v>
      </c>
      <c r="F334" s="100">
        <f t="shared" si="28"/>
        <v>3</v>
      </c>
      <c r="G334" s="100">
        <v>0</v>
      </c>
      <c r="H334" s="100">
        <v>1</v>
      </c>
      <c r="J334">
        <v>5</v>
      </c>
      <c r="L334">
        <v>2</v>
      </c>
      <c r="O334">
        <v>1</v>
      </c>
      <c r="Q334">
        <v>3</v>
      </c>
      <c r="T334" s="103">
        <v>305</v>
      </c>
      <c r="U334" s="103">
        <v>20.49768223533707</v>
      </c>
      <c r="V334" s="103">
        <v>1.50231776466293</v>
      </c>
      <c r="X334" s="103">
        <v>27.506775067750677</v>
      </c>
      <c r="Y334" s="103">
        <v>18</v>
      </c>
    </row>
    <row r="335" spans="1:25" x14ac:dyDescent="0.3">
      <c r="A335" s="13">
        <v>43372</v>
      </c>
      <c r="B335" s="101">
        <v>17</v>
      </c>
      <c r="C335" s="100">
        <f t="shared" si="25"/>
        <v>6</v>
      </c>
      <c r="D335" s="100">
        <f t="shared" si="26"/>
        <v>1</v>
      </c>
      <c r="E335" s="100">
        <f t="shared" si="27"/>
        <v>0</v>
      </c>
      <c r="F335" s="100">
        <f t="shared" si="28"/>
        <v>3</v>
      </c>
      <c r="G335" s="100">
        <v>0</v>
      </c>
      <c r="H335" s="100">
        <v>1</v>
      </c>
      <c r="J335">
        <v>6</v>
      </c>
      <c r="M335">
        <v>1</v>
      </c>
      <c r="Q335">
        <v>3</v>
      </c>
      <c r="T335" s="103">
        <v>306</v>
      </c>
      <c r="U335" s="103">
        <v>21.042710076337713</v>
      </c>
      <c r="V335" s="103">
        <v>5.9572899236622874</v>
      </c>
      <c r="X335" s="103">
        <v>27.597109304426379</v>
      </c>
      <c r="Y335" s="103">
        <v>18</v>
      </c>
    </row>
    <row r="336" spans="1:25" x14ac:dyDescent="0.3">
      <c r="A336" s="13">
        <v>43373</v>
      </c>
      <c r="B336" s="101">
        <v>14</v>
      </c>
      <c r="C336" s="100">
        <f t="shared" si="25"/>
        <v>7</v>
      </c>
      <c r="D336" s="100">
        <f t="shared" si="26"/>
        <v>3</v>
      </c>
      <c r="E336" s="100">
        <f t="shared" si="27"/>
        <v>0</v>
      </c>
      <c r="F336" s="100">
        <f t="shared" si="28"/>
        <v>2</v>
      </c>
      <c r="G336" s="100">
        <v>1</v>
      </c>
      <c r="H336" s="100">
        <v>2</v>
      </c>
      <c r="J336">
        <v>7</v>
      </c>
      <c r="L336">
        <v>3</v>
      </c>
      <c r="Q336">
        <v>2</v>
      </c>
      <c r="T336" s="103">
        <v>307</v>
      </c>
      <c r="U336" s="103">
        <v>17.427035874299158</v>
      </c>
      <c r="V336" s="103">
        <v>5.5729641257008424</v>
      </c>
      <c r="X336" s="103">
        <v>27.687443541102081</v>
      </c>
      <c r="Y336" s="103">
        <v>18</v>
      </c>
    </row>
    <row r="337" spans="1:25" x14ac:dyDescent="0.3">
      <c r="A337" s="13">
        <v>43374</v>
      </c>
      <c r="B337" s="101">
        <v>18</v>
      </c>
      <c r="C337" s="100">
        <f t="shared" si="25"/>
        <v>7</v>
      </c>
      <c r="D337" s="100">
        <f t="shared" si="26"/>
        <v>0</v>
      </c>
      <c r="E337" s="100">
        <f t="shared" si="27"/>
        <v>1</v>
      </c>
      <c r="F337" s="100">
        <f t="shared" si="28"/>
        <v>3</v>
      </c>
      <c r="G337" s="100">
        <v>0</v>
      </c>
      <c r="I337">
        <v>1</v>
      </c>
      <c r="J337">
        <v>6</v>
      </c>
      <c r="O337">
        <v>1</v>
      </c>
      <c r="Q337">
        <v>3</v>
      </c>
      <c r="T337" s="103">
        <v>308</v>
      </c>
      <c r="U337" s="103">
        <v>19.770826325995891</v>
      </c>
      <c r="V337" s="103">
        <v>-2.7708263259958912</v>
      </c>
      <c r="X337" s="103">
        <v>27.777777777777779</v>
      </c>
      <c r="Y337" s="103">
        <v>18</v>
      </c>
    </row>
    <row r="338" spans="1:25" x14ac:dyDescent="0.3">
      <c r="A338" s="13">
        <v>43375</v>
      </c>
      <c r="B338" s="101">
        <v>11</v>
      </c>
      <c r="C338" s="100">
        <f t="shared" si="25"/>
        <v>6</v>
      </c>
      <c r="D338" s="100">
        <f t="shared" si="26"/>
        <v>0</v>
      </c>
      <c r="E338" s="100">
        <f t="shared" si="27"/>
        <v>0</v>
      </c>
      <c r="F338" s="100">
        <f t="shared" si="28"/>
        <v>2</v>
      </c>
      <c r="G338" s="100">
        <v>0</v>
      </c>
      <c r="H338" s="100">
        <v>2</v>
      </c>
      <c r="I338">
        <v>1</v>
      </c>
      <c r="J338">
        <v>5</v>
      </c>
      <c r="Q338">
        <v>2</v>
      </c>
      <c r="T338" s="103">
        <v>309</v>
      </c>
      <c r="U338" s="103">
        <v>18.387094379980674</v>
      </c>
      <c r="V338" s="103">
        <v>-1.3870943799806739</v>
      </c>
      <c r="X338" s="103">
        <v>27.86811201445348</v>
      </c>
      <c r="Y338" s="103">
        <v>18</v>
      </c>
    </row>
    <row r="339" spans="1:25" x14ac:dyDescent="0.3">
      <c r="A339" s="13">
        <v>43376</v>
      </c>
      <c r="B339" s="101">
        <v>16</v>
      </c>
      <c r="C339" s="100">
        <f t="shared" si="25"/>
        <v>4</v>
      </c>
      <c r="D339" s="100">
        <f t="shared" si="26"/>
        <v>3</v>
      </c>
      <c r="E339" s="100">
        <f t="shared" si="27"/>
        <v>1</v>
      </c>
      <c r="F339" s="100">
        <f t="shared" si="28"/>
        <v>2</v>
      </c>
      <c r="G339" s="100">
        <v>0</v>
      </c>
      <c r="J339">
        <v>4</v>
      </c>
      <c r="L339">
        <v>3</v>
      </c>
      <c r="O339">
        <v>1</v>
      </c>
      <c r="Q339">
        <v>2</v>
      </c>
      <c r="T339" s="103">
        <v>310</v>
      </c>
      <c r="U339" s="103">
        <v>22.092370553426896</v>
      </c>
      <c r="V339" s="103">
        <v>-7.0923705534268962</v>
      </c>
      <c r="X339" s="103">
        <v>27.958446251129178</v>
      </c>
      <c r="Y339" s="103">
        <v>18</v>
      </c>
    </row>
    <row r="340" spans="1:25" x14ac:dyDescent="0.3">
      <c r="A340" s="13">
        <v>43377</v>
      </c>
      <c r="B340" s="101">
        <v>17</v>
      </c>
      <c r="C340" s="100">
        <f t="shared" si="25"/>
        <v>7</v>
      </c>
      <c r="D340" s="100">
        <f t="shared" si="26"/>
        <v>0</v>
      </c>
      <c r="E340" s="100">
        <f t="shared" si="27"/>
        <v>0</v>
      </c>
      <c r="F340" s="100">
        <f t="shared" si="28"/>
        <v>2</v>
      </c>
      <c r="G340" s="100">
        <v>0</v>
      </c>
      <c r="H340" s="100">
        <v>1</v>
      </c>
      <c r="I340">
        <v>1</v>
      </c>
      <c r="J340">
        <v>6</v>
      </c>
      <c r="Q340">
        <v>2</v>
      </c>
      <c r="T340" s="103">
        <v>311</v>
      </c>
      <c r="U340" s="103">
        <v>21.146464370350682</v>
      </c>
      <c r="V340" s="103">
        <v>-4.1464643703506816</v>
      </c>
      <c r="X340" s="103">
        <v>28.04878048780488</v>
      </c>
      <c r="Y340" s="103">
        <v>18</v>
      </c>
    </row>
    <row r="341" spans="1:25" x14ac:dyDescent="0.3">
      <c r="A341" s="13">
        <v>43378</v>
      </c>
      <c r="B341" s="101">
        <v>18</v>
      </c>
      <c r="C341" s="100">
        <f t="shared" si="25"/>
        <v>7</v>
      </c>
      <c r="D341" s="100">
        <f t="shared" si="26"/>
        <v>2</v>
      </c>
      <c r="E341" s="100">
        <f t="shared" si="27"/>
        <v>0</v>
      </c>
      <c r="F341" s="100">
        <f t="shared" si="28"/>
        <v>2</v>
      </c>
      <c r="G341" s="100">
        <v>0</v>
      </c>
      <c r="H341" s="100">
        <v>2</v>
      </c>
      <c r="I341">
        <v>2</v>
      </c>
      <c r="J341">
        <v>5</v>
      </c>
      <c r="L341">
        <v>2</v>
      </c>
      <c r="Q341">
        <v>2</v>
      </c>
      <c r="T341" s="103">
        <v>312</v>
      </c>
      <c r="U341" s="103">
        <v>20.829430645457226</v>
      </c>
      <c r="V341" s="103">
        <v>0.17056935454277422</v>
      </c>
      <c r="X341" s="103">
        <v>28.139114724480578</v>
      </c>
      <c r="Y341" s="103">
        <v>18</v>
      </c>
    </row>
    <row r="342" spans="1:25" x14ac:dyDescent="0.3">
      <c r="A342" s="13">
        <v>43379</v>
      </c>
      <c r="B342" s="101">
        <v>18</v>
      </c>
      <c r="C342" s="100">
        <f t="shared" si="25"/>
        <v>5</v>
      </c>
      <c r="D342" s="100">
        <f t="shared" si="26"/>
        <v>0</v>
      </c>
      <c r="E342" s="100">
        <f t="shared" si="27"/>
        <v>0</v>
      </c>
      <c r="F342" s="100">
        <f t="shared" si="28"/>
        <v>3</v>
      </c>
      <c r="G342" s="100">
        <v>0</v>
      </c>
      <c r="H342" s="100">
        <v>1</v>
      </c>
      <c r="J342">
        <v>5</v>
      </c>
      <c r="Q342">
        <v>3</v>
      </c>
      <c r="T342" s="103">
        <v>313</v>
      </c>
      <c r="U342" s="103">
        <v>21.025672332305138</v>
      </c>
      <c r="V342" s="103">
        <v>-4.0256723323051382</v>
      </c>
      <c r="X342" s="103">
        <v>28.22944896115628</v>
      </c>
      <c r="Y342" s="103">
        <v>18</v>
      </c>
    </row>
    <row r="343" spans="1:25" x14ac:dyDescent="0.3">
      <c r="A343" s="13">
        <v>43380</v>
      </c>
      <c r="B343" s="101">
        <v>21</v>
      </c>
      <c r="C343" s="100">
        <f t="shared" si="25"/>
        <v>6</v>
      </c>
      <c r="D343" s="100">
        <f t="shared" si="26"/>
        <v>3</v>
      </c>
      <c r="E343" s="100">
        <f t="shared" si="27"/>
        <v>0</v>
      </c>
      <c r="F343" s="100">
        <f t="shared" si="28"/>
        <v>2</v>
      </c>
      <c r="G343" s="100">
        <v>1</v>
      </c>
      <c r="H343" s="100">
        <v>1</v>
      </c>
      <c r="J343">
        <v>6</v>
      </c>
      <c r="L343">
        <v>3</v>
      </c>
      <c r="Q343">
        <v>2</v>
      </c>
      <c r="T343" s="103">
        <v>314</v>
      </c>
      <c r="U343" s="103">
        <v>21.449352516953333</v>
      </c>
      <c r="V343" s="103">
        <v>-2.4493525169533328</v>
      </c>
      <c r="X343" s="103">
        <v>28.319783197831981</v>
      </c>
      <c r="Y343" s="103">
        <v>18</v>
      </c>
    </row>
    <row r="344" spans="1:25" x14ac:dyDescent="0.3">
      <c r="A344" s="13">
        <v>43381</v>
      </c>
      <c r="B344" s="101">
        <v>22</v>
      </c>
      <c r="C344" s="100">
        <f t="shared" si="25"/>
        <v>7</v>
      </c>
      <c r="D344" s="100">
        <f t="shared" si="26"/>
        <v>1</v>
      </c>
      <c r="E344" s="100">
        <f t="shared" si="27"/>
        <v>1</v>
      </c>
      <c r="F344" s="100">
        <f t="shared" si="28"/>
        <v>3</v>
      </c>
      <c r="G344" s="100">
        <v>0</v>
      </c>
      <c r="H344" s="100">
        <v>1</v>
      </c>
      <c r="J344">
        <v>7</v>
      </c>
      <c r="M344">
        <v>1</v>
      </c>
      <c r="O344">
        <v>1</v>
      </c>
      <c r="Q344">
        <v>3</v>
      </c>
      <c r="T344" s="103">
        <v>315</v>
      </c>
      <c r="U344" s="103">
        <v>20.512390176249269</v>
      </c>
      <c r="V344" s="103">
        <v>1.4876098237507307</v>
      </c>
      <c r="X344" s="103">
        <v>28.410117434507679</v>
      </c>
      <c r="Y344" s="103">
        <v>18</v>
      </c>
    </row>
    <row r="345" spans="1:25" x14ac:dyDescent="0.3">
      <c r="A345" s="13">
        <v>43382</v>
      </c>
      <c r="B345" s="101">
        <v>18</v>
      </c>
      <c r="C345" s="100">
        <f t="shared" si="25"/>
        <v>7</v>
      </c>
      <c r="D345" s="100">
        <f t="shared" si="26"/>
        <v>3</v>
      </c>
      <c r="E345" s="100">
        <f t="shared" si="27"/>
        <v>0</v>
      </c>
      <c r="F345" s="100">
        <f t="shared" si="28"/>
        <v>2</v>
      </c>
      <c r="G345" s="100">
        <v>0</v>
      </c>
      <c r="J345">
        <v>7</v>
      </c>
      <c r="L345">
        <v>3</v>
      </c>
      <c r="Q345">
        <v>2</v>
      </c>
      <c r="T345" s="103">
        <v>316</v>
      </c>
      <c r="U345" s="103">
        <v>21.538954488361</v>
      </c>
      <c r="V345" s="103">
        <v>-4.538954488361</v>
      </c>
      <c r="X345" s="103">
        <v>28.500451671183381</v>
      </c>
      <c r="Y345" s="103">
        <v>18</v>
      </c>
    </row>
    <row r="346" spans="1:25" x14ac:dyDescent="0.3">
      <c r="A346" s="13">
        <v>43383</v>
      </c>
      <c r="B346" s="101">
        <v>17</v>
      </c>
      <c r="C346" s="100">
        <f t="shared" si="25"/>
        <v>10</v>
      </c>
      <c r="D346" s="100">
        <f t="shared" si="26"/>
        <v>0</v>
      </c>
      <c r="E346" s="100">
        <f t="shared" si="27"/>
        <v>1</v>
      </c>
      <c r="F346" s="100">
        <f t="shared" si="28"/>
        <v>4</v>
      </c>
      <c r="G346" s="100">
        <v>0</v>
      </c>
      <c r="H346" s="100">
        <v>1</v>
      </c>
      <c r="J346">
        <v>10</v>
      </c>
      <c r="O346">
        <v>1</v>
      </c>
      <c r="Q346">
        <v>4</v>
      </c>
      <c r="T346" s="103">
        <v>317</v>
      </c>
      <c r="U346" s="103">
        <v>20.829430645457226</v>
      </c>
      <c r="V346" s="103">
        <v>-3.8294306454572258</v>
      </c>
      <c r="X346" s="103">
        <v>28.590785907859079</v>
      </c>
      <c r="Y346" s="103">
        <v>18</v>
      </c>
    </row>
    <row r="347" spans="1:25" x14ac:dyDescent="0.3">
      <c r="A347" s="13">
        <v>43384</v>
      </c>
      <c r="B347" s="101">
        <v>15</v>
      </c>
      <c r="C347" s="100">
        <f t="shared" si="25"/>
        <v>8</v>
      </c>
      <c r="D347" s="100">
        <f t="shared" si="26"/>
        <v>0</v>
      </c>
      <c r="E347" s="100">
        <f t="shared" si="27"/>
        <v>0</v>
      </c>
      <c r="F347" s="100">
        <f t="shared" si="28"/>
        <v>3</v>
      </c>
      <c r="G347" s="100">
        <v>0</v>
      </c>
      <c r="H347" s="100">
        <v>2</v>
      </c>
      <c r="I347">
        <v>1</v>
      </c>
      <c r="J347">
        <v>7</v>
      </c>
      <c r="Q347">
        <v>3</v>
      </c>
      <c r="T347" s="103">
        <v>318</v>
      </c>
      <c r="U347" s="103">
        <v>21.03982465491044</v>
      </c>
      <c r="V347" s="103">
        <v>2.96017534508956</v>
      </c>
      <c r="X347" s="103">
        <v>28.681120144534781</v>
      </c>
      <c r="Y347" s="103">
        <v>18</v>
      </c>
    </row>
    <row r="348" spans="1:25" x14ac:dyDescent="0.3">
      <c r="A348" s="13">
        <v>43385</v>
      </c>
      <c r="B348" s="101">
        <v>19</v>
      </c>
      <c r="C348" s="100">
        <f t="shared" si="25"/>
        <v>5</v>
      </c>
      <c r="D348" s="100">
        <f t="shared" si="26"/>
        <v>2</v>
      </c>
      <c r="E348" s="100">
        <f t="shared" si="27"/>
        <v>0</v>
      </c>
      <c r="F348" s="100">
        <f t="shared" si="28"/>
        <v>2</v>
      </c>
      <c r="G348" s="100">
        <v>0</v>
      </c>
      <c r="H348" s="100">
        <v>4</v>
      </c>
      <c r="J348">
        <v>5</v>
      </c>
      <c r="L348">
        <v>2</v>
      </c>
      <c r="Q348">
        <v>2</v>
      </c>
      <c r="T348" s="103">
        <v>319</v>
      </c>
      <c r="U348" s="103">
        <v>21.555992232393578</v>
      </c>
      <c r="V348" s="103">
        <v>-3.555992232393578</v>
      </c>
      <c r="X348" s="103">
        <v>28.771454381210479</v>
      </c>
      <c r="Y348" s="103">
        <v>18</v>
      </c>
    </row>
    <row r="349" spans="1:25" x14ac:dyDescent="0.3">
      <c r="A349" s="13">
        <v>43386</v>
      </c>
      <c r="B349" s="101">
        <v>23</v>
      </c>
      <c r="C349" s="100">
        <f t="shared" si="25"/>
        <v>10</v>
      </c>
      <c r="D349" s="100">
        <f t="shared" si="26"/>
        <v>1</v>
      </c>
      <c r="E349" s="100">
        <f t="shared" si="27"/>
        <v>1</v>
      </c>
      <c r="F349" s="100">
        <f t="shared" si="28"/>
        <v>2</v>
      </c>
      <c r="G349" s="100">
        <v>0</v>
      </c>
      <c r="H349" s="100">
        <v>2</v>
      </c>
      <c r="I349">
        <v>1</v>
      </c>
      <c r="J349">
        <v>9</v>
      </c>
      <c r="M349">
        <v>1</v>
      </c>
      <c r="O349">
        <v>1</v>
      </c>
      <c r="Q349">
        <v>2</v>
      </c>
      <c r="T349" s="103">
        <v>320</v>
      </c>
      <c r="U349" s="103">
        <v>17.744076343507114</v>
      </c>
      <c r="V349" s="103">
        <v>-0.74407634350711405</v>
      </c>
      <c r="X349" s="103">
        <v>28.86178861788618</v>
      </c>
      <c r="Y349" s="103">
        <v>18</v>
      </c>
    </row>
    <row r="350" spans="1:25" x14ac:dyDescent="0.3">
      <c r="A350" s="13">
        <v>43387</v>
      </c>
      <c r="B350" s="101">
        <v>20</v>
      </c>
      <c r="C350" s="100">
        <f t="shared" si="25"/>
        <v>7</v>
      </c>
      <c r="D350" s="100">
        <f t="shared" si="26"/>
        <v>0</v>
      </c>
      <c r="E350" s="100">
        <f t="shared" si="27"/>
        <v>0</v>
      </c>
      <c r="F350" s="100">
        <f t="shared" si="28"/>
        <v>3</v>
      </c>
      <c r="G350" s="100">
        <v>0</v>
      </c>
      <c r="H350" s="100">
        <v>1</v>
      </c>
      <c r="I350">
        <v>1</v>
      </c>
      <c r="J350">
        <v>6</v>
      </c>
      <c r="Q350">
        <v>3</v>
      </c>
      <c r="T350" s="103">
        <v>321</v>
      </c>
      <c r="U350" s="103">
        <v>22.005941581536835</v>
      </c>
      <c r="V350" s="103">
        <v>-3.0059415815368347</v>
      </c>
      <c r="X350" s="103">
        <v>28.952122854561878</v>
      </c>
      <c r="Y350" s="103">
        <v>18</v>
      </c>
    </row>
    <row r="351" spans="1:25" x14ac:dyDescent="0.3">
      <c r="A351" s="13">
        <v>43388</v>
      </c>
      <c r="B351" s="101">
        <v>23</v>
      </c>
      <c r="C351" s="100">
        <f t="shared" si="25"/>
        <v>10</v>
      </c>
      <c r="D351" s="100">
        <f t="shared" si="26"/>
        <v>0</v>
      </c>
      <c r="E351" s="100">
        <f t="shared" si="27"/>
        <v>0</v>
      </c>
      <c r="F351" s="100">
        <f t="shared" si="28"/>
        <v>2</v>
      </c>
      <c r="G351" s="100">
        <v>0</v>
      </c>
      <c r="H351" s="100">
        <v>1</v>
      </c>
      <c r="J351">
        <v>10</v>
      </c>
      <c r="Q351">
        <v>2</v>
      </c>
      <c r="T351" s="103">
        <v>322</v>
      </c>
      <c r="U351" s="103">
        <v>19.453785856787931</v>
      </c>
      <c r="V351" s="103">
        <v>-0.45378585678793115</v>
      </c>
      <c r="X351" s="103">
        <v>29.04245709123758</v>
      </c>
      <c r="Y351" s="103">
        <v>18</v>
      </c>
    </row>
    <row r="352" spans="1:25" x14ac:dyDescent="0.3">
      <c r="A352" s="13">
        <v>43389</v>
      </c>
      <c r="B352" s="101">
        <v>23</v>
      </c>
      <c r="C352" s="100">
        <f t="shared" si="25"/>
        <v>8</v>
      </c>
      <c r="D352" s="100">
        <f t="shared" si="26"/>
        <v>2</v>
      </c>
      <c r="E352" s="100">
        <f t="shared" si="27"/>
        <v>1</v>
      </c>
      <c r="F352" s="100">
        <f t="shared" si="28"/>
        <v>2</v>
      </c>
      <c r="G352" s="100">
        <v>0</v>
      </c>
      <c r="H352" s="100">
        <v>1</v>
      </c>
      <c r="J352">
        <v>8</v>
      </c>
      <c r="L352">
        <v>2</v>
      </c>
      <c r="O352">
        <v>1</v>
      </c>
      <c r="Q352">
        <v>2</v>
      </c>
      <c r="T352" s="103">
        <v>323</v>
      </c>
      <c r="U352" s="103">
        <v>20.812392901424651</v>
      </c>
      <c r="V352" s="103">
        <v>-3.8123929014246514</v>
      </c>
      <c r="X352" s="103">
        <v>29.132791327913282</v>
      </c>
      <c r="Y352" s="103">
        <v>18</v>
      </c>
    </row>
    <row r="353" spans="1:25" x14ac:dyDescent="0.3">
      <c r="A353" s="13">
        <v>43390</v>
      </c>
      <c r="B353" s="101">
        <v>13</v>
      </c>
      <c r="C353" s="100">
        <f t="shared" si="25"/>
        <v>6</v>
      </c>
      <c r="D353" s="100">
        <f t="shared" si="26"/>
        <v>0</v>
      </c>
      <c r="E353" s="100">
        <f t="shared" si="27"/>
        <v>0</v>
      </c>
      <c r="F353" s="100">
        <f t="shared" si="28"/>
        <v>3</v>
      </c>
      <c r="G353" s="100">
        <v>0</v>
      </c>
      <c r="H353" s="100">
        <v>1</v>
      </c>
      <c r="I353">
        <v>1</v>
      </c>
      <c r="J353">
        <v>5</v>
      </c>
      <c r="Q353">
        <v>3</v>
      </c>
      <c r="T353" s="103">
        <v>324</v>
      </c>
      <c r="U353" s="103">
        <v>21.875911378714306</v>
      </c>
      <c r="V353" s="103">
        <v>-6.8759113787143065</v>
      </c>
      <c r="X353" s="103">
        <v>29.22312556458898</v>
      </c>
      <c r="Y353" s="103">
        <v>18</v>
      </c>
    </row>
    <row r="354" spans="1:25" x14ac:dyDescent="0.3">
      <c r="A354" s="13">
        <v>43391</v>
      </c>
      <c r="B354" s="101">
        <v>16</v>
      </c>
      <c r="C354" s="100">
        <f t="shared" si="25"/>
        <v>7</v>
      </c>
      <c r="D354" s="100">
        <f t="shared" si="26"/>
        <v>3</v>
      </c>
      <c r="E354" s="100">
        <f t="shared" si="27"/>
        <v>1</v>
      </c>
      <c r="F354" s="100">
        <f t="shared" si="28"/>
        <v>3</v>
      </c>
      <c r="G354" s="100">
        <v>0</v>
      </c>
      <c r="I354">
        <v>2</v>
      </c>
      <c r="J354">
        <v>5</v>
      </c>
      <c r="L354">
        <v>3</v>
      </c>
      <c r="O354">
        <v>1</v>
      </c>
      <c r="Q354">
        <v>3</v>
      </c>
      <c r="T354" s="103">
        <v>325</v>
      </c>
      <c r="U354" s="103">
        <v>22.311708405252261</v>
      </c>
      <c r="V354" s="103">
        <v>-5.3117084052522614</v>
      </c>
      <c r="X354" s="103">
        <v>29.313459801264681</v>
      </c>
      <c r="Y354" s="103">
        <v>18</v>
      </c>
    </row>
    <row r="355" spans="1:25" x14ac:dyDescent="0.3">
      <c r="A355" s="13">
        <v>43392</v>
      </c>
      <c r="B355" s="101">
        <v>17</v>
      </c>
      <c r="C355" s="100">
        <f t="shared" si="25"/>
        <v>8</v>
      </c>
      <c r="D355" s="100">
        <f t="shared" si="26"/>
        <v>3</v>
      </c>
      <c r="E355" s="100">
        <f t="shared" si="27"/>
        <v>1</v>
      </c>
      <c r="F355" s="100">
        <f t="shared" si="28"/>
        <v>2</v>
      </c>
      <c r="G355" s="100">
        <v>0</v>
      </c>
      <c r="H355" s="100">
        <v>2</v>
      </c>
      <c r="I355">
        <v>1</v>
      </c>
      <c r="J355">
        <v>7</v>
      </c>
      <c r="L355">
        <v>3</v>
      </c>
      <c r="O355">
        <v>1</v>
      </c>
      <c r="Q355">
        <v>2</v>
      </c>
      <c r="T355" s="103">
        <v>326</v>
      </c>
      <c r="U355" s="103">
        <v>17.744076343507114</v>
      </c>
      <c r="V355" s="103">
        <v>-1.744076343507114</v>
      </c>
      <c r="X355" s="103">
        <v>29.403794037940379</v>
      </c>
      <c r="Y355" s="103">
        <v>18</v>
      </c>
    </row>
    <row r="356" spans="1:25" x14ac:dyDescent="0.3">
      <c r="A356" s="13">
        <v>43393</v>
      </c>
      <c r="B356" s="101">
        <v>23</v>
      </c>
      <c r="C356" s="100">
        <f t="shared" si="25"/>
        <v>7</v>
      </c>
      <c r="D356" s="100">
        <f t="shared" si="26"/>
        <v>0</v>
      </c>
      <c r="E356" s="100">
        <f t="shared" si="27"/>
        <v>0</v>
      </c>
      <c r="F356" s="100">
        <f t="shared" si="28"/>
        <v>2</v>
      </c>
      <c r="G356" s="100">
        <v>0</v>
      </c>
      <c r="H356" s="100">
        <v>2</v>
      </c>
      <c r="I356">
        <v>1</v>
      </c>
      <c r="J356">
        <v>6</v>
      </c>
      <c r="Q356">
        <v>2</v>
      </c>
      <c r="T356" s="103">
        <v>327</v>
      </c>
      <c r="U356" s="103">
        <v>20.699694765039531</v>
      </c>
      <c r="V356" s="103">
        <v>-2.6996947650395313</v>
      </c>
      <c r="X356" s="103">
        <v>29.494128274616081</v>
      </c>
      <c r="Y356" s="103">
        <v>18</v>
      </c>
    </row>
    <row r="357" spans="1:25" x14ac:dyDescent="0.3">
      <c r="A357" s="13">
        <v>43394</v>
      </c>
      <c r="B357" s="101">
        <v>18</v>
      </c>
      <c r="C357" s="100">
        <f t="shared" si="25"/>
        <v>8</v>
      </c>
      <c r="D357" s="100">
        <f t="shared" si="26"/>
        <v>0</v>
      </c>
      <c r="E357" s="100">
        <f t="shared" si="27"/>
        <v>0</v>
      </c>
      <c r="F357" s="100">
        <f t="shared" si="28"/>
        <v>2</v>
      </c>
      <c r="G357" s="100">
        <v>0</v>
      </c>
      <c r="J357">
        <v>8</v>
      </c>
      <c r="Q357">
        <v>2</v>
      </c>
      <c r="T357" s="103">
        <v>328</v>
      </c>
      <c r="U357" s="103">
        <v>21.685728112811276</v>
      </c>
      <c r="V357" s="103">
        <v>-2.685728112811276</v>
      </c>
      <c r="X357" s="103">
        <v>29.584462511291779</v>
      </c>
      <c r="Y357" s="103">
        <v>18</v>
      </c>
    </row>
    <row r="358" spans="1:25" x14ac:dyDescent="0.3">
      <c r="A358" s="13">
        <v>43395</v>
      </c>
      <c r="B358" s="101">
        <v>22</v>
      </c>
      <c r="C358" s="100">
        <f t="shared" si="25"/>
        <v>8</v>
      </c>
      <c r="D358" s="100">
        <f t="shared" si="26"/>
        <v>2</v>
      </c>
      <c r="E358" s="100">
        <f t="shared" si="27"/>
        <v>0</v>
      </c>
      <c r="F358" s="100">
        <f t="shared" si="28"/>
        <v>2</v>
      </c>
      <c r="G358" s="100">
        <v>0</v>
      </c>
      <c r="J358">
        <v>8</v>
      </c>
      <c r="L358">
        <v>2</v>
      </c>
      <c r="Q358">
        <v>2</v>
      </c>
      <c r="T358" s="103">
        <v>329</v>
      </c>
      <c r="U358" s="103">
        <v>22.164934780801985</v>
      </c>
      <c r="V358" s="103">
        <v>-6.1649347808019854</v>
      </c>
      <c r="X358" s="103">
        <v>29.674796747967481</v>
      </c>
      <c r="Y358" s="103">
        <v>18</v>
      </c>
    </row>
    <row r="359" spans="1:25" x14ac:dyDescent="0.3">
      <c r="A359" s="13">
        <v>43396</v>
      </c>
      <c r="B359" s="101">
        <v>17</v>
      </c>
      <c r="C359" s="100">
        <f t="shared" si="25"/>
        <v>9</v>
      </c>
      <c r="D359" s="100">
        <f t="shared" si="26"/>
        <v>0</v>
      </c>
      <c r="E359" s="100">
        <f t="shared" si="27"/>
        <v>1</v>
      </c>
      <c r="F359" s="100">
        <f t="shared" si="28"/>
        <v>4</v>
      </c>
      <c r="G359" s="100">
        <v>0</v>
      </c>
      <c r="H359" s="100">
        <v>1</v>
      </c>
      <c r="J359">
        <v>9</v>
      </c>
      <c r="O359">
        <v>1</v>
      </c>
      <c r="Q359">
        <v>4</v>
      </c>
      <c r="T359" s="103">
        <v>330</v>
      </c>
      <c r="U359" s="103">
        <v>19.886409883808284</v>
      </c>
      <c r="V359" s="103">
        <v>-3.8864098838082839</v>
      </c>
      <c r="X359" s="103">
        <v>29.765130984643182</v>
      </c>
      <c r="Y359" s="103">
        <v>18</v>
      </c>
    </row>
    <row r="360" spans="1:25" x14ac:dyDescent="0.3">
      <c r="A360" s="13">
        <v>43397</v>
      </c>
      <c r="B360" s="101">
        <v>16</v>
      </c>
      <c r="C360" s="100">
        <f t="shared" si="25"/>
        <v>7</v>
      </c>
      <c r="D360" s="100">
        <f t="shared" si="26"/>
        <v>0</v>
      </c>
      <c r="E360" s="100">
        <f t="shared" si="27"/>
        <v>1</v>
      </c>
      <c r="F360" s="100">
        <f t="shared" si="28"/>
        <v>4</v>
      </c>
      <c r="G360" s="100">
        <v>0</v>
      </c>
      <c r="I360">
        <v>1</v>
      </c>
      <c r="J360">
        <v>6</v>
      </c>
      <c r="O360">
        <v>1</v>
      </c>
      <c r="Q360">
        <v>4</v>
      </c>
      <c r="T360" s="103">
        <v>331</v>
      </c>
      <c r="U360" s="103">
        <v>18.387094379980674</v>
      </c>
      <c r="V360" s="103">
        <v>-4.3870943799806739</v>
      </c>
      <c r="X360" s="103">
        <v>29.85546522131888</v>
      </c>
      <c r="Y360" s="103">
        <v>18</v>
      </c>
    </row>
    <row r="361" spans="1:25" x14ac:dyDescent="0.3">
      <c r="A361" s="13">
        <v>43398</v>
      </c>
      <c r="B361" s="101">
        <v>14</v>
      </c>
      <c r="C361" s="100">
        <f t="shared" si="25"/>
        <v>8</v>
      </c>
      <c r="D361" s="100">
        <f t="shared" si="26"/>
        <v>2</v>
      </c>
      <c r="E361" s="100">
        <f t="shared" si="27"/>
        <v>0</v>
      </c>
      <c r="F361" s="100">
        <f t="shared" si="28"/>
        <v>2</v>
      </c>
      <c r="G361" s="100">
        <v>0</v>
      </c>
      <c r="H361" s="100">
        <v>1</v>
      </c>
      <c r="I361">
        <v>1</v>
      </c>
      <c r="J361">
        <v>7</v>
      </c>
      <c r="L361">
        <v>2</v>
      </c>
      <c r="Q361">
        <v>2</v>
      </c>
      <c r="T361" s="103">
        <v>332</v>
      </c>
      <c r="U361" s="103">
        <v>19.096618222884448</v>
      </c>
      <c r="V361" s="103">
        <v>-6.0966182228844481</v>
      </c>
      <c r="X361" s="103">
        <v>29.945799457994582</v>
      </c>
      <c r="Y361" s="103">
        <v>18</v>
      </c>
    </row>
    <row r="362" spans="1:25" x14ac:dyDescent="0.3">
      <c r="A362" s="13">
        <v>43399</v>
      </c>
      <c r="B362" s="101">
        <v>16</v>
      </c>
      <c r="C362" s="100">
        <f t="shared" si="25"/>
        <v>7</v>
      </c>
      <c r="D362" s="100">
        <f t="shared" si="26"/>
        <v>1</v>
      </c>
      <c r="E362" s="100">
        <f t="shared" si="27"/>
        <v>1</v>
      </c>
      <c r="F362" s="100">
        <f t="shared" si="28"/>
        <v>3</v>
      </c>
      <c r="G362" s="100">
        <v>0</v>
      </c>
      <c r="H362" s="100">
        <v>1</v>
      </c>
      <c r="J362">
        <v>7</v>
      </c>
      <c r="M362">
        <v>1</v>
      </c>
      <c r="O362">
        <v>1</v>
      </c>
      <c r="Q362">
        <v>3</v>
      </c>
      <c r="T362" s="103">
        <v>333</v>
      </c>
      <c r="U362" s="103">
        <v>19.007016251476784</v>
      </c>
      <c r="V362" s="103">
        <v>-2.0070162514767844</v>
      </c>
      <c r="X362" s="103">
        <v>30.03613369467028</v>
      </c>
      <c r="Y362" s="103">
        <v>18</v>
      </c>
    </row>
    <row r="363" spans="1:25" x14ac:dyDescent="0.3">
      <c r="A363" s="13">
        <v>43400</v>
      </c>
      <c r="B363" s="101">
        <v>18</v>
      </c>
      <c r="C363" s="100">
        <f t="shared" si="25"/>
        <v>3</v>
      </c>
      <c r="D363" s="100">
        <f t="shared" si="26"/>
        <v>2</v>
      </c>
      <c r="E363" s="100">
        <f t="shared" si="27"/>
        <v>0</v>
      </c>
      <c r="F363" s="100">
        <f t="shared" si="28"/>
        <v>2</v>
      </c>
      <c r="G363" s="100">
        <v>0</v>
      </c>
      <c r="H363" s="100">
        <v>2</v>
      </c>
      <c r="J363">
        <v>3</v>
      </c>
      <c r="L363">
        <v>2</v>
      </c>
      <c r="Q363">
        <v>2</v>
      </c>
      <c r="T363" s="103">
        <v>334</v>
      </c>
      <c r="U363" s="103">
        <v>18.614526133466462</v>
      </c>
      <c r="V363" s="103">
        <v>-4.6145261334664625</v>
      </c>
      <c r="X363" s="103">
        <v>30.126467931345982</v>
      </c>
      <c r="Y363" s="103">
        <v>18</v>
      </c>
    </row>
    <row r="364" spans="1:25" x14ac:dyDescent="0.3">
      <c r="A364" s="13">
        <v>43401</v>
      </c>
      <c r="B364" s="101">
        <v>19</v>
      </c>
      <c r="C364" s="100">
        <f t="shared" si="25"/>
        <v>11</v>
      </c>
      <c r="D364" s="100">
        <f t="shared" si="26"/>
        <v>0</v>
      </c>
      <c r="E364" s="100">
        <f t="shared" si="27"/>
        <v>0</v>
      </c>
      <c r="F364" s="100">
        <f t="shared" si="28"/>
        <v>3</v>
      </c>
      <c r="G364" s="100">
        <v>1</v>
      </c>
      <c r="J364">
        <v>11</v>
      </c>
      <c r="Q364">
        <v>3</v>
      </c>
      <c r="T364" s="103">
        <v>335</v>
      </c>
      <c r="U364" s="103">
        <v>20.169374864951088</v>
      </c>
      <c r="V364" s="103">
        <v>-2.169374864951088</v>
      </c>
      <c r="X364" s="103">
        <v>30.21680216802168</v>
      </c>
      <c r="Y364" s="103">
        <v>18</v>
      </c>
    </row>
    <row r="365" spans="1:25" x14ac:dyDescent="0.3">
      <c r="A365" s="13">
        <v>43402</v>
      </c>
      <c r="B365" s="101">
        <v>28</v>
      </c>
      <c r="C365" s="100">
        <f t="shared" si="25"/>
        <v>6</v>
      </c>
      <c r="D365" s="100">
        <f t="shared" si="26"/>
        <v>0</v>
      </c>
      <c r="E365" s="100">
        <f t="shared" si="27"/>
        <v>0</v>
      </c>
      <c r="F365" s="100">
        <f t="shared" si="28"/>
        <v>3</v>
      </c>
      <c r="G365" s="100">
        <v>1</v>
      </c>
      <c r="H365" s="100">
        <v>2</v>
      </c>
      <c r="I365">
        <v>1</v>
      </c>
      <c r="J365">
        <v>5</v>
      </c>
      <c r="Q365">
        <v>3</v>
      </c>
      <c r="T365" s="103">
        <v>336</v>
      </c>
      <c r="U365" s="103">
        <v>17.744076343507114</v>
      </c>
      <c r="V365" s="103">
        <v>-6.744076343507114</v>
      </c>
      <c r="X365" s="103">
        <v>30.307136404697381</v>
      </c>
      <c r="Y365" s="103">
        <v>18</v>
      </c>
    </row>
    <row r="366" spans="1:25" x14ac:dyDescent="0.3">
      <c r="A366" s="13">
        <v>43403</v>
      </c>
      <c r="B366" s="101">
        <v>15</v>
      </c>
      <c r="C366" s="100">
        <f t="shared" si="25"/>
        <v>8</v>
      </c>
      <c r="D366" s="100">
        <f t="shared" si="26"/>
        <v>2</v>
      </c>
      <c r="E366" s="100">
        <f t="shared" si="27"/>
        <v>1</v>
      </c>
      <c r="F366" s="100">
        <f t="shared" si="28"/>
        <v>2</v>
      </c>
      <c r="G366" s="100">
        <v>0</v>
      </c>
      <c r="H366" s="100">
        <v>1</v>
      </c>
      <c r="J366">
        <v>8</v>
      </c>
      <c r="L366">
        <v>2</v>
      </c>
      <c r="O366">
        <v>1</v>
      </c>
      <c r="Q366">
        <v>2</v>
      </c>
      <c r="T366" s="103">
        <v>337</v>
      </c>
      <c r="U366" s="103">
        <v>17.403939709321701</v>
      </c>
      <c r="V366" s="103">
        <v>-1.4039397093217012</v>
      </c>
      <c r="X366" s="103">
        <v>30.397470641373083</v>
      </c>
      <c r="Y366" s="103">
        <v>18</v>
      </c>
    </row>
    <row r="367" spans="1:25" x14ac:dyDescent="0.3">
      <c r="A367" s="13">
        <v>43404</v>
      </c>
      <c r="B367" s="101">
        <v>15</v>
      </c>
      <c r="C367" s="100">
        <f t="shared" si="25"/>
        <v>10</v>
      </c>
      <c r="D367" s="100">
        <f t="shared" si="26"/>
        <v>0</v>
      </c>
      <c r="E367" s="100">
        <f t="shared" si="27"/>
        <v>0</v>
      </c>
      <c r="F367" s="100">
        <f t="shared" si="28"/>
        <v>3</v>
      </c>
      <c r="G367" s="100">
        <v>1</v>
      </c>
      <c r="H367" s="100">
        <v>4</v>
      </c>
      <c r="I367">
        <v>1</v>
      </c>
      <c r="J367">
        <v>9</v>
      </c>
      <c r="Q367">
        <v>3</v>
      </c>
      <c r="T367" s="103">
        <v>338</v>
      </c>
      <c r="U367" s="103">
        <v>18.387094379980674</v>
      </c>
      <c r="V367" s="103">
        <v>-1.3870943799806739</v>
      </c>
      <c r="X367" s="103">
        <v>30.487804878048781</v>
      </c>
      <c r="Y367" s="103">
        <v>18</v>
      </c>
    </row>
    <row r="368" spans="1:25" x14ac:dyDescent="0.3">
      <c r="A368" s="13">
        <v>43405</v>
      </c>
      <c r="B368" s="101">
        <v>17</v>
      </c>
      <c r="C368" s="100">
        <f t="shared" si="25"/>
        <v>7</v>
      </c>
      <c r="D368" s="100">
        <f t="shared" si="26"/>
        <v>2</v>
      </c>
      <c r="E368" s="100">
        <f t="shared" si="27"/>
        <v>1</v>
      </c>
      <c r="F368" s="100">
        <f t="shared" si="28"/>
        <v>3</v>
      </c>
      <c r="G368" s="100">
        <v>0</v>
      </c>
      <c r="H368" s="100">
        <v>3</v>
      </c>
      <c r="J368">
        <v>7</v>
      </c>
      <c r="L368">
        <v>2</v>
      </c>
      <c r="O368">
        <v>1</v>
      </c>
      <c r="Q368">
        <v>3</v>
      </c>
      <c r="T368" s="103">
        <v>339</v>
      </c>
      <c r="U368" s="103">
        <v>18.600373810861161</v>
      </c>
      <c r="V368" s="103">
        <v>-0.60037381086116071</v>
      </c>
      <c r="X368" s="103">
        <v>30.578139114724483</v>
      </c>
      <c r="Y368" s="103">
        <v>18</v>
      </c>
    </row>
    <row r="369" spans="1:25" x14ac:dyDescent="0.3">
      <c r="A369" s="13">
        <v>43406</v>
      </c>
      <c r="B369" s="101">
        <v>13</v>
      </c>
      <c r="C369" s="100">
        <f t="shared" si="25"/>
        <v>7</v>
      </c>
      <c r="D369" s="100">
        <f t="shared" si="26"/>
        <v>0</v>
      </c>
      <c r="E369" s="100">
        <f t="shared" si="27"/>
        <v>1</v>
      </c>
      <c r="F369" s="100">
        <f t="shared" si="28"/>
        <v>1</v>
      </c>
      <c r="G369" s="100">
        <v>1</v>
      </c>
      <c r="H369" s="100">
        <v>1</v>
      </c>
      <c r="I369">
        <v>1</v>
      </c>
      <c r="J369">
        <v>6</v>
      </c>
      <c r="O369">
        <v>1</v>
      </c>
      <c r="Q369">
        <v>1</v>
      </c>
      <c r="T369" s="103">
        <v>340</v>
      </c>
      <c r="U369" s="103">
        <v>18.257358499562979</v>
      </c>
      <c r="V369" s="103">
        <v>-0.2573584995629794</v>
      </c>
      <c r="X369" s="103">
        <v>30.668473351400181</v>
      </c>
      <c r="Y369" s="103">
        <v>18</v>
      </c>
    </row>
    <row r="370" spans="1:25" x14ac:dyDescent="0.3">
      <c r="A370" s="13">
        <v>43407</v>
      </c>
      <c r="B370" s="101">
        <v>21</v>
      </c>
      <c r="C370" s="100">
        <f t="shared" si="25"/>
        <v>6</v>
      </c>
      <c r="D370" s="100">
        <f t="shared" si="26"/>
        <v>0</v>
      </c>
      <c r="E370" s="100">
        <f t="shared" si="27"/>
        <v>0</v>
      </c>
      <c r="F370" s="100">
        <f t="shared" si="28"/>
        <v>3</v>
      </c>
      <c r="G370" s="100">
        <v>0</v>
      </c>
      <c r="H370" s="100">
        <v>1</v>
      </c>
      <c r="J370">
        <v>6</v>
      </c>
      <c r="Q370">
        <v>3</v>
      </c>
      <c r="T370" s="103">
        <v>341</v>
      </c>
      <c r="U370" s="103">
        <v>17.971508096992903</v>
      </c>
      <c r="V370" s="103">
        <v>3.0284919030070974</v>
      </c>
      <c r="X370" s="103">
        <v>30.758807588075882</v>
      </c>
      <c r="Y370" s="103">
        <v>18</v>
      </c>
    </row>
    <row r="371" spans="1:25" x14ac:dyDescent="0.3">
      <c r="A371" s="13">
        <v>43408</v>
      </c>
      <c r="B371" s="101">
        <v>17</v>
      </c>
      <c r="C371" s="100">
        <f t="shared" si="25"/>
        <v>9</v>
      </c>
      <c r="D371" s="100">
        <f t="shared" si="26"/>
        <v>0</v>
      </c>
      <c r="E371" s="100">
        <f t="shared" si="27"/>
        <v>0</v>
      </c>
      <c r="F371" s="100">
        <f t="shared" si="28"/>
        <v>2</v>
      </c>
      <c r="G371" s="100">
        <v>0</v>
      </c>
      <c r="H371" s="100">
        <v>2</v>
      </c>
      <c r="J371">
        <v>9</v>
      </c>
      <c r="Q371">
        <v>2</v>
      </c>
      <c r="T371" s="103">
        <v>342</v>
      </c>
      <c r="U371" s="103">
        <v>20.27601458039133</v>
      </c>
      <c r="V371" s="103">
        <v>1.7239854196086704</v>
      </c>
      <c r="X371" s="103">
        <v>30.84914182475158</v>
      </c>
      <c r="Y371" s="103">
        <v>18</v>
      </c>
    </row>
    <row r="372" spans="1:25" x14ac:dyDescent="0.3">
      <c r="A372" s="13">
        <v>43409</v>
      </c>
      <c r="B372" s="101">
        <v>17</v>
      </c>
      <c r="C372" s="100">
        <f t="shared" si="25"/>
        <v>5</v>
      </c>
      <c r="D372" s="100">
        <f t="shared" si="26"/>
        <v>3</v>
      </c>
      <c r="E372" s="100">
        <f t="shared" si="27"/>
        <v>1</v>
      </c>
      <c r="F372" s="100">
        <f t="shared" si="28"/>
        <v>2</v>
      </c>
      <c r="G372" s="100">
        <v>0</v>
      </c>
      <c r="H372" s="100">
        <v>1</v>
      </c>
      <c r="J372">
        <v>5</v>
      </c>
      <c r="L372">
        <v>2</v>
      </c>
      <c r="M372">
        <v>1</v>
      </c>
      <c r="O372">
        <v>1</v>
      </c>
      <c r="Q372">
        <v>2</v>
      </c>
      <c r="T372" s="103">
        <v>343</v>
      </c>
      <c r="U372" s="103">
        <v>18.707013526301402</v>
      </c>
      <c r="V372" s="103">
        <v>-0.70701352630140235</v>
      </c>
      <c r="X372" s="103">
        <v>30.939476061427282</v>
      </c>
      <c r="Y372" s="103">
        <v>18</v>
      </c>
    </row>
    <row r="373" spans="1:25" x14ac:dyDescent="0.3">
      <c r="A373" s="13">
        <v>43410</v>
      </c>
      <c r="B373" s="101">
        <v>25</v>
      </c>
      <c r="C373" s="100">
        <f t="shared" si="25"/>
        <v>7</v>
      </c>
      <c r="D373" s="100">
        <f t="shared" si="26"/>
        <v>1</v>
      </c>
      <c r="E373" s="100">
        <f t="shared" si="27"/>
        <v>0</v>
      </c>
      <c r="F373" s="100">
        <f t="shared" si="28"/>
        <v>2</v>
      </c>
      <c r="G373" s="100">
        <v>1</v>
      </c>
      <c r="H373" s="100">
        <v>2</v>
      </c>
      <c r="J373">
        <v>7</v>
      </c>
      <c r="L373">
        <v>1</v>
      </c>
      <c r="Q373">
        <v>2</v>
      </c>
      <c r="T373" s="103">
        <v>344</v>
      </c>
      <c r="U373" s="103">
        <v>23.2547291669012</v>
      </c>
      <c r="V373" s="103">
        <v>-6.2547291669011997</v>
      </c>
      <c r="X373" s="103">
        <v>31.029810298102984</v>
      </c>
      <c r="Y373" s="103">
        <v>18</v>
      </c>
    </row>
    <row r="374" spans="1:25" x14ac:dyDescent="0.3">
      <c r="A374" s="13">
        <v>43411</v>
      </c>
      <c r="B374" s="101">
        <v>15</v>
      </c>
      <c r="C374" s="100">
        <f t="shared" si="25"/>
        <v>5</v>
      </c>
      <c r="D374" s="100">
        <f t="shared" si="26"/>
        <v>2</v>
      </c>
      <c r="E374" s="100">
        <f t="shared" si="27"/>
        <v>1</v>
      </c>
      <c r="F374" s="100">
        <f t="shared" si="28"/>
        <v>3</v>
      </c>
      <c r="G374" s="100">
        <v>0</v>
      </c>
      <c r="J374">
        <v>5</v>
      </c>
      <c r="L374">
        <v>2</v>
      </c>
      <c r="O374">
        <v>1</v>
      </c>
      <c r="Q374">
        <v>3</v>
      </c>
      <c r="T374" s="103">
        <v>345</v>
      </c>
      <c r="U374" s="103">
        <v>20.186412608983666</v>
      </c>
      <c r="V374" s="103">
        <v>-5.186412608983666</v>
      </c>
      <c r="X374" s="103">
        <v>31.120144534778682</v>
      </c>
      <c r="Y374" s="103">
        <v>18</v>
      </c>
    </row>
    <row r="375" spans="1:25" x14ac:dyDescent="0.3">
      <c r="A375" s="13">
        <v>43412</v>
      </c>
      <c r="B375" s="101">
        <v>23</v>
      </c>
      <c r="C375" s="100">
        <f t="shared" si="25"/>
        <v>10</v>
      </c>
      <c r="D375" s="100">
        <f t="shared" si="26"/>
        <v>0</v>
      </c>
      <c r="E375" s="100">
        <f t="shared" si="27"/>
        <v>0</v>
      </c>
      <c r="F375" s="100">
        <f t="shared" si="28"/>
        <v>3</v>
      </c>
      <c r="G375" s="100">
        <v>0</v>
      </c>
      <c r="H375" s="100">
        <v>2</v>
      </c>
      <c r="I375">
        <v>1</v>
      </c>
      <c r="J375">
        <v>9</v>
      </c>
      <c r="Q375">
        <v>3</v>
      </c>
      <c r="T375" s="103">
        <v>346</v>
      </c>
      <c r="U375" s="103">
        <v>17.314337737914038</v>
      </c>
      <c r="V375" s="103">
        <v>1.6856622620859625</v>
      </c>
      <c r="X375" s="103">
        <v>31.210478771454383</v>
      </c>
      <c r="Y375" s="103">
        <v>18</v>
      </c>
    </row>
    <row r="376" spans="1:25" x14ac:dyDescent="0.3">
      <c r="A376" s="13">
        <v>43413</v>
      </c>
      <c r="B376" s="101">
        <v>16</v>
      </c>
      <c r="C376" s="100">
        <f t="shared" si="25"/>
        <v>6</v>
      </c>
      <c r="D376" s="100">
        <f t="shared" si="26"/>
        <v>0</v>
      </c>
      <c r="E376" s="100">
        <f t="shared" si="27"/>
        <v>1</v>
      </c>
      <c r="F376" s="100">
        <f t="shared" si="28"/>
        <v>3</v>
      </c>
      <c r="G376" s="100">
        <v>0</v>
      </c>
      <c r="I376">
        <v>1</v>
      </c>
      <c r="J376">
        <v>5</v>
      </c>
      <c r="O376">
        <v>1</v>
      </c>
      <c r="Q376">
        <v>3</v>
      </c>
      <c r="T376" s="103">
        <v>347</v>
      </c>
      <c r="U376" s="103">
        <v>21.048768497282587</v>
      </c>
      <c r="V376" s="103">
        <v>1.9512315027174125</v>
      </c>
      <c r="X376" s="103">
        <v>31.300813008130081</v>
      </c>
      <c r="Y376" s="103">
        <v>18</v>
      </c>
    </row>
    <row r="377" spans="1:25" x14ac:dyDescent="0.3">
      <c r="A377" s="13">
        <v>43414</v>
      </c>
      <c r="B377" s="101">
        <v>21</v>
      </c>
      <c r="C377" s="100">
        <f t="shared" si="25"/>
        <v>6</v>
      </c>
      <c r="D377" s="100">
        <f t="shared" si="26"/>
        <v>4</v>
      </c>
      <c r="E377" s="100">
        <f t="shared" si="27"/>
        <v>0</v>
      </c>
      <c r="F377" s="100">
        <f t="shared" si="28"/>
        <v>3</v>
      </c>
      <c r="G377" s="100">
        <v>0</v>
      </c>
      <c r="I377">
        <v>1</v>
      </c>
      <c r="J377">
        <v>5</v>
      </c>
      <c r="L377">
        <v>4</v>
      </c>
      <c r="Q377">
        <v>3</v>
      </c>
      <c r="T377" s="103">
        <v>348</v>
      </c>
      <c r="U377" s="103">
        <v>19.543394572510103</v>
      </c>
      <c r="V377" s="103">
        <v>0.45660542748989741</v>
      </c>
      <c r="X377" s="103">
        <v>31.391147244805783</v>
      </c>
      <c r="Y377" s="103">
        <v>18</v>
      </c>
    </row>
    <row r="378" spans="1:25" x14ac:dyDescent="0.3">
      <c r="A378" s="13">
        <v>43415</v>
      </c>
      <c r="B378" s="101">
        <v>16</v>
      </c>
      <c r="C378" s="100">
        <f t="shared" si="25"/>
        <v>8</v>
      </c>
      <c r="D378" s="100">
        <f t="shared" si="26"/>
        <v>0</v>
      </c>
      <c r="E378" s="100">
        <f t="shared" si="27"/>
        <v>0</v>
      </c>
      <c r="F378" s="100">
        <f t="shared" si="28"/>
        <v>2</v>
      </c>
      <c r="G378" s="100">
        <v>0</v>
      </c>
      <c r="H378" s="100">
        <v>2</v>
      </c>
      <c r="J378">
        <v>8</v>
      </c>
      <c r="Q378">
        <v>2</v>
      </c>
      <c r="T378" s="103">
        <v>349</v>
      </c>
      <c r="U378" s="103">
        <v>20.31614848940136</v>
      </c>
      <c r="V378" s="103">
        <v>2.6838515105986396</v>
      </c>
      <c r="X378" s="103">
        <v>31.481481481481481</v>
      </c>
      <c r="Y378" s="103">
        <v>18</v>
      </c>
    </row>
    <row r="379" spans="1:25" x14ac:dyDescent="0.3">
      <c r="A379" s="13">
        <v>43416</v>
      </c>
      <c r="B379" s="101">
        <v>25</v>
      </c>
      <c r="C379" s="100">
        <f t="shared" si="25"/>
        <v>6</v>
      </c>
      <c r="D379" s="100">
        <f t="shared" si="26"/>
        <v>0</v>
      </c>
      <c r="E379" s="100">
        <f t="shared" si="27"/>
        <v>1</v>
      </c>
      <c r="F379" s="100">
        <f t="shared" si="28"/>
        <v>3</v>
      </c>
      <c r="G379" s="100">
        <v>1</v>
      </c>
      <c r="H379" s="100">
        <v>4</v>
      </c>
      <c r="J379">
        <v>6</v>
      </c>
      <c r="O379">
        <v>1</v>
      </c>
      <c r="Q379">
        <v>3</v>
      </c>
      <c r="T379" s="103">
        <v>350</v>
      </c>
      <c r="U379" s="103">
        <v>19.869372139775709</v>
      </c>
      <c r="V379" s="103">
        <v>3.1306278602242905</v>
      </c>
      <c r="X379" s="103">
        <v>31.571815718157183</v>
      </c>
      <c r="Y379" s="103">
        <v>18</v>
      </c>
    </row>
    <row r="380" spans="1:25" x14ac:dyDescent="0.3">
      <c r="A380" s="13">
        <v>43417</v>
      </c>
      <c r="B380" s="101">
        <v>18</v>
      </c>
      <c r="C380" s="100">
        <f t="shared" si="25"/>
        <v>7</v>
      </c>
      <c r="D380" s="100">
        <f t="shared" si="26"/>
        <v>0</v>
      </c>
      <c r="E380" s="100">
        <f t="shared" si="27"/>
        <v>0</v>
      </c>
      <c r="F380" s="100">
        <f t="shared" si="28"/>
        <v>3</v>
      </c>
      <c r="G380" s="100">
        <v>0</v>
      </c>
      <c r="H380" s="100">
        <v>4</v>
      </c>
      <c r="J380">
        <v>7</v>
      </c>
      <c r="Q380">
        <v>3</v>
      </c>
      <c r="T380" s="103">
        <v>351</v>
      </c>
      <c r="U380" s="103">
        <v>18.900376536036539</v>
      </c>
      <c r="V380" s="103">
        <v>-5.9003765360365392</v>
      </c>
      <c r="X380" s="103">
        <v>31.662149954832884</v>
      </c>
      <c r="Y380" s="103">
        <v>18</v>
      </c>
    </row>
    <row r="381" spans="1:25" x14ac:dyDescent="0.3">
      <c r="A381" s="13">
        <v>43418</v>
      </c>
      <c r="B381" s="101">
        <v>15</v>
      </c>
      <c r="C381" s="100">
        <f t="shared" si="25"/>
        <v>9</v>
      </c>
      <c r="D381" s="100">
        <f t="shared" si="26"/>
        <v>3</v>
      </c>
      <c r="E381" s="100">
        <f t="shared" si="27"/>
        <v>1</v>
      </c>
      <c r="F381" s="100">
        <f t="shared" si="28"/>
        <v>2</v>
      </c>
      <c r="G381" s="100">
        <v>0</v>
      </c>
      <c r="H381" s="100">
        <v>1</v>
      </c>
      <c r="I381">
        <v>2</v>
      </c>
      <c r="J381">
        <v>7</v>
      </c>
      <c r="L381">
        <v>3</v>
      </c>
      <c r="O381">
        <v>1</v>
      </c>
      <c r="Q381">
        <v>2</v>
      </c>
      <c r="T381" s="103">
        <v>352</v>
      </c>
      <c r="U381" s="103">
        <v>20.489294011271816</v>
      </c>
      <c r="V381" s="103">
        <v>-4.4892940112718165</v>
      </c>
      <c r="X381" s="103">
        <v>31.752484191508582</v>
      </c>
      <c r="Y381" s="103">
        <v>18</v>
      </c>
    </row>
    <row r="382" spans="1:25" x14ac:dyDescent="0.3">
      <c r="A382" s="13">
        <v>43419</v>
      </c>
      <c r="B382" s="101">
        <v>21</v>
      </c>
      <c r="C382" s="100">
        <f t="shared" si="25"/>
        <v>8</v>
      </c>
      <c r="D382" s="100">
        <f t="shared" si="26"/>
        <v>3</v>
      </c>
      <c r="E382" s="100">
        <f t="shared" si="27"/>
        <v>0</v>
      </c>
      <c r="F382" s="100">
        <f t="shared" si="28"/>
        <v>3</v>
      </c>
      <c r="G382" s="100">
        <v>0</v>
      </c>
      <c r="H382" s="100">
        <v>4</v>
      </c>
      <c r="I382">
        <v>2</v>
      </c>
      <c r="J382">
        <v>6</v>
      </c>
      <c r="L382">
        <v>2</v>
      </c>
      <c r="M382">
        <v>1</v>
      </c>
      <c r="Q382">
        <v>3</v>
      </c>
      <c r="T382" s="103">
        <v>353</v>
      </c>
      <c r="U382" s="103">
        <v>19.976011855215951</v>
      </c>
      <c r="V382" s="103">
        <v>-2.9760118552159511</v>
      </c>
      <c r="X382" s="103">
        <v>31.842818428184284</v>
      </c>
      <c r="Y382" s="103">
        <v>18</v>
      </c>
    </row>
    <row r="383" spans="1:25" x14ac:dyDescent="0.3">
      <c r="A383" s="13">
        <v>43420</v>
      </c>
      <c r="B383" s="101">
        <v>19</v>
      </c>
      <c r="C383" s="100">
        <f t="shared" si="25"/>
        <v>7</v>
      </c>
      <c r="D383" s="100">
        <f t="shared" si="26"/>
        <v>0</v>
      </c>
      <c r="E383" s="100">
        <f t="shared" si="27"/>
        <v>0</v>
      </c>
      <c r="F383" s="100">
        <f t="shared" si="28"/>
        <v>2</v>
      </c>
      <c r="G383" s="100">
        <v>0</v>
      </c>
      <c r="J383">
        <v>7</v>
      </c>
      <c r="Q383">
        <v>2</v>
      </c>
      <c r="T383" s="103">
        <v>354</v>
      </c>
      <c r="U383" s="103">
        <v>18.387094379980674</v>
      </c>
      <c r="V383" s="103">
        <v>4.6129056200193261</v>
      </c>
      <c r="X383" s="103">
        <v>31.933152664859982</v>
      </c>
      <c r="Y383" s="103">
        <v>18</v>
      </c>
    </row>
    <row r="384" spans="1:25" x14ac:dyDescent="0.3">
      <c r="A384" s="13">
        <v>43421</v>
      </c>
      <c r="B384" s="101">
        <v>24</v>
      </c>
      <c r="C384" s="100">
        <f t="shared" si="25"/>
        <v>6</v>
      </c>
      <c r="D384" s="100">
        <f t="shared" si="26"/>
        <v>0</v>
      </c>
      <c r="E384" s="100">
        <f t="shared" si="27"/>
        <v>1</v>
      </c>
      <c r="F384" s="100">
        <f t="shared" si="28"/>
        <v>3</v>
      </c>
      <c r="G384" s="100">
        <v>0</v>
      </c>
      <c r="I384">
        <v>1</v>
      </c>
      <c r="J384">
        <v>5</v>
      </c>
      <c r="O384">
        <v>1</v>
      </c>
      <c r="Q384">
        <v>3</v>
      </c>
      <c r="T384" s="103">
        <v>355</v>
      </c>
      <c r="U384" s="103">
        <v>19.030112416454237</v>
      </c>
      <c r="V384" s="103">
        <v>-1.0301124164542372</v>
      </c>
      <c r="X384" s="103">
        <v>32.023486901535684</v>
      </c>
      <c r="Y384" s="103">
        <v>19</v>
      </c>
    </row>
    <row r="385" spans="1:25" x14ac:dyDescent="0.3">
      <c r="A385" s="13">
        <v>43422</v>
      </c>
      <c r="B385" s="101">
        <v>21</v>
      </c>
      <c r="C385" s="100">
        <f t="shared" si="25"/>
        <v>8</v>
      </c>
      <c r="D385" s="100">
        <f t="shared" si="26"/>
        <v>2</v>
      </c>
      <c r="E385" s="100">
        <f t="shared" si="27"/>
        <v>0</v>
      </c>
      <c r="F385" s="100">
        <f t="shared" si="28"/>
        <v>2</v>
      </c>
      <c r="G385" s="100">
        <v>0</v>
      </c>
      <c r="J385">
        <v>8</v>
      </c>
      <c r="L385">
        <v>2</v>
      </c>
      <c r="Q385">
        <v>2</v>
      </c>
      <c r="T385" s="103">
        <v>356</v>
      </c>
      <c r="U385" s="103">
        <v>19.243391847334724</v>
      </c>
      <c r="V385" s="103">
        <v>2.7566081526652759</v>
      </c>
      <c r="X385" s="103">
        <v>32.113821138211385</v>
      </c>
      <c r="Y385" s="103">
        <v>19</v>
      </c>
    </row>
    <row r="386" spans="1:25" x14ac:dyDescent="0.3">
      <c r="A386" s="13">
        <v>43423</v>
      </c>
      <c r="B386" s="101">
        <v>24</v>
      </c>
      <c r="C386" s="100">
        <f t="shared" si="25"/>
        <v>9</v>
      </c>
      <c r="D386" s="100">
        <f t="shared" si="26"/>
        <v>0</v>
      </c>
      <c r="E386" s="100">
        <f t="shared" si="27"/>
        <v>1</v>
      </c>
      <c r="F386" s="100">
        <f t="shared" si="28"/>
        <v>3</v>
      </c>
      <c r="G386" s="100">
        <v>0</v>
      </c>
      <c r="H386" s="100">
        <v>3</v>
      </c>
      <c r="I386">
        <v>1</v>
      </c>
      <c r="J386">
        <v>8</v>
      </c>
      <c r="O386">
        <v>1</v>
      </c>
      <c r="Q386">
        <v>3</v>
      </c>
      <c r="T386" s="103">
        <v>357</v>
      </c>
      <c r="U386" s="103">
        <v>22.611711130427636</v>
      </c>
      <c r="V386" s="103">
        <v>-5.6117111304276364</v>
      </c>
      <c r="X386" s="103">
        <v>32.204155374887087</v>
      </c>
      <c r="Y386" s="103">
        <v>19</v>
      </c>
    </row>
    <row r="387" spans="1:25" x14ac:dyDescent="0.3">
      <c r="A387" s="13">
        <v>43424</v>
      </c>
      <c r="B387" s="101">
        <v>24</v>
      </c>
      <c r="C387" s="100">
        <f t="shared" ref="C387:C450" si="29">SUM(I387:J387)</f>
        <v>9</v>
      </c>
      <c r="D387" s="100">
        <f t="shared" ref="D387:D450" si="30">SUM(K387:M387)</f>
        <v>2</v>
      </c>
      <c r="E387" s="100">
        <f t="shared" ref="E387:E450" si="31">SUM(N387:O387)</f>
        <v>0</v>
      </c>
      <c r="F387" s="100">
        <f t="shared" ref="F387:F450" si="32">SUM(P387:Q387)</f>
        <v>3</v>
      </c>
      <c r="G387" s="100">
        <v>0</v>
      </c>
      <c r="H387" s="100">
        <v>2</v>
      </c>
      <c r="J387">
        <v>9</v>
      </c>
      <c r="L387">
        <v>2</v>
      </c>
      <c r="Q387">
        <v>3</v>
      </c>
      <c r="T387" s="103">
        <v>358</v>
      </c>
      <c r="U387" s="103">
        <v>21.325675057480517</v>
      </c>
      <c r="V387" s="103">
        <v>-5.3256750574805167</v>
      </c>
      <c r="X387" s="103">
        <v>32.294489611562781</v>
      </c>
      <c r="Y387" s="103">
        <v>19</v>
      </c>
    </row>
    <row r="388" spans="1:25" x14ac:dyDescent="0.3">
      <c r="A388" s="13">
        <v>43425</v>
      </c>
      <c r="B388" s="101">
        <v>22</v>
      </c>
      <c r="C388" s="100">
        <f t="shared" si="29"/>
        <v>10</v>
      </c>
      <c r="D388" s="100">
        <f t="shared" si="30"/>
        <v>0</v>
      </c>
      <c r="E388" s="100">
        <f t="shared" si="31"/>
        <v>0</v>
      </c>
      <c r="F388" s="100">
        <f t="shared" si="32"/>
        <v>2</v>
      </c>
      <c r="G388" s="100">
        <v>0</v>
      </c>
      <c r="H388" s="100">
        <v>2</v>
      </c>
      <c r="I388">
        <v>2</v>
      </c>
      <c r="J388">
        <v>8</v>
      </c>
      <c r="Q388">
        <v>2</v>
      </c>
      <c r="T388" s="103">
        <v>359</v>
      </c>
      <c r="U388" s="103">
        <v>19.243391847334724</v>
      </c>
      <c r="V388" s="103">
        <v>-5.2433918473347241</v>
      </c>
      <c r="X388" s="103">
        <v>32.384823848238483</v>
      </c>
      <c r="Y388" s="103">
        <v>19</v>
      </c>
    </row>
    <row r="389" spans="1:25" x14ac:dyDescent="0.3">
      <c r="A389" s="13">
        <v>43426</v>
      </c>
      <c r="B389" s="101">
        <v>2</v>
      </c>
      <c r="C389" s="100">
        <f t="shared" si="29"/>
        <v>2</v>
      </c>
      <c r="D389" s="100">
        <f t="shared" si="30"/>
        <v>1</v>
      </c>
      <c r="E389" s="100">
        <f t="shared" si="31"/>
        <v>0</v>
      </c>
      <c r="F389" s="100">
        <f t="shared" si="32"/>
        <v>0</v>
      </c>
      <c r="G389" s="100">
        <v>0</v>
      </c>
      <c r="H389" s="100">
        <v>4</v>
      </c>
      <c r="J389">
        <v>2</v>
      </c>
      <c r="L389">
        <v>1</v>
      </c>
      <c r="T389" s="103">
        <v>360</v>
      </c>
      <c r="U389" s="103">
        <v>20.27601458039133</v>
      </c>
      <c r="V389" s="103">
        <v>-4.2760145803913296</v>
      </c>
      <c r="X389" s="103">
        <v>32.475158084914185</v>
      </c>
      <c r="Y389" s="103">
        <v>19</v>
      </c>
    </row>
    <row r="390" spans="1:25" x14ac:dyDescent="0.3">
      <c r="A390" s="13">
        <v>43427</v>
      </c>
      <c r="B390" s="101">
        <v>19</v>
      </c>
      <c r="C390" s="100">
        <f t="shared" si="29"/>
        <v>6</v>
      </c>
      <c r="D390" s="100">
        <f t="shared" si="30"/>
        <v>1</v>
      </c>
      <c r="E390" s="100">
        <f t="shared" si="31"/>
        <v>1</v>
      </c>
      <c r="F390" s="100">
        <f t="shared" si="32"/>
        <v>3</v>
      </c>
      <c r="G390" s="100">
        <v>0</v>
      </c>
      <c r="H390" s="100">
        <v>1</v>
      </c>
      <c r="J390">
        <v>6</v>
      </c>
      <c r="L390">
        <v>1</v>
      </c>
      <c r="O390">
        <v>1</v>
      </c>
      <c r="Q390">
        <v>3</v>
      </c>
      <c r="T390" s="103">
        <v>361</v>
      </c>
      <c r="U390" s="103">
        <v>16.028301664966914</v>
      </c>
      <c r="V390" s="103">
        <v>1.9716983350330857</v>
      </c>
      <c r="X390" s="103">
        <v>32.565492321589886</v>
      </c>
      <c r="Y390" s="103">
        <v>19</v>
      </c>
    </row>
    <row r="391" spans="1:25" x14ac:dyDescent="0.3">
      <c r="A391" s="13">
        <v>43428</v>
      </c>
      <c r="B391" s="101">
        <v>22</v>
      </c>
      <c r="C391" s="100">
        <f t="shared" si="29"/>
        <v>6</v>
      </c>
      <c r="D391" s="100">
        <f t="shared" si="30"/>
        <v>3</v>
      </c>
      <c r="E391" s="100">
        <f t="shared" si="31"/>
        <v>1</v>
      </c>
      <c r="F391" s="100">
        <f t="shared" si="32"/>
        <v>3</v>
      </c>
      <c r="G391" s="100">
        <v>0</v>
      </c>
      <c r="J391">
        <v>6</v>
      </c>
      <c r="L391">
        <v>3</v>
      </c>
      <c r="O391">
        <v>1</v>
      </c>
      <c r="Q391">
        <v>3</v>
      </c>
      <c r="T391" s="103">
        <v>362</v>
      </c>
      <c r="U391" s="103">
        <v>22.022979325569413</v>
      </c>
      <c r="V391" s="103">
        <v>-3.0229793255694126</v>
      </c>
      <c r="X391" s="103">
        <v>32.655826558265581</v>
      </c>
      <c r="Y391" s="103">
        <v>19</v>
      </c>
    </row>
    <row r="392" spans="1:25" x14ac:dyDescent="0.3">
      <c r="A392" s="13">
        <v>43429</v>
      </c>
      <c r="B392" s="101">
        <v>14</v>
      </c>
      <c r="C392" s="100">
        <f t="shared" si="29"/>
        <v>9</v>
      </c>
      <c r="D392" s="100">
        <f t="shared" si="30"/>
        <v>0</v>
      </c>
      <c r="E392" s="100">
        <f t="shared" si="31"/>
        <v>0</v>
      </c>
      <c r="F392" s="100">
        <f t="shared" si="32"/>
        <v>2</v>
      </c>
      <c r="G392" s="100">
        <v>0</v>
      </c>
      <c r="H392" s="100">
        <v>3</v>
      </c>
      <c r="J392">
        <v>9</v>
      </c>
      <c r="Q392">
        <v>2</v>
      </c>
      <c r="T392" s="103">
        <v>363</v>
      </c>
      <c r="U392" s="103">
        <v>18.807889143201599</v>
      </c>
      <c r="V392" s="103">
        <v>9.1921108567984007</v>
      </c>
      <c r="X392" s="103">
        <v>32.746160794941282</v>
      </c>
      <c r="Y392" s="103">
        <v>19</v>
      </c>
    </row>
    <row r="393" spans="1:25" x14ac:dyDescent="0.3">
      <c r="A393" s="13">
        <v>43430</v>
      </c>
      <c r="B393" s="101">
        <v>17</v>
      </c>
      <c r="C393" s="100">
        <f t="shared" si="29"/>
        <v>7</v>
      </c>
      <c r="D393" s="100">
        <f t="shared" si="30"/>
        <v>0</v>
      </c>
      <c r="E393" s="100">
        <f t="shared" si="31"/>
        <v>1</v>
      </c>
      <c r="F393" s="100">
        <f t="shared" si="32"/>
        <v>2</v>
      </c>
      <c r="G393" s="100">
        <v>0</v>
      </c>
      <c r="H393" s="100">
        <v>2</v>
      </c>
      <c r="J393">
        <v>7</v>
      </c>
      <c r="O393">
        <v>1</v>
      </c>
      <c r="Q393">
        <v>2</v>
      </c>
      <c r="T393" s="103">
        <v>364</v>
      </c>
      <c r="U393" s="103">
        <v>19.869372139775709</v>
      </c>
      <c r="V393" s="103">
        <v>-4.8693721397757095</v>
      </c>
      <c r="X393" s="103">
        <v>32.836495031616984</v>
      </c>
      <c r="Y393" s="103">
        <v>19</v>
      </c>
    </row>
    <row r="394" spans="1:25" x14ac:dyDescent="0.3">
      <c r="A394" s="13">
        <v>43431</v>
      </c>
      <c r="B394" s="101">
        <v>14</v>
      </c>
      <c r="C394" s="100">
        <f t="shared" si="29"/>
        <v>5</v>
      </c>
      <c r="D394" s="100">
        <f t="shared" si="30"/>
        <v>3</v>
      </c>
      <c r="E394" s="100">
        <f t="shared" si="31"/>
        <v>0</v>
      </c>
      <c r="F394" s="100">
        <f t="shared" si="32"/>
        <v>2</v>
      </c>
      <c r="G394" s="100">
        <v>0</v>
      </c>
      <c r="H394" s="100">
        <v>1</v>
      </c>
      <c r="I394">
        <v>1</v>
      </c>
      <c r="J394">
        <v>4</v>
      </c>
      <c r="L394">
        <v>3</v>
      </c>
      <c r="Q394">
        <v>2</v>
      </c>
      <c r="T394" s="103">
        <v>365</v>
      </c>
      <c r="U394" s="103">
        <v>21.379961289095849</v>
      </c>
      <c r="V394" s="103">
        <v>-6.3799612890958493</v>
      </c>
      <c r="X394" s="103">
        <v>32.926829268292686</v>
      </c>
      <c r="Y394" s="103">
        <v>19</v>
      </c>
    </row>
    <row r="395" spans="1:25" x14ac:dyDescent="0.3">
      <c r="A395" s="13">
        <v>43432</v>
      </c>
      <c r="B395" s="101">
        <v>16</v>
      </c>
      <c r="C395" s="100">
        <f t="shared" si="29"/>
        <v>5</v>
      </c>
      <c r="D395" s="100">
        <f t="shared" si="30"/>
        <v>1</v>
      </c>
      <c r="E395" s="100">
        <f t="shared" si="31"/>
        <v>0</v>
      </c>
      <c r="F395" s="100">
        <f t="shared" si="32"/>
        <v>3</v>
      </c>
      <c r="G395" s="100">
        <v>0</v>
      </c>
      <c r="H395" s="100">
        <v>2</v>
      </c>
      <c r="J395">
        <v>5</v>
      </c>
      <c r="L395">
        <v>1</v>
      </c>
      <c r="Q395">
        <v>3</v>
      </c>
      <c r="T395" s="103">
        <v>366</v>
      </c>
      <c r="U395" s="103">
        <v>20.382654295831575</v>
      </c>
      <c r="V395" s="103">
        <v>-3.3826542958315748</v>
      </c>
      <c r="X395" s="103">
        <v>33.017163504968387</v>
      </c>
      <c r="Y395" s="103">
        <v>19</v>
      </c>
    </row>
    <row r="396" spans="1:25" x14ac:dyDescent="0.3">
      <c r="A396" s="13">
        <v>43433</v>
      </c>
      <c r="B396" s="101">
        <v>21</v>
      </c>
      <c r="C396" s="100">
        <f t="shared" si="29"/>
        <v>8</v>
      </c>
      <c r="D396" s="100">
        <f t="shared" si="30"/>
        <v>0</v>
      </c>
      <c r="E396" s="100">
        <f t="shared" si="31"/>
        <v>0</v>
      </c>
      <c r="F396" s="100">
        <f t="shared" si="32"/>
        <v>2</v>
      </c>
      <c r="G396" s="100">
        <v>0</v>
      </c>
      <c r="H396" s="100">
        <v>2</v>
      </c>
      <c r="J396">
        <v>8</v>
      </c>
      <c r="Q396">
        <v>2</v>
      </c>
      <c r="T396" s="103">
        <v>367</v>
      </c>
      <c r="U396" s="103">
        <v>17.764287087057294</v>
      </c>
      <c r="V396" s="103">
        <v>-4.7642870870572942</v>
      </c>
      <c r="X396" s="103">
        <v>33.107497741644082</v>
      </c>
      <c r="Y396" s="103">
        <v>19</v>
      </c>
    </row>
    <row r="397" spans="1:25" x14ac:dyDescent="0.3">
      <c r="A397" s="13">
        <v>43434</v>
      </c>
      <c r="B397" s="101">
        <v>14</v>
      </c>
      <c r="C397" s="100">
        <f t="shared" si="29"/>
        <v>6</v>
      </c>
      <c r="D397" s="100">
        <f t="shared" si="30"/>
        <v>0</v>
      </c>
      <c r="E397" s="100">
        <f t="shared" si="31"/>
        <v>2</v>
      </c>
      <c r="F397" s="100">
        <f t="shared" si="32"/>
        <v>3</v>
      </c>
      <c r="G397" s="100">
        <v>0</v>
      </c>
      <c r="J397">
        <v>6</v>
      </c>
      <c r="O397">
        <v>2</v>
      </c>
      <c r="Q397">
        <v>3</v>
      </c>
      <c r="T397" s="103">
        <v>368</v>
      </c>
      <c r="U397" s="103">
        <v>18.900376536036539</v>
      </c>
      <c r="V397" s="103">
        <v>2.0996234639634608</v>
      </c>
      <c r="X397" s="103">
        <v>33.197831978319783</v>
      </c>
      <c r="Y397" s="103">
        <v>19</v>
      </c>
    </row>
    <row r="398" spans="1:25" x14ac:dyDescent="0.3">
      <c r="A398" s="13">
        <v>43435</v>
      </c>
      <c r="B398" s="101">
        <v>13</v>
      </c>
      <c r="C398" s="100">
        <f t="shared" si="29"/>
        <v>4</v>
      </c>
      <c r="D398" s="100">
        <f t="shared" si="30"/>
        <v>3</v>
      </c>
      <c r="E398" s="100">
        <f t="shared" si="31"/>
        <v>0</v>
      </c>
      <c r="F398" s="100">
        <f t="shared" si="32"/>
        <v>3</v>
      </c>
      <c r="G398" s="100">
        <v>1</v>
      </c>
      <c r="H398" s="100">
        <v>2</v>
      </c>
      <c r="J398">
        <v>4</v>
      </c>
      <c r="L398">
        <v>3</v>
      </c>
      <c r="Q398">
        <v>3</v>
      </c>
      <c r="T398" s="103">
        <v>369</v>
      </c>
      <c r="U398" s="103">
        <v>19.673130452927797</v>
      </c>
      <c r="V398" s="103">
        <v>-2.6731304529277971</v>
      </c>
      <c r="X398" s="103">
        <v>33.288166214995485</v>
      </c>
      <c r="Y398" s="103">
        <v>19</v>
      </c>
    </row>
    <row r="399" spans="1:25" x14ac:dyDescent="0.3">
      <c r="A399" s="13">
        <v>43436</v>
      </c>
      <c r="B399" s="101">
        <v>11</v>
      </c>
      <c r="C399" s="100">
        <f t="shared" si="29"/>
        <v>5</v>
      </c>
      <c r="D399" s="100">
        <f t="shared" si="30"/>
        <v>2</v>
      </c>
      <c r="E399" s="100">
        <f t="shared" si="31"/>
        <v>1</v>
      </c>
      <c r="F399" s="100">
        <f t="shared" si="32"/>
        <v>2</v>
      </c>
      <c r="G399" s="100">
        <v>0</v>
      </c>
      <c r="H399" s="100">
        <v>3</v>
      </c>
      <c r="J399">
        <v>5</v>
      </c>
      <c r="L399">
        <v>2</v>
      </c>
      <c r="O399">
        <v>1</v>
      </c>
      <c r="Q399">
        <v>2</v>
      </c>
      <c r="T399" s="103">
        <v>370</v>
      </c>
      <c r="U399" s="103">
        <v>18.046957745795265</v>
      </c>
      <c r="V399" s="103">
        <v>-1.0469577457952646</v>
      </c>
      <c r="X399" s="103">
        <v>33.378500451671187</v>
      </c>
      <c r="Y399" s="103">
        <v>19</v>
      </c>
    </row>
    <row r="400" spans="1:25" x14ac:dyDescent="0.3">
      <c r="A400" s="13">
        <v>43437</v>
      </c>
      <c r="B400" s="101">
        <v>16</v>
      </c>
      <c r="C400" s="100">
        <f t="shared" si="29"/>
        <v>6</v>
      </c>
      <c r="D400" s="100">
        <f t="shared" si="30"/>
        <v>2</v>
      </c>
      <c r="E400" s="100">
        <f t="shared" si="31"/>
        <v>1</v>
      </c>
      <c r="F400" s="100">
        <f t="shared" si="32"/>
        <v>2</v>
      </c>
      <c r="G400" s="100">
        <v>0</v>
      </c>
      <c r="H400" s="100">
        <v>4</v>
      </c>
      <c r="J400">
        <v>6</v>
      </c>
      <c r="L400">
        <v>2</v>
      </c>
      <c r="O400">
        <v>1</v>
      </c>
      <c r="Q400">
        <v>2</v>
      </c>
      <c r="T400" s="103">
        <v>371</v>
      </c>
      <c r="U400" s="103">
        <v>18.401246702585976</v>
      </c>
      <c r="V400" s="103">
        <v>6.5987532974140244</v>
      </c>
      <c r="X400" s="103">
        <v>33.468834688346888</v>
      </c>
      <c r="Y400" s="103">
        <v>19</v>
      </c>
    </row>
    <row r="401" spans="1:25" x14ac:dyDescent="0.3">
      <c r="A401" s="13">
        <v>43438</v>
      </c>
      <c r="B401" s="101">
        <v>23</v>
      </c>
      <c r="C401" s="100">
        <f t="shared" si="29"/>
        <v>7</v>
      </c>
      <c r="D401" s="100">
        <f t="shared" si="30"/>
        <v>1</v>
      </c>
      <c r="E401" s="100">
        <f t="shared" si="31"/>
        <v>0</v>
      </c>
      <c r="F401" s="100">
        <f t="shared" si="32"/>
        <v>3</v>
      </c>
      <c r="G401" s="100">
        <v>0</v>
      </c>
      <c r="H401" s="100">
        <v>2</v>
      </c>
      <c r="I401">
        <v>1</v>
      </c>
      <c r="J401">
        <v>6</v>
      </c>
      <c r="M401">
        <v>1</v>
      </c>
      <c r="Q401">
        <v>3</v>
      </c>
      <c r="T401" s="103">
        <v>372</v>
      </c>
      <c r="U401" s="103">
        <v>19.096618222884448</v>
      </c>
      <c r="V401" s="103">
        <v>-4.0966182228844481</v>
      </c>
      <c r="X401" s="103">
        <v>33.559168925022583</v>
      </c>
      <c r="Y401" s="103">
        <v>19</v>
      </c>
    </row>
    <row r="402" spans="1:25" x14ac:dyDescent="0.3">
      <c r="A402" s="13">
        <v>43439</v>
      </c>
      <c r="B402" s="101">
        <v>16</v>
      </c>
      <c r="C402" s="100">
        <f t="shared" si="29"/>
        <v>9</v>
      </c>
      <c r="D402" s="100">
        <f t="shared" si="30"/>
        <v>0</v>
      </c>
      <c r="E402" s="100">
        <f t="shared" si="31"/>
        <v>1</v>
      </c>
      <c r="F402" s="100">
        <f t="shared" si="32"/>
        <v>2</v>
      </c>
      <c r="G402" s="100">
        <v>1</v>
      </c>
      <c r="H402" s="100">
        <v>1</v>
      </c>
      <c r="I402">
        <v>1</v>
      </c>
      <c r="J402">
        <v>8</v>
      </c>
      <c r="O402">
        <v>1</v>
      </c>
      <c r="Q402">
        <v>2</v>
      </c>
      <c r="T402" s="103">
        <v>373</v>
      </c>
      <c r="U402" s="103">
        <v>21.472448681930789</v>
      </c>
      <c r="V402" s="103">
        <v>1.5275513180692109</v>
      </c>
      <c r="X402" s="103">
        <v>33.649503161698284</v>
      </c>
      <c r="Y402" s="103">
        <v>19</v>
      </c>
    </row>
    <row r="403" spans="1:25" x14ac:dyDescent="0.3">
      <c r="A403" s="13">
        <v>43440</v>
      </c>
      <c r="B403" s="101">
        <v>18</v>
      </c>
      <c r="C403" s="100">
        <f t="shared" si="29"/>
        <v>8</v>
      </c>
      <c r="D403" s="100">
        <f t="shared" si="30"/>
        <v>2</v>
      </c>
      <c r="E403" s="100">
        <f t="shared" si="31"/>
        <v>1</v>
      </c>
      <c r="F403" s="100">
        <f t="shared" si="32"/>
        <v>3</v>
      </c>
      <c r="G403" s="100">
        <v>0</v>
      </c>
      <c r="J403">
        <v>8</v>
      </c>
      <c r="L403">
        <v>1</v>
      </c>
      <c r="M403">
        <v>1</v>
      </c>
      <c r="O403">
        <v>1</v>
      </c>
      <c r="Q403">
        <v>3</v>
      </c>
      <c r="T403" s="103">
        <v>374</v>
      </c>
      <c r="U403" s="103">
        <v>19.526356828477525</v>
      </c>
      <c r="V403" s="103">
        <v>-3.5263568284775246</v>
      </c>
      <c r="X403" s="103">
        <v>33.739837398373986</v>
      </c>
      <c r="Y403" s="103">
        <v>19</v>
      </c>
    </row>
    <row r="404" spans="1:25" x14ac:dyDescent="0.3">
      <c r="A404" s="13">
        <v>43441</v>
      </c>
      <c r="B404" s="101">
        <v>16</v>
      </c>
      <c r="C404" s="100">
        <f t="shared" si="29"/>
        <v>5</v>
      </c>
      <c r="D404" s="100">
        <f t="shared" si="30"/>
        <v>4</v>
      </c>
      <c r="E404" s="100">
        <f t="shared" si="31"/>
        <v>0</v>
      </c>
      <c r="F404" s="100">
        <f t="shared" si="32"/>
        <v>2</v>
      </c>
      <c r="G404" s="100">
        <v>0</v>
      </c>
      <c r="H404" s="100">
        <v>3</v>
      </c>
      <c r="J404">
        <v>5</v>
      </c>
      <c r="L404">
        <v>3</v>
      </c>
      <c r="M404">
        <v>1</v>
      </c>
      <c r="Q404">
        <v>2</v>
      </c>
      <c r="T404" s="103">
        <v>375</v>
      </c>
      <c r="U404" s="103">
        <v>19.326935397797509</v>
      </c>
      <c r="V404" s="103">
        <v>1.6730646022024906</v>
      </c>
      <c r="X404" s="103">
        <v>33.830171635049687</v>
      </c>
      <c r="Y404" s="103">
        <v>19</v>
      </c>
    </row>
    <row r="405" spans="1:25" x14ac:dyDescent="0.3">
      <c r="A405" s="13">
        <v>43442</v>
      </c>
      <c r="B405" s="101">
        <v>17</v>
      </c>
      <c r="C405" s="100">
        <f t="shared" si="29"/>
        <v>5</v>
      </c>
      <c r="D405" s="100">
        <f t="shared" si="30"/>
        <v>0</v>
      </c>
      <c r="E405" s="100">
        <f t="shared" si="31"/>
        <v>1</v>
      </c>
      <c r="F405" s="100">
        <f t="shared" si="32"/>
        <v>2</v>
      </c>
      <c r="G405" s="100">
        <v>0</v>
      </c>
      <c r="H405" s="100">
        <v>2</v>
      </c>
      <c r="J405">
        <v>5</v>
      </c>
      <c r="O405">
        <v>1</v>
      </c>
      <c r="Q405">
        <v>2</v>
      </c>
      <c r="T405" s="103">
        <v>376</v>
      </c>
      <c r="U405" s="103">
        <v>19.030112416454237</v>
      </c>
      <c r="V405" s="103">
        <v>-3.0301124164542372</v>
      </c>
      <c r="X405" s="103">
        <v>33.920505871725382</v>
      </c>
      <c r="Y405" s="103">
        <v>19</v>
      </c>
    </row>
    <row r="406" spans="1:25" x14ac:dyDescent="0.3">
      <c r="A406" s="13">
        <v>43443</v>
      </c>
      <c r="B406" s="101">
        <v>18</v>
      </c>
      <c r="C406" s="100">
        <f t="shared" si="29"/>
        <v>6</v>
      </c>
      <c r="D406" s="100">
        <f t="shared" si="30"/>
        <v>3</v>
      </c>
      <c r="E406" s="100">
        <f t="shared" si="31"/>
        <v>0</v>
      </c>
      <c r="F406" s="100">
        <f t="shared" si="32"/>
        <v>2</v>
      </c>
      <c r="G406" s="100">
        <v>4</v>
      </c>
      <c r="H406" s="100">
        <v>2</v>
      </c>
      <c r="J406">
        <v>6</v>
      </c>
      <c r="L406">
        <v>3</v>
      </c>
      <c r="Q406">
        <v>2</v>
      </c>
      <c r="T406" s="103">
        <v>377</v>
      </c>
      <c r="U406" s="103">
        <v>19.433869435642585</v>
      </c>
      <c r="V406" s="103">
        <v>5.5661305643574153</v>
      </c>
      <c r="X406" s="103">
        <v>34.010840108401084</v>
      </c>
      <c r="Y406" s="103">
        <v>19</v>
      </c>
    </row>
    <row r="407" spans="1:25" x14ac:dyDescent="0.3">
      <c r="A407" s="13">
        <v>43444</v>
      </c>
      <c r="B407" s="101">
        <v>19</v>
      </c>
      <c r="C407" s="100">
        <f t="shared" si="29"/>
        <v>8</v>
      </c>
      <c r="D407" s="100">
        <f t="shared" si="30"/>
        <v>0</v>
      </c>
      <c r="E407" s="100">
        <f t="shared" si="31"/>
        <v>0</v>
      </c>
      <c r="F407" s="100">
        <f t="shared" si="32"/>
        <v>3</v>
      </c>
      <c r="G407" s="100">
        <v>0</v>
      </c>
      <c r="H407" s="100">
        <v>1</v>
      </c>
      <c r="J407">
        <v>8</v>
      </c>
      <c r="Q407">
        <v>3</v>
      </c>
      <c r="T407" s="103">
        <v>378</v>
      </c>
      <c r="U407" s="103">
        <v>19.543394572510103</v>
      </c>
      <c r="V407" s="103">
        <v>-1.5433945725101026</v>
      </c>
      <c r="X407" s="103">
        <v>34.101174345076785</v>
      </c>
      <c r="Y407" s="103">
        <v>19</v>
      </c>
    </row>
    <row r="408" spans="1:25" x14ac:dyDescent="0.3">
      <c r="A408" s="13">
        <v>43445</v>
      </c>
      <c r="B408" s="101">
        <v>18</v>
      </c>
      <c r="C408" s="100">
        <f t="shared" si="29"/>
        <v>7</v>
      </c>
      <c r="D408" s="100">
        <f t="shared" si="30"/>
        <v>2</v>
      </c>
      <c r="E408" s="100">
        <f t="shared" si="31"/>
        <v>1</v>
      </c>
      <c r="F408" s="100">
        <f t="shared" si="32"/>
        <v>3</v>
      </c>
      <c r="G408" s="100">
        <v>0</v>
      </c>
      <c r="H408" s="100">
        <v>2</v>
      </c>
      <c r="J408">
        <v>7</v>
      </c>
      <c r="L408">
        <v>2</v>
      </c>
      <c r="O408">
        <v>1</v>
      </c>
      <c r="Q408">
        <v>3</v>
      </c>
      <c r="T408" s="103">
        <v>379</v>
      </c>
      <c r="U408" s="103">
        <v>20.619029891689511</v>
      </c>
      <c r="V408" s="103">
        <v>-5.6190298916895109</v>
      </c>
      <c r="X408" s="103">
        <v>34.191508581752487</v>
      </c>
      <c r="Y408" s="103">
        <v>19</v>
      </c>
    </row>
    <row r="409" spans="1:25" x14ac:dyDescent="0.3">
      <c r="A409" s="13">
        <v>43446</v>
      </c>
      <c r="B409" s="101">
        <v>13</v>
      </c>
      <c r="C409" s="100">
        <f t="shared" si="29"/>
        <v>10</v>
      </c>
      <c r="D409" s="100">
        <f t="shared" si="30"/>
        <v>0</v>
      </c>
      <c r="E409" s="100">
        <f t="shared" si="31"/>
        <v>0</v>
      </c>
      <c r="F409" s="100">
        <f t="shared" si="32"/>
        <v>2</v>
      </c>
      <c r="G409" s="100">
        <v>0</v>
      </c>
      <c r="H409" s="100">
        <v>5</v>
      </c>
      <c r="I409">
        <v>2</v>
      </c>
      <c r="J409">
        <v>8</v>
      </c>
      <c r="Q409">
        <v>2</v>
      </c>
      <c r="T409" s="103">
        <v>380</v>
      </c>
      <c r="U409" s="103">
        <v>20.506331755304394</v>
      </c>
      <c r="V409" s="103">
        <v>0.49366824469560555</v>
      </c>
      <c r="X409" s="103">
        <v>34.281842818428188</v>
      </c>
      <c r="Y409" s="103">
        <v>19</v>
      </c>
    </row>
    <row r="410" spans="1:25" x14ac:dyDescent="0.3">
      <c r="A410" s="13">
        <v>43447</v>
      </c>
      <c r="B410" s="101">
        <v>19</v>
      </c>
      <c r="C410" s="100">
        <f t="shared" si="29"/>
        <v>6</v>
      </c>
      <c r="D410" s="100">
        <f t="shared" si="30"/>
        <v>0</v>
      </c>
      <c r="E410" s="100">
        <f t="shared" si="31"/>
        <v>1</v>
      </c>
      <c r="F410" s="100">
        <f t="shared" si="32"/>
        <v>2</v>
      </c>
      <c r="G410" s="100">
        <v>0</v>
      </c>
      <c r="J410">
        <v>6</v>
      </c>
      <c r="O410">
        <v>1</v>
      </c>
      <c r="Q410">
        <v>2</v>
      </c>
      <c r="T410" s="103">
        <v>381</v>
      </c>
      <c r="U410" s="103">
        <v>18.387094379980674</v>
      </c>
      <c r="V410" s="103">
        <v>0.61290562001932614</v>
      </c>
      <c r="X410" s="103">
        <v>34.372177055103883</v>
      </c>
      <c r="Y410" s="103">
        <v>19</v>
      </c>
    </row>
    <row r="411" spans="1:25" x14ac:dyDescent="0.3">
      <c r="A411" s="13">
        <v>43448</v>
      </c>
      <c r="B411" s="101">
        <v>19</v>
      </c>
      <c r="C411" s="100">
        <f t="shared" si="29"/>
        <v>4</v>
      </c>
      <c r="D411" s="100">
        <f t="shared" si="30"/>
        <v>3</v>
      </c>
      <c r="E411" s="100">
        <f t="shared" si="31"/>
        <v>0</v>
      </c>
      <c r="F411" s="100">
        <f t="shared" si="32"/>
        <v>2</v>
      </c>
      <c r="G411" s="100">
        <v>0</v>
      </c>
      <c r="H411" s="100">
        <v>2</v>
      </c>
      <c r="J411">
        <v>4</v>
      </c>
      <c r="L411">
        <v>3</v>
      </c>
      <c r="Q411">
        <v>2</v>
      </c>
      <c r="T411" s="103">
        <v>382</v>
      </c>
      <c r="U411" s="103">
        <v>19.526356828477525</v>
      </c>
      <c r="V411" s="103">
        <v>4.4736431715224754</v>
      </c>
      <c r="X411" s="103">
        <v>34.462511291779585</v>
      </c>
      <c r="Y411" s="103">
        <v>19</v>
      </c>
    </row>
    <row r="412" spans="1:25" x14ac:dyDescent="0.3">
      <c r="A412" s="13">
        <v>43449</v>
      </c>
      <c r="B412" s="101">
        <v>21</v>
      </c>
      <c r="C412" s="100">
        <f t="shared" si="29"/>
        <v>8</v>
      </c>
      <c r="D412" s="100">
        <f t="shared" si="30"/>
        <v>0</v>
      </c>
      <c r="E412" s="100">
        <f t="shared" si="31"/>
        <v>0</v>
      </c>
      <c r="F412" s="100">
        <f t="shared" si="32"/>
        <v>2</v>
      </c>
      <c r="G412" s="100">
        <v>0</v>
      </c>
      <c r="H412" s="100">
        <v>3</v>
      </c>
      <c r="I412">
        <v>1</v>
      </c>
      <c r="J412">
        <v>7</v>
      </c>
      <c r="Q412">
        <v>2</v>
      </c>
      <c r="T412" s="103">
        <v>383</v>
      </c>
      <c r="U412" s="103">
        <v>19.243391847334724</v>
      </c>
      <c r="V412" s="103">
        <v>1.7566081526652759</v>
      </c>
      <c r="X412" s="103">
        <v>34.552845528455286</v>
      </c>
      <c r="Y412" s="103">
        <v>19</v>
      </c>
    </row>
    <row r="413" spans="1:25" x14ac:dyDescent="0.3">
      <c r="A413" s="13">
        <v>43450</v>
      </c>
      <c r="B413" s="101">
        <v>17</v>
      </c>
      <c r="C413" s="100">
        <f t="shared" si="29"/>
        <v>7</v>
      </c>
      <c r="D413" s="100">
        <f t="shared" si="30"/>
        <v>2</v>
      </c>
      <c r="E413" s="100">
        <f t="shared" si="31"/>
        <v>0</v>
      </c>
      <c r="F413" s="100">
        <f t="shared" si="32"/>
        <v>3</v>
      </c>
      <c r="G413" s="100">
        <v>0</v>
      </c>
      <c r="H413" s="100">
        <v>3</v>
      </c>
      <c r="J413">
        <v>7</v>
      </c>
      <c r="L413">
        <v>2</v>
      </c>
      <c r="Q413">
        <v>3</v>
      </c>
      <c r="T413" s="103">
        <v>384</v>
      </c>
      <c r="U413" s="103">
        <v>21.455410937898211</v>
      </c>
      <c r="V413" s="103">
        <v>2.5445890621017888</v>
      </c>
      <c r="X413" s="103">
        <v>34.643179765130988</v>
      </c>
      <c r="Y413" s="103">
        <v>19</v>
      </c>
    </row>
    <row r="414" spans="1:25" x14ac:dyDescent="0.3">
      <c r="A414" s="13">
        <v>43451</v>
      </c>
      <c r="B414" s="101">
        <v>19</v>
      </c>
      <c r="C414" s="100">
        <f t="shared" si="29"/>
        <v>7</v>
      </c>
      <c r="D414" s="100">
        <f t="shared" si="30"/>
        <v>0</v>
      </c>
      <c r="E414" s="100">
        <f t="shared" si="31"/>
        <v>1</v>
      </c>
      <c r="F414" s="100">
        <f t="shared" si="32"/>
        <v>2</v>
      </c>
      <c r="G414" s="100">
        <v>0</v>
      </c>
      <c r="H414" s="100">
        <v>1</v>
      </c>
      <c r="J414">
        <v>7</v>
      </c>
      <c r="O414">
        <v>1</v>
      </c>
      <c r="Q414">
        <v>2</v>
      </c>
      <c r="T414" s="103">
        <v>385</v>
      </c>
      <c r="U414" s="103">
        <v>21.042710076337713</v>
      </c>
      <c r="V414" s="103">
        <v>2.9572899236622874</v>
      </c>
      <c r="X414" s="103">
        <v>34.733514001806689</v>
      </c>
      <c r="Y414" s="103">
        <v>19</v>
      </c>
    </row>
    <row r="415" spans="1:25" x14ac:dyDescent="0.3">
      <c r="A415" s="13">
        <v>43452</v>
      </c>
      <c r="B415" s="101">
        <v>16</v>
      </c>
      <c r="C415" s="100">
        <f t="shared" si="29"/>
        <v>7</v>
      </c>
      <c r="D415" s="100">
        <f t="shared" si="30"/>
        <v>0</v>
      </c>
      <c r="E415" s="100">
        <f t="shared" si="31"/>
        <v>0</v>
      </c>
      <c r="F415" s="100">
        <f t="shared" si="32"/>
        <v>3</v>
      </c>
      <c r="G415" s="100">
        <v>0</v>
      </c>
      <c r="H415" s="100">
        <v>1</v>
      </c>
      <c r="J415">
        <v>7</v>
      </c>
      <c r="Q415">
        <v>3</v>
      </c>
      <c r="T415" s="103">
        <v>386</v>
      </c>
      <c r="U415" s="103">
        <v>20.31614848940136</v>
      </c>
      <c r="V415" s="103">
        <v>1.6838515105986396</v>
      </c>
      <c r="X415" s="103">
        <v>34.823848238482384</v>
      </c>
      <c r="Y415" s="103">
        <v>19</v>
      </c>
    </row>
    <row r="416" spans="1:25" x14ac:dyDescent="0.3">
      <c r="A416" s="13">
        <v>43453</v>
      </c>
      <c r="B416" s="101">
        <v>15</v>
      </c>
      <c r="C416" s="100">
        <f t="shared" si="29"/>
        <v>6</v>
      </c>
      <c r="D416" s="100">
        <f t="shared" si="30"/>
        <v>2</v>
      </c>
      <c r="E416" s="100">
        <f t="shared" si="31"/>
        <v>1</v>
      </c>
      <c r="F416" s="100">
        <f t="shared" si="32"/>
        <v>3</v>
      </c>
      <c r="G416" s="100">
        <v>0</v>
      </c>
      <c r="H416" s="100">
        <v>2</v>
      </c>
      <c r="I416">
        <v>1</v>
      </c>
      <c r="J416">
        <v>5</v>
      </c>
      <c r="L416">
        <v>2</v>
      </c>
      <c r="O416">
        <v>1</v>
      </c>
      <c r="Q416">
        <v>3</v>
      </c>
      <c r="T416" s="103">
        <v>387</v>
      </c>
      <c r="U416" s="103">
        <v>12.966043527994254</v>
      </c>
      <c r="V416" s="103">
        <v>-10.966043527994254</v>
      </c>
      <c r="X416" s="103">
        <v>34.914182475158086</v>
      </c>
      <c r="Y416" s="103">
        <v>19</v>
      </c>
    </row>
    <row r="417" spans="1:25" x14ac:dyDescent="0.3">
      <c r="A417" s="13">
        <v>43454</v>
      </c>
      <c r="B417" s="101">
        <v>17</v>
      </c>
      <c r="C417" s="100">
        <f t="shared" si="29"/>
        <v>8</v>
      </c>
      <c r="D417" s="100">
        <f t="shared" si="30"/>
        <v>0</v>
      </c>
      <c r="E417" s="100">
        <f t="shared" si="31"/>
        <v>0</v>
      </c>
      <c r="F417" s="100">
        <f t="shared" si="32"/>
        <v>2</v>
      </c>
      <c r="G417" s="100">
        <v>0</v>
      </c>
      <c r="J417">
        <v>8</v>
      </c>
      <c r="Q417">
        <v>2</v>
      </c>
      <c r="T417" s="103">
        <v>388</v>
      </c>
      <c r="U417" s="103">
        <v>19.63299654391777</v>
      </c>
      <c r="V417" s="103">
        <v>-0.63299654391776983</v>
      </c>
      <c r="X417" s="103">
        <v>35.004516711833787</v>
      </c>
      <c r="Y417" s="103">
        <v>19</v>
      </c>
    </row>
    <row r="418" spans="1:25" x14ac:dyDescent="0.3">
      <c r="A418" s="13">
        <v>43455</v>
      </c>
      <c r="B418" s="101">
        <v>19</v>
      </c>
      <c r="C418" s="100">
        <f t="shared" si="29"/>
        <v>3</v>
      </c>
      <c r="D418" s="100">
        <f t="shared" si="30"/>
        <v>2</v>
      </c>
      <c r="E418" s="100">
        <f t="shared" si="31"/>
        <v>2</v>
      </c>
      <c r="F418" s="100">
        <f t="shared" si="32"/>
        <v>3</v>
      </c>
      <c r="G418" s="100">
        <v>0</v>
      </c>
      <c r="H418" s="100">
        <v>1</v>
      </c>
      <c r="J418">
        <v>3</v>
      </c>
      <c r="L418">
        <v>2</v>
      </c>
      <c r="O418">
        <v>2</v>
      </c>
      <c r="Q418">
        <v>3</v>
      </c>
      <c r="T418" s="103">
        <v>389</v>
      </c>
      <c r="U418" s="103">
        <v>19.846275974798253</v>
      </c>
      <c r="V418" s="103">
        <v>2.1537240252017469</v>
      </c>
      <c r="X418" s="103">
        <v>35.094850948509489</v>
      </c>
      <c r="Y418" s="103">
        <v>19</v>
      </c>
    </row>
    <row r="419" spans="1:25" x14ac:dyDescent="0.3">
      <c r="A419" s="13">
        <v>43456</v>
      </c>
      <c r="B419" s="101">
        <v>21</v>
      </c>
      <c r="C419" s="100">
        <f t="shared" si="29"/>
        <v>8</v>
      </c>
      <c r="D419" s="100">
        <f t="shared" si="30"/>
        <v>2</v>
      </c>
      <c r="E419" s="100">
        <f t="shared" si="31"/>
        <v>0</v>
      </c>
      <c r="F419" s="100">
        <f t="shared" si="32"/>
        <v>2</v>
      </c>
      <c r="G419" s="100">
        <v>0</v>
      </c>
      <c r="H419" s="100">
        <v>2</v>
      </c>
      <c r="I419">
        <v>1</v>
      </c>
      <c r="J419">
        <v>7</v>
      </c>
      <c r="L419">
        <v>2</v>
      </c>
      <c r="Q419">
        <v>2</v>
      </c>
      <c r="T419" s="103">
        <v>390</v>
      </c>
      <c r="U419" s="103">
        <v>19.673130452927797</v>
      </c>
      <c r="V419" s="103">
        <v>-5.6731304529277971</v>
      </c>
      <c r="X419" s="103">
        <v>35.185185185185183</v>
      </c>
      <c r="Y419" s="103">
        <v>19</v>
      </c>
    </row>
    <row r="420" spans="1:25" x14ac:dyDescent="0.3">
      <c r="A420" s="13">
        <v>43457</v>
      </c>
      <c r="B420" s="101">
        <v>21</v>
      </c>
      <c r="C420" s="100">
        <f t="shared" si="29"/>
        <v>8</v>
      </c>
      <c r="D420" s="100">
        <f t="shared" si="30"/>
        <v>0</v>
      </c>
      <c r="E420" s="100">
        <f t="shared" si="31"/>
        <v>0</v>
      </c>
      <c r="F420" s="100">
        <f t="shared" si="32"/>
        <v>2</v>
      </c>
      <c r="G420" s="100">
        <v>1</v>
      </c>
      <c r="H420" s="100">
        <v>4</v>
      </c>
      <c r="J420">
        <v>8</v>
      </c>
      <c r="Q420">
        <v>2</v>
      </c>
      <c r="T420" s="103">
        <v>391</v>
      </c>
      <c r="U420" s="103">
        <v>19.013074672421659</v>
      </c>
      <c r="V420" s="103">
        <v>-2.0130746724216593</v>
      </c>
      <c r="X420" s="103">
        <v>35.275519421860885</v>
      </c>
      <c r="Y420" s="103">
        <v>19</v>
      </c>
    </row>
    <row r="421" spans="1:25" x14ac:dyDescent="0.3">
      <c r="A421" s="13">
        <v>43458</v>
      </c>
      <c r="B421" s="101">
        <v>20</v>
      </c>
      <c r="C421" s="100">
        <f t="shared" si="29"/>
        <v>7</v>
      </c>
      <c r="D421" s="100">
        <f t="shared" si="30"/>
        <v>2</v>
      </c>
      <c r="E421" s="100">
        <f t="shared" si="31"/>
        <v>0</v>
      </c>
      <c r="F421" s="100">
        <f t="shared" si="32"/>
        <v>4</v>
      </c>
      <c r="G421" s="100">
        <v>0</v>
      </c>
      <c r="H421" s="100">
        <v>4</v>
      </c>
      <c r="I421">
        <v>1</v>
      </c>
      <c r="J421">
        <v>6</v>
      </c>
      <c r="L421">
        <v>2</v>
      </c>
      <c r="Q421">
        <v>4</v>
      </c>
      <c r="T421" s="103">
        <v>392</v>
      </c>
      <c r="U421" s="103">
        <v>17.420977453354279</v>
      </c>
      <c r="V421" s="103">
        <v>-3.4209774533542792</v>
      </c>
      <c r="X421" s="103">
        <v>35.365853658536587</v>
      </c>
      <c r="Y421" s="103">
        <v>19</v>
      </c>
    </row>
    <row r="422" spans="1:25" x14ac:dyDescent="0.3">
      <c r="A422" s="13">
        <v>43459</v>
      </c>
      <c r="B422" s="101">
        <v>1</v>
      </c>
      <c r="C422" s="100">
        <f t="shared" si="29"/>
        <v>0</v>
      </c>
      <c r="D422" s="100">
        <f t="shared" si="30"/>
        <v>0</v>
      </c>
      <c r="E422" s="100">
        <f t="shared" si="31"/>
        <v>0</v>
      </c>
      <c r="F422" s="100">
        <f t="shared" si="32"/>
        <v>0</v>
      </c>
      <c r="G422" s="100">
        <v>0</v>
      </c>
      <c r="H422" s="100">
        <v>3</v>
      </c>
      <c r="T422" s="103">
        <v>393</v>
      </c>
      <c r="U422" s="103">
        <v>18.363998215003221</v>
      </c>
      <c r="V422" s="103">
        <v>-2.363998215003221</v>
      </c>
      <c r="X422" s="103">
        <v>35.456187895212288</v>
      </c>
      <c r="Y422" s="103">
        <v>19</v>
      </c>
    </row>
    <row r="423" spans="1:25" x14ac:dyDescent="0.3">
      <c r="A423" s="13">
        <v>43460</v>
      </c>
      <c r="B423" s="101">
        <v>12</v>
      </c>
      <c r="C423" s="100">
        <f t="shared" si="29"/>
        <v>4</v>
      </c>
      <c r="D423" s="100">
        <f t="shared" si="30"/>
        <v>0</v>
      </c>
      <c r="E423" s="100">
        <f t="shared" si="31"/>
        <v>1</v>
      </c>
      <c r="F423" s="100">
        <f t="shared" si="32"/>
        <v>2</v>
      </c>
      <c r="G423" s="100">
        <v>0</v>
      </c>
      <c r="H423" s="100">
        <v>2</v>
      </c>
      <c r="J423">
        <v>4</v>
      </c>
      <c r="O423">
        <v>1</v>
      </c>
      <c r="Q423">
        <v>2</v>
      </c>
      <c r="T423" s="103">
        <v>394</v>
      </c>
      <c r="U423" s="103">
        <v>19.030112416454237</v>
      </c>
      <c r="V423" s="103">
        <v>1.9698875835457628</v>
      </c>
      <c r="X423" s="103">
        <v>35.54652213188799</v>
      </c>
      <c r="Y423" s="103">
        <v>19</v>
      </c>
    </row>
    <row r="424" spans="1:25" x14ac:dyDescent="0.3">
      <c r="A424" s="13">
        <v>43461</v>
      </c>
      <c r="B424" s="101">
        <v>21</v>
      </c>
      <c r="C424" s="100">
        <f t="shared" si="29"/>
        <v>8</v>
      </c>
      <c r="D424" s="100">
        <f t="shared" si="30"/>
        <v>0</v>
      </c>
      <c r="E424" s="100">
        <f t="shared" si="31"/>
        <v>0</v>
      </c>
      <c r="F424" s="100">
        <f t="shared" si="32"/>
        <v>3</v>
      </c>
      <c r="G424" s="100">
        <v>0</v>
      </c>
      <c r="H424" s="100">
        <v>1</v>
      </c>
      <c r="J424">
        <v>8</v>
      </c>
      <c r="Q424">
        <v>3</v>
      </c>
      <c r="T424" s="103">
        <v>395</v>
      </c>
      <c r="U424" s="103">
        <v>20.15233712091851</v>
      </c>
      <c r="V424" s="103">
        <v>-6.15233712091851</v>
      </c>
      <c r="X424" s="103">
        <v>35.636856368563684</v>
      </c>
      <c r="Y424" s="103">
        <v>19</v>
      </c>
    </row>
    <row r="425" spans="1:25" x14ac:dyDescent="0.3">
      <c r="A425" s="13">
        <v>43462</v>
      </c>
      <c r="B425" s="101">
        <v>22</v>
      </c>
      <c r="C425" s="100">
        <f t="shared" si="29"/>
        <v>6</v>
      </c>
      <c r="D425" s="100">
        <f t="shared" si="30"/>
        <v>3</v>
      </c>
      <c r="E425" s="100">
        <f t="shared" si="31"/>
        <v>1</v>
      </c>
      <c r="F425" s="100">
        <f t="shared" si="32"/>
        <v>3</v>
      </c>
      <c r="G425" s="100">
        <v>1</v>
      </c>
      <c r="I425">
        <v>1</v>
      </c>
      <c r="J425">
        <v>5</v>
      </c>
      <c r="L425">
        <v>3</v>
      </c>
      <c r="O425">
        <v>1</v>
      </c>
      <c r="Q425">
        <v>3</v>
      </c>
      <c r="T425" s="103">
        <v>396</v>
      </c>
      <c r="U425" s="103">
        <v>17.841772216575205</v>
      </c>
      <c r="V425" s="103">
        <v>-4.8417722165752046</v>
      </c>
      <c r="X425" s="103">
        <v>35.727190605239386</v>
      </c>
      <c r="Y425" s="103">
        <v>19</v>
      </c>
    </row>
    <row r="426" spans="1:25" x14ac:dyDescent="0.3">
      <c r="A426" s="13">
        <v>43463</v>
      </c>
      <c r="B426" s="101">
        <v>23</v>
      </c>
      <c r="C426" s="100">
        <f t="shared" si="29"/>
        <v>8</v>
      </c>
      <c r="D426" s="100">
        <f t="shared" si="30"/>
        <v>0</v>
      </c>
      <c r="E426" s="100">
        <f t="shared" si="31"/>
        <v>0</v>
      </c>
      <c r="F426" s="100">
        <f t="shared" si="32"/>
        <v>2</v>
      </c>
      <c r="G426" s="100">
        <v>0</v>
      </c>
      <c r="H426" s="100">
        <v>1</v>
      </c>
      <c r="J426">
        <v>8</v>
      </c>
      <c r="Q426">
        <v>2</v>
      </c>
      <c r="T426" s="103">
        <v>397</v>
      </c>
      <c r="U426" s="103">
        <v>17.940318030355019</v>
      </c>
      <c r="V426" s="103">
        <v>-6.9403180303550194</v>
      </c>
      <c r="X426" s="103">
        <v>35.817524841915088</v>
      </c>
      <c r="Y426" s="103">
        <v>19</v>
      </c>
    </row>
    <row r="427" spans="1:25" x14ac:dyDescent="0.3">
      <c r="A427" s="13">
        <v>43464</v>
      </c>
      <c r="B427" s="101">
        <v>17</v>
      </c>
      <c r="C427" s="100">
        <f t="shared" si="29"/>
        <v>6</v>
      </c>
      <c r="D427" s="100">
        <f t="shared" si="30"/>
        <v>0</v>
      </c>
      <c r="E427" s="100">
        <f t="shared" si="31"/>
        <v>1</v>
      </c>
      <c r="F427" s="100">
        <f t="shared" si="32"/>
        <v>2</v>
      </c>
      <c r="G427" s="100">
        <v>0</v>
      </c>
      <c r="H427" s="100">
        <v>3</v>
      </c>
      <c r="J427">
        <v>6</v>
      </c>
      <c r="O427">
        <v>1</v>
      </c>
      <c r="Q427">
        <v>2</v>
      </c>
      <c r="T427" s="103">
        <v>398</v>
      </c>
      <c r="U427" s="103">
        <v>18.583336066828583</v>
      </c>
      <c r="V427" s="103">
        <v>-2.5833360668285827</v>
      </c>
      <c r="X427" s="103">
        <v>35.907859078590789</v>
      </c>
      <c r="Y427" s="103">
        <v>19</v>
      </c>
    </row>
    <row r="428" spans="1:25" x14ac:dyDescent="0.3">
      <c r="A428" s="13">
        <v>43465</v>
      </c>
      <c r="B428" s="101">
        <v>22</v>
      </c>
      <c r="C428" s="100">
        <f t="shared" si="29"/>
        <v>7</v>
      </c>
      <c r="D428" s="100">
        <f t="shared" si="30"/>
        <v>2</v>
      </c>
      <c r="E428" s="100">
        <f t="shared" si="31"/>
        <v>0</v>
      </c>
      <c r="F428" s="100">
        <f t="shared" si="32"/>
        <v>2</v>
      </c>
      <c r="G428" s="100">
        <v>0</v>
      </c>
      <c r="H428" s="100">
        <v>4</v>
      </c>
      <c r="I428">
        <v>1</v>
      </c>
      <c r="J428">
        <v>6</v>
      </c>
      <c r="L428">
        <v>2</v>
      </c>
      <c r="Q428">
        <v>2</v>
      </c>
      <c r="T428" s="103">
        <v>399</v>
      </c>
      <c r="U428" s="103">
        <v>19.650034287950344</v>
      </c>
      <c r="V428" s="103">
        <v>3.3499657120496558</v>
      </c>
      <c r="X428" s="103">
        <v>35.998193315266484</v>
      </c>
      <c r="Y428" s="103">
        <v>19</v>
      </c>
    </row>
    <row r="429" spans="1:25" x14ac:dyDescent="0.3">
      <c r="A429" s="13">
        <v>43466</v>
      </c>
      <c r="B429" s="101">
        <v>22</v>
      </c>
      <c r="C429" s="100">
        <f t="shared" si="29"/>
        <v>7</v>
      </c>
      <c r="D429" s="100">
        <f t="shared" si="30"/>
        <v>0</v>
      </c>
      <c r="E429" s="100">
        <f t="shared" si="31"/>
        <v>0</v>
      </c>
      <c r="F429" s="100">
        <f t="shared" si="32"/>
        <v>2</v>
      </c>
      <c r="G429" s="100">
        <v>0</v>
      </c>
      <c r="H429" s="100">
        <v>3</v>
      </c>
      <c r="I429">
        <v>1</v>
      </c>
      <c r="J429">
        <v>6</v>
      </c>
      <c r="Q429">
        <v>2</v>
      </c>
      <c r="T429" s="103">
        <v>400</v>
      </c>
      <c r="U429" s="103">
        <v>20.206623352533843</v>
      </c>
      <c r="V429" s="103">
        <v>-4.2066233525338426</v>
      </c>
      <c r="X429" s="103">
        <v>36.088527551942185</v>
      </c>
      <c r="Y429" s="103">
        <v>19</v>
      </c>
    </row>
    <row r="430" spans="1:25" x14ac:dyDescent="0.3">
      <c r="A430" s="13">
        <v>43467</v>
      </c>
      <c r="B430" s="101">
        <v>21</v>
      </c>
      <c r="C430" s="100">
        <f t="shared" si="29"/>
        <v>10</v>
      </c>
      <c r="D430" s="100">
        <f t="shared" si="30"/>
        <v>3</v>
      </c>
      <c r="E430" s="100">
        <f t="shared" si="31"/>
        <v>1</v>
      </c>
      <c r="F430" s="100">
        <f t="shared" si="32"/>
        <v>3</v>
      </c>
      <c r="G430" s="100">
        <v>0</v>
      </c>
      <c r="I430">
        <v>2</v>
      </c>
      <c r="J430">
        <v>8</v>
      </c>
      <c r="L430">
        <v>2</v>
      </c>
      <c r="M430">
        <v>1</v>
      </c>
      <c r="O430">
        <v>1</v>
      </c>
      <c r="Q430">
        <v>3</v>
      </c>
      <c r="T430" s="103">
        <v>401</v>
      </c>
      <c r="U430" s="103">
        <v>21.025672332305138</v>
      </c>
      <c r="V430" s="103">
        <v>-3.0256723323051382</v>
      </c>
      <c r="X430" s="103">
        <v>36.178861788617887</v>
      </c>
      <c r="Y430" s="103">
        <v>19</v>
      </c>
    </row>
    <row r="431" spans="1:25" x14ac:dyDescent="0.3">
      <c r="A431" s="13">
        <v>43468</v>
      </c>
      <c r="B431" s="101">
        <v>19</v>
      </c>
      <c r="C431" s="100">
        <f t="shared" si="29"/>
        <v>9</v>
      </c>
      <c r="D431" s="100">
        <f t="shared" si="30"/>
        <v>0</v>
      </c>
      <c r="E431" s="100">
        <f t="shared" si="31"/>
        <v>1</v>
      </c>
      <c r="F431" s="100">
        <f t="shared" si="32"/>
        <v>3</v>
      </c>
      <c r="G431" s="100">
        <v>0</v>
      </c>
      <c r="H431" s="100">
        <v>3</v>
      </c>
      <c r="I431">
        <v>1</v>
      </c>
      <c r="J431">
        <v>8</v>
      </c>
      <c r="O431">
        <v>1</v>
      </c>
      <c r="Q431">
        <v>3</v>
      </c>
      <c r="T431" s="103">
        <v>402</v>
      </c>
      <c r="U431" s="103">
        <v>17.527617168794521</v>
      </c>
      <c r="V431" s="103">
        <v>-1.5276171687945208</v>
      </c>
      <c r="X431" s="103">
        <v>36.269196025293589</v>
      </c>
      <c r="Y431" s="103">
        <v>19</v>
      </c>
    </row>
    <row r="432" spans="1:25" x14ac:dyDescent="0.3">
      <c r="A432" s="13">
        <v>43469</v>
      </c>
      <c r="B432" s="101">
        <v>17</v>
      </c>
      <c r="C432" s="100">
        <f t="shared" si="29"/>
        <v>7</v>
      </c>
      <c r="D432" s="100">
        <f t="shared" si="30"/>
        <v>3</v>
      </c>
      <c r="E432" s="100">
        <f t="shared" si="31"/>
        <v>0</v>
      </c>
      <c r="F432" s="100">
        <f t="shared" si="32"/>
        <v>2</v>
      </c>
      <c r="G432" s="100">
        <v>0</v>
      </c>
      <c r="H432" s="100">
        <v>1</v>
      </c>
      <c r="J432">
        <v>7</v>
      </c>
      <c r="L432">
        <v>3</v>
      </c>
      <c r="Q432">
        <v>2</v>
      </c>
      <c r="T432" s="103">
        <v>403</v>
      </c>
      <c r="U432" s="103">
        <v>17.727038599474536</v>
      </c>
      <c r="V432" s="103">
        <v>-0.72703859947453608</v>
      </c>
      <c r="X432" s="103">
        <v>36.35953026196929</v>
      </c>
      <c r="Y432" s="103">
        <v>19</v>
      </c>
    </row>
    <row r="433" spans="1:25" x14ac:dyDescent="0.3">
      <c r="A433" s="13">
        <v>43470</v>
      </c>
      <c r="B433" s="101">
        <v>26</v>
      </c>
      <c r="C433" s="100">
        <f t="shared" si="29"/>
        <v>7</v>
      </c>
      <c r="D433" s="100">
        <f t="shared" si="30"/>
        <v>1</v>
      </c>
      <c r="E433" s="100">
        <f t="shared" si="31"/>
        <v>0</v>
      </c>
      <c r="F433" s="100">
        <f t="shared" si="32"/>
        <v>2</v>
      </c>
      <c r="G433" s="100">
        <v>0</v>
      </c>
      <c r="H433" s="100">
        <v>3</v>
      </c>
      <c r="J433">
        <v>7</v>
      </c>
      <c r="L433">
        <v>1</v>
      </c>
      <c r="Q433">
        <v>2</v>
      </c>
      <c r="T433" s="103">
        <v>404</v>
      </c>
      <c r="U433" s="103">
        <v>17.694045918488079</v>
      </c>
      <c r="V433" s="103">
        <v>0.30595408151192061</v>
      </c>
      <c r="X433" s="103">
        <v>36.449864498644985</v>
      </c>
      <c r="Y433" s="103">
        <v>19</v>
      </c>
    </row>
    <row r="434" spans="1:25" x14ac:dyDescent="0.3">
      <c r="A434" s="13">
        <v>43471</v>
      </c>
      <c r="B434" s="101">
        <v>20</v>
      </c>
      <c r="C434" s="100">
        <f t="shared" si="29"/>
        <v>8</v>
      </c>
      <c r="D434" s="100">
        <f t="shared" si="30"/>
        <v>2</v>
      </c>
      <c r="E434" s="100">
        <f t="shared" si="31"/>
        <v>1</v>
      </c>
      <c r="F434" s="100">
        <f t="shared" si="32"/>
        <v>3</v>
      </c>
      <c r="G434" s="100">
        <v>0</v>
      </c>
      <c r="H434" s="100">
        <v>1</v>
      </c>
      <c r="J434">
        <v>8</v>
      </c>
      <c r="L434">
        <v>2</v>
      </c>
      <c r="O434">
        <v>1</v>
      </c>
      <c r="Q434">
        <v>3</v>
      </c>
      <c r="T434" s="103">
        <v>405</v>
      </c>
      <c r="U434" s="103">
        <v>20.186412608983666</v>
      </c>
      <c r="V434" s="103">
        <v>-1.186412608983666</v>
      </c>
      <c r="X434" s="103">
        <v>36.540198735320686</v>
      </c>
      <c r="Y434" s="103">
        <v>19</v>
      </c>
    </row>
    <row r="435" spans="1:25" x14ac:dyDescent="0.3">
      <c r="A435" s="13">
        <v>43472</v>
      </c>
      <c r="B435" s="101">
        <v>17</v>
      </c>
      <c r="C435" s="100">
        <f t="shared" si="29"/>
        <v>7</v>
      </c>
      <c r="D435" s="100">
        <f t="shared" si="30"/>
        <v>0</v>
      </c>
      <c r="E435" s="100">
        <f t="shared" si="31"/>
        <v>0</v>
      </c>
      <c r="F435" s="100">
        <f t="shared" si="32"/>
        <v>4</v>
      </c>
      <c r="G435" s="100">
        <v>0</v>
      </c>
      <c r="H435" s="100">
        <v>1</v>
      </c>
      <c r="J435">
        <v>7</v>
      </c>
      <c r="Q435">
        <v>4</v>
      </c>
      <c r="T435" s="103">
        <v>406</v>
      </c>
      <c r="U435" s="103">
        <v>20.382654295831575</v>
      </c>
      <c r="V435" s="103">
        <v>-2.3826542958315748</v>
      </c>
      <c r="X435" s="103">
        <v>36.630532971996388</v>
      </c>
      <c r="Y435" s="103">
        <v>19</v>
      </c>
    </row>
    <row r="436" spans="1:25" x14ac:dyDescent="0.3">
      <c r="A436" s="13">
        <v>43473</v>
      </c>
      <c r="B436" s="101">
        <v>22</v>
      </c>
      <c r="C436" s="100">
        <f t="shared" si="29"/>
        <v>7</v>
      </c>
      <c r="D436" s="100">
        <f t="shared" si="30"/>
        <v>3</v>
      </c>
      <c r="E436" s="100">
        <f t="shared" si="31"/>
        <v>1</v>
      </c>
      <c r="F436" s="100">
        <f t="shared" si="32"/>
        <v>2</v>
      </c>
      <c r="G436" s="100">
        <v>0</v>
      </c>
      <c r="H436" s="100">
        <v>1</v>
      </c>
      <c r="J436">
        <v>7</v>
      </c>
      <c r="L436">
        <v>2</v>
      </c>
      <c r="M436">
        <v>1</v>
      </c>
      <c r="O436">
        <v>1</v>
      </c>
      <c r="Q436">
        <v>2</v>
      </c>
      <c r="T436" s="103">
        <v>407</v>
      </c>
      <c r="U436" s="103">
        <v>20.31614848940136</v>
      </c>
      <c r="V436" s="103">
        <v>-7.3161484894013604</v>
      </c>
      <c r="X436" s="103">
        <v>36.72086720867209</v>
      </c>
      <c r="Y436" s="103">
        <v>19</v>
      </c>
    </row>
    <row r="437" spans="1:25" x14ac:dyDescent="0.3">
      <c r="A437" s="13">
        <v>43474</v>
      </c>
      <c r="B437" s="101">
        <v>18</v>
      </c>
      <c r="C437" s="100">
        <f t="shared" si="29"/>
        <v>10</v>
      </c>
      <c r="D437" s="100">
        <f t="shared" si="30"/>
        <v>0</v>
      </c>
      <c r="E437" s="100">
        <f t="shared" si="31"/>
        <v>0</v>
      </c>
      <c r="F437" s="100">
        <f t="shared" si="32"/>
        <v>4</v>
      </c>
      <c r="G437" s="100">
        <v>1</v>
      </c>
      <c r="I437">
        <v>2</v>
      </c>
      <c r="J437">
        <v>8</v>
      </c>
      <c r="Q437">
        <v>4</v>
      </c>
      <c r="T437" s="103">
        <v>408</v>
      </c>
      <c r="U437" s="103">
        <v>18.370056635948096</v>
      </c>
      <c r="V437" s="103">
        <v>0.6299433640519041</v>
      </c>
      <c r="X437" s="103">
        <v>36.811201445347791</v>
      </c>
      <c r="Y437" s="103">
        <v>19</v>
      </c>
    </row>
    <row r="438" spans="1:25" x14ac:dyDescent="0.3">
      <c r="A438" s="13">
        <v>43475</v>
      </c>
      <c r="B438" s="101">
        <v>24</v>
      </c>
      <c r="C438" s="100">
        <f t="shared" si="29"/>
        <v>8</v>
      </c>
      <c r="D438" s="100">
        <f t="shared" si="30"/>
        <v>0</v>
      </c>
      <c r="E438" s="100">
        <f t="shared" si="31"/>
        <v>2</v>
      </c>
      <c r="F438" s="100">
        <f t="shared" si="32"/>
        <v>2</v>
      </c>
      <c r="G438" s="100">
        <v>0</v>
      </c>
      <c r="H438" s="100">
        <v>3</v>
      </c>
      <c r="J438">
        <v>8</v>
      </c>
      <c r="O438">
        <v>2</v>
      </c>
      <c r="Q438">
        <v>2</v>
      </c>
      <c r="T438" s="103">
        <v>409</v>
      </c>
      <c r="U438" s="103">
        <v>16.777959416880719</v>
      </c>
      <c r="V438" s="103">
        <v>2.2220405831192807</v>
      </c>
      <c r="X438" s="103">
        <v>36.901535682023486</v>
      </c>
      <c r="Y438" s="103">
        <v>19</v>
      </c>
    </row>
    <row r="439" spans="1:25" x14ac:dyDescent="0.3">
      <c r="A439" s="13">
        <v>43476</v>
      </c>
      <c r="B439" s="101">
        <v>14</v>
      </c>
      <c r="C439" s="100">
        <f t="shared" si="29"/>
        <v>8</v>
      </c>
      <c r="D439" s="100">
        <f t="shared" si="30"/>
        <v>4</v>
      </c>
      <c r="E439" s="100">
        <f t="shared" si="31"/>
        <v>0</v>
      </c>
      <c r="F439" s="100">
        <f t="shared" si="32"/>
        <v>3</v>
      </c>
      <c r="G439" s="100">
        <v>0</v>
      </c>
      <c r="H439" s="100">
        <v>5</v>
      </c>
      <c r="J439">
        <v>8</v>
      </c>
      <c r="L439">
        <v>4</v>
      </c>
      <c r="Q439">
        <v>3</v>
      </c>
      <c r="T439" s="103">
        <v>410</v>
      </c>
      <c r="U439" s="103">
        <v>19.030112416454237</v>
      </c>
      <c r="V439" s="103">
        <v>1.9698875835457628</v>
      </c>
      <c r="X439" s="103">
        <v>36.991869918699187</v>
      </c>
      <c r="Y439" s="103">
        <v>19</v>
      </c>
    </row>
    <row r="440" spans="1:25" x14ac:dyDescent="0.3">
      <c r="A440" s="13">
        <v>43477</v>
      </c>
      <c r="B440" s="101">
        <v>20</v>
      </c>
      <c r="C440" s="100">
        <f t="shared" si="29"/>
        <v>7</v>
      </c>
      <c r="D440" s="100">
        <f t="shared" si="30"/>
        <v>2</v>
      </c>
      <c r="E440" s="100">
        <f t="shared" si="31"/>
        <v>1</v>
      </c>
      <c r="F440" s="100">
        <f t="shared" si="32"/>
        <v>2</v>
      </c>
      <c r="G440" s="100">
        <v>0</v>
      </c>
      <c r="H440" s="100">
        <v>5</v>
      </c>
      <c r="J440">
        <v>7</v>
      </c>
      <c r="L440">
        <v>2</v>
      </c>
      <c r="O440">
        <v>1</v>
      </c>
      <c r="Q440">
        <v>2</v>
      </c>
      <c r="T440" s="103">
        <v>411</v>
      </c>
      <c r="U440" s="103">
        <v>19.756674003390589</v>
      </c>
      <c r="V440" s="103">
        <v>-2.7566740033905894</v>
      </c>
      <c r="X440" s="103">
        <v>37.082204155374889</v>
      </c>
      <c r="Y440" s="103">
        <v>19</v>
      </c>
    </row>
    <row r="441" spans="1:25" x14ac:dyDescent="0.3">
      <c r="A441" s="13">
        <v>43478</v>
      </c>
      <c r="B441" s="101">
        <v>15</v>
      </c>
      <c r="C441" s="100">
        <f t="shared" si="29"/>
        <v>7</v>
      </c>
      <c r="D441" s="100">
        <f t="shared" si="30"/>
        <v>1</v>
      </c>
      <c r="E441" s="100">
        <f t="shared" si="31"/>
        <v>0</v>
      </c>
      <c r="F441" s="100">
        <f t="shared" si="32"/>
        <v>3</v>
      </c>
      <c r="G441" s="100">
        <v>0</v>
      </c>
      <c r="H441" s="100">
        <v>1</v>
      </c>
      <c r="J441">
        <v>7</v>
      </c>
      <c r="L441">
        <v>1</v>
      </c>
      <c r="Q441">
        <v>3</v>
      </c>
      <c r="T441" s="103">
        <v>412</v>
      </c>
      <c r="U441" s="103">
        <v>19.013074672421659</v>
      </c>
      <c r="V441" s="103">
        <v>-1.3074672421659272E-2</v>
      </c>
      <c r="X441" s="103">
        <v>37.172538392050591</v>
      </c>
      <c r="Y441" s="103">
        <v>19</v>
      </c>
    </row>
    <row r="442" spans="1:25" x14ac:dyDescent="0.3">
      <c r="A442" s="13">
        <v>43479</v>
      </c>
      <c r="B442" s="101">
        <v>25</v>
      </c>
      <c r="C442" s="100">
        <f t="shared" si="29"/>
        <v>9</v>
      </c>
      <c r="D442" s="100">
        <f t="shared" si="30"/>
        <v>0</v>
      </c>
      <c r="E442" s="100">
        <f t="shared" si="31"/>
        <v>0</v>
      </c>
      <c r="F442" s="100">
        <f t="shared" si="32"/>
        <v>3</v>
      </c>
      <c r="G442" s="100">
        <v>0</v>
      </c>
      <c r="H442" s="100">
        <v>3</v>
      </c>
      <c r="I442">
        <v>1</v>
      </c>
      <c r="J442">
        <v>8</v>
      </c>
      <c r="Q442">
        <v>3</v>
      </c>
      <c r="T442" s="103">
        <v>413</v>
      </c>
      <c r="U442" s="103">
        <v>19.543394572510103</v>
      </c>
      <c r="V442" s="103">
        <v>-3.5433945725101026</v>
      </c>
      <c r="X442" s="103">
        <v>37.262872628726285</v>
      </c>
      <c r="Y442" s="103">
        <v>19</v>
      </c>
    </row>
    <row r="443" spans="1:25" x14ac:dyDescent="0.3">
      <c r="A443" s="13">
        <v>43480</v>
      </c>
      <c r="B443" s="101">
        <v>15</v>
      </c>
      <c r="C443" s="100">
        <f t="shared" si="29"/>
        <v>5</v>
      </c>
      <c r="D443" s="100">
        <f t="shared" si="30"/>
        <v>1</v>
      </c>
      <c r="E443" s="100">
        <f t="shared" si="31"/>
        <v>1</v>
      </c>
      <c r="F443" s="100">
        <f t="shared" si="32"/>
        <v>1</v>
      </c>
      <c r="G443" s="100">
        <v>1</v>
      </c>
      <c r="I443">
        <v>1</v>
      </c>
      <c r="J443">
        <v>4</v>
      </c>
      <c r="M443">
        <v>1</v>
      </c>
      <c r="O443">
        <v>1</v>
      </c>
      <c r="Q443">
        <v>1</v>
      </c>
      <c r="T443" s="103">
        <v>414</v>
      </c>
      <c r="U443" s="103">
        <v>19.739636259358011</v>
      </c>
      <c r="V443" s="103">
        <v>-4.7396362593580115</v>
      </c>
      <c r="X443" s="103">
        <v>37.353206865401987</v>
      </c>
      <c r="Y443" s="103">
        <v>19</v>
      </c>
    </row>
    <row r="444" spans="1:25" x14ac:dyDescent="0.3">
      <c r="A444" s="13">
        <v>43481</v>
      </c>
      <c r="B444" s="101">
        <v>18</v>
      </c>
      <c r="C444" s="100">
        <f t="shared" si="29"/>
        <v>8</v>
      </c>
      <c r="D444" s="100">
        <f t="shared" si="30"/>
        <v>2</v>
      </c>
      <c r="E444" s="100">
        <f t="shared" si="31"/>
        <v>1</v>
      </c>
      <c r="F444" s="100">
        <f t="shared" si="32"/>
        <v>3</v>
      </c>
      <c r="G444" s="100">
        <v>0</v>
      </c>
      <c r="H444" s="100">
        <v>1</v>
      </c>
      <c r="J444">
        <v>8</v>
      </c>
      <c r="L444">
        <v>2</v>
      </c>
      <c r="O444">
        <v>1</v>
      </c>
      <c r="Q444">
        <v>3</v>
      </c>
      <c r="T444" s="103">
        <v>415</v>
      </c>
      <c r="U444" s="103">
        <v>19.030112416454237</v>
      </c>
      <c r="V444" s="103">
        <v>-2.0301124164542372</v>
      </c>
      <c r="X444" s="103">
        <v>37.443541102077688</v>
      </c>
      <c r="Y444" s="103">
        <v>19</v>
      </c>
    </row>
    <row r="445" spans="1:25" x14ac:dyDescent="0.3">
      <c r="A445" s="13">
        <v>43482</v>
      </c>
      <c r="B445" s="101">
        <v>24</v>
      </c>
      <c r="C445" s="100">
        <f t="shared" si="29"/>
        <v>9</v>
      </c>
      <c r="D445" s="100">
        <f t="shared" si="30"/>
        <v>2</v>
      </c>
      <c r="E445" s="100">
        <f t="shared" si="31"/>
        <v>0</v>
      </c>
      <c r="F445" s="100">
        <f t="shared" si="32"/>
        <v>3</v>
      </c>
      <c r="G445" s="100">
        <v>0</v>
      </c>
      <c r="H445" s="100">
        <v>2</v>
      </c>
      <c r="I445">
        <v>2</v>
      </c>
      <c r="J445">
        <v>7</v>
      </c>
      <c r="L445">
        <v>2</v>
      </c>
      <c r="Q445">
        <v>3</v>
      </c>
      <c r="T445" s="103">
        <v>416</v>
      </c>
      <c r="U445" s="103">
        <v>18.436562442378307</v>
      </c>
      <c r="V445" s="103">
        <v>0.56343755762169323</v>
      </c>
      <c r="X445" s="103">
        <v>37.53387533875339</v>
      </c>
      <c r="Y445" s="103">
        <v>19</v>
      </c>
    </row>
    <row r="446" spans="1:25" x14ac:dyDescent="0.3">
      <c r="A446" s="13">
        <v>43483</v>
      </c>
      <c r="B446" s="101">
        <v>21</v>
      </c>
      <c r="C446" s="100">
        <f t="shared" si="29"/>
        <v>10</v>
      </c>
      <c r="D446" s="100">
        <f t="shared" si="30"/>
        <v>0</v>
      </c>
      <c r="E446" s="100">
        <f t="shared" si="31"/>
        <v>1</v>
      </c>
      <c r="F446" s="100">
        <f t="shared" si="32"/>
        <v>2</v>
      </c>
      <c r="G446" s="100">
        <v>0</v>
      </c>
      <c r="H446" s="100">
        <v>3</v>
      </c>
      <c r="I446">
        <v>1</v>
      </c>
      <c r="J446">
        <v>9</v>
      </c>
      <c r="O446">
        <v>1</v>
      </c>
      <c r="Q446">
        <v>2</v>
      </c>
      <c r="T446" s="103">
        <v>417</v>
      </c>
      <c r="U446" s="103">
        <v>19.243391847334724</v>
      </c>
      <c r="V446" s="103">
        <v>1.7566081526652759</v>
      </c>
      <c r="X446" s="103">
        <v>37.624209575429092</v>
      </c>
      <c r="Y446" s="103">
        <v>19</v>
      </c>
    </row>
    <row r="447" spans="1:25" x14ac:dyDescent="0.3">
      <c r="A447" s="13">
        <v>43484</v>
      </c>
      <c r="B447" s="101">
        <v>21</v>
      </c>
      <c r="C447" s="100">
        <f t="shared" si="29"/>
        <v>8</v>
      </c>
      <c r="D447" s="100">
        <f t="shared" si="30"/>
        <v>0</v>
      </c>
      <c r="E447" s="100">
        <f t="shared" si="31"/>
        <v>0</v>
      </c>
      <c r="F447" s="100">
        <f t="shared" si="32"/>
        <v>4</v>
      </c>
      <c r="G447" s="100">
        <v>0</v>
      </c>
      <c r="H447" s="100">
        <v>4</v>
      </c>
      <c r="J447">
        <v>8</v>
      </c>
      <c r="Q447">
        <v>4</v>
      </c>
      <c r="T447" s="103">
        <v>418</v>
      </c>
      <c r="U447" s="103">
        <v>18.937625023619297</v>
      </c>
      <c r="V447" s="103">
        <v>2.0623749763807027</v>
      </c>
      <c r="X447" s="103">
        <v>37.714543812104786</v>
      </c>
      <c r="Y447" s="103">
        <v>19</v>
      </c>
    </row>
    <row r="448" spans="1:25" x14ac:dyDescent="0.3">
      <c r="A448" s="13">
        <v>43485</v>
      </c>
      <c r="B448" s="101">
        <v>23</v>
      </c>
      <c r="C448" s="100">
        <f t="shared" si="29"/>
        <v>7</v>
      </c>
      <c r="D448" s="100">
        <f t="shared" si="30"/>
        <v>2</v>
      </c>
      <c r="E448" s="100">
        <f t="shared" si="31"/>
        <v>0</v>
      </c>
      <c r="F448" s="100">
        <f t="shared" si="32"/>
        <v>3</v>
      </c>
      <c r="G448" s="100">
        <v>0</v>
      </c>
      <c r="H448" s="100">
        <v>2</v>
      </c>
      <c r="J448">
        <v>7</v>
      </c>
      <c r="L448">
        <v>2</v>
      </c>
      <c r="Q448">
        <v>3</v>
      </c>
      <c r="T448" s="103">
        <v>419</v>
      </c>
      <c r="U448" s="103">
        <v>20.912974195920015</v>
      </c>
      <c r="V448" s="103">
        <v>-0.91297419592001461</v>
      </c>
      <c r="X448" s="103">
        <v>37.804878048780488</v>
      </c>
      <c r="Y448" s="103">
        <v>19</v>
      </c>
    </row>
    <row r="449" spans="1:25" x14ac:dyDescent="0.3">
      <c r="A449" s="13">
        <v>43486</v>
      </c>
      <c r="B449" s="101">
        <v>23</v>
      </c>
      <c r="C449" s="100">
        <f t="shared" si="29"/>
        <v>11</v>
      </c>
      <c r="D449" s="100">
        <f t="shared" si="30"/>
        <v>0</v>
      </c>
      <c r="E449" s="100">
        <f t="shared" si="31"/>
        <v>1</v>
      </c>
      <c r="F449" s="100">
        <f t="shared" si="32"/>
        <v>3</v>
      </c>
      <c r="G449" s="100">
        <v>0</v>
      </c>
      <c r="H449" s="100">
        <v>5</v>
      </c>
      <c r="I449">
        <v>1</v>
      </c>
      <c r="J449">
        <v>10</v>
      </c>
      <c r="O449">
        <v>1</v>
      </c>
      <c r="Q449">
        <v>3</v>
      </c>
      <c r="T449" s="103">
        <v>420</v>
      </c>
      <c r="U449" s="103">
        <v>11.573367739606887</v>
      </c>
      <c r="V449" s="103">
        <v>-10.573367739606887</v>
      </c>
      <c r="X449" s="103">
        <v>37.895212285456189</v>
      </c>
      <c r="Y449" s="103">
        <v>19</v>
      </c>
    </row>
    <row r="450" spans="1:25" x14ac:dyDescent="0.3">
      <c r="A450" s="13">
        <v>43487</v>
      </c>
      <c r="B450" s="101">
        <v>19</v>
      </c>
      <c r="C450" s="100">
        <f t="shared" si="29"/>
        <v>8</v>
      </c>
      <c r="D450" s="100">
        <f t="shared" si="30"/>
        <v>2</v>
      </c>
      <c r="E450" s="100">
        <f t="shared" si="31"/>
        <v>0</v>
      </c>
      <c r="F450" s="100">
        <f t="shared" si="32"/>
        <v>3</v>
      </c>
      <c r="G450" s="100">
        <v>0</v>
      </c>
      <c r="H450" s="100">
        <v>2</v>
      </c>
      <c r="J450">
        <v>8</v>
      </c>
      <c r="L450">
        <v>2</v>
      </c>
      <c r="Q450">
        <v>3</v>
      </c>
      <c r="T450" s="103">
        <v>421</v>
      </c>
      <c r="U450" s="103">
        <v>17.084020563000973</v>
      </c>
      <c r="V450" s="103">
        <v>-5.0840205630009727</v>
      </c>
      <c r="X450" s="103">
        <v>37.985546522131891</v>
      </c>
      <c r="Y450" s="103">
        <v>19</v>
      </c>
    </row>
    <row r="451" spans="1:25" x14ac:dyDescent="0.3">
      <c r="A451" s="13">
        <v>43488</v>
      </c>
      <c r="B451" s="101">
        <v>17</v>
      </c>
      <c r="C451" s="100">
        <f t="shared" ref="C451:C514" si="33">SUM(I451:J451)</f>
        <v>7</v>
      </c>
      <c r="D451" s="100">
        <f t="shared" ref="D451:D514" si="34">SUM(K451:M451)</f>
        <v>0</v>
      </c>
      <c r="E451" s="100">
        <f t="shared" ref="E451:E514" si="35">SUM(N451:O451)</f>
        <v>1</v>
      </c>
      <c r="F451" s="100">
        <f t="shared" ref="F451:F514" si="36">SUM(P451:Q451)</f>
        <v>3</v>
      </c>
      <c r="G451" s="100">
        <v>0</v>
      </c>
      <c r="H451" s="100">
        <v>1</v>
      </c>
      <c r="I451">
        <v>1</v>
      </c>
      <c r="J451">
        <v>6</v>
      </c>
      <c r="O451">
        <v>1</v>
      </c>
      <c r="Q451">
        <v>3</v>
      </c>
      <c r="T451" s="103">
        <v>422</v>
      </c>
      <c r="U451" s="103">
        <v>20.186412608983666</v>
      </c>
      <c r="V451" s="103">
        <v>0.81358739101633404</v>
      </c>
      <c r="X451" s="103">
        <v>38.075880758807592</v>
      </c>
      <c r="Y451" s="103">
        <v>19</v>
      </c>
    </row>
    <row r="452" spans="1:25" x14ac:dyDescent="0.3">
      <c r="A452" s="13">
        <v>43489</v>
      </c>
      <c r="B452" s="101">
        <v>19</v>
      </c>
      <c r="C452" s="100">
        <f t="shared" si="33"/>
        <v>5</v>
      </c>
      <c r="D452" s="100">
        <f t="shared" si="34"/>
        <v>0</v>
      </c>
      <c r="E452" s="100">
        <f t="shared" si="35"/>
        <v>0</v>
      </c>
      <c r="F452" s="100">
        <f t="shared" si="36"/>
        <v>2</v>
      </c>
      <c r="G452" s="100">
        <v>0</v>
      </c>
      <c r="H452" s="100">
        <v>4</v>
      </c>
      <c r="J452">
        <v>5</v>
      </c>
      <c r="Q452">
        <v>2</v>
      </c>
      <c r="T452" s="103">
        <v>423</v>
      </c>
      <c r="U452" s="103">
        <v>19.753788581963313</v>
      </c>
      <c r="V452" s="103">
        <v>2.2462114180366868</v>
      </c>
      <c r="X452" s="103">
        <v>38.166214995483287</v>
      </c>
      <c r="Y452" s="103">
        <v>19</v>
      </c>
    </row>
    <row r="453" spans="1:25" x14ac:dyDescent="0.3">
      <c r="A453" s="13">
        <v>43490</v>
      </c>
      <c r="B453" s="101">
        <v>20</v>
      </c>
      <c r="C453" s="100">
        <f t="shared" si="33"/>
        <v>5</v>
      </c>
      <c r="D453" s="100">
        <f t="shared" si="34"/>
        <v>4</v>
      </c>
      <c r="E453" s="100">
        <f t="shared" si="35"/>
        <v>0</v>
      </c>
      <c r="F453" s="100">
        <f t="shared" si="36"/>
        <v>2</v>
      </c>
      <c r="G453" s="100">
        <v>0</v>
      </c>
      <c r="H453" s="100">
        <v>4</v>
      </c>
      <c r="J453">
        <v>5</v>
      </c>
      <c r="L453">
        <v>3</v>
      </c>
      <c r="M453">
        <v>1</v>
      </c>
      <c r="Q453">
        <v>2</v>
      </c>
      <c r="T453" s="103">
        <v>424</v>
      </c>
      <c r="U453" s="103">
        <v>19.030112416454237</v>
      </c>
      <c r="V453" s="103">
        <v>3.9698875835457628</v>
      </c>
      <c r="X453" s="103">
        <v>38.256549232158989</v>
      </c>
      <c r="Y453" s="103">
        <v>19</v>
      </c>
    </row>
    <row r="454" spans="1:25" x14ac:dyDescent="0.3">
      <c r="A454" s="13">
        <v>43491</v>
      </c>
      <c r="B454" s="101">
        <v>23</v>
      </c>
      <c r="C454" s="100">
        <f t="shared" si="33"/>
        <v>7</v>
      </c>
      <c r="D454" s="100">
        <f t="shared" si="34"/>
        <v>1</v>
      </c>
      <c r="E454" s="100">
        <f t="shared" si="35"/>
        <v>1</v>
      </c>
      <c r="F454" s="100">
        <f t="shared" si="36"/>
        <v>3</v>
      </c>
      <c r="G454" s="100">
        <v>0</v>
      </c>
      <c r="H454" s="100">
        <v>1</v>
      </c>
      <c r="J454">
        <v>7</v>
      </c>
      <c r="L454">
        <v>1</v>
      </c>
      <c r="O454">
        <v>1</v>
      </c>
      <c r="Q454">
        <v>3</v>
      </c>
      <c r="T454" s="103">
        <v>425</v>
      </c>
      <c r="U454" s="103">
        <v>18.370056635948096</v>
      </c>
      <c r="V454" s="103">
        <v>-1.3700566359480959</v>
      </c>
      <c r="X454" s="103">
        <v>38.34688346883469</v>
      </c>
      <c r="Y454" s="103">
        <v>19</v>
      </c>
    </row>
    <row r="455" spans="1:25" x14ac:dyDescent="0.3">
      <c r="A455" s="13">
        <v>43492</v>
      </c>
      <c r="B455" s="101">
        <v>17</v>
      </c>
      <c r="C455" s="100">
        <f t="shared" si="33"/>
        <v>10</v>
      </c>
      <c r="D455" s="100">
        <f t="shared" si="34"/>
        <v>0</v>
      </c>
      <c r="E455" s="100">
        <f t="shared" si="35"/>
        <v>0</v>
      </c>
      <c r="F455" s="100">
        <f t="shared" si="36"/>
        <v>3</v>
      </c>
      <c r="G455" s="100">
        <v>0</v>
      </c>
      <c r="H455" s="100">
        <v>3</v>
      </c>
      <c r="J455">
        <v>10</v>
      </c>
      <c r="Q455">
        <v>3</v>
      </c>
      <c r="T455" s="103">
        <v>426</v>
      </c>
      <c r="U455" s="103">
        <v>18.600373810861161</v>
      </c>
      <c r="V455" s="103">
        <v>3.3996261891388393</v>
      </c>
      <c r="X455" s="103">
        <v>38.437217705510392</v>
      </c>
      <c r="Y455" s="103">
        <v>19</v>
      </c>
    </row>
    <row r="456" spans="1:25" x14ac:dyDescent="0.3">
      <c r="A456" s="13">
        <v>43493</v>
      </c>
      <c r="B456" s="101">
        <v>19</v>
      </c>
      <c r="C456" s="100">
        <f t="shared" si="33"/>
        <v>10</v>
      </c>
      <c r="D456" s="100">
        <f t="shared" si="34"/>
        <v>2</v>
      </c>
      <c r="E456" s="100">
        <f t="shared" si="35"/>
        <v>1</v>
      </c>
      <c r="F456" s="100">
        <f t="shared" si="36"/>
        <v>3</v>
      </c>
      <c r="G456" s="100">
        <v>0</v>
      </c>
      <c r="H456" s="100">
        <v>3</v>
      </c>
      <c r="I456">
        <v>1</v>
      </c>
      <c r="J456">
        <v>9</v>
      </c>
      <c r="L456">
        <v>2</v>
      </c>
      <c r="O456">
        <v>1</v>
      </c>
      <c r="Q456">
        <v>3</v>
      </c>
      <c r="T456" s="103">
        <v>427</v>
      </c>
      <c r="U456" s="103">
        <v>18.387094379980674</v>
      </c>
      <c r="V456" s="103">
        <v>3.6129056200193261</v>
      </c>
      <c r="X456" s="103">
        <v>38.527551942186086</v>
      </c>
      <c r="Y456" s="103">
        <v>19</v>
      </c>
    </row>
    <row r="457" spans="1:25" x14ac:dyDescent="0.3">
      <c r="A457" s="13">
        <v>43494</v>
      </c>
      <c r="B457" s="101">
        <v>18</v>
      </c>
      <c r="C457" s="100">
        <f t="shared" si="33"/>
        <v>8</v>
      </c>
      <c r="D457" s="100">
        <f t="shared" si="34"/>
        <v>0</v>
      </c>
      <c r="E457" s="100">
        <f t="shared" si="35"/>
        <v>0</v>
      </c>
      <c r="F457" s="100">
        <f t="shared" si="36"/>
        <v>3</v>
      </c>
      <c r="G457" s="100">
        <v>0</v>
      </c>
      <c r="J457">
        <v>8</v>
      </c>
      <c r="Q457">
        <v>3</v>
      </c>
      <c r="T457" s="103">
        <v>428</v>
      </c>
      <c r="U457" s="103">
        <v>22.418348120692503</v>
      </c>
      <c r="V457" s="103">
        <v>-1.418348120692503</v>
      </c>
      <c r="X457" s="103">
        <v>38.617886178861788</v>
      </c>
      <c r="Y457" s="103">
        <v>19</v>
      </c>
    </row>
    <row r="458" spans="1:25" x14ac:dyDescent="0.3">
      <c r="A458" s="13">
        <v>43495</v>
      </c>
      <c r="B458" s="101">
        <v>19</v>
      </c>
      <c r="C458" s="100">
        <f t="shared" si="33"/>
        <v>8</v>
      </c>
      <c r="D458" s="100">
        <f t="shared" si="34"/>
        <v>4</v>
      </c>
      <c r="E458" s="100">
        <f t="shared" si="35"/>
        <v>0</v>
      </c>
      <c r="F458" s="100">
        <f t="shared" si="36"/>
        <v>4</v>
      </c>
      <c r="G458" s="100">
        <v>0</v>
      </c>
      <c r="H458" s="100">
        <v>4</v>
      </c>
      <c r="I458">
        <v>1</v>
      </c>
      <c r="J458">
        <v>7</v>
      </c>
      <c r="L458">
        <v>4</v>
      </c>
      <c r="Q458">
        <v>4</v>
      </c>
      <c r="T458" s="103">
        <v>429</v>
      </c>
      <c r="U458" s="103">
        <v>21.455410937898211</v>
      </c>
      <c r="V458" s="103">
        <v>-2.4554109378982112</v>
      </c>
      <c r="X458" s="103">
        <v>38.70822041553749</v>
      </c>
      <c r="Y458" s="103">
        <v>19</v>
      </c>
    </row>
    <row r="459" spans="1:25" x14ac:dyDescent="0.3">
      <c r="A459" s="13">
        <v>43496</v>
      </c>
      <c r="B459" s="101">
        <v>18</v>
      </c>
      <c r="C459" s="100">
        <f t="shared" si="33"/>
        <v>9</v>
      </c>
      <c r="D459" s="100">
        <f t="shared" si="34"/>
        <v>1</v>
      </c>
      <c r="E459" s="100">
        <f t="shared" si="35"/>
        <v>1</v>
      </c>
      <c r="F459" s="100">
        <f t="shared" si="36"/>
        <v>0</v>
      </c>
      <c r="G459" s="100">
        <v>0</v>
      </c>
      <c r="H459" s="100">
        <v>4</v>
      </c>
      <c r="J459">
        <v>9</v>
      </c>
      <c r="M459">
        <v>1</v>
      </c>
      <c r="O459">
        <v>1</v>
      </c>
      <c r="T459" s="103">
        <v>430</v>
      </c>
      <c r="U459" s="103">
        <v>18.707013526301402</v>
      </c>
      <c r="V459" s="103">
        <v>-1.7070135263014024</v>
      </c>
      <c r="X459" s="103">
        <v>38.798554652213191</v>
      </c>
      <c r="Y459" s="103">
        <v>19</v>
      </c>
    </row>
    <row r="460" spans="1:25" x14ac:dyDescent="0.3">
      <c r="A460" s="13">
        <v>43497</v>
      </c>
      <c r="B460" s="101">
        <v>19</v>
      </c>
      <c r="C460" s="100">
        <f t="shared" si="33"/>
        <v>7</v>
      </c>
      <c r="D460" s="100">
        <f t="shared" si="34"/>
        <v>0</v>
      </c>
      <c r="E460" s="100">
        <f t="shared" si="35"/>
        <v>0</v>
      </c>
      <c r="F460" s="100">
        <f t="shared" si="36"/>
        <v>4</v>
      </c>
      <c r="G460" s="100">
        <v>0</v>
      </c>
      <c r="H460" s="100">
        <v>3</v>
      </c>
      <c r="J460">
        <v>7</v>
      </c>
      <c r="Q460">
        <v>4</v>
      </c>
      <c r="T460" s="103">
        <v>431</v>
      </c>
      <c r="U460" s="103">
        <v>18.493734095420916</v>
      </c>
      <c r="V460" s="103">
        <v>7.5062659045790845</v>
      </c>
      <c r="X460" s="103">
        <v>38.888888888888893</v>
      </c>
      <c r="Y460" s="103">
        <v>19</v>
      </c>
    </row>
    <row r="461" spans="1:25" x14ac:dyDescent="0.3">
      <c r="A461" s="13">
        <v>43498</v>
      </c>
      <c r="B461" s="101">
        <v>22</v>
      </c>
      <c r="C461" s="100">
        <f t="shared" si="33"/>
        <v>10</v>
      </c>
      <c r="D461" s="100">
        <f t="shared" si="34"/>
        <v>2</v>
      </c>
      <c r="E461" s="100">
        <f t="shared" si="35"/>
        <v>0</v>
      </c>
      <c r="F461" s="100">
        <f t="shared" si="36"/>
        <v>2</v>
      </c>
      <c r="G461" s="100">
        <v>0</v>
      </c>
      <c r="H461" s="100">
        <v>3</v>
      </c>
      <c r="I461">
        <v>1</v>
      </c>
      <c r="J461">
        <v>9</v>
      </c>
      <c r="L461">
        <v>2</v>
      </c>
      <c r="Q461">
        <v>2</v>
      </c>
      <c r="T461" s="103">
        <v>432</v>
      </c>
      <c r="U461" s="103">
        <v>21.025672332305138</v>
      </c>
      <c r="V461" s="103">
        <v>-1.0256723323051382</v>
      </c>
      <c r="X461" s="103">
        <v>38.979223125564587</v>
      </c>
      <c r="Y461" s="103">
        <v>19</v>
      </c>
    </row>
    <row r="462" spans="1:25" x14ac:dyDescent="0.3">
      <c r="A462" s="13">
        <v>43499</v>
      </c>
      <c r="B462" s="101">
        <v>23</v>
      </c>
      <c r="C462" s="100">
        <f t="shared" si="33"/>
        <v>8</v>
      </c>
      <c r="D462" s="100">
        <f t="shared" si="34"/>
        <v>0</v>
      </c>
      <c r="E462" s="100">
        <f t="shared" si="35"/>
        <v>2</v>
      </c>
      <c r="F462" s="100">
        <f t="shared" si="36"/>
        <v>3</v>
      </c>
      <c r="G462" s="100">
        <v>0</v>
      </c>
      <c r="H462" s="100">
        <v>5</v>
      </c>
      <c r="J462">
        <v>8</v>
      </c>
      <c r="O462">
        <v>2</v>
      </c>
      <c r="Q462">
        <v>3</v>
      </c>
      <c r="T462" s="103">
        <v>433</v>
      </c>
      <c r="U462" s="103">
        <v>20.699694765039531</v>
      </c>
      <c r="V462" s="103">
        <v>-3.6996947650395313</v>
      </c>
      <c r="X462" s="103">
        <v>39.069557362240289</v>
      </c>
      <c r="Y462" s="103">
        <v>19</v>
      </c>
    </row>
    <row r="463" spans="1:25" x14ac:dyDescent="0.3">
      <c r="A463" s="13">
        <v>43500</v>
      </c>
      <c r="B463" s="101">
        <v>24</v>
      </c>
      <c r="C463" s="100">
        <f t="shared" si="33"/>
        <v>10</v>
      </c>
      <c r="D463" s="100">
        <f t="shared" si="34"/>
        <v>0</v>
      </c>
      <c r="E463" s="100">
        <f t="shared" si="35"/>
        <v>0</v>
      </c>
      <c r="F463" s="100">
        <f t="shared" si="36"/>
        <v>3</v>
      </c>
      <c r="G463" s="100">
        <v>0</v>
      </c>
      <c r="H463" s="100">
        <v>1</v>
      </c>
      <c r="I463">
        <v>1</v>
      </c>
      <c r="J463">
        <v>9</v>
      </c>
      <c r="Q463">
        <v>3</v>
      </c>
      <c r="T463" s="103">
        <v>434</v>
      </c>
      <c r="U463" s="103">
        <v>19.332993818742388</v>
      </c>
      <c r="V463" s="103">
        <v>2.6670061812576122</v>
      </c>
      <c r="X463" s="103">
        <v>39.159891598915991</v>
      </c>
      <c r="Y463" s="103">
        <v>19</v>
      </c>
    </row>
    <row r="464" spans="1:25" x14ac:dyDescent="0.3">
      <c r="A464" s="13">
        <v>43501</v>
      </c>
      <c r="B464" s="101">
        <v>29</v>
      </c>
      <c r="C464" s="100">
        <f t="shared" si="33"/>
        <v>9</v>
      </c>
      <c r="D464" s="100">
        <f t="shared" si="34"/>
        <v>6</v>
      </c>
      <c r="E464" s="100">
        <f t="shared" si="35"/>
        <v>0</v>
      </c>
      <c r="F464" s="100">
        <f t="shared" si="36"/>
        <v>3</v>
      </c>
      <c r="G464" s="100">
        <v>0</v>
      </c>
      <c r="H464" s="100">
        <v>5</v>
      </c>
      <c r="J464">
        <v>9</v>
      </c>
      <c r="L464">
        <v>6</v>
      </c>
      <c r="Q464">
        <v>3</v>
      </c>
      <c r="T464" s="103">
        <v>435</v>
      </c>
      <c r="U464" s="103">
        <v>22.536261481625274</v>
      </c>
      <c r="V464" s="103">
        <v>-4.5362614816252744</v>
      </c>
      <c r="X464" s="103">
        <v>39.250225835591692</v>
      </c>
      <c r="Y464" s="103">
        <v>19</v>
      </c>
    </row>
    <row r="465" spans="1:25" x14ac:dyDescent="0.3">
      <c r="A465" s="13">
        <v>43502</v>
      </c>
      <c r="B465" s="101">
        <v>17</v>
      </c>
      <c r="C465" s="100">
        <f t="shared" si="33"/>
        <v>7</v>
      </c>
      <c r="D465" s="100">
        <f t="shared" si="34"/>
        <v>0</v>
      </c>
      <c r="E465" s="100">
        <f t="shared" si="35"/>
        <v>3</v>
      </c>
      <c r="F465" s="100">
        <f t="shared" si="36"/>
        <v>3</v>
      </c>
      <c r="G465" s="100">
        <v>0</v>
      </c>
      <c r="H465" s="100">
        <v>4</v>
      </c>
      <c r="J465">
        <v>7</v>
      </c>
      <c r="O465">
        <v>3</v>
      </c>
      <c r="Q465">
        <v>3</v>
      </c>
      <c r="T465" s="103">
        <v>436</v>
      </c>
      <c r="U465" s="103">
        <v>20.282073001336204</v>
      </c>
      <c r="V465" s="103">
        <v>3.7179269986637955</v>
      </c>
      <c r="X465" s="103">
        <v>39.340560072267394</v>
      </c>
      <c r="Y465" s="103">
        <v>19</v>
      </c>
    </row>
    <row r="466" spans="1:25" x14ac:dyDescent="0.3">
      <c r="A466" s="13">
        <v>43503</v>
      </c>
      <c r="B466" s="101">
        <v>15</v>
      </c>
      <c r="C466" s="100">
        <f t="shared" si="33"/>
        <v>11</v>
      </c>
      <c r="D466" s="100">
        <f t="shared" si="34"/>
        <v>0</v>
      </c>
      <c r="E466" s="100">
        <f t="shared" si="35"/>
        <v>0</v>
      </c>
      <c r="F466" s="100">
        <f t="shared" si="36"/>
        <v>2</v>
      </c>
      <c r="G466" s="100">
        <v>1</v>
      </c>
      <c r="H466" s="100">
        <v>2</v>
      </c>
      <c r="I466">
        <v>1</v>
      </c>
      <c r="J466">
        <v>10</v>
      </c>
      <c r="Q466">
        <v>2</v>
      </c>
      <c r="T466" s="103">
        <v>437</v>
      </c>
      <c r="U466" s="103">
        <v>20.612971470744636</v>
      </c>
      <c r="V466" s="103">
        <v>-6.6129714707446361</v>
      </c>
      <c r="X466" s="103">
        <v>39.430894308943088</v>
      </c>
      <c r="Y466" s="103">
        <v>19</v>
      </c>
    </row>
    <row r="467" spans="1:25" x14ac:dyDescent="0.3">
      <c r="A467" s="13">
        <v>43504</v>
      </c>
      <c r="B467" s="101">
        <v>16</v>
      </c>
      <c r="C467" s="100">
        <f t="shared" si="33"/>
        <v>5</v>
      </c>
      <c r="D467" s="100">
        <f t="shared" si="34"/>
        <v>2</v>
      </c>
      <c r="E467" s="100">
        <f t="shared" si="35"/>
        <v>0</v>
      </c>
      <c r="F467" s="100">
        <f t="shared" si="36"/>
        <v>2</v>
      </c>
      <c r="G467" s="100">
        <v>0</v>
      </c>
      <c r="H467" s="100">
        <v>3</v>
      </c>
      <c r="J467">
        <v>5</v>
      </c>
      <c r="L467">
        <v>2</v>
      </c>
      <c r="Q467">
        <v>2</v>
      </c>
      <c r="T467" s="103">
        <v>438</v>
      </c>
      <c r="U467" s="103">
        <v>19.226354103302146</v>
      </c>
      <c r="V467" s="103">
        <v>0.77364589669785389</v>
      </c>
      <c r="X467" s="103">
        <v>39.52122854561879</v>
      </c>
      <c r="Y467" s="103">
        <v>19</v>
      </c>
    </row>
    <row r="468" spans="1:25" x14ac:dyDescent="0.3">
      <c r="A468" s="13">
        <v>43505</v>
      </c>
      <c r="B468" s="101">
        <v>25</v>
      </c>
      <c r="C468" s="100">
        <f t="shared" si="33"/>
        <v>7</v>
      </c>
      <c r="D468" s="100">
        <f t="shared" si="34"/>
        <v>0</v>
      </c>
      <c r="E468" s="100">
        <f t="shared" si="35"/>
        <v>0</v>
      </c>
      <c r="F468" s="100">
        <f t="shared" si="36"/>
        <v>3</v>
      </c>
      <c r="G468" s="100">
        <v>0</v>
      </c>
      <c r="H468" s="100">
        <v>3</v>
      </c>
      <c r="J468">
        <v>7</v>
      </c>
      <c r="Q468">
        <v>3</v>
      </c>
      <c r="T468" s="103">
        <v>439</v>
      </c>
      <c r="U468" s="103">
        <v>19.650034287950344</v>
      </c>
      <c r="V468" s="103">
        <v>-4.6500342879503442</v>
      </c>
      <c r="X468" s="103">
        <v>39.611562782294492</v>
      </c>
      <c r="Y468" s="103">
        <v>19</v>
      </c>
    </row>
    <row r="469" spans="1:25" x14ac:dyDescent="0.3">
      <c r="A469" s="13">
        <v>43506</v>
      </c>
      <c r="B469" s="101">
        <v>16</v>
      </c>
      <c r="C469" s="100">
        <f t="shared" si="33"/>
        <v>6</v>
      </c>
      <c r="D469" s="100">
        <f t="shared" si="34"/>
        <v>2</v>
      </c>
      <c r="E469" s="100">
        <f t="shared" si="35"/>
        <v>0</v>
      </c>
      <c r="F469" s="100">
        <f t="shared" si="36"/>
        <v>2</v>
      </c>
      <c r="G469" s="100">
        <v>0</v>
      </c>
      <c r="H469" s="100">
        <v>3</v>
      </c>
      <c r="J469">
        <v>6</v>
      </c>
      <c r="L469">
        <v>2</v>
      </c>
      <c r="Q469">
        <v>2</v>
      </c>
      <c r="T469" s="103">
        <v>440</v>
      </c>
      <c r="U469" s="103">
        <v>20.829430645457226</v>
      </c>
      <c r="V469" s="103">
        <v>4.1705693545427742</v>
      </c>
      <c r="X469" s="103">
        <v>39.701897018970193</v>
      </c>
      <c r="Y469" s="103">
        <v>19</v>
      </c>
    </row>
    <row r="470" spans="1:25" x14ac:dyDescent="0.3">
      <c r="A470" s="13">
        <v>43507</v>
      </c>
      <c r="B470" s="101">
        <v>22</v>
      </c>
      <c r="C470" s="100">
        <f t="shared" si="33"/>
        <v>7</v>
      </c>
      <c r="D470" s="100">
        <f t="shared" si="34"/>
        <v>0</v>
      </c>
      <c r="E470" s="100">
        <f t="shared" si="35"/>
        <v>1</v>
      </c>
      <c r="F470" s="100">
        <f t="shared" si="36"/>
        <v>3</v>
      </c>
      <c r="G470" s="100">
        <v>0</v>
      </c>
      <c r="H470" s="100">
        <v>1</v>
      </c>
      <c r="J470">
        <v>7</v>
      </c>
      <c r="O470">
        <v>1</v>
      </c>
      <c r="Q470">
        <v>3</v>
      </c>
      <c r="T470" s="103">
        <v>441</v>
      </c>
      <c r="U470" s="103">
        <v>16.584890729550413</v>
      </c>
      <c r="V470" s="103">
        <v>-1.5848907295504127</v>
      </c>
      <c r="X470" s="103">
        <v>39.792231255645888</v>
      </c>
      <c r="Y470" s="103">
        <v>19</v>
      </c>
    </row>
    <row r="471" spans="1:25" x14ac:dyDescent="0.3">
      <c r="A471" s="13">
        <v>43508</v>
      </c>
      <c r="B471" s="101">
        <v>20</v>
      </c>
      <c r="C471" s="100">
        <f t="shared" si="33"/>
        <v>9</v>
      </c>
      <c r="D471" s="100">
        <f t="shared" si="34"/>
        <v>2</v>
      </c>
      <c r="E471" s="100">
        <f t="shared" si="35"/>
        <v>0</v>
      </c>
      <c r="F471" s="100">
        <f t="shared" si="36"/>
        <v>2</v>
      </c>
      <c r="G471" s="100">
        <v>0</v>
      </c>
      <c r="H471" s="100">
        <v>3</v>
      </c>
      <c r="J471">
        <v>9</v>
      </c>
      <c r="L471">
        <v>2</v>
      </c>
      <c r="Q471">
        <v>2</v>
      </c>
      <c r="T471" s="103">
        <v>442</v>
      </c>
      <c r="U471" s="103">
        <v>21.025672332305138</v>
      </c>
      <c r="V471" s="103">
        <v>-3.0256723323051382</v>
      </c>
      <c r="X471" s="103">
        <v>39.882565492321589</v>
      </c>
      <c r="Y471" s="103">
        <v>19</v>
      </c>
    </row>
    <row r="472" spans="1:25" x14ac:dyDescent="0.3">
      <c r="A472" s="13">
        <v>43509</v>
      </c>
      <c r="B472" s="101">
        <v>16</v>
      </c>
      <c r="C472" s="100">
        <f t="shared" si="33"/>
        <v>9</v>
      </c>
      <c r="D472" s="100">
        <f t="shared" si="34"/>
        <v>0</v>
      </c>
      <c r="E472" s="100">
        <f t="shared" si="35"/>
        <v>0</v>
      </c>
      <c r="F472" s="100">
        <f t="shared" si="36"/>
        <v>3</v>
      </c>
      <c r="G472" s="100">
        <v>0</v>
      </c>
      <c r="H472" s="100">
        <v>6</v>
      </c>
      <c r="I472">
        <v>2</v>
      </c>
      <c r="J472">
        <v>7</v>
      </c>
      <c r="Q472">
        <v>3</v>
      </c>
      <c r="T472" s="103">
        <v>443</v>
      </c>
      <c r="U472" s="103">
        <v>21.042710076337713</v>
      </c>
      <c r="V472" s="103">
        <v>2.9572899236622874</v>
      </c>
      <c r="X472" s="103">
        <v>39.972899728997291</v>
      </c>
      <c r="Y472" s="103">
        <v>19</v>
      </c>
    </row>
    <row r="473" spans="1:25" x14ac:dyDescent="0.3">
      <c r="A473" s="13">
        <v>43510</v>
      </c>
      <c r="B473" s="101">
        <v>17</v>
      </c>
      <c r="C473" s="100">
        <f t="shared" si="33"/>
        <v>6</v>
      </c>
      <c r="D473" s="100">
        <f t="shared" si="34"/>
        <v>4</v>
      </c>
      <c r="E473" s="100">
        <f t="shared" si="35"/>
        <v>2</v>
      </c>
      <c r="F473" s="100">
        <f t="shared" si="36"/>
        <v>2</v>
      </c>
      <c r="G473" s="100">
        <v>0</v>
      </c>
      <c r="H473" s="100">
        <v>2</v>
      </c>
      <c r="J473">
        <v>6</v>
      </c>
      <c r="L473">
        <v>4</v>
      </c>
      <c r="O473">
        <v>2</v>
      </c>
      <c r="Q473">
        <v>2</v>
      </c>
      <c r="T473" s="103">
        <v>444</v>
      </c>
      <c r="U473" s="103">
        <v>20.942128781842346</v>
      </c>
      <c r="V473" s="103">
        <v>5.787121815765417E-2</v>
      </c>
      <c r="X473" s="103">
        <v>40.063233965672993</v>
      </c>
      <c r="Y473" s="103">
        <v>19</v>
      </c>
    </row>
    <row r="474" spans="1:25" x14ac:dyDescent="0.3">
      <c r="A474" s="13">
        <v>43511</v>
      </c>
      <c r="B474" s="101">
        <v>16</v>
      </c>
      <c r="C474" s="100">
        <f t="shared" si="33"/>
        <v>9</v>
      </c>
      <c r="D474" s="100">
        <f t="shared" si="34"/>
        <v>0</v>
      </c>
      <c r="E474" s="100">
        <f t="shared" si="35"/>
        <v>0</v>
      </c>
      <c r="F474" s="100">
        <f t="shared" si="36"/>
        <v>3</v>
      </c>
      <c r="G474" s="100">
        <v>0</v>
      </c>
      <c r="H474" s="100">
        <v>7</v>
      </c>
      <c r="J474">
        <v>9</v>
      </c>
      <c r="Q474">
        <v>3</v>
      </c>
      <c r="T474" s="103">
        <v>445</v>
      </c>
      <c r="U474" s="103">
        <v>21.342712801513095</v>
      </c>
      <c r="V474" s="103">
        <v>-0.34271280151309469</v>
      </c>
      <c r="X474" s="103">
        <v>40.153568202348694</v>
      </c>
      <c r="Y474" s="103">
        <v>19</v>
      </c>
    </row>
    <row r="475" spans="1:25" x14ac:dyDescent="0.3">
      <c r="A475" s="13">
        <v>43512</v>
      </c>
      <c r="B475" s="101">
        <v>17</v>
      </c>
      <c r="C475" s="100">
        <f t="shared" si="33"/>
        <v>8</v>
      </c>
      <c r="D475" s="100">
        <f t="shared" si="34"/>
        <v>0</v>
      </c>
      <c r="E475" s="100">
        <f t="shared" si="35"/>
        <v>1</v>
      </c>
      <c r="F475" s="100">
        <f t="shared" si="36"/>
        <v>1</v>
      </c>
      <c r="G475" s="100">
        <v>2</v>
      </c>
      <c r="H475" s="100">
        <v>3</v>
      </c>
      <c r="I475">
        <v>1</v>
      </c>
      <c r="J475">
        <v>7</v>
      </c>
      <c r="O475">
        <v>1</v>
      </c>
      <c r="Q475">
        <v>1</v>
      </c>
      <c r="T475" s="103">
        <v>446</v>
      </c>
      <c r="U475" s="103">
        <v>19.756674003390589</v>
      </c>
      <c r="V475" s="103">
        <v>3.2433259966094106</v>
      </c>
      <c r="X475" s="103">
        <v>40.243902439024389</v>
      </c>
      <c r="Y475" s="103">
        <v>19</v>
      </c>
    </row>
    <row r="476" spans="1:25" x14ac:dyDescent="0.3">
      <c r="A476" s="13">
        <v>43513</v>
      </c>
      <c r="B476" s="101">
        <v>20</v>
      </c>
      <c r="C476" s="100">
        <f t="shared" si="33"/>
        <v>10</v>
      </c>
      <c r="D476" s="100">
        <f t="shared" si="34"/>
        <v>3</v>
      </c>
      <c r="E476" s="100">
        <f t="shared" si="35"/>
        <v>0</v>
      </c>
      <c r="F476" s="100">
        <f t="shared" si="36"/>
        <v>4</v>
      </c>
      <c r="G476" s="100">
        <v>1</v>
      </c>
      <c r="H476" s="100">
        <v>4</v>
      </c>
      <c r="I476">
        <v>1</v>
      </c>
      <c r="J476">
        <v>9</v>
      </c>
      <c r="L476">
        <v>3</v>
      </c>
      <c r="Q476">
        <v>4</v>
      </c>
      <c r="T476" s="103">
        <v>447</v>
      </c>
      <c r="U476" s="103">
        <v>22.741447010845338</v>
      </c>
      <c r="V476" s="103">
        <v>0.25855298915466207</v>
      </c>
      <c r="X476" s="103">
        <v>40.33423667570009</v>
      </c>
      <c r="Y476" s="103">
        <v>20</v>
      </c>
    </row>
    <row r="477" spans="1:25" x14ac:dyDescent="0.3">
      <c r="A477" s="13">
        <v>43514</v>
      </c>
      <c r="B477" s="101">
        <v>20</v>
      </c>
      <c r="C477" s="100">
        <f t="shared" si="33"/>
        <v>8</v>
      </c>
      <c r="D477" s="100">
        <f t="shared" si="34"/>
        <v>0</v>
      </c>
      <c r="E477" s="100">
        <f t="shared" si="35"/>
        <v>1</v>
      </c>
      <c r="F477" s="100">
        <f t="shared" si="36"/>
        <v>3</v>
      </c>
      <c r="G477" s="100">
        <v>0</v>
      </c>
      <c r="H477" s="100">
        <v>1</v>
      </c>
      <c r="J477">
        <v>8</v>
      </c>
      <c r="O477">
        <v>1</v>
      </c>
      <c r="Q477">
        <v>3</v>
      </c>
      <c r="T477" s="103">
        <v>448</v>
      </c>
      <c r="U477" s="103">
        <v>20.399692039864153</v>
      </c>
      <c r="V477" s="103">
        <v>-1.3996920398641528</v>
      </c>
      <c r="X477" s="103">
        <v>40.424570912375792</v>
      </c>
      <c r="Y477" s="103">
        <v>20</v>
      </c>
    </row>
    <row r="478" spans="1:25" x14ac:dyDescent="0.3">
      <c r="A478" s="13">
        <v>43515</v>
      </c>
      <c r="B478" s="101">
        <v>24</v>
      </c>
      <c r="C478" s="100">
        <f t="shared" si="33"/>
        <v>7</v>
      </c>
      <c r="D478" s="100">
        <f t="shared" si="34"/>
        <v>0</v>
      </c>
      <c r="E478" s="100">
        <f t="shared" si="35"/>
        <v>0</v>
      </c>
      <c r="F478" s="100">
        <f t="shared" si="36"/>
        <v>3</v>
      </c>
      <c r="G478" s="100">
        <v>0</v>
      </c>
      <c r="H478" s="100">
        <v>2</v>
      </c>
      <c r="J478">
        <v>7</v>
      </c>
      <c r="Q478">
        <v>3</v>
      </c>
      <c r="T478" s="103">
        <v>449</v>
      </c>
      <c r="U478" s="103">
        <v>20.169374864951088</v>
      </c>
      <c r="V478" s="103">
        <v>-3.169374864951088</v>
      </c>
      <c r="X478" s="103">
        <v>40.514905149051494</v>
      </c>
      <c r="Y478" s="103">
        <v>20</v>
      </c>
    </row>
    <row r="479" spans="1:25" x14ac:dyDescent="0.3">
      <c r="A479" s="13">
        <v>43516</v>
      </c>
      <c r="B479" s="101">
        <v>18</v>
      </c>
      <c r="C479" s="100">
        <f t="shared" si="33"/>
        <v>8</v>
      </c>
      <c r="D479" s="100">
        <f t="shared" si="34"/>
        <v>0</v>
      </c>
      <c r="E479" s="100">
        <f t="shared" si="35"/>
        <v>0</v>
      </c>
      <c r="F479" s="100">
        <f t="shared" si="36"/>
        <v>2</v>
      </c>
      <c r="G479" s="100">
        <v>0</v>
      </c>
      <c r="H479" s="100">
        <v>4</v>
      </c>
      <c r="I479">
        <v>1</v>
      </c>
      <c r="J479">
        <v>7</v>
      </c>
      <c r="Q479">
        <v>2</v>
      </c>
      <c r="T479" s="103">
        <v>450</v>
      </c>
      <c r="U479" s="103">
        <v>17.101058307033551</v>
      </c>
      <c r="V479" s="103">
        <v>1.8989416929664493</v>
      </c>
      <c r="X479" s="103">
        <v>40.605239385727195</v>
      </c>
      <c r="Y479" s="103">
        <v>20</v>
      </c>
    </row>
    <row r="480" spans="1:25" x14ac:dyDescent="0.3">
      <c r="A480" s="13">
        <v>43517</v>
      </c>
      <c r="B480" s="101">
        <v>16</v>
      </c>
      <c r="C480" s="100">
        <f t="shared" si="33"/>
        <v>7</v>
      </c>
      <c r="D480" s="100">
        <f t="shared" si="34"/>
        <v>3</v>
      </c>
      <c r="E480" s="100">
        <f t="shared" si="35"/>
        <v>1</v>
      </c>
      <c r="F480" s="100">
        <f t="shared" si="36"/>
        <v>2</v>
      </c>
      <c r="G480" s="100">
        <v>0</v>
      </c>
      <c r="H480" s="100">
        <v>3</v>
      </c>
      <c r="J480">
        <v>7</v>
      </c>
      <c r="L480">
        <v>3</v>
      </c>
      <c r="O480">
        <v>1</v>
      </c>
      <c r="Q480">
        <v>2</v>
      </c>
      <c r="T480" s="103">
        <v>451</v>
      </c>
      <c r="U480" s="103">
        <v>17.527617168794521</v>
      </c>
      <c r="V480" s="103">
        <v>2.4723828312054792</v>
      </c>
      <c r="X480" s="103">
        <v>40.69557362240289</v>
      </c>
      <c r="Y480" s="103">
        <v>20</v>
      </c>
    </row>
    <row r="481" spans="1:25" x14ac:dyDescent="0.3">
      <c r="A481" s="13">
        <v>43518</v>
      </c>
      <c r="B481" s="101">
        <v>13</v>
      </c>
      <c r="C481" s="100">
        <f t="shared" si="33"/>
        <v>8</v>
      </c>
      <c r="D481" s="100">
        <f t="shared" si="34"/>
        <v>4</v>
      </c>
      <c r="E481" s="100">
        <f t="shared" si="35"/>
        <v>2</v>
      </c>
      <c r="F481" s="100">
        <f t="shared" si="36"/>
        <v>2</v>
      </c>
      <c r="G481" s="100">
        <v>0</v>
      </c>
      <c r="H481" s="100">
        <v>3</v>
      </c>
      <c r="I481">
        <v>1</v>
      </c>
      <c r="J481">
        <v>7</v>
      </c>
      <c r="L481">
        <v>4</v>
      </c>
      <c r="O481">
        <v>2</v>
      </c>
      <c r="Q481">
        <v>2</v>
      </c>
      <c r="T481" s="103">
        <v>452</v>
      </c>
      <c r="U481" s="103">
        <v>20.27601458039133</v>
      </c>
      <c r="V481" s="103">
        <v>2.7239854196086704</v>
      </c>
      <c r="X481" s="103">
        <v>40.785907859078591</v>
      </c>
      <c r="Y481" s="103">
        <v>20</v>
      </c>
    </row>
    <row r="482" spans="1:25" x14ac:dyDescent="0.3">
      <c r="A482" s="13">
        <v>43519</v>
      </c>
      <c r="B482" s="101">
        <v>23</v>
      </c>
      <c r="C482" s="100">
        <f t="shared" si="33"/>
        <v>7</v>
      </c>
      <c r="D482" s="100">
        <f t="shared" si="34"/>
        <v>0</v>
      </c>
      <c r="E482" s="100">
        <f t="shared" si="35"/>
        <v>0</v>
      </c>
      <c r="F482" s="100">
        <f t="shared" si="36"/>
        <v>2</v>
      </c>
      <c r="G482" s="100">
        <v>0</v>
      </c>
      <c r="H482" s="100">
        <v>3</v>
      </c>
      <c r="I482">
        <v>1</v>
      </c>
      <c r="J482">
        <v>6</v>
      </c>
      <c r="Q482">
        <v>2</v>
      </c>
      <c r="T482" s="103">
        <v>453</v>
      </c>
      <c r="U482" s="103">
        <v>21.472448681930789</v>
      </c>
      <c r="V482" s="103">
        <v>-4.4724486819307891</v>
      </c>
      <c r="X482" s="103">
        <v>40.876242095754293</v>
      </c>
      <c r="Y482" s="103">
        <v>20</v>
      </c>
    </row>
    <row r="483" spans="1:25" x14ac:dyDescent="0.3">
      <c r="A483" s="13">
        <v>43520</v>
      </c>
      <c r="B483" s="101">
        <v>22</v>
      </c>
      <c r="C483" s="100">
        <f t="shared" si="33"/>
        <v>7</v>
      </c>
      <c r="D483" s="100">
        <f t="shared" si="34"/>
        <v>2</v>
      </c>
      <c r="E483" s="100">
        <f t="shared" si="35"/>
        <v>1</v>
      </c>
      <c r="F483" s="100">
        <f t="shared" si="36"/>
        <v>4</v>
      </c>
      <c r="G483" s="100">
        <v>0</v>
      </c>
      <c r="H483" s="100">
        <v>1</v>
      </c>
      <c r="J483">
        <v>7</v>
      </c>
      <c r="L483">
        <v>2</v>
      </c>
      <c r="O483">
        <v>1</v>
      </c>
      <c r="Q483">
        <v>4</v>
      </c>
      <c r="T483" s="103">
        <v>454</v>
      </c>
      <c r="U483" s="103">
        <v>22.311708405252261</v>
      </c>
      <c r="V483" s="103">
        <v>-3.3117084052522614</v>
      </c>
      <c r="X483" s="103">
        <v>40.966576332429995</v>
      </c>
      <c r="Y483" s="103">
        <v>20</v>
      </c>
    </row>
    <row r="484" spans="1:25" x14ac:dyDescent="0.3">
      <c r="A484" s="13">
        <v>43521</v>
      </c>
      <c r="B484" s="101">
        <v>20</v>
      </c>
      <c r="C484" s="100">
        <f t="shared" si="33"/>
        <v>10</v>
      </c>
      <c r="D484" s="100">
        <f t="shared" si="34"/>
        <v>0</v>
      </c>
      <c r="E484" s="100">
        <f t="shared" si="35"/>
        <v>0</v>
      </c>
      <c r="F484" s="100">
        <f t="shared" si="36"/>
        <v>4</v>
      </c>
      <c r="G484" s="100">
        <v>0</v>
      </c>
      <c r="J484">
        <v>10</v>
      </c>
      <c r="Q484">
        <v>4</v>
      </c>
      <c r="T484" s="103">
        <v>455</v>
      </c>
      <c r="U484" s="103">
        <v>20.186412608983666</v>
      </c>
      <c r="V484" s="103">
        <v>-2.186412608983666</v>
      </c>
      <c r="X484" s="103">
        <v>41.056910569105689</v>
      </c>
      <c r="Y484" s="103">
        <v>20</v>
      </c>
    </row>
    <row r="485" spans="1:25" x14ac:dyDescent="0.3">
      <c r="A485" s="13">
        <v>43522</v>
      </c>
      <c r="B485" s="101">
        <v>17</v>
      </c>
      <c r="C485" s="100">
        <f t="shared" si="33"/>
        <v>7</v>
      </c>
      <c r="D485" s="100">
        <f t="shared" si="34"/>
        <v>2</v>
      </c>
      <c r="E485" s="100">
        <f t="shared" si="35"/>
        <v>1</v>
      </c>
      <c r="F485" s="100">
        <f t="shared" si="36"/>
        <v>2</v>
      </c>
      <c r="G485" s="100">
        <v>0</v>
      </c>
      <c r="H485" s="100">
        <v>3</v>
      </c>
      <c r="J485">
        <v>7</v>
      </c>
      <c r="L485">
        <v>2</v>
      </c>
      <c r="O485">
        <v>1</v>
      </c>
      <c r="Q485">
        <v>2</v>
      </c>
      <c r="T485" s="103">
        <v>456</v>
      </c>
      <c r="U485" s="103">
        <v>21.769271663274061</v>
      </c>
      <c r="V485" s="103">
        <v>-2.7692716632740613</v>
      </c>
      <c r="X485" s="103">
        <v>41.147244805781391</v>
      </c>
      <c r="Y485" s="103">
        <v>20</v>
      </c>
    </row>
    <row r="486" spans="1:25" x14ac:dyDescent="0.3">
      <c r="A486" s="13">
        <v>43523</v>
      </c>
      <c r="B486" s="101">
        <v>11</v>
      </c>
      <c r="C486" s="100">
        <f t="shared" si="33"/>
        <v>7</v>
      </c>
      <c r="D486" s="100">
        <f t="shared" si="34"/>
        <v>0</v>
      </c>
      <c r="E486" s="100">
        <f t="shared" si="35"/>
        <v>0</v>
      </c>
      <c r="F486" s="100">
        <f t="shared" si="36"/>
        <v>3</v>
      </c>
      <c r="G486" s="100">
        <v>0</v>
      </c>
      <c r="H486" s="100">
        <v>4</v>
      </c>
      <c r="I486">
        <v>1</v>
      </c>
      <c r="J486">
        <v>6</v>
      </c>
      <c r="Q486">
        <v>3</v>
      </c>
      <c r="T486" s="103">
        <v>457</v>
      </c>
      <c r="U486" s="103">
        <v>18.09315007575017</v>
      </c>
      <c r="V486" s="103">
        <v>-9.3150075750170203E-2</v>
      </c>
      <c r="X486" s="103">
        <v>41.237579042457092</v>
      </c>
      <c r="Y486" s="103">
        <v>20</v>
      </c>
    </row>
    <row r="487" spans="1:25" x14ac:dyDescent="0.3">
      <c r="A487" s="13">
        <v>43524</v>
      </c>
      <c r="B487" s="101">
        <v>18</v>
      </c>
      <c r="C487" s="100">
        <f t="shared" si="33"/>
        <v>6</v>
      </c>
      <c r="D487" s="100">
        <f t="shared" si="34"/>
        <v>5</v>
      </c>
      <c r="E487" s="100">
        <f t="shared" si="35"/>
        <v>1</v>
      </c>
      <c r="F487" s="100">
        <f t="shared" si="36"/>
        <v>2</v>
      </c>
      <c r="G487" s="100">
        <v>0</v>
      </c>
      <c r="H487" s="100">
        <v>4</v>
      </c>
      <c r="J487">
        <v>6</v>
      </c>
      <c r="L487">
        <v>5</v>
      </c>
      <c r="O487">
        <v>1</v>
      </c>
      <c r="Q487">
        <v>2</v>
      </c>
      <c r="T487" s="103">
        <v>458</v>
      </c>
      <c r="U487" s="103">
        <v>20.699694765039531</v>
      </c>
      <c r="V487" s="103">
        <v>-1.6996947650395313</v>
      </c>
      <c r="X487" s="103">
        <v>41.327913279132794</v>
      </c>
      <c r="Y487" s="103">
        <v>20</v>
      </c>
    </row>
    <row r="488" spans="1:25" x14ac:dyDescent="0.3">
      <c r="A488" s="13">
        <v>43525</v>
      </c>
      <c r="B488" s="101">
        <v>16</v>
      </c>
      <c r="C488" s="100">
        <f t="shared" si="33"/>
        <v>7</v>
      </c>
      <c r="D488" s="100">
        <f t="shared" si="34"/>
        <v>0</v>
      </c>
      <c r="E488" s="100">
        <f t="shared" si="35"/>
        <v>0</v>
      </c>
      <c r="F488" s="100">
        <f t="shared" si="36"/>
        <v>2</v>
      </c>
      <c r="G488" s="100">
        <v>0</v>
      </c>
      <c r="H488" s="100">
        <v>4</v>
      </c>
      <c r="J488">
        <v>7</v>
      </c>
      <c r="Q488">
        <v>2</v>
      </c>
      <c r="T488" s="103">
        <v>459</v>
      </c>
      <c r="U488" s="103">
        <v>20.529427920281847</v>
      </c>
      <c r="V488" s="103">
        <v>1.4705720797181527</v>
      </c>
      <c r="X488" s="103">
        <v>41.418247515808496</v>
      </c>
      <c r="Y488" s="103">
        <v>20</v>
      </c>
    </row>
    <row r="489" spans="1:25" x14ac:dyDescent="0.3">
      <c r="A489" s="13">
        <v>43526</v>
      </c>
      <c r="B489" s="101">
        <v>21</v>
      </c>
      <c r="C489" s="100">
        <f t="shared" si="33"/>
        <v>6</v>
      </c>
      <c r="D489" s="100">
        <f t="shared" si="34"/>
        <v>1</v>
      </c>
      <c r="E489" s="100">
        <f t="shared" si="35"/>
        <v>1</v>
      </c>
      <c r="F489" s="100">
        <f t="shared" si="36"/>
        <v>3</v>
      </c>
      <c r="G489" s="100">
        <v>0</v>
      </c>
      <c r="H489" s="100">
        <v>2</v>
      </c>
      <c r="J489">
        <v>6</v>
      </c>
      <c r="M489">
        <v>1</v>
      </c>
      <c r="O489">
        <v>1</v>
      </c>
      <c r="Q489">
        <v>3</v>
      </c>
      <c r="T489" s="103">
        <v>460</v>
      </c>
      <c r="U489" s="103">
        <v>21.438373193865633</v>
      </c>
      <c r="V489" s="103">
        <v>1.5616268061343668</v>
      </c>
      <c r="X489" s="103">
        <v>41.50858175248419</v>
      </c>
      <c r="Y489" s="103">
        <v>20</v>
      </c>
    </row>
    <row r="490" spans="1:25" x14ac:dyDescent="0.3">
      <c r="A490" s="13">
        <v>43527</v>
      </c>
      <c r="B490" s="101">
        <v>21</v>
      </c>
      <c r="C490" s="100">
        <f t="shared" si="33"/>
        <v>7</v>
      </c>
      <c r="D490" s="100">
        <f t="shared" si="34"/>
        <v>0</v>
      </c>
      <c r="E490" s="100">
        <f t="shared" si="35"/>
        <v>0</v>
      </c>
      <c r="F490" s="100">
        <f t="shared" si="36"/>
        <v>4</v>
      </c>
      <c r="G490" s="100">
        <v>0</v>
      </c>
      <c r="H490" s="100">
        <v>3</v>
      </c>
      <c r="J490">
        <v>7</v>
      </c>
      <c r="Q490">
        <v>4</v>
      </c>
      <c r="T490" s="103">
        <v>461</v>
      </c>
      <c r="U490" s="103">
        <v>21.472448681930789</v>
      </c>
      <c r="V490" s="103">
        <v>2.5275513180692109</v>
      </c>
      <c r="X490" s="103">
        <v>41.598915989159892</v>
      </c>
      <c r="Y490" s="103">
        <v>20</v>
      </c>
    </row>
    <row r="491" spans="1:25" x14ac:dyDescent="0.3">
      <c r="A491" s="13">
        <v>43528</v>
      </c>
      <c r="B491" s="101">
        <v>26</v>
      </c>
      <c r="C491" s="100">
        <f t="shared" si="33"/>
        <v>10</v>
      </c>
      <c r="D491" s="100">
        <f t="shared" si="34"/>
        <v>0</v>
      </c>
      <c r="E491" s="100">
        <f t="shared" si="35"/>
        <v>1</v>
      </c>
      <c r="F491" s="100">
        <f t="shared" si="36"/>
        <v>4</v>
      </c>
      <c r="G491" s="100">
        <v>0</v>
      </c>
      <c r="H491" s="100">
        <v>3</v>
      </c>
      <c r="J491">
        <v>10</v>
      </c>
      <c r="O491">
        <v>1</v>
      </c>
      <c r="Q491">
        <v>4</v>
      </c>
      <c r="T491" s="103">
        <v>462</v>
      </c>
      <c r="U491" s="103">
        <v>21.469268938098683</v>
      </c>
      <c r="V491" s="103">
        <v>7.5307310619013172</v>
      </c>
      <c r="X491" s="103">
        <v>41.689250225835593</v>
      </c>
      <c r="Y491" s="103">
        <v>20</v>
      </c>
    </row>
    <row r="492" spans="1:25" x14ac:dyDescent="0.3">
      <c r="A492" s="13">
        <v>43529</v>
      </c>
      <c r="B492" s="101">
        <v>25</v>
      </c>
      <c r="C492" s="100">
        <f t="shared" si="33"/>
        <v>8</v>
      </c>
      <c r="D492" s="100">
        <f t="shared" si="34"/>
        <v>2</v>
      </c>
      <c r="E492" s="100">
        <f t="shared" si="35"/>
        <v>0</v>
      </c>
      <c r="F492" s="100">
        <f t="shared" si="36"/>
        <v>3</v>
      </c>
      <c r="G492" s="100">
        <v>0</v>
      </c>
      <c r="H492" s="100">
        <v>4</v>
      </c>
      <c r="I492">
        <v>1</v>
      </c>
      <c r="J492">
        <v>7</v>
      </c>
      <c r="L492">
        <v>2</v>
      </c>
      <c r="Q492">
        <v>3</v>
      </c>
      <c r="T492" s="103">
        <v>463</v>
      </c>
      <c r="U492" s="103">
        <v>21.421335449833055</v>
      </c>
      <c r="V492" s="103">
        <v>-4.4213354498330553</v>
      </c>
      <c r="X492" s="103">
        <v>41.779584462511295</v>
      </c>
      <c r="Y492" s="103">
        <v>20</v>
      </c>
    </row>
    <row r="493" spans="1:25" x14ac:dyDescent="0.3">
      <c r="A493" s="13">
        <v>43530</v>
      </c>
      <c r="B493" s="101">
        <v>14</v>
      </c>
      <c r="C493" s="100">
        <f t="shared" si="33"/>
        <v>10</v>
      </c>
      <c r="D493" s="100">
        <f t="shared" si="34"/>
        <v>2</v>
      </c>
      <c r="E493" s="100">
        <f t="shared" si="35"/>
        <v>0</v>
      </c>
      <c r="F493" s="100">
        <f t="shared" si="36"/>
        <v>4</v>
      </c>
      <c r="G493" s="100">
        <v>0</v>
      </c>
      <c r="H493" s="100">
        <v>2</v>
      </c>
      <c r="I493">
        <v>1</v>
      </c>
      <c r="J493">
        <v>9</v>
      </c>
      <c r="L493">
        <v>2</v>
      </c>
      <c r="Q493">
        <v>4</v>
      </c>
      <c r="T493" s="103">
        <v>464</v>
      </c>
      <c r="U493" s="103">
        <v>20.866679133039984</v>
      </c>
      <c r="V493" s="103">
        <v>-5.8666791330399839</v>
      </c>
      <c r="X493" s="103">
        <v>41.869918699186996</v>
      </c>
      <c r="Y493" s="103">
        <v>20</v>
      </c>
    </row>
    <row r="494" spans="1:25" x14ac:dyDescent="0.3">
      <c r="A494" s="13">
        <v>43531</v>
      </c>
      <c r="B494" s="101">
        <v>19</v>
      </c>
      <c r="C494" s="100">
        <f t="shared" si="33"/>
        <v>7</v>
      </c>
      <c r="D494" s="100">
        <f t="shared" si="34"/>
        <v>0</v>
      </c>
      <c r="E494" s="100">
        <f t="shared" si="35"/>
        <v>0</v>
      </c>
      <c r="F494" s="100">
        <f t="shared" si="36"/>
        <v>1</v>
      </c>
      <c r="G494" s="100">
        <v>0</v>
      </c>
      <c r="H494" s="100">
        <v>4</v>
      </c>
      <c r="J494">
        <v>7</v>
      </c>
      <c r="Q494">
        <v>1</v>
      </c>
      <c r="T494" s="103">
        <v>465</v>
      </c>
      <c r="U494" s="103">
        <v>17.314337737914038</v>
      </c>
      <c r="V494" s="103">
        <v>-1.3143377379140375</v>
      </c>
      <c r="X494" s="103">
        <v>41.960252935862691</v>
      </c>
      <c r="Y494" s="103">
        <v>20</v>
      </c>
    </row>
    <row r="495" spans="1:25" x14ac:dyDescent="0.3">
      <c r="A495" s="13">
        <v>43532</v>
      </c>
      <c r="B495" s="101">
        <v>17</v>
      </c>
      <c r="C495" s="100">
        <f t="shared" si="33"/>
        <v>5</v>
      </c>
      <c r="D495" s="100">
        <f t="shared" si="34"/>
        <v>4</v>
      </c>
      <c r="E495" s="100">
        <f t="shared" si="35"/>
        <v>1</v>
      </c>
      <c r="F495" s="100">
        <f t="shared" si="36"/>
        <v>2</v>
      </c>
      <c r="G495" s="100">
        <v>0</v>
      </c>
      <c r="H495" s="100">
        <v>3</v>
      </c>
      <c r="J495">
        <v>5</v>
      </c>
      <c r="L495">
        <v>4</v>
      </c>
      <c r="O495">
        <v>1</v>
      </c>
      <c r="Q495">
        <v>2</v>
      </c>
      <c r="T495" s="103">
        <v>466</v>
      </c>
      <c r="U495" s="103">
        <v>19.543394572510103</v>
      </c>
      <c r="V495" s="103">
        <v>5.4566054274898974</v>
      </c>
      <c r="X495" s="103">
        <v>42.050587172538393</v>
      </c>
      <c r="Y495" s="103">
        <v>20</v>
      </c>
    </row>
    <row r="496" spans="1:25" x14ac:dyDescent="0.3">
      <c r="A496" s="13">
        <v>43533</v>
      </c>
      <c r="B496" s="101">
        <v>25</v>
      </c>
      <c r="C496" s="100">
        <f t="shared" si="33"/>
        <v>6</v>
      </c>
      <c r="D496" s="100">
        <f t="shared" si="34"/>
        <v>0</v>
      </c>
      <c r="E496" s="100">
        <f t="shared" si="35"/>
        <v>1</v>
      </c>
      <c r="F496" s="100">
        <f t="shared" si="36"/>
        <v>4</v>
      </c>
      <c r="G496" s="100">
        <v>0</v>
      </c>
      <c r="H496" s="100">
        <v>2</v>
      </c>
      <c r="I496">
        <v>1</v>
      </c>
      <c r="J496">
        <v>5</v>
      </c>
      <c r="O496">
        <v>1</v>
      </c>
      <c r="Q496">
        <v>4</v>
      </c>
      <c r="T496" s="103">
        <v>467</v>
      </c>
      <c r="U496" s="103">
        <v>17.957355774387597</v>
      </c>
      <c r="V496" s="103">
        <v>-1.9573557743875973</v>
      </c>
      <c r="X496" s="103">
        <v>42.140921409214094</v>
      </c>
      <c r="Y496" s="103">
        <v>20</v>
      </c>
    </row>
    <row r="497" spans="1:25" x14ac:dyDescent="0.3">
      <c r="A497" s="13">
        <v>43534</v>
      </c>
      <c r="B497" s="101">
        <v>16</v>
      </c>
      <c r="C497" s="100">
        <f t="shared" si="33"/>
        <v>10</v>
      </c>
      <c r="D497" s="100">
        <f t="shared" si="34"/>
        <v>0</v>
      </c>
      <c r="E497" s="100">
        <f t="shared" si="35"/>
        <v>1</v>
      </c>
      <c r="F497" s="100">
        <f t="shared" si="36"/>
        <v>2</v>
      </c>
      <c r="G497" s="100">
        <v>0</v>
      </c>
      <c r="H497" s="100">
        <v>5</v>
      </c>
      <c r="J497">
        <v>10</v>
      </c>
      <c r="O497">
        <v>1</v>
      </c>
      <c r="Q497">
        <v>2</v>
      </c>
      <c r="T497" s="103">
        <v>468</v>
      </c>
      <c r="U497" s="103">
        <v>20.169374864951088</v>
      </c>
      <c r="V497" s="103">
        <v>1.830625135048912</v>
      </c>
      <c r="X497" s="103">
        <v>42.231255645889796</v>
      </c>
      <c r="Y497" s="103">
        <v>20</v>
      </c>
    </row>
    <row r="498" spans="1:25" x14ac:dyDescent="0.3">
      <c r="A498" s="13">
        <v>43535</v>
      </c>
      <c r="B498" s="101">
        <v>25</v>
      </c>
      <c r="C498" s="100">
        <f t="shared" si="33"/>
        <v>9</v>
      </c>
      <c r="D498" s="100">
        <f t="shared" si="34"/>
        <v>0</v>
      </c>
      <c r="E498" s="100">
        <f t="shared" si="35"/>
        <v>0</v>
      </c>
      <c r="F498" s="100">
        <f t="shared" si="36"/>
        <v>4</v>
      </c>
      <c r="G498" s="100">
        <v>0</v>
      </c>
      <c r="H498" s="100">
        <v>5</v>
      </c>
      <c r="J498">
        <v>9</v>
      </c>
      <c r="Q498">
        <v>4</v>
      </c>
      <c r="T498" s="103">
        <v>469</v>
      </c>
      <c r="U498" s="103">
        <v>19.886409883808284</v>
      </c>
      <c r="V498" s="103">
        <v>0.11359011619171611</v>
      </c>
      <c r="X498" s="103">
        <v>42.32158988256549</v>
      </c>
      <c r="Y498" s="103">
        <v>20</v>
      </c>
    </row>
    <row r="499" spans="1:25" x14ac:dyDescent="0.3">
      <c r="A499" s="13">
        <v>43536</v>
      </c>
      <c r="B499" s="101">
        <v>18</v>
      </c>
      <c r="C499" s="100">
        <f t="shared" si="33"/>
        <v>8</v>
      </c>
      <c r="D499" s="100">
        <f t="shared" si="34"/>
        <v>2</v>
      </c>
      <c r="E499" s="100">
        <f t="shared" si="35"/>
        <v>1</v>
      </c>
      <c r="F499" s="100">
        <f t="shared" si="36"/>
        <v>2</v>
      </c>
      <c r="G499" s="100">
        <v>0</v>
      </c>
      <c r="H499" s="100">
        <v>5</v>
      </c>
      <c r="J499">
        <v>8</v>
      </c>
      <c r="L499">
        <v>2</v>
      </c>
      <c r="O499">
        <v>1</v>
      </c>
      <c r="Q499">
        <v>2</v>
      </c>
      <c r="T499" s="103">
        <v>470</v>
      </c>
      <c r="U499" s="103">
        <v>20.829430645457226</v>
      </c>
      <c r="V499" s="103">
        <v>-4.8294306454572258</v>
      </c>
      <c r="X499" s="103">
        <v>42.411924119241192</v>
      </c>
      <c r="Y499" s="103">
        <v>20</v>
      </c>
    </row>
    <row r="500" spans="1:25" x14ac:dyDescent="0.3">
      <c r="A500" s="13">
        <v>43537</v>
      </c>
      <c r="B500" s="101">
        <v>13</v>
      </c>
      <c r="C500" s="100">
        <f t="shared" si="33"/>
        <v>6</v>
      </c>
      <c r="D500" s="100">
        <f t="shared" si="34"/>
        <v>3</v>
      </c>
      <c r="E500" s="100">
        <f t="shared" si="35"/>
        <v>0</v>
      </c>
      <c r="F500" s="100">
        <f t="shared" si="36"/>
        <v>3</v>
      </c>
      <c r="G500" s="100">
        <v>0</v>
      </c>
      <c r="H500" s="100">
        <v>5</v>
      </c>
      <c r="J500">
        <v>6</v>
      </c>
      <c r="L500">
        <v>3</v>
      </c>
      <c r="Q500">
        <v>3</v>
      </c>
      <c r="T500" s="103">
        <v>471</v>
      </c>
      <c r="U500" s="103">
        <v>19.422595790150051</v>
      </c>
      <c r="V500" s="103">
        <v>-2.4225957901500514</v>
      </c>
      <c r="X500" s="103">
        <v>42.502258355916894</v>
      </c>
      <c r="Y500" s="103">
        <v>20</v>
      </c>
    </row>
    <row r="501" spans="1:25" x14ac:dyDescent="0.3">
      <c r="A501" s="13">
        <v>43538</v>
      </c>
      <c r="B501" s="101">
        <v>24</v>
      </c>
      <c r="C501" s="100">
        <f t="shared" si="33"/>
        <v>9</v>
      </c>
      <c r="D501" s="100">
        <f t="shared" si="34"/>
        <v>2</v>
      </c>
      <c r="E501" s="100">
        <f t="shared" si="35"/>
        <v>0</v>
      </c>
      <c r="F501" s="100">
        <f t="shared" si="36"/>
        <v>2</v>
      </c>
      <c r="G501" s="100">
        <v>0</v>
      </c>
      <c r="H501" s="100">
        <v>1</v>
      </c>
      <c r="I501">
        <v>2</v>
      </c>
      <c r="J501">
        <v>7</v>
      </c>
      <c r="L501">
        <v>2</v>
      </c>
      <c r="Q501">
        <v>2</v>
      </c>
      <c r="T501" s="103">
        <v>472</v>
      </c>
      <c r="U501" s="103">
        <v>20.829430645457226</v>
      </c>
      <c r="V501" s="103">
        <v>-4.8294306454572258</v>
      </c>
      <c r="X501" s="103">
        <v>42.592592592592595</v>
      </c>
      <c r="Y501" s="103">
        <v>20</v>
      </c>
    </row>
    <row r="502" spans="1:25" x14ac:dyDescent="0.3">
      <c r="A502" s="13">
        <v>43539</v>
      </c>
      <c r="B502" s="101">
        <v>13</v>
      </c>
      <c r="C502" s="100">
        <f t="shared" si="33"/>
        <v>11</v>
      </c>
      <c r="D502" s="100">
        <f t="shared" si="34"/>
        <v>0</v>
      </c>
      <c r="E502" s="100">
        <f t="shared" si="35"/>
        <v>0</v>
      </c>
      <c r="F502" s="100">
        <f t="shared" si="36"/>
        <v>4</v>
      </c>
      <c r="G502" s="100">
        <v>0</v>
      </c>
      <c r="H502" s="100">
        <v>6</v>
      </c>
      <c r="I502">
        <v>3</v>
      </c>
      <c r="J502">
        <v>8</v>
      </c>
      <c r="Q502">
        <v>4</v>
      </c>
      <c r="T502" s="103">
        <v>473</v>
      </c>
      <c r="U502" s="103">
        <v>18.314817730695914</v>
      </c>
      <c r="V502" s="103">
        <v>-1.3148177306959141</v>
      </c>
      <c r="X502" s="103">
        <v>42.682926829268297</v>
      </c>
      <c r="Y502" s="103">
        <v>20</v>
      </c>
    </row>
    <row r="503" spans="1:25" x14ac:dyDescent="0.3">
      <c r="A503" s="13">
        <v>43540</v>
      </c>
      <c r="B503" s="101">
        <v>21</v>
      </c>
      <c r="C503" s="100">
        <f t="shared" si="33"/>
        <v>8</v>
      </c>
      <c r="D503" s="100">
        <f t="shared" si="34"/>
        <v>0</v>
      </c>
      <c r="E503" s="100">
        <f t="shared" si="35"/>
        <v>1</v>
      </c>
      <c r="F503" s="100">
        <f t="shared" si="36"/>
        <v>3</v>
      </c>
      <c r="G503" s="100">
        <v>0</v>
      </c>
      <c r="H503" s="100">
        <v>4</v>
      </c>
      <c r="J503">
        <v>8</v>
      </c>
      <c r="O503">
        <v>1</v>
      </c>
      <c r="Q503">
        <v>3</v>
      </c>
      <c r="T503" s="103">
        <v>474</v>
      </c>
      <c r="U503" s="103">
        <v>22.856180627946003</v>
      </c>
      <c r="V503" s="103">
        <v>-2.8561806279460029</v>
      </c>
      <c r="X503" s="103">
        <v>42.773261065943991</v>
      </c>
      <c r="Y503" s="103">
        <v>20</v>
      </c>
    </row>
    <row r="504" spans="1:25" x14ac:dyDescent="0.3">
      <c r="A504" s="13">
        <v>43541</v>
      </c>
      <c r="B504" s="101">
        <v>20</v>
      </c>
      <c r="C504" s="100">
        <f t="shared" si="33"/>
        <v>8</v>
      </c>
      <c r="D504" s="100">
        <f t="shared" si="34"/>
        <v>2</v>
      </c>
      <c r="E504" s="100">
        <f t="shared" si="35"/>
        <v>1</v>
      </c>
      <c r="F504" s="100">
        <f t="shared" si="36"/>
        <v>1</v>
      </c>
      <c r="G504" s="100">
        <v>1</v>
      </c>
      <c r="H504" s="100">
        <v>8</v>
      </c>
      <c r="J504">
        <v>8</v>
      </c>
      <c r="L504">
        <v>2</v>
      </c>
      <c r="O504">
        <v>1</v>
      </c>
      <c r="Q504">
        <v>1</v>
      </c>
      <c r="T504" s="103">
        <v>475</v>
      </c>
      <c r="U504" s="103">
        <v>20.812392901424651</v>
      </c>
      <c r="V504" s="103">
        <v>-0.81239290142465137</v>
      </c>
      <c r="X504" s="103">
        <v>42.863595302619693</v>
      </c>
      <c r="Y504" s="103">
        <v>20</v>
      </c>
    </row>
    <row r="505" spans="1:25" x14ac:dyDescent="0.3">
      <c r="A505" s="13">
        <v>43542</v>
      </c>
      <c r="B505" s="101">
        <v>18</v>
      </c>
      <c r="C505" s="100">
        <f t="shared" si="33"/>
        <v>9</v>
      </c>
      <c r="D505" s="100">
        <f t="shared" si="34"/>
        <v>0</v>
      </c>
      <c r="E505" s="100">
        <f t="shared" si="35"/>
        <v>1</v>
      </c>
      <c r="F505" s="100">
        <f t="shared" si="36"/>
        <v>3</v>
      </c>
      <c r="G505" s="100">
        <v>0</v>
      </c>
      <c r="H505" s="100">
        <v>6</v>
      </c>
      <c r="I505">
        <v>2</v>
      </c>
      <c r="J505">
        <v>7</v>
      </c>
      <c r="O505">
        <v>1</v>
      </c>
      <c r="Q505">
        <v>3</v>
      </c>
      <c r="T505" s="103">
        <v>476</v>
      </c>
      <c r="U505" s="103">
        <v>19.543394572510103</v>
      </c>
      <c r="V505" s="103">
        <v>4.4566054274898974</v>
      </c>
      <c r="X505" s="103">
        <v>42.953929539295395</v>
      </c>
      <c r="Y505" s="103">
        <v>20</v>
      </c>
    </row>
    <row r="506" spans="1:25" x14ac:dyDescent="0.3">
      <c r="A506" s="13">
        <v>43543</v>
      </c>
      <c r="B506" s="101">
        <v>15</v>
      </c>
      <c r="C506" s="100">
        <f t="shared" si="33"/>
        <v>9</v>
      </c>
      <c r="D506" s="100">
        <f t="shared" si="34"/>
        <v>0</v>
      </c>
      <c r="E506" s="100">
        <f t="shared" si="35"/>
        <v>0</v>
      </c>
      <c r="F506" s="100">
        <f t="shared" si="36"/>
        <v>1</v>
      </c>
      <c r="G506" s="100">
        <v>0</v>
      </c>
      <c r="H506" s="100">
        <v>2</v>
      </c>
      <c r="I506">
        <v>1</v>
      </c>
      <c r="J506">
        <v>8</v>
      </c>
      <c r="Q506">
        <v>1</v>
      </c>
      <c r="T506" s="103">
        <v>477</v>
      </c>
      <c r="U506" s="103">
        <v>19.030112416454237</v>
      </c>
      <c r="V506" s="103">
        <v>-1.0301124164542372</v>
      </c>
      <c r="X506" s="103">
        <v>43.044263775971096</v>
      </c>
      <c r="Y506" s="103">
        <v>20</v>
      </c>
    </row>
    <row r="507" spans="1:25" x14ac:dyDescent="0.3">
      <c r="A507" s="13">
        <v>43544</v>
      </c>
      <c r="B507" s="101">
        <v>20</v>
      </c>
      <c r="C507" s="100">
        <f t="shared" si="33"/>
        <v>6</v>
      </c>
      <c r="D507" s="100">
        <f t="shared" si="34"/>
        <v>2</v>
      </c>
      <c r="E507" s="100">
        <f t="shared" si="35"/>
        <v>0</v>
      </c>
      <c r="F507" s="100">
        <f t="shared" si="36"/>
        <v>2</v>
      </c>
      <c r="G507" s="100">
        <v>0</v>
      </c>
      <c r="J507">
        <v>6</v>
      </c>
      <c r="L507">
        <v>2</v>
      </c>
      <c r="Q507">
        <v>2</v>
      </c>
      <c r="T507" s="103">
        <v>478</v>
      </c>
      <c r="U507" s="103">
        <v>19.332993818742388</v>
      </c>
      <c r="V507" s="103">
        <v>-3.3329938187423878</v>
      </c>
      <c r="X507" s="103">
        <v>43.134598012646798</v>
      </c>
      <c r="Y507" s="103">
        <v>20</v>
      </c>
    </row>
    <row r="508" spans="1:25" x14ac:dyDescent="0.3">
      <c r="A508" s="13">
        <v>43545</v>
      </c>
      <c r="B508" s="101">
        <v>17</v>
      </c>
      <c r="C508" s="100">
        <f t="shared" si="33"/>
        <v>8</v>
      </c>
      <c r="D508" s="100">
        <f t="shared" si="34"/>
        <v>2</v>
      </c>
      <c r="E508" s="100">
        <f t="shared" si="35"/>
        <v>2</v>
      </c>
      <c r="F508" s="100">
        <f t="shared" si="36"/>
        <v>3</v>
      </c>
      <c r="G508" s="100">
        <v>0</v>
      </c>
      <c r="J508">
        <v>8</v>
      </c>
      <c r="L508">
        <v>2</v>
      </c>
      <c r="O508">
        <v>2</v>
      </c>
      <c r="Q508">
        <v>3</v>
      </c>
      <c r="T508" s="103">
        <v>479</v>
      </c>
      <c r="U508" s="103">
        <v>20.708631863097175</v>
      </c>
      <c r="V508" s="103">
        <v>-7.7086318630971746</v>
      </c>
      <c r="X508" s="103">
        <v>43.224932249322492</v>
      </c>
      <c r="Y508" s="103">
        <v>20</v>
      </c>
    </row>
    <row r="509" spans="1:25" x14ac:dyDescent="0.3">
      <c r="A509" s="13">
        <v>43546</v>
      </c>
      <c r="B509" s="101">
        <v>17</v>
      </c>
      <c r="C509" s="100">
        <f t="shared" si="33"/>
        <v>7</v>
      </c>
      <c r="D509" s="100">
        <f t="shared" si="34"/>
        <v>1</v>
      </c>
      <c r="E509" s="100">
        <f t="shared" si="35"/>
        <v>0</v>
      </c>
      <c r="F509" s="100">
        <f t="shared" si="36"/>
        <v>2</v>
      </c>
      <c r="G509" s="100">
        <v>0</v>
      </c>
      <c r="H509" s="100">
        <v>4</v>
      </c>
      <c r="J509">
        <v>7</v>
      </c>
      <c r="L509">
        <v>1</v>
      </c>
      <c r="Q509">
        <v>2</v>
      </c>
      <c r="T509" s="103">
        <v>480</v>
      </c>
      <c r="U509" s="103">
        <v>18.387094379980674</v>
      </c>
      <c r="V509" s="103">
        <v>4.6129056200193261</v>
      </c>
      <c r="X509" s="103">
        <v>43.315266485998194</v>
      </c>
      <c r="Y509" s="103">
        <v>20</v>
      </c>
    </row>
    <row r="510" spans="1:25" x14ac:dyDescent="0.3">
      <c r="A510" s="13">
        <v>43547</v>
      </c>
      <c r="B510" s="101">
        <v>22</v>
      </c>
      <c r="C510" s="100">
        <f t="shared" si="33"/>
        <v>10</v>
      </c>
      <c r="D510" s="100">
        <f t="shared" si="34"/>
        <v>0</v>
      </c>
      <c r="E510" s="100">
        <f t="shared" si="35"/>
        <v>0</v>
      </c>
      <c r="F510" s="100">
        <f t="shared" si="36"/>
        <v>4</v>
      </c>
      <c r="G510" s="100">
        <v>0</v>
      </c>
      <c r="H510" s="100">
        <v>4</v>
      </c>
      <c r="I510">
        <v>2</v>
      </c>
      <c r="J510">
        <v>8</v>
      </c>
      <c r="Q510">
        <v>4</v>
      </c>
      <c r="T510" s="103">
        <v>481</v>
      </c>
      <c r="U510" s="103">
        <v>21.538954488361</v>
      </c>
      <c r="V510" s="103">
        <v>0.46104551163899998</v>
      </c>
      <c r="X510" s="103">
        <v>43.405600722673896</v>
      </c>
      <c r="Y510" s="103">
        <v>20</v>
      </c>
    </row>
    <row r="511" spans="1:25" x14ac:dyDescent="0.3">
      <c r="A511" s="13">
        <v>43548</v>
      </c>
      <c r="B511" s="101">
        <v>16</v>
      </c>
      <c r="C511" s="100">
        <f t="shared" si="33"/>
        <v>11</v>
      </c>
      <c r="D511" s="100">
        <f t="shared" si="34"/>
        <v>1</v>
      </c>
      <c r="E511" s="100">
        <f t="shared" si="35"/>
        <v>1</v>
      </c>
      <c r="F511" s="100">
        <f t="shared" si="36"/>
        <v>3</v>
      </c>
      <c r="G511" s="100">
        <v>0</v>
      </c>
      <c r="H511" s="100">
        <v>7</v>
      </c>
      <c r="I511">
        <v>3</v>
      </c>
      <c r="J511">
        <v>8</v>
      </c>
      <c r="L511">
        <v>1</v>
      </c>
      <c r="O511">
        <v>1</v>
      </c>
      <c r="Q511">
        <v>3</v>
      </c>
      <c r="T511" s="103">
        <v>482</v>
      </c>
      <c r="U511" s="103">
        <v>22.628748874460214</v>
      </c>
      <c r="V511" s="103">
        <v>-2.6287488744602143</v>
      </c>
      <c r="X511" s="103">
        <v>43.495934959349597</v>
      </c>
      <c r="Y511" s="103">
        <v>20</v>
      </c>
    </row>
    <row r="512" spans="1:25" x14ac:dyDescent="0.3">
      <c r="A512" s="13">
        <v>43549</v>
      </c>
      <c r="B512" s="101">
        <v>22</v>
      </c>
      <c r="C512" s="100">
        <f t="shared" si="33"/>
        <v>9</v>
      </c>
      <c r="D512" s="100">
        <f t="shared" si="34"/>
        <v>2</v>
      </c>
      <c r="E512" s="100">
        <f t="shared" si="35"/>
        <v>1</v>
      </c>
      <c r="F512" s="100">
        <f t="shared" si="36"/>
        <v>2</v>
      </c>
      <c r="G512" s="100">
        <v>0</v>
      </c>
      <c r="H512" s="100">
        <v>4</v>
      </c>
      <c r="J512">
        <v>9</v>
      </c>
      <c r="L512">
        <v>2</v>
      </c>
      <c r="O512">
        <v>1</v>
      </c>
      <c r="Q512">
        <v>2</v>
      </c>
      <c r="T512" s="103">
        <v>483</v>
      </c>
      <c r="U512" s="103">
        <v>19.226354103302146</v>
      </c>
      <c r="V512" s="103">
        <v>-2.2263541033021461</v>
      </c>
      <c r="X512" s="103">
        <v>43.586269196025292</v>
      </c>
      <c r="Y512" s="103">
        <v>20</v>
      </c>
    </row>
    <row r="513" spans="1:25" x14ac:dyDescent="0.3">
      <c r="A513" s="13">
        <v>43550</v>
      </c>
      <c r="B513" s="101">
        <v>21</v>
      </c>
      <c r="C513" s="100">
        <f t="shared" si="33"/>
        <v>10</v>
      </c>
      <c r="D513" s="100">
        <f t="shared" si="34"/>
        <v>0</v>
      </c>
      <c r="E513" s="100">
        <f t="shared" si="35"/>
        <v>0</v>
      </c>
      <c r="F513" s="100">
        <f t="shared" si="36"/>
        <v>3</v>
      </c>
      <c r="G513" s="100">
        <v>0</v>
      </c>
      <c r="H513" s="100">
        <v>2</v>
      </c>
      <c r="J513">
        <v>10</v>
      </c>
      <c r="Q513">
        <v>3</v>
      </c>
      <c r="T513" s="103">
        <v>484</v>
      </c>
      <c r="U513" s="103">
        <v>19.543394572510103</v>
      </c>
      <c r="V513" s="103">
        <v>-8.5433945725101026</v>
      </c>
      <c r="X513" s="103">
        <v>43.676603432700993</v>
      </c>
      <c r="Y513" s="103">
        <v>20</v>
      </c>
    </row>
    <row r="514" spans="1:25" x14ac:dyDescent="0.3">
      <c r="A514" s="13">
        <v>43551</v>
      </c>
      <c r="B514" s="101">
        <v>19</v>
      </c>
      <c r="C514" s="100">
        <f t="shared" si="33"/>
        <v>8</v>
      </c>
      <c r="D514" s="100">
        <f t="shared" si="34"/>
        <v>0</v>
      </c>
      <c r="E514" s="100">
        <f t="shared" si="35"/>
        <v>0</v>
      </c>
      <c r="F514" s="100">
        <f t="shared" si="36"/>
        <v>2</v>
      </c>
      <c r="G514" s="100">
        <v>0</v>
      </c>
      <c r="H514" s="100">
        <v>2</v>
      </c>
      <c r="I514">
        <v>2</v>
      </c>
      <c r="J514">
        <v>6</v>
      </c>
      <c r="Q514">
        <v>2</v>
      </c>
      <c r="T514" s="103">
        <v>485</v>
      </c>
      <c r="U514" s="103">
        <v>18.903255213149311</v>
      </c>
      <c r="V514" s="103">
        <v>-0.90325521314931123</v>
      </c>
      <c r="X514" s="103">
        <v>43.766937669376695</v>
      </c>
      <c r="Y514" s="103">
        <v>20</v>
      </c>
    </row>
    <row r="515" spans="1:25" x14ac:dyDescent="0.3">
      <c r="A515" s="13">
        <v>43552</v>
      </c>
      <c r="B515" s="101">
        <v>16</v>
      </c>
      <c r="C515" s="100">
        <f t="shared" ref="C515:C578" si="37">SUM(I515:J515)</f>
        <v>6</v>
      </c>
      <c r="D515" s="100">
        <f t="shared" ref="D515:D578" si="38">SUM(K515:M515)</f>
        <v>1</v>
      </c>
      <c r="E515" s="100">
        <f t="shared" ref="E515:E578" si="39">SUM(N515:O515)</f>
        <v>0</v>
      </c>
      <c r="F515" s="100">
        <f t="shared" ref="F515:F578" si="40">SUM(P515:Q515)</f>
        <v>2</v>
      </c>
      <c r="G515" s="100">
        <v>0</v>
      </c>
      <c r="H515" s="100">
        <v>2</v>
      </c>
      <c r="J515">
        <v>6</v>
      </c>
      <c r="L515">
        <v>1</v>
      </c>
      <c r="Q515">
        <v>2</v>
      </c>
      <c r="T515" s="103">
        <v>486</v>
      </c>
      <c r="U515" s="103">
        <v>18.387094379980674</v>
      </c>
      <c r="V515" s="103">
        <v>-2.3870943799806739</v>
      </c>
      <c r="X515" s="103">
        <v>43.857271906052397</v>
      </c>
      <c r="Y515" s="103">
        <v>20</v>
      </c>
    </row>
    <row r="516" spans="1:25" x14ac:dyDescent="0.3">
      <c r="A516" s="13">
        <v>43553</v>
      </c>
      <c r="B516" s="101">
        <v>13</v>
      </c>
      <c r="C516" s="100">
        <f t="shared" si="37"/>
        <v>8</v>
      </c>
      <c r="D516" s="100">
        <f t="shared" si="38"/>
        <v>2</v>
      </c>
      <c r="E516" s="100">
        <f t="shared" si="39"/>
        <v>0</v>
      </c>
      <c r="F516" s="100">
        <f t="shared" si="40"/>
        <v>3</v>
      </c>
      <c r="G516" s="100">
        <v>0</v>
      </c>
      <c r="H516" s="100">
        <v>2</v>
      </c>
      <c r="J516">
        <v>8</v>
      </c>
      <c r="L516">
        <v>2</v>
      </c>
      <c r="Q516">
        <v>3</v>
      </c>
      <c r="T516" s="103">
        <v>487</v>
      </c>
      <c r="U516" s="103">
        <v>19.63299654391777</v>
      </c>
      <c r="V516" s="103">
        <v>1.3670034560822302</v>
      </c>
      <c r="X516" s="103">
        <v>43.947606142728098</v>
      </c>
      <c r="Y516" s="103">
        <v>20</v>
      </c>
    </row>
    <row r="517" spans="1:25" x14ac:dyDescent="0.3">
      <c r="A517" s="13">
        <v>43554</v>
      </c>
      <c r="B517" s="101">
        <v>25</v>
      </c>
      <c r="C517" s="100">
        <f t="shared" si="37"/>
        <v>6</v>
      </c>
      <c r="D517" s="100">
        <f t="shared" si="38"/>
        <v>2</v>
      </c>
      <c r="E517" s="100">
        <f t="shared" si="39"/>
        <v>1</v>
      </c>
      <c r="F517" s="100">
        <f t="shared" si="40"/>
        <v>3</v>
      </c>
      <c r="G517" s="100">
        <v>0</v>
      </c>
      <c r="H517" s="100">
        <v>2</v>
      </c>
      <c r="J517">
        <v>6</v>
      </c>
      <c r="L517">
        <v>2</v>
      </c>
      <c r="O517">
        <v>1</v>
      </c>
      <c r="Q517">
        <v>3</v>
      </c>
      <c r="T517" s="103">
        <v>488</v>
      </c>
      <c r="U517" s="103">
        <v>20.699694765039531</v>
      </c>
      <c r="V517" s="103">
        <v>0.30030523496046868</v>
      </c>
      <c r="X517" s="103">
        <v>44.037940379403793</v>
      </c>
      <c r="Y517" s="103">
        <v>20</v>
      </c>
    </row>
    <row r="518" spans="1:25" x14ac:dyDescent="0.3">
      <c r="A518" s="13">
        <v>43555</v>
      </c>
      <c r="B518" s="101">
        <v>19</v>
      </c>
      <c r="C518" s="100">
        <f t="shared" si="37"/>
        <v>9</v>
      </c>
      <c r="D518" s="100">
        <f t="shared" si="38"/>
        <v>0</v>
      </c>
      <c r="E518" s="100">
        <f t="shared" si="39"/>
        <v>1</v>
      </c>
      <c r="F518" s="100">
        <f t="shared" si="40"/>
        <v>5</v>
      </c>
      <c r="G518" s="100">
        <v>0</v>
      </c>
      <c r="H518" s="100">
        <v>5</v>
      </c>
      <c r="J518">
        <v>9</v>
      </c>
      <c r="O518">
        <v>1</v>
      </c>
      <c r="Q518">
        <v>5</v>
      </c>
      <c r="T518" s="103">
        <v>489</v>
      </c>
      <c r="U518" s="103">
        <v>23.2547291669012</v>
      </c>
      <c r="V518" s="103">
        <v>2.7452708330988003</v>
      </c>
      <c r="X518" s="103">
        <v>44.128274616079494</v>
      </c>
      <c r="Y518" s="103">
        <v>20</v>
      </c>
    </row>
    <row r="519" spans="1:25" x14ac:dyDescent="0.3">
      <c r="A519" s="13">
        <v>43556</v>
      </c>
      <c r="B519" s="101">
        <v>19</v>
      </c>
      <c r="C519" s="100">
        <f t="shared" si="37"/>
        <v>10</v>
      </c>
      <c r="D519" s="100">
        <f t="shared" si="38"/>
        <v>0</v>
      </c>
      <c r="E519" s="100">
        <f t="shared" si="39"/>
        <v>0</v>
      </c>
      <c r="F519" s="100">
        <f t="shared" si="40"/>
        <v>2</v>
      </c>
      <c r="G519" s="100">
        <v>0</v>
      </c>
      <c r="H519" s="100">
        <v>5</v>
      </c>
      <c r="J519">
        <v>10</v>
      </c>
      <c r="Q519">
        <v>2</v>
      </c>
      <c r="T519" s="103">
        <v>490</v>
      </c>
      <c r="U519" s="103">
        <v>20.399692039864153</v>
      </c>
      <c r="V519" s="103">
        <v>4.6003079601358472</v>
      </c>
      <c r="X519" s="103">
        <v>44.218608852755196</v>
      </c>
      <c r="Y519" s="103">
        <v>20</v>
      </c>
    </row>
    <row r="520" spans="1:25" x14ac:dyDescent="0.3">
      <c r="A520" s="13">
        <v>43557</v>
      </c>
      <c r="B520" s="101">
        <v>19</v>
      </c>
      <c r="C520" s="100">
        <f t="shared" si="37"/>
        <v>5</v>
      </c>
      <c r="D520" s="100">
        <f t="shared" si="38"/>
        <v>3</v>
      </c>
      <c r="E520" s="100">
        <f t="shared" si="39"/>
        <v>1</v>
      </c>
      <c r="F520" s="100">
        <f t="shared" si="40"/>
        <v>4</v>
      </c>
      <c r="G520" s="100">
        <v>0</v>
      </c>
      <c r="H520" s="100">
        <v>4</v>
      </c>
      <c r="I520">
        <v>1</v>
      </c>
      <c r="J520">
        <v>4</v>
      </c>
      <c r="L520">
        <v>3</v>
      </c>
      <c r="O520">
        <v>1</v>
      </c>
      <c r="Q520">
        <v>4</v>
      </c>
      <c r="T520" s="103">
        <v>491</v>
      </c>
      <c r="U520" s="103">
        <v>22.842028305340705</v>
      </c>
      <c r="V520" s="103">
        <v>-8.8420283053407047</v>
      </c>
      <c r="X520" s="103">
        <v>44.308943089430898</v>
      </c>
      <c r="Y520" s="103">
        <v>20</v>
      </c>
    </row>
    <row r="521" spans="1:25" x14ac:dyDescent="0.3">
      <c r="A521" s="13">
        <v>43558</v>
      </c>
      <c r="B521" s="101">
        <v>21</v>
      </c>
      <c r="C521" s="100">
        <f t="shared" si="37"/>
        <v>11</v>
      </c>
      <c r="D521" s="100">
        <f t="shared" si="38"/>
        <v>0</v>
      </c>
      <c r="E521" s="100">
        <f t="shared" si="39"/>
        <v>0</v>
      </c>
      <c r="F521" s="100">
        <f t="shared" si="40"/>
        <v>3</v>
      </c>
      <c r="G521" s="100">
        <v>0</v>
      </c>
      <c r="H521" s="100">
        <v>3</v>
      </c>
      <c r="J521">
        <v>11</v>
      </c>
      <c r="Q521">
        <v>3</v>
      </c>
      <c r="T521" s="103">
        <v>492</v>
      </c>
      <c r="U521" s="103">
        <v>17.230794187451249</v>
      </c>
      <c r="V521" s="103">
        <v>1.7692058125487513</v>
      </c>
      <c r="X521" s="103">
        <v>44.399277326106599</v>
      </c>
      <c r="Y521" s="103">
        <v>20</v>
      </c>
    </row>
    <row r="522" spans="1:25" x14ac:dyDescent="0.3">
      <c r="A522" s="13">
        <v>43559</v>
      </c>
      <c r="B522" s="101">
        <v>16</v>
      </c>
      <c r="C522" s="100">
        <f t="shared" si="37"/>
        <v>8</v>
      </c>
      <c r="D522" s="100">
        <f t="shared" si="38"/>
        <v>4</v>
      </c>
      <c r="E522" s="100">
        <f t="shared" si="39"/>
        <v>0</v>
      </c>
      <c r="F522" s="100">
        <f t="shared" si="40"/>
        <v>1</v>
      </c>
      <c r="G522" s="100">
        <v>0</v>
      </c>
      <c r="H522" s="100">
        <v>2</v>
      </c>
      <c r="I522">
        <v>1</v>
      </c>
      <c r="J522">
        <v>7</v>
      </c>
      <c r="L522">
        <v>4</v>
      </c>
      <c r="Q522">
        <v>1</v>
      </c>
      <c r="T522" s="103">
        <v>493</v>
      </c>
      <c r="U522" s="103">
        <v>18.153597461235506</v>
      </c>
      <c r="V522" s="103">
        <v>-1.1535974612355062</v>
      </c>
      <c r="X522" s="103">
        <v>44.489611562782294</v>
      </c>
      <c r="Y522" s="103">
        <v>20</v>
      </c>
    </row>
    <row r="523" spans="1:25" x14ac:dyDescent="0.3">
      <c r="A523" s="13">
        <v>43560</v>
      </c>
      <c r="B523" s="101">
        <v>15</v>
      </c>
      <c r="C523" s="100">
        <f t="shared" si="37"/>
        <v>6</v>
      </c>
      <c r="D523" s="100">
        <f t="shared" si="38"/>
        <v>2</v>
      </c>
      <c r="E523" s="100">
        <f t="shared" si="39"/>
        <v>1</v>
      </c>
      <c r="F523" s="100">
        <f t="shared" si="40"/>
        <v>4</v>
      </c>
      <c r="G523" s="100">
        <v>0</v>
      </c>
      <c r="H523" s="100">
        <v>1</v>
      </c>
      <c r="J523">
        <v>6</v>
      </c>
      <c r="L523">
        <v>2</v>
      </c>
      <c r="O523">
        <v>1</v>
      </c>
      <c r="Q523">
        <v>4</v>
      </c>
      <c r="T523" s="103">
        <v>494</v>
      </c>
      <c r="U523" s="103">
        <v>20.682657021006953</v>
      </c>
      <c r="V523" s="103">
        <v>4.3173429789930466</v>
      </c>
      <c r="X523" s="103">
        <v>44.579945799457995</v>
      </c>
      <c r="Y523" s="103">
        <v>20</v>
      </c>
    </row>
    <row r="524" spans="1:25" x14ac:dyDescent="0.3">
      <c r="A524" s="13">
        <v>43561</v>
      </c>
      <c r="B524" s="101">
        <v>23</v>
      </c>
      <c r="C524" s="100">
        <f t="shared" si="37"/>
        <v>8</v>
      </c>
      <c r="D524" s="100">
        <f t="shared" si="38"/>
        <v>0</v>
      </c>
      <c r="E524" s="100">
        <f t="shared" si="39"/>
        <v>1</v>
      </c>
      <c r="F524" s="100">
        <f t="shared" si="40"/>
        <v>4</v>
      </c>
      <c r="G524" s="100">
        <v>0</v>
      </c>
      <c r="H524" s="100">
        <v>6</v>
      </c>
      <c r="J524">
        <v>8</v>
      </c>
      <c r="O524">
        <v>1</v>
      </c>
      <c r="Q524">
        <v>4</v>
      </c>
      <c r="T524" s="103">
        <v>495</v>
      </c>
      <c r="U524" s="103">
        <v>20.942128781842346</v>
      </c>
      <c r="V524" s="103">
        <v>-4.9421287818423458</v>
      </c>
      <c r="X524" s="103">
        <v>44.670280036133697</v>
      </c>
      <c r="Y524" s="103">
        <v>20</v>
      </c>
    </row>
    <row r="525" spans="1:25" x14ac:dyDescent="0.3">
      <c r="A525" s="13">
        <v>43562</v>
      </c>
      <c r="B525" s="101">
        <v>19</v>
      </c>
      <c r="C525" s="100">
        <f t="shared" si="37"/>
        <v>7</v>
      </c>
      <c r="D525" s="100">
        <f t="shared" si="38"/>
        <v>0</v>
      </c>
      <c r="E525" s="100">
        <f t="shared" si="39"/>
        <v>0</v>
      </c>
      <c r="F525" s="100">
        <f t="shared" si="40"/>
        <v>3</v>
      </c>
      <c r="G525" s="100">
        <v>0</v>
      </c>
      <c r="J525">
        <v>7</v>
      </c>
      <c r="Q525">
        <v>3</v>
      </c>
      <c r="T525" s="103">
        <v>496</v>
      </c>
      <c r="U525" s="103">
        <v>21.985730837986651</v>
      </c>
      <c r="V525" s="103">
        <v>3.014269162013349</v>
      </c>
      <c r="X525" s="103">
        <v>44.760614272809399</v>
      </c>
      <c r="Y525" s="103">
        <v>20</v>
      </c>
    </row>
    <row r="526" spans="1:25" x14ac:dyDescent="0.3">
      <c r="A526" s="13">
        <v>43563</v>
      </c>
      <c r="B526" s="101">
        <v>22</v>
      </c>
      <c r="C526" s="100">
        <f t="shared" si="37"/>
        <v>10</v>
      </c>
      <c r="D526" s="100">
        <f t="shared" si="38"/>
        <v>0</v>
      </c>
      <c r="E526" s="100">
        <f t="shared" si="39"/>
        <v>0</v>
      </c>
      <c r="F526" s="100">
        <f t="shared" si="40"/>
        <v>2</v>
      </c>
      <c r="G526" s="100">
        <v>0</v>
      </c>
      <c r="H526" s="100">
        <v>3</v>
      </c>
      <c r="J526">
        <v>10</v>
      </c>
      <c r="Q526">
        <v>2</v>
      </c>
      <c r="T526" s="103">
        <v>497</v>
      </c>
      <c r="U526" s="103">
        <v>19.869372139775709</v>
      </c>
      <c r="V526" s="103">
        <v>-1.8693721397757095</v>
      </c>
      <c r="X526" s="103">
        <v>44.850948509485093</v>
      </c>
      <c r="Y526" s="103">
        <v>20</v>
      </c>
    </row>
    <row r="527" spans="1:25" x14ac:dyDescent="0.3">
      <c r="A527" s="13">
        <v>43564</v>
      </c>
      <c r="B527" s="101">
        <v>20</v>
      </c>
      <c r="C527" s="100">
        <f t="shared" si="37"/>
        <v>7</v>
      </c>
      <c r="D527" s="100">
        <f t="shared" si="38"/>
        <v>3</v>
      </c>
      <c r="E527" s="100">
        <f t="shared" si="39"/>
        <v>1</v>
      </c>
      <c r="F527" s="100">
        <f t="shared" si="40"/>
        <v>1</v>
      </c>
      <c r="G527" s="100">
        <v>0</v>
      </c>
      <c r="H527" s="100">
        <v>6</v>
      </c>
      <c r="J527">
        <v>7</v>
      </c>
      <c r="L527">
        <v>3</v>
      </c>
      <c r="O527">
        <v>1</v>
      </c>
      <c r="Q527">
        <v>1</v>
      </c>
      <c r="T527" s="103">
        <v>498</v>
      </c>
      <c r="U527" s="103">
        <v>19.220295682357268</v>
      </c>
      <c r="V527" s="103">
        <v>-6.2202956823572677</v>
      </c>
      <c r="X527" s="103">
        <v>44.941282746160795</v>
      </c>
      <c r="Y527" s="103">
        <v>20</v>
      </c>
    </row>
    <row r="528" spans="1:25" x14ac:dyDescent="0.3">
      <c r="A528" s="13">
        <v>43565</v>
      </c>
      <c r="B528" s="101">
        <v>17</v>
      </c>
      <c r="C528" s="100">
        <f t="shared" si="37"/>
        <v>8</v>
      </c>
      <c r="D528" s="100">
        <f t="shared" si="38"/>
        <v>0</v>
      </c>
      <c r="E528" s="100">
        <f t="shared" si="39"/>
        <v>0</v>
      </c>
      <c r="F528" s="100">
        <f t="shared" si="40"/>
        <v>4</v>
      </c>
      <c r="G528" s="100">
        <v>1</v>
      </c>
      <c r="H528" s="100">
        <v>3</v>
      </c>
      <c r="J528">
        <v>8</v>
      </c>
      <c r="Q528">
        <v>4</v>
      </c>
      <c r="T528" s="103">
        <v>499</v>
      </c>
      <c r="U528" s="103">
        <v>19.886409883808284</v>
      </c>
      <c r="V528" s="103">
        <v>4.1135901161917161</v>
      </c>
      <c r="X528" s="103">
        <v>45.031616982836496</v>
      </c>
      <c r="Y528" s="103">
        <v>20</v>
      </c>
    </row>
    <row r="529" spans="1:25" x14ac:dyDescent="0.3">
      <c r="A529" s="13">
        <v>43566</v>
      </c>
      <c r="B529" s="101">
        <v>15</v>
      </c>
      <c r="C529" s="100">
        <f t="shared" si="37"/>
        <v>8</v>
      </c>
      <c r="D529" s="100">
        <f t="shared" si="38"/>
        <v>0</v>
      </c>
      <c r="E529" s="100">
        <f t="shared" si="39"/>
        <v>0</v>
      </c>
      <c r="F529" s="100">
        <f t="shared" si="40"/>
        <v>2</v>
      </c>
      <c r="G529" s="100">
        <v>0</v>
      </c>
      <c r="J529">
        <v>8</v>
      </c>
      <c r="Q529">
        <v>2</v>
      </c>
      <c r="T529" s="103">
        <v>500</v>
      </c>
      <c r="U529" s="103">
        <v>23.271766910933778</v>
      </c>
      <c r="V529" s="103">
        <v>-10.271766910933778</v>
      </c>
      <c r="X529" s="103">
        <v>45.121951219512198</v>
      </c>
      <c r="Y529" s="103">
        <v>20</v>
      </c>
    </row>
    <row r="530" spans="1:25" x14ac:dyDescent="0.3">
      <c r="A530" s="13">
        <v>43567</v>
      </c>
      <c r="B530" s="101">
        <v>16</v>
      </c>
      <c r="C530" s="100">
        <f t="shared" si="37"/>
        <v>7</v>
      </c>
      <c r="D530" s="100">
        <f t="shared" si="38"/>
        <v>2</v>
      </c>
      <c r="E530" s="100">
        <f t="shared" si="39"/>
        <v>0</v>
      </c>
      <c r="F530" s="100">
        <f t="shared" si="40"/>
        <v>3</v>
      </c>
      <c r="G530" s="100">
        <v>0</v>
      </c>
      <c r="H530" s="100">
        <v>5</v>
      </c>
      <c r="I530">
        <v>1</v>
      </c>
      <c r="J530">
        <v>6</v>
      </c>
      <c r="L530">
        <v>2</v>
      </c>
      <c r="Q530">
        <v>3</v>
      </c>
      <c r="T530" s="103">
        <v>501</v>
      </c>
      <c r="U530" s="103">
        <v>20.812392901424651</v>
      </c>
      <c r="V530" s="103">
        <v>0.18760709857534863</v>
      </c>
      <c r="X530" s="103">
        <v>45.2122854561879</v>
      </c>
      <c r="Y530" s="103">
        <v>20</v>
      </c>
    </row>
    <row r="531" spans="1:25" x14ac:dyDescent="0.3">
      <c r="A531" s="13">
        <v>43568</v>
      </c>
      <c r="B531" s="101">
        <v>21</v>
      </c>
      <c r="C531" s="100">
        <f t="shared" si="37"/>
        <v>8</v>
      </c>
      <c r="D531" s="100">
        <f t="shared" si="38"/>
        <v>1</v>
      </c>
      <c r="E531" s="100">
        <f t="shared" si="39"/>
        <v>2</v>
      </c>
      <c r="F531" s="100">
        <f t="shared" si="40"/>
        <v>3</v>
      </c>
      <c r="G531" s="100">
        <v>0</v>
      </c>
      <c r="H531" s="100">
        <v>3</v>
      </c>
      <c r="I531">
        <v>2</v>
      </c>
      <c r="J531">
        <v>6</v>
      </c>
      <c r="L531">
        <v>1</v>
      </c>
      <c r="O531">
        <v>2</v>
      </c>
      <c r="Q531">
        <v>3</v>
      </c>
      <c r="T531" s="103">
        <v>502</v>
      </c>
      <c r="U531" s="103">
        <v>18.620584554411344</v>
      </c>
      <c r="V531" s="103">
        <v>1.3794154455886556</v>
      </c>
      <c r="X531" s="103">
        <v>45.302619692863594</v>
      </c>
      <c r="Y531" s="103">
        <v>20</v>
      </c>
    </row>
    <row r="532" spans="1:25" x14ac:dyDescent="0.3">
      <c r="A532" s="13">
        <v>43569</v>
      </c>
      <c r="B532" s="101">
        <v>20</v>
      </c>
      <c r="C532" s="100">
        <f t="shared" si="37"/>
        <v>10</v>
      </c>
      <c r="D532" s="100">
        <f t="shared" si="38"/>
        <v>0</v>
      </c>
      <c r="E532" s="100">
        <f t="shared" si="39"/>
        <v>0</v>
      </c>
      <c r="F532" s="100">
        <f t="shared" si="40"/>
        <v>4</v>
      </c>
      <c r="G532" s="100">
        <v>0</v>
      </c>
      <c r="J532">
        <v>10</v>
      </c>
      <c r="Q532">
        <v>4</v>
      </c>
      <c r="T532" s="103">
        <v>503</v>
      </c>
      <c r="U532" s="103">
        <v>21.455410937898211</v>
      </c>
      <c r="V532" s="103">
        <v>-3.4554109378982112</v>
      </c>
      <c r="X532" s="103">
        <v>45.392953929539296</v>
      </c>
      <c r="Y532" s="103">
        <v>20</v>
      </c>
    </row>
    <row r="533" spans="1:25" x14ac:dyDescent="0.3">
      <c r="A533" s="13">
        <v>43570</v>
      </c>
      <c r="B533" s="101">
        <v>26</v>
      </c>
      <c r="C533" s="100">
        <f t="shared" si="37"/>
        <v>8</v>
      </c>
      <c r="D533" s="100">
        <f t="shared" si="38"/>
        <v>2</v>
      </c>
      <c r="E533" s="100">
        <f t="shared" si="39"/>
        <v>2</v>
      </c>
      <c r="F533" s="100">
        <f t="shared" si="40"/>
        <v>2</v>
      </c>
      <c r="G533" s="100">
        <v>0</v>
      </c>
      <c r="H533" s="100">
        <v>3</v>
      </c>
      <c r="I533">
        <v>1</v>
      </c>
      <c r="J533">
        <v>7</v>
      </c>
      <c r="L533">
        <v>2</v>
      </c>
      <c r="O533">
        <v>2</v>
      </c>
      <c r="Q533">
        <v>2</v>
      </c>
      <c r="T533" s="103">
        <v>504</v>
      </c>
      <c r="U533" s="103">
        <v>18.516830260398372</v>
      </c>
      <c r="V533" s="103">
        <v>-3.5168302603983719</v>
      </c>
      <c r="X533" s="103">
        <v>45.483288166214997</v>
      </c>
      <c r="Y533" s="103">
        <v>20</v>
      </c>
    </row>
    <row r="534" spans="1:25" x14ac:dyDescent="0.3">
      <c r="A534" s="13">
        <v>43571</v>
      </c>
      <c r="B534" s="101">
        <v>22</v>
      </c>
      <c r="C534" s="100">
        <f t="shared" si="37"/>
        <v>11</v>
      </c>
      <c r="D534" s="100">
        <f t="shared" si="38"/>
        <v>2</v>
      </c>
      <c r="E534" s="100">
        <f t="shared" si="39"/>
        <v>0</v>
      </c>
      <c r="F534" s="100">
        <f t="shared" si="40"/>
        <v>2</v>
      </c>
      <c r="G534" s="100">
        <v>0</v>
      </c>
      <c r="H534" s="100">
        <v>1</v>
      </c>
      <c r="I534">
        <v>2</v>
      </c>
      <c r="J534">
        <v>9</v>
      </c>
      <c r="L534">
        <v>2</v>
      </c>
      <c r="Q534">
        <v>2</v>
      </c>
      <c r="T534" s="103">
        <v>505</v>
      </c>
      <c r="U534" s="103">
        <v>17.957355774387597</v>
      </c>
      <c r="V534" s="103">
        <v>2.0426442256124027</v>
      </c>
      <c r="X534" s="103">
        <v>45.573622402890699</v>
      </c>
      <c r="Y534" s="103">
        <v>20</v>
      </c>
    </row>
    <row r="535" spans="1:25" x14ac:dyDescent="0.3">
      <c r="A535" s="13">
        <v>43572</v>
      </c>
      <c r="B535" s="101">
        <v>21</v>
      </c>
      <c r="C535" s="100">
        <f t="shared" si="37"/>
        <v>9</v>
      </c>
      <c r="D535" s="100">
        <f t="shared" si="38"/>
        <v>0</v>
      </c>
      <c r="E535" s="100">
        <f t="shared" si="39"/>
        <v>0</v>
      </c>
      <c r="F535" s="100">
        <f t="shared" si="40"/>
        <v>3</v>
      </c>
      <c r="G535" s="100">
        <v>2</v>
      </c>
      <c r="H535" s="100">
        <v>2</v>
      </c>
      <c r="J535">
        <v>9</v>
      </c>
      <c r="Q535">
        <v>3</v>
      </c>
      <c r="T535" s="103">
        <v>506</v>
      </c>
      <c r="U535" s="103">
        <v>21.65165262474612</v>
      </c>
      <c r="V535" s="103">
        <v>-4.6516526247461201</v>
      </c>
      <c r="X535" s="103">
        <v>45.6639566395664</v>
      </c>
      <c r="Y535" s="103">
        <v>20</v>
      </c>
    </row>
    <row r="536" spans="1:25" x14ac:dyDescent="0.3">
      <c r="A536" s="13">
        <v>43573</v>
      </c>
      <c r="B536" s="101">
        <v>20</v>
      </c>
      <c r="C536" s="100">
        <f t="shared" si="37"/>
        <v>8</v>
      </c>
      <c r="D536" s="100">
        <f t="shared" si="38"/>
        <v>2</v>
      </c>
      <c r="E536" s="100">
        <f t="shared" si="39"/>
        <v>0</v>
      </c>
      <c r="F536" s="100">
        <f t="shared" si="40"/>
        <v>4</v>
      </c>
      <c r="G536" s="100">
        <v>0</v>
      </c>
      <c r="H536" s="100">
        <v>5</v>
      </c>
      <c r="J536">
        <v>8</v>
      </c>
      <c r="L536">
        <v>2</v>
      </c>
      <c r="Q536">
        <v>4</v>
      </c>
      <c r="T536" s="103">
        <v>507</v>
      </c>
      <c r="U536" s="103">
        <v>18.493734095420916</v>
      </c>
      <c r="V536" s="103">
        <v>-1.4937340954209155</v>
      </c>
      <c r="X536" s="103">
        <v>45.754290876242095</v>
      </c>
      <c r="Y536" s="103">
        <v>20</v>
      </c>
    </row>
    <row r="537" spans="1:25" x14ac:dyDescent="0.3">
      <c r="A537" s="13">
        <v>43574</v>
      </c>
      <c r="B537" s="101">
        <v>24</v>
      </c>
      <c r="C537" s="100">
        <f t="shared" si="37"/>
        <v>10</v>
      </c>
      <c r="D537" s="100">
        <f t="shared" si="38"/>
        <v>2</v>
      </c>
      <c r="E537" s="100">
        <f t="shared" si="39"/>
        <v>2</v>
      </c>
      <c r="F537" s="100">
        <f t="shared" si="40"/>
        <v>2</v>
      </c>
      <c r="G537" s="100">
        <v>0</v>
      </c>
      <c r="H537" s="100">
        <v>3</v>
      </c>
      <c r="I537">
        <v>3</v>
      </c>
      <c r="J537">
        <v>7</v>
      </c>
      <c r="L537">
        <v>2</v>
      </c>
      <c r="O537">
        <v>2</v>
      </c>
      <c r="Q537">
        <v>2</v>
      </c>
      <c r="T537" s="103">
        <v>508</v>
      </c>
      <c r="U537" s="103">
        <v>22.628748874460214</v>
      </c>
      <c r="V537" s="103">
        <v>-0.62874887446021432</v>
      </c>
      <c r="X537" s="103">
        <v>45.844625112917797</v>
      </c>
      <c r="Y537" s="103">
        <v>20</v>
      </c>
    </row>
    <row r="538" spans="1:25" x14ac:dyDescent="0.3">
      <c r="A538" s="13">
        <v>43575</v>
      </c>
      <c r="B538" s="101">
        <v>22</v>
      </c>
      <c r="C538" s="100">
        <f t="shared" si="37"/>
        <v>13</v>
      </c>
      <c r="D538" s="100">
        <f t="shared" si="38"/>
        <v>0</v>
      </c>
      <c r="E538" s="100">
        <f t="shared" si="39"/>
        <v>1</v>
      </c>
      <c r="F538" s="100">
        <f t="shared" si="40"/>
        <v>4</v>
      </c>
      <c r="G538" s="100">
        <v>0</v>
      </c>
      <c r="I538">
        <v>2</v>
      </c>
      <c r="J538">
        <v>11</v>
      </c>
      <c r="O538">
        <v>1</v>
      </c>
      <c r="Q538">
        <v>4</v>
      </c>
      <c r="T538" s="103">
        <v>509</v>
      </c>
      <c r="U538" s="103">
        <v>22.84808672628558</v>
      </c>
      <c r="V538" s="103">
        <v>-6.8480867262855796</v>
      </c>
      <c r="X538" s="103">
        <v>45.934959349593498</v>
      </c>
      <c r="Y538" s="103">
        <v>20</v>
      </c>
    </row>
    <row r="539" spans="1:25" x14ac:dyDescent="0.3">
      <c r="A539" s="13">
        <v>43576</v>
      </c>
      <c r="B539" s="101">
        <v>3</v>
      </c>
      <c r="C539" s="100">
        <f t="shared" si="37"/>
        <v>1</v>
      </c>
      <c r="D539" s="100">
        <f t="shared" si="38"/>
        <v>0</v>
      </c>
      <c r="E539" s="100">
        <f t="shared" si="39"/>
        <v>0</v>
      </c>
      <c r="F539" s="100">
        <f t="shared" si="40"/>
        <v>1</v>
      </c>
      <c r="G539" s="100">
        <v>0</v>
      </c>
      <c r="H539" s="100">
        <v>1</v>
      </c>
      <c r="J539">
        <v>1</v>
      </c>
      <c r="Q539">
        <v>1</v>
      </c>
      <c r="T539" s="103">
        <v>510</v>
      </c>
      <c r="U539" s="103">
        <v>20.512390176249269</v>
      </c>
      <c r="V539" s="103">
        <v>1.4876098237507307</v>
      </c>
      <c r="X539" s="103">
        <v>46.0252935862692</v>
      </c>
      <c r="Y539" s="103">
        <v>20</v>
      </c>
    </row>
    <row r="540" spans="1:25" x14ac:dyDescent="0.3">
      <c r="A540" s="13">
        <v>43577</v>
      </c>
      <c r="B540" s="101">
        <v>16</v>
      </c>
      <c r="C540" s="100">
        <f t="shared" si="37"/>
        <v>9</v>
      </c>
      <c r="D540" s="100">
        <f t="shared" si="38"/>
        <v>0</v>
      </c>
      <c r="E540" s="100">
        <f t="shared" si="39"/>
        <v>0</v>
      </c>
      <c r="F540" s="100">
        <f t="shared" si="40"/>
        <v>2</v>
      </c>
      <c r="G540" s="100">
        <v>0</v>
      </c>
      <c r="H540" s="100">
        <v>2</v>
      </c>
      <c r="J540">
        <v>9</v>
      </c>
      <c r="Q540">
        <v>2</v>
      </c>
      <c r="T540" s="103">
        <v>511</v>
      </c>
      <c r="U540" s="103">
        <v>21.472448681930789</v>
      </c>
      <c r="V540" s="103">
        <v>-0.47244868193078915</v>
      </c>
      <c r="X540" s="103">
        <v>46.115627822944894</v>
      </c>
      <c r="Y540" s="103">
        <v>20</v>
      </c>
    </row>
    <row r="541" spans="1:25" x14ac:dyDescent="0.3">
      <c r="A541" s="13">
        <v>43578</v>
      </c>
      <c r="B541" s="101">
        <v>25</v>
      </c>
      <c r="C541" s="100">
        <f t="shared" si="37"/>
        <v>8</v>
      </c>
      <c r="D541" s="100">
        <f t="shared" si="38"/>
        <v>2</v>
      </c>
      <c r="E541" s="100">
        <f t="shared" si="39"/>
        <v>0</v>
      </c>
      <c r="F541" s="100">
        <f t="shared" si="40"/>
        <v>3</v>
      </c>
      <c r="G541" s="100">
        <v>0</v>
      </c>
      <c r="H541" s="100">
        <v>2</v>
      </c>
      <c r="J541">
        <v>8</v>
      </c>
      <c r="L541">
        <v>2</v>
      </c>
      <c r="Q541">
        <v>3</v>
      </c>
      <c r="T541" s="103">
        <v>512</v>
      </c>
      <c r="U541" s="103">
        <v>19.030112416454237</v>
      </c>
      <c r="V541" s="103">
        <v>-3.0112416454237234E-2</v>
      </c>
      <c r="X541" s="103">
        <v>46.205962059620596</v>
      </c>
      <c r="Y541" s="103">
        <v>20</v>
      </c>
    </row>
    <row r="542" spans="1:25" x14ac:dyDescent="0.3">
      <c r="A542" s="13">
        <v>43579</v>
      </c>
      <c r="B542" s="101">
        <v>13</v>
      </c>
      <c r="C542" s="100">
        <f t="shared" si="37"/>
        <v>8</v>
      </c>
      <c r="D542" s="100">
        <f t="shared" si="38"/>
        <v>2</v>
      </c>
      <c r="E542" s="100">
        <f t="shared" si="39"/>
        <v>1</v>
      </c>
      <c r="F542" s="100">
        <f t="shared" si="40"/>
        <v>2</v>
      </c>
      <c r="G542" s="100">
        <v>0</v>
      </c>
      <c r="H542" s="100">
        <v>2</v>
      </c>
      <c r="I542">
        <v>1</v>
      </c>
      <c r="J542">
        <v>7</v>
      </c>
      <c r="L542">
        <v>2</v>
      </c>
      <c r="O542">
        <v>1</v>
      </c>
      <c r="Q542">
        <v>2</v>
      </c>
      <c r="T542" s="103">
        <v>513</v>
      </c>
      <c r="U542" s="103">
        <v>17.850716058947356</v>
      </c>
      <c r="V542" s="103">
        <v>-1.8507160589473557</v>
      </c>
      <c r="X542" s="103">
        <v>46.296296296296298</v>
      </c>
      <c r="Y542" s="103">
        <v>20</v>
      </c>
    </row>
    <row r="543" spans="1:25" x14ac:dyDescent="0.3">
      <c r="A543" s="13">
        <v>43580</v>
      </c>
      <c r="B543" s="101">
        <v>16</v>
      </c>
      <c r="C543" s="100">
        <f t="shared" si="37"/>
        <v>9</v>
      </c>
      <c r="D543" s="100">
        <f t="shared" si="38"/>
        <v>0</v>
      </c>
      <c r="E543" s="100">
        <f t="shared" si="39"/>
        <v>1</v>
      </c>
      <c r="F543" s="100">
        <f t="shared" si="40"/>
        <v>4</v>
      </c>
      <c r="G543" s="100">
        <v>2</v>
      </c>
      <c r="H543" s="100">
        <v>3</v>
      </c>
      <c r="J543">
        <v>9</v>
      </c>
      <c r="O543">
        <v>1</v>
      </c>
      <c r="Q543">
        <v>4</v>
      </c>
      <c r="T543" s="103">
        <v>514</v>
      </c>
      <c r="U543" s="103">
        <v>20.399692039864153</v>
      </c>
      <c r="V543" s="103">
        <v>-7.3996920398641528</v>
      </c>
      <c r="X543" s="103">
        <v>46.386630532971999</v>
      </c>
      <c r="Y543" s="103">
        <v>20</v>
      </c>
    </row>
    <row r="544" spans="1:25" x14ac:dyDescent="0.3">
      <c r="A544" s="13">
        <v>43581</v>
      </c>
      <c r="B544" s="101">
        <v>22</v>
      </c>
      <c r="C544" s="100">
        <f t="shared" si="37"/>
        <v>7</v>
      </c>
      <c r="D544" s="100">
        <f t="shared" si="38"/>
        <v>2</v>
      </c>
      <c r="E544" s="100">
        <f t="shared" si="39"/>
        <v>1</v>
      </c>
      <c r="F544" s="100">
        <f t="shared" si="40"/>
        <v>2</v>
      </c>
      <c r="G544" s="100">
        <v>0</v>
      </c>
      <c r="H544" s="100">
        <v>2</v>
      </c>
      <c r="I544">
        <v>1</v>
      </c>
      <c r="J544">
        <v>6</v>
      </c>
      <c r="L544">
        <v>2</v>
      </c>
      <c r="O544">
        <v>1</v>
      </c>
      <c r="Q544">
        <v>2</v>
      </c>
      <c r="T544" s="103">
        <v>515</v>
      </c>
      <c r="U544" s="103">
        <v>19.739636259358011</v>
      </c>
      <c r="V544" s="103">
        <v>5.2603637406419885</v>
      </c>
      <c r="X544" s="103">
        <v>46.476964769647701</v>
      </c>
      <c r="Y544" s="103">
        <v>20</v>
      </c>
    </row>
    <row r="545" spans="1:25" x14ac:dyDescent="0.3">
      <c r="A545" s="13">
        <v>43582</v>
      </c>
      <c r="B545" s="101">
        <v>20</v>
      </c>
      <c r="C545" s="100">
        <f t="shared" si="37"/>
        <v>11</v>
      </c>
      <c r="D545" s="100">
        <f t="shared" si="38"/>
        <v>0</v>
      </c>
      <c r="E545" s="100">
        <f t="shared" si="39"/>
        <v>0</v>
      </c>
      <c r="F545" s="100">
        <f t="shared" si="40"/>
        <v>5</v>
      </c>
      <c r="G545" s="100">
        <v>0</v>
      </c>
      <c r="H545" s="100">
        <v>1</v>
      </c>
      <c r="I545">
        <v>4</v>
      </c>
      <c r="J545">
        <v>7</v>
      </c>
      <c r="Q545">
        <v>5</v>
      </c>
      <c r="T545" s="103">
        <v>516</v>
      </c>
      <c r="U545" s="103">
        <v>23.768011322957065</v>
      </c>
      <c r="V545" s="103">
        <v>-4.7680113229570651</v>
      </c>
      <c r="X545" s="103">
        <v>46.567299006323395</v>
      </c>
      <c r="Y545" s="103">
        <v>20</v>
      </c>
    </row>
    <row r="546" spans="1:25" x14ac:dyDescent="0.3">
      <c r="A546" s="13">
        <v>43583</v>
      </c>
      <c r="B546" s="101">
        <v>17</v>
      </c>
      <c r="C546" s="100">
        <f t="shared" si="37"/>
        <v>10</v>
      </c>
      <c r="D546" s="100">
        <f t="shared" si="38"/>
        <v>2</v>
      </c>
      <c r="E546" s="100">
        <f t="shared" si="39"/>
        <v>0</v>
      </c>
      <c r="F546" s="100">
        <f t="shared" si="40"/>
        <v>3</v>
      </c>
      <c r="G546" s="100">
        <v>0</v>
      </c>
      <c r="H546" s="100">
        <v>5</v>
      </c>
      <c r="I546">
        <v>1</v>
      </c>
      <c r="J546">
        <v>9</v>
      </c>
      <c r="L546">
        <v>2</v>
      </c>
      <c r="Q546">
        <v>3</v>
      </c>
      <c r="T546" s="103">
        <v>517</v>
      </c>
      <c r="U546" s="103">
        <v>20.31614848940136</v>
      </c>
      <c r="V546" s="103">
        <v>-1.3161484894013604</v>
      </c>
      <c r="X546" s="103">
        <v>46.657633242999097</v>
      </c>
      <c r="Y546" s="103">
        <v>20</v>
      </c>
    </row>
    <row r="547" spans="1:25" x14ac:dyDescent="0.3">
      <c r="A547" s="13">
        <v>43584</v>
      </c>
      <c r="B547" s="101">
        <v>18</v>
      </c>
      <c r="C547" s="100">
        <f t="shared" si="37"/>
        <v>9</v>
      </c>
      <c r="D547" s="100">
        <f t="shared" si="38"/>
        <v>0</v>
      </c>
      <c r="E547" s="100">
        <f t="shared" si="39"/>
        <v>0</v>
      </c>
      <c r="F547" s="100">
        <f t="shared" si="40"/>
        <v>2</v>
      </c>
      <c r="G547" s="100">
        <v>2</v>
      </c>
      <c r="H547" s="100">
        <v>3</v>
      </c>
      <c r="J547">
        <v>9</v>
      </c>
      <c r="Q547">
        <v>2</v>
      </c>
      <c r="T547" s="103">
        <v>518</v>
      </c>
      <c r="U547" s="103">
        <v>20.359558130854118</v>
      </c>
      <c r="V547" s="103">
        <v>-1.3595581308541185</v>
      </c>
      <c r="X547" s="103">
        <v>46.747967479674799</v>
      </c>
      <c r="Y547" s="103">
        <v>20</v>
      </c>
    </row>
    <row r="548" spans="1:25" x14ac:dyDescent="0.3">
      <c r="A548" s="13">
        <v>43585</v>
      </c>
      <c r="B548" s="101">
        <v>17</v>
      </c>
      <c r="C548" s="100">
        <f t="shared" si="37"/>
        <v>8</v>
      </c>
      <c r="D548" s="100">
        <f t="shared" si="38"/>
        <v>0</v>
      </c>
      <c r="E548" s="100">
        <f t="shared" si="39"/>
        <v>1</v>
      </c>
      <c r="F548" s="100">
        <f t="shared" si="40"/>
        <v>3</v>
      </c>
      <c r="G548" s="100">
        <v>0</v>
      </c>
      <c r="H548" s="100">
        <v>2</v>
      </c>
      <c r="J548">
        <v>8</v>
      </c>
      <c r="O548">
        <v>1</v>
      </c>
      <c r="Q548">
        <v>3</v>
      </c>
      <c r="T548" s="103">
        <v>519</v>
      </c>
      <c r="U548" s="103">
        <v>22.115466718404353</v>
      </c>
      <c r="V548" s="103">
        <v>-1.1154667184043525</v>
      </c>
      <c r="X548" s="103">
        <v>46.8383017163505</v>
      </c>
      <c r="Y548" s="103">
        <v>20</v>
      </c>
    </row>
    <row r="549" spans="1:25" x14ac:dyDescent="0.3">
      <c r="A549" s="13">
        <v>43586</v>
      </c>
      <c r="B549" s="101">
        <v>11</v>
      </c>
      <c r="C549" s="100">
        <f t="shared" si="37"/>
        <v>8</v>
      </c>
      <c r="D549" s="100">
        <f t="shared" si="38"/>
        <v>2</v>
      </c>
      <c r="E549" s="100">
        <f t="shared" si="39"/>
        <v>2</v>
      </c>
      <c r="F549" s="100">
        <f t="shared" si="40"/>
        <v>5</v>
      </c>
      <c r="G549" s="100">
        <v>0</v>
      </c>
      <c r="H549" s="100">
        <v>2</v>
      </c>
      <c r="I549">
        <v>3</v>
      </c>
      <c r="J549">
        <v>5</v>
      </c>
      <c r="L549">
        <v>2</v>
      </c>
      <c r="O549">
        <v>2</v>
      </c>
      <c r="Q549">
        <v>5</v>
      </c>
      <c r="T549" s="103">
        <v>520</v>
      </c>
      <c r="U549" s="103">
        <v>18.300371085685782</v>
      </c>
      <c r="V549" s="103">
        <v>-2.3003710856857822</v>
      </c>
      <c r="X549" s="103">
        <v>46.928635953026195</v>
      </c>
      <c r="Y549" s="103">
        <v>20</v>
      </c>
    </row>
    <row r="550" spans="1:25" x14ac:dyDescent="0.3">
      <c r="A550" s="13">
        <v>43587</v>
      </c>
      <c r="B550" s="101">
        <v>19</v>
      </c>
      <c r="C550" s="100">
        <f t="shared" si="37"/>
        <v>12</v>
      </c>
      <c r="D550" s="100">
        <f t="shared" si="38"/>
        <v>3</v>
      </c>
      <c r="E550" s="100">
        <f t="shared" si="39"/>
        <v>0</v>
      </c>
      <c r="F550" s="100">
        <f t="shared" si="40"/>
        <v>3</v>
      </c>
      <c r="G550" s="100">
        <v>0</v>
      </c>
      <c r="H550" s="100">
        <v>1</v>
      </c>
      <c r="I550">
        <v>4</v>
      </c>
      <c r="J550">
        <v>8</v>
      </c>
      <c r="L550">
        <v>2</v>
      </c>
      <c r="M550">
        <v>1</v>
      </c>
      <c r="Q550">
        <v>3</v>
      </c>
      <c r="T550" s="103">
        <v>521</v>
      </c>
      <c r="U550" s="103">
        <v>20.895936451887437</v>
      </c>
      <c r="V550" s="103">
        <v>-5.8959364518874366</v>
      </c>
      <c r="X550" s="103">
        <v>47.018970189701896</v>
      </c>
      <c r="Y550" s="103">
        <v>20</v>
      </c>
    </row>
    <row r="551" spans="1:25" x14ac:dyDescent="0.3">
      <c r="A551" s="13">
        <v>43588</v>
      </c>
      <c r="B551" s="101">
        <v>17</v>
      </c>
      <c r="C551" s="100">
        <f t="shared" si="37"/>
        <v>7</v>
      </c>
      <c r="D551" s="100">
        <f t="shared" si="38"/>
        <v>0</v>
      </c>
      <c r="E551" s="100">
        <f t="shared" si="39"/>
        <v>1</v>
      </c>
      <c r="F551" s="100">
        <f t="shared" si="40"/>
        <v>3</v>
      </c>
      <c r="G551" s="100">
        <v>0</v>
      </c>
      <c r="I551">
        <v>1</v>
      </c>
      <c r="J551">
        <v>6</v>
      </c>
      <c r="O551">
        <v>1</v>
      </c>
      <c r="Q551">
        <v>3</v>
      </c>
      <c r="T551" s="103">
        <v>522</v>
      </c>
      <c r="U551" s="103">
        <v>21.96869309395408</v>
      </c>
      <c r="V551" s="103">
        <v>1.0313069060459199</v>
      </c>
      <c r="X551" s="103">
        <v>47.109304426377598</v>
      </c>
      <c r="Y551" s="103">
        <v>20</v>
      </c>
    </row>
    <row r="552" spans="1:25" x14ac:dyDescent="0.3">
      <c r="A552" s="13">
        <v>43589</v>
      </c>
      <c r="B552" s="101">
        <v>19</v>
      </c>
      <c r="C552" s="100">
        <f t="shared" si="37"/>
        <v>9</v>
      </c>
      <c r="D552" s="100">
        <f t="shared" si="38"/>
        <v>3</v>
      </c>
      <c r="E552" s="100">
        <f t="shared" si="39"/>
        <v>0</v>
      </c>
      <c r="F552" s="100">
        <f t="shared" si="40"/>
        <v>3</v>
      </c>
      <c r="G552" s="100">
        <v>0</v>
      </c>
      <c r="H552" s="100">
        <v>1</v>
      </c>
      <c r="I552">
        <v>1</v>
      </c>
      <c r="J552">
        <v>8</v>
      </c>
      <c r="L552">
        <v>3</v>
      </c>
      <c r="Q552">
        <v>3</v>
      </c>
      <c r="T552" s="103">
        <v>523</v>
      </c>
      <c r="U552" s="103">
        <v>19.543394572510103</v>
      </c>
      <c r="V552" s="103">
        <v>-0.54339457251010259</v>
      </c>
      <c r="X552" s="103">
        <v>47.1996386630533</v>
      </c>
      <c r="Y552" s="103">
        <v>20</v>
      </c>
    </row>
    <row r="553" spans="1:25" x14ac:dyDescent="0.3">
      <c r="A553" s="13">
        <v>43590</v>
      </c>
      <c r="B553" s="101">
        <v>22</v>
      </c>
      <c r="C553" s="100">
        <f t="shared" si="37"/>
        <v>9</v>
      </c>
      <c r="D553" s="100">
        <f t="shared" si="38"/>
        <v>0</v>
      </c>
      <c r="E553" s="100">
        <f t="shared" si="39"/>
        <v>0</v>
      </c>
      <c r="F553" s="100">
        <f t="shared" si="40"/>
        <v>3</v>
      </c>
      <c r="G553" s="100">
        <v>0</v>
      </c>
      <c r="H553" s="100">
        <v>2</v>
      </c>
      <c r="J553">
        <v>9</v>
      </c>
      <c r="Q553">
        <v>3</v>
      </c>
      <c r="T553" s="103">
        <v>524</v>
      </c>
      <c r="U553" s="103">
        <v>20.31614848940136</v>
      </c>
      <c r="V553" s="103">
        <v>1.6838515105986396</v>
      </c>
      <c r="X553" s="103">
        <v>47.289972899729001</v>
      </c>
      <c r="Y553" s="103">
        <v>20</v>
      </c>
    </row>
    <row r="554" spans="1:25" x14ac:dyDescent="0.3">
      <c r="A554" s="13">
        <v>43591</v>
      </c>
      <c r="B554" s="101">
        <v>28</v>
      </c>
      <c r="C554" s="100">
        <f t="shared" si="37"/>
        <v>9</v>
      </c>
      <c r="D554" s="100">
        <f t="shared" si="38"/>
        <v>0</v>
      </c>
      <c r="E554" s="100">
        <f t="shared" si="39"/>
        <v>0</v>
      </c>
      <c r="F554" s="100">
        <f t="shared" si="40"/>
        <v>3</v>
      </c>
      <c r="G554" s="100">
        <v>0</v>
      </c>
      <c r="H554" s="100">
        <v>2</v>
      </c>
      <c r="I554">
        <v>2</v>
      </c>
      <c r="J554">
        <v>7</v>
      </c>
      <c r="Q554">
        <v>3</v>
      </c>
      <c r="T554" s="103">
        <v>525</v>
      </c>
      <c r="U554" s="103">
        <v>18.176693626212963</v>
      </c>
      <c r="V554" s="103">
        <v>1.8233063737870374</v>
      </c>
      <c r="X554" s="103">
        <v>47.380307136404696</v>
      </c>
      <c r="Y554" s="103">
        <v>20</v>
      </c>
    </row>
    <row r="555" spans="1:25" x14ac:dyDescent="0.3">
      <c r="A555" s="13">
        <v>43592</v>
      </c>
      <c r="B555" s="101">
        <v>20</v>
      </c>
      <c r="C555" s="100">
        <f t="shared" si="37"/>
        <v>11</v>
      </c>
      <c r="D555" s="100">
        <f t="shared" si="38"/>
        <v>4</v>
      </c>
      <c r="E555" s="100">
        <f t="shared" si="39"/>
        <v>1</v>
      </c>
      <c r="F555" s="100">
        <f t="shared" si="40"/>
        <v>3</v>
      </c>
      <c r="G555" s="100">
        <v>0</v>
      </c>
      <c r="H555" s="100">
        <v>2</v>
      </c>
      <c r="I555">
        <v>2</v>
      </c>
      <c r="J555">
        <v>9</v>
      </c>
      <c r="L555">
        <v>4</v>
      </c>
      <c r="O555">
        <v>1</v>
      </c>
      <c r="Q555">
        <v>3</v>
      </c>
      <c r="T555" s="103">
        <v>526</v>
      </c>
      <c r="U555" s="103">
        <v>21.250225408678155</v>
      </c>
      <c r="V555" s="103">
        <v>-4.2502254086781548</v>
      </c>
      <c r="X555" s="103">
        <v>47.470641373080397</v>
      </c>
      <c r="Y555" s="103">
        <v>20</v>
      </c>
    </row>
    <row r="556" spans="1:25" x14ac:dyDescent="0.3">
      <c r="A556" s="13">
        <v>43593</v>
      </c>
      <c r="B556" s="101">
        <v>29</v>
      </c>
      <c r="C556" s="100">
        <f t="shared" si="37"/>
        <v>7</v>
      </c>
      <c r="D556" s="100">
        <f t="shared" si="38"/>
        <v>0</v>
      </c>
      <c r="E556" s="100">
        <f t="shared" si="39"/>
        <v>1</v>
      </c>
      <c r="F556" s="100">
        <f t="shared" si="40"/>
        <v>2</v>
      </c>
      <c r="G556" s="100">
        <v>0</v>
      </c>
      <c r="H556" s="100">
        <v>2</v>
      </c>
      <c r="J556">
        <v>7</v>
      </c>
      <c r="O556">
        <v>1</v>
      </c>
      <c r="Q556">
        <v>2</v>
      </c>
      <c r="T556" s="103">
        <v>527</v>
      </c>
      <c r="U556" s="103">
        <v>19.030112416454237</v>
      </c>
      <c r="V556" s="103">
        <v>-4.0301124164542372</v>
      </c>
      <c r="X556" s="103">
        <v>47.560975609756099</v>
      </c>
      <c r="Y556" s="103">
        <v>20</v>
      </c>
    </row>
    <row r="557" spans="1:25" x14ac:dyDescent="0.3">
      <c r="A557" s="13">
        <v>43594</v>
      </c>
      <c r="B557" s="101">
        <v>15</v>
      </c>
      <c r="C557" s="100">
        <f t="shared" si="37"/>
        <v>8</v>
      </c>
      <c r="D557" s="100">
        <f t="shared" si="38"/>
        <v>0</v>
      </c>
      <c r="E557" s="100">
        <f t="shared" si="39"/>
        <v>0</v>
      </c>
      <c r="F557" s="100">
        <f t="shared" si="40"/>
        <v>4</v>
      </c>
      <c r="G557" s="100">
        <v>0</v>
      </c>
      <c r="H557" s="100">
        <v>3</v>
      </c>
      <c r="J557">
        <v>8</v>
      </c>
      <c r="Q557">
        <v>4</v>
      </c>
      <c r="T557" s="103">
        <v>528</v>
      </c>
      <c r="U557" s="103">
        <v>19.756674003390589</v>
      </c>
      <c r="V557" s="103">
        <v>-3.7566740033905894</v>
      </c>
      <c r="X557" s="103">
        <v>47.651309846431801</v>
      </c>
      <c r="Y557" s="103">
        <v>20</v>
      </c>
    </row>
    <row r="558" spans="1:25" x14ac:dyDescent="0.3">
      <c r="A558" s="13">
        <v>43595</v>
      </c>
      <c r="B558" s="101">
        <v>18</v>
      </c>
      <c r="C558" s="100">
        <f t="shared" si="37"/>
        <v>7</v>
      </c>
      <c r="D558" s="100">
        <f t="shared" si="38"/>
        <v>2</v>
      </c>
      <c r="E558" s="100">
        <f t="shared" si="39"/>
        <v>2</v>
      </c>
      <c r="F558" s="100">
        <f t="shared" si="40"/>
        <v>2</v>
      </c>
      <c r="G558" s="100">
        <v>0</v>
      </c>
      <c r="J558">
        <v>7</v>
      </c>
      <c r="L558">
        <v>2</v>
      </c>
      <c r="O558">
        <v>2</v>
      </c>
      <c r="Q558">
        <v>2</v>
      </c>
      <c r="T558" s="103">
        <v>529</v>
      </c>
      <c r="U558" s="103">
        <v>21.545012909305875</v>
      </c>
      <c r="V558" s="103">
        <v>-0.54501290930587487</v>
      </c>
      <c r="X558" s="103">
        <v>47.741644083107502</v>
      </c>
      <c r="Y558" s="103">
        <v>20</v>
      </c>
    </row>
    <row r="559" spans="1:25" x14ac:dyDescent="0.3">
      <c r="A559" s="13">
        <v>43596</v>
      </c>
      <c r="B559" s="101">
        <v>26</v>
      </c>
      <c r="C559" s="100">
        <f t="shared" si="37"/>
        <v>11</v>
      </c>
      <c r="D559" s="100">
        <f t="shared" si="38"/>
        <v>0</v>
      </c>
      <c r="E559" s="100">
        <f t="shared" si="39"/>
        <v>0</v>
      </c>
      <c r="F559" s="100">
        <f t="shared" si="40"/>
        <v>4</v>
      </c>
      <c r="G559" s="100">
        <v>0</v>
      </c>
      <c r="H559" s="100">
        <v>4</v>
      </c>
      <c r="I559">
        <v>1</v>
      </c>
      <c r="J559">
        <v>10</v>
      </c>
      <c r="Q559">
        <v>4</v>
      </c>
      <c r="T559" s="103">
        <v>530</v>
      </c>
      <c r="U559" s="103">
        <v>22.628748874460214</v>
      </c>
      <c r="V559" s="103">
        <v>-2.6287488744602143</v>
      </c>
      <c r="X559" s="103">
        <v>47.831978319783197</v>
      </c>
      <c r="Y559" s="103">
        <v>20</v>
      </c>
    </row>
    <row r="560" spans="1:25" x14ac:dyDescent="0.3">
      <c r="A560" s="13">
        <v>43597</v>
      </c>
      <c r="B560" s="101">
        <v>22</v>
      </c>
      <c r="C560" s="100">
        <f t="shared" si="37"/>
        <v>10</v>
      </c>
      <c r="D560" s="100">
        <f t="shared" si="38"/>
        <v>3</v>
      </c>
      <c r="E560" s="100">
        <f t="shared" si="39"/>
        <v>0</v>
      </c>
      <c r="F560" s="100">
        <f t="shared" si="40"/>
        <v>3</v>
      </c>
      <c r="G560" s="100">
        <v>0</v>
      </c>
      <c r="H560" s="100">
        <v>3</v>
      </c>
      <c r="I560">
        <v>1</v>
      </c>
      <c r="J560">
        <v>9</v>
      </c>
      <c r="L560">
        <v>3</v>
      </c>
      <c r="Q560">
        <v>3</v>
      </c>
      <c r="T560" s="103">
        <v>531</v>
      </c>
      <c r="U560" s="103">
        <v>20.495352432216691</v>
      </c>
      <c r="V560" s="103">
        <v>5.5046475677833087</v>
      </c>
      <c r="X560" s="103">
        <v>47.922312556458898</v>
      </c>
      <c r="Y560" s="103">
        <v>20</v>
      </c>
    </row>
    <row r="561" spans="1:25" x14ac:dyDescent="0.3">
      <c r="A561" s="13">
        <v>43598</v>
      </c>
      <c r="B561" s="101">
        <v>27</v>
      </c>
      <c r="C561" s="100">
        <f t="shared" si="37"/>
        <v>9</v>
      </c>
      <c r="D561" s="100">
        <f t="shared" si="38"/>
        <v>0</v>
      </c>
      <c r="E561" s="100">
        <f t="shared" si="39"/>
        <v>1</v>
      </c>
      <c r="F561" s="100">
        <f t="shared" si="40"/>
        <v>3</v>
      </c>
      <c r="G561" s="100">
        <v>0</v>
      </c>
      <c r="H561" s="100">
        <v>1</v>
      </c>
      <c r="J561">
        <v>9</v>
      </c>
      <c r="O561">
        <v>1</v>
      </c>
      <c r="Q561">
        <v>3</v>
      </c>
      <c r="T561" s="103">
        <v>532</v>
      </c>
      <c r="U561" s="103">
        <v>21.172445956755411</v>
      </c>
      <c r="V561" s="103">
        <v>0.82755404324458937</v>
      </c>
      <c r="X561" s="103">
        <v>48.0126467931346</v>
      </c>
      <c r="Y561" s="103">
        <v>20</v>
      </c>
    </row>
    <row r="562" spans="1:25" x14ac:dyDescent="0.3">
      <c r="A562" s="13">
        <v>43599</v>
      </c>
      <c r="B562" s="101">
        <v>26</v>
      </c>
      <c r="C562" s="100">
        <f t="shared" si="37"/>
        <v>8</v>
      </c>
      <c r="D562" s="100">
        <f t="shared" si="38"/>
        <v>1</v>
      </c>
      <c r="E562" s="100">
        <f t="shared" si="39"/>
        <v>1</v>
      </c>
      <c r="F562" s="100">
        <f t="shared" si="40"/>
        <v>3</v>
      </c>
      <c r="G562" s="100">
        <v>0</v>
      </c>
      <c r="H562" s="100">
        <v>2</v>
      </c>
      <c r="I562">
        <v>1</v>
      </c>
      <c r="J562">
        <v>7</v>
      </c>
      <c r="M562">
        <v>1</v>
      </c>
      <c r="O562">
        <v>1</v>
      </c>
      <c r="Q562">
        <v>3</v>
      </c>
      <c r="T562" s="103">
        <v>533</v>
      </c>
      <c r="U562" s="103">
        <v>20.644455859787342</v>
      </c>
      <c r="V562" s="103">
        <v>0.35554414021265757</v>
      </c>
      <c r="X562" s="103">
        <v>48.102981029810302</v>
      </c>
      <c r="Y562" s="103">
        <v>20</v>
      </c>
    </row>
    <row r="563" spans="1:25" x14ac:dyDescent="0.3">
      <c r="A563" s="13">
        <v>43600</v>
      </c>
      <c r="B563" s="101">
        <v>24</v>
      </c>
      <c r="C563" s="100">
        <f t="shared" si="37"/>
        <v>6</v>
      </c>
      <c r="D563" s="100">
        <f t="shared" si="38"/>
        <v>2</v>
      </c>
      <c r="E563" s="100">
        <f t="shared" si="39"/>
        <v>0</v>
      </c>
      <c r="F563" s="100">
        <f t="shared" si="40"/>
        <v>2</v>
      </c>
      <c r="G563" s="100">
        <v>0</v>
      </c>
      <c r="H563" s="100">
        <v>2</v>
      </c>
      <c r="J563">
        <v>6</v>
      </c>
      <c r="L563">
        <v>2</v>
      </c>
      <c r="Q563">
        <v>2</v>
      </c>
      <c r="T563" s="103">
        <v>534</v>
      </c>
      <c r="U563" s="103">
        <v>21.555992232393578</v>
      </c>
      <c r="V563" s="103">
        <v>-1.555992232393578</v>
      </c>
      <c r="X563" s="103">
        <v>48.193315266485996</v>
      </c>
      <c r="Y563" s="103">
        <v>20</v>
      </c>
    </row>
    <row r="564" spans="1:25" x14ac:dyDescent="0.3">
      <c r="A564" s="13">
        <v>43601</v>
      </c>
      <c r="B564" s="101">
        <v>21</v>
      </c>
      <c r="C564" s="100">
        <f t="shared" si="37"/>
        <v>9</v>
      </c>
      <c r="D564" s="100">
        <f t="shared" si="38"/>
        <v>0</v>
      </c>
      <c r="E564" s="100">
        <f t="shared" si="39"/>
        <v>0</v>
      </c>
      <c r="F564" s="100">
        <f t="shared" si="40"/>
        <v>4</v>
      </c>
      <c r="G564" s="100">
        <v>0</v>
      </c>
      <c r="H564" s="100">
        <v>2</v>
      </c>
      <c r="J564">
        <v>9</v>
      </c>
      <c r="Q564">
        <v>4</v>
      </c>
      <c r="T564" s="103">
        <v>535</v>
      </c>
      <c r="U564" s="103">
        <v>21.781388505163815</v>
      </c>
      <c r="V564" s="103">
        <v>2.2186114948361855</v>
      </c>
      <c r="X564" s="103">
        <v>48.283649503161698</v>
      </c>
      <c r="Y564" s="103">
        <v>21</v>
      </c>
    </row>
    <row r="565" spans="1:25" x14ac:dyDescent="0.3">
      <c r="A565" s="13">
        <v>43602</v>
      </c>
      <c r="B565" s="101">
        <v>23</v>
      </c>
      <c r="C565" s="100">
        <f t="shared" si="37"/>
        <v>10</v>
      </c>
      <c r="D565" s="100">
        <f t="shared" si="38"/>
        <v>3</v>
      </c>
      <c r="E565" s="100">
        <f t="shared" si="39"/>
        <v>0</v>
      </c>
      <c r="F565" s="100">
        <f t="shared" si="40"/>
        <v>5</v>
      </c>
      <c r="G565" s="100">
        <v>0</v>
      </c>
      <c r="H565" s="100">
        <v>4</v>
      </c>
      <c r="J565">
        <v>10</v>
      </c>
      <c r="L565">
        <v>3</v>
      </c>
      <c r="Q565">
        <v>5</v>
      </c>
      <c r="T565" s="103">
        <v>536</v>
      </c>
      <c r="U565" s="103">
        <v>25.183783276321883</v>
      </c>
      <c r="V565" s="103">
        <v>-3.1837832763218827</v>
      </c>
      <c r="X565" s="103">
        <v>48.373983739837399</v>
      </c>
      <c r="Y565" s="103">
        <v>21</v>
      </c>
    </row>
    <row r="566" spans="1:25" x14ac:dyDescent="0.3">
      <c r="A566" s="13">
        <v>43603</v>
      </c>
      <c r="B566" s="101">
        <v>23</v>
      </c>
      <c r="C566" s="100">
        <f t="shared" si="37"/>
        <v>10</v>
      </c>
      <c r="D566" s="100">
        <f t="shared" si="38"/>
        <v>0</v>
      </c>
      <c r="E566" s="100">
        <f t="shared" si="39"/>
        <v>1</v>
      </c>
      <c r="F566" s="100">
        <f t="shared" si="40"/>
        <v>3</v>
      </c>
      <c r="G566" s="100">
        <v>0</v>
      </c>
      <c r="H566" s="100">
        <v>2</v>
      </c>
      <c r="J566">
        <v>10</v>
      </c>
      <c r="O566">
        <v>1</v>
      </c>
      <c r="Q566">
        <v>3</v>
      </c>
      <c r="T566" s="103">
        <v>537</v>
      </c>
      <c r="U566" s="103">
        <v>13.372685968609876</v>
      </c>
      <c r="V566" s="103">
        <v>-10.372685968609876</v>
      </c>
      <c r="X566" s="103">
        <v>48.464317976513101</v>
      </c>
      <c r="Y566" s="103">
        <v>21</v>
      </c>
    </row>
    <row r="567" spans="1:25" x14ac:dyDescent="0.3">
      <c r="A567" s="13">
        <v>43604</v>
      </c>
      <c r="B567" s="101">
        <v>18</v>
      </c>
      <c r="C567" s="100">
        <f t="shared" si="37"/>
        <v>11</v>
      </c>
      <c r="D567" s="100">
        <f t="shared" si="38"/>
        <v>0</v>
      </c>
      <c r="E567" s="100">
        <f t="shared" si="39"/>
        <v>1</v>
      </c>
      <c r="F567" s="100">
        <f t="shared" si="40"/>
        <v>4</v>
      </c>
      <c r="G567" s="100">
        <v>0</v>
      </c>
      <c r="H567" s="100">
        <v>1</v>
      </c>
      <c r="J567">
        <v>11</v>
      </c>
      <c r="O567">
        <v>1</v>
      </c>
      <c r="Q567">
        <v>4</v>
      </c>
      <c r="T567" s="103">
        <v>538</v>
      </c>
      <c r="U567" s="103">
        <v>19.673130452927797</v>
      </c>
      <c r="V567" s="103">
        <v>-3.6731304529277971</v>
      </c>
      <c r="X567" s="103">
        <v>48.554652213188803</v>
      </c>
      <c r="Y567" s="103">
        <v>21</v>
      </c>
    </row>
    <row r="568" spans="1:25" x14ac:dyDescent="0.3">
      <c r="A568" s="13">
        <v>43605</v>
      </c>
      <c r="B568" s="101">
        <v>21</v>
      </c>
      <c r="C568" s="100">
        <f t="shared" si="37"/>
        <v>10</v>
      </c>
      <c r="D568" s="100">
        <f t="shared" si="38"/>
        <v>2</v>
      </c>
      <c r="E568" s="100">
        <f t="shared" si="39"/>
        <v>0</v>
      </c>
      <c r="F568" s="100">
        <f t="shared" si="40"/>
        <v>3</v>
      </c>
      <c r="G568" s="100">
        <v>0</v>
      </c>
      <c r="H568" s="100">
        <v>4</v>
      </c>
      <c r="I568">
        <v>1</v>
      </c>
      <c r="J568">
        <v>9</v>
      </c>
      <c r="L568">
        <v>2</v>
      </c>
      <c r="Q568">
        <v>3</v>
      </c>
      <c r="T568" s="103">
        <v>539</v>
      </c>
      <c r="U568" s="103">
        <v>20.399692039864153</v>
      </c>
      <c r="V568" s="103">
        <v>4.6003079601358472</v>
      </c>
      <c r="X568" s="103">
        <v>48.644986449864497</v>
      </c>
      <c r="Y568" s="103">
        <v>21</v>
      </c>
    </row>
    <row r="569" spans="1:25" x14ac:dyDescent="0.3">
      <c r="A569" s="13">
        <v>43606</v>
      </c>
      <c r="B569" s="101">
        <v>26</v>
      </c>
      <c r="C569" s="100">
        <f t="shared" si="37"/>
        <v>10</v>
      </c>
      <c r="D569" s="100">
        <f t="shared" si="38"/>
        <v>0</v>
      </c>
      <c r="E569" s="100">
        <f t="shared" si="39"/>
        <v>1</v>
      </c>
      <c r="F569" s="100">
        <f t="shared" si="40"/>
        <v>3</v>
      </c>
      <c r="G569" s="100">
        <v>0</v>
      </c>
      <c r="I569">
        <v>1</v>
      </c>
      <c r="J569">
        <v>9</v>
      </c>
      <c r="O569">
        <v>1</v>
      </c>
      <c r="Q569">
        <v>3</v>
      </c>
      <c r="T569" s="103">
        <v>540</v>
      </c>
      <c r="U569" s="103">
        <v>19.869372139775709</v>
      </c>
      <c r="V569" s="103">
        <v>-6.8693721397757095</v>
      </c>
      <c r="X569" s="103">
        <v>48.735320686540199</v>
      </c>
      <c r="Y569" s="103">
        <v>21</v>
      </c>
    </row>
    <row r="570" spans="1:25" x14ac:dyDescent="0.3">
      <c r="A570" s="13">
        <v>43607</v>
      </c>
      <c r="B570" s="101">
        <v>20</v>
      </c>
      <c r="C570" s="100">
        <f t="shared" si="37"/>
        <v>11</v>
      </c>
      <c r="D570" s="100">
        <f t="shared" si="38"/>
        <v>2</v>
      </c>
      <c r="E570" s="100">
        <f t="shared" si="39"/>
        <v>1</v>
      </c>
      <c r="F570" s="100">
        <f t="shared" si="40"/>
        <v>3</v>
      </c>
      <c r="G570" s="100">
        <v>0</v>
      </c>
      <c r="H570" s="100">
        <v>3</v>
      </c>
      <c r="I570">
        <v>3</v>
      </c>
      <c r="J570">
        <v>8</v>
      </c>
      <c r="L570">
        <v>2</v>
      </c>
      <c r="O570">
        <v>1</v>
      </c>
      <c r="Q570">
        <v>3</v>
      </c>
      <c r="T570" s="103">
        <v>541</v>
      </c>
      <c r="U570" s="103">
        <v>22.426736344757753</v>
      </c>
      <c r="V570" s="103">
        <v>-6.426736344757753</v>
      </c>
      <c r="X570" s="103">
        <v>48.8256549232159</v>
      </c>
      <c r="Y570" s="103">
        <v>21</v>
      </c>
    </row>
    <row r="571" spans="1:25" x14ac:dyDescent="0.3">
      <c r="A571" s="13">
        <v>43608</v>
      </c>
      <c r="B571" s="101">
        <v>24</v>
      </c>
      <c r="C571" s="100">
        <f t="shared" si="37"/>
        <v>10</v>
      </c>
      <c r="D571" s="100">
        <f t="shared" si="38"/>
        <v>0</v>
      </c>
      <c r="E571" s="100">
        <f t="shared" si="39"/>
        <v>1</v>
      </c>
      <c r="F571" s="100">
        <f t="shared" si="40"/>
        <v>2</v>
      </c>
      <c r="G571" s="100">
        <v>0</v>
      </c>
      <c r="H571" s="100">
        <v>3</v>
      </c>
      <c r="J571">
        <v>10</v>
      </c>
      <c r="O571">
        <v>1</v>
      </c>
      <c r="Q571">
        <v>2</v>
      </c>
      <c r="T571" s="103">
        <v>542</v>
      </c>
      <c r="U571" s="103">
        <v>19.226354103302146</v>
      </c>
      <c r="V571" s="103">
        <v>2.7736458966978539</v>
      </c>
      <c r="X571" s="103">
        <v>48.915989159891602</v>
      </c>
      <c r="Y571" s="103">
        <v>21</v>
      </c>
    </row>
    <row r="572" spans="1:25" x14ac:dyDescent="0.3">
      <c r="A572" s="13">
        <v>43609</v>
      </c>
      <c r="B572" s="101">
        <v>19</v>
      </c>
      <c r="C572" s="100">
        <f t="shared" si="37"/>
        <v>12</v>
      </c>
      <c r="D572" s="100">
        <f t="shared" si="38"/>
        <v>2</v>
      </c>
      <c r="E572" s="100">
        <f t="shared" si="39"/>
        <v>0</v>
      </c>
      <c r="F572" s="100">
        <f t="shared" si="40"/>
        <v>4</v>
      </c>
      <c r="G572" s="100">
        <v>1</v>
      </c>
      <c r="H572" s="100">
        <v>4</v>
      </c>
      <c r="J572">
        <v>12</v>
      </c>
      <c r="L572">
        <v>2</v>
      </c>
      <c r="Q572">
        <v>4</v>
      </c>
      <c r="T572" s="103">
        <v>543</v>
      </c>
      <c r="U572" s="103">
        <v>24.428067103463206</v>
      </c>
      <c r="V572" s="103">
        <v>-4.4280671034632064</v>
      </c>
      <c r="X572" s="103">
        <v>49.006323396567304</v>
      </c>
      <c r="Y572" s="103">
        <v>21</v>
      </c>
    </row>
    <row r="573" spans="1:25" x14ac:dyDescent="0.3">
      <c r="A573" s="13">
        <v>43610</v>
      </c>
      <c r="B573" s="101">
        <v>22</v>
      </c>
      <c r="C573" s="100">
        <f t="shared" si="37"/>
        <v>6</v>
      </c>
      <c r="D573" s="100">
        <f t="shared" si="38"/>
        <v>3</v>
      </c>
      <c r="E573" s="100">
        <f t="shared" si="39"/>
        <v>1</v>
      </c>
      <c r="F573" s="100">
        <f t="shared" si="40"/>
        <v>4</v>
      </c>
      <c r="G573" s="100">
        <v>0</v>
      </c>
      <c r="H573" s="100">
        <v>6</v>
      </c>
      <c r="J573">
        <v>6</v>
      </c>
      <c r="L573">
        <v>3</v>
      </c>
      <c r="O573">
        <v>1</v>
      </c>
      <c r="Q573">
        <v>4</v>
      </c>
      <c r="T573" s="103">
        <v>544</v>
      </c>
      <c r="U573" s="103">
        <v>21.685728112811276</v>
      </c>
      <c r="V573" s="103">
        <v>-4.685728112811276</v>
      </c>
      <c r="X573" s="103">
        <v>49.096657633242998</v>
      </c>
      <c r="Y573" s="103">
        <v>21</v>
      </c>
    </row>
    <row r="574" spans="1:25" x14ac:dyDescent="0.3">
      <c r="A574" s="13">
        <v>43611</v>
      </c>
      <c r="B574" s="101">
        <v>23</v>
      </c>
      <c r="C574" s="100">
        <f t="shared" si="37"/>
        <v>6</v>
      </c>
      <c r="D574" s="100">
        <f t="shared" si="38"/>
        <v>0</v>
      </c>
      <c r="E574" s="100">
        <f t="shared" si="39"/>
        <v>1</v>
      </c>
      <c r="F574" s="100">
        <f t="shared" si="40"/>
        <v>5</v>
      </c>
      <c r="G574" s="100">
        <v>0</v>
      </c>
      <c r="H574" s="100">
        <v>3</v>
      </c>
      <c r="J574">
        <v>6</v>
      </c>
      <c r="O574">
        <v>1</v>
      </c>
      <c r="Q574">
        <v>5</v>
      </c>
      <c r="T574" s="103">
        <v>545</v>
      </c>
      <c r="U574" s="103">
        <v>19.488155667257914</v>
      </c>
      <c r="V574" s="103">
        <v>-1.4881556672579137</v>
      </c>
      <c r="X574" s="103">
        <v>49.1869918699187</v>
      </c>
      <c r="Y574" s="103">
        <v>21</v>
      </c>
    </row>
    <row r="575" spans="1:25" x14ac:dyDescent="0.3">
      <c r="A575" s="13">
        <v>43612</v>
      </c>
      <c r="B575" s="101">
        <v>25</v>
      </c>
      <c r="C575" s="100">
        <f t="shared" si="37"/>
        <v>12</v>
      </c>
      <c r="D575" s="100">
        <f t="shared" si="38"/>
        <v>2</v>
      </c>
      <c r="E575" s="100">
        <f t="shared" si="39"/>
        <v>0</v>
      </c>
      <c r="F575" s="100">
        <f t="shared" si="40"/>
        <v>4</v>
      </c>
      <c r="G575" s="100">
        <v>0</v>
      </c>
      <c r="H575" s="100">
        <v>1</v>
      </c>
      <c r="J575">
        <v>12</v>
      </c>
      <c r="L575">
        <v>2</v>
      </c>
      <c r="Q575">
        <v>4</v>
      </c>
      <c r="T575" s="103">
        <v>546</v>
      </c>
      <c r="U575" s="103">
        <v>20.812392901424651</v>
      </c>
      <c r="V575" s="103">
        <v>-3.8123929014246514</v>
      </c>
      <c r="X575" s="103">
        <v>49.277326106594401</v>
      </c>
      <c r="Y575" s="103">
        <v>21</v>
      </c>
    </row>
    <row r="576" spans="1:25" x14ac:dyDescent="0.3">
      <c r="A576" s="13">
        <v>43613</v>
      </c>
      <c r="B576" s="101">
        <v>20</v>
      </c>
      <c r="C576" s="100">
        <f t="shared" si="37"/>
        <v>10</v>
      </c>
      <c r="D576" s="100">
        <f t="shared" si="38"/>
        <v>1</v>
      </c>
      <c r="E576" s="100">
        <f t="shared" si="39"/>
        <v>0</v>
      </c>
      <c r="F576" s="100">
        <f t="shared" si="40"/>
        <v>3</v>
      </c>
      <c r="G576" s="100">
        <v>0</v>
      </c>
      <c r="H576" s="100">
        <v>3</v>
      </c>
      <c r="J576">
        <v>10</v>
      </c>
      <c r="L576">
        <v>1</v>
      </c>
      <c r="Q576">
        <v>3</v>
      </c>
      <c r="T576" s="103">
        <v>547</v>
      </c>
      <c r="U576" s="103">
        <v>23.964253009804974</v>
      </c>
      <c r="V576" s="103">
        <v>-12.964253009804974</v>
      </c>
      <c r="X576" s="103">
        <v>49.367660343270103</v>
      </c>
      <c r="Y576" s="103">
        <v>21</v>
      </c>
    </row>
    <row r="577" spans="1:25" x14ac:dyDescent="0.3">
      <c r="A577" s="13">
        <v>43614</v>
      </c>
      <c r="B577" s="101">
        <v>28</v>
      </c>
      <c r="C577" s="100">
        <f t="shared" si="37"/>
        <v>6</v>
      </c>
      <c r="D577" s="100">
        <f t="shared" si="38"/>
        <v>2</v>
      </c>
      <c r="E577" s="100">
        <f t="shared" si="39"/>
        <v>2</v>
      </c>
      <c r="F577" s="100">
        <f t="shared" si="40"/>
        <v>2</v>
      </c>
      <c r="G577" s="100">
        <v>0</v>
      </c>
      <c r="H577" s="100">
        <v>3</v>
      </c>
      <c r="J577">
        <v>6</v>
      </c>
      <c r="L577">
        <v>2</v>
      </c>
      <c r="O577">
        <v>2</v>
      </c>
      <c r="Q577">
        <v>2</v>
      </c>
      <c r="T577" s="103">
        <v>548</v>
      </c>
      <c r="U577" s="103">
        <v>23.078403901198641</v>
      </c>
      <c r="V577" s="103">
        <v>-4.0784039011986408</v>
      </c>
      <c r="X577" s="103">
        <v>49.457994579945797</v>
      </c>
      <c r="Y577" s="103">
        <v>21</v>
      </c>
    </row>
    <row r="578" spans="1:25" x14ac:dyDescent="0.3">
      <c r="A578" s="13">
        <v>43615</v>
      </c>
      <c r="B578" s="101">
        <v>19</v>
      </c>
      <c r="C578" s="100">
        <f t="shared" si="37"/>
        <v>8</v>
      </c>
      <c r="D578" s="100">
        <f t="shared" si="38"/>
        <v>0</v>
      </c>
      <c r="E578" s="100">
        <f t="shared" si="39"/>
        <v>0</v>
      </c>
      <c r="F578" s="100">
        <f t="shared" si="40"/>
        <v>3</v>
      </c>
      <c r="G578" s="100">
        <v>0</v>
      </c>
      <c r="H578" s="100">
        <v>1</v>
      </c>
      <c r="J578">
        <v>8</v>
      </c>
      <c r="Q578">
        <v>3</v>
      </c>
      <c r="T578" s="103">
        <v>549</v>
      </c>
      <c r="U578" s="103">
        <v>20.169374864951088</v>
      </c>
      <c r="V578" s="103">
        <v>-3.169374864951088</v>
      </c>
      <c r="X578" s="103">
        <v>49.548328816621499</v>
      </c>
      <c r="Y578" s="103">
        <v>21</v>
      </c>
    </row>
    <row r="579" spans="1:25" x14ac:dyDescent="0.3">
      <c r="A579" s="13">
        <v>43616</v>
      </c>
      <c r="B579" s="101">
        <v>22</v>
      </c>
      <c r="C579" s="100">
        <f t="shared" ref="C579:C642" si="41">SUM(I579:J579)</f>
        <v>8</v>
      </c>
      <c r="D579" s="100">
        <f t="shared" ref="D579:D642" si="42">SUM(K579:M579)</f>
        <v>2</v>
      </c>
      <c r="E579" s="100">
        <f t="shared" ref="E579:E642" si="43">SUM(N579:O579)</f>
        <v>1</v>
      </c>
      <c r="F579" s="100">
        <f t="shared" ref="F579:F642" si="44">SUM(P579:Q579)</f>
        <v>4</v>
      </c>
      <c r="G579" s="100">
        <v>0</v>
      </c>
      <c r="H579" s="100">
        <v>2</v>
      </c>
      <c r="J579">
        <v>8</v>
      </c>
      <c r="L579">
        <v>2</v>
      </c>
      <c r="O579">
        <v>1</v>
      </c>
      <c r="Q579">
        <v>4</v>
      </c>
      <c r="T579" s="103">
        <v>550</v>
      </c>
      <c r="U579" s="103">
        <v>21.149349791777954</v>
      </c>
      <c r="V579" s="103">
        <v>-2.1493497917779543</v>
      </c>
      <c r="X579" s="103">
        <v>49.638663053297201</v>
      </c>
      <c r="Y579" s="103">
        <v>21</v>
      </c>
    </row>
    <row r="580" spans="1:25" x14ac:dyDescent="0.3">
      <c r="A580" s="13">
        <v>43617</v>
      </c>
      <c r="B580" s="101">
        <v>26</v>
      </c>
      <c r="C580" s="100">
        <f t="shared" si="41"/>
        <v>8</v>
      </c>
      <c r="D580" s="100">
        <f t="shared" si="42"/>
        <v>2</v>
      </c>
      <c r="E580" s="100">
        <f t="shared" si="43"/>
        <v>1</v>
      </c>
      <c r="F580" s="100">
        <f t="shared" si="44"/>
        <v>2</v>
      </c>
      <c r="G580" s="100">
        <v>0</v>
      </c>
      <c r="H580" s="100">
        <v>2</v>
      </c>
      <c r="J580">
        <v>8</v>
      </c>
      <c r="L580">
        <v>2</v>
      </c>
      <c r="O580">
        <v>1</v>
      </c>
      <c r="Q580">
        <v>2</v>
      </c>
      <c r="T580" s="103">
        <v>551</v>
      </c>
      <c r="U580" s="103">
        <v>20.829430645457226</v>
      </c>
      <c r="V580" s="103">
        <v>1.1705693545427742</v>
      </c>
      <c r="X580" s="103">
        <v>49.728997289972902</v>
      </c>
      <c r="Y580" s="103">
        <v>21</v>
      </c>
    </row>
    <row r="581" spans="1:25" x14ac:dyDescent="0.3">
      <c r="A581" s="13">
        <v>43618</v>
      </c>
      <c r="B581" s="101">
        <v>23</v>
      </c>
      <c r="C581" s="100">
        <f t="shared" si="41"/>
        <v>6</v>
      </c>
      <c r="D581" s="100">
        <f t="shared" si="42"/>
        <v>1</v>
      </c>
      <c r="E581" s="100">
        <f t="shared" si="43"/>
        <v>0</v>
      </c>
      <c r="F581" s="100">
        <f t="shared" si="44"/>
        <v>4</v>
      </c>
      <c r="G581" s="100">
        <v>0</v>
      </c>
      <c r="H581" s="100">
        <v>4</v>
      </c>
      <c r="J581">
        <v>6</v>
      </c>
      <c r="L581">
        <v>1</v>
      </c>
      <c r="Q581">
        <v>4</v>
      </c>
      <c r="T581" s="103">
        <v>552</v>
      </c>
      <c r="U581" s="103">
        <v>20.829430645457226</v>
      </c>
      <c r="V581" s="103">
        <v>7.1705693545427742</v>
      </c>
      <c r="X581" s="103">
        <v>49.819331526648604</v>
      </c>
      <c r="Y581" s="103">
        <v>21</v>
      </c>
    </row>
    <row r="582" spans="1:25" x14ac:dyDescent="0.3">
      <c r="A582" s="13">
        <v>43619</v>
      </c>
      <c r="B582" s="101">
        <v>23</v>
      </c>
      <c r="C582" s="100">
        <f t="shared" si="41"/>
        <v>6</v>
      </c>
      <c r="D582" s="100">
        <f t="shared" si="42"/>
        <v>0</v>
      </c>
      <c r="E582" s="100">
        <f t="shared" si="43"/>
        <v>0</v>
      </c>
      <c r="F582" s="100">
        <f t="shared" si="44"/>
        <v>2</v>
      </c>
      <c r="G582" s="100">
        <v>0</v>
      </c>
      <c r="J582">
        <v>6</v>
      </c>
      <c r="Q582">
        <v>2</v>
      </c>
      <c r="T582" s="103">
        <v>553</v>
      </c>
      <c r="U582" s="103">
        <v>23.168005872606308</v>
      </c>
      <c r="V582" s="103">
        <v>-3.1680058726063081</v>
      </c>
      <c r="X582" s="103">
        <v>49.909665763324298</v>
      </c>
      <c r="Y582" s="103">
        <v>21</v>
      </c>
    </row>
    <row r="583" spans="1:25" x14ac:dyDescent="0.3">
      <c r="A583" s="13">
        <v>43620</v>
      </c>
      <c r="B583" s="101">
        <v>22</v>
      </c>
      <c r="C583" s="100">
        <f t="shared" si="41"/>
        <v>10</v>
      </c>
      <c r="D583" s="100">
        <f t="shared" si="42"/>
        <v>2</v>
      </c>
      <c r="E583" s="100">
        <f t="shared" si="43"/>
        <v>1</v>
      </c>
      <c r="F583" s="100">
        <f t="shared" si="44"/>
        <v>4</v>
      </c>
      <c r="G583" s="100">
        <v>0</v>
      </c>
      <c r="H583" s="100">
        <v>1</v>
      </c>
      <c r="J583">
        <v>10</v>
      </c>
      <c r="L583">
        <v>2</v>
      </c>
      <c r="O583">
        <v>1</v>
      </c>
      <c r="Q583">
        <v>4</v>
      </c>
      <c r="T583" s="103">
        <v>554</v>
      </c>
      <c r="U583" s="103">
        <v>19.013074672421659</v>
      </c>
      <c r="V583" s="103">
        <v>9.9869253275783407</v>
      </c>
      <c r="X583" s="103">
        <v>50</v>
      </c>
      <c r="Y583" s="103">
        <v>21</v>
      </c>
    </row>
    <row r="584" spans="1:25" x14ac:dyDescent="0.3">
      <c r="A584" s="13">
        <v>43621</v>
      </c>
      <c r="B584" s="101">
        <v>19</v>
      </c>
      <c r="C584" s="100">
        <f t="shared" si="41"/>
        <v>14</v>
      </c>
      <c r="D584" s="100">
        <f t="shared" si="42"/>
        <v>0</v>
      </c>
      <c r="E584" s="100">
        <f t="shared" si="43"/>
        <v>0</v>
      </c>
      <c r="F584" s="100">
        <f t="shared" si="44"/>
        <v>2</v>
      </c>
      <c r="G584" s="100">
        <v>0</v>
      </c>
      <c r="H584" s="100">
        <v>1</v>
      </c>
      <c r="I584">
        <v>1</v>
      </c>
      <c r="J584">
        <v>13</v>
      </c>
      <c r="Q584">
        <v>2</v>
      </c>
      <c r="T584" s="103">
        <v>555</v>
      </c>
      <c r="U584" s="103">
        <v>21.342712801513095</v>
      </c>
      <c r="V584" s="103">
        <v>-6.3427128015130947</v>
      </c>
      <c r="X584" s="103">
        <v>50.090334236675702</v>
      </c>
      <c r="Y584" s="103">
        <v>21</v>
      </c>
    </row>
    <row r="585" spans="1:25" x14ac:dyDescent="0.3">
      <c r="A585" s="13">
        <v>43622</v>
      </c>
      <c r="B585" s="101">
        <v>20</v>
      </c>
      <c r="C585" s="100">
        <f t="shared" si="41"/>
        <v>9</v>
      </c>
      <c r="D585" s="100">
        <f t="shared" si="42"/>
        <v>2</v>
      </c>
      <c r="E585" s="100">
        <f t="shared" si="43"/>
        <v>2</v>
      </c>
      <c r="F585" s="100">
        <f t="shared" si="44"/>
        <v>4</v>
      </c>
      <c r="G585" s="100">
        <v>0</v>
      </c>
      <c r="H585" s="100">
        <v>3</v>
      </c>
      <c r="J585">
        <v>9</v>
      </c>
      <c r="L585">
        <v>2</v>
      </c>
      <c r="O585">
        <v>2</v>
      </c>
      <c r="Q585">
        <v>4</v>
      </c>
      <c r="T585" s="103">
        <v>556</v>
      </c>
      <c r="U585" s="103">
        <v>19.852334395743128</v>
      </c>
      <c r="V585" s="103">
        <v>-1.852334395743128</v>
      </c>
      <c r="X585" s="103">
        <v>50.180668473351403</v>
      </c>
      <c r="Y585" s="103">
        <v>21</v>
      </c>
    </row>
    <row r="586" spans="1:25" x14ac:dyDescent="0.3">
      <c r="A586" s="13">
        <v>43623</v>
      </c>
      <c r="B586" s="101">
        <v>23</v>
      </c>
      <c r="C586" s="100">
        <f t="shared" si="41"/>
        <v>12</v>
      </c>
      <c r="D586" s="100">
        <f t="shared" si="42"/>
        <v>1</v>
      </c>
      <c r="E586" s="100">
        <f t="shared" si="43"/>
        <v>0</v>
      </c>
      <c r="F586" s="100">
        <f t="shared" si="44"/>
        <v>5</v>
      </c>
      <c r="G586" s="100">
        <v>0</v>
      </c>
      <c r="H586" s="100">
        <v>2</v>
      </c>
      <c r="I586">
        <v>2</v>
      </c>
      <c r="J586">
        <v>10</v>
      </c>
      <c r="L586">
        <v>1</v>
      </c>
      <c r="Q586">
        <v>5</v>
      </c>
      <c r="T586" s="103">
        <v>557</v>
      </c>
      <c r="U586" s="103">
        <v>23.271766910933778</v>
      </c>
      <c r="V586" s="103">
        <v>2.7282330890662223</v>
      </c>
      <c r="X586" s="103">
        <v>50.271002710027105</v>
      </c>
      <c r="Y586" s="103">
        <v>21</v>
      </c>
    </row>
    <row r="587" spans="1:25" x14ac:dyDescent="0.3">
      <c r="A587" s="13">
        <v>43624</v>
      </c>
      <c r="B587" s="101">
        <v>24</v>
      </c>
      <c r="C587" s="100">
        <f t="shared" si="41"/>
        <v>10</v>
      </c>
      <c r="D587" s="100">
        <f t="shared" si="42"/>
        <v>0</v>
      </c>
      <c r="E587" s="100">
        <f t="shared" si="43"/>
        <v>0</v>
      </c>
      <c r="F587" s="100">
        <f t="shared" si="44"/>
        <v>2</v>
      </c>
      <c r="G587" s="100">
        <v>0</v>
      </c>
      <c r="I587">
        <v>4</v>
      </c>
      <c r="J587">
        <v>6</v>
      </c>
      <c r="Q587">
        <v>2</v>
      </c>
      <c r="T587" s="103">
        <v>558</v>
      </c>
      <c r="U587" s="103">
        <v>21.792367828251518</v>
      </c>
      <c r="V587" s="103">
        <v>0.20763217174848236</v>
      </c>
      <c r="X587" s="103">
        <v>50.361336946702799</v>
      </c>
      <c r="Y587" s="103">
        <v>21</v>
      </c>
    </row>
    <row r="588" spans="1:25" x14ac:dyDescent="0.3">
      <c r="A588" s="13">
        <v>43625</v>
      </c>
      <c r="B588" s="101">
        <v>21</v>
      </c>
      <c r="C588" s="100">
        <f t="shared" si="41"/>
        <v>11</v>
      </c>
      <c r="D588" s="100">
        <f t="shared" si="42"/>
        <v>3</v>
      </c>
      <c r="E588" s="100">
        <f t="shared" si="43"/>
        <v>0</v>
      </c>
      <c r="F588" s="100">
        <f t="shared" si="44"/>
        <v>4</v>
      </c>
      <c r="G588" s="100">
        <v>0</v>
      </c>
      <c r="H588" s="100">
        <v>2</v>
      </c>
      <c r="J588">
        <v>11</v>
      </c>
      <c r="L588">
        <v>3</v>
      </c>
      <c r="Q588">
        <v>4</v>
      </c>
      <c r="T588" s="103">
        <v>559</v>
      </c>
      <c r="U588" s="103">
        <v>21.455410937898211</v>
      </c>
      <c r="V588" s="103">
        <v>5.5445890621017888</v>
      </c>
      <c r="X588" s="103">
        <v>50.451671183378501</v>
      </c>
      <c r="Y588" s="103">
        <v>21</v>
      </c>
    </row>
    <row r="589" spans="1:25" x14ac:dyDescent="0.3">
      <c r="A589" s="13">
        <v>43626</v>
      </c>
      <c r="B589" s="101">
        <v>24</v>
      </c>
      <c r="C589" s="100">
        <f t="shared" si="41"/>
        <v>10</v>
      </c>
      <c r="D589" s="100">
        <f t="shared" si="42"/>
        <v>1</v>
      </c>
      <c r="E589" s="100">
        <f t="shared" si="43"/>
        <v>0</v>
      </c>
      <c r="F589" s="100">
        <f t="shared" si="44"/>
        <v>4</v>
      </c>
      <c r="G589" s="100">
        <v>0</v>
      </c>
      <c r="J589">
        <v>10</v>
      </c>
      <c r="M589">
        <v>1</v>
      </c>
      <c r="Q589">
        <v>4</v>
      </c>
      <c r="T589" s="103">
        <v>560</v>
      </c>
      <c r="U589" s="103">
        <v>20.919032616864893</v>
      </c>
      <c r="V589" s="103">
        <v>5.080967383135107</v>
      </c>
      <c r="X589" s="103">
        <v>50.542005420054203</v>
      </c>
      <c r="Y589" s="103">
        <v>21</v>
      </c>
    </row>
    <row r="590" spans="1:25" x14ac:dyDescent="0.3">
      <c r="A590" s="13">
        <v>43627</v>
      </c>
      <c r="B590" s="101">
        <v>20</v>
      </c>
      <c r="C590" s="100">
        <f t="shared" si="41"/>
        <v>7</v>
      </c>
      <c r="D590" s="100">
        <f t="shared" si="42"/>
        <v>0</v>
      </c>
      <c r="E590" s="100">
        <f t="shared" si="43"/>
        <v>1</v>
      </c>
      <c r="F590" s="100">
        <f t="shared" si="44"/>
        <v>3</v>
      </c>
      <c r="G590" s="100">
        <v>0</v>
      </c>
      <c r="H590" s="100">
        <v>3</v>
      </c>
      <c r="J590">
        <v>7</v>
      </c>
      <c r="O590">
        <v>1</v>
      </c>
      <c r="Q590">
        <v>3</v>
      </c>
      <c r="T590" s="103">
        <v>561</v>
      </c>
      <c r="U590" s="103">
        <v>17.957355774387597</v>
      </c>
      <c r="V590" s="103">
        <v>6.0426442256124027</v>
      </c>
      <c r="X590" s="103">
        <v>50.632339656729904</v>
      </c>
      <c r="Y590" s="103">
        <v>21</v>
      </c>
    </row>
    <row r="591" spans="1:25" x14ac:dyDescent="0.3">
      <c r="A591" s="13">
        <v>43628</v>
      </c>
      <c r="B591" s="101">
        <v>23</v>
      </c>
      <c r="C591" s="100">
        <f t="shared" si="41"/>
        <v>9</v>
      </c>
      <c r="D591" s="100">
        <f t="shared" si="42"/>
        <v>2</v>
      </c>
      <c r="E591" s="100">
        <f t="shared" si="43"/>
        <v>0</v>
      </c>
      <c r="F591" s="100">
        <f t="shared" si="44"/>
        <v>3</v>
      </c>
      <c r="G591" s="100">
        <v>0</v>
      </c>
      <c r="H591" s="100">
        <v>3</v>
      </c>
      <c r="I591">
        <v>1</v>
      </c>
      <c r="J591">
        <v>8</v>
      </c>
      <c r="L591">
        <v>2</v>
      </c>
      <c r="Q591">
        <v>3</v>
      </c>
      <c r="T591" s="103">
        <v>562</v>
      </c>
      <c r="U591" s="103">
        <v>21.985730837986651</v>
      </c>
      <c r="V591" s="103">
        <v>-0.98573083798665095</v>
      </c>
      <c r="X591" s="103">
        <v>50.722673893405599</v>
      </c>
      <c r="Y591" s="103">
        <v>21</v>
      </c>
    </row>
    <row r="592" spans="1:25" x14ac:dyDescent="0.3">
      <c r="A592" s="13">
        <v>43629</v>
      </c>
      <c r="B592" s="101">
        <v>18</v>
      </c>
      <c r="C592" s="100">
        <f t="shared" si="41"/>
        <v>8</v>
      </c>
      <c r="D592" s="100">
        <f t="shared" si="42"/>
        <v>0</v>
      </c>
      <c r="E592" s="100">
        <f t="shared" si="43"/>
        <v>1</v>
      </c>
      <c r="F592" s="100">
        <f t="shared" si="44"/>
        <v>3</v>
      </c>
      <c r="G592" s="100">
        <v>1</v>
      </c>
      <c r="I592">
        <v>1</v>
      </c>
      <c r="J592">
        <v>7</v>
      </c>
      <c r="O592">
        <v>1</v>
      </c>
      <c r="Q592">
        <v>3</v>
      </c>
      <c r="T592" s="103">
        <v>563</v>
      </c>
      <c r="U592" s="103">
        <v>24.104968213310372</v>
      </c>
      <c r="V592" s="103">
        <v>-1.1049682133103715</v>
      </c>
      <c r="X592" s="103">
        <v>50.8130081300813</v>
      </c>
      <c r="Y592" s="103">
        <v>21</v>
      </c>
    </row>
    <row r="593" spans="1:25" x14ac:dyDescent="0.3">
      <c r="A593" s="13">
        <v>43630</v>
      </c>
      <c r="B593" s="101">
        <v>33</v>
      </c>
      <c r="C593" s="100">
        <f t="shared" si="41"/>
        <v>12</v>
      </c>
      <c r="D593" s="100">
        <f t="shared" si="42"/>
        <v>0</v>
      </c>
      <c r="E593" s="100">
        <f t="shared" si="43"/>
        <v>1</v>
      </c>
      <c r="F593" s="100">
        <f t="shared" si="44"/>
        <v>4</v>
      </c>
      <c r="G593" s="100">
        <v>0</v>
      </c>
      <c r="H593" s="100">
        <v>2</v>
      </c>
      <c r="I593">
        <v>2</v>
      </c>
      <c r="J593">
        <v>10</v>
      </c>
      <c r="O593">
        <v>1</v>
      </c>
      <c r="Q593">
        <v>4</v>
      </c>
      <c r="T593" s="103">
        <v>564</v>
      </c>
      <c r="U593" s="103">
        <v>22.098428974371775</v>
      </c>
      <c r="V593" s="103">
        <v>0.90157102562822544</v>
      </c>
      <c r="X593" s="103">
        <v>50.903342366757002</v>
      </c>
      <c r="Y593" s="103">
        <v>21</v>
      </c>
    </row>
    <row r="594" spans="1:25" x14ac:dyDescent="0.3">
      <c r="A594" s="13">
        <v>43631</v>
      </c>
      <c r="B594" s="101">
        <v>23</v>
      </c>
      <c r="C594" s="100">
        <f t="shared" si="41"/>
        <v>10</v>
      </c>
      <c r="D594" s="100">
        <f t="shared" si="42"/>
        <v>2</v>
      </c>
      <c r="E594" s="100">
        <f t="shared" si="43"/>
        <v>0</v>
      </c>
      <c r="F594" s="100">
        <f t="shared" si="44"/>
        <v>3</v>
      </c>
      <c r="G594" s="100">
        <v>0</v>
      </c>
      <c r="H594" s="100">
        <v>1</v>
      </c>
      <c r="I594">
        <v>3</v>
      </c>
      <c r="J594">
        <v>7</v>
      </c>
      <c r="L594">
        <v>2</v>
      </c>
      <c r="Q594">
        <v>3</v>
      </c>
      <c r="T594" s="103">
        <v>565</v>
      </c>
      <c r="U594" s="103">
        <v>23.897747203374763</v>
      </c>
      <c r="V594" s="103">
        <v>-5.8977472033747631</v>
      </c>
      <c r="X594" s="103">
        <v>50.993676603432704</v>
      </c>
      <c r="Y594" s="103">
        <v>21</v>
      </c>
    </row>
    <row r="595" spans="1:25" x14ac:dyDescent="0.3">
      <c r="A595" s="13">
        <v>43632</v>
      </c>
      <c r="B595" s="101">
        <v>23</v>
      </c>
      <c r="C595" s="100">
        <f t="shared" si="41"/>
        <v>7</v>
      </c>
      <c r="D595" s="100">
        <f t="shared" si="42"/>
        <v>0</v>
      </c>
      <c r="E595" s="100">
        <f t="shared" si="43"/>
        <v>2</v>
      </c>
      <c r="F595" s="100">
        <f t="shared" si="44"/>
        <v>4</v>
      </c>
      <c r="G595" s="100">
        <v>0</v>
      </c>
      <c r="J595">
        <v>7</v>
      </c>
      <c r="N595">
        <v>1</v>
      </c>
      <c r="O595">
        <v>1</v>
      </c>
      <c r="Q595">
        <v>4</v>
      </c>
      <c r="T595" s="103">
        <v>566</v>
      </c>
      <c r="U595" s="103">
        <v>21.685728112811276</v>
      </c>
      <c r="V595" s="103">
        <v>-0.68572811281127599</v>
      </c>
      <c r="X595" s="103">
        <v>51.084010840108405</v>
      </c>
      <c r="Y595" s="103">
        <v>21</v>
      </c>
    </row>
    <row r="596" spans="1:25" x14ac:dyDescent="0.3">
      <c r="A596" s="13">
        <v>43633</v>
      </c>
      <c r="B596" s="101">
        <v>28</v>
      </c>
      <c r="C596" s="100">
        <f t="shared" si="41"/>
        <v>10</v>
      </c>
      <c r="D596" s="100">
        <f t="shared" si="42"/>
        <v>3</v>
      </c>
      <c r="E596" s="100">
        <f t="shared" si="43"/>
        <v>0</v>
      </c>
      <c r="F596" s="100">
        <f t="shared" si="44"/>
        <v>2</v>
      </c>
      <c r="G596" s="100">
        <v>0</v>
      </c>
      <c r="H596" s="100">
        <v>2</v>
      </c>
      <c r="J596">
        <v>10</v>
      </c>
      <c r="L596">
        <v>2</v>
      </c>
      <c r="M596">
        <v>1</v>
      </c>
      <c r="Q596">
        <v>2</v>
      </c>
      <c r="T596" s="103">
        <v>567</v>
      </c>
      <c r="U596" s="103">
        <v>22.098428974371775</v>
      </c>
      <c r="V596" s="103">
        <v>3.9015710256282254</v>
      </c>
      <c r="X596" s="103">
        <v>51.1743450767841</v>
      </c>
      <c r="Y596" s="103">
        <v>21</v>
      </c>
    </row>
    <row r="597" spans="1:25" x14ac:dyDescent="0.3">
      <c r="A597" s="13">
        <v>43634</v>
      </c>
      <c r="B597" s="101">
        <v>24</v>
      </c>
      <c r="C597" s="100">
        <f t="shared" si="41"/>
        <v>10</v>
      </c>
      <c r="D597" s="100">
        <f t="shared" si="42"/>
        <v>0</v>
      </c>
      <c r="E597" s="100">
        <f t="shared" si="43"/>
        <v>0</v>
      </c>
      <c r="F597" s="100">
        <f t="shared" si="44"/>
        <v>4</v>
      </c>
      <c r="G597" s="100">
        <v>0</v>
      </c>
      <c r="H597" s="100">
        <v>1</v>
      </c>
      <c r="J597">
        <v>10</v>
      </c>
      <c r="Q597">
        <v>4</v>
      </c>
      <c r="T597" s="103">
        <v>568</v>
      </c>
      <c r="U597" s="103">
        <v>22.954726441725825</v>
      </c>
      <c r="V597" s="103">
        <v>-2.9547264417258248</v>
      </c>
      <c r="X597" s="103">
        <v>51.264679313459801</v>
      </c>
      <c r="Y597" s="103">
        <v>21</v>
      </c>
    </row>
    <row r="598" spans="1:25" x14ac:dyDescent="0.3">
      <c r="A598" s="13">
        <v>43635</v>
      </c>
      <c r="B598" s="101">
        <v>18</v>
      </c>
      <c r="C598" s="100">
        <f t="shared" si="41"/>
        <v>9</v>
      </c>
      <c r="D598" s="100">
        <f t="shared" si="42"/>
        <v>2</v>
      </c>
      <c r="E598" s="100">
        <f t="shared" si="43"/>
        <v>2</v>
      </c>
      <c r="F598" s="100">
        <f t="shared" si="44"/>
        <v>4</v>
      </c>
      <c r="G598" s="100">
        <v>0</v>
      </c>
      <c r="H598" s="100">
        <v>2</v>
      </c>
      <c r="J598">
        <v>9</v>
      </c>
      <c r="L598">
        <v>2</v>
      </c>
      <c r="O598">
        <v>2</v>
      </c>
      <c r="Q598">
        <v>4</v>
      </c>
      <c r="T598" s="103">
        <v>569</v>
      </c>
      <c r="U598" s="103">
        <v>20.942128781842346</v>
      </c>
      <c r="V598" s="103">
        <v>3.0578712181576542</v>
      </c>
      <c r="X598" s="103">
        <v>51.355013550135503</v>
      </c>
      <c r="Y598" s="103">
        <v>21</v>
      </c>
    </row>
    <row r="599" spans="1:25" x14ac:dyDescent="0.3">
      <c r="A599" s="13">
        <v>43636</v>
      </c>
      <c r="B599" s="101">
        <v>18</v>
      </c>
      <c r="C599" s="100">
        <f t="shared" si="41"/>
        <v>14</v>
      </c>
      <c r="D599" s="100">
        <f t="shared" si="42"/>
        <v>0</v>
      </c>
      <c r="E599" s="100">
        <f t="shared" si="43"/>
        <v>0</v>
      </c>
      <c r="F599" s="100">
        <f t="shared" si="44"/>
        <v>4</v>
      </c>
      <c r="G599" s="100">
        <v>0</v>
      </c>
      <c r="I599">
        <v>2</v>
      </c>
      <c r="J599">
        <v>12</v>
      </c>
      <c r="Q599">
        <v>4</v>
      </c>
      <c r="T599" s="103">
        <v>570</v>
      </c>
      <c r="U599" s="103">
        <v>24.035576985452884</v>
      </c>
      <c r="V599" s="103">
        <v>-5.0355769854528845</v>
      </c>
      <c r="X599" s="103">
        <v>51.445347786811205</v>
      </c>
      <c r="Y599" s="103">
        <v>21</v>
      </c>
    </row>
    <row r="600" spans="1:25" x14ac:dyDescent="0.3">
      <c r="A600" s="13">
        <v>43637</v>
      </c>
      <c r="B600" s="101">
        <v>23</v>
      </c>
      <c r="C600" s="100">
        <f t="shared" si="41"/>
        <v>8</v>
      </c>
      <c r="D600" s="100">
        <f t="shared" si="42"/>
        <v>5</v>
      </c>
      <c r="E600" s="100">
        <f t="shared" si="43"/>
        <v>1</v>
      </c>
      <c r="F600" s="100">
        <f t="shared" si="44"/>
        <v>3</v>
      </c>
      <c r="G600" s="100">
        <v>0</v>
      </c>
      <c r="H600" s="100">
        <v>4</v>
      </c>
      <c r="I600">
        <v>2</v>
      </c>
      <c r="J600">
        <v>6</v>
      </c>
      <c r="L600">
        <v>5</v>
      </c>
      <c r="O600">
        <v>1</v>
      </c>
      <c r="Q600">
        <v>3</v>
      </c>
      <c r="T600" s="103">
        <v>571</v>
      </c>
      <c r="U600" s="103">
        <v>21.002576167327682</v>
      </c>
      <c r="V600" s="103">
        <v>0.99742383267231816</v>
      </c>
      <c r="X600" s="103">
        <v>51.535682023486906</v>
      </c>
      <c r="Y600" s="103">
        <v>21</v>
      </c>
    </row>
    <row r="601" spans="1:25" x14ac:dyDescent="0.3">
      <c r="A601" s="13">
        <v>43638</v>
      </c>
      <c r="B601" s="101">
        <v>19</v>
      </c>
      <c r="C601" s="100">
        <f t="shared" si="41"/>
        <v>11</v>
      </c>
      <c r="D601" s="100">
        <f t="shared" si="42"/>
        <v>0</v>
      </c>
      <c r="E601" s="100">
        <f t="shared" si="43"/>
        <v>0</v>
      </c>
      <c r="F601" s="100">
        <f t="shared" si="44"/>
        <v>6</v>
      </c>
      <c r="G601" s="100">
        <v>0</v>
      </c>
      <c r="H601" s="100">
        <v>1</v>
      </c>
      <c r="I601">
        <v>1</v>
      </c>
      <c r="J601">
        <v>10</v>
      </c>
      <c r="Q601">
        <v>6</v>
      </c>
      <c r="T601" s="103">
        <v>572</v>
      </c>
      <c r="U601" s="103">
        <v>21.838957213536379</v>
      </c>
      <c r="V601" s="103">
        <v>1.1610427864636215</v>
      </c>
      <c r="X601" s="103">
        <v>51.626016260162601</v>
      </c>
      <c r="Y601" s="103">
        <v>21</v>
      </c>
    </row>
    <row r="602" spans="1:25" x14ac:dyDescent="0.3">
      <c r="A602" s="13">
        <v>43639</v>
      </c>
      <c r="B602" s="101">
        <v>24</v>
      </c>
      <c r="C602" s="100">
        <f t="shared" si="41"/>
        <v>12</v>
      </c>
      <c r="D602" s="100">
        <f t="shared" si="42"/>
        <v>1</v>
      </c>
      <c r="E602" s="100">
        <f t="shared" si="43"/>
        <v>0</v>
      </c>
      <c r="F602" s="100">
        <f t="shared" si="44"/>
        <v>3</v>
      </c>
      <c r="G602" s="100">
        <v>0</v>
      </c>
      <c r="J602">
        <v>12</v>
      </c>
      <c r="M602">
        <v>1</v>
      </c>
      <c r="Q602">
        <v>3</v>
      </c>
      <c r="T602" s="103">
        <v>573</v>
      </c>
      <c r="U602" s="103">
        <v>24.128064378287824</v>
      </c>
      <c r="V602" s="103">
        <v>0.87193562171217565</v>
      </c>
      <c r="X602" s="103">
        <v>51.716350496838302</v>
      </c>
      <c r="Y602" s="103">
        <v>21</v>
      </c>
    </row>
    <row r="603" spans="1:25" x14ac:dyDescent="0.3">
      <c r="A603" s="13">
        <v>43640</v>
      </c>
      <c r="B603" s="101">
        <v>20</v>
      </c>
      <c r="C603" s="100">
        <f t="shared" si="41"/>
        <v>9</v>
      </c>
      <c r="D603" s="100">
        <f t="shared" si="42"/>
        <v>0</v>
      </c>
      <c r="E603" s="100">
        <f t="shared" si="43"/>
        <v>2</v>
      </c>
      <c r="F603" s="100">
        <f t="shared" si="44"/>
        <v>4</v>
      </c>
      <c r="G603" s="100">
        <v>0</v>
      </c>
      <c r="J603">
        <v>9</v>
      </c>
      <c r="O603">
        <v>2</v>
      </c>
      <c r="Q603">
        <v>4</v>
      </c>
      <c r="T603" s="103">
        <v>574</v>
      </c>
      <c r="U603" s="103">
        <v>21.579088397371031</v>
      </c>
      <c r="V603" s="103">
        <v>-1.5790883973710308</v>
      </c>
      <c r="X603" s="103">
        <v>51.806684733514004</v>
      </c>
      <c r="Y603" s="103">
        <v>21</v>
      </c>
    </row>
    <row r="604" spans="1:25" x14ac:dyDescent="0.3">
      <c r="A604" s="13">
        <v>43641</v>
      </c>
      <c r="B604" s="101">
        <v>23</v>
      </c>
      <c r="C604" s="100">
        <f t="shared" si="41"/>
        <v>9</v>
      </c>
      <c r="D604" s="100">
        <f t="shared" si="42"/>
        <v>2</v>
      </c>
      <c r="E604" s="100">
        <f t="shared" si="43"/>
        <v>0</v>
      </c>
      <c r="F604" s="100">
        <f t="shared" si="44"/>
        <v>5</v>
      </c>
      <c r="G604" s="100">
        <v>0</v>
      </c>
      <c r="H604" s="100">
        <v>2</v>
      </c>
      <c r="I604">
        <v>1</v>
      </c>
      <c r="J604">
        <v>8</v>
      </c>
      <c r="L604">
        <v>1</v>
      </c>
      <c r="M604">
        <v>1</v>
      </c>
      <c r="Q604">
        <v>5</v>
      </c>
      <c r="T604" s="103">
        <v>575</v>
      </c>
      <c r="U604" s="103">
        <v>19.209316359269565</v>
      </c>
      <c r="V604" s="103">
        <v>8.7906836407304354</v>
      </c>
      <c r="X604" s="103">
        <v>51.897018970189706</v>
      </c>
      <c r="Y604" s="103">
        <v>21</v>
      </c>
    </row>
    <row r="605" spans="1:25" x14ac:dyDescent="0.3">
      <c r="A605" s="13">
        <v>43642</v>
      </c>
      <c r="B605" s="101">
        <v>21</v>
      </c>
      <c r="C605" s="100">
        <f t="shared" si="41"/>
        <v>9</v>
      </c>
      <c r="D605" s="100">
        <f t="shared" si="42"/>
        <v>3</v>
      </c>
      <c r="E605" s="100">
        <f t="shared" si="43"/>
        <v>0</v>
      </c>
      <c r="F605" s="100">
        <f t="shared" si="44"/>
        <v>3</v>
      </c>
      <c r="G605" s="100">
        <v>0</v>
      </c>
      <c r="H605" s="100">
        <v>5</v>
      </c>
      <c r="J605">
        <v>9</v>
      </c>
      <c r="L605">
        <v>3</v>
      </c>
      <c r="Q605">
        <v>3</v>
      </c>
      <c r="T605" s="103">
        <v>576</v>
      </c>
      <c r="U605" s="103">
        <v>20.186412608983666</v>
      </c>
      <c r="V605" s="103">
        <v>-1.186412608983666</v>
      </c>
      <c r="X605" s="103">
        <v>51.9873532068654</v>
      </c>
      <c r="Y605" s="103">
        <v>21</v>
      </c>
    </row>
    <row r="606" spans="1:25" x14ac:dyDescent="0.3">
      <c r="A606" s="13">
        <v>43643</v>
      </c>
      <c r="B606" s="101">
        <v>16</v>
      </c>
      <c r="C606" s="100">
        <f t="shared" si="41"/>
        <v>12</v>
      </c>
      <c r="D606" s="100">
        <f t="shared" si="42"/>
        <v>1</v>
      </c>
      <c r="E606" s="100">
        <f t="shared" si="43"/>
        <v>4</v>
      </c>
      <c r="F606" s="100">
        <f t="shared" si="44"/>
        <v>4</v>
      </c>
      <c r="G606" s="100">
        <v>0</v>
      </c>
      <c r="H606" s="100">
        <v>5</v>
      </c>
      <c r="I606">
        <v>3</v>
      </c>
      <c r="J606">
        <v>9</v>
      </c>
      <c r="L606">
        <v>1</v>
      </c>
      <c r="O606">
        <v>4</v>
      </c>
      <c r="Q606">
        <v>4</v>
      </c>
      <c r="T606" s="103">
        <v>577</v>
      </c>
      <c r="U606" s="103">
        <v>22.181972524834563</v>
      </c>
      <c r="V606" s="103">
        <v>-0.18197252483456339</v>
      </c>
      <c r="X606" s="103">
        <v>52.077687443541102</v>
      </c>
      <c r="Y606" s="103">
        <v>21</v>
      </c>
    </row>
    <row r="607" spans="1:25" x14ac:dyDescent="0.3">
      <c r="A607" s="13">
        <v>43644</v>
      </c>
      <c r="B607" s="101">
        <v>19</v>
      </c>
      <c r="C607" s="100">
        <f t="shared" si="41"/>
        <v>5</v>
      </c>
      <c r="D607" s="100">
        <f t="shared" si="42"/>
        <v>3</v>
      </c>
      <c r="E607" s="100">
        <f t="shared" si="43"/>
        <v>0</v>
      </c>
      <c r="F607" s="100">
        <f t="shared" si="44"/>
        <v>4</v>
      </c>
      <c r="G607" s="100">
        <v>0</v>
      </c>
      <c r="H607" s="100">
        <v>6</v>
      </c>
      <c r="J607">
        <v>5</v>
      </c>
      <c r="L607">
        <v>2</v>
      </c>
      <c r="M607">
        <v>1</v>
      </c>
      <c r="Q607">
        <v>4</v>
      </c>
      <c r="T607" s="103">
        <v>578</v>
      </c>
      <c r="U607" s="103">
        <v>19.869372139775709</v>
      </c>
      <c r="V607" s="103">
        <v>6.1306278602242905</v>
      </c>
      <c r="X607" s="103">
        <v>52.168021680216803</v>
      </c>
      <c r="Y607" s="103">
        <v>21</v>
      </c>
    </row>
    <row r="608" spans="1:25" x14ac:dyDescent="0.3">
      <c r="A608" s="13">
        <v>43645</v>
      </c>
      <c r="B608" s="101">
        <v>23</v>
      </c>
      <c r="C608" s="100">
        <f t="shared" si="41"/>
        <v>8</v>
      </c>
      <c r="D608" s="100">
        <f t="shared" si="42"/>
        <v>0</v>
      </c>
      <c r="E608" s="100">
        <f t="shared" si="43"/>
        <v>0</v>
      </c>
      <c r="F608" s="100">
        <f t="shared" si="44"/>
        <v>3</v>
      </c>
      <c r="G608" s="100">
        <v>0</v>
      </c>
      <c r="H608" s="100">
        <v>1</v>
      </c>
      <c r="J608">
        <v>8</v>
      </c>
      <c r="Q608">
        <v>3</v>
      </c>
      <c r="T608" s="103">
        <v>579</v>
      </c>
      <c r="U608" s="103">
        <v>20.163316444006213</v>
      </c>
      <c r="V608" s="103">
        <v>2.8366835559937869</v>
      </c>
      <c r="X608" s="103">
        <v>52.258355916892505</v>
      </c>
      <c r="Y608" s="103">
        <v>21</v>
      </c>
    </row>
    <row r="609" spans="1:25" x14ac:dyDescent="0.3">
      <c r="A609" s="13">
        <v>43646</v>
      </c>
      <c r="B609" s="101">
        <v>24</v>
      </c>
      <c r="C609" s="100">
        <f t="shared" si="41"/>
        <v>8</v>
      </c>
      <c r="D609" s="100">
        <f t="shared" si="42"/>
        <v>2</v>
      </c>
      <c r="E609" s="100">
        <f t="shared" si="43"/>
        <v>2</v>
      </c>
      <c r="F609" s="100">
        <f t="shared" si="44"/>
        <v>4</v>
      </c>
      <c r="G609" s="100">
        <v>0</v>
      </c>
      <c r="J609">
        <v>8</v>
      </c>
      <c r="L609">
        <v>2</v>
      </c>
      <c r="O609">
        <v>2</v>
      </c>
      <c r="Q609">
        <v>4</v>
      </c>
      <c r="T609" s="103">
        <v>580</v>
      </c>
      <c r="U609" s="103">
        <v>17.744076343507114</v>
      </c>
      <c r="V609" s="103">
        <v>5.255923656492886</v>
      </c>
      <c r="X609" s="103">
        <v>52.348690153568207</v>
      </c>
      <c r="Y609" s="103">
        <v>21</v>
      </c>
    </row>
    <row r="610" spans="1:25" x14ac:dyDescent="0.3">
      <c r="A610" s="13">
        <v>43647</v>
      </c>
      <c r="B610" s="101">
        <v>24</v>
      </c>
      <c r="C610" s="100">
        <f t="shared" si="41"/>
        <v>12</v>
      </c>
      <c r="D610" s="100">
        <f t="shared" si="42"/>
        <v>0</v>
      </c>
      <c r="E610" s="100">
        <f t="shared" si="43"/>
        <v>0</v>
      </c>
      <c r="F610" s="100">
        <f t="shared" si="44"/>
        <v>4</v>
      </c>
      <c r="G610" s="100">
        <v>0</v>
      </c>
      <c r="H610" s="100">
        <v>1</v>
      </c>
      <c r="J610">
        <v>12</v>
      </c>
      <c r="Q610">
        <v>4</v>
      </c>
      <c r="T610" s="103">
        <v>581</v>
      </c>
      <c r="U610" s="103">
        <v>23.46800859778169</v>
      </c>
      <c r="V610" s="103">
        <v>-1.4680085977816901</v>
      </c>
      <c r="X610" s="103">
        <v>52.439024390243901</v>
      </c>
      <c r="Y610" s="103">
        <v>21</v>
      </c>
    </row>
    <row r="611" spans="1:25" x14ac:dyDescent="0.3">
      <c r="A611" s="13">
        <v>43648</v>
      </c>
      <c r="B611" s="101">
        <v>26</v>
      </c>
      <c r="C611" s="100">
        <f t="shared" si="41"/>
        <v>8</v>
      </c>
      <c r="D611" s="100">
        <f t="shared" si="42"/>
        <v>2</v>
      </c>
      <c r="E611" s="100">
        <f t="shared" si="43"/>
        <v>0</v>
      </c>
      <c r="F611" s="100">
        <f t="shared" si="44"/>
        <v>3</v>
      </c>
      <c r="G611" s="100">
        <v>0</v>
      </c>
      <c r="H611" s="100">
        <v>1</v>
      </c>
      <c r="I611">
        <v>1</v>
      </c>
      <c r="J611">
        <v>7</v>
      </c>
      <c r="L611">
        <v>2</v>
      </c>
      <c r="Q611">
        <v>3</v>
      </c>
      <c r="T611" s="103">
        <v>582</v>
      </c>
      <c r="U611" s="103">
        <v>22.888220635295607</v>
      </c>
      <c r="V611" s="103">
        <v>-3.8882206352956068</v>
      </c>
      <c r="X611" s="103">
        <v>52.529358626919603</v>
      </c>
      <c r="Y611" s="103">
        <v>21</v>
      </c>
    </row>
    <row r="612" spans="1:25" x14ac:dyDescent="0.3">
      <c r="A612" s="13">
        <v>43649</v>
      </c>
      <c r="B612" s="101">
        <v>19</v>
      </c>
      <c r="C612" s="100">
        <f t="shared" si="41"/>
        <v>10</v>
      </c>
      <c r="D612" s="100">
        <f t="shared" si="42"/>
        <v>4</v>
      </c>
      <c r="E612" s="100">
        <f t="shared" si="43"/>
        <v>1</v>
      </c>
      <c r="F612" s="100">
        <f t="shared" si="44"/>
        <v>3</v>
      </c>
      <c r="G612" s="100">
        <v>0</v>
      </c>
      <c r="H612" s="100">
        <v>2</v>
      </c>
      <c r="I612">
        <v>5</v>
      </c>
      <c r="J612">
        <v>5</v>
      </c>
      <c r="L612">
        <v>4</v>
      </c>
      <c r="O612">
        <v>1</v>
      </c>
      <c r="Q612">
        <v>3</v>
      </c>
      <c r="T612" s="103">
        <v>583</v>
      </c>
      <c r="U612" s="103">
        <v>23.450970853749105</v>
      </c>
      <c r="V612" s="103">
        <v>-3.4509708537491051</v>
      </c>
      <c r="X612" s="103">
        <v>52.619692863595304</v>
      </c>
      <c r="Y612" s="103">
        <v>21</v>
      </c>
    </row>
    <row r="613" spans="1:25" x14ac:dyDescent="0.3">
      <c r="A613" s="13">
        <v>43650</v>
      </c>
      <c r="B613" s="101">
        <v>28</v>
      </c>
      <c r="C613" s="100">
        <f t="shared" si="41"/>
        <v>13</v>
      </c>
      <c r="D613" s="100">
        <f t="shared" si="42"/>
        <v>0</v>
      </c>
      <c r="E613" s="100">
        <f t="shared" si="43"/>
        <v>0</v>
      </c>
      <c r="F613" s="100">
        <f t="shared" si="44"/>
        <v>2</v>
      </c>
      <c r="G613" s="100">
        <v>0</v>
      </c>
      <c r="H613" s="100">
        <v>1</v>
      </c>
      <c r="I613">
        <v>4</v>
      </c>
      <c r="J613">
        <v>9</v>
      </c>
      <c r="Q613">
        <v>2</v>
      </c>
      <c r="T613" s="103">
        <v>584</v>
      </c>
      <c r="U613" s="103">
        <v>25.177724855377008</v>
      </c>
      <c r="V613" s="103">
        <v>-2.1777248553770079</v>
      </c>
      <c r="X613" s="103">
        <v>52.710027100271006</v>
      </c>
      <c r="Y613" s="103">
        <v>21</v>
      </c>
    </row>
    <row r="614" spans="1:25" x14ac:dyDescent="0.3">
      <c r="A614" s="13">
        <v>43651</v>
      </c>
      <c r="B614" s="101">
        <v>32</v>
      </c>
      <c r="C614" s="100">
        <f t="shared" si="41"/>
        <v>8</v>
      </c>
      <c r="D614" s="100">
        <f t="shared" si="42"/>
        <v>0</v>
      </c>
      <c r="E614" s="100">
        <f t="shared" si="43"/>
        <v>2</v>
      </c>
      <c r="F614" s="100">
        <f t="shared" si="44"/>
        <v>3</v>
      </c>
      <c r="G614" s="100">
        <v>0</v>
      </c>
      <c r="H614" s="100">
        <v>4</v>
      </c>
      <c r="J614">
        <v>8</v>
      </c>
      <c r="N614">
        <v>1</v>
      </c>
      <c r="O614">
        <v>1</v>
      </c>
      <c r="Q614">
        <v>3</v>
      </c>
      <c r="T614" s="103">
        <v>585</v>
      </c>
      <c r="U614" s="103">
        <v>20.31614848940136</v>
      </c>
      <c r="V614" s="103">
        <v>3.6838515105986396</v>
      </c>
      <c r="X614" s="103">
        <v>52.800361336946708</v>
      </c>
      <c r="Y614" s="103">
        <v>21</v>
      </c>
    </row>
    <row r="615" spans="1:25" x14ac:dyDescent="0.3">
      <c r="A615" s="13">
        <v>43652</v>
      </c>
      <c r="B615" s="101">
        <v>27</v>
      </c>
      <c r="C615" s="100">
        <f t="shared" si="41"/>
        <v>10</v>
      </c>
      <c r="D615" s="100">
        <f t="shared" si="42"/>
        <v>2</v>
      </c>
      <c r="E615" s="100">
        <f t="shared" si="43"/>
        <v>1</v>
      </c>
      <c r="F615" s="100">
        <f t="shared" si="44"/>
        <v>6</v>
      </c>
      <c r="G615" s="100">
        <v>2</v>
      </c>
      <c r="H615" s="100">
        <v>1</v>
      </c>
      <c r="J615">
        <v>10</v>
      </c>
      <c r="L615">
        <v>2</v>
      </c>
      <c r="O615">
        <v>1</v>
      </c>
      <c r="Q615">
        <v>6</v>
      </c>
      <c r="T615" s="103">
        <v>586</v>
      </c>
      <c r="U615" s="103">
        <v>23.591686057254506</v>
      </c>
      <c r="V615" s="103">
        <v>-2.5916860572545062</v>
      </c>
      <c r="X615" s="103">
        <v>52.890695573622402</v>
      </c>
      <c r="Y615" s="103">
        <v>21</v>
      </c>
    </row>
    <row r="616" spans="1:25" x14ac:dyDescent="0.3">
      <c r="A616" s="13">
        <v>43653</v>
      </c>
      <c r="B616" s="101">
        <v>25</v>
      </c>
      <c r="C616" s="100">
        <f t="shared" si="41"/>
        <v>10</v>
      </c>
      <c r="D616" s="100">
        <f t="shared" si="42"/>
        <v>2</v>
      </c>
      <c r="E616" s="100">
        <f t="shared" si="43"/>
        <v>0</v>
      </c>
      <c r="F616" s="100">
        <f t="shared" si="44"/>
        <v>4</v>
      </c>
      <c r="G616" s="100">
        <v>0</v>
      </c>
      <c r="J616">
        <v>10</v>
      </c>
      <c r="L616">
        <v>2</v>
      </c>
      <c r="Q616">
        <v>4</v>
      </c>
      <c r="T616" s="103">
        <v>587</v>
      </c>
      <c r="U616" s="103">
        <v>22.73538858990046</v>
      </c>
      <c r="V616" s="103">
        <v>1.2646114100995405</v>
      </c>
      <c r="X616" s="103">
        <v>52.981029810298104</v>
      </c>
      <c r="Y616" s="103">
        <v>21</v>
      </c>
    </row>
    <row r="617" spans="1:25" x14ac:dyDescent="0.3">
      <c r="A617" s="13">
        <v>43654</v>
      </c>
      <c r="B617" s="101">
        <v>26</v>
      </c>
      <c r="C617" s="100">
        <f t="shared" si="41"/>
        <v>10</v>
      </c>
      <c r="D617" s="100">
        <f t="shared" si="42"/>
        <v>1</v>
      </c>
      <c r="E617" s="100">
        <f t="shared" si="43"/>
        <v>2</v>
      </c>
      <c r="F617" s="100">
        <f t="shared" si="44"/>
        <v>3</v>
      </c>
      <c r="G617" s="100">
        <v>0</v>
      </c>
      <c r="H617" s="100">
        <v>4</v>
      </c>
      <c r="I617">
        <v>1</v>
      </c>
      <c r="J617">
        <v>9</v>
      </c>
      <c r="L617">
        <v>1</v>
      </c>
      <c r="O617">
        <v>2</v>
      </c>
      <c r="Q617">
        <v>3</v>
      </c>
      <c r="T617" s="103">
        <v>588</v>
      </c>
      <c r="U617" s="103">
        <v>20.169374864951088</v>
      </c>
      <c r="V617" s="103">
        <v>-0.169374864951088</v>
      </c>
      <c r="X617" s="103">
        <v>53.071364046973805</v>
      </c>
      <c r="Y617" s="103">
        <v>21</v>
      </c>
    </row>
    <row r="618" spans="1:25" x14ac:dyDescent="0.3">
      <c r="A618" s="13">
        <v>43655</v>
      </c>
      <c r="B618" s="101">
        <v>20</v>
      </c>
      <c r="C618" s="100">
        <f t="shared" si="41"/>
        <v>16</v>
      </c>
      <c r="D618" s="100">
        <f t="shared" si="42"/>
        <v>0</v>
      </c>
      <c r="E618" s="100">
        <f t="shared" si="43"/>
        <v>0</v>
      </c>
      <c r="F618" s="100">
        <f t="shared" si="44"/>
        <v>4</v>
      </c>
      <c r="G618" s="100">
        <v>0</v>
      </c>
      <c r="H618" s="100">
        <v>2</v>
      </c>
      <c r="I618">
        <v>1</v>
      </c>
      <c r="J618">
        <v>15</v>
      </c>
      <c r="Q618">
        <v>4</v>
      </c>
      <c r="T618" s="103">
        <v>589</v>
      </c>
      <c r="U618" s="103">
        <v>21.042710076337713</v>
      </c>
      <c r="V618" s="103">
        <v>1.9572899236622874</v>
      </c>
      <c r="X618" s="103">
        <v>53.161698283649507</v>
      </c>
      <c r="Y618" s="103">
        <v>21</v>
      </c>
    </row>
    <row r="619" spans="1:25" x14ac:dyDescent="0.3">
      <c r="A619" s="13">
        <v>43656</v>
      </c>
      <c r="B619" s="101">
        <v>23</v>
      </c>
      <c r="C619" s="100">
        <f t="shared" si="41"/>
        <v>7</v>
      </c>
      <c r="D619" s="100">
        <f t="shared" si="42"/>
        <v>2</v>
      </c>
      <c r="E619" s="100">
        <f t="shared" si="43"/>
        <v>2</v>
      </c>
      <c r="F619" s="100">
        <f t="shared" si="44"/>
        <v>4</v>
      </c>
      <c r="G619" s="100">
        <v>1</v>
      </c>
      <c r="H619" s="100">
        <v>2</v>
      </c>
      <c r="J619">
        <v>7</v>
      </c>
      <c r="L619">
        <v>2</v>
      </c>
      <c r="O619">
        <v>2</v>
      </c>
      <c r="Q619">
        <v>4</v>
      </c>
      <c r="T619" s="103">
        <v>590</v>
      </c>
      <c r="U619" s="103">
        <v>20.719905508589711</v>
      </c>
      <c r="V619" s="103">
        <v>-2.7199055085897115</v>
      </c>
      <c r="X619" s="103">
        <v>53.252032520325201</v>
      </c>
      <c r="Y619" s="103">
        <v>21</v>
      </c>
    </row>
    <row r="620" spans="1:25" x14ac:dyDescent="0.3">
      <c r="A620" s="13">
        <v>43657</v>
      </c>
      <c r="B620" s="101">
        <v>23</v>
      </c>
      <c r="C620" s="100">
        <f t="shared" si="41"/>
        <v>13</v>
      </c>
      <c r="D620" s="100">
        <f t="shared" si="42"/>
        <v>0</v>
      </c>
      <c r="E620" s="100">
        <f t="shared" si="43"/>
        <v>0</v>
      </c>
      <c r="F620" s="100">
        <f t="shared" si="44"/>
        <v>4</v>
      </c>
      <c r="G620" s="100">
        <v>0</v>
      </c>
      <c r="H620" s="100">
        <v>2</v>
      </c>
      <c r="I620">
        <v>1</v>
      </c>
      <c r="J620">
        <v>12</v>
      </c>
      <c r="Q620">
        <v>4</v>
      </c>
      <c r="T620" s="103">
        <v>591</v>
      </c>
      <c r="U620" s="103">
        <v>24.540765239848326</v>
      </c>
      <c r="V620" s="103">
        <v>8.4592347601516735</v>
      </c>
      <c r="X620" s="103">
        <v>53.342366757000903</v>
      </c>
      <c r="Y620" s="103">
        <v>21</v>
      </c>
    </row>
    <row r="621" spans="1:25" x14ac:dyDescent="0.3">
      <c r="A621" s="13">
        <v>43658</v>
      </c>
      <c r="B621" s="101">
        <v>25</v>
      </c>
      <c r="C621" s="100">
        <f t="shared" si="41"/>
        <v>7</v>
      </c>
      <c r="D621" s="100">
        <f t="shared" si="42"/>
        <v>0</v>
      </c>
      <c r="E621" s="100">
        <f t="shared" si="43"/>
        <v>1</v>
      </c>
      <c r="F621" s="100">
        <f t="shared" si="44"/>
        <v>2</v>
      </c>
      <c r="G621" s="100">
        <v>0</v>
      </c>
      <c r="H621" s="100">
        <v>1</v>
      </c>
      <c r="J621">
        <v>7</v>
      </c>
      <c r="O621">
        <v>1</v>
      </c>
      <c r="Q621">
        <v>2</v>
      </c>
      <c r="T621" s="103">
        <v>592</v>
      </c>
      <c r="U621" s="103">
        <v>21.685728112811276</v>
      </c>
      <c r="V621" s="103">
        <v>1.314271887188724</v>
      </c>
      <c r="X621" s="103">
        <v>53.432700993676605</v>
      </c>
      <c r="Y621" s="103">
        <v>21</v>
      </c>
    </row>
    <row r="622" spans="1:25" x14ac:dyDescent="0.3">
      <c r="A622" s="13">
        <v>43659</v>
      </c>
      <c r="B622" s="101">
        <v>24</v>
      </c>
      <c r="C622" s="100">
        <f t="shared" si="41"/>
        <v>8</v>
      </c>
      <c r="D622" s="100">
        <f t="shared" si="42"/>
        <v>2</v>
      </c>
      <c r="E622" s="100">
        <f t="shared" si="43"/>
        <v>1</v>
      </c>
      <c r="F622" s="100">
        <f t="shared" si="44"/>
        <v>4</v>
      </c>
      <c r="G622" s="100">
        <v>0</v>
      </c>
      <c r="J622">
        <v>8</v>
      </c>
      <c r="L622">
        <v>2</v>
      </c>
      <c r="O622">
        <v>1</v>
      </c>
      <c r="Q622">
        <v>4</v>
      </c>
      <c r="T622" s="103">
        <v>593</v>
      </c>
      <c r="U622" s="103">
        <v>21.951655349921495</v>
      </c>
      <c r="V622" s="103">
        <v>1.048344650078505</v>
      </c>
      <c r="X622" s="103">
        <v>53.523035230352306</v>
      </c>
      <c r="Y622" s="103">
        <v>21</v>
      </c>
    </row>
    <row r="623" spans="1:25" x14ac:dyDescent="0.3">
      <c r="A623" s="13">
        <v>43660</v>
      </c>
      <c r="B623" s="101">
        <v>25</v>
      </c>
      <c r="C623" s="100">
        <f t="shared" si="41"/>
        <v>9</v>
      </c>
      <c r="D623" s="100">
        <f t="shared" si="42"/>
        <v>1</v>
      </c>
      <c r="E623" s="100">
        <f t="shared" si="43"/>
        <v>0</v>
      </c>
      <c r="F623" s="100">
        <f t="shared" si="44"/>
        <v>4</v>
      </c>
      <c r="G623" s="100">
        <v>1</v>
      </c>
      <c r="H623" s="100">
        <v>3</v>
      </c>
      <c r="J623">
        <v>9</v>
      </c>
      <c r="L623">
        <v>1</v>
      </c>
      <c r="Q623">
        <v>4</v>
      </c>
      <c r="T623" s="103">
        <v>594</v>
      </c>
      <c r="U623" s="103">
        <v>20.636067635722089</v>
      </c>
      <c r="V623" s="103">
        <v>7.3639323642779111</v>
      </c>
      <c r="X623" s="103">
        <v>53.613369467028008</v>
      </c>
      <c r="Y623" s="103">
        <v>21</v>
      </c>
    </row>
    <row r="624" spans="1:25" x14ac:dyDescent="0.3">
      <c r="A624" s="13">
        <v>43661</v>
      </c>
      <c r="B624" s="101">
        <v>27</v>
      </c>
      <c r="C624" s="100">
        <f t="shared" si="41"/>
        <v>12</v>
      </c>
      <c r="D624" s="100">
        <f t="shared" si="42"/>
        <v>1</v>
      </c>
      <c r="E624" s="100">
        <f t="shared" si="43"/>
        <v>2</v>
      </c>
      <c r="F624" s="100">
        <f t="shared" si="44"/>
        <v>4</v>
      </c>
      <c r="G624" s="100">
        <v>0</v>
      </c>
      <c r="H624" s="100">
        <v>2</v>
      </c>
      <c r="I624">
        <v>2</v>
      </c>
      <c r="J624">
        <v>10</v>
      </c>
      <c r="L624">
        <v>1</v>
      </c>
      <c r="O624">
        <v>2</v>
      </c>
      <c r="Q624">
        <v>4</v>
      </c>
      <c r="T624" s="103">
        <v>595</v>
      </c>
      <c r="U624" s="103">
        <v>22.628748874460214</v>
      </c>
      <c r="V624" s="103">
        <v>1.3712511255397857</v>
      </c>
      <c r="X624" s="103">
        <v>53.703703703703702</v>
      </c>
      <c r="Y624" s="103">
        <v>21</v>
      </c>
    </row>
    <row r="625" spans="1:25" x14ac:dyDescent="0.3">
      <c r="A625" s="13">
        <v>43662</v>
      </c>
      <c r="B625" s="101">
        <v>26</v>
      </c>
      <c r="C625" s="100">
        <f t="shared" si="41"/>
        <v>9</v>
      </c>
      <c r="D625" s="100">
        <f t="shared" si="42"/>
        <v>2</v>
      </c>
      <c r="E625" s="100">
        <f t="shared" si="43"/>
        <v>0</v>
      </c>
      <c r="F625" s="100">
        <f t="shared" si="44"/>
        <v>3</v>
      </c>
      <c r="G625" s="100">
        <v>0</v>
      </c>
      <c r="H625" s="100">
        <v>3</v>
      </c>
      <c r="I625">
        <v>1</v>
      </c>
      <c r="J625">
        <v>8</v>
      </c>
      <c r="L625">
        <v>2</v>
      </c>
      <c r="Q625">
        <v>3</v>
      </c>
      <c r="T625" s="103">
        <v>596</v>
      </c>
      <c r="U625" s="103">
        <v>23.450970853749105</v>
      </c>
      <c r="V625" s="103">
        <v>-5.4509708537491051</v>
      </c>
      <c r="X625" s="103">
        <v>53.794037940379404</v>
      </c>
      <c r="Y625" s="103">
        <v>21</v>
      </c>
    </row>
    <row r="626" spans="1:25" x14ac:dyDescent="0.3">
      <c r="A626" s="13">
        <v>43663</v>
      </c>
      <c r="B626" s="101">
        <v>19</v>
      </c>
      <c r="C626" s="100">
        <f t="shared" si="41"/>
        <v>11</v>
      </c>
      <c r="D626" s="100">
        <f t="shared" si="42"/>
        <v>0</v>
      </c>
      <c r="E626" s="100">
        <f t="shared" si="43"/>
        <v>1</v>
      </c>
      <c r="F626" s="100">
        <f t="shared" si="44"/>
        <v>2</v>
      </c>
      <c r="G626" s="100">
        <v>0</v>
      </c>
      <c r="H626" s="100">
        <v>1</v>
      </c>
      <c r="I626">
        <v>3</v>
      </c>
      <c r="J626">
        <v>8</v>
      </c>
      <c r="O626">
        <v>1</v>
      </c>
      <c r="Q626">
        <v>2</v>
      </c>
      <c r="T626" s="103">
        <v>597</v>
      </c>
      <c r="U626" s="103">
        <v>25.200821020354461</v>
      </c>
      <c r="V626" s="103">
        <v>-7.2008210203544607</v>
      </c>
      <c r="X626" s="103">
        <v>53.884372177055106</v>
      </c>
      <c r="Y626" s="103">
        <v>21</v>
      </c>
    </row>
    <row r="627" spans="1:25" x14ac:dyDescent="0.3">
      <c r="A627" s="13">
        <v>43664</v>
      </c>
      <c r="B627" s="101">
        <v>13</v>
      </c>
      <c r="C627" s="100">
        <f t="shared" si="41"/>
        <v>7</v>
      </c>
      <c r="D627" s="100">
        <f t="shared" si="42"/>
        <v>2</v>
      </c>
      <c r="E627" s="100">
        <f t="shared" si="43"/>
        <v>1</v>
      </c>
      <c r="F627" s="100">
        <f t="shared" si="44"/>
        <v>3</v>
      </c>
      <c r="G627" s="100">
        <v>0</v>
      </c>
      <c r="H627" s="100">
        <v>1</v>
      </c>
      <c r="I627">
        <v>2</v>
      </c>
      <c r="J627">
        <v>5</v>
      </c>
      <c r="L627">
        <v>2</v>
      </c>
      <c r="O627">
        <v>1</v>
      </c>
      <c r="Q627">
        <v>3</v>
      </c>
      <c r="T627" s="103">
        <v>598</v>
      </c>
      <c r="U627" s="103">
        <v>21.345591478625863</v>
      </c>
      <c r="V627" s="103">
        <v>1.6544085213741369</v>
      </c>
      <c r="X627" s="103">
        <v>53.974706413730807</v>
      </c>
      <c r="Y627" s="103">
        <v>21</v>
      </c>
    </row>
    <row r="628" spans="1:25" x14ac:dyDescent="0.3">
      <c r="A628" s="13">
        <v>43665</v>
      </c>
      <c r="B628" s="101">
        <v>23</v>
      </c>
      <c r="C628" s="100">
        <f t="shared" si="41"/>
        <v>10</v>
      </c>
      <c r="D628" s="100">
        <f t="shared" si="42"/>
        <v>0</v>
      </c>
      <c r="E628" s="100">
        <f t="shared" si="43"/>
        <v>0</v>
      </c>
      <c r="F628" s="100">
        <f t="shared" si="44"/>
        <v>3</v>
      </c>
      <c r="G628" s="100">
        <v>0</v>
      </c>
      <c r="I628">
        <v>1</v>
      </c>
      <c r="J628">
        <v>9</v>
      </c>
      <c r="Q628">
        <v>3</v>
      </c>
      <c r="T628" s="103">
        <v>599</v>
      </c>
      <c r="U628" s="103">
        <v>25.584367295992635</v>
      </c>
      <c r="V628" s="103">
        <v>-6.5843672959926351</v>
      </c>
      <c r="X628" s="103">
        <v>54.065040650406509</v>
      </c>
      <c r="Y628" s="103">
        <v>21</v>
      </c>
    </row>
    <row r="629" spans="1:25" x14ac:dyDescent="0.3">
      <c r="A629" s="13">
        <v>43666</v>
      </c>
      <c r="B629" s="101">
        <v>18</v>
      </c>
      <c r="C629" s="100">
        <f t="shared" si="41"/>
        <v>10</v>
      </c>
      <c r="D629" s="100">
        <f t="shared" si="42"/>
        <v>0</v>
      </c>
      <c r="E629" s="100">
        <f t="shared" si="43"/>
        <v>0</v>
      </c>
      <c r="F629" s="100">
        <f t="shared" si="44"/>
        <v>5</v>
      </c>
      <c r="G629" s="100">
        <v>0</v>
      </c>
      <c r="H629" s="100">
        <v>1</v>
      </c>
      <c r="J629">
        <v>10</v>
      </c>
      <c r="Q629">
        <v>5</v>
      </c>
      <c r="T629" s="103">
        <v>600</v>
      </c>
      <c r="U629" s="103">
        <v>22.865124470318154</v>
      </c>
      <c r="V629" s="103">
        <v>1.134875529681846</v>
      </c>
      <c r="X629" s="103">
        <v>54.155374887082203</v>
      </c>
      <c r="Y629" s="103">
        <v>21</v>
      </c>
    </row>
    <row r="630" spans="1:25" x14ac:dyDescent="0.3">
      <c r="A630" s="13">
        <v>43667</v>
      </c>
      <c r="B630" s="101">
        <v>25</v>
      </c>
      <c r="C630" s="100">
        <f t="shared" si="41"/>
        <v>6</v>
      </c>
      <c r="D630" s="100">
        <f t="shared" si="42"/>
        <v>4</v>
      </c>
      <c r="E630" s="100">
        <f t="shared" si="43"/>
        <v>2</v>
      </c>
      <c r="F630" s="100">
        <f t="shared" si="44"/>
        <v>4</v>
      </c>
      <c r="G630" s="100">
        <v>0</v>
      </c>
      <c r="H630" s="100">
        <v>4</v>
      </c>
      <c r="J630">
        <v>6</v>
      </c>
      <c r="L630">
        <v>4</v>
      </c>
      <c r="O630">
        <v>2</v>
      </c>
      <c r="Q630">
        <v>4</v>
      </c>
      <c r="T630" s="103">
        <v>601</v>
      </c>
      <c r="U630" s="103">
        <v>23.237691422868622</v>
      </c>
      <c r="V630" s="103">
        <v>-3.2376914228686218</v>
      </c>
      <c r="X630" s="103">
        <v>54.245709123757905</v>
      </c>
      <c r="Y630" s="103">
        <v>21</v>
      </c>
    </row>
    <row r="631" spans="1:25" x14ac:dyDescent="0.3">
      <c r="A631" s="13">
        <v>43668</v>
      </c>
      <c r="B631" s="101">
        <v>24</v>
      </c>
      <c r="C631" s="100">
        <f t="shared" si="41"/>
        <v>13</v>
      </c>
      <c r="D631" s="100">
        <f t="shared" si="42"/>
        <v>0</v>
      </c>
      <c r="E631" s="100">
        <f t="shared" si="43"/>
        <v>0</v>
      </c>
      <c r="F631" s="100">
        <f t="shared" si="44"/>
        <v>4</v>
      </c>
      <c r="G631" s="100">
        <v>2</v>
      </c>
      <c r="H631" s="100">
        <v>2</v>
      </c>
      <c r="I631">
        <v>1</v>
      </c>
      <c r="J631">
        <v>12</v>
      </c>
      <c r="Q631">
        <v>4</v>
      </c>
      <c r="T631" s="103">
        <v>602</v>
      </c>
      <c r="U631" s="103">
        <v>23.355310461396567</v>
      </c>
      <c r="V631" s="103">
        <v>-0.35531046139656652</v>
      </c>
      <c r="X631" s="103">
        <v>54.336043360433607</v>
      </c>
      <c r="Y631" s="103">
        <v>21</v>
      </c>
    </row>
    <row r="632" spans="1:25" x14ac:dyDescent="0.3">
      <c r="A632" s="13">
        <v>43669</v>
      </c>
      <c r="B632" s="101">
        <v>21</v>
      </c>
      <c r="C632" s="100">
        <f t="shared" si="41"/>
        <v>10</v>
      </c>
      <c r="D632" s="100">
        <f t="shared" si="42"/>
        <v>1</v>
      </c>
      <c r="E632" s="100">
        <f t="shared" si="43"/>
        <v>0</v>
      </c>
      <c r="F632" s="100">
        <f t="shared" si="44"/>
        <v>3</v>
      </c>
      <c r="G632" s="100">
        <v>0</v>
      </c>
      <c r="H632" s="100">
        <v>2</v>
      </c>
      <c r="I632">
        <v>1</v>
      </c>
      <c r="J632">
        <v>9</v>
      </c>
      <c r="L632">
        <v>1</v>
      </c>
      <c r="Q632">
        <v>3</v>
      </c>
      <c r="T632" s="103">
        <v>603</v>
      </c>
      <c r="U632" s="103">
        <v>21.149349791777954</v>
      </c>
      <c r="V632" s="103">
        <v>-0.14934979177795427</v>
      </c>
      <c r="X632" s="103">
        <v>54.426377597109308</v>
      </c>
      <c r="Y632" s="103">
        <v>21</v>
      </c>
    </row>
    <row r="633" spans="1:25" x14ac:dyDescent="0.3">
      <c r="A633" s="13">
        <v>43670</v>
      </c>
      <c r="B633" s="101">
        <v>19</v>
      </c>
      <c r="C633" s="100">
        <f t="shared" si="41"/>
        <v>11</v>
      </c>
      <c r="D633" s="100">
        <f t="shared" si="42"/>
        <v>3</v>
      </c>
      <c r="E633" s="100">
        <f t="shared" si="43"/>
        <v>2</v>
      </c>
      <c r="F633" s="100">
        <f t="shared" si="44"/>
        <v>3</v>
      </c>
      <c r="G633" s="100">
        <v>0</v>
      </c>
      <c r="I633">
        <v>3</v>
      </c>
      <c r="J633">
        <v>8</v>
      </c>
      <c r="L633">
        <v>2</v>
      </c>
      <c r="M633">
        <v>1</v>
      </c>
      <c r="O633">
        <v>2</v>
      </c>
      <c r="Q633">
        <v>3</v>
      </c>
      <c r="T633" s="103">
        <v>604</v>
      </c>
      <c r="U633" s="103">
        <v>26.525345832611514</v>
      </c>
      <c r="V633" s="103">
        <v>-10.525345832611514</v>
      </c>
      <c r="X633" s="103">
        <v>54.516711833785003</v>
      </c>
      <c r="Y633" s="103">
        <v>21</v>
      </c>
    </row>
    <row r="634" spans="1:25" x14ac:dyDescent="0.3">
      <c r="A634" s="13">
        <v>43671</v>
      </c>
      <c r="B634" s="101">
        <v>21</v>
      </c>
      <c r="C634" s="100">
        <f t="shared" si="41"/>
        <v>11</v>
      </c>
      <c r="D634" s="100">
        <f t="shared" si="42"/>
        <v>1</v>
      </c>
      <c r="E634" s="100">
        <f t="shared" si="43"/>
        <v>1</v>
      </c>
      <c r="F634" s="100">
        <f t="shared" si="44"/>
        <v>4</v>
      </c>
      <c r="G634" s="100">
        <v>1</v>
      </c>
      <c r="H634" s="100">
        <v>3</v>
      </c>
      <c r="I634">
        <v>2</v>
      </c>
      <c r="J634">
        <v>9</v>
      </c>
      <c r="L634">
        <v>1</v>
      </c>
      <c r="O634">
        <v>1</v>
      </c>
      <c r="Q634">
        <v>4</v>
      </c>
      <c r="T634" s="103">
        <v>605</v>
      </c>
      <c r="U634" s="103">
        <v>19.733577838413133</v>
      </c>
      <c r="V634" s="103">
        <v>-0.73357783841313307</v>
      </c>
      <c r="X634" s="103">
        <v>54.607046070460704</v>
      </c>
      <c r="Y634" s="103">
        <v>21</v>
      </c>
    </row>
    <row r="635" spans="1:25" x14ac:dyDescent="0.3">
      <c r="A635" s="13">
        <v>43672</v>
      </c>
      <c r="B635" s="101">
        <v>19</v>
      </c>
      <c r="C635" s="100">
        <f t="shared" si="41"/>
        <v>10</v>
      </c>
      <c r="D635" s="100">
        <f t="shared" si="42"/>
        <v>1</v>
      </c>
      <c r="E635" s="100">
        <f t="shared" si="43"/>
        <v>0</v>
      </c>
      <c r="F635" s="100">
        <f t="shared" si="44"/>
        <v>5</v>
      </c>
      <c r="G635" s="100">
        <v>0</v>
      </c>
      <c r="H635" s="100">
        <v>1</v>
      </c>
      <c r="J635">
        <v>10</v>
      </c>
      <c r="L635">
        <v>1</v>
      </c>
      <c r="Q635">
        <v>5</v>
      </c>
      <c r="T635" s="103">
        <v>606</v>
      </c>
      <c r="U635" s="103">
        <v>20.186412608983666</v>
      </c>
      <c r="V635" s="103">
        <v>2.813587391016334</v>
      </c>
      <c r="X635" s="103">
        <v>54.697380307136406</v>
      </c>
      <c r="Y635" s="103">
        <v>21</v>
      </c>
    </row>
    <row r="636" spans="1:25" x14ac:dyDescent="0.3">
      <c r="A636" s="13">
        <v>43673</v>
      </c>
      <c r="B636" s="101">
        <v>17</v>
      </c>
      <c r="C636" s="100">
        <f t="shared" si="41"/>
        <v>8</v>
      </c>
      <c r="D636" s="100">
        <f t="shared" si="42"/>
        <v>1</v>
      </c>
      <c r="E636" s="100">
        <f t="shared" si="43"/>
        <v>0</v>
      </c>
      <c r="F636" s="100">
        <f t="shared" si="44"/>
        <v>4</v>
      </c>
      <c r="G636" s="100">
        <v>0</v>
      </c>
      <c r="H636" s="100">
        <v>2</v>
      </c>
      <c r="J636">
        <v>8</v>
      </c>
      <c r="M636">
        <v>1</v>
      </c>
      <c r="Q636">
        <v>4</v>
      </c>
      <c r="T636" s="103">
        <v>607</v>
      </c>
      <c r="U636" s="103">
        <v>22.807952817275549</v>
      </c>
      <c r="V636" s="103">
        <v>1.1920471827244512</v>
      </c>
      <c r="X636" s="103">
        <v>54.787714543812108</v>
      </c>
      <c r="Y636" s="103">
        <v>21</v>
      </c>
    </row>
    <row r="637" spans="1:25" x14ac:dyDescent="0.3">
      <c r="A637" s="13">
        <v>43674</v>
      </c>
      <c r="B637" s="101">
        <v>23</v>
      </c>
      <c r="C637" s="100">
        <f t="shared" si="41"/>
        <v>7</v>
      </c>
      <c r="D637" s="100">
        <f t="shared" si="42"/>
        <v>2</v>
      </c>
      <c r="E637" s="100">
        <f t="shared" si="43"/>
        <v>1</v>
      </c>
      <c r="F637" s="100">
        <f t="shared" si="44"/>
        <v>3</v>
      </c>
      <c r="G637" s="100">
        <v>0</v>
      </c>
      <c r="H637" s="100">
        <v>1</v>
      </c>
      <c r="J637">
        <v>7</v>
      </c>
      <c r="L637">
        <v>2</v>
      </c>
      <c r="O637">
        <v>1</v>
      </c>
      <c r="Q637">
        <v>3</v>
      </c>
      <c r="T637" s="103">
        <v>608</v>
      </c>
      <c r="U637" s="103">
        <v>23.914784947407341</v>
      </c>
      <c r="V637" s="103">
        <v>8.5215052592658935E-2</v>
      </c>
      <c r="X637" s="103">
        <v>54.878048780487809</v>
      </c>
      <c r="Y637" s="103">
        <v>21</v>
      </c>
    </row>
    <row r="638" spans="1:25" x14ac:dyDescent="0.3">
      <c r="A638" s="13">
        <v>43675</v>
      </c>
      <c r="B638" s="101">
        <v>19</v>
      </c>
      <c r="C638" s="100">
        <f t="shared" si="41"/>
        <v>9</v>
      </c>
      <c r="D638" s="100">
        <f t="shared" si="42"/>
        <v>0</v>
      </c>
      <c r="E638" s="100">
        <f t="shared" si="43"/>
        <v>0</v>
      </c>
      <c r="F638" s="100">
        <f t="shared" si="44"/>
        <v>3</v>
      </c>
      <c r="G638" s="100">
        <v>0</v>
      </c>
      <c r="H638" s="100">
        <v>5</v>
      </c>
      <c r="I638">
        <v>2</v>
      </c>
      <c r="J638">
        <v>7</v>
      </c>
      <c r="Q638">
        <v>3</v>
      </c>
      <c r="T638" s="103">
        <v>609</v>
      </c>
      <c r="U638" s="103">
        <v>20.399692039864153</v>
      </c>
      <c r="V638" s="103">
        <v>5.6003079601358472</v>
      </c>
      <c r="X638" s="103">
        <v>54.968383017163504</v>
      </c>
      <c r="Y638" s="103">
        <v>21</v>
      </c>
    </row>
    <row r="639" spans="1:25" x14ac:dyDescent="0.3">
      <c r="A639" s="13">
        <v>43676</v>
      </c>
      <c r="B639" s="101">
        <v>21</v>
      </c>
      <c r="C639" s="100">
        <f t="shared" si="41"/>
        <v>10</v>
      </c>
      <c r="D639" s="100">
        <f t="shared" si="42"/>
        <v>2</v>
      </c>
      <c r="E639" s="100">
        <f t="shared" si="43"/>
        <v>2</v>
      </c>
      <c r="F639" s="100">
        <f t="shared" si="44"/>
        <v>4</v>
      </c>
      <c r="G639" s="100">
        <v>1</v>
      </c>
      <c r="H639" s="100">
        <v>4</v>
      </c>
      <c r="I639">
        <v>2</v>
      </c>
      <c r="J639">
        <v>8</v>
      </c>
      <c r="L639">
        <v>2</v>
      </c>
      <c r="O639">
        <v>2</v>
      </c>
      <c r="Q639">
        <v>4</v>
      </c>
      <c r="T639" s="103">
        <v>610</v>
      </c>
      <c r="U639" s="103">
        <v>22.524987836132745</v>
      </c>
      <c r="V639" s="103">
        <v>-3.5249878361327447</v>
      </c>
      <c r="X639" s="103">
        <v>55.058717253839205</v>
      </c>
      <c r="Y639" s="103">
        <v>21</v>
      </c>
    </row>
    <row r="640" spans="1:25" x14ac:dyDescent="0.3">
      <c r="A640" s="13">
        <v>43677</v>
      </c>
      <c r="B640" s="101">
        <v>16</v>
      </c>
      <c r="C640" s="100">
        <f t="shared" si="41"/>
        <v>8</v>
      </c>
      <c r="D640" s="100">
        <f t="shared" si="42"/>
        <v>1</v>
      </c>
      <c r="E640" s="100">
        <f t="shared" si="43"/>
        <v>1</v>
      </c>
      <c r="F640" s="100">
        <f t="shared" si="44"/>
        <v>3</v>
      </c>
      <c r="G640" s="100">
        <v>0</v>
      </c>
      <c r="H640" s="100">
        <v>5</v>
      </c>
      <c r="I640">
        <v>2</v>
      </c>
      <c r="J640">
        <v>6</v>
      </c>
      <c r="L640">
        <v>1</v>
      </c>
      <c r="O640">
        <v>1</v>
      </c>
      <c r="Q640">
        <v>3</v>
      </c>
      <c r="T640" s="103">
        <v>611</v>
      </c>
      <c r="U640" s="103">
        <v>22.245202598822043</v>
      </c>
      <c r="V640" s="103">
        <v>5.7547974011779566</v>
      </c>
      <c r="X640" s="103">
        <v>55.149051490514907</v>
      </c>
      <c r="Y640" s="103">
        <v>21</v>
      </c>
    </row>
    <row r="641" spans="1:25" x14ac:dyDescent="0.3">
      <c r="A641" s="13">
        <v>43678</v>
      </c>
      <c r="B641" s="101">
        <v>22</v>
      </c>
      <c r="C641" s="100">
        <f t="shared" si="41"/>
        <v>11</v>
      </c>
      <c r="D641" s="100">
        <f t="shared" si="42"/>
        <v>3</v>
      </c>
      <c r="E641" s="100">
        <f t="shared" si="43"/>
        <v>0</v>
      </c>
      <c r="F641" s="100">
        <f t="shared" si="44"/>
        <v>4</v>
      </c>
      <c r="G641" s="100">
        <v>1</v>
      </c>
      <c r="H641" s="100">
        <v>2</v>
      </c>
      <c r="I641">
        <v>4</v>
      </c>
      <c r="J641">
        <v>7</v>
      </c>
      <c r="L641">
        <v>1</v>
      </c>
      <c r="M641">
        <v>2</v>
      </c>
      <c r="Q641">
        <v>4</v>
      </c>
      <c r="T641" s="103">
        <v>612</v>
      </c>
      <c r="U641" s="103">
        <v>21.438373193865633</v>
      </c>
      <c r="V641" s="103">
        <v>10.561626806134367</v>
      </c>
      <c r="X641" s="103">
        <v>55.239385727190609</v>
      </c>
      <c r="Y641" s="103">
        <v>21</v>
      </c>
    </row>
    <row r="642" spans="1:25" x14ac:dyDescent="0.3">
      <c r="A642" s="13">
        <v>43679</v>
      </c>
      <c r="B642" s="101">
        <v>16</v>
      </c>
      <c r="C642" s="100">
        <f t="shared" si="41"/>
        <v>9</v>
      </c>
      <c r="D642" s="100">
        <f t="shared" si="42"/>
        <v>2</v>
      </c>
      <c r="E642" s="100">
        <f t="shared" si="43"/>
        <v>1</v>
      </c>
      <c r="F642" s="100">
        <f t="shared" si="44"/>
        <v>2</v>
      </c>
      <c r="G642" s="100">
        <v>0</v>
      </c>
      <c r="H642" s="100">
        <v>3</v>
      </c>
      <c r="I642">
        <v>1</v>
      </c>
      <c r="J642">
        <v>8</v>
      </c>
      <c r="L642">
        <v>2</v>
      </c>
      <c r="O642">
        <v>1</v>
      </c>
      <c r="Q642">
        <v>2</v>
      </c>
      <c r="T642" s="103">
        <v>613</v>
      </c>
      <c r="U642" s="103">
        <v>25.595634197170661</v>
      </c>
      <c r="V642" s="103">
        <v>1.4043658028293393</v>
      </c>
      <c r="X642" s="103">
        <v>55.32971996386631</v>
      </c>
      <c r="Y642" s="103">
        <v>21</v>
      </c>
    </row>
    <row r="643" spans="1:25" x14ac:dyDescent="0.3">
      <c r="A643" s="13">
        <v>43680</v>
      </c>
      <c r="B643" s="101">
        <v>26</v>
      </c>
      <c r="C643" s="100">
        <f t="shared" ref="C643:C706" si="45">SUM(I643:J643)</f>
        <v>8</v>
      </c>
      <c r="D643" s="100">
        <f t="shared" ref="D643:D706" si="46">SUM(K643:M643)</f>
        <v>0</v>
      </c>
      <c r="E643" s="100">
        <f t="shared" ref="E643:E706" si="47">SUM(N643:O643)</f>
        <v>0</v>
      </c>
      <c r="F643" s="100">
        <f t="shared" ref="F643:F706" si="48">SUM(P643:Q643)</f>
        <v>4</v>
      </c>
      <c r="G643" s="100">
        <v>0</v>
      </c>
      <c r="H643" s="100">
        <v>1</v>
      </c>
      <c r="I643">
        <v>1</v>
      </c>
      <c r="J643">
        <v>7</v>
      </c>
      <c r="Q643">
        <v>4</v>
      </c>
      <c r="T643" s="103">
        <v>614</v>
      </c>
      <c r="U643" s="103">
        <v>22.842028305340705</v>
      </c>
      <c r="V643" s="103">
        <v>2.1579716946592953</v>
      </c>
      <c r="X643" s="103">
        <v>55.420054200542005</v>
      </c>
      <c r="Y643" s="103">
        <v>21</v>
      </c>
    </row>
    <row r="644" spans="1:25" x14ac:dyDescent="0.3">
      <c r="A644" s="13">
        <v>43681</v>
      </c>
      <c r="B644" s="101">
        <v>26</v>
      </c>
      <c r="C644" s="100">
        <f t="shared" si="45"/>
        <v>10</v>
      </c>
      <c r="D644" s="100">
        <f t="shared" si="46"/>
        <v>1</v>
      </c>
      <c r="E644" s="100">
        <f t="shared" si="47"/>
        <v>0</v>
      </c>
      <c r="F644" s="100">
        <f t="shared" si="48"/>
        <v>2</v>
      </c>
      <c r="G644" s="100">
        <v>0</v>
      </c>
      <c r="H644" s="100">
        <v>4</v>
      </c>
      <c r="I644">
        <v>2</v>
      </c>
      <c r="J644">
        <v>8</v>
      </c>
      <c r="L644">
        <v>1</v>
      </c>
      <c r="Q644">
        <v>2</v>
      </c>
      <c r="T644" s="103">
        <v>615</v>
      </c>
      <c r="U644" s="103">
        <v>22.831048982252998</v>
      </c>
      <c r="V644" s="103">
        <v>3.1689510177470019</v>
      </c>
      <c r="X644" s="103">
        <v>55.510388437217706</v>
      </c>
      <c r="Y644" s="103">
        <v>21</v>
      </c>
    </row>
    <row r="645" spans="1:25" x14ac:dyDescent="0.3">
      <c r="A645" s="13">
        <v>43682</v>
      </c>
      <c r="B645" s="101">
        <v>24</v>
      </c>
      <c r="C645" s="100">
        <f t="shared" si="45"/>
        <v>10</v>
      </c>
      <c r="D645" s="100">
        <f t="shared" si="46"/>
        <v>0</v>
      </c>
      <c r="E645" s="100">
        <f t="shared" si="47"/>
        <v>1</v>
      </c>
      <c r="F645" s="100">
        <f t="shared" si="48"/>
        <v>3</v>
      </c>
      <c r="G645" s="100">
        <v>0</v>
      </c>
      <c r="H645" s="100">
        <v>3</v>
      </c>
      <c r="J645">
        <v>10</v>
      </c>
      <c r="O645">
        <v>1</v>
      </c>
      <c r="Q645">
        <v>3</v>
      </c>
      <c r="T645" s="103">
        <v>616</v>
      </c>
      <c r="U645" s="103">
        <v>26.486857093301587</v>
      </c>
      <c r="V645" s="103">
        <v>-6.4868570933015874</v>
      </c>
      <c r="X645" s="103">
        <v>55.600722673893408</v>
      </c>
      <c r="Y645" s="103">
        <v>21</v>
      </c>
    </row>
    <row r="646" spans="1:25" x14ac:dyDescent="0.3">
      <c r="A646" s="13">
        <v>43683</v>
      </c>
      <c r="B646" s="101">
        <v>18</v>
      </c>
      <c r="C646" s="100">
        <f t="shared" si="45"/>
        <v>10</v>
      </c>
      <c r="D646" s="100">
        <f t="shared" si="46"/>
        <v>1</v>
      </c>
      <c r="E646" s="100">
        <f t="shared" si="47"/>
        <v>1</v>
      </c>
      <c r="F646" s="100">
        <f t="shared" si="48"/>
        <v>2</v>
      </c>
      <c r="G646" s="100">
        <v>0</v>
      </c>
      <c r="H646" s="100">
        <v>4</v>
      </c>
      <c r="I646">
        <v>2</v>
      </c>
      <c r="J646">
        <v>8</v>
      </c>
      <c r="L646">
        <v>1</v>
      </c>
      <c r="O646">
        <v>1</v>
      </c>
      <c r="Q646">
        <v>2</v>
      </c>
      <c r="T646" s="103">
        <v>617</v>
      </c>
      <c r="U646" s="103">
        <v>22.072447387967046</v>
      </c>
      <c r="V646" s="103">
        <v>0.92755261203295447</v>
      </c>
      <c r="X646" s="103">
        <v>55.69105691056911</v>
      </c>
      <c r="Y646" s="103">
        <v>21</v>
      </c>
    </row>
    <row r="647" spans="1:25" x14ac:dyDescent="0.3">
      <c r="A647" s="13">
        <v>43684</v>
      </c>
      <c r="B647" s="101">
        <v>20</v>
      </c>
      <c r="C647" s="100">
        <f t="shared" si="45"/>
        <v>6</v>
      </c>
      <c r="D647" s="100">
        <f t="shared" si="46"/>
        <v>4</v>
      </c>
      <c r="E647" s="100">
        <f t="shared" si="47"/>
        <v>2</v>
      </c>
      <c r="F647" s="100">
        <f t="shared" si="48"/>
        <v>2</v>
      </c>
      <c r="G647" s="100">
        <v>0</v>
      </c>
      <c r="H647" s="100">
        <v>4</v>
      </c>
      <c r="J647">
        <v>6</v>
      </c>
      <c r="L647">
        <v>3</v>
      </c>
      <c r="M647">
        <v>1</v>
      </c>
      <c r="O647">
        <v>2</v>
      </c>
      <c r="Q647">
        <v>2</v>
      </c>
      <c r="T647" s="103">
        <v>618</v>
      </c>
      <c r="U647" s="103">
        <v>24.557802983880897</v>
      </c>
      <c r="V647" s="103">
        <v>-1.5578029838808973</v>
      </c>
      <c r="X647" s="103">
        <v>55.781391147244804</v>
      </c>
      <c r="Y647" s="103">
        <v>21</v>
      </c>
    </row>
    <row r="648" spans="1:25" x14ac:dyDescent="0.3">
      <c r="A648" s="13">
        <v>43685</v>
      </c>
      <c r="B648" s="101">
        <v>20</v>
      </c>
      <c r="C648" s="100">
        <f t="shared" si="45"/>
        <v>15</v>
      </c>
      <c r="D648" s="100">
        <f t="shared" si="46"/>
        <v>2</v>
      </c>
      <c r="E648" s="100">
        <f t="shared" si="47"/>
        <v>0</v>
      </c>
      <c r="F648" s="100">
        <f t="shared" si="48"/>
        <v>4</v>
      </c>
      <c r="G648" s="100">
        <v>0</v>
      </c>
      <c r="H648" s="100">
        <v>3</v>
      </c>
      <c r="I648">
        <v>6</v>
      </c>
      <c r="J648">
        <v>9</v>
      </c>
      <c r="M648">
        <v>2</v>
      </c>
      <c r="Q648">
        <v>4</v>
      </c>
      <c r="T648" s="103">
        <v>619</v>
      </c>
      <c r="U648" s="103">
        <v>19.013074672421659</v>
      </c>
      <c r="V648" s="103">
        <v>5.9869253275783407</v>
      </c>
      <c r="X648" s="103">
        <v>55.871725383920506</v>
      </c>
      <c r="Y648" s="103">
        <v>21</v>
      </c>
    </row>
    <row r="649" spans="1:25" x14ac:dyDescent="0.3">
      <c r="A649" s="13">
        <v>43686</v>
      </c>
      <c r="B649" s="101">
        <v>19</v>
      </c>
      <c r="C649" s="100">
        <f t="shared" si="45"/>
        <v>10</v>
      </c>
      <c r="D649" s="100">
        <f t="shared" si="46"/>
        <v>0</v>
      </c>
      <c r="E649" s="100">
        <f t="shared" si="47"/>
        <v>2</v>
      </c>
      <c r="F649" s="100">
        <f t="shared" si="48"/>
        <v>5</v>
      </c>
      <c r="G649" s="100">
        <v>1</v>
      </c>
      <c r="H649" s="100">
        <v>3</v>
      </c>
      <c r="I649">
        <v>1</v>
      </c>
      <c r="J649">
        <v>9</v>
      </c>
      <c r="O649">
        <v>2</v>
      </c>
      <c r="Q649">
        <v>5</v>
      </c>
      <c r="T649" s="103">
        <v>620</v>
      </c>
      <c r="U649" s="103">
        <v>22.181972524834563</v>
      </c>
      <c r="V649" s="103">
        <v>1.8180274751654366</v>
      </c>
      <c r="X649" s="103">
        <v>55.962059620596207</v>
      </c>
      <c r="Y649" s="103">
        <v>21</v>
      </c>
    </row>
    <row r="650" spans="1:25" x14ac:dyDescent="0.3">
      <c r="A650" s="13">
        <v>43687</v>
      </c>
      <c r="B650" s="101">
        <v>23</v>
      </c>
      <c r="C650" s="100">
        <f t="shared" si="45"/>
        <v>12</v>
      </c>
      <c r="D650" s="100">
        <f t="shared" si="46"/>
        <v>1</v>
      </c>
      <c r="E650" s="100">
        <f t="shared" si="47"/>
        <v>0</v>
      </c>
      <c r="F650" s="100">
        <f t="shared" si="48"/>
        <v>3</v>
      </c>
      <c r="G650" s="100">
        <v>0</v>
      </c>
      <c r="H650" s="100">
        <v>1</v>
      </c>
      <c r="J650">
        <v>12</v>
      </c>
      <c r="L650">
        <v>1</v>
      </c>
      <c r="Q650">
        <v>3</v>
      </c>
      <c r="T650" s="103">
        <v>621</v>
      </c>
      <c r="U650" s="103">
        <v>21.999883160591956</v>
      </c>
      <c r="V650" s="103">
        <v>3.0001168394080437</v>
      </c>
      <c r="X650" s="103">
        <v>56.052393857271909</v>
      </c>
      <c r="Y650" s="103">
        <v>21</v>
      </c>
    </row>
    <row r="651" spans="1:25" x14ac:dyDescent="0.3">
      <c r="A651" s="13">
        <v>43688</v>
      </c>
      <c r="B651" s="101">
        <v>25</v>
      </c>
      <c r="C651" s="100">
        <f t="shared" si="45"/>
        <v>8</v>
      </c>
      <c r="D651" s="100">
        <f t="shared" si="46"/>
        <v>2</v>
      </c>
      <c r="E651" s="100">
        <f t="shared" si="47"/>
        <v>1</v>
      </c>
      <c r="F651" s="100">
        <f t="shared" si="48"/>
        <v>4</v>
      </c>
      <c r="G651" s="100">
        <v>0</v>
      </c>
      <c r="H651" s="100">
        <v>1</v>
      </c>
      <c r="J651">
        <v>8</v>
      </c>
      <c r="L651">
        <v>2</v>
      </c>
      <c r="O651">
        <v>1</v>
      </c>
      <c r="Q651">
        <v>4</v>
      </c>
      <c r="T651" s="103">
        <v>622</v>
      </c>
      <c r="U651" s="103">
        <v>25.27338524772955</v>
      </c>
      <c r="V651" s="103">
        <v>1.72661475227045</v>
      </c>
      <c r="X651" s="103">
        <v>56.142728093947611</v>
      </c>
      <c r="Y651" s="103">
        <v>22</v>
      </c>
    </row>
    <row r="652" spans="1:25" x14ac:dyDescent="0.3">
      <c r="A652" s="13">
        <v>43689</v>
      </c>
      <c r="B652" s="101">
        <v>28</v>
      </c>
      <c r="C652" s="100">
        <f t="shared" si="45"/>
        <v>11</v>
      </c>
      <c r="D652" s="100">
        <f t="shared" si="46"/>
        <v>0</v>
      </c>
      <c r="E652" s="100">
        <f t="shared" si="47"/>
        <v>1</v>
      </c>
      <c r="F652" s="100">
        <f t="shared" si="48"/>
        <v>3</v>
      </c>
      <c r="G652" s="100">
        <v>0</v>
      </c>
      <c r="H652" s="100">
        <v>2</v>
      </c>
      <c r="I652">
        <v>2</v>
      </c>
      <c r="J652">
        <v>9</v>
      </c>
      <c r="O652">
        <v>1</v>
      </c>
      <c r="Q652">
        <v>3</v>
      </c>
      <c r="T652" s="103">
        <v>623</v>
      </c>
      <c r="U652" s="103">
        <v>21.042710076337713</v>
      </c>
      <c r="V652" s="103">
        <v>4.9572899236622874</v>
      </c>
      <c r="X652" s="103">
        <v>56.233062330623305</v>
      </c>
      <c r="Y652" s="103">
        <v>22</v>
      </c>
    </row>
    <row r="653" spans="1:25" x14ac:dyDescent="0.3">
      <c r="A653" s="13">
        <v>43690</v>
      </c>
      <c r="B653" s="101">
        <v>26</v>
      </c>
      <c r="C653" s="100">
        <f t="shared" si="45"/>
        <v>14</v>
      </c>
      <c r="D653" s="100">
        <f t="shared" si="46"/>
        <v>0</v>
      </c>
      <c r="E653" s="100">
        <f t="shared" si="47"/>
        <v>0</v>
      </c>
      <c r="F653" s="100">
        <f t="shared" si="48"/>
        <v>4</v>
      </c>
      <c r="G653" s="100">
        <v>0</v>
      </c>
      <c r="H653" s="100">
        <v>4</v>
      </c>
      <c r="I653">
        <v>3</v>
      </c>
      <c r="J653">
        <v>11</v>
      </c>
      <c r="Q653">
        <v>4</v>
      </c>
      <c r="T653" s="103">
        <v>624</v>
      </c>
      <c r="U653" s="103">
        <v>21.585146818315909</v>
      </c>
      <c r="V653" s="103">
        <v>-2.5851468183159092</v>
      </c>
      <c r="X653" s="103">
        <v>56.323396567299007</v>
      </c>
      <c r="Y653" s="103">
        <v>22</v>
      </c>
    </row>
    <row r="654" spans="1:25" x14ac:dyDescent="0.3">
      <c r="A654" s="13">
        <v>43691</v>
      </c>
      <c r="B654" s="101">
        <v>21</v>
      </c>
      <c r="C654" s="100">
        <f t="shared" si="45"/>
        <v>9</v>
      </c>
      <c r="D654" s="100">
        <f t="shared" si="46"/>
        <v>1</v>
      </c>
      <c r="E654" s="100">
        <f t="shared" si="47"/>
        <v>0</v>
      </c>
      <c r="F654" s="100">
        <f t="shared" si="48"/>
        <v>4</v>
      </c>
      <c r="G654" s="100">
        <v>1</v>
      </c>
      <c r="H654" s="100">
        <v>3</v>
      </c>
      <c r="J654">
        <v>9</v>
      </c>
      <c r="L654">
        <v>1</v>
      </c>
      <c r="Q654">
        <v>4</v>
      </c>
      <c r="T654" s="103">
        <v>625</v>
      </c>
      <c r="U654" s="103">
        <v>20.382654295831575</v>
      </c>
      <c r="V654" s="103">
        <v>-7.3826542958315748</v>
      </c>
      <c r="X654" s="103">
        <v>56.413730803974708</v>
      </c>
      <c r="Y654" s="103">
        <v>22</v>
      </c>
    </row>
    <row r="655" spans="1:25" x14ac:dyDescent="0.3">
      <c r="A655" s="13">
        <v>43692</v>
      </c>
      <c r="B655" s="101">
        <v>24</v>
      </c>
      <c r="C655" s="100">
        <f t="shared" si="45"/>
        <v>16</v>
      </c>
      <c r="D655" s="100">
        <f t="shared" si="46"/>
        <v>2</v>
      </c>
      <c r="E655" s="100">
        <f t="shared" si="47"/>
        <v>3</v>
      </c>
      <c r="F655" s="100">
        <f t="shared" si="48"/>
        <v>4</v>
      </c>
      <c r="G655" s="100">
        <v>1</v>
      </c>
      <c r="H655" s="100">
        <v>5</v>
      </c>
      <c r="I655">
        <v>7</v>
      </c>
      <c r="J655">
        <v>9</v>
      </c>
      <c r="L655">
        <v>2</v>
      </c>
      <c r="O655">
        <v>3</v>
      </c>
      <c r="Q655">
        <v>4</v>
      </c>
      <c r="T655" s="103">
        <v>626</v>
      </c>
      <c r="U655" s="103">
        <v>21.472448681930789</v>
      </c>
      <c r="V655" s="103">
        <v>1.5275513180692109</v>
      </c>
      <c r="X655" s="103">
        <v>56.50406504065041</v>
      </c>
      <c r="Y655" s="103">
        <v>22</v>
      </c>
    </row>
    <row r="656" spans="1:25" x14ac:dyDescent="0.3">
      <c r="A656" s="13">
        <v>43693</v>
      </c>
      <c r="B656" s="101">
        <v>21</v>
      </c>
      <c r="C656" s="100">
        <f t="shared" si="45"/>
        <v>8</v>
      </c>
      <c r="D656" s="100">
        <f t="shared" si="46"/>
        <v>2</v>
      </c>
      <c r="E656" s="100">
        <f t="shared" si="47"/>
        <v>0</v>
      </c>
      <c r="F656" s="100">
        <f t="shared" si="48"/>
        <v>4</v>
      </c>
      <c r="G656" s="100">
        <v>0</v>
      </c>
      <c r="H656" s="100">
        <v>1</v>
      </c>
      <c r="I656">
        <v>1</v>
      </c>
      <c r="J656">
        <v>7</v>
      </c>
      <c r="L656">
        <v>2</v>
      </c>
      <c r="Q656">
        <v>4</v>
      </c>
      <c r="T656" s="103">
        <v>627</v>
      </c>
      <c r="U656" s="103">
        <v>23.785049066989643</v>
      </c>
      <c r="V656" s="103">
        <v>-5.7850490669896431</v>
      </c>
      <c r="X656" s="103">
        <v>56.594399277326112</v>
      </c>
      <c r="Y656" s="103">
        <v>22</v>
      </c>
    </row>
    <row r="657" spans="1:25" x14ac:dyDescent="0.3">
      <c r="A657" s="13">
        <v>43694</v>
      </c>
      <c r="B657" s="101">
        <v>24</v>
      </c>
      <c r="C657" s="100">
        <f t="shared" si="45"/>
        <v>9</v>
      </c>
      <c r="D657" s="100">
        <f t="shared" si="46"/>
        <v>2</v>
      </c>
      <c r="E657" s="100">
        <f t="shared" si="47"/>
        <v>0</v>
      </c>
      <c r="F657" s="100">
        <f t="shared" si="48"/>
        <v>4</v>
      </c>
      <c r="G657" s="100">
        <v>0</v>
      </c>
      <c r="H657" s="100">
        <v>3</v>
      </c>
      <c r="I657">
        <v>1</v>
      </c>
      <c r="J657">
        <v>8</v>
      </c>
      <c r="L657">
        <v>1</v>
      </c>
      <c r="M657">
        <v>1</v>
      </c>
      <c r="Q657">
        <v>4</v>
      </c>
      <c r="T657" s="103">
        <v>628</v>
      </c>
      <c r="U657" s="103">
        <v>21.735196175208905</v>
      </c>
      <c r="V657" s="103">
        <v>3.2648038247910947</v>
      </c>
      <c r="X657" s="103">
        <v>56.684733514001806</v>
      </c>
      <c r="Y657" s="103">
        <v>22</v>
      </c>
    </row>
    <row r="658" spans="1:25" x14ac:dyDescent="0.3">
      <c r="A658" s="13">
        <v>43695</v>
      </c>
      <c r="B658" s="101">
        <v>24</v>
      </c>
      <c r="C658" s="100">
        <f t="shared" si="45"/>
        <v>9</v>
      </c>
      <c r="D658" s="100">
        <f t="shared" si="46"/>
        <v>0</v>
      </c>
      <c r="E658" s="100">
        <f t="shared" si="47"/>
        <v>1</v>
      </c>
      <c r="F658" s="100">
        <f t="shared" si="48"/>
        <v>3</v>
      </c>
      <c r="G658" s="100">
        <v>0</v>
      </c>
      <c r="H658" s="100">
        <v>8</v>
      </c>
      <c r="J658">
        <v>9</v>
      </c>
      <c r="O658">
        <v>1</v>
      </c>
      <c r="Q658">
        <v>3</v>
      </c>
      <c r="T658" s="103">
        <v>629</v>
      </c>
      <c r="U658" s="103">
        <v>24.372828198211014</v>
      </c>
      <c r="V658" s="103">
        <v>-0.37282819821101398</v>
      </c>
      <c r="X658" s="103">
        <v>56.775067750677508</v>
      </c>
      <c r="Y658" s="103">
        <v>22</v>
      </c>
    </row>
    <row r="659" spans="1:25" x14ac:dyDescent="0.3">
      <c r="A659" s="13">
        <v>43696</v>
      </c>
      <c r="B659" s="101">
        <v>27</v>
      </c>
      <c r="C659" s="100">
        <f t="shared" si="45"/>
        <v>11</v>
      </c>
      <c r="D659" s="100">
        <f t="shared" si="46"/>
        <v>0</v>
      </c>
      <c r="E659" s="100">
        <f t="shared" si="47"/>
        <v>2</v>
      </c>
      <c r="F659" s="100">
        <f t="shared" si="48"/>
        <v>3</v>
      </c>
      <c r="G659" s="100">
        <v>0</v>
      </c>
      <c r="H659" s="100">
        <v>4</v>
      </c>
      <c r="I659">
        <v>1</v>
      </c>
      <c r="J659">
        <v>10</v>
      </c>
      <c r="O659">
        <v>2</v>
      </c>
      <c r="Q659">
        <v>3</v>
      </c>
      <c r="T659" s="103">
        <v>630</v>
      </c>
      <c r="U659" s="103">
        <v>21.579088397371031</v>
      </c>
      <c r="V659" s="103">
        <v>-0.57908839737103079</v>
      </c>
      <c r="X659" s="103">
        <v>56.865401987353209</v>
      </c>
      <c r="Y659" s="103">
        <v>22</v>
      </c>
    </row>
    <row r="660" spans="1:25" x14ac:dyDescent="0.3">
      <c r="A660" s="13">
        <v>43697</v>
      </c>
      <c r="B660" s="101">
        <v>23</v>
      </c>
      <c r="C660" s="100">
        <f t="shared" si="45"/>
        <v>10</v>
      </c>
      <c r="D660" s="100">
        <f t="shared" si="46"/>
        <v>6</v>
      </c>
      <c r="E660" s="100">
        <f t="shared" si="47"/>
        <v>1</v>
      </c>
      <c r="F660" s="100">
        <f t="shared" si="48"/>
        <v>3</v>
      </c>
      <c r="G660" s="100">
        <v>0</v>
      </c>
      <c r="H660" s="100">
        <v>9</v>
      </c>
      <c r="I660">
        <v>2</v>
      </c>
      <c r="J660">
        <v>8</v>
      </c>
      <c r="L660">
        <v>6</v>
      </c>
      <c r="O660">
        <v>1</v>
      </c>
      <c r="Q660">
        <v>3</v>
      </c>
      <c r="T660" s="103">
        <v>631</v>
      </c>
      <c r="U660" s="103">
        <v>23.687346449607048</v>
      </c>
      <c r="V660" s="103">
        <v>-4.6873464496070483</v>
      </c>
      <c r="X660" s="103">
        <v>56.955736224028911</v>
      </c>
      <c r="Y660" s="103">
        <v>22</v>
      </c>
    </row>
    <row r="661" spans="1:25" x14ac:dyDescent="0.3">
      <c r="A661" s="13">
        <v>43698</v>
      </c>
      <c r="B661" s="101">
        <v>22</v>
      </c>
      <c r="C661" s="100">
        <f t="shared" si="45"/>
        <v>15</v>
      </c>
      <c r="D661" s="100">
        <f t="shared" si="46"/>
        <v>0</v>
      </c>
      <c r="E661" s="100">
        <f t="shared" si="47"/>
        <v>0</v>
      </c>
      <c r="F661" s="100">
        <f t="shared" si="48"/>
        <v>3</v>
      </c>
      <c r="G661" s="100">
        <v>2</v>
      </c>
      <c r="H661" s="100">
        <v>7</v>
      </c>
      <c r="I661">
        <v>5</v>
      </c>
      <c r="J661">
        <v>10</v>
      </c>
      <c r="Q661">
        <v>3</v>
      </c>
      <c r="T661" s="103">
        <v>632</v>
      </c>
      <c r="U661" s="103">
        <v>23.911899525980068</v>
      </c>
      <c r="V661" s="103">
        <v>-2.9118995259800684</v>
      </c>
      <c r="X661" s="103">
        <v>57.046070460704605</v>
      </c>
      <c r="Y661" s="103">
        <v>22</v>
      </c>
    </row>
    <row r="662" spans="1:25" x14ac:dyDescent="0.3">
      <c r="A662" s="13">
        <v>43699</v>
      </c>
      <c r="B662" s="101">
        <v>17</v>
      </c>
      <c r="C662" s="100">
        <f t="shared" si="45"/>
        <v>10</v>
      </c>
      <c r="D662" s="100">
        <f t="shared" si="46"/>
        <v>0</v>
      </c>
      <c r="E662" s="100">
        <f t="shared" si="47"/>
        <v>0</v>
      </c>
      <c r="F662" s="100">
        <f t="shared" si="48"/>
        <v>5</v>
      </c>
      <c r="G662" s="100">
        <v>0</v>
      </c>
      <c r="H662" s="100">
        <v>2</v>
      </c>
      <c r="I662">
        <v>2</v>
      </c>
      <c r="J662">
        <v>8</v>
      </c>
      <c r="Q662">
        <v>5</v>
      </c>
      <c r="T662" s="103">
        <v>633</v>
      </c>
      <c r="U662" s="103">
        <v>23.891688782429885</v>
      </c>
      <c r="V662" s="103">
        <v>-4.8916887824298847</v>
      </c>
      <c r="X662" s="103">
        <v>57.136404697380307</v>
      </c>
      <c r="Y662" s="103">
        <v>22</v>
      </c>
    </row>
    <row r="663" spans="1:25" x14ac:dyDescent="0.3">
      <c r="A663" s="13">
        <v>43700</v>
      </c>
      <c r="B663" s="101">
        <v>18</v>
      </c>
      <c r="C663" s="100">
        <f t="shared" si="45"/>
        <v>8</v>
      </c>
      <c r="D663" s="100">
        <f t="shared" si="46"/>
        <v>1</v>
      </c>
      <c r="E663" s="100">
        <f t="shared" si="47"/>
        <v>2</v>
      </c>
      <c r="F663" s="100">
        <f t="shared" si="48"/>
        <v>3</v>
      </c>
      <c r="G663" s="100">
        <v>0</v>
      </c>
      <c r="H663" s="100">
        <v>1</v>
      </c>
      <c r="I663">
        <v>2</v>
      </c>
      <c r="J663">
        <v>6</v>
      </c>
      <c r="L663">
        <v>1</v>
      </c>
      <c r="O663">
        <v>2</v>
      </c>
      <c r="Q663">
        <v>3</v>
      </c>
      <c r="T663" s="103">
        <v>634</v>
      </c>
      <c r="U663" s="103">
        <v>21.449352516953333</v>
      </c>
      <c r="V663" s="103">
        <v>-4.4493525169533328</v>
      </c>
      <c r="X663" s="103">
        <v>57.226738934056009</v>
      </c>
      <c r="Y663" s="103">
        <v>22</v>
      </c>
    </row>
    <row r="664" spans="1:25" x14ac:dyDescent="0.3">
      <c r="A664" s="13">
        <v>43701</v>
      </c>
      <c r="B664" s="101">
        <v>18</v>
      </c>
      <c r="C664" s="100">
        <f t="shared" si="45"/>
        <v>14</v>
      </c>
      <c r="D664" s="100">
        <f t="shared" si="46"/>
        <v>1</v>
      </c>
      <c r="E664" s="100">
        <f t="shared" si="47"/>
        <v>0</v>
      </c>
      <c r="F664" s="100">
        <f t="shared" si="48"/>
        <v>4</v>
      </c>
      <c r="G664" s="100">
        <v>0</v>
      </c>
      <c r="H664" s="100">
        <v>3</v>
      </c>
      <c r="I664">
        <v>5</v>
      </c>
      <c r="J664">
        <v>9</v>
      </c>
      <c r="L664">
        <v>1</v>
      </c>
      <c r="Q664">
        <v>4</v>
      </c>
      <c r="T664" s="103">
        <v>635</v>
      </c>
      <c r="U664" s="103">
        <v>20.382654295831575</v>
      </c>
      <c r="V664" s="103">
        <v>2.6173457041684252</v>
      </c>
      <c r="X664" s="103">
        <v>57.31707317073171</v>
      </c>
      <c r="Y664" s="103">
        <v>22</v>
      </c>
    </row>
    <row r="665" spans="1:25" x14ac:dyDescent="0.3">
      <c r="A665" s="13">
        <v>43702</v>
      </c>
      <c r="B665" s="101">
        <v>20</v>
      </c>
      <c r="C665" s="100">
        <f t="shared" si="45"/>
        <v>10</v>
      </c>
      <c r="D665" s="100">
        <f t="shared" si="46"/>
        <v>0</v>
      </c>
      <c r="E665" s="100">
        <f t="shared" si="47"/>
        <v>0</v>
      </c>
      <c r="F665" s="100">
        <f t="shared" si="48"/>
        <v>3</v>
      </c>
      <c r="G665" s="100">
        <v>0</v>
      </c>
      <c r="H665" s="100">
        <v>2</v>
      </c>
      <c r="J665">
        <v>10</v>
      </c>
      <c r="Q665">
        <v>3</v>
      </c>
      <c r="T665" s="103">
        <v>636</v>
      </c>
      <c r="U665" s="103">
        <v>20.829430645457226</v>
      </c>
      <c r="V665" s="103">
        <v>-1.8294306454572258</v>
      </c>
      <c r="X665" s="103">
        <v>57.407407407407412</v>
      </c>
      <c r="Y665" s="103">
        <v>22</v>
      </c>
    </row>
    <row r="666" spans="1:25" x14ac:dyDescent="0.3">
      <c r="A666" s="13">
        <v>43703</v>
      </c>
      <c r="B666" s="101">
        <v>25</v>
      </c>
      <c r="C666" s="100">
        <f t="shared" si="45"/>
        <v>8</v>
      </c>
      <c r="D666" s="100">
        <f t="shared" si="46"/>
        <v>1</v>
      </c>
      <c r="E666" s="100">
        <f t="shared" si="47"/>
        <v>2</v>
      </c>
      <c r="F666" s="100">
        <f t="shared" si="48"/>
        <v>4</v>
      </c>
      <c r="G666" s="100">
        <v>0</v>
      </c>
      <c r="H666" s="100">
        <v>5</v>
      </c>
      <c r="J666">
        <v>8</v>
      </c>
      <c r="L666">
        <v>1</v>
      </c>
      <c r="O666">
        <v>2</v>
      </c>
      <c r="Q666">
        <v>4</v>
      </c>
      <c r="T666" s="103">
        <v>637</v>
      </c>
      <c r="U666" s="103">
        <v>24.001501497387729</v>
      </c>
      <c r="V666" s="103">
        <v>-3.0015014973877285</v>
      </c>
      <c r="X666" s="103">
        <v>57.497741644083106</v>
      </c>
      <c r="Y666" s="103">
        <v>22</v>
      </c>
    </row>
    <row r="667" spans="1:25" x14ac:dyDescent="0.3">
      <c r="A667" s="13">
        <v>43704</v>
      </c>
      <c r="B667" s="101">
        <v>20</v>
      </c>
      <c r="C667" s="100">
        <f t="shared" si="45"/>
        <v>13</v>
      </c>
      <c r="D667" s="100">
        <f t="shared" si="46"/>
        <v>2</v>
      </c>
      <c r="E667" s="100">
        <f t="shared" si="47"/>
        <v>0</v>
      </c>
      <c r="F667" s="100">
        <f t="shared" si="48"/>
        <v>3</v>
      </c>
      <c r="G667" s="100">
        <v>1</v>
      </c>
      <c r="H667" s="100">
        <v>2</v>
      </c>
      <c r="J667">
        <v>13</v>
      </c>
      <c r="L667">
        <v>1</v>
      </c>
      <c r="M667">
        <v>1</v>
      </c>
      <c r="Q667">
        <v>3</v>
      </c>
      <c r="T667" s="103">
        <v>638</v>
      </c>
      <c r="U667" s="103">
        <v>20.919032616864893</v>
      </c>
      <c r="V667" s="103">
        <v>-4.919032616864893</v>
      </c>
      <c r="X667" s="103">
        <v>57.588075880758808</v>
      </c>
      <c r="Y667" s="103">
        <v>22</v>
      </c>
    </row>
    <row r="668" spans="1:25" x14ac:dyDescent="0.3">
      <c r="A668" s="13">
        <v>43705</v>
      </c>
      <c r="B668" s="101">
        <v>28</v>
      </c>
      <c r="C668" s="100">
        <f t="shared" si="45"/>
        <v>9</v>
      </c>
      <c r="D668" s="100">
        <f t="shared" si="46"/>
        <v>1</v>
      </c>
      <c r="E668" s="100">
        <f t="shared" si="47"/>
        <v>1</v>
      </c>
      <c r="F668" s="100">
        <f t="shared" si="48"/>
        <v>2</v>
      </c>
      <c r="G668" s="100">
        <v>0</v>
      </c>
      <c r="H668" s="100">
        <v>1</v>
      </c>
      <c r="I668">
        <v>1</v>
      </c>
      <c r="J668">
        <v>8</v>
      </c>
      <c r="L668">
        <v>1</v>
      </c>
      <c r="O668">
        <v>1</v>
      </c>
      <c r="Q668">
        <v>2</v>
      </c>
      <c r="T668" s="103">
        <v>639</v>
      </c>
      <c r="U668" s="103">
        <v>23.499198664419566</v>
      </c>
      <c r="V668" s="103">
        <v>-1.4991986644195663</v>
      </c>
      <c r="X668" s="103">
        <v>57.67841011743451</v>
      </c>
      <c r="Y668" s="103">
        <v>22</v>
      </c>
    </row>
    <row r="669" spans="1:25" x14ac:dyDescent="0.3">
      <c r="A669" s="13">
        <v>43706</v>
      </c>
      <c r="B669" s="101">
        <v>25</v>
      </c>
      <c r="C669" s="100">
        <f t="shared" si="45"/>
        <v>11</v>
      </c>
      <c r="D669" s="100">
        <f t="shared" si="46"/>
        <v>0</v>
      </c>
      <c r="E669" s="100">
        <f t="shared" si="47"/>
        <v>1</v>
      </c>
      <c r="F669" s="100">
        <f t="shared" si="48"/>
        <v>5</v>
      </c>
      <c r="G669" s="100">
        <v>1</v>
      </c>
      <c r="J669">
        <v>11</v>
      </c>
      <c r="O669">
        <v>1</v>
      </c>
      <c r="Q669">
        <v>5</v>
      </c>
      <c r="T669" s="103">
        <v>640</v>
      </c>
      <c r="U669" s="103">
        <v>20.512390176249269</v>
      </c>
      <c r="V669" s="103">
        <v>-4.5123901762492693</v>
      </c>
      <c r="X669" s="103">
        <v>57.768744354110211</v>
      </c>
      <c r="Y669" s="103">
        <v>22</v>
      </c>
    </row>
    <row r="670" spans="1:25" x14ac:dyDescent="0.3">
      <c r="A670" s="13">
        <v>43707</v>
      </c>
      <c r="B670" s="101">
        <v>22</v>
      </c>
      <c r="C670" s="100">
        <f t="shared" si="45"/>
        <v>6</v>
      </c>
      <c r="D670" s="100">
        <f t="shared" si="46"/>
        <v>3</v>
      </c>
      <c r="E670" s="100">
        <f t="shared" si="47"/>
        <v>2</v>
      </c>
      <c r="F670" s="100">
        <f t="shared" si="48"/>
        <v>3</v>
      </c>
      <c r="G670" s="100">
        <v>0</v>
      </c>
      <c r="H670" s="100">
        <v>1</v>
      </c>
      <c r="J670">
        <v>6</v>
      </c>
      <c r="L670">
        <v>3</v>
      </c>
      <c r="O670">
        <v>2</v>
      </c>
      <c r="Q670">
        <v>3</v>
      </c>
      <c r="T670" s="103">
        <v>641</v>
      </c>
      <c r="U670" s="103">
        <v>21.342712801513095</v>
      </c>
      <c r="V670" s="103">
        <v>4.6572871984869053</v>
      </c>
      <c r="X670" s="103">
        <v>57.859078590785906</v>
      </c>
      <c r="Y670" s="103">
        <v>22</v>
      </c>
    </row>
    <row r="671" spans="1:25" x14ac:dyDescent="0.3">
      <c r="A671" s="13">
        <v>43708</v>
      </c>
      <c r="B671" s="101">
        <v>23</v>
      </c>
      <c r="C671" s="100">
        <f t="shared" si="45"/>
        <v>9</v>
      </c>
      <c r="D671" s="100">
        <f t="shared" si="46"/>
        <v>0</v>
      </c>
      <c r="E671" s="100">
        <f t="shared" si="47"/>
        <v>0</v>
      </c>
      <c r="F671" s="100">
        <f t="shared" si="48"/>
        <v>3</v>
      </c>
      <c r="G671" s="100">
        <v>0</v>
      </c>
      <c r="I671">
        <v>1</v>
      </c>
      <c r="J671">
        <v>8</v>
      </c>
      <c r="Q671">
        <v>3</v>
      </c>
      <c r="T671" s="103">
        <v>642</v>
      </c>
      <c r="U671" s="103">
        <v>20.422788204841602</v>
      </c>
      <c r="V671" s="103">
        <v>5.5772117951583979</v>
      </c>
      <c r="X671" s="103">
        <v>57.949412827461607</v>
      </c>
      <c r="Y671" s="103">
        <v>22</v>
      </c>
    </row>
    <row r="672" spans="1:25" x14ac:dyDescent="0.3">
      <c r="A672" s="13">
        <v>43709</v>
      </c>
      <c r="B672" s="101">
        <v>25</v>
      </c>
      <c r="C672" s="100">
        <f t="shared" si="45"/>
        <v>7</v>
      </c>
      <c r="D672" s="100">
        <f t="shared" si="46"/>
        <v>0</v>
      </c>
      <c r="E672" s="100">
        <f t="shared" si="47"/>
        <v>1</v>
      </c>
      <c r="F672" s="100">
        <f t="shared" si="48"/>
        <v>4</v>
      </c>
      <c r="G672" s="100">
        <v>0</v>
      </c>
      <c r="H672" s="100">
        <v>1</v>
      </c>
      <c r="J672">
        <v>7</v>
      </c>
      <c r="O672">
        <v>1</v>
      </c>
      <c r="Q672">
        <v>4</v>
      </c>
      <c r="T672" s="103">
        <v>643</v>
      </c>
      <c r="U672" s="103">
        <v>22.098428974371775</v>
      </c>
      <c r="V672" s="103">
        <v>1.9015710256282254</v>
      </c>
      <c r="X672" s="103">
        <v>58.039747064137309</v>
      </c>
      <c r="Y672" s="103">
        <v>22</v>
      </c>
    </row>
    <row r="673" spans="1:25" x14ac:dyDescent="0.3">
      <c r="A673" s="13">
        <v>43710</v>
      </c>
      <c r="B673" s="101">
        <v>21</v>
      </c>
      <c r="C673" s="100">
        <f t="shared" si="45"/>
        <v>10</v>
      </c>
      <c r="D673" s="100">
        <f t="shared" si="46"/>
        <v>2</v>
      </c>
      <c r="E673" s="100">
        <f t="shared" si="47"/>
        <v>0</v>
      </c>
      <c r="F673" s="100">
        <f t="shared" si="48"/>
        <v>4</v>
      </c>
      <c r="G673" s="100">
        <v>0</v>
      </c>
      <c r="H673" s="100">
        <v>2</v>
      </c>
      <c r="J673">
        <v>10</v>
      </c>
      <c r="L673">
        <v>2</v>
      </c>
      <c r="Q673">
        <v>4</v>
      </c>
      <c r="T673" s="103">
        <v>644</v>
      </c>
      <c r="U673" s="103">
        <v>21.048768497282587</v>
      </c>
      <c r="V673" s="103">
        <v>-3.0487684972825875</v>
      </c>
      <c r="X673" s="103">
        <v>58.130081300813011</v>
      </c>
      <c r="Y673" s="103">
        <v>22</v>
      </c>
    </row>
    <row r="674" spans="1:25" x14ac:dyDescent="0.3">
      <c r="A674" s="13">
        <v>43711</v>
      </c>
      <c r="B674" s="101">
        <v>27</v>
      </c>
      <c r="C674" s="100">
        <f t="shared" si="45"/>
        <v>7</v>
      </c>
      <c r="D674" s="100">
        <f t="shared" si="46"/>
        <v>0</v>
      </c>
      <c r="E674" s="100">
        <f t="shared" si="47"/>
        <v>2</v>
      </c>
      <c r="F674" s="100">
        <f t="shared" si="48"/>
        <v>4</v>
      </c>
      <c r="G674" s="100">
        <v>0</v>
      </c>
      <c r="H674" s="100">
        <v>2</v>
      </c>
      <c r="J674">
        <v>7</v>
      </c>
      <c r="O674">
        <v>2</v>
      </c>
      <c r="Q674">
        <v>4</v>
      </c>
      <c r="T674" s="103">
        <v>645</v>
      </c>
      <c r="U674" s="103">
        <v>19.422595790150051</v>
      </c>
      <c r="V674" s="103">
        <v>0.57740420984994856</v>
      </c>
      <c r="X674" s="103">
        <v>58.220415537488712</v>
      </c>
      <c r="Y674" s="103">
        <v>22</v>
      </c>
    </row>
    <row r="675" spans="1:25" x14ac:dyDescent="0.3">
      <c r="A675" s="13">
        <v>43712</v>
      </c>
      <c r="B675" s="101">
        <v>21</v>
      </c>
      <c r="C675" s="100">
        <f t="shared" si="45"/>
        <v>11</v>
      </c>
      <c r="D675" s="100">
        <f t="shared" si="46"/>
        <v>2</v>
      </c>
      <c r="E675" s="100">
        <f t="shared" si="47"/>
        <v>0</v>
      </c>
      <c r="F675" s="100">
        <f t="shared" si="48"/>
        <v>3</v>
      </c>
      <c r="G675" s="100">
        <v>0</v>
      </c>
      <c r="H675" s="100">
        <v>1</v>
      </c>
      <c r="I675">
        <v>1</v>
      </c>
      <c r="J675">
        <v>10</v>
      </c>
      <c r="L675">
        <v>2</v>
      </c>
      <c r="Q675">
        <v>3</v>
      </c>
      <c r="T675" s="103">
        <v>646</v>
      </c>
      <c r="U675" s="103">
        <v>26.057118487708514</v>
      </c>
      <c r="V675" s="103">
        <v>-6.0571184877085145</v>
      </c>
      <c r="X675" s="103">
        <v>58.310749774164407</v>
      </c>
      <c r="Y675" s="103">
        <v>22</v>
      </c>
    </row>
    <row r="676" spans="1:25" x14ac:dyDescent="0.3">
      <c r="A676" s="13">
        <v>43713</v>
      </c>
      <c r="B676" s="101">
        <v>26</v>
      </c>
      <c r="C676" s="100">
        <f t="shared" si="45"/>
        <v>7</v>
      </c>
      <c r="D676" s="100">
        <f t="shared" si="46"/>
        <v>1</v>
      </c>
      <c r="E676" s="100">
        <f t="shared" si="47"/>
        <v>2</v>
      </c>
      <c r="F676" s="100">
        <f t="shared" si="48"/>
        <v>3</v>
      </c>
      <c r="G676" s="100">
        <v>0</v>
      </c>
      <c r="H676" s="100">
        <v>2</v>
      </c>
      <c r="J676">
        <v>7</v>
      </c>
      <c r="M676">
        <v>1</v>
      </c>
      <c r="O676">
        <v>2</v>
      </c>
      <c r="Q676">
        <v>3</v>
      </c>
      <c r="T676" s="103">
        <v>647</v>
      </c>
      <c r="U676" s="103">
        <v>24.94452225903667</v>
      </c>
      <c r="V676" s="103">
        <v>-5.9445222590366704</v>
      </c>
      <c r="X676" s="103">
        <v>58.401084010840108</v>
      </c>
      <c r="Y676" s="103">
        <v>22</v>
      </c>
    </row>
    <row r="677" spans="1:25" x14ac:dyDescent="0.3">
      <c r="A677" s="13">
        <v>43714</v>
      </c>
      <c r="B677" s="101">
        <v>19</v>
      </c>
      <c r="C677" s="100">
        <f t="shared" si="45"/>
        <v>9</v>
      </c>
      <c r="D677" s="100">
        <f t="shared" si="46"/>
        <v>4</v>
      </c>
      <c r="E677" s="100">
        <f t="shared" si="47"/>
        <v>1</v>
      </c>
      <c r="F677" s="100">
        <f t="shared" si="48"/>
        <v>4</v>
      </c>
      <c r="G677" s="100">
        <v>0</v>
      </c>
      <c r="H677" s="100">
        <v>3</v>
      </c>
      <c r="J677">
        <v>9</v>
      </c>
      <c r="L677">
        <v>4</v>
      </c>
      <c r="O677">
        <v>1</v>
      </c>
      <c r="Q677">
        <v>4</v>
      </c>
      <c r="T677" s="103">
        <v>648</v>
      </c>
      <c r="U677" s="103">
        <v>22.865124470318154</v>
      </c>
      <c r="V677" s="103">
        <v>0.13487552968184602</v>
      </c>
      <c r="X677" s="103">
        <v>58.49141824751581</v>
      </c>
      <c r="Y677" s="103">
        <v>22</v>
      </c>
    </row>
    <row r="678" spans="1:25" x14ac:dyDescent="0.3">
      <c r="A678" s="13">
        <v>43715</v>
      </c>
      <c r="B678" s="101">
        <v>20</v>
      </c>
      <c r="C678" s="100">
        <f t="shared" si="45"/>
        <v>6</v>
      </c>
      <c r="D678" s="100">
        <f t="shared" si="46"/>
        <v>1</v>
      </c>
      <c r="E678" s="100">
        <f t="shared" si="47"/>
        <v>0</v>
      </c>
      <c r="F678" s="100">
        <f t="shared" si="48"/>
        <v>3</v>
      </c>
      <c r="G678" s="100">
        <v>0</v>
      </c>
      <c r="H678" s="100">
        <v>6</v>
      </c>
      <c r="J678">
        <v>6</v>
      </c>
      <c r="M678">
        <v>1</v>
      </c>
      <c r="Q678">
        <v>3</v>
      </c>
      <c r="T678" s="103">
        <v>649</v>
      </c>
      <c r="U678" s="103">
        <v>22.181972524834563</v>
      </c>
      <c r="V678" s="103">
        <v>2.8180274751654366</v>
      </c>
      <c r="X678" s="103">
        <v>58.581752484191512</v>
      </c>
      <c r="Y678" s="103">
        <v>22</v>
      </c>
    </row>
    <row r="679" spans="1:25" x14ac:dyDescent="0.3">
      <c r="A679" s="13">
        <v>43716</v>
      </c>
      <c r="B679" s="101">
        <v>28</v>
      </c>
      <c r="C679" s="100">
        <f t="shared" si="45"/>
        <v>8</v>
      </c>
      <c r="D679" s="100">
        <f t="shared" si="46"/>
        <v>0</v>
      </c>
      <c r="E679" s="100">
        <f t="shared" si="47"/>
        <v>1</v>
      </c>
      <c r="F679" s="100">
        <f t="shared" si="48"/>
        <v>5</v>
      </c>
      <c r="G679" s="100">
        <v>0</v>
      </c>
      <c r="H679" s="100">
        <v>2</v>
      </c>
      <c r="J679">
        <v>8</v>
      </c>
      <c r="O679">
        <v>1</v>
      </c>
      <c r="Q679">
        <v>5</v>
      </c>
      <c r="T679" s="103">
        <v>650</v>
      </c>
      <c r="U679" s="103">
        <v>22.741447010845338</v>
      </c>
      <c r="V679" s="103">
        <v>5.2585529891546621</v>
      </c>
      <c r="X679" s="103">
        <v>58.672086720867213</v>
      </c>
      <c r="Y679" s="103">
        <v>22</v>
      </c>
    </row>
    <row r="680" spans="1:25" x14ac:dyDescent="0.3">
      <c r="A680" s="13">
        <v>43717</v>
      </c>
      <c r="B680" s="101">
        <v>31</v>
      </c>
      <c r="C680" s="100">
        <f t="shared" si="45"/>
        <v>12</v>
      </c>
      <c r="D680" s="100">
        <f t="shared" si="46"/>
        <v>0</v>
      </c>
      <c r="E680" s="100">
        <f t="shared" si="47"/>
        <v>0</v>
      </c>
      <c r="F680" s="100">
        <f t="shared" si="48"/>
        <v>4</v>
      </c>
      <c r="G680" s="100">
        <v>3</v>
      </c>
      <c r="I680">
        <v>1</v>
      </c>
      <c r="J680">
        <v>11</v>
      </c>
      <c r="Q680">
        <v>4</v>
      </c>
      <c r="T680" s="103">
        <v>651</v>
      </c>
      <c r="U680" s="103">
        <v>25.200821020354461</v>
      </c>
      <c r="V680" s="103">
        <v>0.7991789796455393</v>
      </c>
      <c r="X680" s="103">
        <v>58.762420957542908</v>
      </c>
      <c r="Y680" s="103">
        <v>22</v>
      </c>
    </row>
    <row r="681" spans="1:25" x14ac:dyDescent="0.3">
      <c r="A681" s="13">
        <v>43718</v>
      </c>
      <c r="B681" s="101">
        <v>22</v>
      </c>
      <c r="C681" s="100">
        <f t="shared" si="45"/>
        <v>10</v>
      </c>
      <c r="D681" s="100">
        <f t="shared" si="46"/>
        <v>1</v>
      </c>
      <c r="E681" s="100">
        <f t="shared" si="47"/>
        <v>1</v>
      </c>
      <c r="F681" s="100">
        <f t="shared" si="48"/>
        <v>3</v>
      </c>
      <c r="G681" s="100">
        <v>0</v>
      </c>
      <c r="H681" s="100">
        <v>1</v>
      </c>
      <c r="J681">
        <v>10</v>
      </c>
      <c r="L681">
        <v>1</v>
      </c>
      <c r="O681">
        <v>1</v>
      </c>
      <c r="Q681">
        <v>3</v>
      </c>
      <c r="T681" s="103">
        <v>652</v>
      </c>
      <c r="U681" s="103">
        <v>21.999883160591956</v>
      </c>
      <c r="V681" s="103">
        <v>-0.99988316059195625</v>
      </c>
      <c r="X681" s="103">
        <v>58.852755194218609</v>
      </c>
      <c r="Y681" s="103">
        <v>22</v>
      </c>
    </row>
    <row r="682" spans="1:25" x14ac:dyDescent="0.3">
      <c r="A682" s="13">
        <v>43719</v>
      </c>
      <c r="B682" s="101">
        <v>24</v>
      </c>
      <c r="C682" s="100">
        <f t="shared" si="45"/>
        <v>8</v>
      </c>
      <c r="D682" s="100">
        <f t="shared" si="46"/>
        <v>5</v>
      </c>
      <c r="E682" s="100">
        <f t="shared" si="47"/>
        <v>1</v>
      </c>
      <c r="F682" s="100">
        <f t="shared" si="48"/>
        <v>4</v>
      </c>
      <c r="G682" s="100">
        <v>0</v>
      </c>
      <c r="H682" s="100">
        <v>2</v>
      </c>
      <c r="J682">
        <v>8</v>
      </c>
      <c r="L682">
        <v>5</v>
      </c>
      <c r="O682">
        <v>1</v>
      </c>
      <c r="Q682">
        <v>4</v>
      </c>
      <c r="T682" s="103">
        <v>653</v>
      </c>
      <c r="U682" s="103">
        <v>28.485590008670087</v>
      </c>
      <c r="V682" s="103">
        <v>-4.4855900086700871</v>
      </c>
      <c r="X682" s="103">
        <v>58.943089430894311</v>
      </c>
      <c r="Y682" s="103">
        <v>22</v>
      </c>
    </row>
    <row r="683" spans="1:25" x14ac:dyDescent="0.3">
      <c r="A683" s="13">
        <v>43720</v>
      </c>
      <c r="B683" s="101">
        <v>23</v>
      </c>
      <c r="C683" s="100">
        <f t="shared" si="45"/>
        <v>12</v>
      </c>
      <c r="D683" s="100">
        <f t="shared" si="46"/>
        <v>0</v>
      </c>
      <c r="E683" s="100">
        <f t="shared" si="47"/>
        <v>3</v>
      </c>
      <c r="F683" s="100">
        <f t="shared" si="48"/>
        <v>5</v>
      </c>
      <c r="G683" s="100">
        <v>0</v>
      </c>
      <c r="H683" s="100">
        <v>4</v>
      </c>
      <c r="J683">
        <v>12</v>
      </c>
      <c r="O683">
        <v>3</v>
      </c>
      <c r="Q683">
        <v>5</v>
      </c>
      <c r="T683" s="103">
        <v>654</v>
      </c>
      <c r="U683" s="103">
        <v>21.555992232393578</v>
      </c>
      <c r="V683" s="103">
        <v>-0.55599223239357798</v>
      </c>
      <c r="X683" s="103">
        <v>59.033423667570013</v>
      </c>
      <c r="Y683" s="103">
        <v>22</v>
      </c>
    </row>
    <row r="684" spans="1:25" x14ac:dyDescent="0.3">
      <c r="A684" s="13">
        <v>43721</v>
      </c>
      <c r="B684" s="101">
        <v>20</v>
      </c>
      <c r="C684" s="100">
        <f t="shared" si="45"/>
        <v>9</v>
      </c>
      <c r="D684" s="100">
        <f t="shared" si="46"/>
        <v>2</v>
      </c>
      <c r="E684" s="100">
        <f t="shared" si="47"/>
        <v>1</v>
      </c>
      <c r="F684" s="100">
        <f t="shared" si="48"/>
        <v>2</v>
      </c>
      <c r="G684" s="100">
        <v>0</v>
      </c>
      <c r="H684" s="100">
        <v>3</v>
      </c>
      <c r="J684">
        <v>9</v>
      </c>
      <c r="L684">
        <v>1</v>
      </c>
      <c r="M684">
        <v>1</v>
      </c>
      <c r="O684">
        <v>1</v>
      </c>
      <c r="Q684">
        <v>2</v>
      </c>
      <c r="T684" s="103">
        <v>655</v>
      </c>
      <c r="U684" s="103">
        <v>22.199010268867141</v>
      </c>
      <c r="V684" s="103">
        <v>1.8009897311328587</v>
      </c>
      <c r="X684" s="103">
        <v>59.123757904245707</v>
      </c>
      <c r="Y684" s="103">
        <v>22</v>
      </c>
    </row>
    <row r="685" spans="1:25" x14ac:dyDescent="0.3">
      <c r="A685" s="13">
        <v>43722</v>
      </c>
      <c r="B685" s="101">
        <v>18</v>
      </c>
      <c r="C685" s="100">
        <f t="shared" si="45"/>
        <v>6</v>
      </c>
      <c r="D685" s="100">
        <f t="shared" si="46"/>
        <v>2</v>
      </c>
      <c r="E685" s="100">
        <f t="shared" si="47"/>
        <v>1</v>
      </c>
      <c r="F685" s="100">
        <f t="shared" si="48"/>
        <v>4</v>
      </c>
      <c r="G685" s="100">
        <v>0</v>
      </c>
      <c r="H685" s="100">
        <v>3</v>
      </c>
      <c r="J685">
        <v>6</v>
      </c>
      <c r="L685">
        <v>1</v>
      </c>
      <c r="M685">
        <v>1</v>
      </c>
      <c r="O685">
        <v>1</v>
      </c>
      <c r="Q685">
        <v>4</v>
      </c>
      <c r="T685" s="103">
        <v>656</v>
      </c>
      <c r="U685" s="103">
        <v>21.455410937898211</v>
      </c>
      <c r="V685" s="103">
        <v>2.5445890621017888</v>
      </c>
      <c r="X685" s="103">
        <v>59.214092140921409</v>
      </c>
      <c r="Y685" s="103">
        <v>22</v>
      </c>
    </row>
    <row r="686" spans="1:25" x14ac:dyDescent="0.3">
      <c r="A686" s="13">
        <v>43723</v>
      </c>
      <c r="B686" s="101">
        <v>24</v>
      </c>
      <c r="C686" s="100">
        <f t="shared" si="45"/>
        <v>7</v>
      </c>
      <c r="D686" s="100">
        <f t="shared" si="46"/>
        <v>2</v>
      </c>
      <c r="E686" s="100">
        <f t="shared" si="47"/>
        <v>0</v>
      </c>
      <c r="F686" s="100">
        <f t="shared" si="48"/>
        <v>4</v>
      </c>
      <c r="G686" s="100">
        <v>0</v>
      </c>
      <c r="H686" s="100">
        <v>2</v>
      </c>
      <c r="J686">
        <v>7</v>
      </c>
      <c r="L686">
        <v>2</v>
      </c>
      <c r="Q686">
        <v>4</v>
      </c>
      <c r="T686" s="103">
        <v>657</v>
      </c>
      <c r="U686" s="103">
        <v>23.36742730328632</v>
      </c>
      <c r="V686" s="103">
        <v>3.6325726967136802</v>
      </c>
      <c r="X686" s="103">
        <v>59.30442637759711</v>
      </c>
      <c r="Y686" s="103">
        <v>22</v>
      </c>
    </row>
    <row r="687" spans="1:25" x14ac:dyDescent="0.3">
      <c r="A687" s="13">
        <v>43724</v>
      </c>
      <c r="B687" s="101">
        <v>24</v>
      </c>
      <c r="C687" s="100">
        <f t="shared" si="45"/>
        <v>10</v>
      </c>
      <c r="D687" s="100">
        <f t="shared" si="46"/>
        <v>0</v>
      </c>
      <c r="E687" s="100">
        <f t="shared" si="47"/>
        <v>1</v>
      </c>
      <c r="F687" s="100">
        <f t="shared" si="48"/>
        <v>3</v>
      </c>
      <c r="G687" s="100">
        <v>2</v>
      </c>
      <c r="J687">
        <v>10</v>
      </c>
      <c r="O687">
        <v>1</v>
      </c>
      <c r="Q687">
        <v>3</v>
      </c>
      <c r="T687" s="103">
        <v>658</v>
      </c>
      <c r="U687" s="103">
        <v>22.738267267013232</v>
      </c>
      <c r="V687" s="103">
        <v>0.26173273298676847</v>
      </c>
      <c r="X687" s="103">
        <v>59.394760614272812</v>
      </c>
      <c r="Y687" s="103">
        <v>22</v>
      </c>
    </row>
    <row r="688" spans="1:25" x14ac:dyDescent="0.3">
      <c r="A688" s="13">
        <v>43725</v>
      </c>
      <c r="B688" s="101">
        <v>32</v>
      </c>
      <c r="C688" s="100">
        <f t="shared" si="45"/>
        <v>6</v>
      </c>
      <c r="D688" s="100">
        <f t="shared" si="46"/>
        <v>2</v>
      </c>
      <c r="E688" s="100">
        <f t="shared" si="47"/>
        <v>0</v>
      </c>
      <c r="F688" s="100">
        <f t="shared" si="48"/>
        <v>3</v>
      </c>
      <c r="G688" s="100">
        <v>1</v>
      </c>
      <c r="J688">
        <v>6</v>
      </c>
      <c r="L688">
        <v>2</v>
      </c>
      <c r="Q688">
        <v>3</v>
      </c>
      <c r="T688" s="103">
        <v>659</v>
      </c>
      <c r="U688" s="103">
        <v>24.502564078628716</v>
      </c>
      <c r="V688" s="103">
        <v>-2.5025640786287155</v>
      </c>
      <c r="X688" s="103">
        <v>59.485094850948514</v>
      </c>
      <c r="Y688" s="103">
        <v>22</v>
      </c>
    </row>
    <row r="689" spans="1:25" x14ac:dyDescent="0.3">
      <c r="A689" s="13">
        <v>43726</v>
      </c>
      <c r="B689" s="101">
        <v>25</v>
      </c>
      <c r="C689" s="100">
        <f t="shared" si="45"/>
        <v>8</v>
      </c>
      <c r="D689" s="100">
        <f t="shared" si="46"/>
        <v>1</v>
      </c>
      <c r="E689" s="100">
        <f t="shared" si="47"/>
        <v>2</v>
      </c>
      <c r="F689" s="100">
        <f t="shared" si="48"/>
        <v>3</v>
      </c>
      <c r="G689" s="100">
        <v>0</v>
      </c>
      <c r="H689" s="100">
        <v>3</v>
      </c>
      <c r="J689">
        <v>8</v>
      </c>
      <c r="L689">
        <v>1</v>
      </c>
      <c r="O689">
        <v>2</v>
      </c>
      <c r="Q689">
        <v>3</v>
      </c>
      <c r="T689" s="103">
        <v>660</v>
      </c>
      <c r="U689" s="103">
        <v>23.785049066989643</v>
      </c>
      <c r="V689" s="103">
        <v>-6.7850490669896431</v>
      </c>
      <c r="X689" s="103">
        <v>59.575429087624208</v>
      </c>
      <c r="Y689" s="103">
        <v>22</v>
      </c>
    </row>
    <row r="690" spans="1:25" x14ac:dyDescent="0.3">
      <c r="A690" s="13">
        <v>43727</v>
      </c>
      <c r="B690" s="101">
        <v>16</v>
      </c>
      <c r="C690" s="100">
        <f t="shared" si="45"/>
        <v>11</v>
      </c>
      <c r="D690" s="100">
        <f t="shared" si="46"/>
        <v>1</v>
      </c>
      <c r="E690" s="100">
        <f t="shared" si="47"/>
        <v>1</v>
      </c>
      <c r="F690" s="100">
        <f t="shared" si="48"/>
        <v>3</v>
      </c>
      <c r="G690" s="100">
        <v>0</v>
      </c>
      <c r="H690" s="100">
        <v>2</v>
      </c>
      <c r="J690">
        <v>11</v>
      </c>
      <c r="L690">
        <v>1</v>
      </c>
      <c r="O690">
        <v>1</v>
      </c>
      <c r="Q690">
        <v>3</v>
      </c>
      <c r="T690" s="103">
        <v>661</v>
      </c>
      <c r="U690" s="103">
        <v>21.545012909305875</v>
      </c>
      <c r="V690" s="103">
        <v>-3.5450129093058749</v>
      </c>
      <c r="X690" s="103">
        <v>59.66576332429991</v>
      </c>
      <c r="Y690" s="103">
        <v>22</v>
      </c>
    </row>
    <row r="691" spans="1:25" x14ac:dyDescent="0.3">
      <c r="A691" s="13">
        <v>43728</v>
      </c>
      <c r="B691" s="101">
        <v>23</v>
      </c>
      <c r="C691" s="100">
        <f t="shared" si="45"/>
        <v>8</v>
      </c>
      <c r="D691" s="100">
        <f t="shared" si="46"/>
        <v>2</v>
      </c>
      <c r="E691" s="100">
        <f t="shared" si="47"/>
        <v>0</v>
      </c>
      <c r="F691" s="100">
        <f t="shared" si="48"/>
        <v>3</v>
      </c>
      <c r="G691" s="100">
        <v>0</v>
      </c>
      <c r="H691" s="100">
        <v>7</v>
      </c>
      <c r="J691">
        <v>8</v>
      </c>
      <c r="L691">
        <v>2</v>
      </c>
      <c r="Q691">
        <v>3</v>
      </c>
      <c r="T691" s="103">
        <v>662</v>
      </c>
      <c r="U691" s="103">
        <v>25.307460735794706</v>
      </c>
      <c r="V691" s="103">
        <v>-7.3074607357947059</v>
      </c>
      <c r="X691" s="103">
        <v>59.756097560975611</v>
      </c>
      <c r="Y691" s="103">
        <v>22</v>
      </c>
    </row>
    <row r="692" spans="1:25" x14ac:dyDescent="0.3">
      <c r="A692" s="13">
        <v>43729</v>
      </c>
      <c r="B692" s="101">
        <v>19</v>
      </c>
      <c r="C692" s="100">
        <f t="shared" si="45"/>
        <v>10</v>
      </c>
      <c r="D692" s="100">
        <f t="shared" si="46"/>
        <v>0</v>
      </c>
      <c r="E692" s="100">
        <f t="shared" si="47"/>
        <v>1</v>
      </c>
      <c r="F692" s="100">
        <f t="shared" si="48"/>
        <v>2</v>
      </c>
      <c r="G692" s="100">
        <v>0</v>
      </c>
      <c r="H692" s="100">
        <v>7</v>
      </c>
      <c r="J692">
        <v>10</v>
      </c>
      <c r="O692">
        <v>1</v>
      </c>
      <c r="Q692">
        <v>2</v>
      </c>
      <c r="T692" s="103">
        <v>663</v>
      </c>
      <c r="U692" s="103">
        <v>21.472448681930789</v>
      </c>
      <c r="V692" s="103">
        <v>-1.4724486819307891</v>
      </c>
      <c r="X692" s="103">
        <v>59.846431797651313</v>
      </c>
      <c r="Y692" s="103">
        <v>22</v>
      </c>
    </row>
    <row r="693" spans="1:25" x14ac:dyDescent="0.3">
      <c r="A693" s="13">
        <v>43730</v>
      </c>
      <c r="B693" s="101">
        <v>23</v>
      </c>
      <c r="C693" s="100">
        <f t="shared" si="45"/>
        <v>11</v>
      </c>
      <c r="D693" s="100">
        <f t="shared" si="46"/>
        <v>0</v>
      </c>
      <c r="E693" s="100">
        <f t="shared" si="47"/>
        <v>0</v>
      </c>
      <c r="F693" s="100">
        <f t="shared" si="48"/>
        <v>4</v>
      </c>
      <c r="G693" s="100">
        <v>0</v>
      </c>
      <c r="H693" s="100">
        <v>1</v>
      </c>
      <c r="I693">
        <v>1</v>
      </c>
      <c r="J693">
        <v>10</v>
      </c>
      <c r="Q693">
        <v>4</v>
      </c>
      <c r="T693" s="103">
        <v>664</v>
      </c>
      <c r="U693" s="103">
        <v>22.701313101835304</v>
      </c>
      <c r="V693" s="103">
        <v>2.2986868981646964</v>
      </c>
      <c r="X693" s="103">
        <v>59.936766034327015</v>
      </c>
      <c r="Y693" s="103">
        <v>22</v>
      </c>
    </row>
    <row r="694" spans="1:25" x14ac:dyDescent="0.3">
      <c r="A694" s="13">
        <v>43731</v>
      </c>
      <c r="B694" s="101">
        <v>27</v>
      </c>
      <c r="C694" s="100">
        <f t="shared" si="45"/>
        <v>10</v>
      </c>
      <c r="D694" s="100">
        <f t="shared" si="46"/>
        <v>1</v>
      </c>
      <c r="E694" s="100">
        <f t="shared" si="47"/>
        <v>1</v>
      </c>
      <c r="F694" s="100">
        <f t="shared" si="48"/>
        <v>4</v>
      </c>
      <c r="G694" s="100">
        <v>1</v>
      </c>
      <c r="H694" s="100">
        <v>5</v>
      </c>
      <c r="J694">
        <v>10</v>
      </c>
      <c r="L694">
        <v>1</v>
      </c>
      <c r="O694">
        <v>1</v>
      </c>
      <c r="Q694">
        <v>4</v>
      </c>
      <c r="T694" s="103">
        <v>665</v>
      </c>
      <c r="U694" s="103">
        <v>23.522294829397019</v>
      </c>
      <c r="V694" s="103">
        <v>-3.5222948293970191</v>
      </c>
      <c r="X694" s="103">
        <v>60.027100271002709</v>
      </c>
      <c r="Y694" s="103">
        <v>22</v>
      </c>
    </row>
    <row r="695" spans="1:25" x14ac:dyDescent="0.3">
      <c r="A695" s="13">
        <v>43732</v>
      </c>
      <c r="B695" s="101">
        <v>29</v>
      </c>
      <c r="C695" s="100">
        <f t="shared" si="45"/>
        <v>9</v>
      </c>
      <c r="D695" s="100">
        <f t="shared" si="46"/>
        <v>0</v>
      </c>
      <c r="E695" s="100">
        <f t="shared" si="47"/>
        <v>2</v>
      </c>
      <c r="F695" s="100">
        <f t="shared" si="48"/>
        <v>3</v>
      </c>
      <c r="G695" s="100">
        <v>1</v>
      </c>
      <c r="H695" s="100">
        <v>5</v>
      </c>
      <c r="J695">
        <v>9</v>
      </c>
      <c r="O695">
        <v>2</v>
      </c>
      <c r="Q695">
        <v>3</v>
      </c>
      <c r="T695" s="103">
        <v>666</v>
      </c>
      <c r="U695" s="103">
        <v>20.405750460809024</v>
      </c>
      <c r="V695" s="103">
        <v>7.5942495391909759</v>
      </c>
      <c r="X695" s="103">
        <v>60.117434507678411</v>
      </c>
      <c r="Y695" s="103">
        <v>22</v>
      </c>
    </row>
    <row r="696" spans="1:25" x14ac:dyDescent="0.3">
      <c r="A696" s="13">
        <v>43733</v>
      </c>
      <c r="B696" s="101">
        <v>22</v>
      </c>
      <c r="C696" s="100">
        <f t="shared" si="45"/>
        <v>9</v>
      </c>
      <c r="D696" s="100">
        <f t="shared" si="46"/>
        <v>2</v>
      </c>
      <c r="E696" s="100">
        <f t="shared" si="47"/>
        <v>0</v>
      </c>
      <c r="F696" s="100">
        <f t="shared" si="48"/>
        <v>4</v>
      </c>
      <c r="G696" s="100">
        <v>0</v>
      </c>
      <c r="H696" s="100">
        <v>1</v>
      </c>
      <c r="J696">
        <v>9</v>
      </c>
      <c r="L696">
        <v>2</v>
      </c>
      <c r="Q696">
        <v>4</v>
      </c>
      <c r="T696" s="103">
        <v>667</v>
      </c>
      <c r="U696" s="103">
        <v>24.961560003069252</v>
      </c>
      <c r="V696" s="103">
        <v>3.8439996930748066E-2</v>
      </c>
      <c r="X696" s="103">
        <v>60.207768744354112</v>
      </c>
      <c r="Y696" s="103">
        <v>22</v>
      </c>
    </row>
    <row r="697" spans="1:25" x14ac:dyDescent="0.3">
      <c r="A697" s="13">
        <v>43734</v>
      </c>
      <c r="B697" s="101">
        <v>11</v>
      </c>
      <c r="C697" s="100">
        <f t="shared" si="45"/>
        <v>7</v>
      </c>
      <c r="D697" s="100">
        <f t="shared" si="46"/>
        <v>1</v>
      </c>
      <c r="E697" s="100">
        <f t="shared" si="47"/>
        <v>2</v>
      </c>
      <c r="F697" s="100">
        <f t="shared" si="48"/>
        <v>5</v>
      </c>
      <c r="G697" s="100">
        <v>1</v>
      </c>
      <c r="H697" s="100">
        <v>3</v>
      </c>
      <c r="J697">
        <v>7</v>
      </c>
      <c r="L697">
        <v>1</v>
      </c>
      <c r="O697">
        <v>2</v>
      </c>
      <c r="Q697">
        <v>5</v>
      </c>
      <c r="T697" s="103">
        <v>668</v>
      </c>
      <c r="U697" s="103">
        <v>20.472256267239239</v>
      </c>
      <c r="V697" s="103">
        <v>1.5277437327607615</v>
      </c>
      <c r="X697" s="103">
        <v>60.298102981029814</v>
      </c>
      <c r="Y697" s="103">
        <v>22</v>
      </c>
    </row>
    <row r="698" spans="1:25" x14ac:dyDescent="0.3">
      <c r="A698" s="13">
        <v>43735</v>
      </c>
      <c r="B698" s="101">
        <v>18</v>
      </c>
      <c r="C698" s="100">
        <f t="shared" si="45"/>
        <v>8</v>
      </c>
      <c r="D698" s="100">
        <f t="shared" si="46"/>
        <v>4</v>
      </c>
      <c r="E698" s="100">
        <f t="shared" si="47"/>
        <v>0</v>
      </c>
      <c r="F698" s="100">
        <f t="shared" si="48"/>
        <v>3</v>
      </c>
      <c r="G698" s="100">
        <v>0</v>
      </c>
      <c r="H698" s="100">
        <v>5</v>
      </c>
      <c r="J698">
        <v>8</v>
      </c>
      <c r="L698">
        <v>3</v>
      </c>
      <c r="M698">
        <v>1</v>
      </c>
      <c r="Q698">
        <v>3</v>
      </c>
      <c r="T698" s="103">
        <v>669</v>
      </c>
      <c r="U698" s="103">
        <v>20.829430645457226</v>
      </c>
      <c r="V698" s="103">
        <v>2.1705693545427742</v>
      </c>
      <c r="X698" s="103">
        <v>60.388437217705508</v>
      </c>
      <c r="Y698" s="103">
        <v>22</v>
      </c>
    </row>
    <row r="699" spans="1:25" x14ac:dyDescent="0.3">
      <c r="A699" s="13">
        <v>43736</v>
      </c>
      <c r="B699" s="101">
        <v>12</v>
      </c>
      <c r="C699" s="100">
        <f t="shared" si="45"/>
        <v>6</v>
      </c>
      <c r="D699" s="100">
        <f t="shared" si="46"/>
        <v>0</v>
      </c>
      <c r="E699" s="100">
        <f t="shared" si="47"/>
        <v>2</v>
      </c>
      <c r="F699" s="100">
        <f t="shared" si="48"/>
        <v>3</v>
      </c>
      <c r="G699" s="100">
        <v>0</v>
      </c>
      <c r="H699" s="100">
        <v>5</v>
      </c>
      <c r="J699">
        <v>6</v>
      </c>
      <c r="O699">
        <v>2</v>
      </c>
      <c r="Q699">
        <v>3</v>
      </c>
      <c r="T699" s="103">
        <v>670</v>
      </c>
      <c r="U699" s="103">
        <v>21.325675057480517</v>
      </c>
      <c r="V699" s="103">
        <v>3.6743249425194833</v>
      </c>
      <c r="X699" s="103">
        <v>60.47877145438121</v>
      </c>
      <c r="Y699" s="103">
        <v>22</v>
      </c>
    </row>
    <row r="700" spans="1:25" x14ac:dyDescent="0.3">
      <c r="A700" s="13">
        <v>43737</v>
      </c>
      <c r="B700" s="101">
        <v>20</v>
      </c>
      <c r="C700" s="100">
        <f t="shared" si="45"/>
        <v>7</v>
      </c>
      <c r="D700" s="100">
        <f t="shared" si="46"/>
        <v>2</v>
      </c>
      <c r="E700" s="100">
        <f t="shared" si="47"/>
        <v>0</v>
      </c>
      <c r="F700" s="100">
        <f t="shared" si="48"/>
        <v>2</v>
      </c>
      <c r="G700" s="100">
        <v>0</v>
      </c>
      <c r="H700" s="100">
        <v>5</v>
      </c>
      <c r="J700">
        <v>7</v>
      </c>
      <c r="L700">
        <v>2</v>
      </c>
      <c r="Q700">
        <v>2</v>
      </c>
      <c r="T700" s="103">
        <v>671</v>
      </c>
      <c r="U700" s="103">
        <v>22.842028305340705</v>
      </c>
      <c r="V700" s="103">
        <v>-1.8420283053407047</v>
      </c>
      <c r="X700" s="103">
        <v>60.569105691056912</v>
      </c>
      <c r="Y700" s="103">
        <v>22</v>
      </c>
    </row>
    <row r="701" spans="1:25" x14ac:dyDescent="0.3">
      <c r="A701" s="13">
        <v>43738</v>
      </c>
      <c r="B701" s="101">
        <v>24</v>
      </c>
      <c r="C701" s="100">
        <f t="shared" si="45"/>
        <v>9</v>
      </c>
      <c r="D701" s="100">
        <f t="shared" si="46"/>
        <v>3</v>
      </c>
      <c r="E701" s="100">
        <f t="shared" si="47"/>
        <v>0</v>
      </c>
      <c r="F701" s="100">
        <f t="shared" si="48"/>
        <v>3</v>
      </c>
      <c r="G701" s="100">
        <v>1</v>
      </c>
      <c r="H701" s="100">
        <v>5</v>
      </c>
      <c r="I701">
        <v>1</v>
      </c>
      <c r="J701">
        <v>8</v>
      </c>
      <c r="L701">
        <v>2</v>
      </c>
      <c r="M701">
        <v>1</v>
      </c>
      <c r="Q701">
        <v>3</v>
      </c>
      <c r="T701" s="103">
        <v>672</v>
      </c>
      <c r="U701" s="103">
        <v>21.951655349921495</v>
      </c>
      <c r="V701" s="103">
        <v>5.048344650078505</v>
      </c>
      <c r="X701" s="103">
        <v>60.659439927732613</v>
      </c>
      <c r="Y701" s="103">
        <v>22</v>
      </c>
    </row>
    <row r="702" spans="1:25" x14ac:dyDescent="0.3">
      <c r="A702" s="13">
        <v>43739</v>
      </c>
      <c r="B702" s="101">
        <v>23</v>
      </c>
      <c r="C702" s="100">
        <f t="shared" si="45"/>
        <v>8</v>
      </c>
      <c r="D702" s="100">
        <f t="shared" si="46"/>
        <v>1</v>
      </c>
      <c r="E702" s="100">
        <f t="shared" si="47"/>
        <v>1</v>
      </c>
      <c r="F702" s="100">
        <f t="shared" si="48"/>
        <v>4</v>
      </c>
      <c r="G702" s="100">
        <v>2</v>
      </c>
      <c r="H702" s="100">
        <v>2</v>
      </c>
      <c r="J702">
        <v>8</v>
      </c>
      <c r="M702">
        <v>1</v>
      </c>
      <c r="O702">
        <v>1</v>
      </c>
      <c r="Q702">
        <v>4</v>
      </c>
      <c r="T702" s="103">
        <v>673</v>
      </c>
      <c r="U702" s="103">
        <v>22.328746149284839</v>
      </c>
      <c r="V702" s="103">
        <v>-1.3287461492848394</v>
      </c>
      <c r="X702" s="103">
        <v>60.749774164408315</v>
      </c>
      <c r="Y702" s="103">
        <v>22</v>
      </c>
    </row>
    <row r="703" spans="1:25" x14ac:dyDescent="0.3">
      <c r="A703" s="13">
        <v>43740</v>
      </c>
      <c r="B703" s="101">
        <v>22</v>
      </c>
      <c r="C703" s="100">
        <f t="shared" si="45"/>
        <v>11</v>
      </c>
      <c r="D703" s="100">
        <f t="shared" si="46"/>
        <v>0</v>
      </c>
      <c r="E703" s="100">
        <f t="shared" si="47"/>
        <v>1</v>
      </c>
      <c r="F703" s="100">
        <f t="shared" si="48"/>
        <v>3</v>
      </c>
      <c r="G703" s="100">
        <v>0</v>
      </c>
      <c r="H703" s="100">
        <v>3</v>
      </c>
      <c r="I703">
        <v>3</v>
      </c>
      <c r="J703">
        <v>8</v>
      </c>
      <c r="O703">
        <v>1</v>
      </c>
      <c r="Q703">
        <v>3</v>
      </c>
      <c r="T703" s="103">
        <v>674</v>
      </c>
      <c r="U703" s="103">
        <v>20.901994872832312</v>
      </c>
      <c r="V703" s="103">
        <v>5.0980051271676885</v>
      </c>
      <c r="X703" s="103">
        <v>60.840108401084009</v>
      </c>
      <c r="Y703" s="103">
        <v>22</v>
      </c>
    </row>
    <row r="704" spans="1:25" x14ac:dyDescent="0.3">
      <c r="A704" s="13">
        <v>43741</v>
      </c>
      <c r="B704" s="101">
        <v>25</v>
      </c>
      <c r="C704" s="100">
        <f t="shared" si="45"/>
        <v>6</v>
      </c>
      <c r="D704" s="100">
        <f t="shared" si="46"/>
        <v>1</v>
      </c>
      <c r="E704" s="100">
        <f t="shared" si="47"/>
        <v>2</v>
      </c>
      <c r="F704" s="100">
        <f t="shared" si="48"/>
        <v>4</v>
      </c>
      <c r="G704" s="100">
        <v>0</v>
      </c>
      <c r="H704" s="100">
        <v>3</v>
      </c>
      <c r="J704">
        <v>6</v>
      </c>
      <c r="L704">
        <v>1</v>
      </c>
      <c r="O704">
        <v>2</v>
      </c>
      <c r="Q704">
        <v>4</v>
      </c>
      <c r="T704" s="103">
        <v>675</v>
      </c>
      <c r="U704" s="103">
        <v>23.03826999218861</v>
      </c>
      <c r="V704" s="103">
        <v>-4.03826999218861</v>
      </c>
      <c r="X704" s="103">
        <v>60.930442637759711</v>
      </c>
      <c r="Y704" s="103">
        <v>22</v>
      </c>
    </row>
    <row r="705" spans="1:25" x14ac:dyDescent="0.3">
      <c r="A705" s="13">
        <v>43742</v>
      </c>
      <c r="B705" s="101">
        <v>24</v>
      </c>
      <c r="C705" s="100">
        <f t="shared" si="45"/>
        <v>7</v>
      </c>
      <c r="D705" s="100">
        <f t="shared" si="46"/>
        <v>4</v>
      </c>
      <c r="E705" s="100">
        <f t="shared" si="47"/>
        <v>1</v>
      </c>
      <c r="F705" s="100">
        <f t="shared" si="48"/>
        <v>3</v>
      </c>
      <c r="G705" s="100">
        <v>0</v>
      </c>
      <c r="H705" s="100">
        <v>2</v>
      </c>
      <c r="J705">
        <v>7</v>
      </c>
      <c r="K705">
        <v>1</v>
      </c>
      <c r="L705">
        <v>3</v>
      </c>
      <c r="O705">
        <v>1</v>
      </c>
      <c r="Q705">
        <v>3</v>
      </c>
      <c r="T705" s="103">
        <v>676</v>
      </c>
      <c r="U705" s="103">
        <v>19.007016251476784</v>
      </c>
      <c r="V705" s="103">
        <v>0.99298374852321558</v>
      </c>
      <c r="X705" s="103">
        <v>61.020776874435413</v>
      </c>
      <c r="Y705" s="103">
        <v>22</v>
      </c>
    </row>
    <row r="706" spans="1:25" x14ac:dyDescent="0.3">
      <c r="A706" s="13">
        <v>43743</v>
      </c>
      <c r="B706" s="101">
        <v>19</v>
      </c>
      <c r="C706" s="100">
        <f t="shared" si="45"/>
        <v>9</v>
      </c>
      <c r="D706" s="100">
        <f t="shared" si="46"/>
        <v>1</v>
      </c>
      <c r="E706" s="100">
        <f t="shared" si="47"/>
        <v>0</v>
      </c>
      <c r="F706" s="100">
        <f t="shared" si="48"/>
        <v>2</v>
      </c>
      <c r="G706" s="100">
        <v>0</v>
      </c>
      <c r="H706" s="100">
        <v>1</v>
      </c>
      <c r="J706">
        <v>9</v>
      </c>
      <c r="M706">
        <v>1</v>
      </c>
      <c r="Q706">
        <v>2</v>
      </c>
      <c r="T706" s="103">
        <v>677</v>
      </c>
      <c r="U706" s="103">
        <v>23.124993286483505</v>
      </c>
      <c r="V706" s="103">
        <v>4.8750067135164947</v>
      </c>
      <c r="X706" s="103">
        <v>61.111111111111114</v>
      </c>
      <c r="Y706" s="103">
        <v>22</v>
      </c>
    </row>
    <row r="707" spans="1:25" x14ac:dyDescent="0.3">
      <c r="A707" s="13">
        <v>43744</v>
      </c>
      <c r="B707" s="101">
        <v>31</v>
      </c>
      <c r="C707" s="100">
        <f t="shared" ref="C707:C770" si="49">SUM(I707:J707)</f>
        <v>5</v>
      </c>
      <c r="D707" s="100">
        <f t="shared" ref="D707:D770" si="50">SUM(K707:M707)</f>
        <v>0</v>
      </c>
      <c r="E707" s="100">
        <f t="shared" ref="E707:E770" si="51">SUM(N707:O707)</f>
        <v>0</v>
      </c>
      <c r="F707" s="100">
        <f t="shared" ref="F707:F770" si="52">SUM(P707:Q707)</f>
        <v>4</v>
      </c>
      <c r="G707" s="100">
        <v>0</v>
      </c>
      <c r="H707" s="100">
        <v>7</v>
      </c>
      <c r="J707">
        <v>5</v>
      </c>
      <c r="Q707">
        <v>4</v>
      </c>
      <c r="T707" s="103">
        <v>678</v>
      </c>
      <c r="U707" s="103">
        <v>23.637322768902518</v>
      </c>
      <c r="V707" s="103">
        <v>7.3626772310974822</v>
      </c>
      <c r="X707" s="103">
        <v>61.201445347786816</v>
      </c>
      <c r="Y707" s="103">
        <v>22</v>
      </c>
    </row>
    <row r="708" spans="1:25" x14ac:dyDescent="0.3">
      <c r="A708" s="13">
        <v>43745</v>
      </c>
      <c r="B708" s="101">
        <v>28</v>
      </c>
      <c r="C708" s="100">
        <f t="shared" si="49"/>
        <v>9</v>
      </c>
      <c r="D708" s="100">
        <f t="shared" si="50"/>
        <v>0</v>
      </c>
      <c r="E708" s="100">
        <f t="shared" si="51"/>
        <v>2</v>
      </c>
      <c r="F708" s="100">
        <f t="shared" si="52"/>
        <v>3</v>
      </c>
      <c r="G708" s="100">
        <v>1</v>
      </c>
      <c r="H708" s="100">
        <v>8</v>
      </c>
      <c r="J708">
        <v>9</v>
      </c>
      <c r="O708">
        <v>2</v>
      </c>
      <c r="Q708">
        <v>3</v>
      </c>
      <c r="T708" s="103">
        <v>679</v>
      </c>
      <c r="U708" s="103">
        <v>22.205068689812016</v>
      </c>
      <c r="V708" s="103">
        <v>-0.2050686898120162</v>
      </c>
      <c r="X708" s="103">
        <v>61.29177958446251</v>
      </c>
      <c r="Y708" s="103">
        <v>22</v>
      </c>
    </row>
    <row r="709" spans="1:25" x14ac:dyDescent="0.3">
      <c r="A709" s="13">
        <v>43746</v>
      </c>
      <c r="B709" s="101">
        <v>24</v>
      </c>
      <c r="C709" s="100">
        <f t="shared" si="49"/>
        <v>10</v>
      </c>
      <c r="D709" s="100">
        <f t="shared" si="50"/>
        <v>4</v>
      </c>
      <c r="E709" s="100">
        <f t="shared" si="51"/>
        <v>0</v>
      </c>
      <c r="F709" s="100">
        <f t="shared" si="52"/>
        <v>1</v>
      </c>
      <c r="G709" s="100">
        <v>1</v>
      </c>
      <c r="H709" s="100">
        <v>1</v>
      </c>
      <c r="J709">
        <v>10</v>
      </c>
      <c r="L709">
        <v>4</v>
      </c>
      <c r="Q709">
        <v>1</v>
      </c>
      <c r="T709" s="103">
        <v>680</v>
      </c>
      <c r="U709" s="103">
        <v>22.501891671155292</v>
      </c>
      <c r="V709" s="103">
        <v>1.4981083288447081</v>
      </c>
      <c r="X709" s="103">
        <v>61.382113821138212</v>
      </c>
      <c r="Y709" s="103">
        <v>22</v>
      </c>
    </row>
    <row r="710" spans="1:25" x14ac:dyDescent="0.3">
      <c r="A710" s="13">
        <v>43747</v>
      </c>
      <c r="B710" s="101">
        <v>19</v>
      </c>
      <c r="C710" s="100">
        <f t="shared" si="49"/>
        <v>11</v>
      </c>
      <c r="D710" s="100">
        <f t="shared" si="50"/>
        <v>0</v>
      </c>
      <c r="E710" s="100">
        <f t="shared" si="51"/>
        <v>0</v>
      </c>
      <c r="F710" s="100">
        <f t="shared" si="52"/>
        <v>3</v>
      </c>
      <c r="G710" s="100">
        <v>0</v>
      </c>
      <c r="H710" s="100">
        <v>3</v>
      </c>
      <c r="J710">
        <v>11</v>
      </c>
      <c r="Q710">
        <v>3</v>
      </c>
      <c r="T710" s="103">
        <v>681</v>
      </c>
      <c r="U710" s="103">
        <v>26.949026017259719</v>
      </c>
      <c r="V710" s="103">
        <v>-3.9490260172597189</v>
      </c>
      <c r="X710" s="103">
        <v>61.472448057813914</v>
      </c>
      <c r="Y710" s="103">
        <v>22</v>
      </c>
    </row>
    <row r="711" spans="1:25" x14ac:dyDescent="0.3">
      <c r="A711" s="13">
        <v>43748</v>
      </c>
      <c r="B711" s="101">
        <v>29</v>
      </c>
      <c r="C711" s="100">
        <f t="shared" si="49"/>
        <v>9</v>
      </c>
      <c r="D711" s="100">
        <f t="shared" si="50"/>
        <v>2</v>
      </c>
      <c r="E711" s="100">
        <f t="shared" si="51"/>
        <v>0</v>
      </c>
      <c r="F711" s="100">
        <f t="shared" si="52"/>
        <v>3</v>
      </c>
      <c r="G711" s="100">
        <v>1</v>
      </c>
      <c r="H711" s="100">
        <v>6</v>
      </c>
      <c r="J711">
        <v>9</v>
      </c>
      <c r="L711">
        <v>2</v>
      </c>
      <c r="Q711">
        <v>3</v>
      </c>
      <c r="T711" s="103">
        <v>682</v>
      </c>
      <c r="U711" s="103">
        <v>20.512390176249269</v>
      </c>
      <c r="V711" s="103">
        <v>-0.5123901762492693</v>
      </c>
      <c r="X711" s="103">
        <v>61.562782294489615</v>
      </c>
      <c r="Y711" s="103">
        <v>22</v>
      </c>
    </row>
    <row r="712" spans="1:25" x14ac:dyDescent="0.3">
      <c r="A712" s="13">
        <v>43749</v>
      </c>
      <c r="B712" s="101">
        <v>22</v>
      </c>
      <c r="C712" s="100">
        <f t="shared" si="49"/>
        <v>8</v>
      </c>
      <c r="D712" s="100">
        <f t="shared" si="50"/>
        <v>1</v>
      </c>
      <c r="E712" s="100">
        <f t="shared" si="51"/>
        <v>1</v>
      </c>
      <c r="F712" s="100">
        <f t="shared" si="52"/>
        <v>4</v>
      </c>
      <c r="G712" s="100">
        <v>0</v>
      </c>
      <c r="H712" s="100">
        <v>3</v>
      </c>
      <c r="J712">
        <v>8</v>
      </c>
      <c r="L712">
        <v>1</v>
      </c>
      <c r="O712">
        <v>1</v>
      </c>
      <c r="Q712">
        <v>4</v>
      </c>
      <c r="T712" s="103">
        <v>683</v>
      </c>
      <c r="U712" s="103">
        <v>20.895936451887437</v>
      </c>
      <c r="V712" s="103">
        <v>-2.8959364518874366</v>
      </c>
      <c r="X712" s="103">
        <v>61.65311653116531</v>
      </c>
      <c r="Y712" s="103">
        <v>22</v>
      </c>
    </row>
    <row r="713" spans="1:25" x14ac:dyDescent="0.3">
      <c r="A713" s="13">
        <v>43750</v>
      </c>
      <c r="B713" s="101">
        <v>27</v>
      </c>
      <c r="C713" s="100">
        <f t="shared" si="49"/>
        <v>8</v>
      </c>
      <c r="D713" s="100">
        <f t="shared" si="50"/>
        <v>2</v>
      </c>
      <c r="E713" s="100">
        <f t="shared" si="51"/>
        <v>2</v>
      </c>
      <c r="F713" s="100">
        <f t="shared" si="52"/>
        <v>3</v>
      </c>
      <c r="G713" s="100">
        <v>0</v>
      </c>
      <c r="J713">
        <v>8</v>
      </c>
      <c r="L713">
        <v>2</v>
      </c>
      <c r="O713">
        <v>2</v>
      </c>
      <c r="Q713">
        <v>3</v>
      </c>
      <c r="T713" s="103">
        <v>684</v>
      </c>
      <c r="U713" s="103">
        <v>20.912974195920015</v>
      </c>
      <c r="V713" s="103">
        <v>3.0870258040799854</v>
      </c>
      <c r="X713" s="103">
        <v>61.743450767841011</v>
      </c>
      <c r="Y713" s="103">
        <v>22</v>
      </c>
    </row>
    <row r="714" spans="1:25" x14ac:dyDescent="0.3">
      <c r="A714" s="13">
        <v>43751</v>
      </c>
      <c r="B714" s="101">
        <v>20</v>
      </c>
      <c r="C714" s="100">
        <f t="shared" si="49"/>
        <v>9</v>
      </c>
      <c r="D714" s="100">
        <f t="shared" si="50"/>
        <v>0</v>
      </c>
      <c r="E714" s="100">
        <f t="shared" si="51"/>
        <v>0</v>
      </c>
      <c r="F714" s="100">
        <f t="shared" si="52"/>
        <v>3</v>
      </c>
      <c r="G714" s="100">
        <v>0</v>
      </c>
      <c r="H714" s="100">
        <v>3</v>
      </c>
      <c r="J714">
        <v>9</v>
      </c>
      <c r="Q714">
        <v>3</v>
      </c>
      <c r="T714" s="103">
        <v>685</v>
      </c>
      <c r="U714" s="103">
        <v>21.913454188701891</v>
      </c>
      <c r="V714" s="103">
        <v>2.0865458112981088</v>
      </c>
      <c r="X714" s="103">
        <v>61.833785004516713</v>
      </c>
      <c r="Y714" s="103">
        <v>22</v>
      </c>
    </row>
    <row r="715" spans="1:25" x14ac:dyDescent="0.3">
      <c r="A715" s="13">
        <v>43752</v>
      </c>
      <c r="B715" s="101">
        <v>21</v>
      </c>
      <c r="C715" s="100">
        <f t="shared" si="49"/>
        <v>8</v>
      </c>
      <c r="D715" s="100">
        <f t="shared" si="50"/>
        <v>4</v>
      </c>
      <c r="E715" s="100">
        <f t="shared" si="51"/>
        <v>1</v>
      </c>
      <c r="F715" s="100">
        <f t="shared" si="52"/>
        <v>5</v>
      </c>
      <c r="G715" s="100">
        <v>1</v>
      </c>
      <c r="H715" s="100">
        <v>8</v>
      </c>
      <c r="J715">
        <v>8</v>
      </c>
      <c r="L715">
        <v>4</v>
      </c>
      <c r="O715">
        <v>1</v>
      </c>
      <c r="Q715">
        <v>5</v>
      </c>
      <c r="T715" s="103">
        <v>686</v>
      </c>
      <c r="U715" s="103">
        <v>19.021168574082086</v>
      </c>
      <c r="V715" s="103">
        <v>12.978831425917914</v>
      </c>
      <c r="X715" s="103">
        <v>61.924119241192415</v>
      </c>
      <c r="Y715" s="103">
        <v>22</v>
      </c>
    </row>
    <row r="716" spans="1:25" x14ac:dyDescent="0.3">
      <c r="A716" s="13">
        <v>43753</v>
      </c>
      <c r="B716" s="101">
        <v>23</v>
      </c>
      <c r="C716" s="100">
        <f t="shared" si="49"/>
        <v>12</v>
      </c>
      <c r="D716" s="100">
        <f t="shared" si="50"/>
        <v>0</v>
      </c>
      <c r="E716" s="100">
        <f t="shared" si="51"/>
        <v>1</v>
      </c>
      <c r="F716" s="100">
        <f t="shared" si="52"/>
        <v>2</v>
      </c>
      <c r="G716" s="100">
        <v>0</v>
      </c>
      <c r="H716" s="100">
        <v>2</v>
      </c>
      <c r="J716">
        <v>12</v>
      </c>
      <c r="O716">
        <v>1</v>
      </c>
      <c r="Q716">
        <v>2</v>
      </c>
      <c r="T716" s="103">
        <v>687</v>
      </c>
      <c r="U716" s="103">
        <v>21.545012909305875</v>
      </c>
      <c r="V716" s="103">
        <v>3.4549870906941251</v>
      </c>
      <c r="X716" s="103">
        <v>62.014453477868116</v>
      </c>
      <c r="Y716" s="103">
        <v>22</v>
      </c>
    </row>
    <row r="717" spans="1:25" x14ac:dyDescent="0.3">
      <c r="A717" s="13">
        <v>43754</v>
      </c>
      <c r="B717" s="101">
        <v>20</v>
      </c>
      <c r="C717" s="100">
        <f t="shared" si="49"/>
        <v>9</v>
      </c>
      <c r="D717" s="100">
        <f t="shared" si="50"/>
        <v>2</v>
      </c>
      <c r="E717" s="100">
        <f t="shared" si="51"/>
        <v>0</v>
      </c>
      <c r="F717" s="100">
        <f t="shared" si="52"/>
        <v>5</v>
      </c>
      <c r="G717" s="100">
        <v>0</v>
      </c>
      <c r="H717" s="100">
        <v>1</v>
      </c>
      <c r="J717">
        <v>9</v>
      </c>
      <c r="L717">
        <v>2</v>
      </c>
      <c r="Q717">
        <v>5</v>
      </c>
      <c r="T717" s="103">
        <v>688</v>
      </c>
      <c r="U717" s="103">
        <v>22.84808672628558</v>
      </c>
      <c r="V717" s="103">
        <v>-6.8480867262855796</v>
      </c>
      <c r="X717" s="103">
        <v>62.104787714543811</v>
      </c>
      <c r="Y717" s="103">
        <v>22</v>
      </c>
    </row>
    <row r="718" spans="1:25" x14ac:dyDescent="0.3">
      <c r="A718" s="13">
        <v>43755</v>
      </c>
      <c r="B718" s="101">
        <v>19</v>
      </c>
      <c r="C718" s="100">
        <f t="shared" si="49"/>
        <v>8</v>
      </c>
      <c r="D718" s="100">
        <f t="shared" si="50"/>
        <v>1</v>
      </c>
      <c r="E718" s="100">
        <f t="shared" si="51"/>
        <v>2</v>
      </c>
      <c r="F718" s="100">
        <f t="shared" si="52"/>
        <v>3</v>
      </c>
      <c r="G718" s="100">
        <v>0</v>
      </c>
      <c r="H718" s="100">
        <v>6</v>
      </c>
      <c r="J718">
        <v>8</v>
      </c>
      <c r="L718">
        <v>1</v>
      </c>
      <c r="O718">
        <v>2</v>
      </c>
      <c r="Q718">
        <v>3</v>
      </c>
      <c r="T718" s="103">
        <v>689</v>
      </c>
      <c r="U718" s="103">
        <v>20.399692039864153</v>
      </c>
      <c r="V718" s="103">
        <v>2.6003079601358472</v>
      </c>
      <c r="X718" s="103">
        <v>62.195121951219512</v>
      </c>
      <c r="Y718" s="103">
        <v>22</v>
      </c>
    </row>
    <row r="719" spans="1:25" x14ac:dyDescent="0.3">
      <c r="A719" s="13">
        <v>43756</v>
      </c>
      <c r="B719" s="101">
        <v>18</v>
      </c>
      <c r="C719" s="100">
        <f t="shared" si="49"/>
        <v>8</v>
      </c>
      <c r="D719" s="100">
        <f t="shared" si="50"/>
        <v>0</v>
      </c>
      <c r="E719" s="100">
        <f t="shared" si="51"/>
        <v>1</v>
      </c>
      <c r="F719" s="100">
        <f t="shared" si="52"/>
        <v>4</v>
      </c>
      <c r="G719" s="100">
        <v>0</v>
      </c>
      <c r="H719" s="100">
        <v>6</v>
      </c>
      <c r="J719">
        <v>8</v>
      </c>
      <c r="O719">
        <v>1</v>
      </c>
      <c r="Q719">
        <v>4</v>
      </c>
      <c r="T719" s="103">
        <v>690</v>
      </c>
      <c r="U719" s="103">
        <v>20.942128781842346</v>
      </c>
      <c r="V719" s="103">
        <v>-1.9421287818423458</v>
      </c>
      <c r="X719" s="103">
        <v>62.285456187895214</v>
      </c>
      <c r="Y719" s="103">
        <v>22</v>
      </c>
    </row>
    <row r="720" spans="1:25" x14ac:dyDescent="0.3">
      <c r="A720" s="13">
        <v>43757</v>
      </c>
      <c r="B720" s="101">
        <v>25</v>
      </c>
      <c r="C720" s="100">
        <f t="shared" si="49"/>
        <v>6</v>
      </c>
      <c r="D720" s="100">
        <f t="shared" si="50"/>
        <v>0</v>
      </c>
      <c r="E720" s="100">
        <f t="shared" si="51"/>
        <v>0</v>
      </c>
      <c r="F720" s="100">
        <f t="shared" si="52"/>
        <v>3</v>
      </c>
      <c r="G720" s="100">
        <v>0</v>
      </c>
      <c r="H720" s="100">
        <v>5</v>
      </c>
      <c r="I720">
        <v>1</v>
      </c>
      <c r="J720">
        <v>5</v>
      </c>
      <c r="Q720">
        <v>3</v>
      </c>
      <c r="T720" s="103">
        <v>691</v>
      </c>
      <c r="U720" s="103">
        <v>23.271766910933778</v>
      </c>
      <c r="V720" s="103">
        <v>-0.27176691093377769</v>
      </c>
      <c r="X720" s="103">
        <v>62.375790424570916</v>
      </c>
      <c r="Y720" s="103">
        <v>22</v>
      </c>
    </row>
    <row r="721" spans="1:25" x14ac:dyDescent="0.3">
      <c r="A721" s="13">
        <v>43758</v>
      </c>
      <c r="B721" s="101">
        <v>20</v>
      </c>
      <c r="C721" s="100">
        <f t="shared" si="49"/>
        <v>8</v>
      </c>
      <c r="D721" s="100">
        <f t="shared" si="50"/>
        <v>1</v>
      </c>
      <c r="E721" s="100">
        <f t="shared" si="51"/>
        <v>0</v>
      </c>
      <c r="F721" s="100">
        <f t="shared" si="52"/>
        <v>3</v>
      </c>
      <c r="G721" s="100">
        <v>0</v>
      </c>
      <c r="H721" s="100">
        <v>5</v>
      </c>
      <c r="J721">
        <v>8</v>
      </c>
      <c r="L721">
        <v>1</v>
      </c>
      <c r="Q721">
        <v>3</v>
      </c>
      <c r="T721" s="103">
        <v>692</v>
      </c>
      <c r="U721" s="103">
        <v>23.268881489506505</v>
      </c>
      <c r="V721" s="103">
        <v>3.731118510493495</v>
      </c>
      <c r="X721" s="103">
        <v>62.466124661246617</v>
      </c>
      <c r="Y721" s="103">
        <v>22</v>
      </c>
    </row>
    <row r="722" spans="1:25" x14ac:dyDescent="0.3">
      <c r="A722" s="13">
        <v>43759</v>
      </c>
      <c r="B722" s="101">
        <v>25</v>
      </c>
      <c r="C722" s="100">
        <f t="shared" si="49"/>
        <v>8</v>
      </c>
      <c r="D722" s="100">
        <f t="shared" si="50"/>
        <v>2</v>
      </c>
      <c r="E722" s="100">
        <f t="shared" si="51"/>
        <v>0</v>
      </c>
      <c r="F722" s="100">
        <f t="shared" si="52"/>
        <v>3</v>
      </c>
      <c r="G722" s="100">
        <v>0</v>
      </c>
      <c r="H722" s="100">
        <v>4</v>
      </c>
      <c r="J722">
        <v>8</v>
      </c>
      <c r="L722">
        <v>2</v>
      </c>
      <c r="Q722">
        <v>3</v>
      </c>
      <c r="T722" s="103">
        <v>693</v>
      </c>
      <c r="U722" s="103">
        <v>21.988903837504253</v>
      </c>
      <c r="V722" s="103">
        <v>7.0110961624957469</v>
      </c>
      <c r="X722" s="103">
        <v>62.556458897922312</v>
      </c>
      <c r="Y722" s="103">
        <v>23</v>
      </c>
    </row>
    <row r="723" spans="1:25" x14ac:dyDescent="0.3">
      <c r="A723" s="13">
        <v>43760</v>
      </c>
      <c r="B723" s="101">
        <v>17</v>
      </c>
      <c r="C723" s="100">
        <f t="shared" si="49"/>
        <v>10</v>
      </c>
      <c r="D723" s="100">
        <f t="shared" si="50"/>
        <v>3</v>
      </c>
      <c r="E723" s="100">
        <f t="shared" si="51"/>
        <v>2</v>
      </c>
      <c r="F723" s="100">
        <f t="shared" si="52"/>
        <v>3</v>
      </c>
      <c r="G723" s="100">
        <v>0</v>
      </c>
      <c r="H723" s="100">
        <v>8</v>
      </c>
      <c r="J723">
        <v>10</v>
      </c>
      <c r="L723">
        <v>3</v>
      </c>
      <c r="O723">
        <v>2</v>
      </c>
      <c r="Q723">
        <v>3</v>
      </c>
      <c r="T723" s="103">
        <v>694</v>
      </c>
      <c r="U723" s="103">
        <v>22.199010268867141</v>
      </c>
      <c r="V723" s="103">
        <v>-0.19901026886714135</v>
      </c>
      <c r="X723" s="103">
        <v>62.646793134598013</v>
      </c>
      <c r="Y723" s="103">
        <v>23</v>
      </c>
    </row>
    <row r="724" spans="1:25" x14ac:dyDescent="0.3">
      <c r="A724" s="13">
        <v>43761</v>
      </c>
      <c r="B724" s="101">
        <v>23</v>
      </c>
      <c r="C724" s="100">
        <f t="shared" si="49"/>
        <v>12</v>
      </c>
      <c r="D724" s="100">
        <f t="shared" si="50"/>
        <v>0</v>
      </c>
      <c r="E724" s="100">
        <f t="shared" si="51"/>
        <v>0</v>
      </c>
      <c r="F724" s="100">
        <f t="shared" si="52"/>
        <v>3</v>
      </c>
      <c r="G724" s="100">
        <v>0</v>
      </c>
      <c r="H724" s="100">
        <v>2</v>
      </c>
      <c r="J724">
        <v>12</v>
      </c>
      <c r="Q724">
        <v>3</v>
      </c>
      <c r="T724" s="103">
        <v>695</v>
      </c>
      <c r="U724" s="103">
        <v>23.122107865056226</v>
      </c>
      <c r="V724" s="103">
        <v>-12.122107865056226</v>
      </c>
      <c r="X724" s="103">
        <v>62.737127371273715</v>
      </c>
      <c r="Y724" s="103">
        <v>23</v>
      </c>
    </row>
    <row r="725" spans="1:25" x14ac:dyDescent="0.3">
      <c r="A725" s="13">
        <v>43762</v>
      </c>
      <c r="B725" s="101">
        <v>23</v>
      </c>
      <c r="C725" s="100">
        <f t="shared" si="49"/>
        <v>7</v>
      </c>
      <c r="D725" s="100">
        <f t="shared" si="50"/>
        <v>2</v>
      </c>
      <c r="E725" s="100">
        <f t="shared" si="51"/>
        <v>2</v>
      </c>
      <c r="F725" s="100">
        <f t="shared" si="52"/>
        <v>4</v>
      </c>
      <c r="G725" s="100">
        <v>1</v>
      </c>
      <c r="H725" s="100">
        <v>1</v>
      </c>
      <c r="J725">
        <v>7</v>
      </c>
      <c r="L725">
        <v>2</v>
      </c>
      <c r="O725">
        <v>2</v>
      </c>
      <c r="Q725">
        <v>4</v>
      </c>
      <c r="T725" s="103">
        <v>696</v>
      </c>
      <c r="U725" s="103">
        <v>20.612971470744636</v>
      </c>
      <c r="V725" s="103">
        <v>-2.6129714707446361</v>
      </c>
      <c r="X725" s="103">
        <v>62.827461607949417</v>
      </c>
      <c r="Y725" s="103">
        <v>23</v>
      </c>
    </row>
    <row r="726" spans="1:25" x14ac:dyDescent="0.3">
      <c r="A726" s="13">
        <v>43763</v>
      </c>
      <c r="B726" s="101">
        <v>17</v>
      </c>
      <c r="C726" s="100">
        <f t="shared" si="49"/>
        <v>9</v>
      </c>
      <c r="D726" s="100">
        <f t="shared" si="50"/>
        <v>1</v>
      </c>
      <c r="E726" s="100">
        <f t="shared" si="51"/>
        <v>1</v>
      </c>
      <c r="F726" s="100">
        <f t="shared" si="52"/>
        <v>5</v>
      </c>
      <c r="G726" s="100">
        <v>2</v>
      </c>
      <c r="H726" s="100">
        <v>6</v>
      </c>
      <c r="J726">
        <v>9</v>
      </c>
      <c r="L726">
        <v>1</v>
      </c>
      <c r="O726">
        <v>1</v>
      </c>
      <c r="Q726">
        <v>5</v>
      </c>
      <c r="T726" s="103">
        <v>697</v>
      </c>
      <c r="U726" s="103">
        <v>20.15233712091851</v>
      </c>
      <c r="V726" s="103">
        <v>-8.15233712091851</v>
      </c>
      <c r="X726" s="103">
        <v>62.917795844625111</v>
      </c>
      <c r="Y726" s="103">
        <v>23</v>
      </c>
    </row>
    <row r="727" spans="1:25" x14ac:dyDescent="0.3">
      <c r="A727" s="13">
        <v>43764</v>
      </c>
      <c r="B727" s="101">
        <v>25</v>
      </c>
      <c r="C727" s="100">
        <f t="shared" si="49"/>
        <v>8</v>
      </c>
      <c r="D727" s="100">
        <f t="shared" si="50"/>
        <v>1</v>
      </c>
      <c r="E727" s="100">
        <f t="shared" si="51"/>
        <v>0</v>
      </c>
      <c r="F727" s="100">
        <f t="shared" si="52"/>
        <v>3</v>
      </c>
      <c r="G727" s="100">
        <v>1</v>
      </c>
      <c r="H727" s="100">
        <v>6</v>
      </c>
      <c r="J727">
        <v>8</v>
      </c>
      <c r="M727">
        <v>1</v>
      </c>
      <c r="Q727">
        <v>3</v>
      </c>
      <c r="T727" s="103">
        <v>698</v>
      </c>
      <c r="U727" s="103">
        <v>18.600373810861161</v>
      </c>
      <c r="V727" s="103">
        <v>1.3996261891388393</v>
      </c>
      <c r="X727" s="103">
        <v>63.008130081300813</v>
      </c>
      <c r="Y727" s="103">
        <v>23</v>
      </c>
    </row>
    <row r="728" spans="1:25" x14ac:dyDescent="0.3">
      <c r="A728" s="13">
        <v>43765</v>
      </c>
      <c r="B728" s="101">
        <v>19</v>
      </c>
      <c r="C728" s="100">
        <f t="shared" si="49"/>
        <v>6</v>
      </c>
      <c r="D728" s="100">
        <f t="shared" si="50"/>
        <v>0</v>
      </c>
      <c r="E728" s="100">
        <f t="shared" si="51"/>
        <v>1</v>
      </c>
      <c r="F728" s="100">
        <f t="shared" si="52"/>
        <v>2</v>
      </c>
      <c r="G728" s="100">
        <v>0</v>
      </c>
      <c r="H728" s="100">
        <v>6</v>
      </c>
      <c r="J728">
        <v>6</v>
      </c>
      <c r="O728">
        <v>1</v>
      </c>
      <c r="Q728">
        <v>2</v>
      </c>
      <c r="T728" s="103">
        <v>699</v>
      </c>
      <c r="U728" s="103">
        <v>21.056862398943014</v>
      </c>
      <c r="V728" s="103">
        <v>2.9431376010569856</v>
      </c>
      <c r="X728" s="103">
        <v>63.098464317976514</v>
      </c>
      <c r="Y728" s="103">
        <v>23</v>
      </c>
    </row>
    <row r="729" spans="1:25" x14ac:dyDescent="0.3">
      <c r="A729" s="13">
        <v>43766</v>
      </c>
      <c r="B729" s="101">
        <v>25</v>
      </c>
      <c r="C729" s="100">
        <f t="shared" si="49"/>
        <v>8</v>
      </c>
      <c r="D729" s="100">
        <f t="shared" si="50"/>
        <v>1</v>
      </c>
      <c r="E729" s="100">
        <f t="shared" si="51"/>
        <v>0</v>
      </c>
      <c r="F729" s="100">
        <f t="shared" si="52"/>
        <v>1</v>
      </c>
      <c r="G729" s="100">
        <v>0</v>
      </c>
      <c r="H729" s="100">
        <v>5</v>
      </c>
      <c r="J729">
        <v>8</v>
      </c>
      <c r="L729">
        <v>1</v>
      </c>
      <c r="Q729">
        <v>1</v>
      </c>
      <c r="T729" s="103">
        <v>700</v>
      </c>
      <c r="U729" s="103">
        <v>21.890358023724435</v>
      </c>
      <c r="V729" s="103">
        <v>1.1096419762755652</v>
      </c>
      <c r="X729" s="103">
        <v>63.188798554652216</v>
      </c>
      <c r="Y729" s="103">
        <v>23</v>
      </c>
    </row>
    <row r="730" spans="1:25" x14ac:dyDescent="0.3">
      <c r="A730" s="13">
        <v>43767</v>
      </c>
      <c r="B730" s="101">
        <v>21</v>
      </c>
      <c r="C730" s="100">
        <f t="shared" si="49"/>
        <v>10</v>
      </c>
      <c r="D730" s="100">
        <f t="shared" si="50"/>
        <v>2</v>
      </c>
      <c r="E730" s="100">
        <f t="shared" si="51"/>
        <v>0</v>
      </c>
      <c r="F730" s="100">
        <f t="shared" si="52"/>
        <v>2</v>
      </c>
      <c r="G730" s="100">
        <v>0</v>
      </c>
      <c r="H730" s="100">
        <v>2</v>
      </c>
      <c r="J730">
        <v>10</v>
      </c>
      <c r="L730">
        <v>2</v>
      </c>
      <c r="Q730">
        <v>2</v>
      </c>
      <c r="T730" s="103">
        <v>701</v>
      </c>
      <c r="U730" s="103">
        <v>22.741447010845338</v>
      </c>
      <c r="V730" s="103">
        <v>-0.74144701084533793</v>
      </c>
      <c r="X730" s="103">
        <v>63.279132791327918</v>
      </c>
      <c r="Y730" s="103">
        <v>23</v>
      </c>
    </row>
    <row r="731" spans="1:25" x14ac:dyDescent="0.3">
      <c r="A731" s="13">
        <v>43768</v>
      </c>
      <c r="B731" s="101">
        <v>19</v>
      </c>
      <c r="C731" s="100">
        <f t="shared" si="49"/>
        <v>8</v>
      </c>
      <c r="D731" s="100">
        <f t="shared" si="50"/>
        <v>2</v>
      </c>
      <c r="E731" s="100">
        <f t="shared" si="51"/>
        <v>2</v>
      </c>
      <c r="F731" s="100">
        <f t="shared" si="52"/>
        <v>4</v>
      </c>
      <c r="G731" s="100">
        <v>2</v>
      </c>
      <c r="H731" s="100">
        <v>1</v>
      </c>
      <c r="J731">
        <v>8</v>
      </c>
      <c r="L731">
        <v>2</v>
      </c>
      <c r="O731">
        <v>2</v>
      </c>
      <c r="Q731">
        <v>4</v>
      </c>
      <c r="T731" s="103">
        <v>702</v>
      </c>
      <c r="U731" s="103">
        <v>21.415277028888177</v>
      </c>
      <c r="V731" s="103">
        <v>3.5847229711118231</v>
      </c>
      <c r="X731" s="103">
        <v>63.369467028003612</v>
      </c>
      <c r="Y731" s="103">
        <v>23</v>
      </c>
    </row>
    <row r="732" spans="1:25" x14ac:dyDescent="0.3">
      <c r="A732" s="13">
        <v>43769</v>
      </c>
      <c r="B732" s="101">
        <v>15</v>
      </c>
      <c r="C732" s="100">
        <f t="shared" si="49"/>
        <v>7</v>
      </c>
      <c r="D732" s="100">
        <f t="shared" si="50"/>
        <v>3</v>
      </c>
      <c r="E732" s="100">
        <f t="shared" si="51"/>
        <v>1</v>
      </c>
      <c r="F732" s="100">
        <f t="shared" si="52"/>
        <v>4</v>
      </c>
      <c r="G732" s="100">
        <v>0</v>
      </c>
      <c r="H732" s="100">
        <v>1</v>
      </c>
      <c r="J732">
        <v>7</v>
      </c>
      <c r="L732">
        <v>3</v>
      </c>
      <c r="O732">
        <v>1</v>
      </c>
      <c r="Q732">
        <v>4</v>
      </c>
      <c r="T732" s="103">
        <v>703</v>
      </c>
      <c r="U732" s="103">
        <v>20.595933726712058</v>
      </c>
      <c r="V732" s="103">
        <v>3.4040662732879419</v>
      </c>
      <c r="X732" s="103">
        <v>63.459801264679314</v>
      </c>
      <c r="Y732" s="103">
        <v>23</v>
      </c>
    </row>
    <row r="733" spans="1:25" x14ac:dyDescent="0.3">
      <c r="A733" s="13">
        <v>43770</v>
      </c>
      <c r="B733" s="101">
        <v>22</v>
      </c>
      <c r="C733" s="100">
        <f t="shared" si="49"/>
        <v>7</v>
      </c>
      <c r="D733" s="100">
        <f t="shared" si="50"/>
        <v>0</v>
      </c>
      <c r="E733" s="100">
        <f t="shared" si="51"/>
        <v>1</v>
      </c>
      <c r="F733" s="100">
        <f t="shared" si="52"/>
        <v>4</v>
      </c>
      <c r="G733" s="100">
        <v>1</v>
      </c>
      <c r="H733" s="100">
        <v>2</v>
      </c>
      <c r="J733">
        <v>7</v>
      </c>
      <c r="O733">
        <v>1</v>
      </c>
      <c r="Q733">
        <v>4</v>
      </c>
      <c r="T733" s="103">
        <v>704</v>
      </c>
      <c r="U733" s="103">
        <v>19.779770168368039</v>
      </c>
      <c r="V733" s="103">
        <v>-0.7797701683680387</v>
      </c>
      <c r="X733" s="103">
        <v>63.550135501355015</v>
      </c>
      <c r="Y733" s="103">
        <v>23</v>
      </c>
    </row>
    <row r="734" spans="1:25" x14ac:dyDescent="0.3">
      <c r="A734" s="13">
        <v>43771</v>
      </c>
      <c r="B734" s="101">
        <v>23</v>
      </c>
      <c r="C734" s="100">
        <f t="shared" si="49"/>
        <v>6</v>
      </c>
      <c r="D734" s="100">
        <f t="shared" si="50"/>
        <v>2</v>
      </c>
      <c r="E734" s="100">
        <f t="shared" si="51"/>
        <v>0</v>
      </c>
      <c r="F734" s="100">
        <f t="shared" si="52"/>
        <v>3</v>
      </c>
      <c r="G734" s="100">
        <v>0</v>
      </c>
      <c r="H734" s="100">
        <v>4</v>
      </c>
      <c r="J734">
        <v>6</v>
      </c>
      <c r="L734">
        <v>1</v>
      </c>
      <c r="M734">
        <v>1</v>
      </c>
      <c r="Q734">
        <v>3</v>
      </c>
      <c r="T734" s="103">
        <v>705</v>
      </c>
      <c r="U734" s="103">
        <v>19.413658692092405</v>
      </c>
      <c r="V734" s="103">
        <v>11.586341307907595</v>
      </c>
      <c r="X734" s="103">
        <v>63.640469738030717</v>
      </c>
      <c r="Y734" s="103">
        <v>23</v>
      </c>
    </row>
    <row r="735" spans="1:25" x14ac:dyDescent="0.3">
      <c r="A735" s="13">
        <v>43772</v>
      </c>
      <c r="B735" s="101">
        <v>26</v>
      </c>
      <c r="C735" s="100">
        <f t="shared" si="49"/>
        <v>7</v>
      </c>
      <c r="D735" s="100">
        <f t="shared" si="50"/>
        <v>1</v>
      </c>
      <c r="E735" s="100">
        <f t="shared" si="51"/>
        <v>0</v>
      </c>
      <c r="F735" s="100">
        <f t="shared" si="52"/>
        <v>3</v>
      </c>
      <c r="G735" s="100">
        <v>0</v>
      </c>
      <c r="H735" s="100">
        <v>6</v>
      </c>
      <c r="J735">
        <v>7</v>
      </c>
      <c r="M735">
        <v>1</v>
      </c>
      <c r="Q735">
        <v>3</v>
      </c>
      <c r="T735" s="103">
        <v>706</v>
      </c>
      <c r="U735" s="103">
        <v>21.988903837504253</v>
      </c>
      <c r="V735" s="103">
        <v>6.0110961624957469</v>
      </c>
      <c r="X735" s="103">
        <v>63.730803974706419</v>
      </c>
      <c r="Y735" s="103">
        <v>23</v>
      </c>
    </row>
    <row r="736" spans="1:25" x14ac:dyDescent="0.3">
      <c r="A736" s="13">
        <v>43773</v>
      </c>
      <c r="B736" s="101">
        <v>25</v>
      </c>
      <c r="C736" s="100">
        <f t="shared" si="49"/>
        <v>8</v>
      </c>
      <c r="D736" s="100">
        <f t="shared" si="50"/>
        <v>2</v>
      </c>
      <c r="E736" s="100">
        <f t="shared" si="51"/>
        <v>1</v>
      </c>
      <c r="F736" s="100">
        <f t="shared" si="52"/>
        <v>2</v>
      </c>
      <c r="G736" s="100">
        <v>1</v>
      </c>
      <c r="H736" s="100">
        <v>8</v>
      </c>
      <c r="J736">
        <v>8</v>
      </c>
      <c r="L736">
        <v>2</v>
      </c>
      <c r="O736">
        <v>1</v>
      </c>
      <c r="Q736">
        <v>2</v>
      </c>
      <c r="T736" s="103">
        <v>707</v>
      </c>
      <c r="U736" s="103">
        <v>19.493919765797965</v>
      </c>
      <c r="V736" s="103">
        <v>4.5060802342020345</v>
      </c>
      <c r="X736" s="103">
        <v>63.821138211382113</v>
      </c>
      <c r="Y736" s="103">
        <v>23</v>
      </c>
    </row>
    <row r="737" spans="1:25" x14ac:dyDescent="0.3">
      <c r="A737" s="13">
        <v>43774</v>
      </c>
      <c r="B737" s="101">
        <v>26</v>
      </c>
      <c r="C737" s="100">
        <f t="shared" si="49"/>
        <v>10</v>
      </c>
      <c r="D737" s="100">
        <f t="shared" si="50"/>
        <v>1</v>
      </c>
      <c r="E737" s="100">
        <f t="shared" si="51"/>
        <v>1</v>
      </c>
      <c r="F737" s="100">
        <f t="shared" si="52"/>
        <v>4</v>
      </c>
      <c r="G737" s="100">
        <v>2</v>
      </c>
      <c r="H737" s="100">
        <v>2</v>
      </c>
      <c r="J737">
        <v>10</v>
      </c>
      <c r="L737">
        <v>1</v>
      </c>
      <c r="O737">
        <v>1</v>
      </c>
      <c r="Q737">
        <v>4</v>
      </c>
      <c r="T737" s="103">
        <v>708</v>
      </c>
      <c r="U737" s="103">
        <v>22.115466718404353</v>
      </c>
      <c r="V737" s="103">
        <v>-3.1154667184043525</v>
      </c>
      <c r="X737" s="103">
        <v>63.911472448057815</v>
      </c>
      <c r="Y737" s="103">
        <v>23</v>
      </c>
    </row>
    <row r="738" spans="1:25" x14ac:dyDescent="0.3">
      <c r="A738" s="13">
        <v>43775</v>
      </c>
      <c r="B738" s="101">
        <v>20</v>
      </c>
      <c r="C738" s="100">
        <f t="shared" si="49"/>
        <v>11</v>
      </c>
      <c r="D738" s="100">
        <f t="shared" si="50"/>
        <v>1</v>
      </c>
      <c r="E738" s="100">
        <f t="shared" si="51"/>
        <v>2</v>
      </c>
      <c r="F738" s="100">
        <f t="shared" si="52"/>
        <v>4</v>
      </c>
      <c r="G738" s="100">
        <v>0</v>
      </c>
      <c r="H738" s="100">
        <v>2</v>
      </c>
      <c r="J738">
        <v>11</v>
      </c>
      <c r="L738">
        <v>1</v>
      </c>
      <c r="O738">
        <v>2</v>
      </c>
      <c r="Q738">
        <v>4</v>
      </c>
      <c r="T738" s="103">
        <v>709</v>
      </c>
      <c r="U738" s="103">
        <v>20.950222683502773</v>
      </c>
      <c r="V738" s="103">
        <v>8.0497773164972273</v>
      </c>
      <c r="X738" s="103">
        <v>64.001806684733509</v>
      </c>
      <c r="Y738" s="103">
        <v>23</v>
      </c>
    </row>
    <row r="739" spans="1:25" x14ac:dyDescent="0.3">
      <c r="A739" s="13">
        <v>43776</v>
      </c>
      <c r="B739" s="101">
        <v>23</v>
      </c>
      <c r="C739" s="100">
        <f t="shared" si="49"/>
        <v>9</v>
      </c>
      <c r="D739" s="100">
        <f t="shared" si="50"/>
        <v>2</v>
      </c>
      <c r="E739" s="100">
        <f t="shared" si="51"/>
        <v>0</v>
      </c>
      <c r="F739" s="100">
        <f t="shared" si="52"/>
        <v>5</v>
      </c>
      <c r="G739" s="100">
        <v>2</v>
      </c>
      <c r="H739" s="100">
        <v>4</v>
      </c>
      <c r="J739">
        <v>9</v>
      </c>
      <c r="L739">
        <v>2</v>
      </c>
      <c r="Q739">
        <v>5</v>
      </c>
      <c r="T739" s="103">
        <v>710</v>
      </c>
      <c r="U739" s="103">
        <v>22.075332809394318</v>
      </c>
      <c r="V739" s="103">
        <v>-7.533280939431819E-2</v>
      </c>
      <c r="X739" s="103">
        <v>64.092140921409211</v>
      </c>
      <c r="Y739" s="103">
        <v>23</v>
      </c>
    </row>
    <row r="740" spans="1:25" x14ac:dyDescent="0.3">
      <c r="A740" s="13">
        <v>43777</v>
      </c>
      <c r="B740" s="101">
        <v>22</v>
      </c>
      <c r="C740" s="100">
        <f t="shared" si="49"/>
        <v>10</v>
      </c>
      <c r="D740" s="100">
        <f t="shared" si="50"/>
        <v>0</v>
      </c>
      <c r="E740" s="100">
        <f t="shared" si="51"/>
        <v>1</v>
      </c>
      <c r="F740" s="100">
        <f t="shared" si="52"/>
        <v>3</v>
      </c>
      <c r="G740" s="100">
        <v>3</v>
      </c>
      <c r="H740" s="100">
        <v>6</v>
      </c>
      <c r="J740">
        <v>10</v>
      </c>
      <c r="O740">
        <v>1</v>
      </c>
      <c r="Q740">
        <v>3</v>
      </c>
      <c r="T740" s="103">
        <v>711</v>
      </c>
      <c r="U740" s="103">
        <v>21.65165262474612</v>
      </c>
      <c r="V740" s="103">
        <v>5.3483473752538799</v>
      </c>
      <c r="X740" s="103">
        <v>64.182475158084912</v>
      </c>
      <c r="Y740" s="103">
        <v>23</v>
      </c>
    </row>
    <row r="741" spans="1:25" x14ac:dyDescent="0.3">
      <c r="A741" s="13">
        <v>43778</v>
      </c>
      <c r="B741" s="101">
        <v>21</v>
      </c>
      <c r="C741" s="100">
        <f t="shared" si="49"/>
        <v>6</v>
      </c>
      <c r="D741" s="100">
        <f t="shared" si="50"/>
        <v>1</v>
      </c>
      <c r="E741" s="100">
        <f t="shared" si="51"/>
        <v>1</v>
      </c>
      <c r="F741" s="100">
        <f t="shared" si="52"/>
        <v>3</v>
      </c>
      <c r="G741" s="100">
        <v>1</v>
      </c>
      <c r="H741" s="100">
        <v>5</v>
      </c>
      <c r="J741">
        <v>6</v>
      </c>
      <c r="L741">
        <v>1</v>
      </c>
      <c r="O741">
        <v>1</v>
      </c>
      <c r="Q741">
        <v>3</v>
      </c>
      <c r="T741" s="103">
        <v>712</v>
      </c>
      <c r="U741" s="103">
        <v>20.829430645457226</v>
      </c>
      <c r="V741" s="103">
        <v>-0.82943064545722578</v>
      </c>
      <c r="X741" s="103">
        <v>64.272809394760614</v>
      </c>
      <c r="Y741" s="103">
        <v>23</v>
      </c>
    </row>
    <row r="742" spans="1:25" x14ac:dyDescent="0.3">
      <c r="A742" s="13">
        <v>43779</v>
      </c>
      <c r="B742" s="101">
        <v>22</v>
      </c>
      <c r="C742" s="100">
        <f t="shared" si="49"/>
        <v>10</v>
      </c>
      <c r="D742" s="100">
        <f t="shared" si="50"/>
        <v>1</v>
      </c>
      <c r="E742" s="100">
        <f t="shared" si="51"/>
        <v>0</v>
      </c>
      <c r="F742" s="100">
        <f t="shared" si="52"/>
        <v>3</v>
      </c>
      <c r="G742" s="100">
        <v>0</v>
      </c>
      <c r="H742" s="100">
        <v>7</v>
      </c>
      <c r="J742">
        <v>10</v>
      </c>
      <c r="L742">
        <v>1</v>
      </c>
      <c r="Q742">
        <v>3</v>
      </c>
      <c r="T742" s="103">
        <v>713</v>
      </c>
      <c r="U742" s="103">
        <v>23.459064755409536</v>
      </c>
      <c r="V742" s="103">
        <v>-2.4590647554095355</v>
      </c>
      <c r="X742" s="103">
        <v>64.363143631436316</v>
      </c>
      <c r="Y742" s="103">
        <v>23</v>
      </c>
    </row>
    <row r="743" spans="1:25" x14ac:dyDescent="0.3">
      <c r="A743" s="13">
        <v>43780</v>
      </c>
      <c r="B743" s="101">
        <v>21</v>
      </c>
      <c r="C743" s="100">
        <f t="shared" si="49"/>
        <v>6</v>
      </c>
      <c r="D743" s="100">
        <f t="shared" si="50"/>
        <v>1</v>
      </c>
      <c r="E743" s="100">
        <f t="shared" si="51"/>
        <v>1</v>
      </c>
      <c r="F743" s="100">
        <f t="shared" si="52"/>
        <v>2</v>
      </c>
      <c r="G743" s="100">
        <v>0</v>
      </c>
      <c r="H743" s="100">
        <v>2</v>
      </c>
      <c r="J743">
        <v>6</v>
      </c>
      <c r="L743">
        <v>1</v>
      </c>
      <c r="O743">
        <v>1</v>
      </c>
      <c r="Q743">
        <v>2</v>
      </c>
      <c r="T743" s="103">
        <v>714</v>
      </c>
      <c r="U743" s="103">
        <v>22.228164854789469</v>
      </c>
      <c r="V743" s="103">
        <v>0.77183514521053098</v>
      </c>
      <c r="X743" s="103">
        <v>64.453477868112003</v>
      </c>
      <c r="Y743" s="103">
        <v>23</v>
      </c>
    </row>
    <row r="744" spans="1:25" x14ac:dyDescent="0.3">
      <c r="A744" s="13">
        <v>43781</v>
      </c>
      <c r="B744" s="101">
        <v>23</v>
      </c>
      <c r="C744" s="100">
        <f t="shared" si="49"/>
        <v>11</v>
      </c>
      <c r="D744" s="100">
        <f t="shared" si="50"/>
        <v>2</v>
      </c>
      <c r="E744" s="100">
        <f t="shared" si="51"/>
        <v>1</v>
      </c>
      <c r="F744" s="100">
        <f t="shared" si="52"/>
        <v>4</v>
      </c>
      <c r="G744" s="100">
        <v>1</v>
      </c>
      <c r="H744" s="100">
        <v>1</v>
      </c>
      <c r="J744">
        <v>11</v>
      </c>
      <c r="L744">
        <v>2</v>
      </c>
      <c r="O744">
        <v>1</v>
      </c>
      <c r="Q744">
        <v>4</v>
      </c>
      <c r="T744" s="103">
        <v>715</v>
      </c>
      <c r="U744" s="103">
        <v>23.355310461396567</v>
      </c>
      <c r="V744" s="103">
        <v>-3.3553104613965665</v>
      </c>
      <c r="X744" s="103">
        <v>64.543812104787705</v>
      </c>
      <c r="Y744" s="103">
        <v>23</v>
      </c>
    </row>
    <row r="745" spans="1:25" x14ac:dyDescent="0.3">
      <c r="A745" s="13">
        <v>43782</v>
      </c>
      <c r="B745" s="101">
        <v>18</v>
      </c>
      <c r="C745" s="100">
        <f t="shared" si="49"/>
        <v>10</v>
      </c>
      <c r="D745" s="100">
        <f t="shared" si="50"/>
        <v>2</v>
      </c>
      <c r="E745" s="100">
        <f t="shared" si="51"/>
        <v>1</v>
      </c>
      <c r="F745" s="100">
        <f t="shared" si="52"/>
        <v>4</v>
      </c>
      <c r="G745" s="100">
        <v>1</v>
      </c>
      <c r="J745">
        <v>10</v>
      </c>
      <c r="L745">
        <v>2</v>
      </c>
      <c r="O745">
        <v>1</v>
      </c>
      <c r="Q745">
        <v>4</v>
      </c>
      <c r="T745" s="103">
        <v>716</v>
      </c>
      <c r="U745" s="103">
        <v>21.545012909305875</v>
      </c>
      <c r="V745" s="103">
        <v>-2.5450129093058749</v>
      </c>
      <c r="X745" s="103">
        <v>64.634146341463406</v>
      </c>
      <c r="Y745" s="103">
        <v>23</v>
      </c>
    </row>
    <row r="746" spans="1:25" x14ac:dyDescent="0.3">
      <c r="A746" s="13">
        <v>43783</v>
      </c>
      <c r="B746" s="101">
        <v>26</v>
      </c>
      <c r="C746" s="100">
        <f t="shared" si="49"/>
        <v>8</v>
      </c>
      <c r="D746" s="100">
        <f t="shared" si="50"/>
        <v>0</v>
      </c>
      <c r="E746" s="100">
        <f t="shared" si="51"/>
        <v>1</v>
      </c>
      <c r="F746" s="100">
        <f t="shared" si="52"/>
        <v>4</v>
      </c>
      <c r="G746" s="100">
        <v>1</v>
      </c>
      <c r="H746" s="100">
        <v>3</v>
      </c>
      <c r="J746">
        <v>8</v>
      </c>
      <c r="O746">
        <v>1</v>
      </c>
      <c r="Q746">
        <v>4</v>
      </c>
      <c r="T746" s="103">
        <v>717</v>
      </c>
      <c r="U746" s="103">
        <v>21.96869309395408</v>
      </c>
      <c r="V746" s="103">
        <v>-3.9686930939540801</v>
      </c>
      <c r="X746" s="103">
        <v>64.724480578139108</v>
      </c>
      <c r="Y746" s="103">
        <v>23</v>
      </c>
    </row>
    <row r="747" spans="1:25" x14ac:dyDescent="0.3">
      <c r="A747" s="13">
        <v>43784</v>
      </c>
      <c r="B747" s="101">
        <v>21</v>
      </c>
      <c r="C747" s="100">
        <f t="shared" si="49"/>
        <v>12</v>
      </c>
      <c r="D747" s="100">
        <f t="shared" si="50"/>
        <v>2</v>
      </c>
      <c r="E747" s="100">
        <f t="shared" si="51"/>
        <v>0</v>
      </c>
      <c r="F747" s="100">
        <f t="shared" si="52"/>
        <v>4</v>
      </c>
      <c r="G747" s="100">
        <v>2</v>
      </c>
      <c r="H747" s="100">
        <v>4</v>
      </c>
      <c r="I747">
        <v>1</v>
      </c>
      <c r="J747">
        <v>11</v>
      </c>
      <c r="L747">
        <v>1</v>
      </c>
      <c r="M747">
        <v>1</v>
      </c>
      <c r="Q747">
        <v>4</v>
      </c>
      <c r="T747" s="103">
        <v>718</v>
      </c>
      <c r="U747" s="103">
        <v>18.900376536036539</v>
      </c>
      <c r="V747" s="103">
        <v>6.0996234639634608</v>
      </c>
      <c r="X747" s="103">
        <v>64.81481481481481</v>
      </c>
      <c r="Y747" s="103">
        <v>23</v>
      </c>
    </row>
    <row r="748" spans="1:25" x14ac:dyDescent="0.3">
      <c r="A748" s="13">
        <v>43785</v>
      </c>
      <c r="B748" s="101">
        <v>31</v>
      </c>
      <c r="C748" s="100">
        <f t="shared" si="49"/>
        <v>7</v>
      </c>
      <c r="D748" s="100">
        <f t="shared" si="50"/>
        <v>0</v>
      </c>
      <c r="E748" s="100">
        <f t="shared" si="51"/>
        <v>1</v>
      </c>
      <c r="F748" s="100">
        <f t="shared" si="52"/>
        <v>3</v>
      </c>
      <c r="G748" s="100">
        <v>1</v>
      </c>
      <c r="H748" s="100">
        <v>1</v>
      </c>
      <c r="J748">
        <v>7</v>
      </c>
      <c r="O748">
        <v>1</v>
      </c>
      <c r="Q748">
        <v>3</v>
      </c>
      <c r="T748" s="103">
        <v>719</v>
      </c>
      <c r="U748" s="103">
        <v>20.293052324423908</v>
      </c>
      <c r="V748" s="103">
        <v>-0.29305232442390761</v>
      </c>
      <c r="X748" s="103">
        <v>64.905149051490511</v>
      </c>
      <c r="Y748" s="103">
        <v>23</v>
      </c>
    </row>
    <row r="749" spans="1:25" x14ac:dyDescent="0.3">
      <c r="A749" s="13">
        <v>43786</v>
      </c>
      <c r="B749" s="101">
        <v>21</v>
      </c>
      <c r="C749" s="100">
        <f t="shared" si="49"/>
        <v>9</v>
      </c>
      <c r="D749" s="100">
        <f t="shared" si="50"/>
        <v>1</v>
      </c>
      <c r="E749" s="100">
        <f t="shared" si="51"/>
        <v>0</v>
      </c>
      <c r="F749" s="100">
        <f t="shared" si="52"/>
        <v>4</v>
      </c>
      <c r="G749" s="100">
        <v>0</v>
      </c>
      <c r="H749" s="100">
        <v>2</v>
      </c>
      <c r="J749">
        <v>9</v>
      </c>
      <c r="L749">
        <v>1</v>
      </c>
      <c r="Q749">
        <v>4</v>
      </c>
      <c r="T749" s="103">
        <v>720</v>
      </c>
      <c r="U749" s="103">
        <v>20.399692039864153</v>
      </c>
      <c r="V749" s="103">
        <v>4.6003079601358472</v>
      </c>
      <c r="X749" s="103">
        <v>64.995483288166213</v>
      </c>
      <c r="Y749" s="103">
        <v>23</v>
      </c>
    </row>
    <row r="750" spans="1:25" x14ac:dyDescent="0.3">
      <c r="A750" s="13">
        <v>43787</v>
      </c>
      <c r="B750" s="101">
        <v>29</v>
      </c>
      <c r="C750" s="100">
        <f t="shared" si="49"/>
        <v>8</v>
      </c>
      <c r="D750" s="100">
        <f t="shared" si="50"/>
        <v>1</v>
      </c>
      <c r="E750" s="100">
        <f t="shared" si="51"/>
        <v>0</v>
      </c>
      <c r="F750" s="100">
        <f t="shared" si="52"/>
        <v>4</v>
      </c>
      <c r="G750" s="100">
        <v>0</v>
      </c>
      <c r="H750" s="100">
        <v>4</v>
      </c>
      <c r="J750">
        <v>8</v>
      </c>
      <c r="L750">
        <v>1</v>
      </c>
      <c r="Q750">
        <v>4</v>
      </c>
      <c r="T750" s="103">
        <v>721</v>
      </c>
      <c r="U750" s="103">
        <v>23.044328413133485</v>
      </c>
      <c r="V750" s="103">
        <v>-6.0443284131334849</v>
      </c>
      <c r="X750" s="103">
        <v>65.085817524841914</v>
      </c>
      <c r="Y750" s="103">
        <v>23</v>
      </c>
    </row>
    <row r="751" spans="1:25" x14ac:dyDescent="0.3">
      <c r="A751" s="13">
        <v>43788</v>
      </c>
      <c r="B751" s="101">
        <v>21</v>
      </c>
      <c r="C751" s="100">
        <f t="shared" si="49"/>
        <v>9</v>
      </c>
      <c r="D751" s="100">
        <f t="shared" si="50"/>
        <v>2</v>
      </c>
      <c r="E751" s="100">
        <f t="shared" si="51"/>
        <v>2</v>
      </c>
      <c r="F751" s="100">
        <f t="shared" si="52"/>
        <v>3</v>
      </c>
      <c r="G751" s="100">
        <v>0</v>
      </c>
      <c r="H751" s="100">
        <v>6</v>
      </c>
      <c r="J751">
        <v>9</v>
      </c>
      <c r="L751">
        <v>2</v>
      </c>
      <c r="O751">
        <v>2</v>
      </c>
      <c r="Q751">
        <v>3</v>
      </c>
      <c r="T751" s="103">
        <v>722</v>
      </c>
      <c r="U751" s="103">
        <v>22.758484754877912</v>
      </c>
      <c r="V751" s="103">
        <v>0.24151524512208766</v>
      </c>
      <c r="X751" s="103">
        <v>65.176151761517616</v>
      </c>
      <c r="Y751" s="103">
        <v>23</v>
      </c>
    </row>
    <row r="752" spans="1:25" x14ac:dyDescent="0.3">
      <c r="A752" s="13">
        <v>43789</v>
      </c>
      <c r="B752" s="101">
        <v>24</v>
      </c>
      <c r="C752" s="100">
        <f t="shared" si="49"/>
        <v>7</v>
      </c>
      <c r="D752" s="100">
        <f t="shared" si="50"/>
        <v>3</v>
      </c>
      <c r="E752" s="100">
        <f t="shared" si="51"/>
        <v>2</v>
      </c>
      <c r="F752" s="100">
        <f t="shared" si="52"/>
        <v>5</v>
      </c>
      <c r="G752" s="100">
        <v>0</v>
      </c>
      <c r="H752" s="100">
        <v>2</v>
      </c>
      <c r="J752">
        <v>7</v>
      </c>
      <c r="L752">
        <v>3</v>
      </c>
      <c r="O752">
        <v>2</v>
      </c>
      <c r="Q752">
        <v>5</v>
      </c>
      <c r="T752" s="103">
        <v>723</v>
      </c>
      <c r="U752" s="103">
        <v>22.072447387967046</v>
      </c>
      <c r="V752" s="103">
        <v>0.92755261203295447</v>
      </c>
      <c r="X752" s="103">
        <v>65.266485998193303</v>
      </c>
      <c r="Y752" s="103">
        <v>23</v>
      </c>
    </row>
    <row r="753" spans="1:25" x14ac:dyDescent="0.3">
      <c r="A753" s="13">
        <v>43790</v>
      </c>
      <c r="B753" s="101">
        <v>21</v>
      </c>
      <c r="C753" s="100">
        <f t="shared" si="49"/>
        <v>10</v>
      </c>
      <c r="D753" s="100">
        <f t="shared" si="50"/>
        <v>0</v>
      </c>
      <c r="E753" s="100">
        <f t="shared" si="51"/>
        <v>0</v>
      </c>
      <c r="F753" s="100">
        <f t="shared" si="52"/>
        <v>3</v>
      </c>
      <c r="G753" s="100">
        <v>0</v>
      </c>
      <c r="H753" s="100">
        <v>3</v>
      </c>
      <c r="J753">
        <v>10</v>
      </c>
      <c r="Q753">
        <v>3</v>
      </c>
      <c r="T753" s="103">
        <v>724</v>
      </c>
      <c r="U753" s="103">
        <v>23.689676252727423</v>
      </c>
      <c r="V753" s="103">
        <v>-6.6896762527274234</v>
      </c>
      <c r="X753" s="103">
        <v>65.356820234869005</v>
      </c>
      <c r="Y753" s="103">
        <v>23</v>
      </c>
    </row>
    <row r="754" spans="1:25" x14ac:dyDescent="0.3">
      <c r="A754" s="13">
        <v>43791</v>
      </c>
      <c r="B754" s="101">
        <v>26</v>
      </c>
      <c r="C754" s="100">
        <f t="shared" si="49"/>
        <v>6</v>
      </c>
      <c r="D754" s="100">
        <f t="shared" si="50"/>
        <v>0</v>
      </c>
      <c r="E754" s="100">
        <f t="shared" si="51"/>
        <v>0</v>
      </c>
      <c r="F754" s="100">
        <f t="shared" si="52"/>
        <v>3</v>
      </c>
      <c r="G754" s="100">
        <v>1</v>
      </c>
      <c r="H754" s="100">
        <v>4</v>
      </c>
      <c r="I754">
        <v>1</v>
      </c>
      <c r="J754">
        <v>5</v>
      </c>
      <c r="Q754">
        <v>3</v>
      </c>
      <c r="T754" s="103">
        <v>725</v>
      </c>
      <c r="U754" s="103">
        <v>20.200564931588968</v>
      </c>
      <c r="V754" s="103">
        <v>4.7994350684110323</v>
      </c>
      <c r="X754" s="103">
        <v>65.447154471544707</v>
      </c>
      <c r="Y754" s="103">
        <v>23</v>
      </c>
    </row>
    <row r="755" spans="1:25" x14ac:dyDescent="0.3">
      <c r="A755" s="13">
        <v>43792</v>
      </c>
      <c r="B755" s="101">
        <v>23</v>
      </c>
      <c r="C755" s="100">
        <f t="shared" si="49"/>
        <v>8</v>
      </c>
      <c r="D755" s="100">
        <f t="shared" si="50"/>
        <v>3</v>
      </c>
      <c r="E755" s="100">
        <f t="shared" si="51"/>
        <v>1</v>
      </c>
      <c r="F755" s="100">
        <f t="shared" si="52"/>
        <v>3</v>
      </c>
      <c r="G755" s="100">
        <v>0</v>
      </c>
      <c r="H755" s="100">
        <v>3</v>
      </c>
      <c r="J755">
        <v>8</v>
      </c>
      <c r="L755">
        <v>3</v>
      </c>
      <c r="O755">
        <v>1</v>
      </c>
      <c r="Q755">
        <v>3</v>
      </c>
      <c r="T755" s="103">
        <v>726</v>
      </c>
      <c r="U755" s="103">
        <v>18.370056635948096</v>
      </c>
      <c r="V755" s="103">
        <v>0.6299433640519041</v>
      </c>
      <c r="X755" s="103">
        <v>65.537488708220408</v>
      </c>
      <c r="Y755" s="103">
        <v>23</v>
      </c>
    </row>
    <row r="756" spans="1:25" x14ac:dyDescent="0.3">
      <c r="A756" s="13">
        <v>43793</v>
      </c>
      <c r="B756" s="101">
        <v>23</v>
      </c>
      <c r="C756" s="100">
        <f t="shared" si="49"/>
        <v>3</v>
      </c>
      <c r="D756" s="100">
        <f t="shared" si="50"/>
        <v>0</v>
      </c>
      <c r="E756" s="100">
        <f t="shared" si="51"/>
        <v>0</v>
      </c>
      <c r="F756" s="100">
        <f t="shared" si="52"/>
        <v>3</v>
      </c>
      <c r="G756" s="100">
        <v>1</v>
      </c>
      <c r="H756" s="100">
        <v>7</v>
      </c>
      <c r="J756">
        <v>3</v>
      </c>
      <c r="Q756">
        <v>3</v>
      </c>
      <c r="T756" s="103">
        <v>727</v>
      </c>
      <c r="U756" s="103">
        <v>17.980451939365054</v>
      </c>
      <c r="V756" s="103">
        <v>7.0195480606349463</v>
      </c>
      <c r="X756" s="103">
        <v>65.62782294489611</v>
      </c>
      <c r="Y756" s="103">
        <v>23</v>
      </c>
    </row>
    <row r="757" spans="1:25" x14ac:dyDescent="0.3">
      <c r="A757" s="13">
        <v>43794</v>
      </c>
      <c r="B757" s="101">
        <v>28</v>
      </c>
      <c r="C757" s="100">
        <f t="shared" si="49"/>
        <v>9</v>
      </c>
      <c r="D757" s="100">
        <f t="shared" si="50"/>
        <v>0</v>
      </c>
      <c r="E757" s="100">
        <f t="shared" si="51"/>
        <v>1</v>
      </c>
      <c r="F757" s="100">
        <f t="shared" si="52"/>
        <v>5</v>
      </c>
      <c r="G757" s="100">
        <v>1</v>
      </c>
      <c r="H757" s="100">
        <v>4</v>
      </c>
      <c r="J757">
        <v>9</v>
      </c>
      <c r="O757">
        <v>1</v>
      </c>
      <c r="Q757">
        <v>5</v>
      </c>
      <c r="T757" s="103">
        <v>728</v>
      </c>
      <c r="U757" s="103">
        <v>20.529427920281847</v>
      </c>
      <c r="V757" s="103">
        <v>0.47057207971815274</v>
      </c>
      <c r="X757" s="103">
        <v>65.718157181571812</v>
      </c>
      <c r="Y757" s="103">
        <v>23</v>
      </c>
    </row>
    <row r="758" spans="1:25" x14ac:dyDescent="0.3">
      <c r="A758" s="13">
        <v>43795</v>
      </c>
      <c r="B758" s="101">
        <v>28</v>
      </c>
      <c r="C758" s="100">
        <f t="shared" si="49"/>
        <v>12</v>
      </c>
      <c r="D758" s="100">
        <f t="shared" si="50"/>
        <v>2</v>
      </c>
      <c r="E758" s="100">
        <f t="shared" si="51"/>
        <v>0</v>
      </c>
      <c r="F758" s="100">
        <f t="shared" si="52"/>
        <v>3</v>
      </c>
      <c r="G758" s="100">
        <v>0</v>
      </c>
      <c r="J758">
        <v>12</v>
      </c>
      <c r="L758">
        <v>2</v>
      </c>
      <c r="Q758">
        <v>3</v>
      </c>
      <c r="T758" s="103">
        <v>729</v>
      </c>
      <c r="U758" s="103">
        <v>22.622978031605665</v>
      </c>
      <c r="V758" s="103">
        <v>-3.6229780316056654</v>
      </c>
      <c r="X758" s="103">
        <v>65.808491418247513</v>
      </c>
      <c r="Y758" s="103">
        <v>23</v>
      </c>
    </row>
    <row r="759" spans="1:25" x14ac:dyDescent="0.3">
      <c r="A759" s="13">
        <v>43796</v>
      </c>
      <c r="B759" s="101">
        <v>24</v>
      </c>
      <c r="C759" s="100">
        <f t="shared" si="49"/>
        <v>10</v>
      </c>
      <c r="D759" s="100">
        <f t="shared" si="50"/>
        <v>2</v>
      </c>
      <c r="E759" s="100">
        <f t="shared" si="51"/>
        <v>2</v>
      </c>
      <c r="F759" s="100">
        <f t="shared" si="52"/>
        <v>3</v>
      </c>
      <c r="G759" s="100">
        <v>0</v>
      </c>
      <c r="H759" s="100">
        <v>2</v>
      </c>
      <c r="J759">
        <v>10</v>
      </c>
      <c r="L759">
        <v>2</v>
      </c>
      <c r="O759">
        <v>2</v>
      </c>
      <c r="Q759">
        <v>3</v>
      </c>
      <c r="T759" s="103">
        <v>730</v>
      </c>
      <c r="U759" s="103">
        <v>21.645594203801245</v>
      </c>
      <c r="V759" s="103">
        <v>-6.6455942038012452</v>
      </c>
      <c r="X759" s="103">
        <v>65.898825654923215</v>
      </c>
      <c r="Y759" s="103">
        <v>23</v>
      </c>
    </row>
    <row r="760" spans="1:25" x14ac:dyDescent="0.3">
      <c r="A760" s="13">
        <v>43797</v>
      </c>
      <c r="B760" s="101">
        <v>8</v>
      </c>
      <c r="C760" s="100">
        <f t="shared" si="49"/>
        <v>2</v>
      </c>
      <c r="D760" s="100">
        <f t="shared" si="50"/>
        <v>0</v>
      </c>
      <c r="E760" s="100">
        <f t="shared" si="51"/>
        <v>0</v>
      </c>
      <c r="F760" s="100">
        <f t="shared" si="52"/>
        <v>1</v>
      </c>
      <c r="G760" s="100">
        <v>0</v>
      </c>
      <c r="H760" s="100">
        <v>2</v>
      </c>
      <c r="J760">
        <v>2</v>
      </c>
      <c r="Q760">
        <v>1</v>
      </c>
      <c r="T760" s="103">
        <v>731</v>
      </c>
      <c r="U760" s="103">
        <v>21.233187664645577</v>
      </c>
      <c r="V760" s="103">
        <v>0.76681233535442317</v>
      </c>
      <c r="X760" s="103">
        <v>65.989159891598916</v>
      </c>
      <c r="Y760" s="103">
        <v>23</v>
      </c>
    </row>
    <row r="761" spans="1:25" x14ac:dyDescent="0.3">
      <c r="A761" s="13">
        <v>43798</v>
      </c>
      <c r="B761" s="101">
        <v>20</v>
      </c>
      <c r="C761" s="100">
        <f t="shared" si="49"/>
        <v>7</v>
      </c>
      <c r="D761" s="100">
        <f t="shared" si="50"/>
        <v>0</v>
      </c>
      <c r="E761" s="100">
        <f t="shared" si="51"/>
        <v>1</v>
      </c>
      <c r="F761" s="100">
        <f t="shared" si="52"/>
        <v>1</v>
      </c>
      <c r="G761" s="100">
        <v>0</v>
      </c>
      <c r="H761" s="100">
        <v>6</v>
      </c>
      <c r="I761">
        <v>1</v>
      </c>
      <c r="J761">
        <v>6</v>
      </c>
      <c r="O761">
        <v>1</v>
      </c>
      <c r="Q761">
        <v>1</v>
      </c>
      <c r="T761" s="103">
        <v>732</v>
      </c>
      <c r="U761" s="103">
        <v>19.113655966917026</v>
      </c>
      <c r="V761" s="103">
        <v>3.8863440330829739</v>
      </c>
      <c r="X761" s="103">
        <v>66.079494128274604</v>
      </c>
      <c r="Y761" s="103">
        <v>23</v>
      </c>
    </row>
    <row r="762" spans="1:25" x14ac:dyDescent="0.3">
      <c r="A762" s="13">
        <v>43799</v>
      </c>
      <c r="B762" s="101">
        <v>41</v>
      </c>
      <c r="C762" s="100">
        <f t="shared" si="49"/>
        <v>6</v>
      </c>
      <c r="D762" s="100">
        <f t="shared" si="50"/>
        <v>0</v>
      </c>
      <c r="E762" s="100">
        <f t="shared" si="51"/>
        <v>0</v>
      </c>
      <c r="F762" s="100">
        <f t="shared" si="52"/>
        <v>3</v>
      </c>
      <c r="G762" s="100">
        <v>1</v>
      </c>
      <c r="H762" s="100">
        <v>7</v>
      </c>
      <c r="J762">
        <v>6</v>
      </c>
      <c r="Q762">
        <v>3</v>
      </c>
      <c r="T762" s="103">
        <v>733</v>
      </c>
      <c r="U762" s="103">
        <v>19.650034287950344</v>
      </c>
      <c r="V762" s="103">
        <v>6.3499657120496558</v>
      </c>
      <c r="X762" s="103">
        <v>66.169828364950305</v>
      </c>
      <c r="Y762" s="103">
        <v>23</v>
      </c>
    </row>
    <row r="763" spans="1:25" x14ac:dyDescent="0.3">
      <c r="A763" s="13">
        <v>43800</v>
      </c>
      <c r="B763" s="101">
        <v>19</v>
      </c>
      <c r="C763" s="100">
        <f t="shared" si="49"/>
        <v>11</v>
      </c>
      <c r="D763" s="100">
        <f t="shared" si="50"/>
        <v>1</v>
      </c>
      <c r="E763" s="100">
        <f t="shared" si="51"/>
        <v>0</v>
      </c>
      <c r="F763" s="100">
        <f t="shared" si="52"/>
        <v>5</v>
      </c>
      <c r="G763" s="100">
        <v>0</v>
      </c>
      <c r="H763" s="100">
        <v>5</v>
      </c>
      <c r="J763">
        <v>11</v>
      </c>
      <c r="L763">
        <v>1</v>
      </c>
      <c r="Q763">
        <v>5</v>
      </c>
      <c r="T763" s="103">
        <v>734</v>
      </c>
      <c r="U763" s="103">
        <v>19.77688474694077</v>
      </c>
      <c r="V763" s="103">
        <v>5.2231152530592304</v>
      </c>
      <c r="X763" s="103">
        <v>66.260162601626007</v>
      </c>
      <c r="Y763" s="103">
        <v>23</v>
      </c>
    </row>
    <row r="764" spans="1:25" x14ac:dyDescent="0.3">
      <c r="A764" s="13">
        <v>43801</v>
      </c>
      <c r="B764" s="101">
        <v>24</v>
      </c>
      <c r="C764" s="100">
        <f t="shared" si="49"/>
        <v>11</v>
      </c>
      <c r="D764" s="100">
        <f t="shared" si="50"/>
        <v>1</v>
      </c>
      <c r="E764" s="100">
        <f t="shared" si="51"/>
        <v>0</v>
      </c>
      <c r="F764" s="100">
        <f t="shared" si="52"/>
        <v>4</v>
      </c>
      <c r="G764" s="100">
        <v>3</v>
      </c>
      <c r="H764" s="100">
        <v>4</v>
      </c>
      <c r="J764">
        <v>11</v>
      </c>
      <c r="L764">
        <v>1</v>
      </c>
      <c r="Q764">
        <v>4</v>
      </c>
      <c r="T764" s="103">
        <v>735</v>
      </c>
      <c r="U764" s="103">
        <v>23.176394096671562</v>
      </c>
      <c r="V764" s="103">
        <v>2.8236059033284384</v>
      </c>
      <c r="X764" s="103">
        <v>66.350496838301709</v>
      </c>
      <c r="Y764" s="103">
        <v>23</v>
      </c>
    </row>
    <row r="765" spans="1:25" x14ac:dyDescent="0.3">
      <c r="A765" s="13">
        <v>43802</v>
      </c>
      <c r="B765" s="101">
        <v>14</v>
      </c>
      <c r="C765" s="100">
        <f t="shared" si="49"/>
        <v>9</v>
      </c>
      <c r="D765" s="100">
        <f t="shared" si="50"/>
        <v>2</v>
      </c>
      <c r="E765" s="100">
        <f t="shared" si="51"/>
        <v>1</v>
      </c>
      <c r="F765" s="100">
        <f t="shared" si="52"/>
        <v>4</v>
      </c>
      <c r="G765" s="100">
        <v>1</v>
      </c>
      <c r="H765" s="100">
        <v>2</v>
      </c>
      <c r="J765">
        <v>9</v>
      </c>
      <c r="L765">
        <v>2</v>
      </c>
      <c r="O765">
        <v>1</v>
      </c>
      <c r="Q765">
        <v>4</v>
      </c>
      <c r="T765" s="103">
        <v>736</v>
      </c>
      <c r="U765" s="103">
        <v>24.630367211255987</v>
      </c>
      <c r="V765" s="103">
        <v>-4.6303672112559866</v>
      </c>
      <c r="X765" s="103">
        <v>66.44083107497741</v>
      </c>
      <c r="Y765" s="103">
        <v>23</v>
      </c>
    </row>
    <row r="766" spans="1:25" x14ac:dyDescent="0.3">
      <c r="A766" s="13">
        <v>43803</v>
      </c>
      <c r="B766" s="101">
        <v>27</v>
      </c>
      <c r="C766" s="100">
        <f t="shared" si="49"/>
        <v>10</v>
      </c>
      <c r="D766" s="100">
        <f t="shared" si="50"/>
        <v>3</v>
      </c>
      <c r="E766" s="100">
        <f t="shared" si="51"/>
        <v>2</v>
      </c>
      <c r="F766" s="100">
        <f t="shared" si="52"/>
        <v>3</v>
      </c>
      <c r="G766" s="100">
        <v>1</v>
      </c>
      <c r="H766" s="100">
        <v>4</v>
      </c>
      <c r="J766">
        <v>10</v>
      </c>
      <c r="L766">
        <v>3</v>
      </c>
      <c r="O766">
        <v>2</v>
      </c>
      <c r="Q766">
        <v>3</v>
      </c>
      <c r="T766" s="103">
        <v>737</v>
      </c>
      <c r="U766" s="103">
        <v>23.170335675726683</v>
      </c>
      <c r="V766" s="103">
        <v>-0.17033567572668318</v>
      </c>
      <c r="X766" s="103">
        <v>66.531165311653112</v>
      </c>
      <c r="Y766" s="103">
        <v>23</v>
      </c>
    </row>
    <row r="767" spans="1:25" x14ac:dyDescent="0.3">
      <c r="A767" s="13">
        <v>43804</v>
      </c>
      <c r="B767" s="101">
        <v>29</v>
      </c>
      <c r="C767" s="100">
        <f t="shared" si="49"/>
        <v>8</v>
      </c>
      <c r="D767" s="100">
        <f t="shared" si="50"/>
        <v>2</v>
      </c>
      <c r="E767" s="100">
        <f t="shared" si="51"/>
        <v>0</v>
      </c>
      <c r="F767" s="100">
        <f t="shared" si="52"/>
        <v>4</v>
      </c>
      <c r="G767" s="100">
        <v>0</v>
      </c>
      <c r="H767" s="100">
        <v>4</v>
      </c>
      <c r="J767">
        <v>8</v>
      </c>
      <c r="L767">
        <v>2</v>
      </c>
      <c r="Q767">
        <v>4</v>
      </c>
      <c r="T767" s="103">
        <v>738</v>
      </c>
      <c r="U767" s="103">
        <v>21.820966795866951</v>
      </c>
      <c r="V767" s="103">
        <v>0.17903320413304868</v>
      </c>
      <c r="X767" s="103">
        <v>66.621499548328813</v>
      </c>
      <c r="Y767" s="103">
        <v>23</v>
      </c>
    </row>
    <row r="768" spans="1:25" x14ac:dyDescent="0.3">
      <c r="A768" s="13">
        <v>43805</v>
      </c>
      <c r="B768" s="101">
        <v>20</v>
      </c>
      <c r="C768" s="100">
        <f t="shared" si="49"/>
        <v>10</v>
      </c>
      <c r="D768" s="100">
        <f t="shared" si="50"/>
        <v>2</v>
      </c>
      <c r="E768" s="100">
        <f t="shared" si="51"/>
        <v>2</v>
      </c>
      <c r="F768" s="100">
        <f t="shared" si="52"/>
        <v>4</v>
      </c>
      <c r="G768" s="100">
        <v>1</v>
      </c>
      <c r="H768" s="100">
        <v>7</v>
      </c>
      <c r="J768">
        <v>10</v>
      </c>
      <c r="L768">
        <v>2</v>
      </c>
      <c r="O768">
        <v>2</v>
      </c>
      <c r="Q768">
        <v>4</v>
      </c>
      <c r="T768" s="103">
        <v>739</v>
      </c>
      <c r="U768" s="103">
        <v>19.54050915108283</v>
      </c>
      <c r="V768" s="103">
        <v>1.4594908489171701</v>
      </c>
      <c r="X768" s="103">
        <v>66.711833785004515</v>
      </c>
      <c r="Y768" s="103">
        <v>23</v>
      </c>
    </row>
    <row r="769" spans="1:25" x14ac:dyDescent="0.3">
      <c r="A769" s="13">
        <v>43806</v>
      </c>
      <c r="B769" s="101">
        <v>19</v>
      </c>
      <c r="C769" s="100">
        <f t="shared" si="49"/>
        <v>9</v>
      </c>
      <c r="D769" s="100">
        <f t="shared" si="50"/>
        <v>2</v>
      </c>
      <c r="E769" s="100">
        <f t="shared" si="51"/>
        <v>0</v>
      </c>
      <c r="F769" s="100">
        <f t="shared" si="52"/>
        <v>3</v>
      </c>
      <c r="G769" s="100">
        <v>1</v>
      </c>
      <c r="H769" s="100">
        <v>5</v>
      </c>
      <c r="I769">
        <v>2</v>
      </c>
      <c r="J769">
        <v>7</v>
      </c>
      <c r="L769">
        <v>1</v>
      </c>
      <c r="M769">
        <v>1</v>
      </c>
      <c r="Q769">
        <v>3</v>
      </c>
      <c r="T769" s="103">
        <v>740</v>
      </c>
      <c r="U769" s="103">
        <v>21.579088397371031</v>
      </c>
      <c r="V769" s="103">
        <v>0.42091160262896921</v>
      </c>
      <c r="X769" s="103">
        <v>66.802168021680217</v>
      </c>
      <c r="Y769" s="103">
        <v>23</v>
      </c>
    </row>
    <row r="770" spans="1:25" x14ac:dyDescent="0.3">
      <c r="A770" s="13">
        <v>43807</v>
      </c>
      <c r="B770" s="101">
        <v>19</v>
      </c>
      <c r="C770" s="100">
        <f t="shared" si="49"/>
        <v>6</v>
      </c>
      <c r="D770" s="100">
        <f t="shared" si="50"/>
        <v>0</v>
      </c>
      <c r="E770" s="100">
        <f t="shared" si="51"/>
        <v>1</v>
      </c>
      <c r="F770" s="100">
        <f t="shared" si="52"/>
        <v>4</v>
      </c>
      <c r="G770" s="100">
        <v>0</v>
      </c>
      <c r="H770" s="100">
        <v>5</v>
      </c>
      <c r="J770">
        <v>6</v>
      </c>
      <c r="O770">
        <v>1</v>
      </c>
      <c r="Q770">
        <v>4</v>
      </c>
      <c r="T770" s="103">
        <v>741</v>
      </c>
      <c r="U770" s="103">
        <v>18.476696351388341</v>
      </c>
      <c r="V770" s="103">
        <v>2.5233036486116589</v>
      </c>
      <c r="X770" s="103">
        <v>66.892502258355918</v>
      </c>
      <c r="Y770" s="103">
        <v>23</v>
      </c>
    </row>
    <row r="771" spans="1:25" x14ac:dyDescent="0.3">
      <c r="A771" s="13">
        <v>43808</v>
      </c>
      <c r="B771" s="101">
        <v>20</v>
      </c>
      <c r="C771" s="100">
        <f t="shared" ref="C771:C834" si="53">SUM(I771:J771)</f>
        <v>11</v>
      </c>
      <c r="D771" s="100">
        <f t="shared" ref="D771:D834" si="54">SUM(K771:M771)</f>
        <v>2</v>
      </c>
      <c r="E771" s="100">
        <f t="shared" ref="E771:E834" si="55">SUM(N771:O771)</f>
        <v>0</v>
      </c>
      <c r="F771" s="100">
        <f t="shared" ref="F771:F834" si="56">SUM(P771:Q771)</f>
        <v>4</v>
      </c>
      <c r="G771" s="100">
        <v>0</v>
      </c>
      <c r="H771" s="100">
        <v>1</v>
      </c>
      <c r="J771">
        <v>11</v>
      </c>
      <c r="L771">
        <v>2</v>
      </c>
      <c r="Q771">
        <v>4</v>
      </c>
      <c r="T771" s="103">
        <v>742</v>
      </c>
      <c r="U771" s="103">
        <v>24.018539241420314</v>
      </c>
      <c r="V771" s="103">
        <v>-1.0185392414203136</v>
      </c>
      <c r="X771" s="103">
        <v>66.982836495031606</v>
      </c>
      <c r="Y771" s="103">
        <v>23</v>
      </c>
    </row>
    <row r="772" spans="1:25" x14ac:dyDescent="0.3">
      <c r="A772" s="13">
        <v>43809</v>
      </c>
      <c r="B772" s="101">
        <v>26</v>
      </c>
      <c r="C772" s="100">
        <f t="shared" si="53"/>
        <v>8</v>
      </c>
      <c r="D772" s="100">
        <f t="shared" si="54"/>
        <v>1</v>
      </c>
      <c r="E772" s="100">
        <f t="shared" si="55"/>
        <v>1</v>
      </c>
      <c r="F772" s="100">
        <f t="shared" si="56"/>
        <v>3</v>
      </c>
      <c r="G772" s="100">
        <v>0</v>
      </c>
      <c r="H772" s="100">
        <v>4</v>
      </c>
      <c r="J772">
        <v>8</v>
      </c>
      <c r="L772">
        <v>1</v>
      </c>
      <c r="O772">
        <v>1</v>
      </c>
      <c r="Q772">
        <v>3</v>
      </c>
      <c r="T772" s="103">
        <v>743</v>
      </c>
      <c r="U772" s="103">
        <v>23.37552120494675</v>
      </c>
      <c r="V772" s="103">
        <v>-5.3755212049467502</v>
      </c>
      <c r="X772" s="103">
        <v>67.073170731707307</v>
      </c>
      <c r="Y772" s="103">
        <v>23</v>
      </c>
    </row>
    <row r="773" spans="1:25" x14ac:dyDescent="0.3">
      <c r="A773" s="13">
        <v>43810</v>
      </c>
      <c r="B773" s="101">
        <v>19</v>
      </c>
      <c r="C773" s="100">
        <f t="shared" si="53"/>
        <v>11</v>
      </c>
      <c r="D773" s="100">
        <f t="shared" si="54"/>
        <v>0</v>
      </c>
      <c r="E773" s="100">
        <f t="shared" si="55"/>
        <v>0</v>
      </c>
      <c r="F773" s="100">
        <f t="shared" si="56"/>
        <v>2</v>
      </c>
      <c r="G773" s="100">
        <v>0</v>
      </c>
      <c r="H773" s="100">
        <v>10</v>
      </c>
      <c r="J773">
        <v>11</v>
      </c>
      <c r="Q773">
        <v>2</v>
      </c>
      <c r="T773" s="103">
        <v>744</v>
      </c>
      <c r="U773" s="103">
        <v>21.87620570111914</v>
      </c>
      <c r="V773" s="103">
        <v>4.1237942988808598</v>
      </c>
      <c r="X773" s="103">
        <v>67.163504968383009</v>
      </c>
      <c r="Y773" s="103">
        <v>23</v>
      </c>
    </row>
    <row r="774" spans="1:25" x14ac:dyDescent="0.3">
      <c r="A774" s="13">
        <v>43811</v>
      </c>
      <c r="B774" s="101">
        <v>21</v>
      </c>
      <c r="C774" s="100">
        <f t="shared" si="53"/>
        <v>6</v>
      </c>
      <c r="D774" s="100">
        <f t="shared" si="54"/>
        <v>2</v>
      </c>
      <c r="E774" s="100">
        <f t="shared" si="55"/>
        <v>0</v>
      </c>
      <c r="F774" s="100">
        <f t="shared" si="56"/>
        <v>3</v>
      </c>
      <c r="G774" s="100">
        <v>0</v>
      </c>
      <c r="H774" s="100">
        <v>3</v>
      </c>
      <c r="J774">
        <v>6</v>
      </c>
      <c r="L774">
        <v>2</v>
      </c>
      <c r="Q774">
        <v>3</v>
      </c>
      <c r="T774" s="103">
        <v>745</v>
      </c>
      <c r="U774" s="103">
        <v>23.943089592617941</v>
      </c>
      <c r="V774" s="103">
        <v>-2.943089592617941</v>
      </c>
      <c r="X774" s="103">
        <v>67.253839205058711</v>
      </c>
      <c r="Y774" s="103">
        <v>23</v>
      </c>
    </row>
    <row r="775" spans="1:25" x14ac:dyDescent="0.3">
      <c r="A775" s="13">
        <v>43812</v>
      </c>
      <c r="B775" s="101">
        <v>25</v>
      </c>
      <c r="C775" s="100">
        <f t="shared" si="53"/>
        <v>7</v>
      </c>
      <c r="D775" s="100">
        <f t="shared" si="54"/>
        <v>0</v>
      </c>
      <c r="E775" s="100">
        <f t="shared" si="55"/>
        <v>3</v>
      </c>
      <c r="F775" s="100">
        <f t="shared" si="56"/>
        <v>5</v>
      </c>
      <c r="G775" s="100">
        <v>0</v>
      </c>
      <c r="H775" s="100">
        <v>4</v>
      </c>
      <c r="J775">
        <v>7</v>
      </c>
      <c r="O775">
        <v>3</v>
      </c>
      <c r="Q775">
        <v>5</v>
      </c>
      <c r="T775" s="103">
        <v>746</v>
      </c>
      <c r="U775" s="103">
        <v>20.076887472116148</v>
      </c>
      <c r="V775" s="103">
        <v>10.923112527883852</v>
      </c>
      <c r="X775" s="103">
        <v>67.344173441734412</v>
      </c>
      <c r="Y775" s="103">
        <v>23</v>
      </c>
    </row>
    <row r="776" spans="1:25" x14ac:dyDescent="0.3">
      <c r="A776" s="13">
        <v>43813</v>
      </c>
      <c r="B776" s="101">
        <v>20</v>
      </c>
      <c r="C776" s="100">
        <f t="shared" si="53"/>
        <v>8</v>
      </c>
      <c r="D776" s="100">
        <f t="shared" si="54"/>
        <v>2</v>
      </c>
      <c r="E776" s="100">
        <f t="shared" si="55"/>
        <v>0</v>
      </c>
      <c r="F776" s="100">
        <f t="shared" si="56"/>
        <v>3</v>
      </c>
      <c r="G776" s="100">
        <v>0</v>
      </c>
      <c r="H776" s="100">
        <v>4</v>
      </c>
      <c r="J776">
        <v>8</v>
      </c>
      <c r="L776">
        <v>2</v>
      </c>
      <c r="Q776">
        <v>3</v>
      </c>
      <c r="T776" s="103">
        <v>747</v>
      </c>
      <c r="U776" s="103">
        <v>22.092370553426896</v>
      </c>
      <c r="V776" s="103">
        <v>-1.0923705534268962</v>
      </c>
      <c r="X776" s="103">
        <v>67.434507678410114</v>
      </c>
      <c r="Y776" s="103">
        <v>23</v>
      </c>
    </row>
    <row r="777" spans="1:25" x14ac:dyDescent="0.3">
      <c r="A777" s="13">
        <v>43814</v>
      </c>
      <c r="B777" s="101">
        <v>15</v>
      </c>
      <c r="C777" s="100">
        <f t="shared" si="53"/>
        <v>8</v>
      </c>
      <c r="D777" s="100">
        <f t="shared" si="54"/>
        <v>1</v>
      </c>
      <c r="E777" s="100">
        <f t="shared" si="55"/>
        <v>0</v>
      </c>
      <c r="F777" s="100">
        <f t="shared" si="56"/>
        <v>5</v>
      </c>
      <c r="G777" s="100">
        <v>0</v>
      </c>
      <c r="H777" s="100">
        <v>8</v>
      </c>
      <c r="J777">
        <v>8</v>
      </c>
      <c r="L777">
        <v>1</v>
      </c>
      <c r="Q777">
        <v>5</v>
      </c>
      <c r="T777" s="103">
        <v>748</v>
      </c>
      <c r="U777" s="103">
        <v>21.449352516953333</v>
      </c>
      <c r="V777" s="103">
        <v>7.5506474830466672</v>
      </c>
      <c r="X777" s="103">
        <v>67.524841915085815</v>
      </c>
      <c r="Y777" s="103">
        <v>23</v>
      </c>
    </row>
    <row r="778" spans="1:25" x14ac:dyDescent="0.3">
      <c r="A778" s="13">
        <v>43815</v>
      </c>
      <c r="B778" s="101">
        <v>24</v>
      </c>
      <c r="C778" s="100">
        <f t="shared" si="53"/>
        <v>11</v>
      </c>
      <c r="D778" s="100">
        <f t="shared" si="54"/>
        <v>2</v>
      </c>
      <c r="E778" s="100">
        <f t="shared" si="55"/>
        <v>0</v>
      </c>
      <c r="F778" s="100">
        <f t="shared" si="56"/>
        <v>3</v>
      </c>
      <c r="G778" s="100">
        <v>0</v>
      </c>
      <c r="H778" s="100">
        <v>6</v>
      </c>
      <c r="I778">
        <v>1</v>
      </c>
      <c r="J778">
        <v>10</v>
      </c>
      <c r="L778">
        <v>2</v>
      </c>
      <c r="Q778">
        <v>3</v>
      </c>
      <c r="T778" s="103">
        <v>749</v>
      </c>
      <c r="U778" s="103">
        <v>22.29467066121968</v>
      </c>
      <c r="V778" s="103">
        <v>-1.2946706612196799</v>
      </c>
      <c r="X778" s="103">
        <v>67.615176151761517</v>
      </c>
      <c r="Y778" s="103">
        <v>23</v>
      </c>
    </row>
    <row r="779" spans="1:25" x14ac:dyDescent="0.3">
      <c r="A779" s="13">
        <v>43816</v>
      </c>
      <c r="B779" s="101">
        <v>25</v>
      </c>
      <c r="C779" s="100">
        <f t="shared" si="53"/>
        <v>8</v>
      </c>
      <c r="D779" s="100">
        <f t="shared" si="54"/>
        <v>3</v>
      </c>
      <c r="E779" s="100">
        <f t="shared" si="55"/>
        <v>2</v>
      </c>
      <c r="F779" s="100">
        <f t="shared" si="56"/>
        <v>3</v>
      </c>
      <c r="G779" s="100">
        <v>0</v>
      </c>
      <c r="H779" s="100">
        <v>6</v>
      </c>
      <c r="J779">
        <v>8</v>
      </c>
      <c r="L779">
        <v>3</v>
      </c>
      <c r="O779">
        <v>2</v>
      </c>
      <c r="Q779">
        <v>3</v>
      </c>
      <c r="T779" s="103">
        <v>750</v>
      </c>
      <c r="U779" s="103">
        <v>23.427874688771652</v>
      </c>
      <c r="V779" s="103">
        <v>0.57212531122834775</v>
      </c>
      <c r="X779" s="103">
        <v>67.705510388437219</v>
      </c>
      <c r="Y779" s="103">
        <v>23</v>
      </c>
    </row>
    <row r="780" spans="1:25" x14ac:dyDescent="0.3">
      <c r="A780" s="13">
        <v>43817</v>
      </c>
      <c r="B780" s="101">
        <v>23</v>
      </c>
      <c r="C780" s="100">
        <f t="shared" si="53"/>
        <v>9</v>
      </c>
      <c r="D780" s="100">
        <f t="shared" si="54"/>
        <v>0</v>
      </c>
      <c r="E780" s="100">
        <f t="shared" si="55"/>
        <v>1</v>
      </c>
      <c r="F780" s="100">
        <f t="shared" si="56"/>
        <v>3</v>
      </c>
      <c r="G780" s="100">
        <v>0</v>
      </c>
      <c r="H780" s="100">
        <v>4</v>
      </c>
      <c r="J780">
        <v>9</v>
      </c>
      <c r="O780">
        <v>1</v>
      </c>
      <c r="Q780">
        <v>3</v>
      </c>
      <c r="T780" s="103">
        <v>751</v>
      </c>
      <c r="U780" s="103">
        <v>21.472448681930789</v>
      </c>
      <c r="V780" s="103">
        <v>-0.47244868193078915</v>
      </c>
      <c r="X780" s="103">
        <v>67.795844625112906</v>
      </c>
      <c r="Y780" s="103">
        <v>23</v>
      </c>
    </row>
    <row r="781" spans="1:25" x14ac:dyDescent="0.3">
      <c r="A781" s="13">
        <v>43818</v>
      </c>
      <c r="B781" s="101">
        <v>20</v>
      </c>
      <c r="C781" s="100">
        <f t="shared" si="53"/>
        <v>8</v>
      </c>
      <c r="D781" s="100">
        <f t="shared" si="54"/>
        <v>2</v>
      </c>
      <c r="E781" s="100">
        <f t="shared" si="55"/>
        <v>1</v>
      </c>
      <c r="F781" s="100">
        <f t="shared" si="56"/>
        <v>5</v>
      </c>
      <c r="G781" s="100">
        <v>0</v>
      </c>
      <c r="H781" s="100">
        <v>5</v>
      </c>
      <c r="J781">
        <v>8</v>
      </c>
      <c r="L781">
        <v>2</v>
      </c>
      <c r="O781">
        <v>1</v>
      </c>
      <c r="Q781">
        <v>5</v>
      </c>
      <c r="T781" s="103">
        <v>752</v>
      </c>
      <c r="U781" s="103">
        <v>18.807889143201599</v>
      </c>
      <c r="V781" s="103">
        <v>7.1921108567984007</v>
      </c>
      <c r="X781" s="103">
        <v>67.886178861788608</v>
      </c>
      <c r="Y781" s="103">
        <v>23</v>
      </c>
    </row>
    <row r="782" spans="1:25" x14ac:dyDescent="0.3">
      <c r="A782" s="13">
        <v>43819</v>
      </c>
      <c r="B782" s="101">
        <v>23</v>
      </c>
      <c r="C782" s="100">
        <f t="shared" si="53"/>
        <v>7</v>
      </c>
      <c r="D782" s="100">
        <f t="shared" si="54"/>
        <v>4</v>
      </c>
      <c r="E782" s="100">
        <f t="shared" si="55"/>
        <v>1</v>
      </c>
      <c r="F782" s="100">
        <f t="shared" si="56"/>
        <v>3</v>
      </c>
      <c r="G782" s="100">
        <v>0</v>
      </c>
      <c r="H782" s="100">
        <v>2</v>
      </c>
      <c r="J782">
        <v>7</v>
      </c>
      <c r="L782">
        <v>3</v>
      </c>
      <c r="M782">
        <v>1</v>
      </c>
      <c r="O782">
        <v>1</v>
      </c>
      <c r="Q782">
        <v>3</v>
      </c>
      <c r="T782" s="103">
        <v>753</v>
      </c>
      <c r="U782" s="103">
        <v>21.13231204774538</v>
      </c>
      <c r="V782" s="103">
        <v>1.8676879522546201</v>
      </c>
      <c r="X782" s="103">
        <v>67.976513098464309</v>
      </c>
      <c r="Y782" s="103">
        <v>23</v>
      </c>
    </row>
    <row r="783" spans="1:25" x14ac:dyDescent="0.3">
      <c r="A783" s="13">
        <v>43820</v>
      </c>
      <c r="B783" s="101">
        <v>27</v>
      </c>
      <c r="C783" s="100">
        <f t="shared" si="53"/>
        <v>10</v>
      </c>
      <c r="D783" s="100">
        <f t="shared" si="54"/>
        <v>2</v>
      </c>
      <c r="E783" s="100">
        <f t="shared" si="55"/>
        <v>0</v>
      </c>
      <c r="F783" s="100">
        <f t="shared" si="56"/>
        <v>4</v>
      </c>
      <c r="G783" s="100">
        <v>3</v>
      </c>
      <c r="H783" s="100">
        <v>5</v>
      </c>
      <c r="J783">
        <v>10</v>
      </c>
      <c r="L783">
        <v>2</v>
      </c>
      <c r="Q783">
        <v>4</v>
      </c>
      <c r="T783" s="103">
        <v>754</v>
      </c>
      <c r="U783" s="103">
        <v>16.878835033780916</v>
      </c>
      <c r="V783" s="103">
        <v>6.1211649662190837</v>
      </c>
      <c r="X783" s="103">
        <v>68.066847335140011</v>
      </c>
      <c r="Y783" s="103">
        <v>23</v>
      </c>
    </row>
    <row r="784" spans="1:25" x14ac:dyDescent="0.3">
      <c r="A784" s="13">
        <v>43821</v>
      </c>
      <c r="B784" s="101">
        <v>22</v>
      </c>
      <c r="C784" s="100">
        <f t="shared" si="53"/>
        <v>8</v>
      </c>
      <c r="D784" s="100">
        <f t="shared" si="54"/>
        <v>1</v>
      </c>
      <c r="E784" s="100">
        <f t="shared" si="55"/>
        <v>0</v>
      </c>
      <c r="F784" s="100">
        <f t="shared" si="56"/>
        <v>3</v>
      </c>
      <c r="G784" s="100">
        <v>0</v>
      </c>
      <c r="H784" s="100">
        <v>5</v>
      </c>
      <c r="J784">
        <v>8</v>
      </c>
      <c r="L784">
        <v>1</v>
      </c>
      <c r="Q784">
        <v>3</v>
      </c>
      <c r="T784" s="103">
        <v>755</v>
      </c>
      <c r="U784" s="103">
        <v>23.675523930122125</v>
      </c>
      <c r="V784" s="103">
        <v>4.3244760698778748</v>
      </c>
      <c r="X784" s="103">
        <v>68.157181571815713</v>
      </c>
      <c r="Y784" s="103">
        <v>23</v>
      </c>
    </row>
    <row r="785" spans="1:25" x14ac:dyDescent="0.3">
      <c r="A785" s="13">
        <v>43822</v>
      </c>
      <c r="B785" s="101">
        <v>30</v>
      </c>
      <c r="C785" s="100">
        <f t="shared" si="53"/>
        <v>7</v>
      </c>
      <c r="D785" s="100">
        <f t="shared" si="54"/>
        <v>1</v>
      </c>
      <c r="E785" s="100">
        <f t="shared" si="55"/>
        <v>2</v>
      </c>
      <c r="F785" s="100">
        <f t="shared" si="56"/>
        <v>3</v>
      </c>
      <c r="G785" s="100">
        <v>1</v>
      </c>
      <c r="H785" s="100">
        <v>6</v>
      </c>
      <c r="J785">
        <v>7</v>
      </c>
      <c r="L785">
        <v>1</v>
      </c>
      <c r="O785">
        <v>2</v>
      </c>
      <c r="Q785">
        <v>3</v>
      </c>
      <c r="T785" s="103">
        <v>756</v>
      </c>
      <c r="U785" s="103">
        <v>22.971764185758399</v>
      </c>
      <c r="V785" s="103">
        <v>5.0282358142416008</v>
      </c>
      <c r="X785" s="103">
        <v>68.247515808491414</v>
      </c>
      <c r="Y785" s="103">
        <v>23</v>
      </c>
    </row>
    <row r="786" spans="1:25" x14ac:dyDescent="0.3">
      <c r="A786" s="13">
        <v>43823</v>
      </c>
      <c r="B786" s="101">
        <v>28</v>
      </c>
      <c r="C786" s="100">
        <f t="shared" si="53"/>
        <v>14</v>
      </c>
      <c r="D786" s="100">
        <f t="shared" si="54"/>
        <v>1</v>
      </c>
      <c r="E786" s="100">
        <f t="shared" si="55"/>
        <v>0</v>
      </c>
      <c r="F786" s="100">
        <f t="shared" si="56"/>
        <v>5</v>
      </c>
      <c r="G786" s="100">
        <v>2</v>
      </c>
      <c r="H786" s="100">
        <v>3</v>
      </c>
      <c r="J786">
        <v>14</v>
      </c>
      <c r="M786">
        <v>1</v>
      </c>
      <c r="Q786">
        <v>5</v>
      </c>
      <c r="T786" s="103">
        <v>757</v>
      </c>
      <c r="U786" s="103">
        <v>22.937688697693243</v>
      </c>
      <c r="V786" s="103">
        <v>1.0623113023067567</v>
      </c>
      <c r="X786" s="103">
        <v>68.337850045167116</v>
      </c>
      <c r="Y786" s="103">
        <v>23</v>
      </c>
    </row>
    <row r="787" spans="1:25" x14ac:dyDescent="0.3">
      <c r="A787" s="13">
        <v>43824</v>
      </c>
      <c r="B787" s="101">
        <v>6</v>
      </c>
      <c r="C787" s="100">
        <f t="shared" si="53"/>
        <v>0</v>
      </c>
      <c r="D787" s="100">
        <f t="shared" si="54"/>
        <v>0</v>
      </c>
      <c r="E787" s="100">
        <f t="shared" si="55"/>
        <v>0</v>
      </c>
      <c r="F787" s="100">
        <f t="shared" si="56"/>
        <v>0</v>
      </c>
      <c r="G787" s="100">
        <v>0</v>
      </c>
      <c r="H787" s="100">
        <v>2</v>
      </c>
      <c r="T787" s="103">
        <v>758</v>
      </c>
      <c r="U787" s="103">
        <v>14.015704005083437</v>
      </c>
      <c r="V787" s="103">
        <v>-6.0157040050834372</v>
      </c>
      <c r="X787" s="103">
        <v>68.428184281842817</v>
      </c>
      <c r="Y787" s="103">
        <v>23</v>
      </c>
    </row>
    <row r="788" spans="1:25" x14ac:dyDescent="0.3">
      <c r="A788" s="13">
        <v>43825</v>
      </c>
      <c r="B788" s="101">
        <v>21</v>
      </c>
      <c r="C788" s="100">
        <f t="shared" si="53"/>
        <v>9</v>
      </c>
      <c r="D788" s="100">
        <f t="shared" si="54"/>
        <v>0</v>
      </c>
      <c r="E788" s="100">
        <f t="shared" si="55"/>
        <v>1</v>
      </c>
      <c r="F788" s="100">
        <f t="shared" si="56"/>
        <v>2</v>
      </c>
      <c r="G788" s="100">
        <v>0</v>
      </c>
      <c r="H788" s="100">
        <v>13</v>
      </c>
      <c r="J788">
        <v>9</v>
      </c>
      <c r="O788">
        <v>1</v>
      </c>
      <c r="Q788">
        <v>2</v>
      </c>
      <c r="T788" s="103">
        <v>759</v>
      </c>
      <c r="U788" s="103">
        <v>17.856774479892234</v>
      </c>
      <c r="V788" s="103">
        <v>2.1432255201077659</v>
      </c>
      <c r="X788" s="103">
        <v>68.518518518518519</v>
      </c>
      <c r="Y788" s="103">
        <v>23</v>
      </c>
    </row>
    <row r="789" spans="1:25" x14ac:dyDescent="0.3">
      <c r="A789" s="13">
        <v>43826</v>
      </c>
      <c r="B789" s="101">
        <v>27</v>
      </c>
      <c r="C789" s="100">
        <f t="shared" si="53"/>
        <v>7</v>
      </c>
      <c r="D789" s="100">
        <f t="shared" si="54"/>
        <v>4</v>
      </c>
      <c r="E789" s="100">
        <f t="shared" si="55"/>
        <v>0</v>
      </c>
      <c r="F789" s="100">
        <f t="shared" si="56"/>
        <v>4</v>
      </c>
      <c r="G789" s="100">
        <v>0</v>
      </c>
      <c r="H789" s="100">
        <v>7</v>
      </c>
      <c r="J789">
        <v>7</v>
      </c>
      <c r="L789">
        <v>4</v>
      </c>
      <c r="Q789">
        <v>4</v>
      </c>
      <c r="T789" s="103">
        <v>760</v>
      </c>
      <c r="U789" s="103">
        <v>18.807889143201599</v>
      </c>
      <c r="V789" s="103">
        <v>22.192110856798401</v>
      </c>
      <c r="X789" s="103">
        <v>68.608852755194206</v>
      </c>
      <c r="Y789" s="103">
        <v>23</v>
      </c>
    </row>
    <row r="790" spans="1:25" x14ac:dyDescent="0.3">
      <c r="A790" s="13">
        <v>43827</v>
      </c>
      <c r="B790" s="101">
        <v>23</v>
      </c>
      <c r="C790" s="100">
        <f t="shared" si="53"/>
        <v>8</v>
      </c>
      <c r="D790" s="100">
        <f t="shared" si="54"/>
        <v>0</v>
      </c>
      <c r="E790" s="100">
        <f t="shared" si="55"/>
        <v>1</v>
      </c>
      <c r="F790" s="100">
        <f t="shared" si="56"/>
        <v>3</v>
      </c>
      <c r="G790" s="100">
        <v>0</v>
      </c>
      <c r="H790" s="100">
        <v>7</v>
      </c>
      <c r="J790">
        <v>8</v>
      </c>
      <c r="O790">
        <v>1</v>
      </c>
      <c r="Q790">
        <v>3</v>
      </c>
      <c r="T790" s="103">
        <v>761</v>
      </c>
      <c r="U790" s="103">
        <v>24.534706818903448</v>
      </c>
      <c r="V790" s="103">
        <v>-5.5347068189034481</v>
      </c>
      <c r="X790" s="103">
        <v>68.699186991869908</v>
      </c>
      <c r="Y790" s="103">
        <v>23</v>
      </c>
    </row>
    <row r="791" spans="1:25" x14ac:dyDescent="0.3">
      <c r="A791" s="13">
        <v>43828</v>
      </c>
      <c r="B791" s="101">
        <v>23</v>
      </c>
      <c r="C791" s="100">
        <f t="shared" si="53"/>
        <v>7</v>
      </c>
      <c r="D791" s="100">
        <f t="shared" si="54"/>
        <v>1</v>
      </c>
      <c r="E791" s="100">
        <f t="shared" si="55"/>
        <v>0</v>
      </c>
      <c r="F791" s="100">
        <f t="shared" si="56"/>
        <v>4</v>
      </c>
      <c r="G791" s="100">
        <v>0</v>
      </c>
      <c r="H791" s="100">
        <v>4</v>
      </c>
      <c r="J791">
        <v>7</v>
      </c>
      <c r="M791">
        <v>1</v>
      </c>
      <c r="Q791">
        <v>4</v>
      </c>
      <c r="T791" s="103">
        <v>762</v>
      </c>
      <c r="U791" s="103">
        <v>23.1009444478692</v>
      </c>
      <c r="V791" s="103">
        <v>0.89905555213080035</v>
      </c>
      <c r="X791" s="103">
        <v>68.78952122854561</v>
      </c>
      <c r="Y791" s="103">
        <v>23</v>
      </c>
    </row>
    <row r="792" spans="1:25" x14ac:dyDescent="0.3">
      <c r="A792" s="13">
        <v>43829</v>
      </c>
      <c r="B792" s="101">
        <v>31</v>
      </c>
      <c r="C792" s="100">
        <f t="shared" si="53"/>
        <v>10</v>
      </c>
      <c r="D792" s="100">
        <f t="shared" si="54"/>
        <v>1</v>
      </c>
      <c r="E792" s="100">
        <f t="shared" si="55"/>
        <v>1</v>
      </c>
      <c r="F792" s="100">
        <f t="shared" si="56"/>
        <v>3</v>
      </c>
      <c r="G792" s="100">
        <v>1</v>
      </c>
      <c r="H792" s="100">
        <v>7</v>
      </c>
      <c r="J792">
        <v>10</v>
      </c>
      <c r="M792">
        <v>1</v>
      </c>
      <c r="O792">
        <v>1</v>
      </c>
      <c r="Q792">
        <v>3</v>
      </c>
      <c r="T792" s="103">
        <v>763</v>
      </c>
      <c r="U792" s="103">
        <v>22.732503168473187</v>
      </c>
      <c r="V792" s="103">
        <v>-8.7325031684731869</v>
      </c>
      <c r="X792" s="103">
        <v>68.879855465221311</v>
      </c>
      <c r="Y792" s="103">
        <v>23</v>
      </c>
    </row>
    <row r="793" spans="1:25" x14ac:dyDescent="0.3">
      <c r="A793" s="13">
        <v>43830</v>
      </c>
      <c r="B793" s="101">
        <v>23</v>
      </c>
      <c r="C793" s="100">
        <f t="shared" si="53"/>
        <v>12</v>
      </c>
      <c r="D793" s="100">
        <f t="shared" si="54"/>
        <v>4</v>
      </c>
      <c r="E793" s="100">
        <f t="shared" si="55"/>
        <v>1</v>
      </c>
      <c r="F793" s="100">
        <f t="shared" si="56"/>
        <v>3</v>
      </c>
      <c r="G793" s="100">
        <v>0</v>
      </c>
      <c r="H793" s="100">
        <v>4</v>
      </c>
      <c r="I793">
        <v>2</v>
      </c>
      <c r="J793">
        <v>10</v>
      </c>
      <c r="L793">
        <v>4</v>
      </c>
      <c r="O793">
        <v>1</v>
      </c>
      <c r="Q793">
        <v>3</v>
      </c>
      <c r="T793" s="103">
        <v>764</v>
      </c>
      <c r="U793" s="103">
        <v>22.951841020298545</v>
      </c>
      <c r="V793" s="103">
        <v>4.048158979701455</v>
      </c>
      <c r="X793" s="103">
        <v>68.970189701897013</v>
      </c>
      <c r="Y793" s="103">
        <v>23</v>
      </c>
    </row>
    <row r="794" spans="1:25" x14ac:dyDescent="0.3">
      <c r="A794" s="13">
        <v>43831</v>
      </c>
      <c r="B794" s="101">
        <v>23</v>
      </c>
      <c r="C794" s="100">
        <f t="shared" si="53"/>
        <v>7</v>
      </c>
      <c r="D794" s="100">
        <f t="shared" si="54"/>
        <v>3</v>
      </c>
      <c r="E794" s="100">
        <f t="shared" si="55"/>
        <v>0</v>
      </c>
      <c r="F794" s="100">
        <f t="shared" si="56"/>
        <v>4</v>
      </c>
      <c r="G794" s="100">
        <v>1</v>
      </c>
      <c r="H794" s="100">
        <v>3</v>
      </c>
      <c r="J794">
        <v>7</v>
      </c>
      <c r="L794">
        <v>2</v>
      </c>
      <c r="M794">
        <v>1</v>
      </c>
      <c r="Q794">
        <v>4</v>
      </c>
      <c r="T794" s="103">
        <v>765</v>
      </c>
      <c r="U794" s="103">
        <v>21.555992232393578</v>
      </c>
      <c r="V794" s="103">
        <v>7.444007767606422</v>
      </c>
      <c r="X794" s="103">
        <v>69.060523938572715</v>
      </c>
      <c r="Y794" s="103">
        <v>23</v>
      </c>
    </row>
    <row r="795" spans="1:25" x14ac:dyDescent="0.3">
      <c r="A795" s="13">
        <v>43832</v>
      </c>
      <c r="B795" s="101">
        <v>19</v>
      </c>
      <c r="C795" s="100">
        <f t="shared" si="53"/>
        <v>8</v>
      </c>
      <c r="D795" s="100">
        <f t="shared" si="54"/>
        <v>0</v>
      </c>
      <c r="E795" s="100">
        <f t="shared" si="55"/>
        <v>2</v>
      </c>
      <c r="F795" s="100">
        <f t="shared" si="56"/>
        <v>3</v>
      </c>
      <c r="G795" s="100">
        <v>0</v>
      </c>
      <c r="H795" s="100">
        <v>6</v>
      </c>
      <c r="J795">
        <v>8</v>
      </c>
      <c r="O795">
        <v>2</v>
      </c>
      <c r="Q795">
        <v>3</v>
      </c>
      <c r="T795" s="103">
        <v>766</v>
      </c>
      <c r="U795" s="103">
        <v>24.001501497387729</v>
      </c>
      <c r="V795" s="103">
        <v>-4.0015014973877285</v>
      </c>
      <c r="X795" s="103">
        <v>69.150858175248416</v>
      </c>
      <c r="Y795" s="103">
        <v>23</v>
      </c>
    </row>
    <row r="796" spans="1:25" x14ac:dyDescent="0.3">
      <c r="A796" s="13">
        <v>43833</v>
      </c>
      <c r="B796" s="101">
        <v>25</v>
      </c>
      <c r="C796" s="100">
        <f t="shared" si="53"/>
        <v>12</v>
      </c>
      <c r="D796" s="100">
        <f t="shared" si="54"/>
        <v>3</v>
      </c>
      <c r="E796" s="100">
        <f t="shared" si="55"/>
        <v>0</v>
      </c>
      <c r="F796" s="100">
        <f t="shared" si="56"/>
        <v>5</v>
      </c>
      <c r="G796" s="100">
        <v>0</v>
      </c>
      <c r="H796" s="100">
        <v>3</v>
      </c>
      <c r="J796">
        <v>12</v>
      </c>
      <c r="L796">
        <v>2</v>
      </c>
      <c r="M796">
        <v>1</v>
      </c>
      <c r="Q796">
        <v>5</v>
      </c>
      <c r="T796" s="103">
        <v>767</v>
      </c>
      <c r="U796" s="103">
        <v>20.950222683502773</v>
      </c>
      <c r="V796" s="103">
        <v>-1.9502226835027727</v>
      </c>
      <c r="X796" s="103">
        <v>69.241192411924118</v>
      </c>
      <c r="Y796" s="103">
        <v>23</v>
      </c>
    </row>
    <row r="797" spans="1:25" x14ac:dyDescent="0.3">
      <c r="A797" s="13">
        <v>43834</v>
      </c>
      <c r="B797" s="101">
        <v>26</v>
      </c>
      <c r="C797" s="100">
        <f t="shared" si="53"/>
        <v>9</v>
      </c>
      <c r="D797" s="100">
        <f t="shared" si="54"/>
        <v>0</v>
      </c>
      <c r="E797" s="100">
        <f t="shared" si="55"/>
        <v>0</v>
      </c>
      <c r="F797" s="100">
        <f t="shared" si="56"/>
        <v>3</v>
      </c>
      <c r="G797" s="100">
        <v>0</v>
      </c>
      <c r="H797" s="100">
        <v>5</v>
      </c>
      <c r="J797">
        <v>9</v>
      </c>
      <c r="Q797">
        <v>3</v>
      </c>
      <c r="T797" s="103">
        <v>768</v>
      </c>
      <c r="U797" s="103">
        <v>20.682657021006953</v>
      </c>
      <c r="V797" s="103">
        <v>-1.6826570210069534</v>
      </c>
      <c r="X797" s="103">
        <v>69.331526648599819</v>
      </c>
      <c r="Y797" s="103">
        <v>23</v>
      </c>
    </row>
    <row r="798" spans="1:25" x14ac:dyDescent="0.3">
      <c r="A798" s="13">
        <v>43835</v>
      </c>
      <c r="B798" s="101">
        <v>24</v>
      </c>
      <c r="C798" s="100">
        <f t="shared" si="53"/>
        <v>3</v>
      </c>
      <c r="D798" s="100">
        <f t="shared" si="54"/>
        <v>2</v>
      </c>
      <c r="E798" s="100">
        <f t="shared" si="55"/>
        <v>1</v>
      </c>
      <c r="F798" s="100">
        <f t="shared" si="56"/>
        <v>3</v>
      </c>
      <c r="G798" s="100">
        <v>0</v>
      </c>
      <c r="H798" s="100">
        <v>6</v>
      </c>
      <c r="J798">
        <v>3</v>
      </c>
      <c r="L798">
        <v>2</v>
      </c>
      <c r="O798">
        <v>1</v>
      </c>
      <c r="Q798">
        <v>3</v>
      </c>
      <c r="T798" s="103">
        <v>769</v>
      </c>
      <c r="U798" s="103">
        <v>23.485046341814268</v>
      </c>
      <c r="V798" s="103">
        <v>-3.4850463418142681</v>
      </c>
      <c r="X798" s="103">
        <v>69.421860885275521</v>
      </c>
      <c r="Y798" s="103">
        <v>23</v>
      </c>
    </row>
    <row r="799" spans="1:25" x14ac:dyDescent="0.3">
      <c r="A799" s="13">
        <v>43836</v>
      </c>
      <c r="B799" s="101">
        <v>27</v>
      </c>
      <c r="C799" s="100">
        <f t="shared" si="53"/>
        <v>12</v>
      </c>
      <c r="D799" s="100">
        <f t="shared" si="54"/>
        <v>1</v>
      </c>
      <c r="E799" s="100">
        <f t="shared" si="55"/>
        <v>2</v>
      </c>
      <c r="F799" s="100">
        <f t="shared" si="56"/>
        <v>3</v>
      </c>
      <c r="G799" s="100">
        <v>2</v>
      </c>
      <c r="H799" s="100">
        <v>4</v>
      </c>
      <c r="J799">
        <v>12</v>
      </c>
      <c r="L799">
        <v>1</v>
      </c>
      <c r="O799">
        <v>2</v>
      </c>
      <c r="Q799">
        <v>3</v>
      </c>
      <c r="T799" s="103">
        <v>770</v>
      </c>
      <c r="U799" s="103">
        <v>20.919032616864893</v>
      </c>
      <c r="V799" s="103">
        <v>5.080967383135107</v>
      </c>
      <c r="X799" s="103">
        <v>69.512195121951208</v>
      </c>
      <c r="Y799" s="103">
        <v>23</v>
      </c>
    </row>
    <row r="800" spans="1:25" x14ac:dyDescent="0.3">
      <c r="A800" s="13">
        <v>43837</v>
      </c>
      <c r="B800" s="101">
        <v>22</v>
      </c>
      <c r="C800" s="100">
        <f t="shared" si="53"/>
        <v>12</v>
      </c>
      <c r="D800" s="100">
        <f t="shared" si="54"/>
        <v>1</v>
      </c>
      <c r="E800" s="100">
        <f t="shared" si="55"/>
        <v>1</v>
      </c>
      <c r="F800" s="100">
        <f t="shared" si="56"/>
        <v>4</v>
      </c>
      <c r="G800" s="100">
        <v>1</v>
      </c>
      <c r="H800" s="100">
        <v>3</v>
      </c>
      <c r="J800">
        <v>12</v>
      </c>
      <c r="M800">
        <v>1</v>
      </c>
      <c r="O800">
        <v>1</v>
      </c>
      <c r="Q800">
        <v>4</v>
      </c>
      <c r="T800" s="103">
        <v>771</v>
      </c>
      <c r="U800" s="103">
        <v>20.959166525874924</v>
      </c>
      <c r="V800" s="103">
        <v>-1.9591665258749238</v>
      </c>
      <c r="X800" s="103">
        <v>69.60252935862691</v>
      </c>
      <c r="Y800" s="103">
        <v>23</v>
      </c>
    </row>
    <row r="801" spans="1:25" x14ac:dyDescent="0.3">
      <c r="A801" s="13">
        <v>43838</v>
      </c>
      <c r="B801" s="101">
        <v>18</v>
      </c>
      <c r="C801" s="100">
        <f t="shared" si="53"/>
        <v>8</v>
      </c>
      <c r="D801" s="100">
        <f t="shared" si="54"/>
        <v>3</v>
      </c>
      <c r="E801" s="100">
        <f t="shared" si="55"/>
        <v>0</v>
      </c>
      <c r="F801" s="100">
        <f t="shared" si="56"/>
        <v>3</v>
      </c>
      <c r="G801" s="100">
        <v>0</v>
      </c>
      <c r="H801" s="100">
        <v>3</v>
      </c>
      <c r="J801">
        <v>8</v>
      </c>
      <c r="L801">
        <v>3</v>
      </c>
      <c r="Q801">
        <v>3</v>
      </c>
      <c r="T801" s="103">
        <v>772</v>
      </c>
      <c r="U801" s="103">
        <v>19.113655966917026</v>
      </c>
      <c r="V801" s="103">
        <v>1.8863440330829739</v>
      </c>
      <c r="X801" s="103">
        <v>69.692863595302612</v>
      </c>
      <c r="Y801" s="103">
        <v>23</v>
      </c>
    </row>
    <row r="802" spans="1:25" x14ac:dyDescent="0.3">
      <c r="A802" s="13">
        <v>43839</v>
      </c>
      <c r="B802" s="101">
        <v>19</v>
      </c>
      <c r="C802" s="100">
        <f t="shared" si="53"/>
        <v>7</v>
      </c>
      <c r="D802" s="100">
        <f t="shared" si="54"/>
        <v>4</v>
      </c>
      <c r="E802" s="100">
        <f t="shared" si="55"/>
        <v>0</v>
      </c>
      <c r="F802" s="100">
        <f t="shared" si="56"/>
        <v>4</v>
      </c>
      <c r="G802" s="100">
        <v>0</v>
      </c>
      <c r="H802" s="100">
        <v>7</v>
      </c>
      <c r="J802">
        <v>7</v>
      </c>
      <c r="L802">
        <v>4</v>
      </c>
      <c r="Q802">
        <v>4</v>
      </c>
      <c r="T802" s="103">
        <v>773</v>
      </c>
      <c r="U802" s="103">
        <v>23.733935834891909</v>
      </c>
      <c r="V802" s="103">
        <v>1.2660641651080908</v>
      </c>
      <c r="X802" s="103">
        <v>69.783197831978313</v>
      </c>
      <c r="Y802" s="103">
        <v>23</v>
      </c>
    </row>
    <row r="803" spans="1:25" x14ac:dyDescent="0.3">
      <c r="A803" s="13">
        <v>43840</v>
      </c>
      <c r="B803" s="101">
        <v>20</v>
      </c>
      <c r="C803" s="100">
        <f t="shared" si="53"/>
        <v>10</v>
      </c>
      <c r="D803" s="100">
        <f t="shared" si="54"/>
        <v>0</v>
      </c>
      <c r="E803" s="100">
        <f t="shared" si="55"/>
        <v>2</v>
      </c>
      <c r="F803" s="100">
        <f t="shared" si="56"/>
        <v>5</v>
      </c>
      <c r="G803" s="100">
        <v>0</v>
      </c>
      <c r="H803" s="100">
        <v>4</v>
      </c>
      <c r="J803">
        <v>10</v>
      </c>
      <c r="O803">
        <v>2</v>
      </c>
      <c r="Q803">
        <v>5</v>
      </c>
      <c r="T803" s="103">
        <v>774</v>
      </c>
      <c r="U803" s="103">
        <v>20.399692039864153</v>
      </c>
      <c r="V803" s="103">
        <v>-0.3996920398641528</v>
      </c>
      <c r="X803" s="103">
        <v>69.873532068654015</v>
      </c>
      <c r="Y803" s="103">
        <v>23</v>
      </c>
    </row>
    <row r="804" spans="1:25" x14ac:dyDescent="0.3">
      <c r="A804" s="13">
        <v>43841</v>
      </c>
      <c r="B804" s="101">
        <v>26</v>
      </c>
      <c r="C804" s="100">
        <f t="shared" si="53"/>
        <v>7</v>
      </c>
      <c r="D804" s="100">
        <f t="shared" si="54"/>
        <v>1</v>
      </c>
      <c r="E804" s="100">
        <f t="shared" si="55"/>
        <v>0</v>
      </c>
      <c r="F804" s="100">
        <f t="shared" si="56"/>
        <v>3</v>
      </c>
      <c r="G804" s="100">
        <v>0</v>
      </c>
      <c r="H804" s="100">
        <v>4</v>
      </c>
      <c r="J804">
        <v>7</v>
      </c>
      <c r="M804">
        <v>1</v>
      </c>
      <c r="Q804">
        <v>3</v>
      </c>
      <c r="T804" s="103">
        <v>775</v>
      </c>
      <c r="U804" s="103">
        <v>22.605652709482762</v>
      </c>
      <c r="V804" s="103">
        <v>-7.6056527094827615</v>
      </c>
      <c r="X804" s="103">
        <v>69.963866305329717</v>
      </c>
      <c r="Y804" s="103">
        <v>23</v>
      </c>
    </row>
    <row r="805" spans="1:25" x14ac:dyDescent="0.3">
      <c r="A805" s="13">
        <v>43842</v>
      </c>
      <c r="B805" s="101">
        <v>29</v>
      </c>
      <c r="C805" s="100">
        <f t="shared" si="53"/>
        <v>8</v>
      </c>
      <c r="D805" s="100">
        <f t="shared" si="54"/>
        <v>1</v>
      </c>
      <c r="E805" s="100">
        <f t="shared" si="55"/>
        <v>2</v>
      </c>
      <c r="F805" s="100">
        <f t="shared" si="56"/>
        <v>4</v>
      </c>
      <c r="G805" s="100">
        <v>0</v>
      </c>
      <c r="H805" s="100">
        <v>6</v>
      </c>
      <c r="J805">
        <v>8</v>
      </c>
      <c r="L805">
        <v>1</v>
      </c>
      <c r="O805">
        <v>2</v>
      </c>
      <c r="Q805">
        <v>4</v>
      </c>
      <c r="T805" s="103">
        <v>776</v>
      </c>
      <c r="U805" s="103">
        <v>22.328746149284839</v>
      </c>
      <c r="V805" s="103">
        <v>1.6712538507151606</v>
      </c>
      <c r="X805" s="103">
        <v>70.054200542005418</v>
      </c>
      <c r="Y805" s="103">
        <v>23</v>
      </c>
    </row>
    <row r="806" spans="1:25" x14ac:dyDescent="0.3">
      <c r="A806" s="13">
        <v>43843</v>
      </c>
      <c r="B806" s="101">
        <v>30</v>
      </c>
      <c r="C806" s="100">
        <f t="shared" si="53"/>
        <v>11</v>
      </c>
      <c r="D806" s="100">
        <f t="shared" si="54"/>
        <v>1</v>
      </c>
      <c r="E806" s="100">
        <f t="shared" si="55"/>
        <v>0</v>
      </c>
      <c r="F806" s="100">
        <f t="shared" si="56"/>
        <v>3</v>
      </c>
      <c r="G806" s="100">
        <v>0</v>
      </c>
      <c r="H806" s="100">
        <v>2</v>
      </c>
      <c r="J806">
        <v>11</v>
      </c>
      <c r="M806">
        <v>1</v>
      </c>
      <c r="Q806">
        <v>3</v>
      </c>
      <c r="T806" s="103">
        <v>777</v>
      </c>
      <c r="U806" s="103">
        <v>21.758292340186362</v>
      </c>
      <c r="V806" s="103">
        <v>3.2417076598136383</v>
      </c>
      <c r="X806" s="103">
        <v>70.14453477868112</v>
      </c>
      <c r="Y806" s="103">
        <v>23</v>
      </c>
    </row>
    <row r="807" spans="1:25" x14ac:dyDescent="0.3">
      <c r="A807" s="13">
        <v>43844</v>
      </c>
      <c r="B807" s="101">
        <v>28</v>
      </c>
      <c r="C807" s="100">
        <f t="shared" si="53"/>
        <v>12</v>
      </c>
      <c r="D807" s="100">
        <f t="shared" si="54"/>
        <v>1</v>
      </c>
      <c r="E807" s="100">
        <f t="shared" si="55"/>
        <v>3</v>
      </c>
      <c r="F807" s="100">
        <f t="shared" si="56"/>
        <v>3</v>
      </c>
      <c r="G807" s="100">
        <v>0</v>
      </c>
      <c r="H807" s="100">
        <v>2</v>
      </c>
      <c r="J807">
        <v>12</v>
      </c>
      <c r="L807">
        <v>1</v>
      </c>
      <c r="O807">
        <v>3</v>
      </c>
      <c r="Q807">
        <v>3</v>
      </c>
      <c r="T807" s="103">
        <v>778</v>
      </c>
      <c r="U807" s="103">
        <v>21.455410937898211</v>
      </c>
      <c r="V807" s="103">
        <v>1.5445890621017888</v>
      </c>
      <c r="X807" s="103">
        <v>70.234869015356821</v>
      </c>
      <c r="Y807" s="103">
        <v>23</v>
      </c>
    </row>
    <row r="808" spans="1:25" x14ac:dyDescent="0.3">
      <c r="A808" s="13">
        <v>43845</v>
      </c>
      <c r="B808" s="101">
        <v>26</v>
      </c>
      <c r="C808" s="100">
        <f t="shared" si="53"/>
        <v>12</v>
      </c>
      <c r="D808" s="100">
        <f t="shared" si="54"/>
        <v>2</v>
      </c>
      <c r="E808" s="100">
        <f t="shared" si="55"/>
        <v>0</v>
      </c>
      <c r="F808" s="100">
        <f t="shared" si="56"/>
        <v>4</v>
      </c>
      <c r="G808" s="100">
        <v>0</v>
      </c>
      <c r="H808" s="100">
        <v>1</v>
      </c>
      <c r="J808">
        <v>12</v>
      </c>
      <c r="L808">
        <v>2</v>
      </c>
      <c r="Q808">
        <v>4</v>
      </c>
      <c r="T808" s="103">
        <v>779</v>
      </c>
      <c r="U808" s="103">
        <v>23.338272717363992</v>
      </c>
      <c r="V808" s="103">
        <v>-3.3382727173639921</v>
      </c>
      <c r="X808" s="103">
        <v>70.325203252032509</v>
      </c>
      <c r="Y808" s="103">
        <v>23</v>
      </c>
    </row>
    <row r="809" spans="1:25" x14ac:dyDescent="0.3">
      <c r="A809" s="13">
        <v>43846</v>
      </c>
      <c r="B809" s="101">
        <v>18</v>
      </c>
      <c r="C809" s="100">
        <f t="shared" si="53"/>
        <v>6</v>
      </c>
      <c r="D809" s="100">
        <f t="shared" si="54"/>
        <v>5</v>
      </c>
      <c r="E809" s="100">
        <f t="shared" si="55"/>
        <v>3</v>
      </c>
      <c r="F809" s="100">
        <f t="shared" si="56"/>
        <v>4</v>
      </c>
      <c r="G809" s="100">
        <v>0</v>
      </c>
      <c r="H809" s="100">
        <v>5</v>
      </c>
      <c r="J809">
        <v>6</v>
      </c>
      <c r="L809">
        <v>5</v>
      </c>
      <c r="O809">
        <v>3</v>
      </c>
      <c r="Q809">
        <v>4</v>
      </c>
      <c r="T809" s="103">
        <v>780</v>
      </c>
      <c r="U809" s="103">
        <v>20.595933726712058</v>
      </c>
      <c r="V809" s="103">
        <v>2.4040662732879419</v>
      </c>
      <c r="X809" s="103">
        <v>70.41553748870821</v>
      </c>
      <c r="Y809" s="103">
        <v>23</v>
      </c>
    </row>
    <row r="810" spans="1:25" x14ac:dyDescent="0.3">
      <c r="A810" s="13">
        <v>43847</v>
      </c>
      <c r="B810" s="101">
        <v>22</v>
      </c>
      <c r="C810" s="100">
        <f t="shared" si="53"/>
        <v>10</v>
      </c>
      <c r="D810" s="100">
        <f t="shared" si="54"/>
        <v>1</v>
      </c>
      <c r="E810" s="100">
        <f t="shared" si="55"/>
        <v>0</v>
      </c>
      <c r="F810" s="100">
        <f t="shared" si="56"/>
        <v>3</v>
      </c>
      <c r="G810" s="100">
        <v>0</v>
      </c>
      <c r="H810" s="100">
        <v>7</v>
      </c>
      <c r="J810">
        <v>10</v>
      </c>
      <c r="M810">
        <v>1</v>
      </c>
      <c r="Q810">
        <v>3</v>
      </c>
      <c r="T810" s="103">
        <v>781</v>
      </c>
      <c r="U810" s="103">
        <v>22.564566126835881</v>
      </c>
      <c r="V810" s="103">
        <v>4.4354338731641185</v>
      </c>
      <c r="X810" s="103">
        <v>70.505871725383912</v>
      </c>
      <c r="Y810" s="103">
        <v>23</v>
      </c>
    </row>
    <row r="811" spans="1:25" x14ac:dyDescent="0.3">
      <c r="A811" s="13">
        <v>43848</v>
      </c>
      <c r="B811" s="101">
        <v>23</v>
      </c>
      <c r="C811" s="100">
        <f t="shared" si="53"/>
        <v>8</v>
      </c>
      <c r="D811" s="100">
        <f t="shared" si="54"/>
        <v>1</v>
      </c>
      <c r="E811" s="100">
        <f t="shared" si="55"/>
        <v>0</v>
      </c>
      <c r="F811" s="100">
        <f t="shared" si="56"/>
        <v>2</v>
      </c>
      <c r="G811" s="100">
        <v>0</v>
      </c>
      <c r="H811" s="100">
        <v>6</v>
      </c>
      <c r="J811">
        <v>8</v>
      </c>
      <c r="L811">
        <v>1</v>
      </c>
      <c r="Q811">
        <v>2</v>
      </c>
      <c r="T811" s="103">
        <v>782</v>
      </c>
      <c r="U811" s="103">
        <v>20.293052324423908</v>
      </c>
      <c r="V811" s="103">
        <v>1.7069476755760924</v>
      </c>
      <c r="X811" s="103">
        <v>70.596205962059614</v>
      </c>
      <c r="Y811" s="103">
        <v>23</v>
      </c>
    </row>
    <row r="812" spans="1:25" x14ac:dyDescent="0.3">
      <c r="A812" s="13">
        <v>43849</v>
      </c>
      <c r="B812" s="101">
        <v>24</v>
      </c>
      <c r="C812" s="100">
        <f t="shared" si="53"/>
        <v>7</v>
      </c>
      <c r="D812" s="100">
        <f t="shared" si="54"/>
        <v>1</v>
      </c>
      <c r="E812" s="100">
        <f t="shared" si="55"/>
        <v>0</v>
      </c>
      <c r="F812" s="100">
        <f t="shared" si="56"/>
        <v>3</v>
      </c>
      <c r="G812" s="100">
        <v>0</v>
      </c>
      <c r="H812" s="100">
        <v>3</v>
      </c>
      <c r="J812">
        <v>7</v>
      </c>
      <c r="L812">
        <v>1</v>
      </c>
      <c r="Q812">
        <v>3</v>
      </c>
      <c r="T812" s="103">
        <v>783</v>
      </c>
      <c r="U812" s="103">
        <v>20.809507479997372</v>
      </c>
      <c r="V812" s="103">
        <v>9.1904925200026284</v>
      </c>
      <c r="X812" s="103">
        <v>70.686540198735315</v>
      </c>
      <c r="Y812" s="103">
        <v>23</v>
      </c>
    </row>
    <row r="813" spans="1:25" x14ac:dyDescent="0.3">
      <c r="A813" s="13">
        <v>43850</v>
      </c>
      <c r="B813" s="101">
        <v>22</v>
      </c>
      <c r="C813" s="100">
        <f t="shared" si="53"/>
        <v>9</v>
      </c>
      <c r="D813" s="100">
        <f t="shared" si="54"/>
        <v>2</v>
      </c>
      <c r="E813" s="100">
        <f t="shared" si="55"/>
        <v>2</v>
      </c>
      <c r="F813" s="100">
        <f t="shared" si="56"/>
        <v>3</v>
      </c>
      <c r="G813" s="100">
        <v>0</v>
      </c>
      <c r="H813" s="100">
        <v>1</v>
      </c>
      <c r="J813">
        <v>9</v>
      </c>
      <c r="L813">
        <v>2</v>
      </c>
      <c r="O813">
        <v>2</v>
      </c>
      <c r="Q813">
        <v>3</v>
      </c>
      <c r="T813" s="103">
        <v>784</v>
      </c>
      <c r="U813" s="103">
        <v>26.278786142654248</v>
      </c>
      <c r="V813" s="103">
        <v>1.7212138573457523</v>
      </c>
      <c r="X813" s="103">
        <v>70.776874435411017</v>
      </c>
      <c r="Y813" s="103">
        <v>24</v>
      </c>
    </row>
    <row r="814" spans="1:25" x14ac:dyDescent="0.3">
      <c r="A814" s="13">
        <v>43851</v>
      </c>
      <c r="B814" s="101">
        <v>24</v>
      </c>
      <c r="C814" s="100">
        <f t="shared" si="53"/>
        <v>9</v>
      </c>
      <c r="D814" s="100">
        <f t="shared" si="54"/>
        <v>2</v>
      </c>
      <c r="E814" s="100">
        <f t="shared" si="55"/>
        <v>0</v>
      </c>
      <c r="F814" s="100">
        <f t="shared" si="56"/>
        <v>5</v>
      </c>
      <c r="G814" s="100">
        <v>0</v>
      </c>
      <c r="J814">
        <v>9</v>
      </c>
      <c r="L814">
        <v>2</v>
      </c>
      <c r="Q814">
        <v>5</v>
      </c>
      <c r="T814" s="103">
        <v>785</v>
      </c>
      <c r="U814" s="103">
        <v>11.573367739606887</v>
      </c>
      <c r="V814" s="103">
        <v>-5.573367739606887</v>
      </c>
      <c r="X814" s="103">
        <v>70.867208672086718</v>
      </c>
      <c r="Y814" s="103">
        <v>24</v>
      </c>
    </row>
    <row r="815" spans="1:25" x14ac:dyDescent="0.3">
      <c r="A815" s="13">
        <v>43852</v>
      </c>
      <c r="B815" s="101">
        <v>23</v>
      </c>
      <c r="C815" s="100">
        <f t="shared" si="53"/>
        <v>13</v>
      </c>
      <c r="D815" s="100">
        <f t="shared" si="54"/>
        <v>0</v>
      </c>
      <c r="E815" s="100">
        <f t="shared" si="55"/>
        <v>1</v>
      </c>
      <c r="F815" s="100">
        <f t="shared" si="56"/>
        <v>3</v>
      </c>
      <c r="G815" s="100">
        <v>0</v>
      </c>
      <c r="H815" s="100">
        <v>4</v>
      </c>
      <c r="I815">
        <v>1</v>
      </c>
      <c r="J815">
        <v>12</v>
      </c>
      <c r="O815">
        <v>1</v>
      </c>
      <c r="Q815">
        <v>3</v>
      </c>
      <c r="T815" s="103">
        <v>786</v>
      </c>
      <c r="U815" s="103">
        <v>20.299110745368782</v>
      </c>
      <c r="V815" s="103">
        <v>0.70088925463121754</v>
      </c>
      <c r="X815" s="103">
        <v>70.95754290876242</v>
      </c>
      <c r="Y815" s="103">
        <v>24</v>
      </c>
    </row>
    <row r="816" spans="1:25" x14ac:dyDescent="0.3">
      <c r="A816" s="13">
        <v>43853</v>
      </c>
      <c r="B816" s="101">
        <v>20</v>
      </c>
      <c r="C816" s="100">
        <f t="shared" si="53"/>
        <v>9</v>
      </c>
      <c r="D816" s="100">
        <f t="shared" si="54"/>
        <v>3</v>
      </c>
      <c r="E816" s="100">
        <f t="shared" si="55"/>
        <v>2</v>
      </c>
      <c r="F816" s="100">
        <f t="shared" si="56"/>
        <v>5</v>
      </c>
      <c r="G816" s="100">
        <v>1</v>
      </c>
      <c r="H816" s="100">
        <v>3</v>
      </c>
      <c r="J816">
        <v>9</v>
      </c>
      <c r="L816">
        <v>2</v>
      </c>
      <c r="M816">
        <v>1</v>
      </c>
      <c r="O816">
        <v>2</v>
      </c>
      <c r="Q816">
        <v>5</v>
      </c>
      <c r="T816" s="103">
        <v>787</v>
      </c>
      <c r="U816" s="103">
        <v>21.126253626800498</v>
      </c>
      <c r="V816" s="103">
        <v>5.8737463731995021</v>
      </c>
      <c r="X816" s="103">
        <v>71.047877145438122</v>
      </c>
      <c r="Y816" s="103">
        <v>24</v>
      </c>
    </row>
    <row r="817" spans="1:25" x14ac:dyDescent="0.3">
      <c r="A817" s="13">
        <v>43854</v>
      </c>
      <c r="B817" s="101">
        <v>16</v>
      </c>
      <c r="C817" s="100">
        <f t="shared" si="53"/>
        <v>3</v>
      </c>
      <c r="D817" s="100">
        <f t="shared" si="54"/>
        <v>1</v>
      </c>
      <c r="E817" s="100">
        <f t="shared" si="55"/>
        <v>1</v>
      </c>
      <c r="F817" s="100">
        <f t="shared" si="56"/>
        <v>2</v>
      </c>
      <c r="G817" s="100">
        <v>0</v>
      </c>
      <c r="H817" s="100">
        <v>9</v>
      </c>
      <c r="J817">
        <v>3</v>
      </c>
      <c r="M817">
        <v>1</v>
      </c>
      <c r="O817">
        <v>1</v>
      </c>
      <c r="Q817">
        <v>2</v>
      </c>
      <c r="T817" s="103">
        <v>788</v>
      </c>
      <c r="U817" s="103">
        <v>20.812392901424651</v>
      </c>
      <c r="V817" s="103">
        <v>2.1876070985753486</v>
      </c>
      <c r="X817" s="103">
        <v>71.138211382113809</v>
      </c>
      <c r="Y817" s="103">
        <v>24</v>
      </c>
    </row>
    <row r="818" spans="1:25" x14ac:dyDescent="0.3">
      <c r="A818" s="13">
        <v>43855</v>
      </c>
      <c r="B818" s="101">
        <v>25</v>
      </c>
      <c r="C818" s="100">
        <f t="shared" si="53"/>
        <v>11</v>
      </c>
      <c r="D818" s="100">
        <f t="shared" si="54"/>
        <v>0</v>
      </c>
      <c r="E818" s="100">
        <f t="shared" si="55"/>
        <v>0</v>
      </c>
      <c r="F818" s="100">
        <f t="shared" si="56"/>
        <v>3</v>
      </c>
      <c r="G818" s="100">
        <v>0</v>
      </c>
      <c r="H818" s="100">
        <v>3</v>
      </c>
      <c r="J818">
        <v>11</v>
      </c>
      <c r="Q818">
        <v>3</v>
      </c>
      <c r="T818" s="103">
        <v>789</v>
      </c>
      <c r="U818" s="103">
        <v>20.806334480479769</v>
      </c>
      <c r="V818" s="103">
        <v>2.1936655195202306</v>
      </c>
      <c r="X818" s="103">
        <v>71.228545618789511</v>
      </c>
      <c r="Y818" s="103">
        <v>24</v>
      </c>
    </row>
    <row r="819" spans="1:25" x14ac:dyDescent="0.3">
      <c r="A819" s="13">
        <v>43856</v>
      </c>
      <c r="B819" s="101">
        <v>23</v>
      </c>
      <c r="C819" s="100">
        <f t="shared" si="53"/>
        <v>6</v>
      </c>
      <c r="D819" s="100">
        <f t="shared" si="54"/>
        <v>4</v>
      </c>
      <c r="E819" s="100">
        <f t="shared" si="55"/>
        <v>0</v>
      </c>
      <c r="F819" s="100">
        <f t="shared" si="56"/>
        <v>4</v>
      </c>
      <c r="G819" s="100">
        <v>0</v>
      </c>
      <c r="H819" s="100">
        <v>1</v>
      </c>
      <c r="I819">
        <v>1</v>
      </c>
      <c r="J819">
        <v>5</v>
      </c>
      <c r="L819">
        <v>4</v>
      </c>
      <c r="Q819">
        <v>4</v>
      </c>
      <c r="T819" s="103">
        <v>790</v>
      </c>
      <c r="U819" s="103">
        <v>22.112581296977076</v>
      </c>
      <c r="V819" s="103">
        <v>8.8874187030229237</v>
      </c>
      <c r="X819" s="103">
        <v>71.318879855465212</v>
      </c>
      <c r="Y819" s="103">
        <v>24</v>
      </c>
    </row>
    <row r="820" spans="1:25" x14ac:dyDescent="0.3">
      <c r="A820" s="13">
        <v>43857</v>
      </c>
      <c r="B820" s="101">
        <v>22</v>
      </c>
      <c r="C820" s="100">
        <f t="shared" si="53"/>
        <v>12</v>
      </c>
      <c r="D820" s="100">
        <f t="shared" si="54"/>
        <v>1</v>
      </c>
      <c r="E820" s="100">
        <f t="shared" si="55"/>
        <v>0</v>
      </c>
      <c r="F820" s="100">
        <f t="shared" si="56"/>
        <v>3</v>
      </c>
      <c r="G820" s="100">
        <v>0</v>
      </c>
      <c r="H820" s="100">
        <v>3</v>
      </c>
      <c r="J820">
        <v>12</v>
      </c>
      <c r="L820">
        <v>1</v>
      </c>
      <c r="Q820">
        <v>3</v>
      </c>
      <c r="T820" s="103">
        <v>791</v>
      </c>
      <c r="U820" s="103">
        <v>23.811023909079868</v>
      </c>
      <c r="V820" s="103">
        <v>-0.81102390907986788</v>
      </c>
      <c r="X820" s="103">
        <v>71.409214092140914</v>
      </c>
      <c r="Y820" s="103">
        <v>24</v>
      </c>
    </row>
    <row r="821" spans="1:25" x14ac:dyDescent="0.3">
      <c r="A821" s="13">
        <v>43858</v>
      </c>
      <c r="B821" s="101">
        <v>21</v>
      </c>
      <c r="C821" s="100">
        <f t="shared" si="53"/>
        <v>11</v>
      </c>
      <c r="D821" s="100">
        <f t="shared" si="54"/>
        <v>4</v>
      </c>
      <c r="E821" s="100">
        <f t="shared" si="55"/>
        <v>2</v>
      </c>
      <c r="F821" s="100">
        <f t="shared" si="56"/>
        <v>3</v>
      </c>
      <c r="G821" s="100">
        <v>0</v>
      </c>
      <c r="J821">
        <v>11</v>
      </c>
      <c r="L821">
        <v>4</v>
      </c>
      <c r="O821">
        <v>2</v>
      </c>
      <c r="Q821">
        <v>3</v>
      </c>
      <c r="T821" s="103">
        <v>792</v>
      </c>
      <c r="U821" s="103">
        <v>20.92712651852532</v>
      </c>
      <c r="V821" s="103">
        <v>2.0728734814746801</v>
      </c>
      <c r="X821" s="103">
        <v>71.499548328816616</v>
      </c>
      <c r="Y821" s="103">
        <v>24</v>
      </c>
    </row>
    <row r="822" spans="1:25" x14ac:dyDescent="0.3">
      <c r="A822" s="13">
        <v>43859</v>
      </c>
      <c r="B822" s="101">
        <v>23</v>
      </c>
      <c r="C822" s="100">
        <f t="shared" si="53"/>
        <v>10</v>
      </c>
      <c r="D822" s="100">
        <f t="shared" si="54"/>
        <v>0</v>
      </c>
      <c r="E822" s="100">
        <f t="shared" si="55"/>
        <v>1</v>
      </c>
      <c r="F822" s="100">
        <f t="shared" si="56"/>
        <v>3</v>
      </c>
      <c r="G822" s="100">
        <v>0</v>
      </c>
      <c r="H822" s="100">
        <v>1</v>
      </c>
      <c r="I822">
        <v>2</v>
      </c>
      <c r="J822">
        <v>8</v>
      </c>
      <c r="O822">
        <v>1</v>
      </c>
      <c r="Q822">
        <v>3</v>
      </c>
      <c r="T822" s="103">
        <v>793</v>
      </c>
      <c r="U822" s="103">
        <v>21.438373193865633</v>
      </c>
      <c r="V822" s="103">
        <v>-2.4383731938656332</v>
      </c>
      <c r="X822" s="103">
        <v>71.589882565492317</v>
      </c>
      <c r="Y822" s="103">
        <v>24</v>
      </c>
    </row>
    <row r="823" spans="1:25" x14ac:dyDescent="0.3">
      <c r="A823" s="13">
        <v>43860</v>
      </c>
      <c r="B823" s="101">
        <v>19</v>
      </c>
      <c r="C823" s="100">
        <f t="shared" si="53"/>
        <v>9</v>
      </c>
      <c r="D823" s="100">
        <f t="shared" si="54"/>
        <v>2</v>
      </c>
      <c r="E823" s="100">
        <f t="shared" si="55"/>
        <v>1</v>
      </c>
      <c r="F823" s="100">
        <f t="shared" si="56"/>
        <v>6</v>
      </c>
      <c r="G823" s="100">
        <v>0</v>
      </c>
      <c r="H823" s="100">
        <v>1</v>
      </c>
      <c r="I823">
        <v>2</v>
      </c>
      <c r="J823">
        <v>7</v>
      </c>
      <c r="L823">
        <v>2</v>
      </c>
      <c r="O823">
        <v>1</v>
      </c>
      <c r="Q823">
        <v>6</v>
      </c>
      <c r="T823" s="103">
        <v>794</v>
      </c>
      <c r="U823" s="103">
        <v>25.391004286257495</v>
      </c>
      <c r="V823" s="103">
        <v>-0.39100428625749473</v>
      </c>
      <c r="X823" s="103">
        <v>71.680216802168019</v>
      </c>
      <c r="Y823" s="103">
        <v>24</v>
      </c>
    </row>
    <row r="824" spans="1:25" x14ac:dyDescent="0.3">
      <c r="A824" s="13">
        <v>43861</v>
      </c>
      <c r="B824" s="101">
        <v>24</v>
      </c>
      <c r="C824" s="100">
        <f t="shared" si="53"/>
        <v>10</v>
      </c>
      <c r="D824" s="100">
        <f t="shared" si="54"/>
        <v>0</v>
      </c>
      <c r="E824" s="100">
        <f t="shared" si="55"/>
        <v>1</v>
      </c>
      <c r="F824" s="100">
        <f t="shared" si="56"/>
        <v>2</v>
      </c>
      <c r="G824" s="100">
        <v>1</v>
      </c>
      <c r="H824" s="100">
        <v>6</v>
      </c>
      <c r="I824">
        <v>3</v>
      </c>
      <c r="J824">
        <v>7</v>
      </c>
      <c r="O824">
        <v>1</v>
      </c>
      <c r="Q824">
        <v>2</v>
      </c>
      <c r="T824" s="103">
        <v>795</v>
      </c>
      <c r="U824" s="103">
        <v>20.829430645457226</v>
      </c>
      <c r="V824" s="103">
        <v>5.1705693545427742</v>
      </c>
      <c r="X824" s="103">
        <v>71.77055103884372</v>
      </c>
      <c r="Y824" s="103">
        <v>24</v>
      </c>
    </row>
    <row r="825" spans="1:25" x14ac:dyDescent="0.3">
      <c r="A825" s="13">
        <v>43862</v>
      </c>
      <c r="B825" s="101">
        <v>30</v>
      </c>
      <c r="C825" s="100">
        <f t="shared" si="53"/>
        <v>6</v>
      </c>
      <c r="D825" s="100">
        <f t="shared" si="54"/>
        <v>3</v>
      </c>
      <c r="E825" s="100">
        <f t="shared" si="55"/>
        <v>0</v>
      </c>
      <c r="F825" s="100">
        <f t="shared" si="56"/>
        <v>4</v>
      </c>
      <c r="G825" s="100">
        <v>0</v>
      </c>
      <c r="H825" s="100">
        <v>3</v>
      </c>
      <c r="J825">
        <v>6</v>
      </c>
      <c r="L825">
        <v>3</v>
      </c>
      <c r="Q825">
        <v>4</v>
      </c>
      <c r="T825" s="103">
        <v>796</v>
      </c>
      <c r="U825" s="103">
        <v>17.810582149937325</v>
      </c>
      <c r="V825" s="103">
        <v>6.1894178500626751</v>
      </c>
      <c r="X825" s="103">
        <v>71.860885275519422</v>
      </c>
      <c r="Y825" s="103">
        <v>24</v>
      </c>
    </row>
    <row r="826" spans="1:25" x14ac:dyDescent="0.3">
      <c r="A826" s="13">
        <v>43863</v>
      </c>
      <c r="B826" s="101">
        <v>23</v>
      </c>
      <c r="C826" s="100">
        <f t="shared" si="53"/>
        <v>7</v>
      </c>
      <c r="D826" s="100">
        <f t="shared" si="54"/>
        <v>0</v>
      </c>
      <c r="E826" s="100">
        <f t="shared" si="55"/>
        <v>0</v>
      </c>
      <c r="F826" s="100">
        <f t="shared" si="56"/>
        <v>4</v>
      </c>
      <c r="G826" s="100">
        <v>0</v>
      </c>
      <c r="H826" s="100">
        <v>2</v>
      </c>
      <c r="J826">
        <v>7</v>
      </c>
      <c r="Q826">
        <v>4</v>
      </c>
      <c r="T826" s="103">
        <v>797</v>
      </c>
      <c r="U826" s="103">
        <v>23.932110269530238</v>
      </c>
      <c r="V826" s="103">
        <v>3.0678897304697621</v>
      </c>
      <c r="X826" s="103">
        <v>71.951219512195109</v>
      </c>
      <c r="Y826" s="103">
        <v>24</v>
      </c>
    </row>
    <row r="827" spans="1:25" x14ac:dyDescent="0.3">
      <c r="A827" s="13">
        <v>43864</v>
      </c>
      <c r="B827" s="101">
        <v>26</v>
      </c>
      <c r="C827" s="100">
        <f t="shared" si="53"/>
        <v>11</v>
      </c>
      <c r="D827" s="100">
        <f t="shared" si="54"/>
        <v>0</v>
      </c>
      <c r="E827" s="100">
        <f t="shared" si="55"/>
        <v>0</v>
      </c>
      <c r="F827" s="100">
        <f t="shared" si="56"/>
        <v>3</v>
      </c>
      <c r="G827" s="100">
        <v>0</v>
      </c>
      <c r="H827" s="100">
        <v>1</v>
      </c>
      <c r="I827">
        <v>1</v>
      </c>
      <c r="J827">
        <v>10</v>
      </c>
      <c r="Q827">
        <v>3</v>
      </c>
      <c r="T827" s="103">
        <v>798</v>
      </c>
      <c r="U827" s="103">
        <v>24.554917562453625</v>
      </c>
      <c r="V827" s="103">
        <v>-2.5549175624536247</v>
      </c>
      <c r="X827" s="103">
        <v>72.041553748870811</v>
      </c>
      <c r="Y827" s="103">
        <v>24</v>
      </c>
    </row>
    <row r="828" spans="1:25" x14ac:dyDescent="0.3">
      <c r="A828" s="13">
        <v>43865</v>
      </c>
      <c r="B828" s="101">
        <v>23</v>
      </c>
      <c r="C828" s="100">
        <f t="shared" si="53"/>
        <v>13</v>
      </c>
      <c r="D828" s="100">
        <f t="shared" si="54"/>
        <v>1</v>
      </c>
      <c r="E828" s="100">
        <f t="shared" si="55"/>
        <v>1</v>
      </c>
      <c r="F828" s="100">
        <f t="shared" si="56"/>
        <v>2</v>
      </c>
      <c r="G828" s="100">
        <v>0</v>
      </c>
      <c r="H828" s="100">
        <v>2</v>
      </c>
      <c r="I828">
        <v>1</v>
      </c>
      <c r="J828">
        <v>12</v>
      </c>
      <c r="L828">
        <v>1</v>
      </c>
      <c r="O828">
        <v>1</v>
      </c>
      <c r="Q828">
        <v>2</v>
      </c>
      <c r="T828" s="103">
        <v>799</v>
      </c>
      <c r="U828" s="103">
        <v>20.506331755304394</v>
      </c>
      <c r="V828" s="103">
        <v>-2.5063317553043944</v>
      </c>
      <c r="X828" s="103">
        <v>72.131887985546513</v>
      </c>
      <c r="Y828" s="103">
        <v>24</v>
      </c>
    </row>
    <row r="829" spans="1:25" x14ac:dyDescent="0.3">
      <c r="A829" s="13">
        <v>43866</v>
      </c>
      <c r="B829" s="101">
        <v>21</v>
      </c>
      <c r="C829" s="100">
        <f t="shared" si="53"/>
        <v>9</v>
      </c>
      <c r="D829" s="100">
        <f t="shared" si="54"/>
        <v>3</v>
      </c>
      <c r="E829" s="100">
        <f t="shared" si="55"/>
        <v>0</v>
      </c>
      <c r="F829" s="100">
        <f t="shared" si="56"/>
        <v>4</v>
      </c>
      <c r="G829" s="100">
        <v>1</v>
      </c>
      <c r="H829" s="100">
        <v>2</v>
      </c>
      <c r="I829">
        <v>2</v>
      </c>
      <c r="J829">
        <v>7</v>
      </c>
      <c r="L829">
        <v>3</v>
      </c>
      <c r="Q829">
        <v>4</v>
      </c>
      <c r="T829" s="103">
        <v>800</v>
      </c>
      <c r="U829" s="103">
        <v>21.126253626800498</v>
      </c>
      <c r="V829" s="103">
        <v>-2.1262536268004979</v>
      </c>
      <c r="X829" s="103">
        <v>72.222222222222214</v>
      </c>
      <c r="Y829" s="103">
        <v>24</v>
      </c>
    </row>
    <row r="830" spans="1:25" x14ac:dyDescent="0.3">
      <c r="A830" s="13">
        <v>43867</v>
      </c>
      <c r="B830" s="101">
        <v>15</v>
      </c>
      <c r="C830" s="100">
        <f t="shared" si="53"/>
        <v>10</v>
      </c>
      <c r="D830" s="100">
        <f t="shared" si="54"/>
        <v>3</v>
      </c>
      <c r="E830" s="100">
        <f t="shared" si="55"/>
        <v>1</v>
      </c>
      <c r="F830" s="100">
        <f t="shared" si="56"/>
        <v>3</v>
      </c>
      <c r="G830" s="100">
        <v>0</v>
      </c>
      <c r="H830" s="100">
        <v>6</v>
      </c>
      <c r="I830">
        <v>2</v>
      </c>
      <c r="J830">
        <v>8</v>
      </c>
      <c r="L830">
        <v>3</v>
      </c>
      <c r="O830">
        <v>1</v>
      </c>
      <c r="Q830">
        <v>3</v>
      </c>
      <c r="T830" s="103">
        <v>801</v>
      </c>
      <c r="U830" s="103">
        <v>25.03700965187161</v>
      </c>
      <c r="V830" s="103">
        <v>-5.0370096518716103</v>
      </c>
      <c r="X830" s="103">
        <v>72.312556458897916</v>
      </c>
      <c r="Y830" s="103">
        <v>24</v>
      </c>
    </row>
    <row r="831" spans="1:25" x14ac:dyDescent="0.3">
      <c r="A831" s="13">
        <v>43868</v>
      </c>
      <c r="B831" s="101">
        <v>17</v>
      </c>
      <c r="C831" s="100">
        <f t="shared" si="53"/>
        <v>10</v>
      </c>
      <c r="D831" s="100">
        <f t="shared" si="54"/>
        <v>0</v>
      </c>
      <c r="E831" s="100">
        <f t="shared" si="55"/>
        <v>1</v>
      </c>
      <c r="F831" s="100">
        <f t="shared" si="56"/>
        <v>3</v>
      </c>
      <c r="G831" s="100">
        <v>0</v>
      </c>
      <c r="H831" s="100">
        <v>3</v>
      </c>
      <c r="I831">
        <v>2</v>
      </c>
      <c r="J831">
        <v>8</v>
      </c>
      <c r="N831">
        <v>1</v>
      </c>
      <c r="Q831">
        <v>3</v>
      </c>
      <c r="T831" s="103">
        <v>802</v>
      </c>
      <c r="U831" s="103">
        <v>19.650034287950344</v>
      </c>
      <c r="V831" s="103">
        <v>6.3499657120496558</v>
      </c>
      <c r="X831" s="103">
        <v>72.402890695573618</v>
      </c>
      <c r="Y831" s="103">
        <v>24</v>
      </c>
    </row>
    <row r="832" spans="1:25" x14ac:dyDescent="0.3">
      <c r="A832" s="13">
        <v>43869</v>
      </c>
      <c r="B832" s="101">
        <v>28</v>
      </c>
      <c r="C832" s="100">
        <f t="shared" si="53"/>
        <v>6</v>
      </c>
      <c r="D832" s="100">
        <f t="shared" si="54"/>
        <v>1</v>
      </c>
      <c r="E832" s="100">
        <f t="shared" si="55"/>
        <v>0</v>
      </c>
      <c r="F832" s="100">
        <f t="shared" si="56"/>
        <v>3</v>
      </c>
      <c r="G832" s="100">
        <v>0</v>
      </c>
      <c r="H832" s="100">
        <v>3</v>
      </c>
      <c r="J832">
        <v>6</v>
      </c>
      <c r="L832">
        <v>1</v>
      </c>
      <c r="Q832">
        <v>3</v>
      </c>
      <c r="T832" s="103">
        <v>803</v>
      </c>
      <c r="U832" s="103">
        <v>22.701313101835304</v>
      </c>
      <c r="V832" s="103">
        <v>6.2986868981646964</v>
      </c>
      <c r="X832" s="103">
        <v>72.493224932249319</v>
      </c>
      <c r="Y832" s="103">
        <v>24</v>
      </c>
    </row>
    <row r="833" spans="1:25" x14ac:dyDescent="0.3">
      <c r="A833" s="13">
        <v>43870</v>
      </c>
      <c r="B833" s="101">
        <v>30</v>
      </c>
      <c r="C833" s="100">
        <f t="shared" si="53"/>
        <v>8</v>
      </c>
      <c r="D833" s="100">
        <f t="shared" si="54"/>
        <v>1</v>
      </c>
      <c r="E833" s="100">
        <f t="shared" si="55"/>
        <v>0</v>
      </c>
      <c r="F833" s="100">
        <f t="shared" si="56"/>
        <v>4</v>
      </c>
      <c r="G833" s="100">
        <v>0</v>
      </c>
      <c r="H833" s="100">
        <v>4</v>
      </c>
      <c r="J833">
        <v>8</v>
      </c>
      <c r="L833">
        <v>1</v>
      </c>
      <c r="Q833">
        <v>4</v>
      </c>
      <c r="T833" s="103">
        <v>804</v>
      </c>
      <c r="U833" s="103">
        <v>22.222106433844594</v>
      </c>
      <c r="V833" s="103">
        <v>7.7778935661554058</v>
      </c>
      <c r="X833" s="103">
        <v>72.583559168925021</v>
      </c>
      <c r="Y833" s="103">
        <v>24</v>
      </c>
    </row>
    <row r="834" spans="1:25" x14ac:dyDescent="0.3">
      <c r="A834" s="13">
        <v>43871</v>
      </c>
      <c r="B834" s="101">
        <v>26</v>
      </c>
      <c r="C834" s="100">
        <f t="shared" si="53"/>
        <v>13</v>
      </c>
      <c r="D834" s="100">
        <f t="shared" si="54"/>
        <v>1</v>
      </c>
      <c r="E834" s="100">
        <f t="shared" si="55"/>
        <v>1</v>
      </c>
      <c r="F834" s="100">
        <f t="shared" si="56"/>
        <v>3</v>
      </c>
      <c r="G834" s="100">
        <v>0</v>
      </c>
      <c r="H834" s="100">
        <v>6</v>
      </c>
      <c r="I834">
        <v>1</v>
      </c>
      <c r="J834">
        <v>12</v>
      </c>
      <c r="L834">
        <v>1</v>
      </c>
      <c r="O834">
        <v>1</v>
      </c>
      <c r="Q834">
        <v>3</v>
      </c>
      <c r="T834" s="103">
        <v>805</v>
      </c>
      <c r="U834" s="103">
        <v>24.743065347641107</v>
      </c>
      <c r="V834" s="103">
        <v>3.2569346523588933</v>
      </c>
      <c r="X834" s="103">
        <v>72.673893405600722</v>
      </c>
      <c r="Y834" s="103">
        <v>24</v>
      </c>
    </row>
    <row r="835" spans="1:25" x14ac:dyDescent="0.3">
      <c r="A835" s="13">
        <v>43872</v>
      </c>
      <c r="B835" s="101">
        <v>23</v>
      </c>
      <c r="C835" s="100">
        <f t="shared" ref="C835:C898" si="57">SUM(I835:J835)</f>
        <v>10</v>
      </c>
      <c r="D835" s="100">
        <f t="shared" ref="D835:D898" si="58">SUM(K835:M835)</f>
        <v>2</v>
      </c>
      <c r="E835" s="100">
        <f t="shared" ref="E835:E898" si="59">SUM(N835:O835)</f>
        <v>2</v>
      </c>
      <c r="F835" s="100">
        <f t="shared" ref="F835:F898" si="60">SUM(P835:Q835)</f>
        <v>4</v>
      </c>
      <c r="G835" s="100">
        <v>0</v>
      </c>
      <c r="H835" s="100">
        <v>3</v>
      </c>
      <c r="J835">
        <v>10</v>
      </c>
      <c r="L835">
        <v>2</v>
      </c>
      <c r="O835">
        <v>2</v>
      </c>
      <c r="Q835">
        <v>4</v>
      </c>
      <c r="T835" s="103">
        <v>806</v>
      </c>
      <c r="U835" s="103">
        <v>24.128064378287824</v>
      </c>
      <c r="V835" s="103">
        <v>1.8719356217121756</v>
      </c>
      <c r="X835" s="103">
        <v>72.764227642276424</v>
      </c>
      <c r="Y835" s="103">
        <v>24</v>
      </c>
    </row>
    <row r="836" spans="1:25" x14ac:dyDescent="0.3">
      <c r="A836" s="13">
        <v>43873</v>
      </c>
      <c r="B836" s="101">
        <v>23</v>
      </c>
      <c r="C836" s="100">
        <f t="shared" si="57"/>
        <v>12</v>
      </c>
      <c r="D836" s="100">
        <f t="shared" si="58"/>
        <v>2</v>
      </c>
      <c r="E836" s="100">
        <f t="shared" si="59"/>
        <v>2</v>
      </c>
      <c r="F836" s="100">
        <f t="shared" si="60"/>
        <v>3</v>
      </c>
      <c r="G836" s="100">
        <v>0</v>
      </c>
      <c r="H836" s="100">
        <v>2</v>
      </c>
      <c r="I836">
        <v>3</v>
      </c>
      <c r="J836">
        <v>9</v>
      </c>
      <c r="L836">
        <v>2</v>
      </c>
      <c r="O836">
        <v>2</v>
      </c>
      <c r="Q836">
        <v>3</v>
      </c>
      <c r="T836" s="103">
        <v>807</v>
      </c>
      <c r="U836" s="103">
        <v>22.467816183090136</v>
      </c>
      <c r="V836" s="103">
        <v>-4.467816183090136</v>
      </c>
      <c r="X836" s="103">
        <v>72.854561878952111</v>
      </c>
      <c r="Y836" s="103">
        <v>24</v>
      </c>
    </row>
    <row r="837" spans="1:25" x14ac:dyDescent="0.3">
      <c r="A837" s="13">
        <v>43874</v>
      </c>
      <c r="B837" s="101">
        <v>19</v>
      </c>
      <c r="C837" s="100">
        <f t="shared" si="57"/>
        <v>8</v>
      </c>
      <c r="D837" s="100">
        <f t="shared" si="58"/>
        <v>0</v>
      </c>
      <c r="E837" s="100">
        <f t="shared" si="59"/>
        <v>2</v>
      </c>
      <c r="F837" s="100">
        <f t="shared" si="60"/>
        <v>3</v>
      </c>
      <c r="G837" s="100">
        <v>0</v>
      </c>
      <c r="H837" s="100">
        <v>5</v>
      </c>
      <c r="I837">
        <v>2</v>
      </c>
      <c r="J837">
        <v>6</v>
      </c>
      <c r="O837">
        <v>2</v>
      </c>
      <c r="Q837">
        <v>3</v>
      </c>
      <c r="T837" s="103">
        <v>808</v>
      </c>
      <c r="U837" s="103">
        <v>21.579088397371031</v>
      </c>
      <c r="V837" s="103">
        <v>0.42091160262896921</v>
      </c>
      <c r="X837" s="103">
        <v>72.944896115627813</v>
      </c>
      <c r="Y837" s="103">
        <v>24</v>
      </c>
    </row>
    <row r="838" spans="1:25" x14ac:dyDescent="0.3">
      <c r="A838" s="13">
        <v>43875</v>
      </c>
      <c r="B838" s="101">
        <v>21</v>
      </c>
      <c r="C838" s="100">
        <f t="shared" si="57"/>
        <v>8</v>
      </c>
      <c r="D838" s="100">
        <f t="shared" si="58"/>
        <v>2</v>
      </c>
      <c r="E838" s="100">
        <f t="shared" si="59"/>
        <v>0</v>
      </c>
      <c r="F838" s="100">
        <f t="shared" si="60"/>
        <v>2</v>
      </c>
      <c r="G838" s="100">
        <v>1</v>
      </c>
      <c r="H838" s="100">
        <v>6</v>
      </c>
      <c r="I838">
        <v>4</v>
      </c>
      <c r="J838">
        <v>4</v>
      </c>
      <c r="L838">
        <v>2</v>
      </c>
      <c r="Q838">
        <v>2</v>
      </c>
      <c r="T838" s="103">
        <v>809</v>
      </c>
      <c r="U838" s="103">
        <v>19.136752131894479</v>
      </c>
      <c r="V838" s="103">
        <v>3.8632478681055211</v>
      </c>
      <c r="X838" s="103">
        <v>73.035230352303515</v>
      </c>
      <c r="Y838" s="103">
        <v>24</v>
      </c>
    </row>
    <row r="839" spans="1:25" x14ac:dyDescent="0.3">
      <c r="A839" s="13">
        <v>43876</v>
      </c>
      <c r="B839" s="101">
        <v>23</v>
      </c>
      <c r="C839" s="100">
        <f t="shared" si="57"/>
        <v>5</v>
      </c>
      <c r="D839" s="100">
        <f t="shared" si="58"/>
        <v>0</v>
      </c>
      <c r="E839" s="100">
        <f t="shared" si="59"/>
        <v>0</v>
      </c>
      <c r="F839" s="100">
        <f t="shared" si="60"/>
        <v>4</v>
      </c>
      <c r="G839" s="100">
        <v>0</v>
      </c>
      <c r="H839" s="100">
        <v>4</v>
      </c>
      <c r="J839">
        <v>5</v>
      </c>
      <c r="Q839">
        <v>4</v>
      </c>
      <c r="T839" s="103">
        <v>810</v>
      </c>
      <c r="U839" s="103">
        <v>19.650034287950344</v>
      </c>
      <c r="V839" s="103">
        <v>4.3499657120496558</v>
      </c>
      <c r="X839" s="103">
        <v>73.125564588979216</v>
      </c>
      <c r="Y839" s="103">
        <v>24</v>
      </c>
    </row>
    <row r="840" spans="1:25" x14ac:dyDescent="0.3">
      <c r="A840" s="13">
        <v>43877</v>
      </c>
      <c r="B840" s="101">
        <v>24</v>
      </c>
      <c r="C840" s="100">
        <f t="shared" si="57"/>
        <v>10</v>
      </c>
      <c r="D840" s="100">
        <f t="shared" si="58"/>
        <v>0</v>
      </c>
      <c r="E840" s="100">
        <f t="shared" si="59"/>
        <v>0</v>
      </c>
      <c r="F840" s="100">
        <f t="shared" si="60"/>
        <v>3</v>
      </c>
      <c r="G840" s="100">
        <v>0</v>
      </c>
      <c r="H840" s="100">
        <v>6</v>
      </c>
      <c r="I840">
        <v>1</v>
      </c>
      <c r="J840">
        <v>9</v>
      </c>
      <c r="Q840">
        <v>3</v>
      </c>
      <c r="T840" s="103">
        <v>811</v>
      </c>
      <c r="U840" s="103">
        <v>22.29467066121968</v>
      </c>
      <c r="V840" s="103">
        <v>-0.29467066121967989</v>
      </c>
      <c r="X840" s="103">
        <v>73.215898825654918</v>
      </c>
      <c r="Y840" s="103">
        <v>24</v>
      </c>
    </row>
    <row r="841" spans="1:25" x14ac:dyDescent="0.3">
      <c r="A841" s="13">
        <v>43878</v>
      </c>
      <c r="B841" s="101">
        <v>32</v>
      </c>
      <c r="C841" s="100">
        <f t="shared" si="57"/>
        <v>15</v>
      </c>
      <c r="D841" s="100">
        <f t="shared" si="58"/>
        <v>0</v>
      </c>
      <c r="E841" s="100">
        <f t="shared" si="59"/>
        <v>2</v>
      </c>
      <c r="F841" s="100">
        <f t="shared" si="60"/>
        <v>4</v>
      </c>
      <c r="G841" s="100">
        <v>0</v>
      </c>
      <c r="H841" s="100">
        <v>4</v>
      </c>
      <c r="I841">
        <v>2</v>
      </c>
      <c r="J841">
        <v>13</v>
      </c>
      <c r="O841">
        <v>2</v>
      </c>
      <c r="Q841">
        <v>4</v>
      </c>
      <c r="T841" s="103">
        <v>812</v>
      </c>
      <c r="U841" s="103">
        <v>23.355310461396567</v>
      </c>
      <c r="V841" s="103">
        <v>0.64468953860343348</v>
      </c>
      <c r="X841" s="103">
        <v>73.30623306233062</v>
      </c>
      <c r="Y841" s="103">
        <v>24</v>
      </c>
    </row>
    <row r="842" spans="1:25" x14ac:dyDescent="0.3">
      <c r="A842" s="13">
        <v>43879</v>
      </c>
      <c r="B842" s="101">
        <v>22</v>
      </c>
      <c r="C842" s="100">
        <f t="shared" si="57"/>
        <v>13</v>
      </c>
      <c r="D842" s="100">
        <f t="shared" si="58"/>
        <v>4</v>
      </c>
      <c r="E842" s="100">
        <f t="shared" si="59"/>
        <v>1</v>
      </c>
      <c r="F842" s="100">
        <f t="shared" si="60"/>
        <v>2</v>
      </c>
      <c r="G842" s="100">
        <v>0</v>
      </c>
      <c r="H842" s="100">
        <v>2</v>
      </c>
      <c r="I842">
        <v>1</v>
      </c>
      <c r="J842">
        <v>12</v>
      </c>
      <c r="L842">
        <v>4</v>
      </c>
      <c r="O842">
        <v>1</v>
      </c>
      <c r="Q842">
        <v>2</v>
      </c>
      <c r="T842" s="103">
        <v>813</v>
      </c>
      <c r="U842" s="103">
        <v>24.027483083792458</v>
      </c>
      <c r="V842" s="103">
        <v>-1.0274830837924576</v>
      </c>
      <c r="X842" s="103">
        <v>73.396567299006321</v>
      </c>
      <c r="Y842" s="103">
        <v>24</v>
      </c>
    </row>
    <row r="843" spans="1:25" x14ac:dyDescent="0.3">
      <c r="A843" s="13">
        <v>43880</v>
      </c>
      <c r="B843" s="101">
        <v>22</v>
      </c>
      <c r="C843" s="100">
        <f t="shared" si="57"/>
        <v>12</v>
      </c>
      <c r="D843" s="100">
        <f t="shared" si="58"/>
        <v>0</v>
      </c>
      <c r="E843" s="100">
        <f t="shared" si="59"/>
        <v>0</v>
      </c>
      <c r="F843" s="100">
        <f t="shared" si="60"/>
        <v>3</v>
      </c>
      <c r="G843" s="100">
        <v>0</v>
      </c>
      <c r="H843" s="100">
        <v>1</v>
      </c>
      <c r="I843">
        <v>2</v>
      </c>
      <c r="J843">
        <v>10</v>
      </c>
      <c r="Q843">
        <v>3</v>
      </c>
      <c r="T843" s="103">
        <v>814</v>
      </c>
      <c r="U843" s="103">
        <v>24.621423368883836</v>
      </c>
      <c r="V843" s="103">
        <v>-4.6214233688838355</v>
      </c>
      <c r="X843" s="103">
        <v>73.486901535682023</v>
      </c>
      <c r="Y843" s="103">
        <v>24</v>
      </c>
    </row>
    <row r="844" spans="1:25" x14ac:dyDescent="0.3">
      <c r="A844" s="13">
        <v>43881</v>
      </c>
      <c r="B844" s="101">
        <v>20</v>
      </c>
      <c r="C844" s="100">
        <f t="shared" si="57"/>
        <v>6</v>
      </c>
      <c r="D844" s="100">
        <f t="shared" si="58"/>
        <v>3</v>
      </c>
      <c r="E844" s="100">
        <f t="shared" si="59"/>
        <v>1</v>
      </c>
      <c r="F844" s="100">
        <f t="shared" si="60"/>
        <v>4</v>
      </c>
      <c r="G844" s="100">
        <v>0</v>
      </c>
      <c r="H844" s="100">
        <v>3</v>
      </c>
      <c r="I844">
        <v>2</v>
      </c>
      <c r="J844">
        <v>4</v>
      </c>
      <c r="L844">
        <v>3</v>
      </c>
      <c r="O844">
        <v>1</v>
      </c>
      <c r="Q844">
        <v>4</v>
      </c>
      <c r="T844" s="103">
        <v>815</v>
      </c>
      <c r="U844" s="103">
        <v>16.547642241967655</v>
      </c>
      <c r="V844" s="103">
        <v>-0.54764224196765454</v>
      </c>
      <c r="X844" s="103">
        <v>73.577235772357724</v>
      </c>
      <c r="Y844" s="103">
        <v>24</v>
      </c>
    </row>
    <row r="845" spans="1:25" x14ac:dyDescent="0.3">
      <c r="A845" s="13">
        <v>43882</v>
      </c>
      <c r="B845" s="101">
        <v>18</v>
      </c>
      <c r="C845" s="100">
        <f t="shared" si="57"/>
        <v>16</v>
      </c>
      <c r="D845" s="100">
        <f t="shared" si="58"/>
        <v>2</v>
      </c>
      <c r="E845" s="100">
        <f t="shared" si="59"/>
        <v>0</v>
      </c>
      <c r="F845" s="100">
        <f t="shared" si="60"/>
        <v>3</v>
      </c>
      <c r="G845" s="100">
        <v>0</v>
      </c>
      <c r="H845" s="100">
        <v>6</v>
      </c>
      <c r="I845">
        <v>6</v>
      </c>
      <c r="J845">
        <v>10</v>
      </c>
      <c r="L845">
        <v>2</v>
      </c>
      <c r="Q845">
        <v>3</v>
      </c>
      <c r="T845" s="103">
        <v>816</v>
      </c>
      <c r="U845" s="103">
        <v>22.115466718404353</v>
      </c>
      <c r="V845" s="103">
        <v>2.8845332815956475</v>
      </c>
      <c r="X845" s="103">
        <v>73.667570009033412</v>
      </c>
      <c r="Y845" s="103">
        <v>24</v>
      </c>
    </row>
    <row r="846" spans="1:25" x14ac:dyDescent="0.3">
      <c r="A846" s="13">
        <v>43883</v>
      </c>
      <c r="B846" s="101">
        <v>20</v>
      </c>
      <c r="C846" s="100">
        <f t="shared" si="57"/>
        <v>9</v>
      </c>
      <c r="D846" s="100">
        <f t="shared" si="58"/>
        <v>1</v>
      </c>
      <c r="E846" s="100">
        <f t="shared" si="59"/>
        <v>1</v>
      </c>
      <c r="F846" s="100">
        <f t="shared" si="60"/>
        <v>4</v>
      </c>
      <c r="G846" s="100">
        <v>0</v>
      </c>
      <c r="H846" s="100">
        <v>2</v>
      </c>
      <c r="J846">
        <v>9</v>
      </c>
      <c r="M846">
        <v>1</v>
      </c>
      <c r="O846">
        <v>1</v>
      </c>
      <c r="Q846">
        <v>4</v>
      </c>
      <c r="T846" s="103">
        <v>817</v>
      </c>
      <c r="U846" s="103">
        <v>20.483235590326938</v>
      </c>
      <c r="V846" s="103">
        <v>2.5167644096730619</v>
      </c>
      <c r="X846" s="103">
        <v>73.757904245709113</v>
      </c>
      <c r="Y846" s="103">
        <v>24</v>
      </c>
    </row>
    <row r="847" spans="1:25" x14ac:dyDescent="0.3">
      <c r="A847" s="13">
        <v>43884</v>
      </c>
      <c r="B847" s="101">
        <v>31</v>
      </c>
      <c r="C847" s="100">
        <f t="shared" si="57"/>
        <v>7</v>
      </c>
      <c r="D847" s="100">
        <f t="shared" si="58"/>
        <v>1</v>
      </c>
      <c r="E847" s="100">
        <f t="shared" si="59"/>
        <v>0</v>
      </c>
      <c r="F847" s="100">
        <f t="shared" si="60"/>
        <v>2</v>
      </c>
      <c r="G847" s="100">
        <v>0</v>
      </c>
      <c r="H847" s="100">
        <v>5</v>
      </c>
      <c r="J847">
        <v>7</v>
      </c>
      <c r="L847">
        <v>1</v>
      </c>
      <c r="Q847">
        <v>2</v>
      </c>
      <c r="T847" s="103">
        <v>818</v>
      </c>
      <c r="U847" s="103">
        <v>22.865124470318154</v>
      </c>
      <c r="V847" s="103">
        <v>-0.86512447031815398</v>
      </c>
      <c r="X847" s="103">
        <v>73.848238482384815</v>
      </c>
      <c r="Y847" s="103">
        <v>24</v>
      </c>
    </row>
    <row r="848" spans="1:25" x14ac:dyDescent="0.3">
      <c r="A848" s="13">
        <v>43885</v>
      </c>
      <c r="B848" s="101">
        <v>23</v>
      </c>
      <c r="C848" s="100">
        <f t="shared" si="57"/>
        <v>14</v>
      </c>
      <c r="D848" s="100">
        <f t="shared" si="58"/>
        <v>2</v>
      </c>
      <c r="E848" s="100">
        <f t="shared" si="59"/>
        <v>1</v>
      </c>
      <c r="F848" s="100">
        <f t="shared" si="60"/>
        <v>4</v>
      </c>
      <c r="G848" s="100">
        <v>0</v>
      </c>
      <c r="H848" s="100">
        <v>1</v>
      </c>
      <c r="I848">
        <v>3</v>
      </c>
      <c r="J848">
        <v>11</v>
      </c>
      <c r="L848">
        <v>2</v>
      </c>
      <c r="O848">
        <v>1</v>
      </c>
      <c r="Q848">
        <v>4</v>
      </c>
      <c r="T848" s="103">
        <v>819</v>
      </c>
      <c r="U848" s="103">
        <v>23.79398616504729</v>
      </c>
      <c r="V848" s="103">
        <v>-2.7939861650472899</v>
      </c>
      <c r="X848" s="103">
        <v>73.938572719060517</v>
      </c>
      <c r="Y848" s="103">
        <v>24</v>
      </c>
    </row>
    <row r="849" spans="1:25" x14ac:dyDescent="0.3">
      <c r="A849" s="13">
        <v>43886</v>
      </c>
      <c r="B849" s="101">
        <v>19</v>
      </c>
      <c r="C849" s="100">
        <f t="shared" si="57"/>
        <v>12</v>
      </c>
      <c r="D849" s="100">
        <f t="shared" si="58"/>
        <v>2</v>
      </c>
      <c r="E849" s="100">
        <f t="shared" si="59"/>
        <v>1</v>
      </c>
      <c r="F849" s="100">
        <f t="shared" si="60"/>
        <v>2</v>
      </c>
      <c r="G849" s="100">
        <v>0</v>
      </c>
      <c r="H849" s="100">
        <v>3</v>
      </c>
      <c r="I849">
        <v>2</v>
      </c>
      <c r="J849">
        <v>10</v>
      </c>
      <c r="L849">
        <v>2</v>
      </c>
      <c r="O849">
        <v>1</v>
      </c>
      <c r="Q849">
        <v>2</v>
      </c>
      <c r="T849" s="103">
        <v>820</v>
      </c>
      <c r="U849" s="103">
        <v>22.098428974371775</v>
      </c>
      <c r="V849" s="103">
        <v>0.90157102562822544</v>
      </c>
      <c r="X849" s="103">
        <v>74.028906955736218</v>
      </c>
      <c r="Y849" s="103">
        <v>24</v>
      </c>
    </row>
    <row r="850" spans="1:25" x14ac:dyDescent="0.3">
      <c r="A850" s="13">
        <v>43887</v>
      </c>
      <c r="B850" s="101">
        <v>20</v>
      </c>
      <c r="C850" s="100">
        <f t="shared" si="57"/>
        <v>13</v>
      </c>
      <c r="D850" s="100">
        <f t="shared" si="58"/>
        <v>1</v>
      </c>
      <c r="E850" s="100">
        <f t="shared" si="59"/>
        <v>1</v>
      </c>
      <c r="F850" s="100">
        <f t="shared" si="60"/>
        <v>4</v>
      </c>
      <c r="G850" s="100">
        <v>0</v>
      </c>
      <c r="H850" s="100">
        <v>2</v>
      </c>
      <c r="I850">
        <v>3</v>
      </c>
      <c r="J850">
        <v>10</v>
      </c>
      <c r="M850">
        <v>1</v>
      </c>
      <c r="O850">
        <v>1</v>
      </c>
      <c r="Q850">
        <v>4</v>
      </c>
      <c r="T850" s="103">
        <v>821</v>
      </c>
      <c r="U850" s="103">
        <v>25.137590946366981</v>
      </c>
      <c r="V850" s="103">
        <v>-6.1375909463669807</v>
      </c>
      <c r="X850" s="103">
        <v>74.11924119241192</v>
      </c>
      <c r="Y850" s="103">
        <v>24</v>
      </c>
    </row>
    <row r="851" spans="1:25" x14ac:dyDescent="0.3">
      <c r="A851" s="13">
        <v>43888</v>
      </c>
      <c r="B851" s="101">
        <v>24</v>
      </c>
      <c r="C851" s="100">
        <f t="shared" si="57"/>
        <v>8</v>
      </c>
      <c r="D851" s="100">
        <f t="shared" si="58"/>
        <v>3</v>
      </c>
      <c r="E851" s="100">
        <f t="shared" si="59"/>
        <v>1</v>
      </c>
      <c r="F851" s="100">
        <f t="shared" si="60"/>
        <v>3</v>
      </c>
      <c r="G851" s="100">
        <v>1</v>
      </c>
      <c r="H851" s="100">
        <v>4</v>
      </c>
      <c r="I851">
        <v>4</v>
      </c>
      <c r="J851">
        <v>4</v>
      </c>
      <c r="L851">
        <v>3</v>
      </c>
      <c r="O851">
        <v>1</v>
      </c>
      <c r="Q851">
        <v>3</v>
      </c>
      <c r="T851" s="103">
        <v>822</v>
      </c>
      <c r="U851" s="103">
        <v>20.849641389007406</v>
      </c>
      <c r="V851" s="103">
        <v>3.1503586109925941</v>
      </c>
      <c r="X851" s="103">
        <v>74.209575429087622</v>
      </c>
      <c r="Y851" s="103">
        <v>24</v>
      </c>
    </row>
    <row r="852" spans="1:25" x14ac:dyDescent="0.3">
      <c r="A852" s="13">
        <v>43889</v>
      </c>
      <c r="B852" s="101">
        <v>16</v>
      </c>
      <c r="C852" s="100">
        <f t="shared" si="57"/>
        <v>12</v>
      </c>
      <c r="D852" s="100">
        <f t="shared" si="58"/>
        <v>0</v>
      </c>
      <c r="E852" s="100">
        <f t="shared" si="59"/>
        <v>1</v>
      </c>
      <c r="F852" s="100">
        <f t="shared" si="60"/>
        <v>2</v>
      </c>
      <c r="G852" s="100">
        <v>0</v>
      </c>
      <c r="H852" s="100">
        <v>2</v>
      </c>
      <c r="I852">
        <v>2</v>
      </c>
      <c r="J852">
        <v>10</v>
      </c>
      <c r="O852">
        <v>1</v>
      </c>
      <c r="Q852">
        <v>2</v>
      </c>
      <c r="T852" s="103">
        <v>823</v>
      </c>
      <c r="U852" s="103">
        <v>20.376595874886696</v>
      </c>
      <c r="V852" s="103">
        <v>9.6234041251133036</v>
      </c>
      <c r="X852" s="103">
        <v>74.299909665763323</v>
      </c>
      <c r="Y852" s="103">
        <v>24</v>
      </c>
    </row>
    <row r="853" spans="1:25" x14ac:dyDescent="0.3">
      <c r="A853" s="13">
        <v>43890</v>
      </c>
      <c r="B853" s="101">
        <v>32</v>
      </c>
      <c r="C853" s="100">
        <f t="shared" si="57"/>
        <v>8</v>
      </c>
      <c r="D853" s="100">
        <f t="shared" si="58"/>
        <v>4</v>
      </c>
      <c r="E853" s="100">
        <f t="shared" si="59"/>
        <v>1</v>
      </c>
      <c r="F853" s="100">
        <f t="shared" si="60"/>
        <v>4</v>
      </c>
      <c r="G853" s="100">
        <v>0</v>
      </c>
      <c r="H853" s="100">
        <v>4</v>
      </c>
      <c r="J853">
        <v>8</v>
      </c>
      <c r="L853">
        <v>2</v>
      </c>
      <c r="M853">
        <v>2</v>
      </c>
      <c r="O853">
        <v>1</v>
      </c>
      <c r="Q853">
        <v>4</v>
      </c>
      <c r="T853" s="103">
        <v>824</v>
      </c>
      <c r="U853" s="103">
        <v>20.699694765039531</v>
      </c>
      <c r="V853" s="103">
        <v>2.3003052349604687</v>
      </c>
      <c r="X853" s="103">
        <v>74.390243902439025</v>
      </c>
      <c r="Y853" s="103">
        <v>24</v>
      </c>
    </row>
    <row r="854" spans="1:25" x14ac:dyDescent="0.3">
      <c r="A854" s="13">
        <v>43891</v>
      </c>
      <c r="B854" s="101">
        <v>31</v>
      </c>
      <c r="C854" s="100">
        <f t="shared" si="57"/>
        <v>10</v>
      </c>
      <c r="D854" s="100">
        <f t="shared" si="58"/>
        <v>1</v>
      </c>
      <c r="E854" s="100">
        <f t="shared" si="59"/>
        <v>1</v>
      </c>
      <c r="F854" s="100">
        <f t="shared" si="60"/>
        <v>4</v>
      </c>
      <c r="G854" s="100">
        <v>0</v>
      </c>
      <c r="H854" s="100">
        <v>7</v>
      </c>
      <c r="J854">
        <v>10</v>
      </c>
      <c r="L854">
        <v>1</v>
      </c>
      <c r="O854">
        <v>1</v>
      </c>
      <c r="Q854">
        <v>4</v>
      </c>
      <c r="T854" s="103">
        <v>825</v>
      </c>
      <c r="U854" s="103">
        <v>22.115466718404353</v>
      </c>
      <c r="V854" s="103">
        <v>3.8845332815956475</v>
      </c>
      <c r="X854" s="103">
        <v>74.480578139114712</v>
      </c>
      <c r="Y854" s="103">
        <v>24</v>
      </c>
    </row>
    <row r="855" spans="1:25" x14ac:dyDescent="0.3">
      <c r="A855" s="13">
        <v>43892</v>
      </c>
      <c r="B855" s="101">
        <v>26</v>
      </c>
      <c r="C855" s="100">
        <f t="shared" si="57"/>
        <v>14</v>
      </c>
      <c r="D855" s="100">
        <f t="shared" si="58"/>
        <v>2</v>
      </c>
      <c r="E855" s="100">
        <f t="shared" si="59"/>
        <v>1</v>
      </c>
      <c r="F855" s="100">
        <f t="shared" si="60"/>
        <v>3</v>
      </c>
      <c r="G855" s="100">
        <v>2</v>
      </c>
      <c r="I855">
        <v>4</v>
      </c>
      <c r="J855">
        <v>10</v>
      </c>
      <c r="L855">
        <v>2</v>
      </c>
      <c r="O855">
        <v>1</v>
      </c>
      <c r="Q855">
        <v>3</v>
      </c>
      <c r="T855" s="103">
        <v>826</v>
      </c>
      <c r="U855" s="103">
        <v>22.97782260670327</v>
      </c>
      <c r="V855" s="103">
        <v>2.217739329672952E-2</v>
      </c>
      <c r="X855" s="103">
        <v>74.570912375790414</v>
      </c>
      <c r="Y855" s="103">
        <v>24</v>
      </c>
    </row>
    <row r="856" spans="1:25" x14ac:dyDescent="0.3">
      <c r="A856" s="13">
        <v>43893</v>
      </c>
      <c r="B856" s="101">
        <v>33</v>
      </c>
      <c r="C856" s="100">
        <f t="shared" si="57"/>
        <v>14</v>
      </c>
      <c r="D856" s="100">
        <f t="shared" si="58"/>
        <v>1</v>
      </c>
      <c r="E856" s="100">
        <f t="shared" si="59"/>
        <v>1</v>
      </c>
      <c r="F856" s="100">
        <f t="shared" si="60"/>
        <v>3</v>
      </c>
      <c r="G856" s="100">
        <v>0</v>
      </c>
      <c r="H856" s="100">
        <v>3</v>
      </c>
      <c r="I856">
        <v>3</v>
      </c>
      <c r="J856">
        <v>11</v>
      </c>
      <c r="L856">
        <v>1</v>
      </c>
      <c r="O856">
        <v>1</v>
      </c>
      <c r="Q856">
        <v>3</v>
      </c>
      <c r="T856" s="103">
        <v>827</v>
      </c>
      <c r="U856" s="103">
        <v>22.21316259147244</v>
      </c>
      <c r="V856" s="103">
        <v>-1.2131625914724395</v>
      </c>
      <c r="X856" s="103">
        <v>74.661246612466115</v>
      </c>
      <c r="Y856" s="103">
        <v>24</v>
      </c>
    </row>
    <row r="857" spans="1:25" x14ac:dyDescent="0.3">
      <c r="A857" s="13">
        <v>43894</v>
      </c>
      <c r="B857" s="101">
        <v>23</v>
      </c>
      <c r="C857" s="100">
        <f t="shared" si="57"/>
        <v>11</v>
      </c>
      <c r="D857" s="100">
        <f t="shared" si="58"/>
        <v>0</v>
      </c>
      <c r="E857" s="100">
        <f t="shared" si="59"/>
        <v>3</v>
      </c>
      <c r="F857" s="100">
        <f t="shared" si="60"/>
        <v>3</v>
      </c>
      <c r="G857" s="100">
        <v>0</v>
      </c>
      <c r="H857" s="100">
        <v>8</v>
      </c>
      <c r="I857">
        <v>2</v>
      </c>
      <c r="J857">
        <v>9</v>
      </c>
      <c r="O857">
        <v>3</v>
      </c>
      <c r="Q857">
        <v>3</v>
      </c>
      <c r="T857" s="103">
        <v>828</v>
      </c>
      <c r="U857" s="103">
        <v>22.418348120692503</v>
      </c>
      <c r="V857" s="103">
        <v>-7.418348120692503</v>
      </c>
      <c r="X857" s="103">
        <v>74.751580849141817</v>
      </c>
      <c r="Y857" s="103">
        <v>24</v>
      </c>
    </row>
    <row r="858" spans="1:25" x14ac:dyDescent="0.3">
      <c r="A858" s="13">
        <v>43895</v>
      </c>
      <c r="B858" s="101">
        <v>25</v>
      </c>
      <c r="C858" s="100">
        <f t="shared" si="57"/>
        <v>12</v>
      </c>
      <c r="D858" s="100">
        <f t="shared" si="58"/>
        <v>2</v>
      </c>
      <c r="E858" s="100">
        <f t="shared" si="59"/>
        <v>1</v>
      </c>
      <c r="F858" s="100">
        <f t="shared" si="60"/>
        <v>4</v>
      </c>
      <c r="G858" s="100">
        <v>0</v>
      </c>
      <c r="H858" s="100">
        <v>2</v>
      </c>
      <c r="I858">
        <v>2</v>
      </c>
      <c r="J858">
        <v>10</v>
      </c>
      <c r="L858">
        <v>2</v>
      </c>
      <c r="O858">
        <v>1</v>
      </c>
      <c r="Q858">
        <v>4</v>
      </c>
      <c r="T858" s="103">
        <v>829</v>
      </c>
      <c r="U858" s="103">
        <v>22.098428974371775</v>
      </c>
      <c r="V858" s="103">
        <v>-5.0984289743717746</v>
      </c>
      <c r="X858" s="103">
        <v>74.841915085817519</v>
      </c>
      <c r="Y858" s="103">
        <v>24</v>
      </c>
    </row>
    <row r="859" spans="1:25" x14ac:dyDescent="0.3">
      <c r="A859" s="13">
        <v>43896</v>
      </c>
      <c r="B859" s="101">
        <v>27</v>
      </c>
      <c r="C859" s="100">
        <f t="shared" si="57"/>
        <v>10</v>
      </c>
      <c r="D859" s="100">
        <f t="shared" si="58"/>
        <v>1</v>
      </c>
      <c r="E859" s="100">
        <f t="shared" si="59"/>
        <v>2</v>
      </c>
      <c r="F859" s="100">
        <f t="shared" si="60"/>
        <v>4</v>
      </c>
      <c r="G859" s="100">
        <v>0</v>
      </c>
      <c r="H859" s="100">
        <v>2</v>
      </c>
      <c r="I859">
        <v>3</v>
      </c>
      <c r="J859">
        <v>7</v>
      </c>
      <c r="M859">
        <v>1</v>
      </c>
      <c r="O859">
        <v>2</v>
      </c>
      <c r="Q859">
        <v>4</v>
      </c>
      <c r="T859" s="103">
        <v>830</v>
      </c>
      <c r="U859" s="103">
        <v>19.007016251476784</v>
      </c>
      <c r="V859" s="103">
        <v>8.9929837485232156</v>
      </c>
      <c r="X859" s="103">
        <v>74.93224932249322</v>
      </c>
      <c r="Y859" s="103">
        <v>24</v>
      </c>
    </row>
    <row r="860" spans="1:25" x14ac:dyDescent="0.3">
      <c r="A860" s="13">
        <v>43897</v>
      </c>
      <c r="B860" s="101">
        <v>24</v>
      </c>
      <c r="C860" s="100">
        <f t="shared" si="57"/>
        <v>6</v>
      </c>
      <c r="D860" s="100">
        <f t="shared" si="58"/>
        <v>1</v>
      </c>
      <c r="E860" s="100">
        <f t="shared" si="59"/>
        <v>2</v>
      </c>
      <c r="F860" s="100">
        <f t="shared" si="60"/>
        <v>4</v>
      </c>
      <c r="G860" s="100">
        <v>1</v>
      </c>
      <c r="H860" s="100">
        <v>6</v>
      </c>
      <c r="J860">
        <v>6</v>
      </c>
      <c r="L860">
        <v>1</v>
      </c>
      <c r="O860">
        <v>2</v>
      </c>
      <c r="Q860">
        <v>4</v>
      </c>
      <c r="T860" s="103">
        <v>831</v>
      </c>
      <c r="U860" s="103">
        <v>21.449352516953333</v>
      </c>
      <c r="V860" s="103">
        <v>8.5506474830466672</v>
      </c>
      <c r="X860" s="103">
        <v>75.022583559168922</v>
      </c>
      <c r="Y860" s="103">
        <v>24</v>
      </c>
    </row>
    <row r="861" spans="1:25" x14ac:dyDescent="0.3">
      <c r="A861" s="13">
        <v>43898</v>
      </c>
      <c r="B861" s="101">
        <v>25</v>
      </c>
      <c r="C861" s="100">
        <f t="shared" si="57"/>
        <v>10</v>
      </c>
      <c r="D861" s="100">
        <f t="shared" si="58"/>
        <v>1</v>
      </c>
      <c r="E861" s="100">
        <f t="shared" si="59"/>
        <v>0</v>
      </c>
      <c r="F861" s="100">
        <f t="shared" si="60"/>
        <v>3</v>
      </c>
      <c r="G861" s="100">
        <v>0</v>
      </c>
      <c r="H861" s="100">
        <v>6</v>
      </c>
      <c r="J861">
        <v>10</v>
      </c>
      <c r="L861">
        <v>1</v>
      </c>
      <c r="Q861">
        <v>3</v>
      </c>
      <c r="T861" s="103">
        <v>832</v>
      </c>
      <c r="U861" s="103">
        <v>24.134122799232699</v>
      </c>
      <c r="V861" s="103">
        <v>1.8658772007673008</v>
      </c>
      <c r="X861" s="103">
        <v>75.112917795844623</v>
      </c>
      <c r="Y861" s="103">
        <v>24</v>
      </c>
    </row>
    <row r="862" spans="1:25" x14ac:dyDescent="0.3">
      <c r="A862" s="13">
        <v>43899</v>
      </c>
      <c r="B862" s="101">
        <v>40</v>
      </c>
      <c r="C862" s="100">
        <f t="shared" si="57"/>
        <v>11</v>
      </c>
      <c r="D862" s="100">
        <f t="shared" si="58"/>
        <v>3</v>
      </c>
      <c r="E862" s="100">
        <f t="shared" si="59"/>
        <v>2</v>
      </c>
      <c r="F862" s="100">
        <f t="shared" si="60"/>
        <v>3</v>
      </c>
      <c r="G862" s="100">
        <v>0</v>
      </c>
      <c r="I862">
        <v>3</v>
      </c>
      <c r="J862">
        <v>8</v>
      </c>
      <c r="L862">
        <v>1</v>
      </c>
      <c r="M862">
        <v>2</v>
      </c>
      <c r="O862">
        <v>2</v>
      </c>
      <c r="Q862">
        <v>3</v>
      </c>
      <c r="T862" s="103">
        <v>833</v>
      </c>
      <c r="U862" s="103">
        <v>24.093988890222668</v>
      </c>
      <c r="V862" s="103">
        <v>-1.0939888902226684</v>
      </c>
      <c r="X862" s="103">
        <v>75.203252032520325</v>
      </c>
      <c r="Y862" s="103">
        <v>24</v>
      </c>
    </row>
    <row r="863" spans="1:25" x14ac:dyDescent="0.3">
      <c r="A863" s="13">
        <v>43900</v>
      </c>
      <c r="B863" s="101">
        <v>20</v>
      </c>
      <c r="C863" s="100">
        <f t="shared" si="57"/>
        <v>10</v>
      </c>
      <c r="D863" s="100">
        <f t="shared" si="58"/>
        <v>1</v>
      </c>
      <c r="E863" s="100">
        <f t="shared" si="59"/>
        <v>1</v>
      </c>
      <c r="F863" s="100">
        <f t="shared" si="60"/>
        <v>2</v>
      </c>
      <c r="G863" s="100">
        <v>0</v>
      </c>
      <c r="H863" s="100">
        <v>6</v>
      </c>
      <c r="I863">
        <v>1</v>
      </c>
      <c r="J863">
        <v>9</v>
      </c>
      <c r="L863">
        <v>1</v>
      </c>
      <c r="O863">
        <v>1</v>
      </c>
      <c r="Q863">
        <v>2</v>
      </c>
      <c r="T863" s="103">
        <v>834</v>
      </c>
      <c r="U863" s="103">
        <v>24.223724770640366</v>
      </c>
      <c r="V863" s="103">
        <v>-1.2237247706403664</v>
      </c>
      <c r="X863" s="103">
        <v>75.293586269196027</v>
      </c>
      <c r="Y863" s="103">
        <v>24</v>
      </c>
    </row>
    <row r="864" spans="1:25" x14ac:dyDescent="0.3">
      <c r="A864" s="13">
        <v>43901</v>
      </c>
      <c r="B864" s="101">
        <v>25</v>
      </c>
      <c r="C864" s="100">
        <f t="shared" si="57"/>
        <v>15</v>
      </c>
      <c r="D864" s="100">
        <f t="shared" si="58"/>
        <v>1</v>
      </c>
      <c r="E864" s="100">
        <f t="shared" si="59"/>
        <v>1</v>
      </c>
      <c r="F864" s="100">
        <f t="shared" si="60"/>
        <v>4</v>
      </c>
      <c r="G864" s="100">
        <v>0</v>
      </c>
      <c r="H864" s="100">
        <v>3</v>
      </c>
      <c r="I864">
        <v>1</v>
      </c>
      <c r="J864">
        <v>14</v>
      </c>
      <c r="L864">
        <v>1</v>
      </c>
      <c r="O864">
        <v>1</v>
      </c>
      <c r="Q864">
        <v>4</v>
      </c>
      <c r="T864" s="103">
        <v>835</v>
      </c>
      <c r="U864" s="103">
        <v>21.438373193865633</v>
      </c>
      <c r="V864" s="103">
        <v>-2.4383731938656332</v>
      </c>
      <c r="X864" s="103">
        <v>75.383920505871714</v>
      </c>
      <c r="Y864" s="103">
        <v>24</v>
      </c>
    </row>
    <row r="865" spans="1:25" x14ac:dyDescent="0.3">
      <c r="A865" s="13">
        <v>43902</v>
      </c>
      <c r="B865" s="101">
        <v>30</v>
      </c>
      <c r="C865" s="100">
        <f t="shared" si="57"/>
        <v>15</v>
      </c>
      <c r="D865" s="100">
        <f t="shared" si="58"/>
        <v>2</v>
      </c>
      <c r="E865" s="100">
        <f t="shared" si="59"/>
        <v>2</v>
      </c>
      <c r="F865" s="100">
        <f t="shared" si="60"/>
        <v>4</v>
      </c>
      <c r="G865" s="100">
        <v>0</v>
      </c>
      <c r="H865" s="100">
        <v>2</v>
      </c>
      <c r="I865">
        <v>4</v>
      </c>
      <c r="J865">
        <v>11</v>
      </c>
      <c r="L865">
        <v>2</v>
      </c>
      <c r="O865">
        <v>2</v>
      </c>
      <c r="Q865">
        <v>4</v>
      </c>
      <c r="T865" s="103">
        <v>836</v>
      </c>
      <c r="U865" s="103">
        <v>19.150904454499784</v>
      </c>
      <c r="V865" s="103">
        <v>1.8490955455002158</v>
      </c>
      <c r="X865" s="103">
        <v>75.474254742547416</v>
      </c>
      <c r="Y865" s="103">
        <v>24</v>
      </c>
    </row>
    <row r="866" spans="1:25" x14ac:dyDescent="0.3">
      <c r="A866" s="13">
        <v>43903</v>
      </c>
      <c r="B866" s="101">
        <v>30</v>
      </c>
      <c r="C866" s="100">
        <f t="shared" si="57"/>
        <v>11</v>
      </c>
      <c r="D866" s="100">
        <f t="shared" si="58"/>
        <v>2</v>
      </c>
      <c r="E866" s="100">
        <f t="shared" si="59"/>
        <v>2</v>
      </c>
      <c r="F866" s="100">
        <f t="shared" si="60"/>
        <v>4</v>
      </c>
      <c r="G866" s="100">
        <v>0</v>
      </c>
      <c r="H866" s="100">
        <v>6</v>
      </c>
      <c r="I866">
        <v>1</v>
      </c>
      <c r="J866">
        <v>10</v>
      </c>
      <c r="L866">
        <v>2</v>
      </c>
      <c r="O866">
        <v>2</v>
      </c>
      <c r="Q866">
        <v>4</v>
      </c>
      <c r="T866" s="103">
        <v>837</v>
      </c>
      <c r="U866" s="103">
        <v>19.413658692092405</v>
      </c>
      <c r="V866" s="103">
        <v>3.5863413079075954</v>
      </c>
      <c r="X866" s="103">
        <v>75.564588979223117</v>
      </c>
      <c r="Y866" s="103">
        <v>24</v>
      </c>
    </row>
    <row r="867" spans="1:25" x14ac:dyDescent="0.3">
      <c r="A867" s="13">
        <v>43904</v>
      </c>
      <c r="B867" s="101">
        <v>35</v>
      </c>
      <c r="C867" s="100">
        <f t="shared" si="57"/>
        <v>10</v>
      </c>
      <c r="D867" s="100">
        <f t="shared" si="58"/>
        <v>0</v>
      </c>
      <c r="E867" s="100">
        <f t="shared" si="59"/>
        <v>1</v>
      </c>
      <c r="F867" s="100">
        <f t="shared" si="60"/>
        <v>3</v>
      </c>
      <c r="G867" s="100">
        <v>1</v>
      </c>
      <c r="H867" s="100">
        <v>3</v>
      </c>
      <c r="J867">
        <v>10</v>
      </c>
      <c r="O867">
        <v>1</v>
      </c>
      <c r="Q867">
        <v>3</v>
      </c>
      <c r="T867" s="103">
        <v>838</v>
      </c>
      <c r="U867" s="103">
        <v>21.472448681930789</v>
      </c>
      <c r="V867" s="103">
        <v>2.5275513180692109</v>
      </c>
      <c r="X867" s="103">
        <v>75.654923215898819</v>
      </c>
      <c r="Y867" s="103">
        <v>24</v>
      </c>
    </row>
    <row r="868" spans="1:25" x14ac:dyDescent="0.3">
      <c r="A868" s="13">
        <v>43905</v>
      </c>
      <c r="B868" s="101">
        <v>36</v>
      </c>
      <c r="C868" s="100">
        <f t="shared" si="57"/>
        <v>12</v>
      </c>
      <c r="D868" s="100">
        <f t="shared" si="58"/>
        <v>3</v>
      </c>
      <c r="E868" s="100">
        <f t="shared" si="59"/>
        <v>2</v>
      </c>
      <c r="F868" s="100">
        <f t="shared" si="60"/>
        <v>4</v>
      </c>
      <c r="G868" s="100">
        <v>0</v>
      </c>
      <c r="J868">
        <v>12</v>
      </c>
      <c r="L868">
        <v>3</v>
      </c>
      <c r="O868">
        <v>2</v>
      </c>
      <c r="Q868">
        <v>4</v>
      </c>
      <c r="T868" s="103">
        <v>839</v>
      </c>
      <c r="U868" s="103">
        <v>27.095799641709995</v>
      </c>
      <c r="V868" s="103">
        <v>4.9042003582900051</v>
      </c>
      <c r="X868" s="103">
        <v>75.745257452574521</v>
      </c>
      <c r="Y868" s="103">
        <v>24</v>
      </c>
    </row>
    <row r="869" spans="1:25" x14ac:dyDescent="0.3">
      <c r="A869" s="13">
        <v>43906</v>
      </c>
      <c r="B869" s="101">
        <v>32</v>
      </c>
      <c r="C869" s="100">
        <f t="shared" si="57"/>
        <v>14</v>
      </c>
      <c r="D869" s="100">
        <f t="shared" si="58"/>
        <v>1</v>
      </c>
      <c r="E869" s="100">
        <f t="shared" si="59"/>
        <v>0</v>
      </c>
      <c r="F869" s="100">
        <f t="shared" si="60"/>
        <v>5</v>
      </c>
      <c r="G869" s="100">
        <v>0</v>
      </c>
      <c r="J869">
        <v>14</v>
      </c>
      <c r="L869">
        <v>1</v>
      </c>
      <c r="Q869">
        <v>5</v>
      </c>
      <c r="T869" s="103">
        <v>840</v>
      </c>
      <c r="U869" s="103">
        <v>23.297741753023999</v>
      </c>
      <c r="V869" s="103">
        <v>-1.297741753023999</v>
      </c>
      <c r="X869" s="103">
        <v>75.835591689250222</v>
      </c>
      <c r="Y869" s="103">
        <v>24</v>
      </c>
    </row>
    <row r="870" spans="1:25" x14ac:dyDescent="0.3">
      <c r="A870" s="13">
        <v>43907</v>
      </c>
      <c r="B870" s="101">
        <v>34</v>
      </c>
      <c r="C870" s="100">
        <f t="shared" si="57"/>
        <v>10</v>
      </c>
      <c r="D870" s="100">
        <f t="shared" si="58"/>
        <v>2</v>
      </c>
      <c r="E870" s="100">
        <f t="shared" si="59"/>
        <v>1</v>
      </c>
      <c r="F870" s="100">
        <f t="shared" si="60"/>
        <v>3</v>
      </c>
      <c r="G870" s="100">
        <v>0</v>
      </c>
      <c r="H870" s="100">
        <v>1</v>
      </c>
      <c r="J870">
        <v>10</v>
      </c>
      <c r="L870">
        <v>2</v>
      </c>
      <c r="O870">
        <v>1</v>
      </c>
      <c r="Q870">
        <v>3</v>
      </c>
      <c r="T870" s="103">
        <v>841</v>
      </c>
      <c r="U870" s="103">
        <v>22.758484754877912</v>
      </c>
      <c r="V870" s="103">
        <v>-0.75848475487791234</v>
      </c>
      <c r="X870" s="103">
        <v>75.925925925925924</v>
      </c>
      <c r="Y870" s="103">
        <v>24</v>
      </c>
    </row>
    <row r="871" spans="1:25" x14ac:dyDescent="0.3">
      <c r="A871" s="13">
        <v>43908</v>
      </c>
      <c r="B871" s="101">
        <v>28</v>
      </c>
      <c r="C871" s="100">
        <f t="shared" si="57"/>
        <v>10</v>
      </c>
      <c r="D871" s="100">
        <f t="shared" si="58"/>
        <v>1</v>
      </c>
      <c r="E871" s="100">
        <f t="shared" si="59"/>
        <v>5</v>
      </c>
      <c r="F871" s="100">
        <f t="shared" si="60"/>
        <v>4</v>
      </c>
      <c r="G871" s="100">
        <v>1</v>
      </c>
      <c r="H871" s="100">
        <v>2</v>
      </c>
      <c r="J871">
        <v>10</v>
      </c>
      <c r="L871">
        <v>1</v>
      </c>
      <c r="O871">
        <v>5</v>
      </c>
      <c r="Q871">
        <v>4</v>
      </c>
      <c r="T871" s="103">
        <v>842</v>
      </c>
      <c r="U871" s="103">
        <v>21.002576167327682</v>
      </c>
      <c r="V871" s="103">
        <v>-1.0025761673276818</v>
      </c>
      <c r="X871" s="103">
        <v>76.016260162601625</v>
      </c>
      <c r="Y871" s="103">
        <v>24</v>
      </c>
    </row>
    <row r="872" spans="1:25" x14ac:dyDescent="0.3">
      <c r="A872" s="13">
        <v>43909</v>
      </c>
      <c r="B872" s="101">
        <v>30</v>
      </c>
      <c r="C872" s="100">
        <f t="shared" si="57"/>
        <v>10</v>
      </c>
      <c r="D872" s="100">
        <f t="shared" si="58"/>
        <v>2</v>
      </c>
      <c r="E872" s="100">
        <f t="shared" si="59"/>
        <v>0</v>
      </c>
      <c r="F872" s="100">
        <f t="shared" si="60"/>
        <v>6</v>
      </c>
      <c r="G872" s="100">
        <v>0</v>
      </c>
      <c r="H872" s="100">
        <v>2</v>
      </c>
      <c r="I872">
        <v>1</v>
      </c>
      <c r="J872">
        <v>9</v>
      </c>
      <c r="L872">
        <v>2</v>
      </c>
      <c r="Q872">
        <v>6</v>
      </c>
      <c r="T872" s="103">
        <v>843</v>
      </c>
      <c r="U872" s="103">
        <v>25.543836331652649</v>
      </c>
      <c r="V872" s="103">
        <v>-7.5438363316526491</v>
      </c>
      <c r="X872" s="103">
        <v>76.106594399277327</v>
      </c>
      <c r="Y872" s="103">
        <v>24</v>
      </c>
    </row>
    <row r="873" spans="1:25" x14ac:dyDescent="0.3">
      <c r="A873" s="13">
        <v>43910</v>
      </c>
      <c r="B873" s="101">
        <v>28</v>
      </c>
      <c r="C873" s="100">
        <f t="shared" si="57"/>
        <v>10</v>
      </c>
      <c r="D873" s="100">
        <f t="shared" si="58"/>
        <v>1</v>
      </c>
      <c r="E873" s="100">
        <f t="shared" si="59"/>
        <v>2</v>
      </c>
      <c r="F873" s="100">
        <f t="shared" si="60"/>
        <v>5</v>
      </c>
      <c r="G873" s="100">
        <v>0</v>
      </c>
      <c r="H873" s="100">
        <v>2</v>
      </c>
      <c r="J873">
        <v>10</v>
      </c>
      <c r="L873">
        <v>1</v>
      </c>
      <c r="O873">
        <v>2</v>
      </c>
      <c r="Q873">
        <v>5</v>
      </c>
      <c r="T873" s="103">
        <v>844</v>
      </c>
      <c r="U873" s="103">
        <v>22.718350845867882</v>
      </c>
      <c r="V873" s="103">
        <v>-2.7183508458678816</v>
      </c>
      <c r="X873" s="103">
        <v>76.196928635953014</v>
      </c>
      <c r="Y873" s="103">
        <v>24</v>
      </c>
    </row>
    <row r="874" spans="1:25" x14ac:dyDescent="0.3">
      <c r="A874" s="13">
        <v>43911</v>
      </c>
      <c r="B874" s="101">
        <v>31</v>
      </c>
      <c r="C874" s="100">
        <f t="shared" si="57"/>
        <v>8</v>
      </c>
      <c r="D874" s="100">
        <f t="shared" si="58"/>
        <v>4</v>
      </c>
      <c r="E874" s="100">
        <f t="shared" si="59"/>
        <v>2</v>
      </c>
      <c r="F874" s="100">
        <f t="shared" si="60"/>
        <v>4</v>
      </c>
      <c r="G874" s="100">
        <v>0</v>
      </c>
      <c r="H874" s="100">
        <v>4</v>
      </c>
      <c r="J874">
        <v>8</v>
      </c>
      <c r="L874">
        <v>4</v>
      </c>
      <c r="O874">
        <v>2</v>
      </c>
      <c r="Q874">
        <v>4</v>
      </c>
      <c r="T874" s="103">
        <v>845</v>
      </c>
      <c r="U874" s="103">
        <v>18.493734095420916</v>
      </c>
      <c r="V874" s="103">
        <v>12.506265904579084</v>
      </c>
      <c r="X874" s="103">
        <v>76.287262872628716</v>
      </c>
      <c r="Y874" s="103">
        <v>24</v>
      </c>
    </row>
    <row r="875" spans="1:25" x14ac:dyDescent="0.3">
      <c r="A875" s="13">
        <v>43912</v>
      </c>
      <c r="B875" s="101">
        <v>34</v>
      </c>
      <c r="C875" s="100">
        <f t="shared" si="57"/>
        <v>11</v>
      </c>
      <c r="D875" s="100">
        <f t="shared" si="58"/>
        <v>0</v>
      </c>
      <c r="E875" s="100">
        <f t="shared" si="59"/>
        <v>0</v>
      </c>
      <c r="F875" s="100">
        <f t="shared" si="60"/>
        <v>3</v>
      </c>
      <c r="G875" s="100">
        <v>0</v>
      </c>
      <c r="J875">
        <v>11</v>
      </c>
      <c r="Q875">
        <v>3</v>
      </c>
      <c r="T875" s="103">
        <v>846</v>
      </c>
      <c r="U875" s="103">
        <v>26.040080743675937</v>
      </c>
      <c r="V875" s="103">
        <v>-3.0400807436759365</v>
      </c>
      <c r="X875" s="103">
        <v>76.377597109304418</v>
      </c>
      <c r="Y875" s="103">
        <v>25</v>
      </c>
    </row>
    <row r="876" spans="1:25" x14ac:dyDescent="0.3">
      <c r="A876" s="13">
        <v>43913</v>
      </c>
      <c r="B876" s="101">
        <v>33</v>
      </c>
      <c r="C876" s="100">
        <f t="shared" si="57"/>
        <v>13</v>
      </c>
      <c r="D876" s="100">
        <f t="shared" si="58"/>
        <v>3</v>
      </c>
      <c r="E876" s="100">
        <f t="shared" si="59"/>
        <v>3</v>
      </c>
      <c r="F876" s="100">
        <f t="shared" si="60"/>
        <v>4</v>
      </c>
      <c r="G876" s="100">
        <v>0</v>
      </c>
      <c r="H876" s="100">
        <v>4</v>
      </c>
      <c r="J876">
        <v>13</v>
      </c>
      <c r="L876">
        <v>3</v>
      </c>
      <c r="O876">
        <v>3</v>
      </c>
      <c r="Q876">
        <v>4</v>
      </c>
      <c r="T876" s="103">
        <v>847</v>
      </c>
      <c r="U876" s="103">
        <v>22.441444285669956</v>
      </c>
      <c r="V876" s="103">
        <v>-3.4414442856699559</v>
      </c>
      <c r="X876" s="103">
        <v>76.467931345980119</v>
      </c>
      <c r="Y876" s="103">
        <v>25</v>
      </c>
    </row>
    <row r="877" spans="1:25" x14ac:dyDescent="0.3">
      <c r="A877" s="13">
        <v>43914</v>
      </c>
      <c r="B877" s="101">
        <v>27</v>
      </c>
      <c r="C877" s="100">
        <f t="shared" si="57"/>
        <v>11</v>
      </c>
      <c r="D877" s="100">
        <f t="shared" si="58"/>
        <v>1</v>
      </c>
      <c r="E877" s="100">
        <f t="shared" si="59"/>
        <v>0</v>
      </c>
      <c r="F877" s="100">
        <f t="shared" si="60"/>
        <v>4</v>
      </c>
      <c r="G877" s="100">
        <v>0</v>
      </c>
      <c r="H877" s="100">
        <v>4</v>
      </c>
      <c r="J877">
        <v>11</v>
      </c>
      <c r="L877">
        <v>1</v>
      </c>
      <c r="Q877">
        <v>4</v>
      </c>
      <c r="T877" s="103">
        <v>848</v>
      </c>
      <c r="U877" s="103">
        <v>25.290422991762128</v>
      </c>
      <c r="V877" s="103">
        <v>-5.2904229917621279</v>
      </c>
      <c r="X877" s="103">
        <v>76.558265582655821</v>
      </c>
      <c r="Y877" s="103">
        <v>25</v>
      </c>
    </row>
    <row r="878" spans="1:25" x14ac:dyDescent="0.3">
      <c r="A878" s="13">
        <v>43915</v>
      </c>
      <c r="B878" s="101">
        <v>24</v>
      </c>
      <c r="C878" s="100">
        <f t="shared" si="57"/>
        <v>13</v>
      </c>
      <c r="D878" s="100">
        <f t="shared" si="58"/>
        <v>3</v>
      </c>
      <c r="E878" s="100">
        <f t="shared" si="59"/>
        <v>1</v>
      </c>
      <c r="F878" s="100">
        <f t="shared" si="60"/>
        <v>5</v>
      </c>
      <c r="G878" s="100">
        <v>0</v>
      </c>
      <c r="H878" s="100">
        <v>5</v>
      </c>
      <c r="J878">
        <v>13</v>
      </c>
      <c r="L878">
        <v>3</v>
      </c>
      <c r="O878">
        <v>1</v>
      </c>
      <c r="Q878">
        <v>5</v>
      </c>
      <c r="T878" s="103">
        <v>849</v>
      </c>
      <c r="U878" s="103">
        <v>21.03982465491044</v>
      </c>
      <c r="V878" s="103">
        <v>2.96017534508956</v>
      </c>
      <c r="X878" s="103">
        <v>76.648599819331523</v>
      </c>
      <c r="Y878" s="103">
        <v>25</v>
      </c>
    </row>
    <row r="879" spans="1:25" x14ac:dyDescent="0.3">
      <c r="A879" s="13">
        <v>43916</v>
      </c>
      <c r="B879" s="101">
        <v>30</v>
      </c>
      <c r="C879" s="100">
        <f t="shared" si="57"/>
        <v>11</v>
      </c>
      <c r="D879" s="100">
        <f t="shared" si="58"/>
        <v>1</v>
      </c>
      <c r="E879" s="100">
        <f t="shared" si="59"/>
        <v>4</v>
      </c>
      <c r="F879" s="100">
        <f t="shared" si="60"/>
        <v>4</v>
      </c>
      <c r="G879" s="100">
        <v>1</v>
      </c>
      <c r="H879" s="100">
        <v>3</v>
      </c>
      <c r="J879">
        <v>11</v>
      </c>
      <c r="L879">
        <v>1</v>
      </c>
      <c r="N879">
        <v>2</v>
      </c>
      <c r="O879">
        <v>2</v>
      </c>
      <c r="Q879">
        <v>4</v>
      </c>
      <c r="T879" s="103">
        <v>850</v>
      </c>
      <c r="U879" s="103">
        <v>22.228164854789469</v>
      </c>
      <c r="V879" s="103">
        <v>-6.228164854789469</v>
      </c>
      <c r="X879" s="103">
        <v>76.738934056007224</v>
      </c>
      <c r="Y879" s="103">
        <v>25</v>
      </c>
    </row>
    <row r="880" spans="1:25" x14ac:dyDescent="0.3">
      <c r="A880" s="13">
        <v>43917</v>
      </c>
      <c r="B880" s="101">
        <v>21</v>
      </c>
      <c r="C880" s="100">
        <f t="shared" si="57"/>
        <v>7</v>
      </c>
      <c r="D880" s="100">
        <f t="shared" si="58"/>
        <v>5</v>
      </c>
      <c r="E880" s="100">
        <f t="shared" si="59"/>
        <v>0</v>
      </c>
      <c r="F880" s="100">
        <f t="shared" si="60"/>
        <v>3</v>
      </c>
      <c r="G880" s="100">
        <v>0</v>
      </c>
      <c r="H880" s="100">
        <v>3</v>
      </c>
      <c r="J880">
        <v>7</v>
      </c>
      <c r="L880">
        <v>5</v>
      </c>
      <c r="Q880">
        <v>3</v>
      </c>
      <c r="T880" s="103">
        <v>851</v>
      </c>
      <c r="U880" s="103">
        <v>22.395251955715047</v>
      </c>
      <c r="V880" s="103">
        <v>9.6047480442849533</v>
      </c>
      <c r="X880" s="103">
        <v>76.829268292682926</v>
      </c>
      <c r="Y880" s="103">
        <v>25</v>
      </c>
    </row>
    <row r="881" spans="1:25" x14ac:dyDescent="0.3">
      <c r="A881" s="13">
        <v>43918</v>
      </c>
      <c r="B881" s="101">
        <v>29</v>
      </c>
      <c r="C881" s="100">
        <f t="shared" si="57"/>
        <v>9</v>
      </c>
      <c r="D881" s="100">
        <f t="shared" si="58"/>
        <v>0</v>
      </c>
      <c r="E881" s="100">
        <f t="shared" si="59"/>
        <v>0</v>
      </c>
      <c r="F881" s="100">
        <f t="shared" si="60"/>
        <v>3</v>
      </c>
      <c r="G881" s="100">
        <v>0</v>
      </c>
      <c r="H881" s="100">
        <v>2</v>
      </c>
      <c r="J881">
        <v>9</v>
      </c>
      <c r="Q881">
        <v>3</v>
      </c>
      <c r="T881" s="103">
        <v>852</v>
      </c>
      <c r="U881" s="103">
        <v>23.361368882341445</v>
      </c>
      <c r="V881" s="103">
        <v>7.6386311176585551</v>
      </c>
      <c r="X881" s="103">
        <v>76.919602529358627</v>
      </c>
      <c r="Y881" s="103">
        <v>25</v>
      </c>
    </row>
    <row r="882" spans="1:25" x14ac:dyDescent="0.3">
      <c r="A882" s="13">
        <v>43919</v>
      </c>
      <c r="B882" s="101">
        <v>17</v>
      </c>
      <c r="C882" s="100">
        <f t="shared" si="57"/>
        <v>8</v>
      </c>
      <c r="D882" s="100">
        <f t="shared" si="58"/>
        <v>1</v>
      </c>
      <c r="E882" s="100">
        <f t="shared" si="59"/>
        <v>2</v>
      </c>
      <c r="F882" s="100">
        <f t="shared" si="60"/>
        <v>3</v>
      </c>
      <c r="G882" s="100">
        <v>1</v>
      </c>
      <c r="J882">
        <v>8</v>
      </c>
      <c r="K882">
        <v>1</v>
      </c>
      <c r="O882">
        <v>2</v>
      </c>
      <c r="Q882">
        <v>3</v>
      </c>
      <c r="T882" s="103">
        <v>853</v>
      </c>
      <c r="U882" s="103">
        <v>24.698805765476624</v>
      </c>
      <c r="V882" s="103">
        <v>1.3011942345233756</v>
      </c>
      <c r="X882" s="103">
        <v>77.009936766034315</v>
      </c>
      <c r="Y882" s="103">
        <v>25</v>
      </c>
    </row>
    <row r="883" spans="1:25" x14ac:dyDescent="0.3">
      <c r="A883" s="13">
        <v>43920</v>
      </c>
      <c r="B883" s="101">
        <v>28</v>
      </c>
      <c r="C883" s="100">
        <f t="shared" si="57"/>
        <v>11</v>
      </c>
      <c r="D883" s="100">
        <f t="shared" si="58"/>
        <v>1</v>
      </c>
      <c r="E883" s="100">
        <f t="shared" si="59"/>
        <v>0</v>
      </c>
      <c r="F883" s="100">
        <f t="shared" si="60"/>
        <v>2</v>
      </c>
      <c r="G883" s="100">
        <v>0</v>
      </c>
      <c r="H883" s="100">
        <v>9</v>
      </c>
      <c r="J883">
        <v>11</v>
      </c>
      <c r="L883">
        <v>1</v>
      </c>
      <c r="Q883">
        <v>2</v>
      </c>
      <c r="T883" s="103">
        <v>854</v>
      </c>
      <c r="U883" s="103">
        <v>24.777140835706263</v>
      </c>
      <c r="V883" s="103">
        <v>8.2228591642937374</v>
      </c>
      <c r="X883" s="103">
        <v>77.100271002710016</v>
      </c>
      <c r="Y883" s="103">
        <v>25</v>
      </c>
    </row>
    <row r="884" spans="1:25" x14ac:dyDescent="0.3">
      <c r="A884" s="13">
        <v>43921</v>
      </c>
      <c r="B884" s="101">
        <v>17</v>
      </c>
      <c r="C884" s="100">
        <f t="shared" si="57"/>
        <v>10</v>
      </c>
      <c r="D884" s="100">
        <f t="shared" si="58"/>
        <v>3</v>
      </c>
      <c r="E884" s="100">
        <f t="shared" si="59"/>
        <v>0</v>
      </c>
      <c r="F884" s="100">
        <f t="shared" si="60"/>
        <v>1</v>
      </c>
      <c r="G884" s="100">
        <v>0</v>
      </c>
      <c r="H884" s="100">
        <v>5</v>
      </c>
      <c r="J884">
        <v>10</v>
      </c>
      <c r="L884">
        <v>3</v>
      </c>
      <c r="Q884">
        <v>1</v>
      </c>
      <c r="T884" s="103">
        <v>855</v>
      </c>
      <c r="U884" s="103">
        <v>23.993407595727305</v>
      </c>
      <c r="V884" s="103">
        <v>-0.99340759572730519</v>
      </c>
      <c r="X884" s="103">
        <v>77.190605239385718</v>
      </c>
      <c r="Y884" s="103">
        <v>25</v>
      </c>
    </row>
    <row r="885" spans="1:25" x14ac:dyDescent="0.3">
      <c r="A885" s="13">
        <v>43922</v>
      </c>
      <c r="B885" s="101">
        <v>23</v>
      </c>
      <c r="C885" s="100">
        <f t="shared" si="57"/>
        <v>7</v>
      </c>
      <c r="D885" s="100">
        <f t="shared" si="58"/>
        <v>2</v>
      </c>
      <c r="E885" s="100">
        <f t="shared" si="59"/>
        <v>1</v>
      </c>
      <c r="F885" s="100">
        <f t="shared" si="60"/>
        <v>3</v>
      </c>
      <c r="G885" s="100">
        <v>0</v>
      </c>
      <c r="H885" s="100">
        <v>3</v>
      </c>
      <c r="J885">
        <v>7</v>
      </c>
      <c r="L885">
        <v>2</v>
      </c>
      <c r="O885">
        <v>1</v>
      </c>
      <c r="Q885">
        <v>3</v>
      </c>
      <c r="T885" s="103">
        <v>856</v>
      </c>
      <c r="U885" s="103">
        <v>24.75404467072881</v>
      </c>
      <c r="V885" s="103">
        <v>0.24595532927119024</v>
      </c>
      <c r="X885" s="103">
        <v>77.28093947606142</v>
      </c>
      <c r="Y885" s="103">
        <v>25</v>
      </c>
    </row>
    <row r="886" spans="1:25" x14ac:dyDescent="0.3">
      <c r="A886" s="13">
        <v>43923</v>
      </c>
      <c r="B886" s="101">
        <v>21</v>
      </c>
      <c r="C886" s="100">
        <f t="shared" si="57"/>
        <v>4</v>
      </c>
      <c r="D886" s="100">
        <f t="shared" si="58"/>
        <v>1</v>
      </c>
      <c r="E886" s="100">
        <f t="shared" si="59"/>
        <v>3</v>
      </c>
      <c r="F886" s="100">
        <f t="shared" si="60"/>
        <v>3</v>
      </c>
      <c r="G886" s="100">
        <v>1</v>
      </c>
      <c r="H886" s="100">
        <v>6</v>
      </c>
      <c r="J886">
        <v>4</v>
      </c>
      <c r="L886">
        <v>1</v>
      </c>
      <c r="O886">
        <v>3</v>
      </c>
      <c r="Q886">
        <v>3</v>
      </c>
      <c r="T886" s="103">
        <v>857</v>
      </c>
      <c r="U886" s="103">
        <v>23.987349174782423</v>
      </c>
      <c r="V886" s="103">
        <v>3.0126508252175768</v>
      </c>
      <c r="X886" s="103">
        <v>77.371273712737121</v>
      </c>
      <c r="Y886" s="103">
        <v>25</v>
      </c>
    </row>
    <row r="887" spans="1:25" x14ac:dyDescent="0.3">
      <c r="A887" s="13">
        <v>43924</v>
      </c>
      <c r="B887" s="101">
        <v>21</v>
      </c>
      <c r="C887" s="100">
        <f t="shared" si="57"/>
        <v>5</v>
      </c>
      <c r="D887" s="100">
        <f t="shared" si="58"/>
        <v>2</v>
      </c>
      <c r="E887" s="100">
        <f t="shared" si="59"/>
        <v>1</v>
      </c>
      <c r="F887" s="100">
        <f t="shared" si="60"/>
        <v>2</v>
      </c>
      <c r="G887" s="100">
        <v>0</v>
      </c>
      <c r="H887" s="100">
        <v>3</v>
      </c>
      <c r="J887">
        <v>5</v>
      </c>
      <c r="L887">
        <v>2</v>
      </c>
      <c r="O887">
        <v>1</v>
      </c>
      <c r="Q887">
        <v>2</v>
      </c>
      <c r="T887" s="103">
        <v>858</v>
      </c>
      <c r="U887" s="103">
        <v>21.322789636053237</v>
      </c>
      <c r="V887" s="103">
        <v>2.677210363946763</v>
      </c>
      <c r="X887" s="103">
        <v>77.461607949412823</v>
      </c>
      <c r="Y887" s="103">
        <v>25</v>
      </c>
    </row>
    <row r="888" spans="1:25" x14ac:dyDescent="0.3">
      <c r="A888" s="13">
        <v>43925</v>
      </c>
      <c r="B888" s="101">
        <v>27</v>
      </c>
      <c r="C888" s="100">
        <f t="shared" si="57"/>
        <v>9</v>
      </c>
      <c r="D888" s="100">
        <f t="shared" si="58"/>
        <v>2</v>
      </c>
      <c r="E888" s="100">
        <f t="shared" si="59"/>
        <v>0</v>
      </c>
      <c r="F888" s="100">
        <f t="shared" si="60"/>
        <v>4</v>
      </c>
      <c r="G888" s="100">
        <v>0</v>
      </c>
      <c r="H888" s="100">
        <v>2</v>
      </c>
      <c r="J888">
        <v>9</v>
      </c>
      <c r="L888">
        <v>2</v>
      </c>
      <c r="Q888">
        <v>4</v>
      </c>
      <c r="T888" s="103">
        <v>859</v>
      </c>
      <c r="U888" s="103">
        <v>21.579088397371031</v>
      </c>
      <c r="V888" s="103">
        <v>3.4209116026289692</v>
      </c>
      <c r="X888" s="103">
        <v>77.551942186088525</v>
      </c>
      <c r="Y888" s="103">
        <v>25</v>
      </c>
    </row>
    <row r="889" spans="1:25" x14ac:dyDescent="0.3">
      <c r="A889" s="13">
        <v>43926</v>
      </c>
      <c r="B889" s="101">
        <v>28</v>
      </c>
      <c r="C889" s="100">
        <f t="shared" si="57"/>
        <v>8</v>
      </c>
      <c r="D889" s="100">
        <f t="shared" si="58"/>
        <v>0</v>
      </c>
      <c r="E889" s="100">
        <f t="shared" si="59"/>
        <v>2</v>
      </c>
      <c r="F889" s="100">
        <f t="shared" si="60"/>
        <v>3</v>
      </c>
      <c r="G889" s="100">
        <v>0</v>
      </c>
      <c r="H889" s="100">
        <v>3</v>
      </c>
      <c r="J889">
        <v>8</v>
      </c>
      <c r="O889">
        <v>2</v>
      </c>
      <c r="Q889">
        <v>3</v>
      </c>
      <c r="T889" s="103">
        <v>860</v>
      </c>
      <c r="U889" s="103">
        <v>23.687346449607048</v>
      </c>
      <c r="V889" s="103">
        <v>16.312653550392952</v>
      </c>
      <c r="X889" s="103">
        <v>77.642276422764226</v>
      </c>
      <c r="Y889" s="103">
        <v>25</v>
      </c>
    </row>
    <row r="890" spans="1:25" x14ac:dyDescent="0.3">
      <c r="A890" s="13">
        <v>43927</v>
      </c>
      <c r="B890" s="101">
        <v>22</v>
      </c>
      <c r="C890" s="100">
        <f t="shared" si="57"/>
        <v>9</v>
      </c>
      <c r="D890" s="100">
        <f t="shared" si="58"/>
        <v>3</v>
      </c>
      <c r="E890" s="100">
        <f t="shared" si="59"/>
        <v>1</v>
      </c>
      <c r="F890" s="100">
        <f t="shared" si="60"/>
        <v>2</v>
      </c>
      <c r="G890" s="100">
        <v>0</v>
      </c>
      <c r="H890" s="100">
        <v>6</v>
      </c>
      <c r="J890">
        <v>9</v>
      </c>
      <c r="L890">
        <v>3</v>
      </c>
      <c r="O890">
        <v>1</v>
      </c>
      <c r="Q890">
        <v>2</v>
      </c>
      <c r="T890" s="103">
        <v>861</v>
      </c>
      <c r="U890" s="103">
        <v>21.048768497282587</v>
      </c>
      <c r="V890" s="103">
        <v>-1.0487684972825875</v>
      </c>
      <c r="X890" s="103">
        <v>77.732610659439928</v>
      </c>
      <c r="Y890" s="103">
        <v>25</v>
      </c>
    </row>
    <row r="891" spans="1:25" x14ac:dyDescent="0.3">
      <c r="A891" s="13">
        <v>43928</v>
      </c>
      <c r="B891" s="101">
        <v>19</v>
      </c>
      <c r="C891" s="100">
        <f t="shared" si="57"/>
        <v>11</v>
      </c>
      <c r="D891" s="100">
        <f t="shared" si="58"/>
        <v>2</v>
      </c>
      <c r="E891" s="100">
        <f t="shared" si="59"/>
        <v>0</v>
      </c>
      <c r="F891" s="100">
        <f t="shared" si="60"/>
        <v>4</v>
      </c>
      <c r="G891" s="100">
        <v>0</v>
      </c>
      <c r="H891" s="100">
        <v>6</v>
      </c>
      <c r="J891">
        <v>11</v>
      </c>
      <c r="L891">
        <v>1</v>
      </c>
      <c r="M891">
        <v>1</v>
      </c>
      <c r="Q891">
        <v>4</v>
      </c>
      <c r="T891" s="103">
        <v>862</v>
      </c>
      <c r="U891" s="103">
        <v>26.576459064709255</v>
      </c>
      <c r="V891" s="103">
        <v>-1.5764590647092547</v>
      </c>
      <c r="X891" s="103">
        <v>77.822944896115629</v>
      </c>
      <c r="Y891" s="103">
        <v>25</v>
      </c>
    </row>
    <row r="892" spans="1:25" x14ac:dyDescent="0.3">
      <c r="A892" s="13">
        <v>43929</v>
      </c>
      <c r="B892" s="101">
        <v>23</v>
      </c>
      <c r="C892" s="100">
        <f t="shared" si="57"/>
        <v>7</v>
      </c>
      <c r="D892" s="100">
        <f t="shared" si="58"/>
        <v>2</v>
      </c>
      <c r="E892" s="100">
        <f t="shared" si="59"/>
        <v>0</v>
      </c>
      <c r="F892" s="100">
        <f t="shared" si="60"/>
        <v>3</v>
      </c>
      <c r="G892" s="100">
        <v>0</v>
      </c>
      <c r="H892" s="100">
        <v>8</v>
      </c>
      <c r="J892">
        <v>7</v>
      </c>
      <c r="L892">
        <v>2</v>
      </c>
      <c r="Q892">
        <v>3</v>
      </c>
      <c r="T892" s="103">
        <v>863</v>
      </c>
      <c r="U892" s="103">
        <v>27.309079072590478</v>
      </c>
      <c r="V892" s="103">
        <v>2.6909209274095218</v>
      </c>
      <c r="X892" s="103">
        <v>77.913279132791317</v>
      </c>
      <c r="Y892" s="103">
        <v>25</v>
      </c>
    </row>
    <row r="893" spans="1:25" x14ac:dyDescent="0.3">
      <c r="A893" s="13">
        <v>43930</v>
      </c>
      <c r="B893" s="101">
        <v>17</v>
      </c>
      <c r="C893" s="100">
        <f t="shared" si="57"/>
        <v>8</v>
      </c>
      <c r="D893" s="100">
        <f t="shared" si="58"/>
        <v>6</v>
      </c>
      <c r="E893" s="100">
        <f t="shared" si="59"/>
        <v>1</v>
      </c>
      <c r="F893" s="100">
        <f t="shared" si="60"/>
        <v>6</v>
      </c>
      <c r="G893" s="100">
        <v>0</v>
      </c>
      <c r="H893" s="100">
        <v>3</v>
      </c>
      <c r="J893">
        <v>8</v>
      </c>
      <c r="L893">
        <v>3</v>
      </c>
      <c r="M893">
        <v>3</v>
      </c>
      <c r="O893">
        <v>1</v>
      </c>
      <c r="Q893">
        <v>6</v>
      </c>
      <c r="T893" s="103">
        <v>864</v>
      </c>
      <c r="U893" s="103">
        <v>24.737006926696232</v>
      </c>
      <c r="V893" s="103">
        <v>5.2629930733037682</v>
      </c>
      <c r="X893" s="103">
        <v>78.003613369467018</v>
      </c>
      <c r="Y893" s="103">
        <v>25</v>
      </c>
    </row>
    <row r="894" spans="1:25" x14ac:dyDescent="0.3">
      <c r="A894" s="13">
        <v>43931</v>
      </c>
      <c r="B894" s="101">
        <v>21</v>
      </c>
      <c r="C894" s="100">
        <f t="shared" si="57"/>
        <v>6</v>
      </c>
      <c r="D894" s="100">
        <f t="shared" si="58"/>
        <v>0</v>
      </c>
      <c r="E894" s="100">
        <f t="shared" si="59"/>
        <v>1</v>
      </c>
      <c r="F894" s="100">
        <f t="shared" si="60"/>
        <v>2</v>
      </c>
      <c r="G894" s="100">
        <v>0</v>
      </c>
      <c r="H894" s="100">
        <v>4</v>
      </c>
      <c r="J894">
        <v>6</v>
      </c>
      <c r="O894">
        <v>1</v>
      </c>
      <c r="Q894">
        <v>2</v>
      </c>
      <c r="T894" s="103">
        <v>865</v>
      </c>
      <c r="U894" s="103">
        <v>22.005941581536835</v>
      </c>
      <c r="V894" s="103">
        <v>12.994058418463165</v>
      </c>
      <c r="X894" s="103">
        <v>78.09394760614272</v>
      </c>
      <c r="Y894" s="103">
        <v>25</v>
      </c>
    </row>
    <row r="895" spans="1:25" x14ac:dyDescent="0.3">
      <c r="A895" s="13">
        <v>43932</v>
      </c>
      <c r="B895" s="101">
        <v>27</v>
      </c>
      <c r="C895" s="100">
        <f t="shared" si="57"/>
        <v>10</v>
      </c>
      <c r="D895" s="100">
        <f t="shared" si="58"/>
        <v>2</v>
      </c>
      <c r="E895" s="100">
        <f t="shared" si="59"/>
        <v>0</v>
      </c>
      <c r="F895" s="100">
        <f t="shared" si="60"/>
        <v>4</v>
      </c>
      <c r="G895" s="100">
        <v>1</v>
      </c>
      <c r="H895" s="100">
        <v>4</v>
      </c>
      <c r="J895">
        <v>10</v>
      </c>
      <c r="L895">
        <v>2</v>
      </c>
      <c r="Q895">
        <v>4</v>
      </c>
      <c r="T895" s="103">
        <v>866</v>
      </c>
      <c r="U895" s="103">
        <v>25.486664678610033</v>
      </c>
      <c r="V895" s="103">
        <v>10.513335321389967</v>
      </c>
      <c r="X895" s="103">
        <v>78.184281842818422</v>
      </c>
      <c r="Y895" s="103">
        <v>25</v>
      </c>
    </row>
    <row r="896" spans="1:25" x14ac:dyDescent="0.3">
      <c r="A896" s="13">
        <v>43933</v>
      </c>
      <c r="B896" s="101">
        <v>3</v>
      </c>
      <c r="C896" s="100">
        <f t="shared" si="57"/>
        <v>3</v>
      </c>
      <c r="D896" s="100">
        <f t="shared" si="58"/>
        <v>0</v>
      </c>
      <c r="E896" s="100">
        <f t="shared" si="59"/>
        <v>0</v>
      </c>
      <c r="F896" s="100">
        <f t="shared" si="60"/>
        <v>2</v>
      </c>
      <c r="G896" s="100">
        <v>0</v>
      </c>
      <c r="H896" s="100">
        <v>6</v>
      </c>
      <c r="J896">
        <v>3</v>
      </c>
      <c r="Q896">
        <v>2</v>
      </c>
      <c r="T896" s="103">
        <v>867</v>
      </c>
      <c r="U896" s="103">
        <v>26.463760928324131</v>
      </c>
      <c r="V896" s="103">
        <v>5.5362390716758689</v>
      </c>
      <c r="X896" s="103">
        <v>78.274616079494123</v>
      </c>
      <c r="Y896" s="103">
        <v>25</v>
      </c>
    </row>
    <row r="897" spans="1:25" x14ac:dyDescent="0.3">
      <c r="A897" s="13">
        <v>43934</v>
      </c>
      <c r="B897" s="101">
        <v>21</v>
      </c>
      <c r="C897" s="100">
        <f t="shared" si="57"/>
        <v>6</v>
      </c>
      <c r="D897" s="100">
        <f t="shared" si="58"/>
        <v>0</v>
      </c>
      <c r="E897" s="100">
        <f t="shared" si="59"/>
        <v>0</v>
      </c>
      <c r="F897" s="100">
        <f t="shared" si="60"/>
        <v>3</v>
      </c>
      <c r="G897" s="100">
        <v>0</v>
      </c>
      <c r="H897" s="100">
        <v>2</v>
      </c>
      <c r="J897">
        <v>6</v>
      </c>
      <c r="Q897">
        <v>3</v>
      </c>
      <c r="T897" s="103">
        <v>868</v>
      </c>
      <c r="U897" s="103">
        <v>22.311708405252261</v>
      </c>
      <c r="V897" s="103">
        <v>11.688291594747739</v>
      </c>
      <c r="X897" s="103">
        <v>78.364950316169825</v>
      </c>
      <c r="Y897" s="103">
        <v>25</v>
      </c>
    </row>
    <row r="898" spans="1:25" x14ac:dyDescent="0.3">
      <c r="A898" s="13">
        <v>43935</v>
      </c>
      <c r="B898" s="101">
        <v>21</v>
      </c>
      <c r="C898" s="100">
        <f t="shared" si="57"/>
        <v>11</v>
      </c>
      <c r="D898" s="100">
        <f t="shared" si="58"/>
        <v>2</v>
      </c>
      <c r="E898" s="100">
        <f t="shared" si="59"/>
        <v>0</v>
      </c>
      <c r="F898" s="100">
        <f t="shared" si="60"/>
        <v>4</v>
      </c>
      <c r="G898" s="100">
        <v>0</v>
      </c>
      <c r="H898" s="100">
        <v>1</v>
      </c>
      <c r="J898">
        <v>11</v>
      </c>
      <c r="L898">
        <v>2</v>
      </c>
      <c r="Q898">
        <v>4</v>
      </c>
      <c r="T898" s="103">
        <v>869</v>
      </c>
      <c r="U898" s="103">
        <v>25.77280265927044</v>
      </c>
      <c r="V898" s="103">
        <v>2.2271973407295604</v>
      </c>
      <c r="X898" s="103">
        <v>78.455284552845526</v>
      </c>
      <c r="Y898" s="103">
        <v>25</v>
      </c>
    </row>
    <row r="899" spans="1:25" x14ac:dyDescent="0.3">
      <c r="A899" s="13">
        <v>43936</v>
      </c>
      <c r="B899" s="101">
        <v>24</v>
      </c>
      <c r="C899" s="100">
        <f t="shared" ref="C899:C962" si="61">SUM(I899:J899)</f>
        <v>9</v>
      </c>
      <c r="D899" s="100">
        <f t="shared" ref="D899:D962" si="62">SUM(K899:M899)</f>
        <v>2</v>
      </c>
      <c r="E899" s="100">
        <f t="shared" ref="E899:E962" si="63">SUM(N899:O899)</f>
        <v>2</v>
      </c>
      <c r="F899" s="100">
        <f t="shared" ref="F899:F962" si="64">SUM(P899:Q899)</f>
        <v>3</v>
      </c>
      <c r="G899" s="100">
        <v>0</v>
      </c>
      <c r="H899" s="100">
        <v>2</v>
      </c>
      <c r="J899">
        <v>9</v>
      </c>
      <c r="L899">
        <v>2</v>
      </c>
      <c r="O899">
        <v>2</v>
      </c>
      <c r="Q899">
        <v>3</v>
      </c>
      <c r="T899" s="103">
        <v>870</v>
      </c>
      <c r="U899" s="103">
        <v>25.154628690399559</v>
      </c>
      <c r="V899" s="103">
        <v>4.8453713096004414</v>
      </c>
      <c r="X899" s="103">
        <v>78.545618789521228</v>
      </c>
      <c r="Y899" s="103">
        <v>25</v>
      </c>
    </row>
    <row r="900" spans="1:25" x14ac:dyDescent="0.3">
      <c r="A900" s="13">
        <v>43937</v>
      </c>
      <c r="B900" s="101">
        <v>21</v>
      </c>
      <c r="C900" s="100">
        <f t="shared" si="61"/>
        <v>9</v>
      </c>
      <c r="D900" s="100">
        <f t="shared" si="62"/>
        <v>2</v>
      </c>
      <c r="E900" s="100">
        <f t="shared" si="63"/>
        <v>2</v>
      </c>
      <c r="F900" s="100">
        <f t="shared" si="64"/>
        <v>4</v>
      </c>
      <c r="G900" s="100">
        <v>1</v>
      </c>
      <c r="H900" s="100">
        <v>3</v>
      </c>
      <c r="J900">
        <v>9</v>
      </c>
      <c r="L900">
        <v>2</v>
      </c>
      <c r="O900">
        <v>2</v>
      </c>
      <c r="Q900">
        <v>4</v>
      </c>
      <c r="T900" s="103">
        <v>871</v>
      </c>
      <c r="U900" s="103">
        <v>25.143649367311852</v>
      </c>
      <c r="V900" s="103">
        <v>2.856350632688148</v>
      </c>
      <c r="X900" s="103">
        <v>78.63595302619693</v>
      </c>
      <c r="Y900" s="103">
        <v>25</v>
      </c>
    </row>
    <row r="901" spans="1:25" x14ac:dyDescent="0.3">
      <c r="A901" s="13">
        <v>43938</v>
      </c>
      <c r="B901" s="101">
        <v>27</v>
      </c>
      <c r="C901" s="100">
        <f t="shared" si="61"/>
        <v>6</v>
      </c>
      <c r="D901" s="100">
        <f t="shared" si="62"/>
        <v>2</v>
      </c>
      <c r="E901" s="100">
        <f t="shared" si="63"/>
        <v>0</v>
      </c>
      <c r="F901" s="100">
        <f t="shared" si="64"/>
        <v>3</v>
      </c>
      <c r="G901" s="100">
        <v>0</v>
      </c>
      <c r="H901" s="100">
        <v>1</v>
      </c>
      <c r="J901">
        <v>6</v>
      </c>
      <c r="L901">
        <v>2</v>
      </c>
      <c r="Q901">
        <v>3</v>
      </c>
      <c r="T901" s="103">
        <v>872</v>
      </c>
      <c r="U901" s="103">
        <v>23.021232248156032</v>
      </c>
      <c r="V901" s="103">
        <v>7.9787677518439679</v>
      </c>
      <c r="X901" s="103">
        <v>78.726287262872617</v>
      </c>
      <c r="Y901" s="103">
        <v>25</v>
      </c>
    </row>
    <row r="902" spans="1:25" x14ac:dyDescent="0.3">
      <c r="A902" s="13">
        <v>43939</v>
      </c>
      <c r="B902" s="101">
        <v>25</v>
      </c>
      <c r="C902" s="100">
        <f t="shared" si="61"/>
        <v>7</v>
      </c>
      <c r="D902" s="100">
        <f t="shared" si="62"/>
        <v>0</v>
      </c>
      <c r="E902" s="100">
        <f t="shared" si="63"/>
        <v>1</v>
      </c>
      <c r="F902" s="100">
        <f t="shared" si="64"/>
        <v>4</v>
      </c>
      <c r="G902" s="100">
        <v>0</v>
      </c>
      <c r="H902" s="100">
        <v>4</v>
      </c>
      <c r="J902">
        <v>7</v>
      </c>
      <c r="O902">
        <v>1</v>
      </c>
      <c r="Q902">
        <v>4</v>
      </c>
      <c r="T902" s="103">
        <v>873</v>
      </c>
      <c r="U902" s="103">
        <v>22.115466718404353</v>
      </c>
      <c r="V902" s="103">
        <v>11.884533281595647</v>
      </c>
      <c r="X902" s="103">
        <v>78.816621499548319</v>
      </c>
      <c r="Y902" s="103">
        <v>25</v>
      </c>
    </row>
    <row r="903" spans="1:25" x14ac:dyDescent="0.3">
      <c r="A903" s="13">
        <v>43940</v>
      </c>
      <c r="B903" s="101">
        <v>33</v>
      </c>
      <c r="C903" s="100">
        <f t="shared" si="61"/>
        <v>11</v>
      </c>
      <c r="D903" s="100">
        <f t="shared" si="62"/>
        <v>1</v>
      </c>
      <c r="E903" s="100">
        <f t="shared" si="63"/>
        <v>0</v>
      </c>
      <c r="F903" s="100">
        <f t="shared" si="64"/>
        <v>3</v>
      </c>
      <c r="G903" s="100">
        <v>0</v>
      </c>
      <c r="H903" s="100">
        <v>5</v>
      </c>
      <c r="J903">
        <v>11</v>
      </c>
      <c r="M903">
        <v>1</v>
      </c>
      <c r="Q903">
        <v>3</v>
      </c>
      <c r="T903" s="103">
        <v>874</v>
      </c>
      <c r="U903" s="103">
        <v>26.755663007524582</v>
      </c>
      <c r="V903" s="103">
        <v>6.244336992475418</v>
      </c>
      <c r="X903" s="103">
        <v>78.90695573622402</v>
      </c>
      <c r="Y903" s="103">
        <v>25</v>
      </c>
    </row>
    <row r="904" spans="1:25" x14ac:dyDescent="0.3">
      <c r="A904" s="13">
        <v>43941</v>
      </c>
      <c r="B904" s="101">
        <v>23</v>
      </c>
      <c r="C904" s="100">
        <f t="shared" si="61"/>
        <v>10</v>
      </c>
      <c r="D904" s="100">
        <f t="shared" si="62"/>
        <v>2</v>
      </c>
      <c r="E904" s="100">
        <f t="shared" si="63"/>
        <v>0</v>
      </c>
      <c r="F904" s="100">
        <f t="shared" si="64"/>
        <v>4</v>
      </c>
      <c r="G904" s="100">
        <v>0</v>
      </c>
      <c r="H904" s="100">
        <v>4</v>
      </c>
      <c r="J904">
        <v>10</v>
      </c>
      <c r="L904">
        <v>2</v>
      </c>
      <c r="Q904">
        <v>4</v>
      </c>
      <c r="T904" s="103">
        <v>875</v>
      </c>
      <c r="U904" s="103">
        <v>23.378406626374023</v>
      </c>
      <c r="V904" s="103">
        <v>3.6215933736259771</v>
      </c>
      <c r="X904" s="103">
        <v>78.997289972899722</v>
      </c>
      <c r="Y904" s="103">
        <v>25</v>
      </c>
    </row>
    <row r="905" spans="1:25" x14ac:dyDescent="0.3">
      <c r="A905" s="13">
        <v>43942</v>
      </c>
      <c r="B905" s="101">
        <v>20</v>
      </c>
      <c r="C905" s="100">
        <f t="shared" si="61"/>
        <v>9</v>
      </c>
      <c r="D905" s="100">
        <f t="shared" si="62"/>
        <v>6</v>
      </c>
      <c r="E905" s="100">
        <f t="shared" si="63"/>
        <v>1</v>
      </c>
      <c r="F905" s="100">
        <f t="shared" si="64"/>
        <v>3</v>
      </c>
      <c r="G905" s="100">
        <v>0</v>
      </c>
      <c r="H905" s="100">
        <v>3</v>
      </c>
      <c r="J905">
        <v>9</v>
      </c>
      <c r="L905">
        <v>5</v>
      </c>
      <c r="M905">
        <v>1</v>
      </c>
      <c r="O905">
        <v>1</v>
      </c>
      <c r="Q905">
        <v>3</v>
      </c>
      <c r="T905" s="103">
        <v>876</v>
      </c>
      <c r="U905" s="103">
        <v>26.66000261517204</v>
      </c>
      <c r="V905" s="103">
        <v>-2.66000261517204</v>
      </c>
      <c r="X905" s="103">
        <v>79.087624209575424</v>
      </c>
      <c r="Y905" s="103">
        <v>25</v>
      </c>
    </row>
    <row r="906" spans="1:25" x14ac:dyDescent="0.3">
      <c r="A906" s="13">
        <v>43943</v>
      </c>
      <c r="B906" s="101">
        <v>20</v>
      </c>
      <c r="C906" s="100">
        <f t="shared" si="61"/>
        <v>10</v>
      </c>
      <c r="D906" s="100">
        <f t="shared" si="62"/>
        <v>1</v>
      </c>
      <c r="E906" s="100">
        <f t="shared" si="63"/>
        <v>1</v>
      </c>
      <c r="F906" s="100">
        <f t="shared" si="64"/>
        <v>4</v>
      </c>
      <c r="G906" s="100">
        <v>1</v>
      </c>
      <c r="H906" s="100">
        <v>10</v>
      </c>
      <c r="J906">
        <v>10</v>
      </c>
      <c r="M906">
        <v>1</v>
      </c>
      <c r="O906">
        <v>1</v>
      </c>
      <c r="Q906">
        <v>4</v>
      </c>
      <c r="T906" s="103">
        <v>877</v>
      </c>
      <c r="U906" s="103">
        <v>25.789840403303018</v>
      </c>
      <c r="V906" s="103">
        <v>4.2101595966969825</v>
      </c>
      <c r="X906" s="103">
        <v>79.177958446251125</v>
      </c>
      <c r="Y906" s="103">
        <v>25</v>
      </c>
    </row>
    <row r="907" spans="1:25" x14ac:dyDescent="0.3">
      <c r="A907" s="13">
        <v>43944</v>
      </c>
      <c r="B907" s="101">
        <v>23</v>
      </c>
      <c r="C907" s="100">
        <f t="shared" si="61"/>
        <v>7</v>
      </c>
      <c r="D907" s="100">
        <f t="shared" si="62"/>
        <v>0</v>
      </c>
      <c r="E907" s="100">
        <f t="shared" si="63"/>
        <v>0</v>
      </c>
      <c r="F907" s="100">
        <f t="shared" si="64"/>
        <v>3</v>
      </c>
      <c r="G907" s="100">
        <v>0</v>
      </c>
      <c r="H907" s="100">
        <v>2</v>
      </c>
      <c r="J907">
        <v>7</v>
      </c>
      <c r="Q907">
        <v>3</v>
      </c>
      <c r="T907" s="103">
        <v>878</v>
      </c>
      <c r="U907" s="103">
        <v>20.076593149711314</v>
      </c>
      <c r="V907" s="103">
        <v>0.92340685028868563</v>
      </c>
      <c r="X907" s="103">
        <v>79.268292682926827</v>
      </c>
      <c r="Y907" s="103">
        <v>25</v>
      </c>
    </row>
    <row r="908" spans="1:25" x14ac:dyDescent="0.3">
      <c r="A908" s="13">
        <v>43945</v>
      </c>
      <c r="B908" s="101">
        <v>22</v>
      </c>
      <c r="C908" s="100">
        <f t="shared" si="61"/>
        <v>7</v>
      </c>
      <c r="D908" s="100">
        <f t="shared" si="62"/>
        <v>4</v>
      </c>
      <c r="E908" s="100">
        <f t="shared" si="63"/>
        <v>1</v>
      </c>
      <c r="F908" s="100">
        <f t="shared" si="64"/>
        <v>3</v>
      </c>
      <c r="G908" s="100">
        <v>0</v>
      </c>
      <c r="H908" s="100">
        <v>2</v>
      </c>
      <c r="J908">
        <v>7</v>
      </c>
      <c r="L908">
        <v>4</v>
      </c>
      <c r="O908">
        <v>1</v>
      </c>
      <c r="Q908">
        <v>3</v>
      </c>
      <c r="T908" s="103">
        <v>879</v>
      </c>
      <c r="U908" s="103">
        <v>20.829430645457226</v>
      </c>
      <c r="V908" s="103">
        <v>8.1705693545427742</v>
      </c>
      <c r="X908" s="103">
        <v>79.358626919602528</v>
      </c>
      <c r="Y908" s="103">
        <v>25</v>
      </c>
    </row>
    <row r="909" spans="1:25" x14ac:dyDescent="0.3">
      <c r="A909" s="13">
        <v>43946</v>
      </c>
      <c r="B909" s="101">
        <v>30</v>
      </c>
      <c r="C909" s="100">
        <f t="shared" si="61"/>
        <v>6</v>
      </c>
      <c r="D909" s="100">
        <f t="shared" si="62"/>
        <v>0</v>
      </c>
      <c r="E909" s="100">
        <f t="shared" si="63"/>
        <v>0</v>
      </c>
      <c r="F909" s="100">
        <f t="shared" si="64"/>
        <v>4</v>
      </c>
      <c r="G909" s="100">
        <v>2</v>
      </c>
      <c r="H909" s="100">
        <v>3</v>
      </c>
      <c r="J909">
        <v>6</v>
      </c>
      <c r="Q909">
        <v>4</v>
      </c>
      <c r="T909" s="103">
        <v>880</v>
      </c>
      <c r="U909" s="103">
        <v>21.452525516470935</v>
      </c>
      <c r="V909" s="103">
        <v>-4.452525516470935</v>
      </c>
      <c r="X909" s="103">
        <v>79.44896115627823</v>
      </c>
      <c r="Y909" s="103">
        <v>25</v>
      </c>
    </row>
    <row r="910" spans="1:25" x14ac:dyDescent="0.3">
      <c r="A910" s="13">
        <v>43947</v>
      </c>
      <c r="B910" s="101">
        <v>33</v>
      </c>
      <c r="C910" s="100">
        <f t="shared" si="61"/>
        <v>9</v>
      </c>
      <c r="D910" s="100">
        <f t="shared" si="62"/>
        <v>2</v>
      </c>
      <c r="E910" s="100">
        <f t="shared" si="63"/>
        <v>2</v>
      </c>
      <c r="F910" s="100">
        <f t="shared" si="64"/>
        <v>3</v>
      </c>
      <c r="G910" s="100">
        <v>0</v>
      </c>
      <c r="H910" s="100">
        <v>3</v>
      </c>
      <c r="J910">
        <v>9</v>
      </c>
      <c r="L910">
        <v>2</v>
      </c>
      <c r="O910">
        <v>2</v>
      </c>
      <c r="Q910">
        <v>3</v>
      </c>
      <c r="T910" s="103">
        <v>881</v>
      </c>
      <c r="U910" s="103">
        <v>21.065806241315165</v>
      </c>
      <c r="V910" s="103">
        <v>6.9341937586848346</v>
      </c>
      <c r="X910" s="103">
        <v>79.539295392953917</v>
      </c>
      <c r="Y910" s="103">
        <v>25</v>
      </c>
    </row>
    <row r="911" spans="1:25" x14ac:dyDescent="0.3">
      <c r="A911" s="13">
        <v>43948</v>
      </c>
      <c r="B911" s="101">
        <v>28</v>
      </c>
      <c r="C911" s="100">
        <f t="shared" si="61"/>
        <v>9</v>
      </c>
      <c r="D911" s="100">
        <f t="shared" si="62"/>
        <v>0</v>
      </c>
      <c r="E911" s="100">
        <f t="shared" si="63"/>
        <v>1</v>
      </c>
      <c r="F911" s="100">
        <f t="shared" si="64"/>
        <v>4</v>
      </c>
      <c r="G911" s="100">
        <v>2</v>
      </c>
      <c r="H911" s="100">
        <v>3</v>
      </c>
      <c r="J911">
        <v>9</v>
      </c>
      <c r="O911">
        <v>1</v>
      </c>
      <c r="Q911">
        <v>4</v>
      </c>
      <c r="T911" s="103">
        <v>882</v>
      </c>
      <c r="U911" s="103">
        <v>19.479767443192664</v>
      </c>
      <c r="V911" s="103">
        <v>-2.4797674431926637</v>
      </c>
      <c r="X911" s="103">
        <v>79.629629629629619</v>
      </c>
      <c r="Y911" s="103">
        <v>25</v>
      </c>
    </row>
    <row r="912" spans="1:25" x14ac:dyDescent="0.3">
      <c r="A912" s="13">
        <v>43949</v>
      </c>
      <c r="B912" s="101">
        <v>21</v>
      </c>
      <c r="C912" s="100">
        <f t="shared" si="61"/>
        <v>9</v>
      </c>
      <c r="D912" s="100">
        <f t="shared" si="62"/>
        <v>4</v>
      </c>
      <c r="E912" s="100">
        <f t="shared" si="63"/>
        <v>0</v>
      </c>
      <c r="F912" s="100">
        <f t="shared" si="64"/>
        <v>3</v>
      </c>
      <c r="G912" s="100">
        <v>0</v>
      </c>
      <c r="H912" s="100">
        <v>5</v>
      </c>
      <c r="J912">
        <v>9</v>
      </c>
      <c r="L912">
        <v>4</v>
      </c>
      <c r="Q912">
        <v>3</v>
      </c>
      <c r="T912" s="103">
        <v>883</v>
      </c>
      <c r="U912" s="103">
        <v>20.382654295831575</v>
      </c>
      <c r="V912" s="103">
        <v>2.6173457041684252</v>
      </c>
      <c r="X912" s="103">
        <v>79.719963866305321</v>
      </c>
      <c r="Y912" s="103">
        <v>25</v>
      </c>
    </row>
    <row r="913" spans="1:25" x14ac:dyDescent="0.3">
      <c r="A913" s="13">
        <v>43950</v>
      </c>
      <c r="B913" s="101">
        <v>20</v>
      </c>
      <c r="C913" s="100">
        <f t="shared" si="61"/>
        <v>9</v>
      </c>
      <c r="D913" s="100">
        <f t="shared" si="62"/>
        <v>0</v>
      </c>
      <c r="E913" s="100">
        <f t="shared" si="63"/>
        <v>2</v>
      </c>
      <c r="F913" s="100">
        <f t="shared" si="64"/>
        <v>4</v>
      </c>
      <c r="G913" s="100">
        <v>0</v>
      </c>
      <c r="H913" s="100">
        <v>3</v>
      </c>
      <c r="J913">
        <v>9</v>
      </c>
      <c r="O913">
        <v>2</v>
      </c>
      <c r="Q913">
        <v>4</v>
      </c>
      <c r="T913" s="103">
        <v>884</v>
      </c>
      <c r="U913" s="103">
        <v>19.506433663017674</v>
      </c>
      <c r="V913" s="103">
        <v>1.493566336982326</v>
      </c>
      <c r="X913" s="103">
        <v>79.810298102981022</v>
      </c>
      <c r="Y913" s="103">
        <v>25</v>
      </c>
    </row>
    <row r="914" spans="1:25" x14ac:dyDescent="0.3">
      <c r="A914" s="13">
        <v>43951</v>
      </c>
      <c r="B914" s="101">
        <v>22</v>
      </c>
      <c r="C914" s="100">
        <f t="shared" si="61"/>
        <v>9</v>
      </c>
      <c r="D914" s="100">
        <f t="shared" si="62"/>
        <v>2</v>
      </c>
      <c r="E914" s="100">
        <f t="shared" si="63"/>
        <v>0</v>
      </c>
      <c r="F914" s="100">
        <f t="shared" si="64"/>
        <v>3</v>
      </c>
      <c r="G914" s="100">
        <v>0</v>
      </c>
      <c r="H914" s="100">
        <v>5</v>
      </c>
      <c r="J914">
        <v>9</v>
      </c>
      <c r="L914">
        <v>2</v>
      </c>
      <c r="Q914">
        <v>3</v>
      </c>
      <c r="T914" s="103">
        <v>885</v>
      </c>
      <c r="U914" s="103">
        <v>17.940318030355019</v>
      </c>
      <c r="V914" s="103">
        <v>3.0596819696449806</v>
      </c>
      <c r="X914" s="103">
        <v>79.900632339656724</v>
      </c>
      <c r="Y914" s="103">
        <v>25</v>
      </c>
    </row>
    <row r="915" spans="1:25" x14ac:dyDescent="0.3">
      <c r="A915" s="13">
        <v>43952</v>
      </c>
      <c r="B915" s="101">
        <v>22</v>
      </c>
      <c r="C915" s="100">
        <f t="shared" si="61"/>
        <v>8</v>
      </c>
      <c r="D915" s="100">
        <f t="shared" si="62"/>
        <v>0</v>
      </c>
      <c r="E915" s="100">
        <f t="shared" si="63"/>
        <v>2</v>
      </c>
      <c r="F915" s="100">
        <f t="shared" si="64"/>
        <v>4</v>
      </c>
      <c r="G915" s="100">
        <v>0</v>
      </c>
      <c r="H915" s="100">
        <v>1</v>
      </c>
      <c r="J915">
        <v>8</v>
      </c>
      <c r="O915">
        <v>2</v>
      </c>
      <c r="Q915">
        <v>4</v>
      </c>
      <c r="T915" s="103">
        <v>886</v>
      </c>
      <c r="U915" s="103">
        <v>22.199010268867141</v>
      </c>
      <c r="V915" s="103">
        <v>4.8009897311328587</v>
      </c>
      <c r="X915" s="103">
        <v>79.990966576332426</v>
      </c>
      <c r="Y915" s="103">
        <v>25</v>
      </c>
    </row>
    <row r="916" spans="1:25" x14ac:dyDescent="0.3">
      <c r="A916" s="13">
        <v>43953</v>
      </c>
      <c r="B916" s="101">
        <v>33</v>
      </c>
      <c r="C916" s="100">
        <f t="shared" si="61"/>
        <v>5</v>
      </c>
      <c r="D916" s="100">
        <f t="shared" si="62"/>
        <v>0</v>
      </c>
      <c r="E916" s="100">
        <f t="shared" si="63"/>
        <v>0</v>
      </c>
      <c r="F916" s="100">
        <f t="shared" si="64"/>
        <v>5</v>
      </c>
      <c r="G916" s="100">
        <v>1</v>
      </c>
      <c r="H916" s="100">
        <v>2</v>
      </c>
      <c r="J916">
        <v>5</v>
      </c>
      <c r="Q916">
        <v>5</v>
      </c>
      <c r="T916" s="103">
        <v>887</v>
      </c>
      <c r="U916" s="103">
        <v>21.438373193865633</v>
      </c>
      <c r="V916" s="103">
        <v>6.5616268061343668</v>
      </c>
      <c r="X916" s="103">
        <v>80.081300813008127</v>
      </c>
      <c r="Y916" s="103">
        <v>25</v>
      </c>
    </row>
    <row r="917" spans="1:25" x14ac:dyDescent="0.3">
      <c r="A917" s="13">
        <v>43954</v>
      </c>
      <c r="B917" s="101">
        <v>27</v>
      </c>
      <c r="C917" s="100">
        <f t="shared" si="61"/>
        <v>10</v>
      </c>
      <c r="D917" s="100">
        <f t="shared" si="62"/>
        <v>0</v>
      </c>
      <c r="E917" s="100">
        <f t="shared" si="63"/>
        <v>1</v>
      </c>
      <c r="F917" s="100">
        <f t="shared" si="64"/>
        <v>3</v>
      </c>
      <c r="G917" s="100">
        <v>0</v>
      </c>
      <c r="H917" s="100">
        <v>3</v>
      </c>
      <c r="J917">
        <v>10</v>
      </c>
      <c r="O917">
        <v>1</v>
      </c>
      <c r="Q917">
        <v>3</v>
      </c>
      <c r="T917" s="103">
        <v>888</v>
      </c>
      <c r="U917" s="103">
        <v>20.619029891689511</v>
      </c>
      <c r="V917" s="103">
        <v>1.3809701083104891</v>
      </c>
      <c r="X917" s="103">
        <v>80.171635049683829</v>
      </c>
      <c r="Y917" s="103">
        <v>25</v>
      </c>
    </row>
    <row r="918" spans="1:25" x14ac:dyDescent="0.3">
      <c r="A918" s="13">
        <v>43955</v>
      </c>
      <c r="B918" s="101">
        <v>25</v>
      </c>
      <c r="C918" s="100">
        <f t="shared" si="61"/>
        <v>10</v>
      </c>
      <c r="D918" s="100">
        <f t="shared" si="62"/>
        <v>2</v>
      </c>
      <c r="E918" s="100">
        <f t="shared" si="63"/>
        <v>0</v>
      </c>
      <c r="F918" s="100">
        <f t="shared" si="64"/>
        <v>3</v>
      </c>
      <c r="G918" s="100">
        <v>0</v>
      </c>
      <c r="H918" s="100">
        <v>2</v>
      </c>
      <c r="J918">
        <v>10</v>
      </c>
      <c r="K918">
        <v>1</v>
      </c>
      <c r="L918">
        <v>1</v>
      </c>
      <c r="Q918">
        <v>3</v>
      </c>
      <c r="T918" s="103">
        <v>889</v>
      </c>
      <c r="U918" s="103">
        <v>23.485046341814268</v>
      </c>
      <c r="V918" s="103">
        <v>-4.4850463418142681</v>
      </c>
      <c r="X918" s="103">
        <v>80.26196928635953</v>
      </c>
      <c r="Y918" s="103">
        <v>25</v>
      </c>
    </row>
    <row r="919" spans="1:25" x14ac:dyDescent="0.3">
      <c r="A919" s="13">
        <v>43956</v>
      </c>
      <c r="B919" s="101">
        <v>22</v>
      </c>
      <c r="C919" s="100">
        <f t="shared" si="61"/>
        <v>7</v>
      </c>
      <c r="D919" s="100">
        <f t="shared" si="62"/>
        <v>2</v>
      </c>
      <c r="E919" s="100">
        <f t="shared" si="63"/>
        <v>1</v>
      </c>
      <c r="F919" s="100">
        <f t="shared" si="64"/>
        <v>4</v>
      </c>
      <c r="G919" s="100">
        <v>0</v>
      </c>
      <c r="H919" s="100">
        <v>4</v>
      </c>
      <c r="J919">
        <v>7</v>
      </c>
      <c r="L919">
        <v>2</v>
      </c>
      <c r="O919">
        <v>1</v>
      </c>
      <c r="Q919">
        <v>4</v>
      </c>
      <c r="T919" s="103">
        <v>890</v>
      </c>
      <c r="U919" s="103">
        <v>19.756674003390589</v>
      </c>
      <c r="V919" s="103">
        <v>3.2433259966094106</v>
      </c>
      <c r="X919" s="103">
        <v>80.352303523035232</v>
      </c>
      <c r="Y919" s="103">
        <v>25</v>
      </c>
    </row>
    <row r="920" spans="1:25" x14ac:dyDescent="0.3">
      <c r="A920" s="13">
        <v>43957</v>
      </c>
      <c r="B920" s="101">
        <v>24</v>
      </c>
      <c r="C920" s="100">
        <f t="shared" si="61"/>
        <v>8</v>
      </c>
      <c r="D920" s="100">
        <f t="shared" si="62"/>
        <v>4</v>
      </c>
      <c r="E920" s="100">
        <f t="shared" si="63"/>
        <v>1</v>
      </c>
      <c r="F920" s="100">
        <f t="shared" si="64"/>
        <v>3</v>
      </c>
      <c r="G920" s="100">
        <v>0</v>
      </c>
      <c r="H920" s="100">
        <v>3</v>
      </c>
      <c r="J920">
        <v>8</v>
      </c>
      <c r="L920">
        <v>4</v>
      </c>
      <c r="O920">
        <v>1</v>
      </c>
      <c r="Q920">
        <v>3</v>
      </c>
      <c r="T920" s="103">
        <v>891</v>
      </c>
      <c r="U920" s="103">
        <v>24.921131771654391</v>
      </c>
      <c r="V920" s="103">
        <v>-7.921131771654391</v>
      </c>
      <c r="X920" s="103">
        <v>80.442637759710919</v>
      </c>
      <c r="Y920" s="103">
        <v>25</v>
      </c>
    </row>
    <row r="921" spans="1:25" x14ac:dyDescent="0.3">
      <c r="A921" s="13">
        <v>43958</v>
      </c>
      <c r="B921" s="101">
        <v>27</v>
      </c>
      <c r="C921" s="100">
        <f t="shared" si="61"/>
        <v>8</v>
      </c>
      <c r="D921" s="100">
        <f t="shared" si="62"/>
        <v>1</v>
      </c>
      <c r="E921" s="100">
        <f t="shared" si="63"/>
        <v>1</v>
      </c>
      <c r="F921" s="100">
        <f t="shared" si="64"/>
        <v>5</v>
      </c>
      <c r="G921" s="100">
        <v>1</v>
      </c>
      <c r="H921" s="100">
        <v>5</v>
      </c>
      <c r="J921">
        <v>8</v>
      </c>
      <c r="L921">
        <v>1</v>
      </c>
      <c r="O921">
        <v>1</v>
      </c>
      <c r="Q921">
        <v>5</v>
      </c>
      <c r="T921" s="103">
        <v>892</v>
      </c>
      <c r="U921" s="103">
        <v>18.370056635948096</v>
      </c>
      <c r="V921" s="103">
        <v>2.6299433640519041</v>
      </c>
      <c r="X921" s="103">
        <v>80.532971996386621</v>
      </c>
      <c r="Y921" s="103">
        <v>25</v>
      </c>
    </row>
    <row r="922" spans="1:25" x14ac:dyDescent="0.3">
      <c r="A922" s="13">
        <v>43959</v>
      </c>
      <c r="B922" s="101">
        <v>29</v>
      </c>
      <c r="C922" s="100">
        <f t="shared" si="61"/>
        <v>8</v>
      </c>
      <c r="D922" s="100">
        <f t="shared" si="62"/>
        <v>2</v>
      </c>
      <c r="E922" s="100">
        <f t="shared" si="63"/>
        <v>0</v>
      </c>
      <c r="F922" s="100">
        <f t="shared" si="64"/>
        <v>4</v>
      </c>
      <c r="G922" s="100">
        <v>1</v>
      </c>
      <c r="H922" s="100">
        <v>2</v>
      </c>
      <c r="J922">
        <v>8</v>
      </c>
      <c r="L922">
        <v>2</v>
      </c>
      <c r="Q922">
        <v>4</v>
      </c>
      <c r="T922" s="103">
        <v>893</v>
      </c>
      <c r="U922" s="103">
        <v>22.749540912505765</v>
      </c>
      <c r="V922" s="103">
        <v>4.2504590874942352</v>
      </c>
      <c r="X922" s="103">
        <v>80.623306233062323</v>
      </c>
      <c r="Y922" s="103">
        <v>25</v>
      </c>
    </row>
    <row r="923" spans="1:25" x14ac:dyDescent="0.3">
      <c r="A923" s="13">
        <v>43960</v>
      </c>
      <c r="B923" s="101">
        <v>27</v>
      </c>
      <c r="C923" s="100">
        <f t="shared" si="61"/>
        <v>10</v>
      </c>
      <c r="D923" s="100">
        <f t="shared" si="62"/>
        <v>0</v>
      </c>
      <c r="E923" s="100">
        <f t="shared" si="63"/>
        <v>1</v>
      </c>
      <c r="F923" s="100">
        <f t="shared" si="64"/>
        <v>5</v>
      </c>
      <c r="G923" s="100">
        <v>0</v>
      </c>
      <c r="H923" s="100">
        <v>2</v>
      </c>
      <c r="J923">
        <v>10</v>
      </c>
      <c r="O923">
        <v>1</v>
      </c>
      <c r="Q923">
        <v>5</v>
      </c>
      <c r="T923" s="103">
        <v>894</v>
      </c>
      <c r="U923" s="103">
        <v>15.815022234086427</v>
      </c>
      <c r="V923" s="103">
        <v>-12.815022234086427</v>
      </c>
      <c r="X923" s="103">
        <v>80.713640469738024</v>
      </c>
      <c r="Y923" s="103">
        <v>25</v>
      </c>
    </row>
    <row r="924" spans="1:25" x14ac:dyDescent="0.3">
      <c r="A924" s="13">
        <v>43961</v>
      </c>
      <c r="B924" s="101">
        <v>36</v>
      </c>
      <c r="C924" s="100">
        <f t="shared" si="61"/>
        <v>10</v>
      </c>
      <c r="D924" s="100">
        <f t="shared" si="62"/>
        <v>0</v>
      </c>
      <c r="E924" s="100">
        <f t="shared" si="63"/>
        <v>1</v>
      </c>
      <c r="F924" s="100">
        <f t="shared" si="64"/>
        <v>3</v>
      </c>
      <c r="G924" s="100">
        <v>0</v>
      </c>
      <c r="H924" s="100">
        <v>3</v>
      </c>
      <c r="J924">
        <v>10</v>
      </c>
      <c r="O924">
        <v>1</v>
      </c>
      <c r="Q924">
        <v>3</v>
      </c>
      <c r="T924" s="103">
        <v>895</v>
      </c>
      <c r="U924" s="103">
        <v>18.900376536036539</v>
      </c>
      <c r="V924" s="103">
        <v>2.0996234639634608</v>
      </c>
      <c r="X924" s="103">
        <v>80.803974706413726</v>
      </c>
      <c r="Y924" s="103">
        <v>26</v>
      </c>
    </row>
    <row r="925" spans="1:25" x14ac:dyDescent="0.3">
      <c r="A925" s="13">
        <v>43962</v>
      </c>
      <c r="B925" s="101">
        <v>29</v>
      </c>
      <c r="C925" s="100">
        <f t="shared" si="61"/>
        <v>9</v>
      </c>
      <c r="D925" s="100">
        <f t="shared" si="62"/>
        <v>1</v>
      </c>
      <c r="E925" s="100">
        <f t="shared" si="63"/>
        <v>0</v>
      </c>
      <c r="F925" s="100">
        <f t="shared" si="64"/>
        <v>4</v>
      </c>
      <c r="G925" s="100">
        <v>1</v>
      </c>
      <c r="H925" s="100">
        <v>4</v>
      </c>
      <c r="J925">
        <v>9</v>
      </c>
      <c r="L925">
        <v>1</v>
      </c>
      <c r="Q925">
        <v>4</v>
      </c>
      <c r="T925" s="103">
        <v>896</v>
      </c>
      <c r="U925" s="103">
        <v>23.485046341814268</v>
      </c>
      <c r="V925" s="103">
        <v>-2.4850463418142681</v>
      </c>
      <c r="X925" s="103">
        <v>80.894308943089428</v>
      </c>
      <c r="Y925" s="103">
        <v>26</v>
      </c>
    </row>
    <row r="926" spans="1:25" x14ac:dyDescent="0.3">
      <c r="A926" s="13">
        <v>43963</v>
      </c>
      <c r="B926" s="101">
        <v>26</v>
      </c>
      <c r="C926" s="100">
        <f t="shared" si="61"/>
        <v>11</v>
      </c>
      <c r="D926" s="100">
        <f t="shared" si="62"/>
        <v>2</v>
      </c>
      <c r="E926" s="100">
        <f t="shared" si="63"/>
        <v>2</v>
      </c>
      <c r="F926" s="100">
        <f t="shared" si="64"/>
        <v>3</v>
      </c>
      <c r="G926" s="100">
        <v>2</v>
      </c>
      <c r="H926" s="100">
        <v>5</v>
      </c>
      <c r="J926">
        <v>11</v>
      </c>
      <c r="L926">
        <v>2</v>
      </c>
      <c r="O926">
        <v>2</v>
      </c>
      <c r="Q926">
        <v>3</v>
      </c>
      <c r="T926" s="103">
        <v>897</v>
      </c>
      <c r="U926" s="103">
        <v>22.29467066121968</v>
      </c>
      <c r="V926" s="103">
        <v>1.7053293387803201</v>
      </c>
      <c r="X926" s="103">
        <v>80.984643179765129</v>
      </c>
      <c r="Y926" s="103">
        <v>26</v>
      </c>
    </row>
    <row r="927" spans="1:25" x14ac:dyDescent="0.3">
      <c r="A927" s="13">
        <v>43964</v>
      </c>
      <c r="B927" s="101">
        <v>21</v>
      </c>
      <c r="C927" s="100">
        <f t="shared" si="61"/>
        <v>7</v>
      </c>
      <c r="D927" s="100">
        <f t="shared" si="62"/>
        <v>4</v>
      </c>
      <c r="E927" s="100">
        <f t="shared" si="63"/>
        <v>0</v>
      </c>
      <c r="F927" s="100">
        <f t="shared" si="64"/>
        <v>3</v>
      </c>
      <c r="G927" s="100">
        <v>0</v>
      </c>
      <c r="H927" s="100">
        <v>8</v>
      </c>
      <c r="J927">
        <v>7</v>
      </c>
      <c r="L927">
        <v>4</v>
      </c>
      <c r="Q927">
        <v>3</v>
      </c>
      <c r="T927" s="103">
        <v>898</v>
      </c>
      <c r="U927" s="103">
        <v>23.358483460914165</v>
      </c>
      <c r="V927" s="103">
        <v>-2.3584834609141652</v>
      </c>
      <c r="X927" s="103">
        <v>81.074977416440831</v>
      </c>
      <c r="Y927" s="103">
        <v>26</v>
      </c>
    </row>
    <row r="928" spans="1:25" x14ac:dyDescent="0.3">
      <c r="A928" s="13">
        <v>43965</v>
      </c>
      <c r="B928" s="101">
        <v>21</v>
      </c>
      <c r="C928" s="100">
        <f t="shared" si="61"/>
        <v>12</v>
      </c>
      <c r="D928" s="100">
        <f t="shared" si="62"/>
        <v>0</v>
      </c>
      <c r="E928" s="100">
        <f t="shared" si="63"/>
        <v>0</v>
      </c>
      <c r="F928" s="100">
        <f t="shared" si="64"/>
        <v>6</v>
      </c>
      <c r="G928" s="100">
        <v>0</v>
      </c>
      <c r="J928">
        <v>12</v>
      </c>
      <c r="Q928">
        <v>6</v>
      </c>
      <c r="T928" s="103">
        <v>899</v>
      </c>
      <c r="U928" s="103">
        <v>19.113655966917026</v>
      </c>
      <c r="V928" s="103">
        <v>7.8863440330829739</v>
      </c>
      <c r="X928" s="103">
        <v>81.165311653116532</v>
      </c>
      <c r="Y928" s="103">
        <v>26</v>
      </c>
    </row>
    <row r="929" spans="1:25" x14ac:dyDescent="0.3">
      <c r="A929" s="13">
        <v>43966</v>
      </c>
      <c r="B929" s="101">
        <v>22</v>
      </c>
      <c r="C929" s="100">
        <f t="shared" si="61"/>
        <v>7</v>
      </c>
      <c r="D929" s="100">
        <f t="shared" si="62"/>
        <v>2</v>
      </c>
      <c r="E929" s="100">
        <f t="shared" si="63"/>
        <v>0</v>
      </c>
      <c r="F929" s="100">
        <f t="shared" si="64"/>
        <v>4</v>
      </c>
      <c r="G929" s="100">
        <v>0</v>
      </c>
      <c r="H929" s="100">
        <v>6</v>
      </c>
      <c r="J929">
        <v>7</v>
      </c>
      <c r="L929">
        <v>2</v>
      </c>
      <c r="Q929">
        <v>4</v>
      </c>
      <c r="T929" s="103">
        <v>900</v>
      </c>
      <c r="U929" s="103">
        <v>21.325675057480517</v>
      </c>
      <c r="V929" s="103">
        <v>3.6743249425194833</v>
      </c>
      <c r="X929" s="103">
        <v>81.25564588979222</v>
      </c>
      <c r="Y929" s="103">
        <v>26</v>
      </c>
    </row>
    <row r="930" spans="1:25" x14ac:dyDescent="0.3">
      <c r="A930" s="13">
        <v>43967</v>
      </c>
      <c r="B930" s="101">
        <v>26</v>
      </c>
      <c r="C930" s="100">
        <f t="shared" si="61"/>
        <v>9</v>
      </c>
      <c r="D930" s="100">
        <f t="shared" si="62"/>
        <v>0</v>
      </c>
      <c r="E930" s="100">
        <f t="shared" si="63"/>
        <v>1</v>
      </c>
      <c r="F930" s="100">
        <f t="shared" si="64"/>
        <v>4</v>
      </c>
      <c r="G930" s="100">
        <v>0</v>
      </c>
      <c r="H930" s="100">
        <v>4</v>
      </c>
      <c r="J930">
        <v>9</v>
      </c>
      <c r="O930">
        <v>1</v>
      </c>
      <c r="Q930">
        <v>4</v>
      </c>
      <c r="T930" s="103">
        <v>901</v>
      </c>
      <c r="U930" s="103">
        <v>22.222106433844594</v>
      </c>
      <c r="V930" s="103">
        <v>10.777893566155406</v>
      </c>
      <c r="X930" s="103">
        <v>81.345980126467921</v>
      </c>
      <c r="Y930" s="103">
        <v>26</v>
      </c>
    </row>
    <row r="931" spans="1:25" x14ac:dyDescent="0.3">
      <c r="A931" s="13">
        <v>43968</v>
      </c>
      <c r="B931" s="101">
        <v>23</v>
      </c>
      <c r="C931" s="100">
        <f t="shared" si="61"/>
        <v>8</v>
      </c>
      <c r="D931" s="100">
        <f t="shared" si="62"/>
        <v>1</v>
      </c>
      <c r="E931" s="100">
        <f t="shared" si="63"/>
        <v>2</v>
      </c>
      <c r="F931" s="100">
        <f t="shared" si="64"/>
        <v>3</v>
      </c>
      <c r="G931" s="100">
        <v>0</v>
      </c>
      <c r="H931" s="100">
        <v>2</v>
      </c>
      <c r="J931">
        <v>8</v>
      </c>
      <c r="L931">
        <v>1</v>
      </c>
      <c r="O931">
        <v>2</v>
      </c>
      <c r="Q931">
        <v>3</v>
      </c>
      <c r="T931" s="103">
        <v>902</v>
      </c>
      <c r="U931" s="103">
        <v>22.842028305340705</v>
      </c>
      <c r="V931" s="103">
        <v>0.15797169465929528</v>
      </c>
      <c r="X931" s="103">
        <v>81.436314363143623</v>
      </c>
      <c r="Y931" s="103">
        <v>26</v>
      </c>
    </row>
    <row r="932" spans="1:25" x14ac:dyDescent="0.3">
      <c r="A932" s="13">
        <v>43969</v>
      </c>
      <c r="B932" s="101">
        <v>28</v>
      </c>
      <c r="C932" s="100">
        <f t="shared" si="61"/>
        <v>9</v>
      </c>
      <c r="D932" s="100">
        <f t="shared" si="62"/>
        <v>0</v>
      </c>
      <c r="E932" s="100">
        <f t="shared" si="63"/>
        <v>0</v>
      </c>
      <c r="F932" s="100">
        <f t="shared" si="64"/>
        <v>4</v>
      </c>
      <c r="G932" s="100">
        <v>0</v>
      </c>
      <c r="H932" s="100">
        <v>2</v>
      </c>
      <c r="J932">
        <v>9</v>
      </c>
      <c r="Q932">
        <v>4</v>
      </c>
      <c r="T932" s="103">
        <v>903</v>
      </c>
      <c r="U932" s="103">
        <v>22.095249230539668</v>
      </c>
      <c r="V932" s="103">
        <v>-2.0952492305396682</v>
      </c>
      <c r="X932" s="103">
        <v>81.526648599819325</v>
      </c>
      <c r="Y932" s="103">
        <v>26</v>
      </c>
    </row>
    <row r="933" spans="1:25" x14ac:dyDescent="0.3">
      <c r="A933" s="47">
        <v>43970</v>
      </c>
      <c r="B933" s="101">
        <v>26</v>
      </c>
      <c r="C933" s="100">
        <f t="shared" si="61"/>
        <v>11</v>
      </c>
      <c r="D933" s="100">
        <f t="shared" si="62"/>
        <v>0</v>
      </c>
      <c r="E933" s="100">
        <f t="shared" si="63"/>
        <v>1</v>
      </c>
      <c r="F933" s="100">
        <f t="shared" si="64"/>
        <v>3</v>
      </c>
      <c r="G933" s="100">
        <v>0</v>
      </c>
      <c r="H933" s="100">
        <v>5</v>
      </c>
      <c r="J933">
        <v>11</v>
      </c>
      <c r="O933">
        <v>1</v>
      </c>
      <c r="Q933">
        <v>3</v>
      </c>
      <c r="T933" s="103">
        <v>904</v>
      </c>
      <c r="U933" s="103">
        <v>23.268881489506505</v>
      </c>
      <c r="V933" s="103">
        <v>-3.268881489506505</v>
      </c>
      <c r="X933" s="103">
        <v>81.616982836495026</v>
      </c>
      <c r="Y933" s="103">
        <v>26</v>
      </c>
    </row>
    <row r="934" spans="1:25" x14ac:dyDescent="0.3">
      <c r="A934" s="47">
        <v>43971</v>
      </c>
      <c r="B934" s="101">
        <v>23</v>
      </c>
      <c r="C934" s="100">
        <f t="shared" si="61"/>
        <v>9</v>
      </c>
      <c r="D934" s="100">
        <f t="shared" si="62"/>
        <v>3</v>
      </c>
      <c r="E934" s="100">
        <f t="shared" si="63"/>
        <v>2</v>
      </c>
      <c r="F934" s="100">
        <f t="shared" si="64"/>
        <v>3</v>
      </c>
      <c r="G934" s="100">
        <v>2</v>
      </c>
      <c r="H934" s="100">
        <v>8</v>
      </c>
      <c r="J934">
        <v>9</v>
      </c>
      <c r="L934">
        <v>3</v>
      </c>
      <c r="O934">
        <v>2</v>
      </c>
      <c r="Q934">
        <v>3</v>
      </c>
      <c r="T934" s="103">
        <v>905</v>
      </c>
      <c r="U934" s="103">
        <v>19.543394572510103</v>
      </c>
      <c r="V934" s="103">
        <v>3.4566054274898974</v>
      </c>
      <c r="X934" s="103">
        <v>81.707317073170728</v>
      </c>
      <c r="Y934" s="103">
        <v>26</v>
      </c>
    </row>
    <row r="935" spans="1:25" x14ac:dyDescent="0.3">
      <c r="A935" s="47">
        <v>43972</v>
      </c>
      <c r="B935" s="101">
        <v>23</v>
      </c>
      <c r="C935" s="100">
        <f t="shared" si="61"/>
        <v>8</v>
      </c>
      <c r="D935" s="100">
        <f t="shared" si="62"/>
        <v>1</v>
      </c>
      <c r="E935" s="100">
        <f t="shared" si="63"/>
        <v>1</v>
      </c>
      <c r="F935" s="100">
        <f t="shared" si="64"/>
        <v>5</v>
      </c>
      <c r="G935" s="100">
        <v>0</v>
      </c>
      <c r="H935" s="100">
        <v>3</v>
      </c>
      <c r="J935">
        <v>8</v>
      </c>
      <c r="L935">
        <v>1</v>
      </c>
      <c r="O935">
        <v>1</v>
      </c>
      <c r="Q935">
        <v>5</v>
      </c>
      <c r="T935" s="103">
        <v>906</v>
      </c>
      <c r="U935" s="103">
        <v>20.595933726712058</v>
      </c>
      <c r="V935" s="103">
        <v>1.4040662732879419</v>
      </c>
      <c r="X935" s="103">
        <v>81.79765130984643</v>
      </c>
      <c r="Y935" s="103">
        <v>26</v>
      </c>
    </row>
    <row r="936" spans="1:25" x14ac:dyDescent="0.3">
      <c r="A936" s="47">
        <v>43973</v>
      </c>
      <c r="B936" s="101">
        <v>29</v>
      </c>
      <c r="C936" s="100">
        <f t="shared" si="61"/>
        <v>9</v>
      </c>
      <c r="D936" s="100">
        <f t="shared" si="62"/>
        <v>4</v>
      </c>
      <c r="E936" s="100">
        <f t="shared" si="63"/>
        <v>1</v>
      </c>
      <c r="F936" s="100">
        <f t="shared" si="64"/>
        <v>4</v>
      </c>
      <c r="G936" s="100">
        <v>0</v>
      </c>
      <c r="H936" s="100">
        <v>5</v>
      </c>
      <c r="J936">
        <v>9</v>
      </c>
      <c r="L936">
        <v>4</v>
      </c>
      <c r="O936">
        <v>1</v>
      </c>
      <c r="Q936">
        <v>4</v>
      </c>
      <c r="T936" s="103">
        <v>907</v>
      </c>
      <c r="U936" s="103">
        <v>19.871701942896085</v>
      </c>
      <c r="V936" s="103">
        <v>10.128298057103915</v>
      </c>
      <c r="X936" s="103">
        <v>81.887985546522131</v>
      </c>
      <c r="Y936" s="103">
        <v>26</v>
      </c>
    </row>
    <row r="937" spans="1:25" ht="14.4" customHeight="1" x14ac:dyDescent="0.3">
      <c r="A937" s="47">
        <v>43974</v>
      </c>
      <c r="B937" s="101">
        <v>29</v>
      </c>
      <c r="C937" s="100">
        <f t="shared" si="61"/>
        <v>11</v>
      </c>
      <c r="D937" s="100">
        <f t="shared" si="62"/>
        <v>1</v>
      </c>
      <c r="E937" s="100">
        <f t="shared" si="63"/>
        <v>0</v>
      </c>
      <c r="F937" s="100">
        <f t="shared" si="64"/>
        <v>5</v>
      </c>
      <c r="G937" s="100">
        <v>0</v>
      </c>
      <c r="H937" s="100">
        <v>4</v>
      </c>
      <c r="J937">
        <v>11</v>
      </c>
      <c r="L937">
        <v>1</v>
      </c>
      <c r="Q937">
        <v>5</v>
      </c>
      <c r="T937" s="103">
        <v>908</v>
      </c>
      <c r="U937" s="103">
        <v>22.29467066121968</v>
      </c>
      <c r="V937" s="103">
        <v>10.70532933878032</v>
      </c>
      <c r="X937" s="103">
        <v>81.978319783197833</v>
      </c>
      <c r="Y937" s="103">
        <v>26</v>
      </c>
    </row>
    <row r="938" spans="1:25" ht="15" customHeight="1" x14ac:dyDescent="0.3">
      <c r="A938" s="47">
        <v>43975</v>
      </c>
      <c r="B938" s="101">
        <v>31</v>
      </c>
      <c r="C938" s="100">
        <f t="shared" si="61"/>
        <v>9</v>
      </c>
      <c r="D938" s="100">
        <f t="shared" si="62"/>
        <v>1</v>
      </c>
      <c r="E938" s="100">
        <f t="shared" si="63"/>
        <v>2</v>
      </c>
      <c r="F938" s="100">
        <f t="shared" si="64"/>
        <v>4</v>
      </c>
      <c r="G938" s="100">
        <v>0</v>
      </c>
      <c r="H938" s="100">
        <v>2</v>
      </c>
      <c r="J938">
        <v>9</v>
      </c>
      <c r="L938">
        <v>1</v>
      </c>
      <c r="O938">
        <v>2</v>
      </c>
      <c r="Q938">
        <v>4</v>
      </c>
      <c r="T938" s="103">
        <v>909</v>
      </c>
      <c r="U938" s="103">
        <v>22.426736344757753</v>
      </c>
      <c r="V938" s="103">
        <v>5.573263655242247</v>
      </c>
      <c r="X938" s="103">
        <v>82.06865401987352</v>
      </c>
      <c r="Y938" s="103">
        <v>26</v>
      </c>
    </row>
    <row r="939" spans="1:25" x14ac:dyDescent="0.3">
      <c r="A939" s="47">
        <v>43976</v>
      </c>
      <c r="B939" s="101">
        <v>31</v>
      </c>
      <c r="C939" s="100">
        <f t="shared" si="61"/>
        <v>14</v>
      </c>
      <c r="D939" s="100">
        <f t="shared" si="62"/>
        <v>1</v>
      </c>
      <c r="E939" s="100">
        <f t="shared" si="63"/>
        <v>0</v>
      </c>
      <c r="F939" s="100">
        <f t="shared" si="64"/>
        <v>5</v>
      </c>
      <c r="G939" s="100">
        <v>1</v>
      </c>
      <c r="H939" s="100">
        <v>3</v>
      </c>
      <c r="J939">
        <v>14</v>
      </c>
      <c r="L939">
        <v>1</v>
      </c>
      <c r="Q939">
        <v>5</v>
      </c>
      <c r="T939" s="103">
        <v>910</v>
      </c>
      <c r="U939" s="103">
        <v>21.255989507218196</v>
      </c>
      <c r="V939" s="103">
        <v>-0.25598950721819591</v>
      </c>
      <c r="X939" s="103">
        <v>82.158988256549222</v>
      </c>
      <c r="Y939" s="103">
        <v>26</v>
      </c>
    </row>
    <row r="940" spans="1:25" x14ac:dyDescent="0.3">
      <c r="A940" s="47">
        <v>43977</v>
      </c>
      <c r="B940" s="101">
        <v>18</v>
      </c>
      <c r="C940" s="100">
        <f t="shared" si="61"/>
        <v>12</v>
      </c>
      <c r="D940" s="100">
        <f t="shared" si="62"/>
        <v>2</v>
      </c>
      <c r="E940" s="100">
        <f t="shared" si="63"/>
        <v>1</v>
      </c>
      <c r="F940" s="100">
        <f t="shared" si="64"/>
        <v>6</v>
      </c>
      <c r="G940" s="100">
        <v>0</v>
      </c>
      <c r="H940" s="100">
        <v>6</v>
      </c>
      <c r="J940">
        <v>12</v>
      </c>
      <c r="L940">
        <v>2</v>
      </c>
      <c r="O940">
        <v>1</v>
      </c>
      <c r="Q940">
        <v>6</v>
      </c>
      <c r="T940" s="103">
        <v>911</v>
      </c>
      <c r="U940" s="103">
        <v>23.237691422868622</v>
      </c>
      <c r="V940" s="103">
        <v>-3.2376914228686218</v>
      </c>
      <c r="X940" s="103">
        <v>82.249322493224923</v>
      </c>
      <c r="Y940" s="103">
        <v>26</v>
      </c>
    </row>
    <row r="941" spans="1:25" x14ac:dyDescent="0.3">
      <c r="A941" s="47">
        <v>43978</v>
      </c>
      <c r="B941" s="101">
        <v>22</v>
      </c>
      <c r="C941" s="100">
        <f t="shared" si="61"/>
        <v>10</v>
      </c>
      <c r="D941" s="100">
        <f t="shared" si="62"/>
        <v>0</v>
      </c>
      <c r="E941" s="100">
        <f t="shared" si="63"/>
        <v>1</v>
      </c>
      <c r="F941" s="100">
        <f t="shared" si="64"/>
        <v>4</v>
      </c>
      <c r="G941" s="100">
        <v>0</v>
      </c>
      <c r="H941" s="100">
        <v>4</v>
      </c>
      <c r="J941">
        <v>10</v>
      </c>
      <c r="O941">
        <v>1</v>
      </c>
      <c r="Q941">
        <v>4</v>
      </c>
      <c r="T941" s="103">
        <v>912</v>
      </c>
      <c r="U941" s="103">
        <v>21.042710076337713</v>
      </c>
      <c r="V941" s="103">
        <v>0.95728992366228738</v>
      </c>
      <c r="X941" s="103">
        <v>82.339656729900625</v>
      </c>
      <c r="Y941" s="103">
        <v>26</v>
      </c>
    </row>
    <row r="942" spans="1:25" x14ac:dyDescent="0.3">
      <c r="A942" s="47">
        <v>43979</v>
      </c>
      <c r="B942" s="101">
        <v>19</v>
      </c>
      <c r="C942" s="100">
        <f t="shared" si="61"/>
        <v>10</v>
      </c>
      <c r="D942" s="100">
        <f t="shared" si="62"/>
        <v>3</v>
      </c>
      <c r="E942" s="100">
        <f t="shared" si="63"/>
        <v>0</v>
      </c>
      <c r="F942" s="100">
        <f t="shared" si="64"/>
        <v>4</v>
      </c>
      <c r="G942" s="100">
        <v>0</v>
      </c>
      <c r="H942" s="100">
        <v>4</v>
      </c>
      <c r="J942">
        <v>10</v>
      </c>
      <c r="L942">
        <v>3</v>
      </c>
      <c r="Q942">
        <v>4</v>
      </c>
      <c r="T942" s="103">
        <v>913</v>
      </c>
      <c r="U942" s="103">
        <v>22.594673386395058</v>
      </c>
      <c r="V942" s="103">
        <v>-0.5946733863950584</v>
      </c>
      <c r="X942" s="103">
        <v>82.429990966576327</v>
      </c>
      <c r="Y942" s="103">
        <v>26</v>
      </c>
    </row>
    <row r="943" spans="1:25" x14ac:dyDescent="0.3">
      <c r="A943" s="47">
        <v>43980</v>
      </c>
      <c r="B943" s="101">
        <v>21</v>
      </c>
      <c r="C943" s="100">
        <f t="shared" si="61"/>
        <v>8</v>
      </c>
      <c r="D943" s="100">
        <f t="shared" si="62"/>
        <v>2</v>
      </c>
      <c r="E943" s="100">
        <f t="shared" si="63"/>
        <v>1</v>
      </c>
      <c r="F943" s="100">
        <f t="shared" si="64"/>
        <v>4</v>
      </c>
      <c r="G943" s="100">
        <v>2</v>
      </c>
      <c r="H943" s="100">
        <v>2</v>
      </c>
      <c r="J943">
        <v>8</v>
      </c>
      <c r="L943">
        <v>1</v>
      </c>
      <c r="M943">
        <v>1</v>
      </c>
      <c r="O943">
        <v>1</v>
      </c>
      <c r="Q943">
        <v>4</v>
      </c>
      <c r="T943" s="103">
        <v>914</v>
      </c>
      <c r="U943" s="103">
        <v>20.477471491786893</v>
      </c>
      <c r="V943" s="103">
        <v>12.522528508213107</v>
      </c>
      <c r="X943" s="103">
        <v>82.520325203252028</v>
      </c>
      <c r="Y943" s="103">
        <v>26</v>
      </c>
    </row>
    <row r="944" spans="1:25" x14ac:dyDescent="0.3">
      <c r="A944" s="47">
        <v>43981</v>
      </c>
      <c r="B944" s="101">
        <v>21</v>
      </c>
      <c r="C944" s="100">
        <f t="shared" si="61"/>
        <v>8</v>
      </c>
      <c r="D944" s="100">
        <f t="shared" si="62"/>
        <v>3</v>
      </c>
      <c r="E944" s="100">
        <f t="shared" si="63"/>
        <v>2</v>
      </c>
      <c r="F944" s="100">
        <f t="shared" si="64"/>
        <v>5</v>
      </c>
      <c r="G944" s="100">
        <v>0</v>
      </c>
      <c r="H944" s="100">
        <v>3</v>
      </c>
      <c r="J944">
        <v>8</v>
      </c>
      <c r="L944">
        <v>3</v>
      </c>
      <c r="O944">
        <v>2</v>
      </c>
      <c r="Q944">
        <v>5</v>
      </c>
      <c r="T944" s="103">
        <v>915</v>
      </c>
      <c r="U944" s="103">
        <v>22.098428974371775</v>
      </c>
      <c r="V944" s="103">
        <v>4.9015710256282254</v>
      </c>
      <c r="X944" s="103">
        <v>82.61065943992773</v>
      </c>
      <c r="Y944" s="103">
        <v>26</v>
      </c>
    </row>
    <row r="945" spans="1:25" x14ac:dyDescent="0.3">
      <c r="A945" s="47">
        <v>43982</v>
      </c>
      <c r="B945" s="101">
        <v>28</v>
      </c>
      <c r="C945" s="100">
        <f t="shared" si="61"/>
        <v>10</v>
      </c>
      <c r="D945" s="100">
        <f t="shared" si="62"/>
        <v>0</v>
      </c>
      <c r="E945" s="100">
        <f t="shared" si="63"/>
        <v>0</v>
      </c>
      <c r="F945" s="100">
        <f t="shared" si="64"/>
        <v>4</v>
      </c>
      <c r="G945" s="100">
        <v>0</v>
      </c>
      <c r="H945" s="100">
        <v>2</v>
      </c>
      <c r="J945">
        <v>10</v>
      </c>
      <c r="Q945">
        <v>4</v>
      </c>
      <c r="T945" s="103">
        <v>916</v>
      </c>
      <c r="U945" s="103">
        <v>21.685728112811276</v>
      </c>
      <c r="V945" s="103">
        <v>3.314271887188724</v>
      </c>
      <c r="X945" s="103">
        <v>82.700993676603431</v>
      </c>
      <c r="Y945" s="103">
        <v>26</v>
      </c>
    </row>
    <row r="946" spans="1:25" x14ac:dyDescent="0.3">
      <c r="A946" s="47">
        <v>43983</v>
      </c>
      <c r="B946" s="101">
        <v>26</v>
      </c>
      <c r="C946" s="100">
        <f t="shared" si="61"/>
        <v>9</v>
      </c>
      <c r="D946" s="100">
        <f t="shared" si="62"/>
        <v>4</v>
      </c>
      <c r="E946" s="100">
        <f t="shared" si="63"/>
        <v>2</v>
      </c>
      <c r="F946" s="100">
        <f t="shared" si="64"/>
        <v>3</v>
      </c>
      <c r="G946" s="100">
        <v>1</v>
      </c>
      <c r="H946" s="100">
        <v>1</v>
      </c>
      <c r="J946">
        <v>9</v>
      </c>
      <c r="L946">
        <v>4</v>
      </c>
      <c r="O946">
        <v>2</v>
      </c>
      <c r="Q946">
        <v>3</v>
      </c>
      <c r="T946" s="103">
        <v>917</v>
      </c>
      <c r="U946" s="103">
        <v>21.538954488361</v>
      </c>
      <c r="V946" s="103">
        <v>0.46104551163899998</v>
      </c>
      <c r="X946" s="103">
        <v>82.791327913279133</v>
      </c>
      <c r="Y946" s="103">
        <v>26</v>
      </c>
    </row>
    <row r="947" spans="1:25" x14ac:dyDescent="0.3">
      <c r="A947" s="47">
        <v>43984</v>
      </c>
      <c r="B947" s="101">
        <v>28</v>
      </c>
      <c r="C947" s="100">
        <f t="shared" si="61"/>
        <v>8</v>
      </c>
      <c r="D947" s="100">
        <f t="shared" si="62"/>
        <v>1</v>
      </c>
      <c r="E947" s="100">
        <f t="shared" si="63"/>
        <v>0</v>
      </c>
      <c r="F947" s="100">
        <f t="shared" si="64"/>
        <v>4</v>
      </c>
      <c r="G947" s="100">
        <v>0</v>
      </c>
      <c r="H947" s="100">
        <v>4</v>
      </c>
      <c r="J947">
        <v>8</v>
      </c>
      <c r="L947">
        <v>1</v>
      </c>
      <c r="Q947">
        <v>4</v>
      </c>
      <c r="T947" s="103">
        <v>918</v>
      </c>
      <c r="U947" s="103">
        <v>21.238951763185622</v>
      </c>
      <c r="V947" s="103">
        <v>2.7610482368143785</v>
      </c>
      <c r="X947" s="103">
        <v>82.881662149954821</v>
      </c>
      <c r="Y947" s="103">
        <v>26</v>
      </c>
    </row>
    <row r="948" spans="1:25" x14ac:dyDescent="0.3">
      <c r="A948" s="47">
        <v>43985</v>
      </c>
      <c r="B948" s="101">
        <v>26</v>
      </c>
      <c r="C948" s="100">
        <f t="shared" si="61"/>
        <v>8</v>
      </c>
      <c r="D948" s="100">
        <f t="shared" si="62"/>
        <v>2</v>
      </c>
      <c r="E948" s="100">
        <f t="shared" si="63"/>
        <v>0</v>
      </c>
      <c r="F948" s="100">
        <f t="shared" si="64"/>
        <v>4</v>
      </c>
      <c r="G948" s="100">
        <v>0</v>
      </c>
      <c r="H948" s="100">
        <v>5</v>
      </c>
      <c r="J948">
        <v>8</v>
      </c>
      <c r="L948">
        <v>2</v>
      </c>
      <c r="Q948">
        <v>4</v>
      </c>
      <c r="T948" s="103">
        <v>919</v>
      </c>
      <c r="U948" s="103">
        <v>23.139145609088807</v>
      </c>
      <c r="V948" s="103">
        <v>3.860854390911193</v>
      </c>
      <c r="X948" s="103">
        <v>82.971996386630522</v>
      </c>
      <c r="Y948" s="103">
        <v>26</v>
      </c>
    </row>
    <row r="949" spans="1:25" x14ac:dyDescent="0.3">
      <c r="A949" s="47">
        <v>43986</v>
      </c>
      <c r="B949" s="101">
        <v>15</v>
      </c>
      <c r="C949" s="100">
        <f t="shared" si="61"/>
        <v>7</v>
      </c>
      <c r="D949" s="100">
        <f t="shared" si="62"/>
        <v>0</v>
      </c>
      <c r="E949" s="100">
        <f t="shared" si="63"/>
        <v>2</v>
      </c>
      <c r="F949" s="100">
        <f t="shared" si="64"/>
        <v>3</v>
      </c>
      <c r="G949" s="100">
        <v>0</v>
      </c>
      <c r="H949" s="100">
        <v>3</v>
      </c>
      <c r="J949">
        <v>7</v>
      </c>
      <c r="O949">
        <v>2</v>
      </c>
      <c r="Q949">
        <v>3</v>
      </c>
      <c r="T949" s="103">
        <v>920</v>
      </c>
      <c r="U949" s="103">
        <v>21.463504839558638</v>
      </c>
      <c r="V949" s="103">
        <v>7.5364951604413619</v>
      </c>
      <c r="X949" s="103">
        <v>83.062330623306224</v>
      </c>
      <c r="Y949" s="103">
        <v>26</v>
      </c>
    </row>
    <row r="950" spans="1:25" x14ac:dyDescent="0.3">
      <c r="A950" s="47">
        <v>43987</v>
      </c>
      <c r="B950" s="101">
        <v>26</v>
      </c>
      <c r="C950" s="100">
        <f t="shared" si="61"/>
        <v>6</v>
      </c>
      <c r="D950" s="100">
        <f t="shared" si="62"/>
        <v>2</v>
      </c>
      <c r="E950" s="100">
        <f t="shared" si="63"/>
        <v>1</v>
      </c>
      <c r="F950" s="100">
        <f t="shared" si="64"/>
        <v>5</v>
      </c>
      <c r="G950" s="100">
        <v>1</v>
      </c>
      <c r="H950" s="100">
        <v>2</v>
      </c>
      <c r="J950">
        <v>6</v>
      </c>
      <c r="L950">
        <v>2</v>
      </c>
      <c r="O950">
        <v>1</v>
      </c>
      <c r="Q950">
        <v>5</v>
      </c>
      <c r="T950" s="103">
        <v>921</v>
      </c>
      <c r="U950" s="103">
        <v>24.411029359430628</v>
      </c>
      <c r="V950" s="103">
        <v>2.5889706405693715</v>
      </c>
      <c r="X950" s="103">
        <v>83.152664859981925</v>
      </c>
      <c r="Y950" s="103">
        <v>26</v>
      </c>
    </row>
    <row r="951" spans="1:25" x14ac:dyDescent="0.3">
      <c r="A951" s="47">
        <v>43988</v>
      </c>
      <c r="B951" s="101">
        <v>23</v>
      </c>
      <c r="C951" s="100">
        <f t="shared" si="61"/>
        <v>9</v>
      </c>
      <c r="D951" s="100">
        <f t="shared" si="62"/>
        <v>1</v>
      </c>
      <c r="E951" s="100">
        <f t="shared" si="63"/>
        <v>1</v>
      </c>
      <c r="F951" s="100">
        <f t="shared" si="64"/>
        <v>4</v>
      </c>
      <c r="G951" s="100">
        <v>1</v>
      </c>
      <c r="H951" s="100">
        <v>3</v>
      </c>
      <c r="J951">
        <v>9</v>
      </c>
      <c r="L951">
        <v>1</v>
      </c>
      <c r="O951">
        <v>1</v>
      </c>
      <c r="Q951">
        <v>4</v>
      </c>
      <c r="T951" s="103">
        <v>922</v>
      </c>
      <c r="U951" s="103">
        <v>22.098428974371775</v>
      </c>
      <c r="V951" s="103">
        <v>13.901571025628225</v>
      </c>
      <c r="X951" s="103">
        <v>83.242999096657627</v>
      </c>
      <c r="Y951" s="103">
        <v>26</v>
      </c>
    </row>
    <row r="952" spans="1:25" x14ac:dyDescent="0.3">
      <c r="A952" s="47">
        <v>43989</v>
      </c>
      <c r="B952" s="101">
        <v>33</v>
      </c>
      <c r="C952" s="100">
        <f t="shared" si="61"/>
        <v>8</v>
      </c>
      <c r="D952" s="100">
        <f t="shared" si="62"/>
        <v>2</v>
      </c>
      <c r="E952" s="100">
        <f t="shared" si="63"/>
        <v>0</v>
      </c>
      <c r="F952" s="100">
        <f t="shared" si="64"/>
        <v>4</v>
      </c>
      <c r="G952" s="100">
        <v>0</v>
      </c>
      <c r="H952" s="100">
        <v>2</v>
      </c>
      <c r="J952">
        <v>8</v>
      </c>
      <c r="L952">
        <v>2</v>
      </c>
      <c r="Q952">
        <v>4</v>
      </c>
      <c r="T952" s="103">
        <v>923</v>
      </c>
      <c r="U952" s="103">
        <v>21.999883160591956</v>
      </c>
      <c r="V952" s="103">
        <v>7.0001168394080437</v>
      </c>
      <c r="X952" s="103">
        <v>83.333333333333329</v>
      </c>
      <c r="Y952" s="103">
        <v>26</v>
      </c>
    </row>
    <row r="953" spans="1:25" x14ac:dyDescent="0.3">
      <c r="A953" s="47">
        <v>43990</v>
      </c>
      <c r="B953" s="101">
        <v>31</v>
      </c>
      <c r="C953" s="100">
        <f t="shared" si="61"/>
        <v>10</v>
      </c>
      <c r="D953" s="100">
        <f t="shared" si="62"/>
        <v>0</v>
      </c>
      <c r="E953" s="100">
        <f t="shared" si="63"/>
        <v>1</v>
      </c>
      <c r="F953" s="100">
        <f t="shared" si="64"/>
        <v>4</v>
      </c>
      <c r="G953" s="100">
        <v>1</v>
      </c>
      <c r="J953">
        <v>10</v>
      </c>
      <c r="O953">
        <v>1</v>
      </c>
      <c r="Q953">
        <v>4</v>
      </c>
      <c r="T953" s="103">
        <v>924</v>
      </c>
      <c r="U953" s="103">
        <v>23.395731948496923</v>
      </c>
      <c r="V953" s="103">
        <v>2.6042680515030767</v>
      </c>
      <c r="X953" s="103">
        <v>83.42366757000903</v>
      </c>
      <c r="Y953" s="103">
        <v>26</v>
      </c>
    </row>
    <row r="954" spans="1:25" x14ac:dyDescent="0.3">
      <c r="A954" s="47">
        <v>43991</v>
      </c>
      <c r="B954" s="101">
        <v>28</v>
      </c>
      <c r="C954" s="100">
        <f t="shared" si="61"/>
        <v>10</v>
      </c>
      <c r="D954" s="100">
        <f t="shared" si="62"/>
        <v>3</v>
      </c>
      <c r="E954" s="100">
        <f t="shared" si="63"/>
        <v>1</v>
      </c>
      <c r="F954" s="100">
        <f t="shared" si="64"/>
        <v>4</v>
      </c>
      <c r="G954" s="100">
        <v>0</v>
      </c>
      <c r="H954" s="100">
        <v>2</v>
      </c>
      <c r="J954">
        <v>10</v>
      </c>
      <c r="L954">
        <v>3</v>
      </c>
      <c r="O954">
        <v>1</v>
      </c>
      <c r="Q954">
        <v>4</v>
      </c>
      <c r="T954" s="103">
        <v>925</v>
      </c>
      <c r="U954" s="103">
        <v>19.969953434271073</v>
      </c>
      <c r="V954" s="103">
        <v>1.0300465657289273</v>
      </c>
      <c r="X954" s="103">
        <v>83.514001806684732</v>
      </c>
      <c r="Y954" s="103">
        <v>26</v>
      </c>
    </row>
    <row r="955" spans="1:25" x14ac:dyDescent="0.3">
      <c r="A955" s="47">
        <v>43992</v>
      </c>
      <c r="B955" s="101">
        <v>21</v>
      </c>
      <c r="C955" s="100">
        <f t="shared" si="61"/>
        <v>10</v>
      </c>
      <c r="D955" s="100">
        <f t="shared" si="62"/>
        <v>0</v>
      </c>
      <c r="E955" s="100">
        <f t="shared" si="63"/>
        <v>1</v>
      </c>
      <c r="F955" s="100">
        <f t="shared" si="64"/>
        <v>3</v>
      </c>
      <c r="G955" s="100">
        <v>0</v>
      </c>
      <c r="H955" s="100">
        <v>3</v>
      </c>
      <c r="J955">
        <v>10</v>
      </c>
      <c r="O955">
        <v>1</v>
      </c>
      <c r="Q955">
        <v>3</v>
      </c>
      <c r="T955" s="103">
        <v>926</v>
      </c>
      <c r="U955" s="103">
        <v>26.227385332466195</v>
      </c>
      <c r="V955" s="103">
        <v>-5.227385332466195</v>
      </c>
      <c r="X955" s="103">
        <v>83.604336043360433</v>
      </c>
      <c r="Y955" s="103">
        <v>26</v>
      </c>
    </row>
    <row r="956" spans="1:25" x14ac:dyDescent="0.3">
      <c r="A956" s="47">
        <v>43993</v>
      </c>
      <c r="B956" s="101">
        <v>16</v>
      </c>
      <c r="C956" s="100">
        <f t="shared" si="61"/>
        <v>10</v>
      </c>
      <c r="D956" s="100">
        <f t="shared" si="62"/>
        <v>2</v>
      </c>
      <c r="E956" s="100">
        <f t="shared" si="63"/>
        <v>2</v>
      </c>
      <c r="F956" s="100">
        <f t="shared" si="64"/>
        <v>5</v>
      </c>
      <c r="G956" s="100">
        <v>2</v>
      </c>
      <c r="H956" s="100">
        <v>2</v>
      </c>
      <c r="J956">
        <v>10</v>
      </c>
      <c r="L956">
        <v>2</v>
      </c>
      <c r="O956">
        <v>2</v>
      </c>
      <c r="Q956">
        <v>5</v>
      </c>
      <c r="T956" s="103">
        <v>927</v>
      </c>
      <c r="U956" s="103">
        <v>20.912974195920015</v>
      </c>
      <c r="V956" s="103">
        <v>1.0870258040799854</v>
      </c>
      <c r="X956" s="103">
        <v>83.694670280036135</v>
      </c>
      <c r="Y956" s="103">
        <v>26</v>
      </c>
    </row>
    <row r="957" spans="1:25" x14ac:dyDescent="0.3">
      <c r="A957" s="47">
        <v>43994</v>
      </c>
      <c r="B957" s="101">
        <v>24</v>
      </c>
      <c r="C957" s="100">
        <f t="shared" si="61"/>
        <v>6</v>
      </c>
      <c r="D957" s="100">
        <f t="shared" si="62"/>
        <v>4</v>
      </c>
      <c r="E957" s="100">
        <f t="shared" si="63"/>
        <v>1</v>
      </c>
      <c r="F957" s="100">
        <f t="shared" si="64"/>
        <v>5</v>
      </c>
      <c r="G957" s="100">
        <v>2</v>
      </c>
      <c r="H957" s="100">
        <v>1</v>
      </c>
      <c r="J957">
        <v>6</v>
      </c>
      <c r="L957">
        <v>4</v>
      </c>
      <c r="O957">
        <v>1</v>
      </c>
      <c r="Q957">
        <v>5</v>
      </c>
      <c r="T957" s="103">
        <v>928</v>
      </c>
      <c r="U957" s="103">
        <v>22.611711130427636</v>
      </c>
      <c r="V957" s="103">
        <v>3.3882888695723636</v>
      </c>
      <c r="X957" s="103">
        <v>83.785004516711822</v>
      </c>
      <c r="Y957" s="103">
        <v>26</v>
      </c>
    </row>
    <row r="958" spans="1:25" x14ac:dyDescent="0.3">
      <c r="A958" s="47">
        <v>43995</v>
      </c>
      <c r="B958" s="101">
        <v>21</v>
      </c>
      <c r="C958" s="100">
        <f t="shared" si="61"/>
        <v>5</v>
      </c>
      <c r="D958" s="100">
        <f t="shared" si="62"/>
        <v>0</v>
      </c>
      <c r="E958" s="100">
        <f t="shared" si="63"/>
        <v>1</v>
      </c>
      <c r="F958" s="100">
        <f t="shared" si="64"/>
        <v>3</v>
      </c>
      <c r="G958" s="100">
        <v>0</v>
      </c>
      <c r="H958" s="100">
        <v>4</v>
      </c>
      <c r="J958">
        <v>5</v>
      </c>
      <c r="O958">
        <v>1</v>
      </c>
      <c r="Q958">
        <v>3</v>
      </c>
      <c r="T958" s="103">
        <v>929</v>
      </c>
      <c r="U958" s="103">
        <v>21.545012909305875</v>
      </c>
      <c r="V958" s="103">
        <v>1.4549870906941251</v>
      </c>
      <c r="X958" s="103">
        <v>83.875338753387524</v>
      </c>
      <c r="Y958" s="103">
        <v>26</v>
      </c>
    </row>
    <row r="959" spans="1:25" x14ac:dyDescent="0.3">
      <c r="A959" s="47">
        <v>43996</v>
      </c>
      <c r="B959" s="101">
        <v>29</v>
      </c>
      <c r="C959" s="100">
        <f t="shared" si="61"/>
        <v>8</v>
      </c>
      <c r="D959" s="100">
        <f t="shared" si="62"/>
        <v>3</v>
      </c>
      <c r="E959" s="100">
        <f t="shared" si="63"/>
        <v>0</v>
      </c>
      <c r="F959" s="100">
        <f t="shared" si="64"/>
        <v>5</v>
      </c>
      <c r="G959" s="100">
        <v>0</v>
      </c>
      <c r="H959" s="100">
        <v>2</v>
      </c>
      <c r="J959">
        <v>8</v>
      </c>
      <c r="L959">
        <v>2</v>
      </c>
      <c r="M959">
        <v>1</v>
      </c>
      <c r="Q959">
        <v>5</v>
      </c>
      <c r="T959" s="103">
        <v>930</v>
      </c>
      <c r="U959" s="103">
        <v>21.985730837986651</v>
      </c>
      <c r="V959" s="103">
        <v>6.014269162013349</v>
      </c>
      <c r="X959" s="103">
        <v>83.965672990063226</v>
      </c>
      <c r="Y959" s="103">
        <v>26</v>
      </c>
    </row>
    <row r="960" spans="1:25" x14ac:dyDescent="0.3">
      <c r="A960" s="47">
        <v>43997</v>
      </c>
      <c r="B960" s="101">
        <v>35</v>
      </c>
      <c r="C960" s="100">
        <f t="shared" si="61"/>
        <v>12</v>
      </c>
      <c r="D960" s="100">
        <f t="shared" si="62"/>
        <v>0</v>
      </c>
      <c r="E960" s="100">
        <f t="shared" si="63"/>
        <v>0</v>
      </c>
      <c r="F960" s="100">
        <f t="shared" si="64"/>
        <v>4</v>
      </c>
      <c r="G960" s="100">
        <v>0</v>
      </c>
      <c r="J960">
        <v>12</v>
      </c>
      <c r="Q960">
        <v>4</v>
      </c>
      <c r="T960" s="103">
        <v>931</v>
      </c>
      <c r="U960" s="103">
        <v>22.741447010845338</v>
      </c>
      <c r="V960" s="103">
        <v>3.2585529891546621</v>
      </c>
      <c r="X960" s="103">
        <v>84.056007226738927</v>
      </c>
      <c r="Y960" s="103">
        <v>26</v>
      </c>
    </row>
    <row r="961" spans="1:25" x14ac:dyDescent="0.3">
      <c r="A961" s="47">
        <v>43998</v>
      </c>
      <c r="B961" s="101">
        <v>26</v>
      </c>
      <c r="C961" s="100">
        <f t="shared" si="61"/>
        <v>7</v>
      </c>
      <c r="D961" s="100">
        <f t="shared" si="62"/>
        <v>0</v>
      </c>
      <c r="E961" s="100">
        <f t="shared" si="63"/>
        <v>2</v>
      </c>
      <c r="F961" s="100">
        <f t="shared" si="64"/>
        <v>4</v>
      </c>
      <c r="G961" s="100">
        <v>0</v>
      </c>
      <c r="H961" s="100">
        <v>3</v>
      </c>
      <c r="J961">
        <v>7</v>
      </c>
      <c r="O961">
        <v>2</v>
      </c>
      <c r="Q961">
        <v>4</v>
      </c>
      <c r="T961" s="103">
        <v>932</v>
      </c>
      <c r="U961" s="103">
        <v>22.216335590990038</v>
      </c>
      <c r="V961" s="103">
        <v>0.78366440900996182</v>
      </c>
      <c r="X961" s="103">
        <v>84.146341463414629</v>
      </c>
      <c r="Y961" s="103">
        <v>26</v>
      </c>
    </row>
    <row r="962" spans="1:25" x14ac:dyDescent="0.3">
      <c r="A962" s="47">
        <v>43999</v>
      </c>
      <c r="B962" s="101">
        <v>20</v>
      </c>
      <c r="C962" s="100">
        <f t="shared" si="61"/>
        <v>12</v>
      </c>
      <c r="D962" s="100">
        <f t="shared" si="62"/>
        <v>3</v>
      </c>
      <c r="E962" s="100">
        <f t="shared" si="63"/>
        <v>0</v>
      </c>
      <c r="F962" s="100">
        <f t="shared" si="64"/>
        <v>3</v>
      </c>
      <c r="G962" s="100">
        <v>0</v>
      </c>
      <c r="H962" s="100">
        <v>2</v>
      </c>
      <c r="J962">
        <v>12</v>
      </c>
      <c r="L962">
        <v>3</v>
      </c>
      <c r="Q962">
        <v>3</v>
      </c>
      <c r="T962" s="103">
        <v>933</v>
      </c>
      <c r="U962" s="103">
        <v>23.231633001923747</v>
      </c>
      <c r="V962" s="103">
        <v>-0.23163300192374692</v>
      </c>
      <c r="X962" s="103">
        <v>84.236675700090331</v>
      </c>
      <c r="Y962" s="103">
        <v>26</v>
      </c>
    </row>
    <row r="963" spans="1:25" x14ac:dyDescent="0.3">
      <c r="A963" s="47">
        <v>44000</v>
      </c>
      <c r="B963" s="101">
        <v>22</v>
      </c>
      <c r="C963" s="100">
        <f t="shared" ref="C963:C1026" si="65">SUM(I963:J963)</f>
        <v>7</v>
      </c>
      <c r="D963" s="100">
        <f t="shared" ref="D963:D1026" si="66">SUM(K963:M963)</f>
        <v>2</v>
      </c>
      <c r="E963" s="100">
        <f t="shared" ref="E963:E1026" si="67">SUM(N963:O963)</f>
        <v>2</v>
      </c>
      <c r="F963" s="100">
        <f t="shared" ref="F963:F1026" si="68">SUM(P963:Q963)</f>
        <v>4</v>
      </c>
      <c r="G963" s="100">
        <v>0</v>
      </c>
      <c r="H963" s="100">
        <v>4</v>
      </c>
      <c r="J963">
        <v>7</v>
      </c>
      <c r="L963">
        <v>2</v>
      </c>
      <c r="O963">
        <v>2</v>
      </c>
      <c r="Q963">
        <v>4</v>
      </c>
      <c r="T963" s="103">
        <v>934</v>
      </c>
      <c r="U963" s="103">
        <v>23.03826999218861</v>
      </c>
      <c r="V963" s="103">
        <v>5.96173000781139</v>
      </c>
      <c r="X963" s="103">
        <v>84.327009936766032</v>
      </c>
      <c r="Y963" s="103">
        <v>26</v>
      </c>
    </row>
    <row r="964" spans="1:25" x14ac:dyDescent="0.3">
      <c r="A964" s="47">
        <v>44001</v>
      </c>
      <c r="B964" s="101">
        <v>26</v>
      </c>
      <c r="C964" s="100">
        <f t="shared" si="65"/>
        <v>8</v>
      </c>
      <c r="D964" s="100">
        <f t="shared" si="66"/>
        <v>0</v>
      </c>
      <c r="E964" s="100">
        <f t="shared" si="67"/>
        <v>0</v>
      </c>
      <c r="F964" s="100">
        <f t="shared" si="68"/>
        <v>5</v>
      </c>
      <c r="G964" s="100">
        <v>0</v>
      </c>
      <c r="H964" s="100">
        <v>2</v>
      </c>
      <c r="J964">
        <v>8</v>
      </c>
      <c r="Q964">
        <v>5</v>
      </c>
      <c r="T964" s="103">
        <v>935</v>
      </c>
      <c r="U964" s="103">
        <v>24.534706818903448</v>
      </c>
      <c r="V964" s="103">
        <v>4.4652931810965519</v>
      </c>
      <c r="X964" s="103">
        <v>84.417344173441734</v>
      </c>
      <c r="Y964" s="103">
        <v>26</v>
      </c>
    </row>
    <row r="965" spans="1:25" x14ac:dyDescent="0.3">
      <c r="A965" s="47">
        <v>44002</v>
      </c>
      <c r="B965" s="101">
        <v>25</v>
      </c>
      <c r="C965" s="100">
        <f t="shared" si="65"/>
        <v>8</v>
      </c>
      <c r="D965" s="100">
        <f t="shared" si="66"/>
        <v>3</v>
      </c>
      <c r="E965" s="100">
        <f t="shared" si="67"/>
        <v>0</v>
      </c>
      <c r="F965" s="100">
        <f t="shared" si="68"/>
        <v>5</v>
      </c>
      <c r="G965" s="100">
        <v>0</v>
      </c>
      <c r="H965" s="100">
        <v>3</v>
      </c>
      <c r="J965">
        <v>8</v>
      </c>
      <c r="L965">
        <v>3</v>
      </c>
      <c r="Q965">
        <v>5</v>
      </c>
      <c r="T965" s="103">
        <v>936</v>
      </c>
      <c r="U965" s="103">
        <v>23.34433113830886</v>
      </c>
      <c r="V965" s="103">
        <v>7.6556688616911401</v>
      </c>
      <c r="X965" s="103">
        <v>84.507678410117435</v>
      </c>
      <c r="Y965" s="103">
        <v>26</v>
      </c>
    </row>
    <row r="966" spans="1:25" x14ac:dyDescent="0.3">
      <c r="A966" s="47">
        <v>44003</v>
      </c>
      <c r="B966" s="101">
        <v>26</v>
      </c>
      <c r="C966" s="100">
        <f t="shared" si="65"/>
        <v>7</v>
      </c>
      <c r="D966" s="100">
        <f t="shared" si="66"/>
        <v>0</v>
      </c>
      <c r="E966" s="100">
        <f t="shared" si="67"/>
        <v>0</v>
      </c>
      <c r="F966" s="100">
        <f t="shared" si="68"/>
        <v>3</v>
      </c>
      <c r="G966" s="100">
        <v>0</v>
      </c>
      <c r="H966" s="100">
        <v>2</v>
      </c>
      <c r="J966">
        <v>7</v>
      </c>
      <c r="Q966">
        <v>3</v>
      </c>
      <c r="T966" s="103">
        <v>937</v>
      </c>
      <c r="U966" s="103">
        <v>26.371273535489191</v>
      </c>
      <c r="V966" s="103">
        <v>4.6287264645108088</v>
      </c>
      <c r="X966" s="103">
        <v>84.598012646793123</v>
      </c>
      <c r="Y966" s="103">
        <v>26</v>
      </c>
    </row>
    <row r="967" spans="1:25" x14ac:dyDescent="0.3">
      <c r="A967" s="47">
        <v>44004</v>
      </c>
      <c r="B967" s="101">
        <v>23</v>
      </c>
      <c r="C967" s="100">
        <f t="shared" si="65"/>
        <v>8</v>
      </c>
      <c r="D967" s="100">
        <f t="shared" si="66"/>
        <v>1</v>
      </c>
      <c r="E967" s="100">
        <f t="shared" si="67"/>
        <v>1</v>
      </c>
      <c r="F967" s="100">
        <f t="shared" si="68"/>
        <v>4</v>
      </c>
      <c r="G967" s="100">
        <v>0</v>
      </c>
      <c r="H967" s="100">
        <v>1</v>
      </c>
      <c r="J967">
        <v>8</v>
      </c>
      <c r="L967">
        <v>1</v>
      </c>
      <c r="O967">
        <v>1</v>
      </c>
      <c r="Q967">
        <v>4</v>
      </c>
      <c r="T967" s="103">
        <v>938</v>
      </c>
      <c r="U967" s="103">
        <v>27.066645055787667</v>
      </c>
      <c r="V967" s="103">
        <v>-9.0666450557876672</v>
      </c>
      <c r="X967" s="103">
        <v>84.688346883468824</v>
      </c>
      <c r="Y967" s="103">
        <v>26</v>
      </c>
    </row>
    <row r="968" spans="1:25" x14ac:dyDescent="0.3">
      <c r="A968" s="47">
        <v>44005</v>
      </c>
      <c r="B968" s="101">
        <v>27</v>
      </c>
      <c r="C968" s="100">
        <f t="shared" si="65"/>
        <v>9</v>
      </c>
      <c r="D968" s="100">
        <f t="shared" si="66"/>
        <v>1</v>
      </c>
      <c r="E968" s="100">
        <f t="shared" si="67"/>
        <v>0</v>
      </c>
      <c r="F968" s="100">
        <f t="shared" si="68"/>
        <v>6</v>
      </c>
      <c r="G968" s="100">
        <v>1</v>
      </c>
      <c r="H968" s="100">
        <v>5</v>
      </c>
      <c r="J968">
        <v>9</v>
      </c>
      <c r="L968">
        <v>1</v>
      </c>
      <c r="Q968">
        <v>6</v>
      </c>
      <c r="T968" s="103">
        <v>939</v>
      </c>
      <c r="U968" s="103">
        <v>23.2547291669012</v>
      </c>
      <c r="V968" s="103">
        <v>-1.2547291669011997</v>
      </c>
      <c r="X968" s="103">
        <v>84.778681120144526</v>
      </c>
      <c r="Y968" s="103">
        <v>26</v>
      </c>
    </row>
    <row r="969" spans="1:25" x14ac:dyDescent="0.3">
      <c r="A969" s="47">
        <v>44006</v>
      </c>
      <c r="B969" s="101">
        <v>22</v>
      </c>
      <c r="C969" s="100">
        <f t="shared" si="65"/>
        <v>11</v>
      </c>
      <c r="D969" s="100">
        <f t="shared" si="66"/>
        <v>2</v>
      </c>
      <c r="E969" s="100">
        <f t="shared" si="67"/>
        <v>3</v>
      </c>
      <c r="F969" s="100">
        <f t="shared" si="68"/>
        <v>5</v>
      </c>
      <c r="G969" s="100">
        <v>0</v>
      </c>
      <c r="H969" s="100">
        <v>5</v>
      </c>
      <c r="J969">
        <v>11</v>
      </c>
      <c r="L969">
        <v>2</v>
      </c>
      <c r="O969">
        <v>3</v>
      </c>
      <c r="Q969">
        <v>5</v>
      </c>
      <c r="T969" s="103">
        <v>940</v>
      </c>
      <c r="U969" s="103">
        <v>22.948668020780943</v>
      </c>
      <c r="V969" s="103">
        <v>-3.9486680207809428</v>
      </c>
      <c r="X969" s="103">
        <v>84.869015356820228</v>
      </c>
      <c r="Y969" s="103">
        <v>26</v>
      </c>
    </row>
    <row r="970" spans="1:25" x14ac:dyDescent="0.3">
      <c r="A970" s="47">
        <v>44007</v>
      </c>
      <c r="B970" s="101">
        <v>16</v>
      </c>
      <c r="C970" s="100">
        <f t="shared" si="65"/>
        <v>10</v>
      </c>
      <c r="D970" s="100">
        <f t="shared" si="66"/>
        <v>2</v>
      </c>
      <c r="E970" s="100">
        <f t="shared" si="67"/>
        <v>0</v>
      </c>
      <c r="F970" s="100">
        <f t="shared" si="68"/>
        <v>4</v>
      </c>
      <c r="G970" s="100">
        <v>0</v>
      </c>
      <c r="H970" s="100">
        <v>6</v>
      </c>
      <c r="J970">
        <v>10</v>
      </c>
      <c r="L970">
        <v>2</v>
      </c>
      <c r="Q970">
        <v>4</v>
      </c>
      <c r="T970" s="103">
        <v>941</v>
      </c>
      <c r="U970" s="103">
        <v>21.99699773916468</v>
      </c>
      <c r="V970" s="103">
        <v>-0.99699773916468004</v>
      </c>
      <c r="X970" s="103">
        <v>84.959349593495929</v>
      </c>
      <c r="Y970" s="103">
        <v>26</v>
      </c>
    </row>
    <row r="971" spans="1:25" x14ac:dyDescent="0.3">
      <c r="A971" s="47">
        <v>44008</v>
      </c>
      <c r="B971" s="101">
        <v>22</v>
      </c>
      <c r="C971" s="100">
        <f t="shared" si="65"/>
        <v>7</v>
      </c>
      <c r="D971" s="100">
        <f t="shared" si="66"/>
        <v>1</v>
      </c>
      <c r="E971" s="100">
        <f t="shared" si="67"/>
        <v>1</v>
      </c>
      <c r="F971" s="100">
        <f t="shared" si="68"/>
        <v>4</v>
      </c>
      <c r="G971" s="100">
        <v>0</v>
      </c>
      <c r="H971" s="100">
        <v>1</v>
      </c>
      <c r="J971">
        <v>7</v>
      </c>
      <c r="L971">
        <v>1</v>
      </c>
      <c r="O971">
        <v>1</v>
      </c>
      <c r="Q971">
        <v>4</v>
      </c>
      <c r="T971" s="103">
        <v>942</v>
      </c>
      <c r="U971" s="103">
        <v>24.070892725245216</v>
      </c>
      <c r="V971" s="103">
        <v>-3.0708927252452156</v>
      </c>
      <c r="X971" s="103">
        <v>85.049683830171631</v>
      </c>
      <c r="Y971" s="103">
        <v>26</v>
      </c>
    </row>
    <row r="972" spans="1:25" x14ac:dyDescent="0.3">
      <c r="A972" s="47">
        <v>44009</v>
      </c>
      <c r="B972" s="101">
        <v>32</v>
      </c>
      <c r="C972" s="100">
        <f t="shared" si="65"/>
        <v>8</v>
      </c>
      <c r="D972" s="100">
        <f t="shared" si="66"/>
        <v>2</v>
      </c>
      <c r="E972" s="100">
        <f t="shared" si="67"/>
        <v>1</v>
      </c>
      <c r="F972" s="100">
        <f t="shared" si="68"/>
        <v>4</v>
      </c>
      <c r="G972" s="100">
        <v>0</v>
      </c>
      <c r="H972" s="100">
        <v>3</v>
      </c>
      <c r="J972">
        <v>8</v>
      </c>
      <c r="L972">
        <v>2</v>
      </c>
      <c r="O972">
        <v>1</v>
      </c>
      <c r="Q972">
        <v>4</v>
      </c>
      <c r="T972" s="103">
        <v>943</v>
      </c>
      <c r="U972" s="103">
        <v>22.628748874460214</v>
      </c>
      <c r="V972" s="103">
        <v>5.3712511255397857</v>
      </c>
      <c r="X972" s="103">
        <v>85.140018066847333</v>
      </c>
      <c r="Y972" s="103">
        <v>26</v>
      </c>
    </row>
    <row r="973" spans="1:25" x14ac:dyDescent="0.3">
      <c r="A973" s="47">
        <v>44010</v>
      </c>
      <c r="B973" s="101">
        <v>35</v>
      </c>
      <c r="C973" s="100">
        <f t="shared" si="65"/>
        <v>6</v>
      </c>
      <c r="D973" s="100">
        <f t="shared" si="66"/>
        <v>1</v>
      </c>
      <c r="E973" s="100">
        <f t="shared" si="67"/>
        <v>1</v>
      </c>
      <c r="F973" s="100">
        <f t="shared" si="68"/>
        <v>3</v>
      </c>
      <c r="G973" s="100">
        <v>0</v>
      </c>
      <c r="H973" s="100">
        <v>1</v>
      </c>
      <c r="J973">
        <v>6</v>
      </c>
      <c r="L973">
        <v>1</v>
      </c>
      <c r="O973">
        <v>1</v>
      </c>
      <c r="Q973">
        <v>3</v>
      </c>
      <c r="T973" s="103">
        <v>944</v>
      </c>
      <c r="U973" s="103">
        <v>22.415462699265223</v>
      </c>
      <c r="V973" s="103">
        <v>3.5845373007347767</v>
      </c>
      <c r="X973" s="103">
        <v>85.230352303523034</v>
      </c>
      <c r="Y973" s="103">
        <v>26</v>
      </c>
    </row>
    <row r="974" spans="1:25" x14ac:dyDescent="0.3">
      <c r="A974" s="47">
        <v>44011</v>
      </c>
      <c r="B974" s="101">
        <v>43</v>
      </c>
      <c r="C974" s="100">
        <f t="shared" si="65"/>
        <v>17</v>
      </c>
      <c r="D974" s="100">
        <f t="shared" si="66"/>
        <v>3</v>
      </c>
      <c r="E974" s="100">
        <f t="shared" si="67"/>
        <v>0</v>
      </c>
      <c r="F974" s="100">
        <f t="shared" si="68"/>
        <v>5</v>
      </c>
      <c r="G974" s="100">
        <v>0</v>
      </c>
      <c r="H974" s="100">
        <v>1</v>
      </c>
      <c r="J974">
        <v>17</v>
      </c>
      <c r="L974">
        <v>3</v>
      </c>
      <c r="Q974">
        <v>5</v>
      </c>
      <c r="T974" s="103">
        <v>945</v>
      </c>
      <c r="U974" s="103">
        <v>21.449352516953333</v>
      </c>
      <c r="V974" s="103">
        <v>6.5506474830466672</v>
      </c>
      <c r="X974" s="103">
        <v>85.320686540198736</v>
      </c>
      <c r="Y974" s="103">
        <v>26</v>
      </c>
    </row>
    <row r="975" spans="1:25" x14ac:dyDescent="0.3">
      <c r="A975" s="47">
        <v>44012</v>
      </c>
      <c r="B975" s="101">
        <v>30</v>
      </c>
      <c r="C975" s="100">
        <f t="shared" si="65"/>
        <v>8</v>
      </c>
      <c r="D975" s="100">
        <f t="shared" si="66"/>
        <v>1</v>
      </c>
      <c r="E975" s="100">
        <f t="shared" si="67"/>
        <v>2</v>
      </c>
      <c r="F975" s="100">
        <f t="shared" si="68"/>
        <v>4</v>
      </c>
      <c r="G975" s="100">
        <v>0</v>
      </c>
      <c r="H975" s="100">
        <v>5</v>
      </c>
      <c r="J975">
        <v>8</v>
      </c>
      <c r="L975">
        <v>1</v>
      </c>
      <c r="O975">
        <v>2</v>
      </c>
      <c r="Q975">
        <v>4</v>
      </c>
      <c r="T975" s="103">
        <v>946</v>
      </c>
      <c r="U975" s="103">
        <v>21.555992232393578</v>
      </c>
      <c r="V975" s="103">
        <v>4.444007767606422</v>
      </c>
      <c r="X975" s="103">
        <v>85.411020776874423</v>
      </c>
      <c r="Y975" s="103">
        <v>27</v>
      </c>
    </row>
    <row r="976" spans="1:25" x14ac:dyDescent="0.3">
      <c r="A976" s="47">
        <v>44013</v>
      </c>
      <c r="B976" s="101">
        <v>21</v>
      </c>
      <c r="C976" s="100">
        <f t="shared" si="65"/>
        <v>11</v>
      </c>
      <c r="D976" s="100">
        <f t="shared" si="66"/>
        <v>2</v>
      </c>
      <c r="E976" s="100">
        <f t="shared" si="67"/>
        <v>1</v>
      </c>
      <c r="F976" s="100">
        <f t="shared" si="68"/>
        <v>4</v>
      </c>
      <c r="G976" s="100">
        <v>0</v>
      </c>
      <c r="H976" s="100">
        <v>4</v>
      </c>
      <c r="J976">
        <v>11</v>
      </c>
      <c r="L976">
        <v>2</v>
      </c>
      <c r="O976">
        <v>1</v>
      </c>
      <c r="Q976">
        <v>4</v>
      </c>
      <c r="T976" s="103">
        <v>947</v>
      </c>
      <c r="U976" s="103">
        <v>20.79535515739207</v>
      </c>
      <c r="V976" s="103">
        <v>-5.7953551573920699</v>
      </c>
      <c r="X976" s="103">
        <v>85.501355013550125</v>
      </c>
      <c r="Y976" s="103">
        <v>27</v>
      </c>
    </row>
    <row r="977" spans="1:25" x14ac:dyDescent="0.3">
      <c r="A977" s="47">
        <v>44014</v>
      </c>
      <c r="B977" s="101">
        <v>22</v>
      </c>
      <c r="C977" s="100">
        <f t="shared" si="65"/>
        <v>14</v>
      </c>
      <c r="D977" s="100">
        <f t="shared" si="66"/>
        <v>3</v>
      </c>
      <c r="E977" s="100">
        <f t="shared" si="67"/>
        <v>1</v>
      </c>
      <c r="F977" s="100">
        <f t="shared" si="68"/>
        <v>7</v>
      </c>
      <c r="G977" s="100">
        <v>0</v>
      </c>
      <c r="H977" s="100">
        <v>5</v>
      </c>
      <c r="J977">
        <v>14</v>
      </c>
      <c r="L977">
        <v>3</v>
      </c>
      <c r="O977">
        <v>1</v>
      </c>
      <c r="Q977">
        <v>7</v>
      </c>
      <c r="T977" s="103">
        <v>948</v>
      </c>
      <c r="U977" s="103">
        <v>21.959749251581925</v>
      </c>
      <c r="V977" s="103">
        <v>4.0402507484180745</v>
      </c>
      <c r="X977" s="103">
        <v>85.591689250225826</v>
      </c>
      <c r="Y977" s="103">
        <v>27</v>
      </c>
    </row>
    <row r="978" spans="1:25" x14ac:dyDescent="0.3">
      <c r="A978" s="47">
        <v>44015</v>
      </c>
      <c r="B978" s="101">
        <v>28</v>
      </c>
      <c r="C978" s="100">
        <f t="shared" si="65"/>
        <v>9</v>
      </c>
      <c r="D978" s="100">
        <f t="shared" si="66"/>
        <v>3</v>
      </c>
      <c r="E978" s="100">
        <f t="shared" si="67"/>
        <v>1</v>
      </c>
      <c r="F978" s="100">
        <f t="shared" si="68"/>
        <v>5</v>
      </c>
      <c r="G978" s="100">
        <v>0</v>
      </c>
      <c r="H978" s="100">
        <v>2</v>
      </c>
      <c r="J978">
        <v>9</v>
      </c>
      <c r="L978">
        <v>3</v>
      </c>
      <c r="O978">
        <v>1</v>
      </c>
      <c r="Q978">
        <v>5</v>
      </c>
      <c r="T978" s="103">
        <v>949</v>
      </c>
      <c r="U978" s="103">
        <v>22.625863453032942</v>
      </c>
      <c r="V978" s="103">
        <v>0.37413654696705834</v>
      </c>
      <c r="X978" s="103">
        <v>85.682023486901528</v>
      </c>
      <c r="Y978" s="103">
        <v>27</v>
      </c>
    </row>
    <row r="979" spans="1:25" x14ac:dyDescent="0.3">
      <c r="A979" s="47">
        <v>44016</v>
      </c>
      <c r="B979" s="101">
        <v>30</v>
      </c>
      <c r="C979" s="100">
        <f t="shared" si="65"/>
        <v>10</v>
      </c>
      <c r="D979" s="100">
        <f t="shared" si="66"/>
        <v>1</v>
      </c>
      <c r="E979" s="100">
        <f t="shared" si="67"/>
        <v>2</v>
      </c>
      <c r="F979" s="100">
        <f t="shared" si="68"/>
        <v>5</v>
      </c>
      <c r="G979" s="100">
        <v>0</v>
      </c>
      <c r="H979" s="100">
        <v>5</v>
      </c>
      <c r="J979">
        <v>10</v>
      </c>
      <c r="L979">
        <v>1</v>
      </c>
      <c r="O979">
        <v>2</v>
      </c>
      <c r="Q979">
        <v>5</v>
      </c>
      <c r="T979" s="103">
        <v>950</v>
      </c>
      <c r="U979" s="103">
        <v>21.555992232393578</v>
      </c>
      <c r="V979" s="103">
        <v>11.444007767606422</v>
      </c>
      <c r="X979" s="103">
        <v>85.77235772357723</v>
      </c>
      <c r="Y979" s="103">
        <v>27</v>
      </c>
    </row>
    <row r="980" spans="1:25" x14ac:dyDescent="0.3">
      <c r="A980" s="47">
        <v>44017</v>
      </c>
      <c r="B980" s="101">
        <v>31</v>
      </c>
      <c r="C980" s="100">
        <f t="shared" si="65"/>
        <v>10</v>
      </c>
      <c r="D980" s="100">
        <f t="shared" si="66"/>
        <v>2</v>
      </c>
      <c r="E980" s="100">
        <f t="shared" si="67"/>
        <v>0</v>
      </c>
      <c r="F980" s="100">
        <f t="shared" si="68"/>
        <v>4</v>
      </c>
      <c r="G980" s="100">
        <v>0</v>
      </c>
      <c r="H980" s="100">
        <v>1</v>
      </c>
      <c r="J980">
        <v>10</v>
      </c>
      <c r="L980">
        <v>2</v>
      </c>
      <c r="Q980">
        <v>4</v>
      </c>
      <c r="T980" s="103">
        <v>951</v>
      </c>
      <c r="U980" s="103">
        <v>23.16224177406626</v>
      </c>
      <c r="V980" s="103">
        <v>7.8377582259337402</v>
      </c>
      <c r="X980" s="103">
        <v>85.862691960252931</v>
      </c>
      <c r="Y980" s="103">
        <v>27</v>
      </c>
    </row>
    <row r="981" spans="1:25" x14ac:dyDescent="0.3">
      <c r="A981" s="47">
        <v>44018</v>
      </c>
      <c r="B981" s="101">
        <v>34</v>
      </c>
      <c r="C981" s="100">
        <f t="shared" si="65"/>
        <v>15</v>
      </c>
      <c r="D981" s="100">
        <f t="shared" si="66"/>
        <v>1</v>
      </c>
      <c r="E981" s="100">
        <f t="shared" si="67"/>
        <v>1</v>
      </c>
      <c r="F981" s="100">
        <f t="shared" si="68"/>
        <v>6</v>
      </c>
      <c r="G981" s="100">
        <v>0</v>
      </c>
      <c r="H981" s="100">
        <v>6</v>
      </c>
      <c r="J981">
        <v>15</v>
      </c>
      <c r="L981">
        <v>1</v>
      </c>
      <c r="O981">
        <v>1</v>
      </c>
      <c r="Q981">
        <v>6</v>
      </c>
      <c r="T981" s="103">
        <v>952</v>
      </c>
      <c r="U981" s="103">
        <v>23.574648313221928</v>
      </c>
      <c r="V981" s="103">
        <v>4.4253516867780718</v>
      </c>
      <c r="X981" s="103">
        <v>85.953026196928633</v>
      </c>
      <c r="Y981" s="103">
        <v>27</v>
      </c>
    </row>
    <row r="982" spans="1:25" x14ac:dyDescent="0.3">
      <c r="A982" s="47">
        <v>44019</v>
      </c>
      <c r="B982" s="101">
        <v>20</v>
      </c>
      <c r="C982" s="100">
        <f t="shared" si="65"/>
        <v>8</v>
      </c>
      <c r="D982" s="100">
        <f t="shared" si="66"/>
        <v>1</v>
      </c>
      <c r="E982" s="100">
        <f t="shared" si="67"/>
        <v>0</v>
      </c>
      <c r="F982" s="100">
        <f t="shared" si="68"/>
        <v>6</v>
      </c>
      <c r="G982" s="100">
        <v>0</v>
      </c>
      <c r="H982" s="100">
        <v>2</v>
      </c>
      <c r="J982">
        <v>8</v>
      </c>
      <c r="L982">
        <v>1</v>
      </c>
      <c r="Q982">
        <v>6</v>
      </c>
      <c r="T982" s="103">
        <v>953</v>
      </c>
      <c r="U982" s="103">
        <v>22.098428974371775</v>
      </c>
      <c r="V982" s="103">
        <v>-1.0984289743717746</v>
      </c>
      <c r="X982" s="103">
        <v>86.043360433604335</v>
      </c>
      <c r="Y982" s="103">
        <v>27</v>
      </c>
    </row>
    <row r="983" spans="1:25" x14ac:dyDescent="0.3">
      <c r="A983" s="47">
        <v>44020</v>
      </c>
      <c r="B983" s="101">
        <v>28</v>
      </c>
      <c r="C983" s="100">
        <f t="shared" si="65"/>
        <v>10</v>
      </c>
      <c r="D983" s="100">
        <f t="shared" si="66"/>
        <v>2</v>
      </c>
      <c r="E983" s="100">
        <f t="shared" si="67"/>
        <v>1</v>
      </c>
      <c r="F983" s="100">
        <f t="shared" si="68"/>
        <v>5</v>
      </c>
      <c r="G983" s="100">
        <v>0</v>
      </c>
      <c r="H983" s="100">
        <v>5</v>
      </c>
      <c r="J983">
        <v>10</v>
      </c>
      <c r="L983">
        <v>2</v>
      </c>
      <c r="O983">
        <v>1</v>
      </c>
      <c r="Q983">
        <v>5</v>
      </c>
      <c r="T983" s="103">
        <v>954</v>
      </c>
      <c r="U983" s="103">
        <v>25.065314297082214</v>
      </c>
      <c r="V983" s="103">
        <v>-9.0653142970822138</v>
      </c>
      <c r="X983" s="103">
        <v>86.133694670280036</v>
      </c>
      <c r="Y983" s="103">
        <v>27</v>
      </c>
    </row>
    <row r="984" spans="1:25" x14ac:dyDescent="0.3">
      <c r="A984" s="47">
        <v>44021</v>
      </c>
      <c r="B984" s="101">
        <v>27</v>
      </c>
      <c r="C984" s="100">
        <f t="shared" si="65"/>
        <v>10</v>
      </c>
      <c r="D984" s="100">
        <f t="shared" si="66"/>
        <v>3</v>
      </c>
      <c r="E984" s="100">
        <f t="shared" si="67"/>
        <v>1</v>
      </c>
      <c r="F984" s="100">
        <f t="shared" si="68"/>
        <v>5</v>
      </c>
      <c r="G984" s="100">
        <v>1</v>
      </c>
      <c r="H984" s="100">
        <v>1</v>
      </c>
      <c r="J984">
        <v>10</v>
      </c>
      <c r="L984">
        <v>3</v>
      </c>
      <c r="O984">
        <v>1</v>
      </c>
      <c r="Q984">
        <v>5</v>
      </c>
      <c r="T984" s="103">
        <v>955</v>
      </c>
      <c r="U984" s="103">
        <v>22.080541289627465</v>
      </c>
      <c r="V984" s="103">
        <v>1.9194587103725347</v>
      </c>
      <c r="X984" s="103">
        <v>86.224028906955738</v>
      </c>
      <c r="Y984" s="103">
        <v>27</v>
      </c>
    </row>
    <row r="985" spans="1:25" x14ac:dyDescent="0.3">
      <c r="A985" s="47">
        <v>44022</v>
      </c>
      <c r="B985" s="101">
        <v>28</v>
      </c>
      <c r="C985" s="100">
        <f t="shared" si="65"/>
        <v>7</v>
      </c>
      <c r="D985" s="100">
        <f t="shared" si="66"/>
        <v>2</v>
      </c>
      <c r="E985" s="100">
        <f t="shared" si="67"/>
        <v>3</v>
      </c>
      <c r="F985" s="100">
        <f t="shared" si="68"/>
        <v>7</v>
      </c>
      <c r="G985" s="100">
        <v>0</v>
      </c>
      <c r="H985" s="100">
        <v>3</v>
      </c>
      <c r="J985">
        <v>7</v>
      </c>
      <c r="L985">
        <v>1</v>
      </c>
      <c r="M985">
        <v>1</v>
      </c>
      <c r="O985">
        <v>3</v>
      </c>
      <c r="Q985">
        <v>7</v>
      </c>
      <c r="T985" s="103">
        <v>956</v>
      </c>
      <c r="U985" s="103">
        <v>18.883338792003961</v>
      </c>
      <c r="V985" s="103">
        <v>2.1166612079960387</v>
      </c>
      <c r="X985" s="103">
        <v>86.314363143631425</v>
      </c>
      <c r="Y985" s="103">
        <v>27</v>
      </c>
    </row>
    <row r="986" spans="1:25" x14ac:dyDescent="0.3">
      <c r="A986" s="47">
        <v>44023</v>
      </c>
      <c r="B986" s="101">
        <v>28</v>
      </c>
      <c r="C986" s="100">
        <f t="shared" si="65"/>
        <v>10</v>
      </c>
      <c r="D986" s="100">
        <f t="shared" si="66"/>
        <v>3</v>
      </c>
      <c r="E986" s="100">
        <f t="shared" si="67"/>
        <v>2</v>
      </c>
      <c r="F986" s="100">
        <f t="shared" si="68"/>
        <v>3</v>
      </c>
      <c r="G986" s="100">
        <v>0</v>
      </c>
      <c r="H986" s="100">
        <v>2</v>
      </c>
      <c r="J986">
        <v>10</v>
      </c>
      <c r="L986">
        <v>3</v>
      </c>
      <c r="N986">
        <v>2</v>
      </c>
      <c r="Q986">
        <v>3</v>
      </c>
      <c r="T986" s="103">
        <v>957</v>
      </c>
      <c r="U986" s="103">
        <v>22.818932140363248</v>
      </c>
      <c r="V986" s="103">
        <v>6.1810678596367516</v>
      </c>
      <c r="X986" s="103">
        <v>86.404697380307127</v>
      </c>
      <c r="Y986" s="103">
        <v>27</v>
      </c>
    </row>
    <row r="987" spans="1:25" x14ac:dyDescent="0.3">
      <c r="A987" s="47">
        <v>44024</v>
      </c>
      <c r="B987" s="101">
        <v>31</v>
      </c>
      <c r="C987" s="100">
        <f t="shared" si="65"/>
        <v>7</v>
      </c>
      <c r="D987" s="100">
        <f t="shared" si="66"/>
        <v>1</v>
      </c>
      <c r="E987" s="100">
        <f t="shared" si="67"/>
        <v>0</v>
      </c>
      <c r="F987" s="100">
        <f t="shared" si="68"/>
        <v>3</v>
      </c>
      <c r="G987" s="100">
        <v>0</v>
      </c>
      <c r="H987" s="100">
        <v>4</v>
      </c>
      <c r="J987">
        <v>7</v>
      </c>
      <c r="L987">
        <v>1</v>
      </c>
      <c r="Q987">
        <v>3</v>
      </c>
      <c r="T987" s="103">
        <v>958</v>
      </c>
      <c r="U987" s="103">
        <v>23.914784947407341</v>
      </c>
      <c r="V987" s="103">
        <v>11.085215052592659</v>
      </c>
      <c r="X987" s="103">
        <v>86.495031616982828</v>
      </c>
      <c r="Y987" s="103">
        <v>27</v>
      </c>
    </row>
    <row r="988" spans="1:25" x14ac:dyDescent="0.3">
      <c r="A988" s="47">
        <v>44025</v>
      </c>
      <c r="B988" s="101">
        <v>28</v>
      </c>
      <c r="C988" s="100">
        <f t="shared" si="65"/>
        <v>13</v>
      </c>
      <c r="D988" s="100">
        <f t="shared" si="66"/>
        <v>1</v>
      </c>
      <c r="E988" s="100">
        <f t="shared" si="67"/>
        <v>0</v>
      </c>
      <c r="F988" s="100">
        <f t="shared" si="68"/>
        <v>5</v>
      </c>
      <c r="G988" s="100">
        <v>2</v>
      </c>
      <c r="H988" s="100">
        <v>2</v>
      </c>
      <c r="J988">
        <v>13</v>
      </c>
      <c r="L988">
        <v>1</v>
      </c>
      <c r="Q988">
        <v>5</v>
      </c>
      <c r="T988" s="103">
        <v>959</v>
      </c>
      <c r="U988" s="103">
        <v>21.951655349921495</v>
      </c>
      <c r="V988" s="103">
        <v>4.048344650078505</v>
      </c>
      <c r="X988" s="103">
        <v>86.58536585365853</v>
      </c>
      <c r="Y988" s="103">
        <v>27</v>
      </c>
    </row>
    <row r="989" spans="1:25" x14ac:dyDescent="0.3">
      <c r="A989" s="47">
        <v>44026</v>
      </c>
      <c r="B989" s="101">
        <v>31</v>
      </c>
      <c r="C989" s="100">
        <f t="shared" si="65"/>
        <v>12</v>
      </c>
      <c r="D989" s="100">
        <f t="shared" si="66"/>
        <v>2</v>
      </c>
      <c r="E989" s="100">
        <f t="shared" si="67"/>
        <v>1</v>
      </c>
      <c r="F989" s="100">
        <f t="shared" si="68"/>
        <v>6</v>
      </c>
      <c r="G989" s="100">
        <v>0</v>
      </c>
      <c r="H989" s="100">
        <v>4</v>
      </c>
      <c r="J989">
        <v>12</v>
      </c>
      <c r="L989">
        <v>2</v>
      </c>
      <c r="O989">
        <v>1</v>
      </c>
      <c r="Q989">
        <v>6</v>
      </c>
      <c r="T989" s="103">
        <v>960</v>
      </c>
      <c r="U989" s="103">
        <v>23.078403901198641</v>
      </c>
      <c r="V989" s="103">
        <v>-3.0784039011986408</v>
      </c>
      <c r="X989" s="103">
        <v>86.675700090334232</v>
      </c>
      <c r="Y989" s="103">
        <v>27</v>
      </c>
    </row>
    <row r="990" spans="1:25" x14ac:dyDescent="0.3">
      <c r="A990" s="47">
        <v>44027</v>
      </c>
      <c r="B990" s="101">
        <v>26</v>
      </c>
      <c r="C990" s="100">
        <f t="shared" si="65"/>
        <v>8</v>
      </c>
      <c r="D990" s="100">
        <f t="shared" si="66"/>
        <v>2</v>
      </c>
      <c r="E990" s="100">
        <f t="shared" si="67"/>
        <v>2</v>
      </c>
      <c r="F990" s="100">
        <f t="shared" si="68"/>
        <v>4</v>
      </c>
      <c r="G990" s="100">
        <v>1</v>
      </c>
      <c r="H990" s="100">
        <v>7</v>
      </c>
      <c r="J990">
        <v>8</v>
      </c>
      <c r="L990">
        <v>2</v>
      </c>
      <c r="O990">
        <v>2</v>
      </c>
      <c r="Q990">
        <v>4</v>
      </c>
      <c r="T990" s="103">
        <v>961</v>
      </c>
      <c r="U990" s="103">
        <v>22.164934780801985</v>
      </c>
      <c r="V990" s="103">
        <v>-0.16493478080198543</v>
      </c>
      <c r="X990" s="103">
        <v>86.766034327009933</v>
      </c>
      <c r="Y990" s="103">
        <v>27</v>
      </c>
    </row>
    <row r="991" spans="1:25" x14ac:dyDescent="0.3">
      <c r="A991" s="47">
        <v>44028</v>
      </c>
      <c r="B991" s="101">
        <v>33</v>
      </c>
      <c r="C991" s="100">
        <f t="shared" si="65"/>
        <v>9</v>
      </c>
      <c r="D991" s="100">
        <f t="shared" si="66"/>
        <v>1</v>
      </c>
      <c r="E991" s="100">
        <f t="shared" si="67"/>
        <v>1</v>
      </c>
      <c r="F991" s="100">
        <f t="shared" si="68"/>
        <v>5</v>
      </c>
      <c r="G991" s="100">
        <v>0</v>
      </c>
      <c r="J991">
        <v>9</v>
      </c>
      <c r="L991">
        <v>1</v>
      </c>
      <c r="O991">
        <v>1</v>
      </c>
      <c r="Q991">
        <v>5</v>
      </c>
      <c r="T991" s="103">
        <v>962</v>
      </c>
      <c r="U991" s="103">
        <v>22.49901299404252</v>
      </c>
      <c r="V991" s="103">
        <v>3.5009870059574801</v>
      </c>
      <c r="X991" s="103">
        <v>86.856368563685635</v>
      </c>
      <c r="Y991" s="103">
        <v>27</v>
      </c>
    </row>
    <row r="992" spans="1:25" x14ac:dyDescent="0.3">
      <c r="A992" s="47">
        <v>44029</v>
      </c>
      <c r="B992" s="101">
        <v>33</v>
      </c>
      <c r="C992" s="100">
        <f t="shared" si="65"/>
        <v>9</v>
      </c>
      <c r="D992" s="100">
        <f t="shared" si="66"/>
        <v>1</v>
      </c>
      <c r="E992" s="100">
        <f t="shared" si="67"/>
        <v>1</v>
      </c>
      <c r="F992" s="100">
        <f t="shared" si="68"/>
        <v>5</v>
      </c>
      <c r="G992" s="100">
        <v>0</v>
      </c>
      <c r="H992" s="100">
        <v>3</v>
      </c>
      <c r="J992">
        <v>9</v>
      </c>
      <c r="L992">
        <v>1</v>
      </c>
      <c r="O992">
        <v>1</v>
      </c>
      <c r="Q992">
        <v>5</v>
      </c>
      <c r="T992" s="103">
        <v>963</v>
      </c>
      <c r="U992" s="103">
        <v>22.818932140363248</v>
      </c>
      <c r="V992" s="103">
        <v>2.1810678596367516</v>
      </c>
      <c r="X992" s="103">
        <v>86.946702800361336</v>
      </c>
      <c r="Y992" s="103">
        <v>27</v>
      </c>
    </row>
    <row r="993" spans="1:25" x14ac:dyDescent="0.3">
      <c r="A993" s="47">
        <v>44030</v>
      </c>
      <c r="B993" s="101">
        <v>34</v>
      </c>
      <c r="C993" s="100">
        <f t="shared" si="65"/>
        <v>11</v>
      </c>
      <c r="D993" s="100">
        <f t="shared" si="66"/>
        <v>2</v>
      </c>
      <c r="E993" s="100">
        <f t="shared" si="67"/>
        <v>0</v>
      </c>
      <c r="F993" s="100">
        <f t="shared" si="68"/>
        <v>5</v>
      </c>
      <c r="G993" s="100">
        <v>0</v>
      </c>
      <c r="H993" s="100">
        <v>8</v>
      </c>
      <c r="J993">
        <v>11</v>
      </c>
      <c r="L993">
        <v>2</v>
      </c>
      <c r="Q993">
        <v>5</v>
      </c>
      <c r="T993" s="103">
        <v>964</v>
      </c>
      <c r="U993" s="103">
        <v>19.543394572510103</v>
      </c>
      <c r="V993" s="103">
        <v>6.4566054274898974</v>
      </c>
      <c r="X993" s="103">
        <v>87.037037037037038</v>
      </c>
      <c r="Y993" s="103">
        <v>27</v>
      </c>
    </row>
    <row r="994" spans="1:25" x14ac:dyDescent="0.3">
      <c r="A994" s="47">
        <v>44031</v>
      </c>
      <c r="B994" s="101">
        <v>25</v>
      </c>
      <c r="C994" s="100">
        <f t="shared" si="65"/>
        <v>5</v>
      </c>
      <c r="D994" s="100">
        <f t="shared" si="66"/>
        <v>1</v>
      </c>
      <c r="E994" s="100">
        <f t="shared" si="67"/>
        <v>2</v>
      </c>
      <c r="F994" s="100">
        <f t="shared" si="68"/>
        <v>4</v>
      </c>
      <c r="G994" s="100">
        <v>0</v>
      </c>
      <c r="H994" s="100">
        <v>2</v>
      </c>
      <c r="J994">
        <v>5</v>
      </c>
      <c r="L994">
        <v>1</v>
      </c>
      <c r="O994">
        <v>2</v>
      </c>
      <c r="Q994">
        <v>4</v>
      </c>
      <c r="T994" s="103">
        <v>965</v>
      </c>
      <c r="U994" s="103">
        <v>22.075332809394318</v>
      </c>
      <c r="V994" s="103">
        <v>0.92466719060568181</v>
      </c>
      <c r="X994" s="103">
        <v>87.127371273712725</v>
      </c>
      <c r="Y994" s="103">
        <v>27</v>
      </c>
    </row>
    <row r="995" spans="1:25" x14ac:dyDescent="0.3">
      <c r="A995" s="47">
        <v>44032</v>
      </c>
      <c r="B995" s="101">
        <v>32</v>
      </c>
      <c r="C995" s="100">
        <f t="shared" si="65"/>
        <v>14</v>
      </c>
      <c r="D995" s="100">
        <f t="shared" si="66"/>
        <v>1</v>
      </c>
      <c r="E995" s="100">
        <f t="shared" si="67"/>
        <v>0</v>
      </c>
      <c r="F995" s="100">
        <f t="shared" si="68"/>
        <v>4</v>
      </c>
      <c r="G995" s="100">
        <v>0</v>
      </c>
      <c r="H995" s="100">
        <v>2</v>
      </c>
      <c r="J995">
        <v>14</v>
      </c>
      <c r="L995">
        <v>1</v>
      </c>
      <c r="Q995">
        <v>4</v>
      </c>
      <c r="T995" s="103">
        <v>966</v>
      </c>
      <c r="U995" s="103">
        <v>24.31248354565081</v>
      </c>
      <c r="V995" s="103">
        <v>2.6875164543491898</v>
      </c>
      <c r="X995" s="103">
        <v>87.217705510388427</v>
      </c>
      <c r="Y995" s="103">
        <v>27</v>
      </c>
    </row>
    <row r="996" spans="1:25" x14ac:dyDescent="0.3">
      <c r="A996" s="47">
        <v>44033</v>
      </c>
      <c r="B996" s="101">
        <v>26</v>
      </c>
      <c r="C996" s="100">
        <f t="shared" si="65"/>
        <v>9</v>
      </c>
      <c r="D996" s="100">
        <f t="shared" si="66"/>
        <v>3</v>
      </c>
      <c r="E996" s="100">
        <f t="shared" si="67"/>
        <v>0</v>
      </c>
      <c r="F996" s="100">
        <f t="shared" si="68"/>
        <v>6</v>
      </c>
      <c r="G996" s="100">
        <v>0</v>
      </c>
      <c r="H996" s="100">
        <v>6</v>
      </c>
      <c r="J996">
        <v>9</v>
      </c>
      <c r="L996">
        <v>3</v>
      </c>
      <c r="Q996">
        <v>6</v>
      </c>
      <c r="T996" s="103">
        <v>967</v>
      </c>
      <c r="U996" s="103">
        <v>26.519287411666646</v>
      </c>
      <c r="V996" s="103">
        <v>-4.5192874116666459</v>
      </c>
      <c r="X996" s="103">
        <v>87.308039747064129</v>
      </c>
      <c r="Y996" s="103">
        <v>27</v>
      </c>
    </row>
    <row r="997" spans="1:25" x14ac:dyDescent="0.3">
      <c r="A997" s="47">
        <v>44034</v>
      </c>
      <c r="B997" s="101">
        <v>24</v>
      </c>
      <c r="C997" s="100">
        <f t="shared" si="65"/>
        <v>13</v>
      </c>
      <c r="D997" s="100">
        <f t="shared" si="66"/>
        <v>1</v>
      </c>
      <c r="E997" s="100">
        <f t="shared" si="67"/>
        <v>1</v>
      </c>
      <c r="F997" s="100">
        <f t="shared" si="68"/>
        <v>4</v>
      </c>
      <c r="G997" s="100">
        <v>0</v>
      </c>
      <c r="H997" s="100">
        <v>6</v>
      </c>
      <c r="J997">
        <v>13</v>
      </c>
      <c r="L997">
        <v>1</v>
      </c>
      <c r="O997">
        <v>1</v>
      </c>
      <c r="Q997">
        <v>4</v>
      </c>
      <c r="T997" s="103">
        <v>968</v>
      </c>
      <c r="U997" s="103">
        <v>22.842028305340705</v>
      </c>
      <c r="V997" s="103">
        <v>-6.8420283053407047</v>
      </c>
      <c r="X997" s="103">
        <v>87.39837398373983</v>
      </c>
      <c r="Y997" s="103">
        <v>27</v>
      </c>
    </row>
    <row r="998" spans="1:25" x14ac:dyDescent="0.3">
      <c r="A998" s="47">
        <v>44035</v>
      </c>
      <c r="B998" s="101">
        <v>24</v>
      </c>
      <c r="C998" s="100">
        <f t="shared" si="65"/>
        <v>10</v>
      </c>
      <c r="D998" s="100">
        <f t="shared" si="66"/>
        <v>2</v>
      </c>
      <c r="E998" s="100">
        <f t="shared" si="67"/>
        <v>3</v>
      </c>
      <c r="F998" s="100">
        <f t="shared" si="68"/>
        <v>6</v>
      </c>
      <c r="G998" s="100">
        <v>0</v>
      </c>
      <c r="J998">
        <v>10</v>
      </c>
      <c r="L998">
        <v>2</v>
      </c>
      <c r="O998">
        <v>3</v>
      </c>
      <c r="Q998">
        <v>6</v>
      </c>
      <c r="T998" s="103">
        <v>969</v>
      </c>
      <c r="U998" s="103">
        <v>21.432314772920755</v>
      </c>
      <c r="V998" s="103">
        <v>0.56768522707924518</v>
      </c>
      <c r="X998" s="103">
        <v>87.488708220415532</v>
      </c>
      <c r="Y998" s="103">
        <v>27</v>
      </c>
    </row>
    <row r="999" spans="1:25" x14ac:dyDescent="0.3">
      <c r="A999" s="47">
        <v>44036</v>
      </c>
      <c r="B999" s="101">
        <v>30</v>
      </c>
      <c r="C999" s="100">
        <f t="shared" si="65"/>
        <v>10</v>
      </c>
      <c r="D999" s="100">
        <f t="shared" si="66"/>
        <v>2</v>
      </c>
      <c r="E999" s="100">
        <f t="shared" si="67"/>
        <v>1</v>
      </c>
      <c r="F999" s="100">
        <f t="shared" si="68"/>
        <v>5</v>
      </c>
      <c r="G999" s="100">
        <v>2</v>
      </c>
      <c r="H999" s="100">
        <v>6</v>
      </c>
      <c r="J999">
        <v>10</v>
      </c>
      <c r="L999">
        <v>2</v>
      </c>
      <c r="O999">
        <v>1</v>
      </c>
      <c r="Q999">
        <v>5</v>
      </c>
      <c r="T999" s="103">
        <v>970</v>
      </c>
      <c r="U999" s="103">
        <v>22.181972524834563</v>
      </c>
      <c r="V999" s="103">
        <v>9.8180274751654366</v>
      </c>
      <c r="X999" s="103">
        <v>87.579042457091234</v>
      </c>
      <c r="Y999" s="103">
        <v>27</v>
      </c>
    </row>
    <row r="1000" spans="1:25" x14ac:dyDescent="0.3">
      <c r="A1000" s="47">
        <v>44037</v>
      </c>
      <c r="B1000" s="101">
        <v>27</v>
      </c>
      <c r="C1000" s="100">
        <f t="shared" si="65"/>
        <v>9</v>
      </c>
      <c r="D1000" s="100">
        <f t="shared" si="66"/>
        <v>1</v>
      </c>
      <c r="E1000" s="100">
        <f t="shared" si="67"/>
        <v>1</v>
      </c>
      <c r="F1000" s="100">
        <f t="shared" si="68"/>
        <v>4</v>
      </c>
      <c r="G1000" s="100">
        <v>0</v>
      </c>
      <c r="H1000" s="100">
        <v>3</v>
      </c>
      <c r="J1000">
        <v>9</v>
      </c>
      <c r="L1000">
        <v>1</v>
      </c>
      <c r="O1000">
        <v>1</v>
      </c>
      <c r="Q1000">
        <v>4</v>
      </c>
      <c r="T1000" s="103">
        <v>971</v>
      </c>
      <c r="U1000" s="103">
        <v>19.63299654391777</v>
      </c>
      <c r="V1000" s="103">
        <v>15.36700345608223</v>
      </c>
      <c r="X1000" s="103">
        <v>87.669376693766935</v>
      </c>
      <c r="Y1000" s="103">
        <v>27</v>
      </c>
    </row>
    <row r="1001" spans="1:25" x14ac:dyDescent="0.3">
      <c r="A1001" s="47">
        <v>44038</v>
      </c>
      <c r="B1001" s="101">
        <v>35</v>
      </c>
      <c r="C1001" s="100">
        <f t="shared" si="65"/>
        <v>6</v>
      </c>
      <c r="D1001" s="100">
        <f t="shared" si="66"/>
        <v>1</v>
      </c>
      <c r="E1001" s="100">
        <f t="shared" si="67"/>
        <v>0</v>
      </c>
      <c r="F1001" s="100">
        <f t="shared" si="68"/>
        <v>3</v>
      </c>
      <c r="G1001" s="100">
        <v>0</v>
      </c>
      <c r="H1001" s="100">
        <v>2</v>
      </c>
      <c r="J1001">
        <v>6</v>
      </c>
      <c r="L1001">
        <v>1</v>
      </c>
      <c r="Q1001">
        <v>3</v>
      </c>
      <c r="T1001" s="103">
        <v>972</v>
      </c>
      <c r="U1001" s="103">
        <v>28.606094468625304</v>
      </c>
      <c r="V1001" s="103">
        <v>14.393905531374696</v>
      </c>
      <c r="X1001" s="103">
        <v>87.759710930442637</v>
      </c>
      <c r="Y1001" s="103">
        <v>27</v>
      </c>
    </row>
    <row r="1002" spans="1:25" x14ac:dyDescent="0.3">
      <c r="A1002" s="47">
        <v>44039</v>
      </c>
      <c r="B1002" s="101">
        <v>25</v>
      </c>
      <c r="C1002" s="100">
        <f t="shared" si="65"/>
        <v>8</v>
      </c>
      <c r="D1002" s="100">
        <f t="shared" si="66"/>
        <v>1</v>
      </c>
      <c r="E1002" s="100">
        <f t="shared" si="67"/>
        <v>2</v>
      </c>
      <c r="F1002" s="100">
        <f t="shared" si="68"/>
        <v>4</v>
      </c>
      <c r="G1002" s="100">
        <v>1</v>
      </c>
      <c r="H1002" s="100">
        <v>6</v>
      </c>
      <c r="J1002">
        <v>8</v>
      </c>
      <c r="L1002">
        <v>1</v>
      </c>
      <c r="O1002">
        <v>2</v>
      </c>
      <c r="Q1002">
        <v>4</v>
      </c>
      <c r="T1002" s="103">
        <v>973</v>
      </c>
      <c r="U1002" s="103">
        <v>22.701313101835304</v>
      </c>
      <c r="V1002" s="103">
        <v>7.2986868981646964</v>
      </c>
      <c r="X1002" s="103">
        <v>87.850045167118338</v>
      </c>
      <c r="Y1002" s="103">
        <v>27</v>
      </c>
    </row>
    <row r="1003" spans="1:25" x14ac:dyDescent="0.3">
      <c r="A1003" s="47">
        <v>44040</v>
      </c>
      <c r="B1003" s="101">
        <v>23</v>
      </c>
      <c r="C1003" s="100">
        <f t="shared" si="65"/>
        <v>11</v>
      </c>
      <c r="D1003" s="100">
        <f t="shared" si="66"/>
        <v>1</v>
      </c>
      <c r="E1003" s="100">
        <f t="shared" si="67"/>
        <v>1</v>
      </c>
      <c r="F1003" s="100">
        <f t="shared" si="68"/>
        <v>3</v>
      </c>
      <c r="G1003" s="100">
        <v>0</v>
      </c>
      <c r="H1003" s="100">
        <v>3</v>
      </c>
      <c r="J1003">
        <v>11</v>
      </c>
      <c r="L1003">
        <v>1</v>
      </c>
      <c r="O1003">
        <v>1</v>
      </c>
      <c r="Q1003">
        <v>3</v>
      </c>
      <c r="T1003" s="103">
        <v>974</v>
      </c>
      <c r="U1003" s="103">
        <v>24.111026634255253</v>
      </c>
      <c r="V1003" s="103">
        <v>-3.1110266342552535</v>
      </c>
      <c r="X1003" s="103">
        <v>87.940379403794026</v>
      </c>
      <c r="Y1003" s="103">
        <v>27</v>
      </c>
    </row>
    <row r="1004" spans="1:25" x14ac:dyDescent="0.3">
      <c r="A1004" s="47">
        <v>44041</v>
      </c>
      <c r="B1004" s="101">
        <v>13</v>
      </c>
      <c r="C1004" s="100">
        <f t="shared" si="65"/>
        <v>10</v>
      </c>
      <c r="D1004" s="100">
        <f t="shared" si="66"/>
        <v>2</v>
      </c>
      <c r="E1004" s="100">
        <f t="shared" si="67"/>
        <v>1</v>
      </c>
      <c r="F1004" s="100">
        <f t="shared" si="68"/>
        <v>4</v>
      </c>
      <c r="G1004" s="100">
        <v>0</v>
      </c>
      <c r="J1004">
        <v>10</v>
      </c>
      <c r="L1004">
        <v>2</v>
      </c>
      <c r="O1004">
        <v>1</v>
      </c>
      <c r="Q1004">
        <v>4</v>
      </c>
      <c r="T1004" s="103">
        <v>975</v>
      </c>
      <c r="U1004" s="103">
        <v>29.615621036704461</v>
      </c>
      <c r="V1004" s="103">
        <v>-7.6156210367044608</v>
      </c>
      <c r="X1004" s="103">
        <v>88.030713640469727</v>
      </c>
      <c r="Y1004" s="103">
        <v>27</v>
      </c>
    </row>
    <row r="1005" spans="1:25" x14ac:dyDescent="0.3">
      <c r="A1005" s="47">
        <v>44042</v>
      </c>
      <c r="B1005" s="101">
        <v>18</v>
      </c>
      <c r="C1005" s="100">
        <f t="shared" si="65"/>
        <v>9</v>
      </c>
      <c r="D1005" s="100">
        <f t="shared" si="66"/>
        <v>2</v>
      </c>
      <c r="E1005" s="100">
        <f t="shared" si="67"/>
        <v>2</v>
      </c>
      <c r="F1005" s="100">
        <f t="shared" si="68"/>
        <v>1</v>
      </c>
      <c r="G1005" s="100">
        <v>0</v>
      </c>
      <c r="J1005">
        <v>9</v>
      </c>
      <c r="L1005">
        <v>2</v>
      </c>
      <c r="N1005">
        <v>1</v>
      </c>
      <c r="O1005">
        <v>1</v>
      </c>
      <c r="Q1005">
        <v>1</v>
      </c>
      <c r="T1005" s="103">
        <v>976</v>
      </c>
      <c r="U1005" s="103">
        <v>24.087930469277794</v>
      </c>
      <c r="V1005" s="103">
        <v>3.9120695307222064</v>
      </c>
      <c r="X1005" s="103">
        <v>88.121047877145429</v>
      </c>
      <c r="Y1005" s="103">
        <v>27</v>
      </c>
    </row>
    <row r="1006" spans="1:25" x14ac:dyDescent="0.3">
      <c r="A1006" s="47">
        <v>44043</v>
      </c>
      <c r="B1006" s="101">
        <v>26</v>
      </c>
      <c r="C1006" s="100">
        <f t="shared" si="65"/>
        <v>6</v>
      </c>
      <c r="D1006" s="100">
        <f t="shared" si="66"/>
        <v>2</v>
      </c>
      <c r="E1006" s="100">
        <f t="shared" si="67"/>
        <v>1</v>
      </c>
      <c r="F1006" s="100">
        <f t="shared" si="68"/>
        <v>2</v>
      </c>
      <c r="G1006" s="100">
        <v>0</v>
      </c>
      <c r="H1006" s="100">
        <v>1</v>
      </c>
      <c r="J1006">
        <v>6</v>
      </c>
      <c r="L1006">
        <v>2</v>
      </c>
      <c r="O1006">
        <v>1</v>
      </c>
      <c r="Q1006">
        <v>2</v>
      </c>
      <c r="T1006" s="103">
        <v>977</v>
      </c>
      <c r="U1006" s="103">
        <v>25.143649367311852</v>
      </c>
      <c r="V1006" s="103">
        <v>4.856350632688148</v>
      </c>
      <c r="X1006" s="103">
        <v>88.211382113821131</v>
      </c>
      <c r="Y1006" s="103">
        <v>28</v>
      </c>
    </row>
    <row r="1007" spans="1:25" x14ac:dyDescent="0.3">
      <c r="A1007" s="47">
        <v>44044</v>
      </c>
      <c r="B1007" s="101">
        <v>27</v>
      </c>
      <c r="C1007" s="100">
        <f t="shared" si="65"/>
        <v>9</v>
      </c>
      <c r="D1007" s="100">
        <f t="shared" si="66"/>
        <v>1</v>
      </c>
      <c r="E1007" s="100">
        <f t="shared" si="67"/>
        <v>1</v>
      </c>
      <c r="F1007" s="100">
        <f t="shared" si="68"/>
        <v>5</v>
      </c>
      <c r="G1007" s="100">
        <v>0</v>
      </c>
      <c r="H1007" s="100">
        <v>2</v>
      </c>
      <c r="J1007">
        <v>9</v>
      </c>
      <c r="L1007">
        <v>1</v>
      </c>
      <c r="O1007">
        <v>1</v>
      </c>
      <c r="Q1007">
        <v>5</v>
      </c>
      <c r="T1007" s="103">
        <v>978</v>
      </c>
      <c r="U1007" s="103">
        <v>22.842028305340705</v>
      </c>
      <c r="V1007" s="103">
        <v>8.1579716946592953</v>
      </c>
      <c r="X1007" s="103">
        <v>88.301716350496832</v>
      </c>
      <c r="Y1007" s="103">
        <v>28</v>
      </c>
    </row>
    <row r="1008" spans="1:25" x14ac:dyDescent="0.3">
      <c r="A1008" s="47">
        <v>44045</v>
      </c>
      <c r="B1008" s="101">
        <v>26</v>
      </c>
      <c r="C1008" s="100">
        <f t="shared" si="65"/>
        <v>8</v>
      </c>
      <c r="D1008" s="100">
        <f t="shared" si="66"/>
        <v>2</v>
      </c>
      <c r="E1008" s="100">
        <f t="shared" si="67"/>
        <v>0</v>
      </c>
      <c r="F1008" s="100">
        <f t="shared" si="68"/>
        <v>1</v>
      </c>
      <c r="G1008" s="100">
        <v>1</v>
      </c>
      <c r="H1008" s="100">
        <v>2</v>
      </c>
      <c r="J1008">
        <v>8</v>
      </c>
      <c r="L1008">
        <v>2</v>
      </c>
      <c r="Q1008">
        <v>1</v>
      </c>
      <c r="T1008" s="103">
        <v>979</v>
      </c>
      <c r="U1008" s="103">
        <v>28.889059449768109</v>
      </c>
      <c r="V1008" s="103">
        <v>5.1109405502318914</v>
      </c>
      <c r="X1008" s="103">
        <v>88.392050587172534</v>
      </c>
      <c r="Y1008" s="103">
        <v>28</v>
      </c>
    </row>
    <row r="1009" spans="1:25" x14ac:dyDescent="0.3">
      <c r="A1009" s="47">
        <v>44046</v>
      </c>
      <c r="B1009" s="101">
        <v>27</v>
      </c>
      <c r="C1009" s="100">
        <f t="shared" si="65"/>
        <v>11</v>
      </c>
      <c r="D1009" s="100">
        <f t="shared" si="66"/>
        <v>1</v>
      </c>
      <c r="E1009" s="100">
        <f t="shared" si="67"/>
        <v>1</v>
      </c>
      <c r="F1009" s="100">
        <f t="shared" si="68"/>
        <v>4</v>
      </c>
      <c r="G1009" s="100">
        <v>0</v>
      </c>
      <c r="H1009" s="100">
        <v>2</v>
      </c>
      <c r="J1009">
        <v>11</v>
      </c>
      <c r="L1009">
        <v>1</v>
      </c>
      <c r="O1009">
        <v>1</v>
      </c>
      <c r="Q1009">
        <v>4</v>
      </c>
      <c r="T1009" s="103">
        <v>980</v>
      </c>
      <c r="U1009" s="103">
        <v>23.76195290201219</v>
      </c>
      <c r="V1009" s="103">
        <v>-3.7619529020121902</v>
      </c>
      <c r="X1009" s="103">
        <v>88.482384823848236</v>
      </c>
      <c r="Y1009" s="103">
        <v>28</v>
      </c>
    </row>
    <row r="1010" spans="1:25" x14ac:dyDescent="0.3">
      <c r="A1010" s="47">
        <v>44047</v>
      </c>
      <c r="B1010" s="101">
        <v>19</v>
      </c>
      <c r="C1010" s="100">
        <f t="shared" si="65"/>
        <v>5</v>
      </c>
      <c r="D1010" s="100">
        <f t="shared" si="66"/>
        <v>1</v>
      </c>
      <c r="E1010" s="100">
        <f t="shared" si="67"/>
        <v>3</v>
      </c>
      <c r="F1010" s="100">
        <f t="shared" si="68"/>
        <v>3</v>
      </c>
      <c r="G1010" s="100">
        <v>0</v>
      </c>
      <c r="H1010" s="100">
        <v>4</v>
      </c>
      <c r="J1010">
        <v>5</v>
      </c>
      <c r="L1010">
        <v>1</v>
      </c>
      <c r="O1010">
        <v>3</v>
      </c>
      <c r="Q1010">
        <v>3</v>
      </c>
      <c r="T1010" s="103">
        <v>981</v>
      </c>
      <c r="U1010" s="103">
        <v>24.624308790311115</v>
      </c>
      <c r="V1010" s="103">
        <v>3.3756912096888847</v>
      </c>
      <c r="X1010" s="103">
        <v>88.572719060523937</v>
      </c>
      <c r="Y1010" s="103">
        <v>28</v>
      </c>
    </row>
    <row r="1011" spans="1:25" x14ac:dyDescent="0.3">
      <c r="A1011" s="47">
        <v>44048</v>
      </c>
      <c r="B1011" s="101">
        <v>24</v>
      </c>
      <c r="C1011" s="100">
        <f t="shared" si="65"/>
        <v>10</v>
      </c>
      <c r="D1011" s="100">
        <f t="shared" si="66"/>
        <v>1</v>
      </c>
      <c r="E1011" s="100">
        <f t="shared" si="67"/>
        <v>1</v>
      </c>
      <c r="F1011" s="100">
        <f t="shared" si="68"/>
        <v>3</v>
      </c>
      <c r="G1011" s="100">
        <v>0</v>
      </c>
      <c r="J1011">
        <v>10</v>
      </c>
      <c r="L1011">
        <v>1</v>
      </c>
      <c r="O1011">
        <v>1</v>
      </c>
      <c r="Q1011">
        <v>3</v>
      </c>
      <c r="T1011" s="103">
        <v>982</v>
      </c>
      <c r="U1011" s="103">
        <v>24.638461112916417</v>
      </c>
      <c r="V1011" s="103">
        <v>2.3615388870835829</v>
      </c>
      <c r="X1011" s="103">
        <v>88.663053297199639</v>
      </c>
      <c r="Y1011" s="103">
        <v>28</v>
      </c>
    </row>
    <row r="1012" spans="1:25" x14ac:dyDescent="0.3">
      <c r="A1012" s="47">
        <v>44049</v>
      </c>
      <c r="B1012" s="101">
        <v>24</v>
      </c>
      <c r="C1012" s="100">
        <f t="shared" si="65"/>
        <v>8</v>
      </c>
      <c r="D1012" s="100">
        <f t="shared" si="66"/>
        <v>2</v>
      </c>
      <c r="E1012" s="100">
        <f t="shared" si="67"/>
        <v>0</v>
      </c>
      <c r="F1012" s="100">
        <f t="shared" si="68"/>
        <v>4</v>
      </c>
      <c r="G1012" s="100">
        <v>0</v>
      </c>
      <c r="H1012" s="100">
        <v>4</v>
      </c>
      <c r="J1012">
        <v>8</v>
      </c>
      <c r="L1012">
        <v>2</v>
      </c>
      <c r="Q1012">
        <v>4</v>
      </c>
      <c r="T1012" s="103">
        <v>983</v>
      </c>
      <c r="U1012" s="103">
        <v>26.25981565083125</v>
      </c>
      <c r="V1012" s="103">
        <v>1.7401843491687501</v>
      </c>
      <c r="X1012" s="103">
        <v>88.75338753387534</v>
      </c>
      <c r="Y1012" s="103">
        <v>28</v>
      </c>
    </row>
    <row r="1013" spans="1:25" x14ac:dyDescent="0.3">
      <c r="A1013" s="47">
        <v>44050</v>
      </c>
      <c r="B1013" s="101">
        <v>20</v>
      </c>
      <c r="C1013" s="100">
        <f t="shared" si="65"/>
        <v>9</v>
      </c>
      <c r="D1013" s="100">
        <f t="shared" si="66"/>
        <v>2</v>
      </c>
      <c r="E1013" s="100">
        <f t="shared" si="67"/>
        <v>1</v>
      </c>
      <c r="F1013" s="100">
        <f t="shared" si="68"/>
        <v>4</v>
      </c>
      <c r="G1013" s="100">
        <v>1</v>
      </c>
      <c r="H1013" s="100">
        <v>4</v>
      </c>
      <c r="J1013">
        <v>9</v>
      </c>
      <c r="L1013">
        <v>2</v>
      </c>
      <c r="O1013">
        <v>1</v>
      </c>
      <c r="Q1013">
        <v>4</v>
      </c>
      <c r="T1013" s="103">
        <v>984</v>
      </c>
      <c r="U1013" s="103">
        <v>23.044328413133485</v>
      </c>
      <c r="V1013" s="103">
        <v>4.9556715868665151</v>
      </c>
      <c r="X1013" s="103">
        <v>88.843721770551028</v>
      </c>
      <c r="Y1013" s="103">
        <v>28</v>
      </c>
    </row>
    <row r="1014" spans="1:25" x14ac:dyDescent="0.3">
      <c r="A1014" s="47">
        <v>44051</v>
      </c>
      <c r="B1014" s="101">
        <v>23</v>
      </c>
      <c r="C1014" s="100">
        <f t="shared" si="65"/>
        <v>7</v>
      </c>
      <c r="D1014" s="100">
        <f t="shared" si="66"/>
        <v>1</v>
      </c>
      <c r="E1014" s="100">
        <f t="shared" si="67"/>
        <v>1</v>
      </c>
      <c r="F1014" s="100">
        <f t="shared" si="68"/>
        <v>3</v>
      </c>
      <c r="G1014" s="100">
        <v>1</v>
      </c>
      <c r="H1014" s="100">
        <v>5</v>
      </c>
      <c r="J1014">
        <v>7</v>
      </c>
      <c r="L1014">
        <v>1</v>
      </c>
      <c r="O1014">
        <v>1</v>
      </c>
      <c r="Q1014">
        <v>3</v>
      </c>
      <c r="T1014" s="103">
        <v>985</v>
      </c>
      <c r="U1014" s="103">
        <v>19.650034287950344</v>
      </c>
      <c r="V1014" s="103">
        <v>11.349965712049656</v>
      </c>
      <c r="X1014" s="103">
        <v>88.934056007226729</v>
      </c>
      <c r="Y1014" s="103">
        <v>28</v>
      </c>
    </row>
    <row r="1015" spans="1:25" x14ac:dyDescent="0.3">
      <c r="A1015" s="47">
        <v>44052</v>
      </c>
      <c r="B1015" s="101">
        <v>34</v>
      </c>
      <c r="C1015" s="100">
        <f t="shared" si="65"/>
        <v>6</v>
      </c>
      <c r="D1015" s="100">
        <f t="shared" si="66"/>
        <v>2</v>
      </c>
      <c r="E1015" s="100">
        <f t="shared" si="67"/>
        <v>1</v>
      </c>
      <c r="F1015" s="100">
        <f t="shared" si="68"/>
        <v>6</v>
      </c>
      <c r="G1015" s="100">
        <v>0</v>
      </c>
      <c r="H1015" s="100">
        <v>3</v>
      </c>
      <c r="J1015">
        <v>6</v>
      </c>
      <c r="L1015">
        <v>2</v>
      </c>
      <c r="O1015">
        <v>1</v>
      </c>
      <c r="Q1015">
        <v>6</v>
      </c>
      <c r="T1015" s="103">
        <v>986</v>
      </c>
      <c r="U1015" s="103">
        <v>25.635768106180684</v>
      </c>
      <c r="V1015" s="103">
        <v>2.3642318938193156</v>
      </c>
      <c r="X1015" s="103">
        <v>89.024390243902431</v>
      </c>
      <c r="Y1015" s="103">
        <v>28</v>
      </c>
    </row>
    <row r="1016" spans="1:25" x14ac:dyDescent="0.3">
      <c r="A1016" s="47">
        <v>44053</v>
      </c>
      <c r="B1016" s="101">
        <v>28</v>
      </c>
      <c r="C1016" s="100">
        <f t="shared" si="65"/>
        <v>11</v>
      </c>
      <c r="D1016" s="100">
        <f t="shared" si="66"/>
        <v>1</v>
      </c>
      <c r="E1016" s="100">
        <f t="shared" si="67"/>
        <v>0</v>
      </c>
      <c r="F1016" s="100">
        <f t="shared" si="68"/>
        <v>2</v>
      </c>
      <c r="G1016" s="100">
        <v>1</v>
      </c>
      <c r="H1016" s="100">
        <v>3</v>
      </c>
      <c r="J1016">
        <v>11</v>
      </c>
      <c r="L1016">
        <v>1</v>
      </c>
      <c r="Q1016">
        <v>2</v>
      </c>
      <c r="T1016" s="103">
        <v>987</v>
      </c>
      <c r="U1016" s="103">
        <v>27.066645055787667</v>
      </c>
      <c r="V1016" s="103">
        <v>3.9333549442123328</v>
      </c>
      <c r="X1016" s="103">
        <v>89.114724480578133</v>
      </c>
      <c r="Y1016" s="103">
        <v>28</v>
      </c>
    </row>
    <row r="1017" spans="1:25" x14ac:dyDescent="0.3">
      <c r="A1017" s="47">
        <v>44054</v>
      </c>
      <c r="B1017" s="101">
        <v>30</v>
      </c>
      <c r="C1017" s="100">
        <f t="shared" si="65"/>
        <v>11</v>
      </c>
      <c r="D1017" s="100">
        <f t="shared" si="66"/>
        <v>1</v>
      </c>
      <c r="E1017" s="100">
        <f t="shared" si="67"/>
        <v>0</v>
      </c>
      <c r="F1017" s="100">
        <f t="shared" si="68"/>
        <v>5</v>
      </c>
      <c r="G1017" s="100">
        <v>1</v>
      </c>
      <c r="H1017" s="100">
        <v>2</v>
      </c>
      <c r="J1017">
        <v>11</v>
      </c>
      <c r="L1017">
        <v>1</v>
      </c>
      <c r="Q1017">
        <v>5</v>
      </c>
      <c r="T1017" s="103">
        <v>988</v>
      </c>
      <c r="U1017" s="103">
        <v>22.715465424440609</v>
      </c>
      <c r="V1017" s="103">
        <v>3.2845345755593911</v>
      </c>
      <c r="X1017" s="103">
        <v>89.205058717253834</v>
      </c>
      <c r="Y1017" s="103">
        <v>28</v>
      </c>
    </row>
    <row r="1018" spans="1:25" x14ac:dyDescent="0.3">
      <c r="A1018" s="47">
        <v>44055</v>
      </c>
      <c r="B1018" s="101">
        <v>24</v>
      </c>
      <c r="C1018" s="100">
        <f t="shared" si="65"/>
        <v>9</v>
      </c>
      <c r="D1018" s="100">
        <f t="shared" si="66"/>
        <v>2</v>
      </c>
      <c r="E1018" s="100">
        <f t="shared" si="67"/>
        <v>0</v>
      </c>
      <c r="F1018" s="100">
        <f t="shared" si="68"/>
        <v>8</v>
      </c>
      <c r="G1018" s="100">
        <v>0</v>
      </c>
      <c r="J1018">
        <v>9</v>
      </c>
      <c r="L1018">
        <v>2</v>
      </c>
      <c r="Q1018">
        <v>8</v>
      </c>
      <c r="T1018" s="103">
        <v>989</v>
      </c>
      <c r="U1018" s="103">
        <v>23.874651038397307</v>
      </c>
      <c r="V1018" s="103">
        <v>9.1253489616026933</v>
      </c>
      <c r="X1018" s="103">
        <v>89.295392953929536</v>
      </c>
      <c r="Y1018" s="103">
        <v>28</v>
      </c>
    </row>
    <row r="1019" spans="1:25" x14ac:dyDescent="0.3">
      <c r="A1019" s="47">
        <v>44056</v>
      </c>
      <c r="B1019" s="101">
        <v>21</v>
      </c>
      <c r="C1019" s="100">
        <f t="shared" si="65"/>
        <v>13</v>
      </c>
      <c r="D1019" s="100">
        <f t="shared" si="66"/>
        <v>1</v>
      </c>
      <c r="E1019" s="100">
        <f t="shared" si="67"/>
        <v>3</v>
      </c>
      <c r="F1019" s="100">
        <f t="shared" si="68"/>
        <v>5</v>
      </c>
      <c r="G1019" s="100">
        <v>0</v>
      </c>
      <c r="H1019" s="100">
        <v>9</v>
      </c>
      <c r="J1019">
        <v>13</v>
      </c>
      <c r="L1019">
        <v>1</v>
      </c>
      <c r="O1019">
        <v>3</v>
      </c>
      <c r="Q1019">
        <v>5</v>
      </c>
      <c r="T1019" s="103">
        <v>990</v>
      </c>
      <c r="U1019" s="103">
        <v>23.874651038397307</v>
      </c>
      <c r="V1019" s="103">
        <v>9.1253489616026933</v>
      </c>
      <c r="X1019" s="103">
        <v>89.385727190605238</v>
      </c>
      <c r="Y1019" s="103">
        <v>28</v>
      </c>
    </row>
    <row r="1020" spans="1:25" x14ac:dyDescent="0.3">
      <c r="A1020" s="47">
        <v>44057</v>
      </c>
      <c r="B1020" s="101">
        <v>24</v>
      </c>
      <c r="C1020" s="100">
        <f t="shared" si="65"/>
        <v>10</v>
      </c>
      <c r="D1020" s="100">
        <f t="shared" si="66"/>
        <v>2</v>
      </c>
      <c r="E1020" s="100">
        <f t="shared" si="67"/>
        <v>0</v>
      </c>
      <c r="F1020" s="100">
        <f t="shared" si="68"/>
        <v>3</v>
      </c>
      <c r="G1020" s="100">
        <v>0</v>
      </c>
      <c r="H1020" s="100">
        <v>5</v>
      </c>
      <c r="J1020">
        <v>10</v>
      </c>
      <c r="L1020">
        <v>2</v>
      </c>
      <c r="Q1020">
        <v>3</v>
      </c>
      <c r="T1020" s="103">
        <v>991</v>
      </c>
      <c r="U1020" s="103">
        <v>24.641346534343693</v>
      </c>
      <c r="V1020" s="103">
        <v>9.3586534656563067</v>
      </c>
      <c r="X1020" s="103">
        <v>89.476061427280939</v>
      </c>
      <c r="Y1020" s="103">
        <v>28</v>
      </c>
    </row>
    <row r="1021" spans="1:25" x14ac:dyDescent="0.3">
      <c r="A1021" s="47">
        <v>44058</v>
      </c>
      <c r="B1021" s="101">
        <v>34</v>
      </c>
      <c r="C1021" s="100">
        <f t="shared" si="65"/>
        <v>8</v>
      </c>
      <c r="D1021" s="100">
        <f t="shared" si="66"/>
        <v>1</v>
      </c>
      <c r="E1021" s="100">
        <f t="shared" si="67"/>
        <v>4</v>
      </c>
      <c r="F1021" s="100">
        <f t="shared" si="68"/>
        <v>4</v>
      </c>
      <c r="G1021" s="100">
        <v>3</v>
      </c>
      <c r="H1021" s="100">
        <v>3</v>
      </c>
      <c r="J1021">
        <v>8</v>
      </c>
      <c r="L1021">
        <v>1</v>
      </c>
      <c r="O1021">
        <v>4</v>
      </c>
      <c r="Q1021">
        <v>4</v>
      </c>
      <c r="T1021" s="103">
        <v>992</v>
      </c>
      <c r="U1021" s="103">
        <v>20.772258992414621</v>
      </c>
      <c r="V1021" s="103">
        <v>4.2277410075853794</v>
      </c>
      <c r="X1021" s="103">
        <v>89.566395663956641</v>
      </c>
      <c r="Y1021" s="103">
        <v>28</v>
      </c>
    </row>
    <row r="1022" spans="1:25" x14ac:dyDescent="0.3">
      <c r="A1022" s="47">
        <v>44059</v>
      </c>
      <c r="B1022" s="101">
        <v>32</v>
      </c>
      <c r="C1022" s="100">
        <f t="shared" si="65"/>
        <v>9</v>
      </c>
      <c r="D1022" s="100">
        <f t="shared" si="66"/>
        <v>2</v>
      </c>
      <c r="E1022" s="100">
        <f t="shared" si="67"/>
        <v>0</v>
      </c>
      <c r="F1022" s="100">
        <f t="shared" si="68"/>
        <v>2</v>
      </c>
      <c r="G1022" s="100">
        <v>0</v>
      </c>
      <c r="H1022" s="100">
        <v>6</v>
      </c>
      <c r="J1022">
        <v>9</v>
      </c>
      <c r="L1022">
        <v>2</v>
      </c>
      <c r="Q1022">
        <v>2</v>
      </c>
      <c r="T1022" s="103">
        <v>993</v>
      </c>
      <c r="U1022" s="103">
        <v>25.307460735794706</v>
      </c>
      <c r="V1022" s="103">
        <v>6.6925392642052941</v>
      </c>
      <c r="X1022" s="103">
        <v>89.656729900632328</v>
      </c>
      <c r="Y1022" s="103">
        <v>28</v>
      </c>
    </row>
    <row r="1023" spans="1:25" x14ac:dyDescent="0.3">
      <c r="A1023" s="47">
        <v>44060</v>
      </c>
      <c r="B1023" s="101">
        <v>26</v>
      </c>
      <c r="C1023" s="100">
        <f t="shared" si="65"/>
        <v>10</v>
      </c>
      <c r="D1023" s="100">
        <f t="shared" si="66"/>
        <v>1</v>
      </c>
      <c r="E1023" s="100">
        <f t="shared" si="67"/>
        <v>0</v>
      </c>
      <c r="F1023" s="100">
        <f t="shared" si="68"/>
        <v>5</v>
      </c>
      <c r="G1023" s="100">
        <v>1</v>
      </c>
      <c r="H1023" s="100">
        <v>3</v>
      </c>
      <c r="J1023">
        <v>10</v>
      </c>
      <c r="L1023">
        <v>1</v>
      </c>
      <c r="Q1023">
        <v>5</v>
      </c>
      <c r="T1023" s="103">
        <v>994</v>
      </c>
      <c r="U1023" s="103">
        <v>24.618250369366237</v>
      </c>
      <c r="V1023" s="103">
        <v>1.3817496306337631</v>
      </c>
      <c r="X1023" s="103">
        <v>89.74706413730803</v>
      </c>
      <c r="Y1023" s="103">
        <v>28</v>
      </c>
    </row>
    <row r="1024" spans="1:25" x14ac:dyDescent="0.3">
      <c r="A1024" s="47">
        <v>44061</v>
      </c>
      <c r="B1024" s="101">
        <v>27</v>
      </c>
      <c r="C1024" s="100">
        <f t="shared" si="65"/>
        <v>7</v>
      </c>
      <c r="D1024" s="100">
        <f t="shared" si="66"/>
        <v>1</v>
      </c>
      <c r="E1024" s="100">
        <f t="shared" si="67"/>
        <v>2</v>
      </c>
      <c r="F1024" s="100">
        <f t="shared" si="68"/>
        <v>6</v>
      </c>
      <c r="G1024" s="100">
        <v>0</v>
      </c>
      <c r="H1024" s="100">
        <v>2</v>
      </c>
      <c r="J1024">
        <v>7</v>
      </c>
      <c r="L1024">
        <v>1</v>
      </c>
      <c r="O1024">
        <v>2</v>
      </c>
      <c r="Q1024">
        <v>6</v>
      </c>
      <c r="T1024" s="103">
        <v>995</v>
      </c>
      <c r="U1024" s="103">
        <v>25.290422991762128</v>
      </c>
      <c r="V1024" s="103">
        <v>-1.2904229917621279</v>
      </c>
      <c r="X1024" s="103">
        <v>89.837398373983731</v>
      </c>
      <c r="Y1024" s="103">
        <v>28</v>
      </c>
    </row>
    <row r="1025" spans="1:25" x14ac:dyDescent="0.3">
      <c r="A1025" s="47">
        <v>44062</v>
      </c>
      <c r="B1025" s="101">
        <v>22</v>
      </c>
      <c r="C1025" s="100">
        <f t="shared" si="65"/>
        <v>10</v>
      </c>
      <c r="D1025" s="100">
        <f t="shared" si="66"/>
        <v>2</v>
      </c>
      <c r="E1025" s="100">
        <f t="shared" si="67"/>
        <v>1</v>
      </c>
      <c r="F1025" s="100">
        <f t="shared" si="68"/>
        <v>2</v>
      </c>
      <c r="G1025" s="100">
        <v>1</v>
      </c>
      <c r="H1025" s="100">
        <v>3</v>
      </c>
      <c r="J1025">
        <v>10</v>
      </c>
      <c r="L1025">
        <v>2</v>
      </c>
      <c r="O1025">
        <v>1</v>
      </c>
      <c r="Q1025">
        <v>2</v>
      </c>
      <c r="T1025" s="103">
        <v>996</v>
      </c>
      <c r="U1025" s="103">
        <v>27.032569567722511</v>
      </c>
      <c r="V1025" s="103">
        <v>-3.0325695677225113</v>
      </c>
      <c r="X1025" s="103">
        <v>89.927732610659433</v>
      </c>
      <c r="Y1025" s="103">
        <v>28</v>
      </c>
    </row>
    <row r="1026" spans="1:25" x14ac:dyDescent="0.3">
      <c r="A1026" s="47">
        <v>44063</v>
      </c>
      <c r="B1026" s="101">
        <v>23</v>
      </c>
      <c r="C1026" s="100">
        <f t="shared" si="65"/>
        <v>11</v>
      </c>
      <c r="D1026" s="100">
        <f t="shared" si="66"/>
        <v>2</v>
      </c>
      <c r="E1026" s="100">
        <f t="shared" si="67"/>
        <v>2</v>
      </c>
      <c r="F1026" s="100">
        <f t="shared" si="68"/>
        <v>4</v>
      </c>
      <c r="G1026" s="100">
        <v>0</v>
      </c>
      <c r="H1026" s="100">
        <v>6</v>
      </c>
      <c r="J1026">
        <v>11</v>
      </c>
      <c r="L1026">
        <v>2</v>
      </c>
      <c r="O1026">
        <v>2</v>
      </c>
      <c r="Q1026">
        <v>4</v>
      </c>
      <c r="T1026" s="103">
        <v>997</v>
      </c>
      <c r="U1026" s="103">
        <v>24.439334004641232</v>
      </c>
      <c r="V1026" s="103">
        <v>5.560665995358768</v>
      </c>
      <c r="X1026" s="103">
        <v>90.018066847335135</v>
      </c>
      <c r="Y1026" s="103">
        <v>28</v>
      </c>
    </row>
    <row r="1027" spans="1:25" x14ac:dyDescent="0.3">
      <c r="A1027" s="47">
        <v>44064</v>
      </c>
      <c r="B1027" s="101">
        <v>26</v>
      </c>
      <c r="C1027" s="100">
        <f t="shared" ref="C1027:C1090" si="69">SUM(I1027:J1027)</f>
        <v>7</v>
      </c>
      <c r="D1027" s="100">
        <f t="shared" ref="D1027:D1090" si="70">SUM(K1027:M1027)</f>
        <v>3</v>
      </c>
      <c r="E1027" s="100">
        <f t="shared" ref="E1027:E1090" si="71">SUM(N1027:O1027)</f>
        <v>1</v>
      </c>
      <c r="F1027" s="100">
        <f t="shared" ref="F1027:F1090" si="72">SUM(P1027:Q1027)</f>
        <v>9</v>
      </c>
      <c r="G1027" s="100">
        <v>0</v>
      </c>
      <c r="H1027" s="100">
        <v>6</v>
      </c>
      <c r="J1027">
        <v>7</v>
      </c>
      <c r="L1027">
        <v>2</v>
      </c>
      <c r="M1027">
        <v>1</v>
      </c>
      <c r="O1027">
        <v>1</v>
      </c>
      <c r="Q1027">
        <v>9</v>
      </c>
      <c r="T1027" s="103">
        <v>998</v>
      </c>
      <c r="U1027" s="103">
        <v>22.718350845867882</v>
      </c>
      <c r="V1027" s="103">
        <v>4.2816491541321184</v>
      </c>
      <c r="X1027" s="103">
        <v>90.108401084010836</v>
      </c>
      <c r="Y1027" s="103">
        <v>28</v>
      </c>
    </row>
    <row r="1028" spans="1:25" x14ac:dyDescent="0.3">
      <c r="A1028" s="47">
        <v>44065</v>
      </c>
      <c r="B1028" s="101">
        <v>42</v>
      </c>
      <c r="C1028" s="100">
        <f t="shared" si="69"/>
        <v>10</v>
      </c>
      <c r="D1028" s="100">
        <f t="shared" si="70"/>
        <v>1</v>
      </c>
      <c r="E1028" s="100">
        <f t="shared" si="71"/>
        <v>1</v>
      </c>
      <c r="F1028" s="100">
        <f t="shared" si="72"/>
        <v>1</v>
      </c>
      <c r="G1028" s="100">
        <v>0</v>
      </c>
      <c r="H1028" s="100">
        <v>8</v>
      </c>
      <c r="J1028">
        <v>10</v>
      </c>
      <c r="L1028">
        <v>1</v>
      </c>
      <c r="O1028">
        <v>1</v>
      </c>
      <c r="Q1028">
        <v>1</v>
      </c>
      <c r="T1028" s="103">
        <v>999</v>
      </c>
      <c r="U1028" s="103">
        <v>19.007016251476784</v>
      </c>
      <c r="V1028" s="103">
        <v>15.992983748523216</v>
      </c>
      <c r="X1028" s="103">
        <v>90.198735320686538</v>
      </c>
      <c r="Y1028" s="103">
        <v>28</v>
      </c>
    </row>
    <row r="1029" spans="1:25" x14ac:dyDescent="0.3">
      <c r="A1029" s="47">
        <v>44066</v>
      </c>
      <c r="B1029" s="101">
        <v>30</v>
      </c>
      <c r="C1029" s="100">
        <f t="shared" si="69"/>
        <v>10</v>
      </c>
      <c r="D1029" s="100">
        <f t="shared" si="70"/>
        <v>1</v>
      </c>
      <c r="E1029" s="100">
        <f t="shared" si="71"/>
        <v>1</v>
      </c>
      <c r="F1029" s="100">
        <f t="shared" si="72"/>
        <v>3</v>
      </c>
      <c r="G1029" s="100">
        <v>0</v>
      </c>
      <c r="H1029" s="100">
        <v>3</v>
      </c>
      <c r="J1029">
        <v>10</v>
      </c>
      <c r="L1029">
        <v>1</v>
      </c>
      <c r="O1029">
        <v>1</v>
      </c>
      <c r="Q1029">
        <v>3</v>
      </c>
      <c r="T1029" s="103">
        <v>1000</v>
      </c>
      <c r="U1029" s="103">
        <v>22.608825709000364</v>
      </c>
      <c r="V1029" s="103">
        <v>2.3911742909996363</v>
      </c>
      <c r="X1029" s="103">
        <v>90.289069557362239</v>
      </c>
      <c r="Y1029" s="103">
        <v>28</v>
      </c>
    </row>
    <row r="1030" spans="1:25" x14ac:dyDescent="0.3">
      <c r="A1030" s="47">
        <v>44067</v>
      </c>
      <c r="B1030" s="101">
        <v>40</v>
      </c>
      <c r="C1030" s="100">
        <f t="shared" si="69"/>
        <v>9</v>
      </c>
      <c r="D1030" s="100">
        <f t="shared" si="70"/>
        <v>1</v>
      </c>
      <c r="E1030" s="100">
        <f t="shared" si="71"/>
        <v>2</v>
      </c>
      <c r="F1030" s="100">
        <f t="shared" si="72"/>
        <v>4</v>
      </c>
      <c r="G1030" s="100">
        <v>0</v>
      </c>
      <c r="H1030" s="100">
        <v>4</v>
      </c>
      <c r="J1030">
        <v>9</v>
      </c>
      <c r="L1030">
        <v>1</v>
      </c>
      <c r="O1030">
        <v>2</v>
      </c>
      <c r="Q1030">
        <v>4</v>
      </c>
      <c r="T1030" s="103">
        <v>1001</v>
      </c>
      <c r="U1030" s="103">
        <v>22.84808672628558</v>
      </c>
      <c r="V1030" s="103">
        <v>0.15191327371442043</v>
      </c>
      <c r="X1030" s="103">
        <v>90.379403794037941</v>
      </c>
      <c r="Y1030" s="103">
        <v>28</v>
      </c>
    </row>
    <row r="1031" spans="1:25" x14ac:dyDescent="0.3">
      <c r="A1031" s="47">
        <v>44068</v>
      </c>
      <c r="B1031" s="101">
        <v>43</v>
      </c>
      <c r="C1031" s="100">
        <f t="shared" si="69"/>
        <v>10</v>
      </c>
      <c r="D1031" s="100">
        <f t="shared" si="70"/>
        <v>2</v>
      </c>
      <c r="E1031" s="100">
        <f t="shared" si="71"/>
        <v>3</v>
      </c>
      <c r="F1031" s="100">
        <f t="shared" si="72"/>
        <v>5</v>
      </c>
      <c r="G1031" s="100">
        <v>0</v>
      </c>
      <c r="H1031" s="100">
        <v>4</v>
      </c>
      <c r="J1031">
        <v>10</v>
      </c>
      <c r="L1031">
        <v>2</v>
      </c>
      <c r="O1031">
        <v>3</v>
      </c>
      <c r="Q1031">
        <v>5</v>
      </c>
      <c r="T1031" s="103">
        <v>1002</v>
      </c>
      <c r="U1031" s="103">
        <v>23.46800859778169</v>
      </c>
      <c r="V1031" s="103">
        <v>-10.46800859778169</v>
      </c>
      <c r="X1031" s="103">
        <v>90.469738030713629</v>
      </c>
      <c r="Y1031" s="103">
        <v>28</v>
      </c>
    </row>
    <row r="1032" spans="1:25" x14ac:dyDescent="0.3">
      <c r="A1032" s="47">
        <v>44069</v>
      </c>
      <c r="B1032" s="101">
        <v>35</v>
      </c>
      <c r="C1032" s="100">
        <f t="shared" si="69"/>
        <v>10</v>
      </c>
      <c r="D1032" s="100">
        <f t="shared" si="70"/>
        <v>2</v>
      </c>
      <c r="E1032" s="100">
        <f t="shared" si="71"/>
        <v>2</v>
      </c>
      <c r="F1032" s="100">
        <f t="shared" si="72"/>
        <v>4</v>
      </c>
      <c r="G1032" s="100">
        <v>0</v>
      </c>
      <c r="H1032" s="100">
        <v>6</v>
      </c>
      <c r="J1032">
        <v>10</v>
      </c>
      <c r="L1032">
        <v>2</v>
      </c>
      <c r="O1032">
        <v>2</v>
      </c>
      <c r="Q1032">
        <v>4</v>
      </c>
      <c r="T1032" s="103">
        <v>1003</v>
      </c>
      <c r="U1032" s="103">
        <v>19.982070276160826</v>
      </c>
      <c r="V1032" s="103">
        <v>-1.982070276160826</v>
      </c>
      <c r="X1032" s="103">
        <v>90.56007226738933</v>
      </c>
      <c r="Y1032" s="103">
        <v>28</v>
      </c>
    </row>
    <row r="1033" spans="1:25" x14ac:dyDescent="0.3">
      <c r="A1033" s="47">
        <v>44070</v>
      </c>
      <c r="B1033" s="101">
        <v>30</v>
      </c>
      <c r="C1033" s="100">
        <f t="shared" si="69"/>
        <v>8</v>
      </c>
      <c r="D1033" s="100">
        <f t="shared" si="70"/>
        <v>1</v>
      </c>
      <c r="E1033" s="100">
        <f t="shared" si="71"/>
        <v>2</v>
      </c>
      <c r="F1033" s="100">
        <f t="shared" si="72"/>
        <v>2</v>
      </c>
      <c r="G1033" s="100">
        <v>0</v>
      </c>
      <c r="H1033" s="100">
        <v>2</v>
      </c>
      <c r="J1033">
        <v>8</v>
      </c>
      <c r="L1033">
        <v>1</v>
      </c>
      <c r="O1033">
        <v>2</v>
      </c>
      <c r="Q1033">
        <v>2</v>
      </c>
      <c r="T1033" s="103">
        <v>1004</v>
      </c>
      <c r="U1033" s="103">
        <v>18.583336066828583</v>
      </c>
      <c r="V1033" s="103">
        <v>7.4166639331714173</v>
      </c>
      <c r="X1033" s="103">
        <v>90.650406504065032</v>
      </c>
      <c r="Y1033" s="103">
        <v>28</v>
      </c>
    </row>
    <row r="1034" spans="1:25" x14ac:dyDescent="0.3">
      <c r="A1034" s="47">
        <v>44071</v>
      </c>
      <c r="B1034" s="101">
        <v>26</v>
      </c>
      <c r="C1034" s="100">
        <f t="shared" si="69"/>
        <v>12</v>
      </c>
      <c r="D1034" s="100">
        <f t="shared" si="70"/>
        <v>3</v>
      </c>
      <c r="E1034" s="100">
        <f t="shared" si="71"/>
        <v>2</v>
      </c>
      <c r="F1034" s="100">
        <f t="shared" si="72"/>
        <v>5</v>
      </c>
      <c r="G1034" s="100">
        <v>0</v>
      </c>
      <c r="H1034" s="100">
        <v>1</v>
      </c>
      <c r="J1034">
        <v>12</v>
      </c>
      <c r="L1034">
        <v>2</v>
      </c>
      <c r="M1034">
        <v>1</v>
      </c>
      <c r="O1034">
        <v>2</v>
      </c>
      <c r="Q1034">
        <v>5</v>
      </c>
      <c r="T1034" s="103">
        <v>1005</v>
      </c>
      <c r="U1034" s="103">
        <v>23.874651038397307</v>
      </c>
      <c r="V1034" s="103">
        <v>3.1253489616026933</v>
      </c>
      <c r="X1034" s="103">
        <v>90.740740740740733</v>
      </c>
      <c r="Y1034" s="103">
        <v>28</v>
      </c>
    </row>
    <row r="1035" spans="1:25" x14ac:dyDescent="0.3">
      <c r="A1035" s="47">
        <v>44072</v>
      </c>
      <c r="B1035" s="101">
        <v>27</v>
      </c>
      <c r="C1035" s="100">
        <f t="shared" si="69"/>
        <v>14</v>
      </c>
      <c r="D1035" s="100">
        <f t="shared" si="70"/>
        <v>2</v>
      </c>
      <c r="E1035" s="100">
        <f t="shared" si="71"/>
        <v>2</v>
      </c>
      <c r="F1035" s="100">
        <f t="shared" si="72"/>
        <v>5</v>
      </c>
      <c r="G1035" s="100">
        <v>1</v>
      </c>
      <c r="H1035" s="100">
        <v>2</v>
      </c>
      <c r="J1035">
        <v>14</v>
      </c>
      <c r="L1035">
        <v>2</v>
      </c>
      <c r="O1035">
        <v>2</v>
      </c>
      <c r="Q1035">
        <v>5</v>
      </c>
      <c r="T1035" s="103">
        <v>1006</v>
      </c>
      <c r="U1035" s="103">
        <v>17.994604261970359</v>
      </c>
      <c r="V1035" s="103">
        <v>8.005395738029641</v>
      </c>
      <c r="X1035" s="103">
        <v>90.831074977416435</v>
      </c>
      <c r="Y1035" s="103">
        <v>28</v>
      </c>
    </row>
    <row r="1036" spans="1:25" x14ac:dyDescent="0.3">
      <c r="A1036" s="47">
        <v>44073</v>
      </c>
      <c r="B1036" s="101">
        <v>27</v>
      </c>
      <c r="C1036" s="100">
        <f t="shared" si="69"/>
        <v>7</v>
      </c>
      <c r="D1036" s="100">
        <f t="shared" si="70"/>
        <v>1</v>
      </c>
      <c r="E1036" s="100">
        <f t="shared" si="71"/>
        <v>0</v>
      </c>
      <c r="F1036" s="100">
        <f t="shared" si="72"/>
        <v>4</v>
      </c>
      <c r="G1036" s="100">
        <v>1</v>
      </c>
      <c r="H1036" s="100">
        <v>3</v>
      </c>
      <c r="J1036">
        <v>7</v>
      </c>
      <c r="L1036">
        <v>1</v>
      </c>
      <c r="Q1036">
        <v>4</v>
      </c>
      <c r="T1036" s="103">
        <v>1007</v>
      </c>
      <c r="U1036" s="103">
        <v>24.004386918815008</v>
      </c>
      <c r="V1036" s="103">
        <v>2.9956130811849917</v>
      </c>
      <c r="X1036" s="103">
        <v>90.921409214092137</v>
      </c>
      <c r="Y1036" s="103">
        <v>28</v>
      </c>
    </row>
    <row r="1037" spans="1:25" x14ac:dyDescent="0.3">
      <c r="A1037" s="47">
        <v>44074</v>
      </c>
      <c r="B1037" s="101">
        <v>22</v>
      </c>
      <c r="C1037" s="100">
        <f t="shared" si="69"/>
        <v>9</v>
      </c>
      <c r="D1037" s="100">
        <f t="shared" si="70"/>
        <v>1</v>
      </c>
      <c r="E1037" s="100">
        <f t="shared" si="71"/>
        <v>2</v>
      </c>
      <c r="F1037" s="100">
        <f t="shared" si="72"/>
        <v>4</v>
      </c>
      <c r="G1037" s="100">
        <v>0</v>
      </c>
      <c r="H1037" s="100">
        <v>1</v>
      </c>
      <c r="J1037">
        <v>9</v>
      </c>
      <c r="L1037">
        <v>1</v>
      </c>
      <c r="O1037">
        <v>2</v>
      </c>
      <c r="Q1037">
        <v>4</v>
      </c>
      <c r="T1037" s="103">
        <v>1008</v>
      </c>
      <c r="U1037" s="103">
        <v>20.241939092326174</v>
      </c>
      <c r="V1037" s="103">
        <v>-1.2419390923261737</v>
      </c>
      <c r="X1037" s="103">
        <v>91.011743450767838</v>
      </c>
      <c r="Y1037" s="103">
        <v>28</v>
      </c>
    </row>
    <row r="1038" spans="1:25" x14ac:dyDescent="0.3">
      <c r="A1038" s="47">
        <v>44075</v>
      </c>
      <c r="B1038" s="101">
        <v>25</v>
      </c>
      <c r="C1038" s="100">
        <f t="shared" si="69"/>
        <v>11</v>
      </c>
      <c r="D1038" s="100">
        <f t="shared" si="70"/>
        <v>2</v>
      </c>
      <c r="E1038" s="100">
        <f t="shared" si="71"/>
        <v>0</v>
      </c>
      <c r="F1038" s="100">
        <f t="shared" si="72"/>
        <v>5</v>
      </c>
      <c r="G1038" s="100">
        <v>1</v>
      </c>
      <c r="H1038" s="100">
        <v>4</v>
      </c>
      <c r="J1038">
        <v>11</v>
      </c>
      <c r="L1038">
        <v>2</v>
      </c>
      <c r="Q1038">
        <v>5</v>
      </c>
      <c r="T1038" s="103">
        <v>1009</v>
      </c>
      <c r="U1038" s="103">
        <v>22.205068689812016</v>
      </c>
      <c r="V1038" s="103">
        <v>1.7949313101879838</v>
      </c>
      <c r="X1038" s="103">
        <v>91.10207768744354</v>
      </c>
      <c r="Y1038" s="103">
        <v>28</v>
      </c>
    </row>
    <row r="1039" spans="1:25" x14ac:dyDescent="0.3">
      <c r="A1039" s="47">
        <v>44076</v>
      </c>
      <c r="B1039" s="101">
        <v>23</v>
      </c>
      <c r="C1039" s="100">
        <f t="shared" si="69"/>
        <v>9</v>
      </c>
      <c r="D1039" s="100">
        <f t="shared" si="70"/>
        <v>1</v>
      </c>
      <c r="E1039" s="100">
        <f t="shared" si="71"/>
        <v>2</v>
      </c>
      <c r="F1039" s="100">
        <f t="shared" si="72"/>
        <v>4</v>
      </c>
      <c r="G1039" s="100">
        <v>0</v>
      </c>
      <c r="H1039" s="100">
        <v>5</v>
      </c>
      <c r="J1039">
        <v>9</v>
      </c>
      <c r="L1039">
        <v>1</v>
      </c>
      <c r="O1039">
        <v>2</v>
      </c>
      <c r="Q1039">
        <v>4</v>
      </c>
      <c r="T1039" s="103">
        <v>1010</v>
      </c>
      <c r="U1039" s="103">
        <v>21.555992232393578</v>
      </c>
      <c r="V1039" s="103">
        <v>2.444007767606422</v>
      </c>
      <c r="X1039" s="103">
        <v>91.192411924119241</v>
      </c>
      <c r="Y1039" s="103">
        <v>28</v>
      </c>
    </row>
    <row r="1040" spans="1:25" x14ac:dyDescent="0.3">
      <c r="A1040" s="47">
        <v>44077</v>
      </c>
      <c r="B1040" s="101">
        <v>24</v>
      </c>
      <c r="C1040" s="100">
        <f t="shared" si="69"/>
        <v>7</v>
      </c>
      <c r="D1040" s="100">
        <f t="shared" si="70"/>
        <v>2</v>
      </c>
      <c r="E1040" s="100">
        <f t="shared" si="71"/>
        <v>1</v>
      </c>
      <c r="F1040" s="100">
        <f t="shared" si="72"/>
        <v>2</v>
      </c>
      <c r="G1040" s="100">
        <v>1</v>
      </c>
      <c r="H1040" s="100">
        <v>4</v>
      </c>
      <c r="J1040">
        <v>7</v>
      </c>
      <c r="L1040">
        <v>2</v>
      </c>
      <c r="O1040">
        <v>1</v>
      </c>
      <c r="Q1040">
        <v>2</v>
      </c>
      <c r="T1040" s="103">
        <v>1011</v>
      </c>
      <c r="U1040" s="103">
        <v>22.732503168473187</v>
      </c>
      <c r="V1040" s="103">
        <v>-2.7325031684731869</v>
      </c>
      <c r="X1040" s="103">
        <v>91.282746160794943</v>
      </c>
      <c r="Y1040" s="103">
        <v>28</v>
      </c>
    </row>
    <row r="1041" spans="1:25" x14ac:dyDescent="0.3">
      <c r="A1041" s="47">
        <v>44078</v>
      </c>
      <c r="B1041" s="101">
        <v>23</v>
      </c>
      <c r="C1041" s="100">
        <f t="shared" si="69"/>
        <v>7</v>
      </c>
      <c r="D1041" s="100">
        <f t="shared" si="70"/>
        <v>1</v>
      </c>
      <c r="E1041" s="100">
        <f t="shared" si="71"/>
        <v>1</v>
      </c>
      <c r="F1041" s="100">
        <f t="shared" si="72"/>
        <v>8</v>
      </c>
      <c r="G1041" s="100">
        <v>0</v>
      </c>
      <c r="H1041" s="100">
        <v>3</v>
      </c>
      <c r="J1041">
        <v>7</v>
      </c>
      <c r="L1041">
        <v>1</v>
      </c>
      <c r="O1041">
        <v>1</v>
      </c>
      <c r="Q1041">
        <v>8</v>
      </c>
      <c r="T1041" s="103">
        <v>1012</v>
      </c>
      <c r="U1041" s="103">
        <v>20.18352718755639</v>
      </c>
      <c r="V1041" s="103">
        <v>2.8164728124436103</v>
      </c>
      <c r="X1041" s="103">
        <v>91.37308039747063</v>
      </c>
      <c r="Y1041" s="103">
        <v>28</v>
      </c>
    </row>
    <row r="1042" spans="1:25" x14ac:dyDescent="0.3">
      <c r="A1042" s="47">
        <v>44079</v>
      </c>
      <c r="B1042" s="101">
        <v>27</v>
      </c>
      <c r="C1042" s="100">
        <f t="shared" si="69"/>
        <v>8</v>
      </c>
      <c r="D1042" s="100">
        <f t="shared" si="70"/>
        <v>1</v>
      </c>
      <c r="E1042" s="100">
        <f t="shared" si="71"/>
        <v>1</v>
      </c>
      <c r="F1042" s="100">
        <f t="shared" si="72"/>
        <v>4</v>
      </c>
      <c r="G1042" s="100">
        <v>0</v>
      </c>
      <c r="H1042" s="100">
        <v>10</v>
      </c>
      <c r="J1042">
        <v>8</v>
      </c>
      <c r="L1042">
        <v>1</v>
      </c>
      <c r="O1042">
        <v>1</v>
      </c>
      <c r="Q1042">
        <v>4</v>
      </c>
      <c r="T1042" s="103">
        <v>1013</v>
      </c>
      <c r="U1042" s="103">
        <v>23.208536836946294</v>
      </c>
      <c r="V1042" s="103">
        <v>10.791463163053706</v>
      </c>
      <c r="X1042" s="103">
        <v>91.463414634146332</v>
      </c>
      <c r="Y1042" s="103">
        <v>28</v>
      </c>
    </row>
    <row r="1043" spans="1:25" x14ac:dyDescent="0.3">
      <c r="A1043" s="47">
        <v>44080</v>
      </c>
      <c r="B1043" s="101">
        <v>28</v>
      </c>
      <c r="C1043" s="100">
        <f t="shared" si="69"/>
        <v>8</v>
      </c>
      <c r="D1043" s="100">
        <f t="shared" si="70"/>
        <v>2</v>
      </c>
      <c r="E1043" s="100">
        <f t="shared" si="71"/>
        <v>0</v>
      </c>
      <c r="F1043" s="100">
        <f t="shared" si="72"/>
        <v>2</v>
      </c>
      <c r="G1043" s="100">
        <v>1</v>
      </c>
      <c r="H1043" s="100">
        <v>2</v>
      </c>
      <c r="J1043">
        <v>8</v>
      </c>
      <c r="L1043">
        <v>2</v>
      </c>
      <c r="Q1043">
        <v>2</v>
      </c>
      <c r="T1043" s="103">
        <v>1014</v>
      </c>
      <c r="U1043" s="103">
        <v>20.973318848480226</v>
      </c>
      <c r="V1043" s="103">
        <v>7.0266811515197745</v>
      </c>
      <c r="X1043" s="103">
        <v>91.553748870822034</v>
      </c>
      <c r="Y1043" s="103">
        <v>29</v>
      </c>
    </row>
    <row r="1044" spans="1:25" x14ac:dyDescent="0.3">
      <c r="A1044" s="47">
        <v>44081</v>
      </c>
      <c r="B1044" s="101">
        <v>28</v>
      </c>
      <c r="C1044" s="100">
        <f t="shared" si="69"/>
        <v>9</v>
      </c>
      <c r="D1044" s="100">
        <f t="shared" si="70"/>
        <v>2</v>
      </c>
      <c r="E1044" s="100">
        <f t="shared" si="71"/>
        <v>3</v>
      </c>
      <c r="F1044" s="100">
        <f t="shared" si="72"/>
        <v>5</v>
      </c>
      <c r="G1044" s="100">
        <v>0</v>
      </c>
      <c r="H1044" s="100">
        <v>2</v>
      </c>
      <c r="J1044">
        <v>9</v>
      </c>
      <c r="L1044">
        <v>2</v>
      </c>
      <c r="O1044">
        <v>3</v>
      </c>
      <c r="Q1044">
        <v>5</v>
      </c>
      <c r="T1044" s="103">
        <v>1015</v>
      </c>
      <c r="U1044" s="103">
        <v>24.442219426068508</v>
      </c>
      <c r="V1044" s="103">
        <v>5.5577805739314918</v>
      </c>
      <c r="X1044" s="103">
        <v>91.644083107497735</v>
      </c>
      <c r="Y1044" s="103">
        <v>29</v>
      </c>
    </row>
    <row r="1045" spans="1:25" x14ac:dyDescent="0.3">
      <c r="A1045" s="47">
        <v>44082</v>
      </c>
      <c r="B1045" s="101">
        <v>28</v>
      </c>
      <c r="C1045" s="100">
        <f t="shared" si="69"/>
        <v>12</v>
      </c>
      <c r="D1045" s="100">
        <f t="shared" si="70"/>
        <v>1</v>
      </c>
      <c r="E1045" s="100">
        <f t="shared" si="71"/>
        <v>0</v>
      </c>
      <c r="F1045" s="100">
        <f t="shared" si="72"/>
        <v>3</v>
      </c>
      <c r="G1045" s="100">
        <v>0</v>
      </c>
      <c r="H1045" s="100">
        <v>3</v>
      </c>
      <c r="J1045">
        <v>12</v>
      </c>
      <c r="L1045">
        <v>1</v>
      </c>
      <c r="Q1045">
        <v>3</v>
      </c>
      <c r="T1045" s="103">
        <v>1016</v>
      </c>
      <c r="U1045" s="103">
        <v>26.824211038984849</v>
      </c>
      <c r="V1045" s="103">
        <v>-2.8242110389848492</v>
      </c>
      <c r="X1045" s="103">
        <v>91.734417344173437</v>
      </c>
      <c r="Y1045" s="103">
        <v>29</v>
      </c>
    </row>
    <row r="1046" spans="1:25" x14ac:dyDescent="0.3">
      <c r="A1046" s="47">
        <v>44083</v>
      </c>
      <c r="B1046" s="101">
        <v>22</v>
      </c>
      <c r="C1046" s="100">
        <f t="shared" si="69"/>
        <v>13</v>
      </c>
      <c r="D1046" s="100">
        <f t="shared" si="70"/>
        <v>1</v>
      </c>
      <c r="E1046" s="100">
        <f t="shared" si="71"/>
        <v>1</v>
      </c>
      <c r="F1046" s="100">
        <f t="shared" si="72"/>
        <v>3</v>
      </c>
      <c r="G1046" s="100">
        <v>0</v>
      </c>
      <c r="H1046" s="100">
        <v>3</v>
      </c>
      <c r="J1046">
        <v>13</v>
      </c>
      <c r="L1046">
        <v>1</v>
      </c>
      <c r="O1046">
        <v>1</v>
      </c>
      <c r="Q1046">
        <v>3</v>
      </c>
      <c r="T1046" s="103">
        <v>1017</v>
      </c>
      <c r="U1046" s="103">
        <v>27.69868376917352</v>
      </c>
      <c r="V1046" s="103">
        <v>-6.6986837691735204</v>
      </c>
      <c r="X1046" s="103">
        <v>91.824751580849139</v>
      </c>
      <c r="Y1046" s="103">
        <v>29</v>
      </c>
    </row>
    <row r="1047" spans="1:25" x14ac:dyDescent="0.3">
      <c r="A1047" s="47">
        <v>44084</v>
      </c>
      <c r="B1047" s="101">
        <v>19</v>
      </c>
      <c r="C1047" s="100">
        <f t="shared" si="69"/>
        <v>6</v>
      </c>
      <c r="D1047" s="100">
        <f t="shared" si="70"/>
        <v>2</v>
      </c>
      <c r="E1047" s="100">
        <f t="shared" si="71"/>
        <v>0</v>
      </c>
      <c r="F1047" s="100">
        <f t="shared" si="72"/>
        <v>5</v>
      </c>
      <c r="G1047" s="100">
        <v>0</v>
      </c>
      <c r="H1047" s="100">
        <v>3</v>
      </c>
      <c r="J1047">
        <v>6</v>
      </c>
      <c r="L1047">
        <v>2</v>
      </c>
      <c r="Q1047">
        <v>5</v>
      </c>
      <c r="T1047" s="103">
        <v>1018</v>
      </c>
      <c r="U1047" s="103">
        <v>21.685728112811276</v>
      </c>
      <c r="V1047" s="103">
        <v>2.314271887188724</v>
      </c>
      <c r="X1047" s="103">
        <v>91.91508581752484</v>
      </c>
      <c r="Y1047" s="103">
        <v>29</v>
      </c>
    </row>
    <row r="1048" spans="1:25" x14ac:dyDescent="0.3">
      <c r="A1048" s="47">
        <v>44085</v>
      </c>
      <c r="B1048" s="101">
        <v>25</v>
      </c>
      <c r="C1048" s="100">
        <f t="shared" si="69"/>
        <v>8</v>
      </c>
      <c r="D1048" s="100">
        <f t="shared" si="70"/>
        <v>1</v>
      </c>
      <c r="E1048" s="100">
        <f t="shared" si="71"/>
        <v>1</v>
      </c>
      <c r="F1048" s="100">
        <f t="shared" si="72"/>
        <v>2</v>
      </c>
      <c r="G1048" s="100">
        <v>0</v>
      </c>
      <c r="H1048" s="100">
        <v>5</v>
      </c>
      <c r="J1048">
        <v>8</v>
      </c>
      <c r="L1048">
        <v>1</v>
      </c>
      <c r="O1048">
        <v>1</v>
      </c>
      <c r="Q1048">
        <v>2</v>
      </c>
      <c r="T1048" s="103">
        <v>1019</v>
      </c>
      <c r="U1048" s="103">
        <v>23.675811508212444</v>
      </c>
      <c r="V1048" s="103">
        <v>10.324188491787556</v>
      </c>
      <c r="X1048" s="103">
        <v>92.005420054200542</v>
      </c>
      <c r="Y1048" s="103">
        <v>29</v>
      </c>
    </row>
    <row r="1049" spans="1:25" x14ac:dyDescent="0.3">
      <c r="A1049" s="47">
        <v>44086</v>
      </c>
      <c r="B1049" s="101">
        <v>18</v>
      </c>
      <c r="C1049" s="100">
        <f t="shared" si="69"/>
        <v>6</v>
      </c>
      <c r="D1049" s="100">
        <f t="shared" si="70"/>
        <v>1</v>
      </c>
      <c r="E1049" s="100">
        <f t="shared" si="71"/>
        <v>1</v>
      </c>
      <c r="F1049" s="100">
        <f t="shared" si="72"/>
        <v>3</v>
      </c>
      <c r="G1049" s="100">
        <v>0</v>
      </c>
      <c r="H1049" s="100">
        <v>3</v>
      </c>
      <c r="J1049">
        <v>6</v>
      </c>
      <c r="L1049">
        <v>1</v>
      </c>
      <c r="O1049">
        <v>1</v>
      </c>
      <c r="Q1049">
        <v>3</v>
      </c>
      <c r="T1049" s="103">
        <v>1020</v>
      </c>
      <c r="U1049" s="103">
        <v>19.886409883808284</v>
      </c>
      <c r="V1049" s="103">
        <v>12.113590116191716</v>
      </c>
      <c r="X1049" s="103">
        <v>92.095754290876243</v>
      </c>
      <c r="Y1049" s="103">
        <v>29</v>
      </c>
    </row>
    <row r="1050" spans="1:25" x14ac:dyDescent="0.3">
      <c r="A1050" s="47">
        <v>44087</v>
      </c>
      <c r="B1050" s="101">
        <v>23</v>
      </c>
      <c r="C1050" s="100">
        <f t="shared" si="69"/>
        <v>8</v>
      </c>
      <c r="D1050" s="100">
        <f t="shared" si="70"/>
        <v>3</v>
      </c>
      <c r="E1050" s="100">
        <f t="shared" si="71"/>
        <v>0</v>
      </c>
      <c r="F1050" s="100">
        <f t="shared" si="72"/>
        <v>4</v>
      </c>
      <c r="G1050" s="100">
        <v>0</v>
      </c>
      <c r="H1050" s="100">
        <v>5</v>
      </c>
      <c r="J1050">
        <v>8</v>
      </c>
      <c r="L1050">
        <v>2</v>
      </c>
      <c r="M1050">
        <v>1</v>
      </c>
      <c r="Q1050">
        <v>4</v>
      </c>
      <c r="T1050" s="103">
        <v>1021</v>
      </c>
      <c r="U1050" s="103">
        <v>23.799201389594945</v>
      </c>
      <c r="V1050" s="103">
        <v>2.2007986104050552</v>
      </c>
      <c r="X1050" s="103">
        <v>92.186088527551931</v>
      </c>
      <c r="Y1050" s="103">
        <v>29</v>
      </c>
    </row>
    <row r="1051" spans="1:25" x14ac:dyDescent="0.3">
      <c r="A1051" s="47">
        <v>44088</v>
      </c>
      <c r="B1051" s="101">
        <v>29</v>
      </c>
      <c r="C1051" s="100">
        <f t="shared" si="69"/>
        <v>9</v>
      </c>
      <c r="D1051" s="100">
        <f t="shared" si="70"/>
        <v>1</v>
      </c>
      <c r="E1051" s="100">
        <f t="shared" si="71"/>
        <v>0</v>
      </c>
      <c r="F1051" s="100">
        <f t="shared" si="72"/>
        <v>2</v>
      </c>
      <c r="G1051" s="100">
        <v>0</v>
      </c>
      <c r="H1051" s="100">
        <v>1</v>
      </c>
      <c r="J1051">
        <v>9</v>
      </c>
      <c r="L1051">
        <v>1</v>
      </c>
      <c r="Q1051">
        <v>2</v>
      </c>
      <c r="T1051" s="103">
        <v>1022</v>
      </c>
      <c r="U1051" s="103">
        <v>24.370895450420594</v>
      </c>
      <c r="V1051" s="103">
        <v>2.6291045495794059</v>
      </c>
      <c r="X1051" s="103">
        <v>92.276422764227632</v>
      </c>
      <c r="Y1051" s="103">
        <v>29</v>
      </c>
    </row>
    <row r="1052" spans="1:25" x14ac:dyDescent="0.3">
      <c r="A1052" s="47">
        <v>44089</v>
      </c>
      <c r="B1052" s="101">
        <v>21</v>
      </c>
      <c r="C1052" s="100">
        <f t="shared" si="69"/>
        <v>10</v>
      </c>
      <c r="D1052" s="100">
        <f t="shared" si="70"/>
        <v>0</v>
      </c>
      <c r="E1052" s="100">
        <f t="shared" si="71"/>
        <v>2</v>
      </c>
      <c r="F1052" s="100">
        <f t="shared" si="72"/>
        <v>3</v>
      </c>
      <c r="G1052" s="100">
        <v>0</v>
      </c>
      <c r="H1052" s="100">
        <v>2</v>
      </c>
      <c r="J1052">
        <v>10</v>
      </c>
      <c r="O1052">
        <v>2</v>
      </c>
      <c r="Q1052">
        <v>3</v>
      </c>
      <c r="T1052" s="103">
        <v>1023</v>
      </c>
      <c r="U1052" s="103">
        <v>21.062920819887893</v>
      </c>
      <c r="V1052" s="103">
        <v>0.93707918011210722</v>
      </c>
      <c r="X1052" s="103">
        <v>92.366757000903334</v>
      </c>
      <c r="Y1052" s="103">
        <v>29</v>
      </c>
    </row>
    <row r="1053" spans="1:25" x14ac:dyDescent="0.3">
      <c r="A1053" s="47">
        <v>44090</v>
      </c>
      <c r="B1053" s="101">
        <v>31</v>
      </c>
      <c r="C1053" s="100">
        <f t="shared" si="69"/>
        <v>10</v>
      </c>
      <c r="D1053" s="100">
        <f t="shared" si="70"/>
        <v>2</v>
      </c>
      <c r="E1053" s="100">
        <f t="shared" si="71"/>
        <v>1</v>
      </c>
      <c r="F1053" s="100">
        <f t="shared" si="72"/>
        <v>4</v>
      </c>
      <c r="G1053" s="100">
        <v>0</v>
      </c>
      <c r="H1053" s="100">
        <v>3</v>
      </c>
      <c r="J1053">
        <v>10</v>
      </c>
      <c r="L1053">
        <v>2</v>
      </c>
      <c r="O1053">
        <v>1</v>
      </c>
      <c r="Q1053">
        <v>4</v>
      </c>
      <c r="T1053" s="103">
        <v>1024</v>
      </c>
      <c r="U1053" s="103">
        <v>24.737006926696232</v>
      </c>
      <c r="V1053" s="103">
        <v>-1.7370069266962318</v>
      </c>
      <c r="X1053" s="103">
        <v>92.457091237579036</v>
      </c>
      <c r="Y1053" s="103">
        <v>29</v>
      </c>
    </row>
    <row r="1054" spans="1:25" x14ac:dyDescent="0.3">
      <c r="A1054" s="47">
        <v>44091</v>
      </c>
      <c r="B1054" s="101">
        <v>21</v>
      </c>
      <c r="C1054" s="100">
        <f t="shared" si="69"/>
        <v>11</v>
      </c>
      <c r="D1054" s="100">
        <f t="shared" si="70"/>
        <v>1</v>
      </c>
      <c r="E1054" s="100">
        <f t="shared" si="71"/>
        <v>1</v>
      </c>
      <c r="F1054" s="100">
        <f t="shared" si="72"/>
        <v>5</v>
      </c>
      <c r="G1054" s="100">
        <v>0</v>
      </c>
      <c r="H1054" s="100">
        <v>2</v>
      </c>
      <c r="J1054">
        <v>11</v>
      </c>
      <c r="L1054">
        <v>1</v>
      </c>
      <c r="O1054">
        <v>1</v>
      </c>
      <c r="Q1054">
        <v>5</v>
      </c>
      <c r="T1054" s="103">
        <v>1025</v>
      </c>
      <c r="U1054" s="103">
        <v>27.427095166448382</v>
      </c>
      <c r="V1054" s="103">
        <v>-1.4270951664483817</v>
      </c>
      <c r="X1054" s="103">
        <v>92.547425474254737</v>
      </c>
      <c r="Y1054" s="103">
        <v>29</v>
      </c>
    </row>
    <row r="1055" spans="1:25" x14ac:dyDescent="0.3">
      <c r="A1055" s="47">
        <v>44092</v>
      </c>
      <c r="B1055" s="101">
        <v>18</v>
      </c>
      <c r="C1055" s="100">
        <f t="shared" si="69"/>
        <v>4</v>
      </c>
      <c r="D1055" s="100">
        <f t="shared" si="70"/>
        <v>3</v>
      </c>
      <c r="E1055" s="100">
        <f t="shared" si="71"/>
        <v>1</v>
      </c>
      <c r="F1055" s="100">
        <f t="shared" si="72"/>
        <v>4</v>
      </c>
      <c r="G1055" s="100">
        <v>0</v>
      </c>
      <c r="H1055" s="100">
        <v>4</v>
      </c>
      <c r="J1055">
        <v>4</v>
      </c>
      <c r="L1055">
        <v>2</v>
      </c>
      <c r="M1055">
        <v>1</v>
      </c>
      <c r="O1055">
        <v>1</v>
      </c>
      <c r="Q1055">
        <v>4</v>
      </c>
      <c r="T1055" s="103">
        <v>1026</v>
      </c>
      <c r="U1055" s="103">
        <v>19.892468304753162</v>
      </c>
      <c r="V1055" s="103">
        <v>22.107531695246838</v>
      </c>
      <c r="X1055" s="103">
        <v>92.637759710930439</v>
      </c>
      <c r="Y1055" s="103">
        <v>29</v>
      </c>
    </row>
    <row r="1056" spans="1:25" x14ac:dyDescent="0.3">
      <c r="A1056" s="47">
        <v>44093</v>
      </c>
      <c r="B1056" s="101">
        <v>26</v>
      </c>
      <c r="C1056" s="100">
        <f t="shared" si="69"/>
        <v>8</v>
      </c>
      <c r="D1056" s="100">
        <f t="shared" si="70"/>
        <v>0</v>
      </c>
      <c r="E1056" s="100">
        <f t="shared" si="71"/>
        <v>0</v>
      </c>
      <c r="F1056" s="100">
        <f t="shared" si="72"/>
        <v>2</v>
      </c>
      <c r="G1056" s="100">
        <v>0</v>
      </c>
      <c r="H1056" s="100">
        <v>3</v>
      </c>
      <c r="J1056">
        <v>8</v>
      </c>
      <c r="Q1056">
        <v>2</v>
      </c>
      <c r="T1056" s="103">
        <v>1027</v>
      </c>
      <c r="U1056" s="103">
        <v>22.205068689812016</v>
      </c>
      <c r="V1056" s="103">
        <v>7.7949313101879838</v>
      </c>
      <c r="X1056" s="103">
        <v>92.728093947606141</v>
      </c>
      <c r="Y1056" s="103">
        <v>29</v>
      </c>
    </row>
    <row r="1057" spans="1:25" x14ac:dyDescent="0.3">
      <c r="A1057" s="47">
        <v>44094</v>
      </c>
      <c r="B1057" s="101">
        <v>27</v>
      </c>
      <c r="C1057" s="100">
        <f t="shared" si="69"/>
        <v>7</v>
      </c>
      <c r="D1057" s="100">
        <f t="shared" si="70"/>
        <v>2</v>
      </c>
      <c r="E1057" s="100">
        <f t="shared" si="71"/>
        <v>0</v>
      </c>
      <c r="F1057" s="100">
        <f t="shared" si="72"/>
        <v>3</v>
      </c>
      <c r="G1057" s="100">
        <v>0</v>
      </c>
      <c r="H1057" s="100">
        <v>5</v>
      </c>
      <c r="J1057">
        <v>7</v>
      </c>
      <c r="L1057">
        <v>2</v>
      </c>
      <c r="Q1057">
        <v>3</v>
      </c>
      <c r="T1057" s="103">
        <v>1028</v>
      </c>
      <c r="U1057" s="103">
        <v>23.34433113830886</v>
      </c>
      <c r="V1057" s="103">
        <v>16.65566886169114</v>
      </c>
      <c r="X1057" s="103">
        <v>92.818428184281842</v>
      </c>
      <c r="Y1057" s="103">
        <v>29</v>
      </c>
    </row>
    <row r="1058" spans="1:25" x14ac:dyDescent="0.3">
      <c r="A1058" s="47">
        <v>44095</v>
      </c>
      <c r="B1058" s="101">
        <v>28</v>
      </c>
      <c r="C1058" s="100">
        <f t="shared" si="69"/>
        <v>9</v>
      </c>
      <c r="D1058" s="100">
        <f t="shared" si="70"/>
        <v>1</v>
      </c>
      <c r="E1058" s="100">
        <f t="shared" si="71"/>
        <v>2</v>
      </c>
      <c r="F1058" s="100">
        <f t="shared" si="72"/>
        <v>5</v>
      </c>
      <c r="G1058" s="100">
        <v>0</v>
      </c>
      <c r="H1058" s="100">
        <v>2</v>
      </c>
      <c r="J1058">
        <v>9</v>
      </c>
      <c r="L1058">
        <v>1</v>
      </c>
      <c r="O1058">
        <v>2</v>
      </c>
      <c r="Q1058">
        <v>5</v>
      </c>
      <c r="T1058" s="103">
        <v>1029</v>
      </c>
      <c r="U1058" s="103">
        <v>25.876269375193083</v>
      </c>
      <c r="V1058" s="103">
        <v>17.123730624806917</v>
      </c>
      <c r="X1058" s="103">
        <v>92.908762420957544</v>
      </c>
      <c r="Y1058" s="103">
        <v>29</v>
      </c>
    </row>
    <row r="1059" spans="1:25" x14ac:dyDescent="0.3">
      <c r="A1059" s="47">
        <v>44096</v>
      </c>
      <c r="B1059" s="101">
        <v>28</v>
      </c>
      <c r="C1059" s="100">
        <f t="shared" si="69"/>
        <v>8</v>
      </c>
      <c r="D1059" s="100">
        <f t="shared" si="70"/>
        <v>2</v>
      </c>
      <c r="E1059" s="100">
        <f t="shared" si="71"/>
        <v>0</v>
      </c>
      <c r="F1059" s="100">
        <f t="shared" si="72"/>
        <v>3</v>
      </c>
      <c r="G1059" s="100">
        <v>1</v>
      </c>
      <c r="H1059" s="100">
        <v>2</v>
      </c>
      <c r="J1059">
        <v>8</v>
      </c>
      <c r="L1059">
        <v>2</v>
      </c>
      <c r="Q1059">
        <v>3</v>
      </c>
      <c r="T1059" s="103">
        <v>1030</v>
      </c>
      <c r="U1059" s="103">
        <v>24.093988890222668</v>
      </c>
      <c r="V1059" s="103">
        <v>10.906011109777332</v>
      </c>
      <c r="X1059" s="103">
        <v>92.999096657633231</v>
      </c>
      <c r="Y1059" s="103">
        <v>29</v>
      </c>
    </row>
    <row r="1060" spans="1:25" x14ac:dyDescent="0.3">
      <c r="A1060" s="47">
        <v>44097</v>
      </c>
      <c r="B1060" s="101">
        <v>21</v>
      </c>
      <c r="C1060" s="100">
        <f t="shared" si="69"/>
        <v>10</v>
      </c>
      <c r="D1060" s="100">
        <f t="shared" si="70"/>
        <v>1</v>
      </c>
      <c r="E1060" s="100">
        <f t="shared" si="71"/>
        <v>1</v>
      </c>
      <c r="F1060" s="100">
        <f t="shared" si="72"/>
        <v>4</v>
      </c>
      <c r="G1060" s="100">
        <v>2</v>
      </c>
      <c r="H1060" s="100">
        <v>3</v>
      </c>
      <c r="J1060">
        <v>10</v>
      </c>
      <c r="L1060">
        <v>1</v>
      </c>
      <c r="O1060">
        <v>1</v>
      </c>
      <c r="Q1060">
        <v>4</v>
      </c>
      <c r="T1060" s="103">
        <v>1031</v>
      </c>
      <c r="U1060" s="103">
        <v>20.388712716776446</v>
      </c>
      <c r="V1060" s="103">
        <v>9.6112872832235539</v>
      </c>
      <c r="X1060" s="103">
        <v>93.089430894308933</v>
      </c>
      <c r="Y1060" s="103">
        <v>29</v>
      </c>
    </row>
    <row r="1061" spans="1:25" x14ac:dyDescent="0.3">
      <c r="A1061" s="47">
        <v>44098</v>
      </c>
      <c r="B1061" s="101">
        <v>24</v>
      </c>
      <c r="C1061" s="100">
        <f t="shared" si="69"/>
        <v>10</v>
      </c>
      <c r="D1061" s="100">
        <f t="shared" si="70"/>
        <v>1</v>
      </c>
      <c r="E1061" s="100">
        <f t="shared" si="71"/>
        <v>1</v>
      </c>
      <c r="F1061" s="100">
        <f t="shared" si="72"/>
        <v>2</v>
      </c>
      <c r="G1061" s="100">
        <v>0</v>
      </c>
      <c r="H1061" s="100">
        <v>4</v>
      </c>
      <c r="J1061">
        <v>10</v>
      </c>
      <c r="L1061">
        <v>1</v>
      </c>
      <c r="O1061">
        <v>1</v>
      </c>
      <c r="Q1061">
        <v>2</v>
      </c>
      <c r="T1061" s="103">
        <v>1032</v>
      </c>
      <c r="U1061" s="103">
        <v>26.642964871139462</v>
      </c>
      <c r="V1061" s="103">
        <v>-0.64296487113946199</v>
      </c>
      <c r="X1061" s="103">
        <v>93.179765130984634</v>
      </c>
      <c r="Y1061" s="103">
        <v>29</v>
      </c>
    </row>
    <row r="1062" spans="1:25" x14ac:dyDescent="0.3">
      <c r="A1062" s="47">
        <v>44099</v>
      </c>
      <c r="B1062" s="101">
        <v>21</v>
      </c>
      <c r="C1062" s="100">
        <f t="shared" si="69"/>
        <v>12</v>
      </c>
      <c r="D1062" s="100">
        <f t="shared" si="70"/>
        <v>1</v>
      </c>
      <c r="E1062" s="100">
        <f t="shared" si="71"/>
        <v>2</v>
      </c>
      <c r="F1062" s="100">
        <f t="shared" si="72"/>
        <v>5</v>
      </c>
      <c r="G1062" s="100">
        <v>0</v>
      </c>
      <c r="H1062" s="100">
        <v>5</v>
      </c>
      <c r="J1062">
        <v>12</v>
      </c>
      <c r="L1062">
        <v>1</v>
      </c>
      <c r="O1062">
        <v>2</v>
      </c>
      <c r="Q1062">
        <v>5</v>
      </c>
      <c r="T1062" s="103">
        <v>1033</v>
      </c>
      <c r="U1062" s="103">
        <v>27.729873835811404</v>
      </c>
      <c r="V1062" s="103">
        <v>-0.72987383581140364</v>
      </c>
      <c r="X1062" s="103">
        <v>93.270099367660336</v>
      </c>
      <c r="Y1062" s="103">
        <v>30</v>
      </c>
    </row>
    <row r="1063" spans="1:25" x14ac:dyDescent="0.3">
      <c r="A1063" s="47">
        <v>44100</v>
      </c>
      <c r="B1063" s="101">
        <v>24</v>
      </c>
      <c r="C1063" s="100">
        <f t="shared" si="69"/>
        <v>7</v>
      </c>
      <c r="D1063" s="100">
        <f t="shared" si="70"/>
        <v>2</v>
      </c>
      <c r="E1063" s="100">
        <f t="shared" si="71"/>
        <v>0</v>
      </c>
      <c r="F1063" s="100">
        <f t="shared" si="72"/>
        <v>2</v>
      </c>
      <c r="G1063" s="100">
        <v>0</v>
      </c>
      <c r="H1063" s="100">
        <v>8</v>
      </c>
      <c r="J1063">
        <v>7</v>
      </c>
      <c r="L1063">
        <v>2</v>
      </c>
      <c r="Q1063">
        <v>2</v>
      </c>
      <c r="T1063" s="103">
        <v>1034</v>
      </c>
      <c r="U1063" s="103">
        <v>20.71384708764483</v>
      </c>
      <c r="V1063" s="103">
        <v>6.2861529123551705</v>
      </c>
      <c r="X1063" s="103">
        <v>93.360433604336038</v>
      </c>
      <c r="Y1063" s="103">
        <v>30</v>
      </c>
    </row>
    <row r="1064" spans="1:25" x14ac:dyDescent="0.3">
      <c r="A1064" s="47">
        <v>44101</v>
      </c>
      <c r="B1064" s="101">
        <v>33</v>
      </c>
      <c r="C1064" s="100">
        <f t="shared" si="69"/>
        <v>8</v>
      </c>
      <c r="D1064" s="100">
        <f t="shared" si="70"/>
        <v>2</v>
      </c>
      <c r="E1064" s="100">
        <f t="shared" si="71"/>
        <v>0</v>
      </c>
      <c r="F1064" s="100">
        <f t="shared" si="72"/>
        <v>3</v>
      </c>
      <c r="G1064" s="100">
        <v>0</v>
      </c>
      <c r="J1064">
        <v>8</v>
      </c>
      <c r="L1064">
        <v>1</v>
      </c>
      <c r="M1064">
        <v>1</v>
      </c>
      <c r="Q1064">
        <v>3</v>
      </c>
      <c r="T1064" s="103">
        <v>1035</v>
      </c>
      <c r="U1064" s="103">
        <v>23.34433113830886</v>
      </c>
      <c r="V1064" s="103">
        <v>-1.3443311383088599</v>
      </c>
      <c r="X1064" s="103">
        <v>93.450767841011739</v>
      </c>
      <c r="Y1064" s="103">
        <v>30</v>
      </c>
    </row>
    <row r="1065" spans="1:25" x14ac:dyDescent="0.3">
      <c r="A1065" s="47">
        <v>44102</v>
      </c>
      <c r="B1065" s="101">
        <v>31</v>
      </c>
      <c r="C1065" s="100">
        <f t="shared" si="69"/>
        <v>10</v>
      </c>
      <c r="D1065" s="100">
        <f t="shared" si="70"/>
        <v>1</v>
      </c>
      <c r="E1065" s="100">
        <f t="shared" si="71"/>
        <v>0</v>
      </c>
      <c r="F1065" s="100">
        <f t="shared" si="72"/>
        <v>4</v>
      </c>
      <c r="G1065" s="100">
        <v>0</v>
      </c>
      <c r="H1065" s="100">
        <v>6</v>
      </c>
      <c r="J1065">
        <v>10</v>
      </c>
      <c r="L1065">
        <v>1</v>
      </c>
      <c r="Q1065">
        <v>4</v>
      </c>
      <c r="T1065" s="103">
        <v>1036</v>
      </c>
      <c r="U1065" s="103">
        <v>24.548859141508753</v>
      </c>
      <c r="V1065" s="103">
        <v>0.45114085849124663</v>
      </c>
      <c r="X1065" s="103">
        <v>93.541102077687441</v>
      </c>
      <c r="Y1065" s="103">
        <v>30</v>
      </c>
    </row>
    <row r="1066" spans="1:25" x14ac:dyDescent="0.3">
      <c r="A1066" s="47">
        <v>44103</v>
      </c>
      <c r="B1066" s="101">
        <v>18</v>
      </c>
      <c r="C1066" s="100">
        <f t="shared" si="69"/>
        <v>10</v>
      </c>
      <c r="D1066" s="100">
        <f t="shared" si="70"/>
        <v>1</v>
      </c>
      <c r="E1066" s="100">
        <f t="shared" si="71"/>
        <v>2</v>
      </c>
      <c r="F1066" s="100">
        <f t="shared" si="72"/>
        <v>5</v>
      </c>
      <c r="G1066" s="100">
        <v>0</v>
      </c>
      <c r="H1066" s="100">
        <v>4</v>
      </c>
      <c r="J1066">
        <v>10</v>
      </c>
      <c r="L1066">
        <v>1</v>
      </c>
      <c r="O1066">
        <v>2</v>
      </c>
      <c r="Q1066">
        <v>5</v>
      </c>
      <c r="T1066" s="103">
        <v>1037</v>
      </c>
      <c r="U1066" s="103">
        <v>23.34433113830886</v>
      </c>
      <c r="V1066" s="103">
        <v>-0.34433113830885986</v>
      </c>
      <c r="X1066" s="103">
        <v>93.631436314363143</v>
      </c>
      <c r="Y1066" s="103">
        <v>30</v>
      </c>
    </row>
    <row r="1067" spans="1:25" x14ac:dyDescent="0.3">
      <c r="A1067" s="47">
        <v>44104</v>
      </c>
      <c r="B1067" s="101">
        <v>20</v>
      </c>
      <c r="C1067" s="100">
        <f t="shared" si="69"/>
        <v>10</v>
      </c>
      <c r="D1067" s="100">
        <f t="shared" si="70"/>
        <v>2</v>
      </c>
      <c r="E1067" s="100">
        <f t="shared" si="71"/>
        <v>2</v>
      </c>
      <c r="F1067" s="100">
        <f t="shared" si="72"/>
        <v>2</v>
      </c>
      <c r="G1067" s="100">
        <v>0</v>
      </c>
      <c r="H1067" s="100">
        <v>2</v>
      </c>
      <c r="J1067">
        <v>10</v>
      </c>
      <c r="L1067">
        <v>2</v>
      </c>
      <c r="O1067">
        <v>2</v>
      </c>
      <c r="Q1067">
        <v>2</v>
      </c>
      <c r="T1067" s="103">
        <v>1038</v>
      </c>
      <c r="U1067" s="103">
        <v>19.133866710467206</v>
      </c>
      <c r="V1067" s="103">
        <v>4.8661332895327938</v>
      </c>
      <c r="X1067" s="103">
        <v>93.721770551038844</v>
      </c>
      <c r="Y1067" s="103">
        <v>30</v>
      </c>
    </row>
    <row r="1068" spans="1:25" x14ac:dyDescent="0.3">
      <c r="A1068" s="47">
        <v>44105</v>
      </c>
      <c r="B1068" s="101">
        <v>29</v>
      </c>
      <c r="C1068" s="100">
        <f t="shared" si="69"/>
        <v>5</v>
      </c>
      <c r="D1068" s="100">
        <f t="shared" si="70"/>
        <v>1</v>
      </c>
      <c r="E1068" s="100">
        <f t="shared" si="71"/>
        <v>0</v>
      </c>
      <c r="F1068" s="100">
        <f t="shared" si="72"/>
        <v>3</v>
      </c>
      <c r="G1068" s="100">
        <v>1</v>
      </c>
      <c r="H1068" s="100">
        <v>2</v>
      </c>
      <c r="J1068">
        <v>5</v>
      </c>
      <c r="L1068">
        <v>1</v>
      </c>
      <c r="Q1068">
        <v>3</v>
      </c>
      <c r="T1068" s="103">
        <v>1039</v>
      </c>
      <c r="U1068" s="103">
        <v>26.057515543038466</v>
      </c>
      <c r="V1068" s="103">
        <v>-3.0575155430384662</v>
      </c>
      <c r="X1068" s="103">
        <v>93.812104787714532</v>
      </c>
      <c r="Y1068" s="103">
        <v>30</v>
      </c>
    </row>
    <row r="1069" spans="1:25" x14ac:dyDescent="0.3">
      <c r="A1069" s="47">
        <v>44106</v>
      </c>
      <c r="B1069" s="101">
        <v>18</v>
      </c>
      <c r="C1069" s="100">
        <f t="shared" si="69"/>
        <v>6</v>
      </c>
      <c r="D1069" s="100">
        <f t="shared" si="70"/>
        <v>1</v>
      </c>
      <c r="E1069" s="100">
        <f t="shared" si="71"/>
        <v>0</v>
      </c>
      <c r="F1069" s="100">
        <f t="shared" si="72"/>
        <v>3</v>
      </c>
      <c r="G1069" s="100">
        <v>0</v>
      </c>
      <c r="H1069" s="100">
        <v>5</v>
      </c>
      <c r="J1069">
        <v>6</v>
      </c>
      <c r="L1069">
        <v>1</v>
      </c>
      <c r="Q1069">
        <v>3</v>
      </c>
      <c r="T1069" s="103">
        <v>1040</v>
      </c>
      <c r="U1069" s="103">
        <v>22.075332809394318</v>
      </c>
      <c r="V1069" s="103">
        <v>4.9246671906056818</v>
      </c>
      <c r="X1069" s="103">
        <v>93.902439024390233</v>
      </c>
      <c r="Y1069" s="103">
        <v>30</v>
      </c>
    </row>
    <row r="1070" spans="1:25" x14ac:dyDescent="0.3">
      <c r="A1070" s="47">
        <v>44107</v>
      </c>
      <c r="B1070" s="101">
        <v>31</v>
      </c>
      <c r="C1070" s="100">
        <f t="shared" si="69"/>
        <v>9</v>
      </c>
      <c r="D1070" s="100">
        <f t="shared" si="70"/>
        <v>2</v>
      </c>
      <c r="E1070" s="100">
        <f t="shared" si="71"/>
        <v>0</v>
      </c>
      <c r="F1070" s="100">
        <f t="shared" si="72"/>
        <v>2</v>
      </c>
      <c r="G1070" s="100">
        <v>0</v>
      </c>
      <c r="H1070" s="100">
        <v>8</v>
      </c>
      <c r="J1070">
        <v>9</v>
      </c>
      <c r="L1070">
        <v>2</v>
      </c>
      <c r="Q1070">
        <v>2</v>
      </c>
      <c r="T1070" s="103">
        <v>1041</v>
      </c>
      <c r="U1070" s="103">
        <v>19.150904454499784</v>
      </c>
      <c r="V1070" s="103">
        <v>8.8490955455002158</v>
      </c>
      <c r="X1070" s="103">
        <v>93.992773261065935</v>
      </c>
      <c r="Y1070" s="103">
        <v>30</v>
      </c>
    </row>
    <row r="1071" spans="1:25" x14ac:dyDescent="0.3">
      <c r="A1071" s="47">
        <v>44108</v>
      </c>
      <c r="B1071" s="101">
        <v>30</v>
      </c>
      <c r="C1071" s="100">
        <f t="shared" si="69"/>
        <v>8</v>
      </c>
      <c r="D1071" s="100">
        <f t="shared" si="70"/>
        <v>1</v>
      </c>
      <c r="E1071" s="100">
        <f t="shared" si="71"/>
        <v>1</v>
      </c>
      <c r="F1071" s="100">
        <f t="shared" si="72"/>
        <v>3</v>
      </c>
      <c r="G1071" s="100">
        <v>0</v>
      </c>
      <c r="H1071" s="100">
        <v>3</v>
      </c>
      <c r="J1071">
        <v>8</v>
      </c>
      <c r="L1071">
        <v>1</v>
      </c>
      <c r="O1071">
        <v>1</v>
      </c>
      <c r="Q1071">
        <v>3</v>
      </c>
      <c r="T1071" s="103">
        <v>1042</v>
      </c>
      <c r="U1071" s="103">
        <v>25.233251338719519</v>
      </c>
      <c r="V1071" s="103">
        <v>2.7667486612804808</v>
      </c>
      <c r="X1071" s="103">
        <v>94.083107497741636</v>
      </c>
      <c r="Y1071" s="103">
        <v>30</v>
      </c>
    </row>
    <row r="1072" spans="1:25" x14ac:dyDescent="0.3">
      <c r="A1072" s="47">
        <v>44109</v>
      </c>
      <c r="B1072" s="101">
        <v>28</v>
      </c>
      <c r="C1072" s="100">
        <f t="shared" si="69"/>
        <v>10</v>
      </c>
      <c r="D1072" s="100">
        <f t="shared" si="70"/>
        <v>1</v>
      </c>
      <c r="E1072" s="100">
        <f t="shared" si="71"/>
        <v>0</v>
      </c>
      <c r="F1072" s="100">
        <f t="shared" si="72"/>
        <v>3</v>
      </c>
      <c r="G1072" s="100">
        <v>0</v>
      </c>
      <c r="H1072" s="100">
        <v>5</v>
      </c>
      <c r="J1072">
        <v>10</v>
      </c>
      <c r="L1072">
        <v>1</v>
      </c>
      <c r="Q1072">
        <v>3</v>
      </c>
      <c r="T1072" s="103">
        <v>1043</v>
      </c>
      <c r="U1072" s="103">
        <v>22.865124470318154</v>
      </c>
      <c r="V1072" s="103">
        <v>5.134875529681846</v>
      </c>
      <c r="X1072" s="103">
        <v>94.173441734417338</v>
      </c>
      <c r="Y1072" s="103">
        <v>30</v>
      </c>
    </row>
    <row r="1073" spans="1:25" x14ac:dyDescent="0.3">
      <c r="A1073" s="47">
        <v>44110</v>
      </c>
      <c r="B1073" s="101">
        <v>29</v>
      </c>
      <c r="C1073" s="100">
        <f t="shared" si="69"/>
        <v>8</v>
      </c>
      <c r="D1073" s="100">
        <f t="shared" si="70"/>
        <v>1</v>
      </c>
      <c r="E1073" s="100">
        <f t="shared" si="71"/>
        <v>0</v>
      </c>
      <c r="F1073" s="100">
        <f t="shared" si="72"/>
        <v>3</v>
      </c>
      <c r="G1073" s="100">
        <v>0</v>
      </c>
      <c r="H1073" s="100">
        <v>4</v>
      </c>
      <c r="J1073">
        <v>8</v>
      </c>
      <c r="L1073">
        <v>1</v>
      </c>
      <c r="Q1073">
        <v>3</v>
      </c>
      <c r="T1073" s="103">
        <v>1044</v>
      </c>
      <c r="U1073" s="103">
        <v>24.134122799232699</v>
      </c>
      <c r="V1073" s="103">
        <v>-2.1341227992326992</v>
      </c>
      <c r="X1073" s="103">
        <v>94.26377597109304</v>
      </c>
      <c r="Y1073" s="103">
        <v>30</v>
      </c>
    </row>
    <row r="1074" spans="1:25" x14ac:dyDescent="0.3">
      <c r="A1074" s="47">
        <v>44111</v>
      </c>
      <c r="B1074" s="101">
        <v>26</v>
      </c>
      <c r="C1074" s="100">
        <f t="shared" si="69"/>
        <v>11</v>
      </c>
      <c r="D1074" s="100">
        <f t="shared" si="70"/>
        <v>1</v>
      </c>
      <c r="E1074" s="100">
        <f t="shared" si="71"/>
        <v>2</v>
      </c>
      <c r="F1074" s="100">
        <f t="shared" si="72"/>
        <v>5</v>
      </c>
      <c r="G1074" s="100">
        <v>0</v>
      </c>
      <c r="H1074" s="100">
        <v>2</v>
      </c>
      <c r="J1074">
        <v>11</v>
      </c>
      <c r="L1074">
        <v>1</v>
      </c>
      <c r="O1074">
        <v>2</v>
      </c>
      <c r="Q1074">
        <v>5</v>
      </c>
      <c r="T1074" s="103">
        <v>1045</v>
      </c>
      <c r="U1074" s="103">
        <v>21.42625635197588</v>
      </c>
      <c r="V1074" s="103">
        <v>-2.42625635197588</v>
      </c>
      <c r="X1074" s="103">
        <v>94.354110207768741</v>
      </c>
      <c r="Y1074" s="103">
        <v>30</v>
      </c>
    </row>
    <row r="1075" spans="1:25" x14ac:dyDescent="0.3">
      <c r="A1075" s="47">
        <v>44112</v>
      </c>
      <c r="B1075" s="101">
        <v>22</v>
      </c>
      <c r="C1075" s="100">
        <f t="shared" si="69"/>
        <v>12</v>
      </c>
      <c r="D1075" s="100">
        <f t="shared" si="70"/>
        <v>1</v>
      </c>
      <c r="E1075" s="100">
        <f t="shared" si="71"/>
        <v>2</v>
      </c>
      <c r="F1075" s="100">
        <f t="shared" si="72"/>
        <v>6</v>
      </c>
      <c r="G1075" s="100">
        <v>0</v>
      </c>
      <c r="H1075" s="100">
        <v>3</v>
      </c>
      <c r="J1075">
        <v>12</v>
      </c>
      <c r="L1075">
        <v>1</v>
      </c>
      <c r="O1075">
        <v>2</v>
      </c>
      <c r="Q1075">
        <v>6</v>
      </c>
      <c r="T1075" s="103">
        <v>1046</v>
      </c>
      <c r="U1075" s="103">
        <v>19.762732424335464</v>
      </c>
      <c r="V1075" s="103">
        <v>5.2372675756645357</v>
      </c>
      <c r="X1075" s="103">
        <v>94.444444444444443</v>
      </c>
      <c r="Y1075" s="103">
        <v>30</v>
      </c>
    </row>
    <row r="1076" spans="1:25" x14ac:dyDescent="0.3">
      <c r="A1076" s="47">
        <v>44113</v>
      </c>
      <c r="B1076" s="101">
        <v>29</v>
      </c>
      <c r="C1076" s="100">
        <f t="shared" si="69"/>
        <v>10</v>
      </c>
      <c r="D1076" s="100">
        <f t="shared" si="70"/>
        <v>1</v>
      </c>
      <c r="E1076" s="100">
        <f t="shared" si="71"/>
        <v>0</v>
      </c>
      <c r="F1076" s="100">
        <f t="shared" si="72"/>
        <v>4</v>
      </c>
      <c r="G1076" s="100">
        <v>0</v>
      </c>
      <c r="H1076" s="100">
        <v>6</v>
      </c>
      <c r="J1076">
        <v>10</v>
      </c>
      <c r="L1076">
        <v>1</v>
      </c>
      <c r="Q1076">
        <v>4</v>
      </c>
      <c r="T1076" s="103">
        <v>1047</v>
      </c>
      <c r="U1076" s="103">
        <v>19.63299654391777</v>
      </c>
      <c r="V1076" s="103">
        <v>-1.6329965439177698</v>
      </c>
      <c r="X1076" s="103">
        <v>94.534778681120144</v>
      </c>
      <c r="Y1076" s="103">
        <v>30</v>
      </c>
    </row>
    <row r="1077" spans="1:25" x14ac:dyDescent="0.3">
      <c r="A1077" s="47">
        <v>44114</v>
      </c>
      <c r="B1077" s="101">
        <v>30</v>
      </c>
      <c r="C1077" s="100">
        <f t="shared" si="69"/>
        <v>9</v>
      </c>
      <c r="D1077" s="100">
        <f t="shared" si="70"/>
        <v>2</v>
      </c>
      <c r="E1077" s="100">
        <f t="shared" si="71"/>
        <v>1</v>
      </c>
      <c r="F1077" s="100">
        <f t="shared" si="72"/>
        <v>3</v>
      </c>
      <c r="G1077" s="100">
        <v>1</v>
      </c>
      <c r="H1077" s="100">
        <v>4</v>
      </c>
      <c r="J1077">
        <v>9</v>
      </c>
      <c r="L1077">
        <v>2</v>
      </c>
      <c r="O1077">
        <v>1</v>
      </c>
      <c r="Q1077">
        <v>3</v>
      </c>
      <c r="T1077" s="103">
        <v>1048</v>
      </c>
      <c r="U1077" s="103">
        <v>21.662631947833823</v>
      </c>
      <c r="V1077" s="103">
        <v>1.3373680521661768</v>
      </c>
      <c r="X1077" s="103">
        <v>94.625112917795846</v>
      </c>
      <c r="Y1077" s="103">
        <v>30</v>
      </c>
    </row>
    <row r="1078" spans="1:25" x14ac:dyDescent="0.3">
      <c r="A1078" s="47">
        <v>44115</v>
      </c>
      <c r="B1078" s="101">
        <v>26</v>
      </c>
      <c r="C1078" s="100">
        <f t="shared" si="69"/>
        <v>7</v>
      </c>
      <c r="D1078" s="100">
        <f t="shared" si="70"/>
        <v>1</v>
      </c>
      <c r="E1078" s="100">
        <f t="shared" si="71"/>
        <v>0</v>
      </c>
      <c r="F1078" s="100">
        <f t="shared" si="72"/>
        <v>4</v>
      </c>
      <c r="G1078" s="100">
        <v>0</v>
      </c>
      <c r="H1078" s="100">
        <v>4</v>
      </c>
      <c r="J1078">
        <v>7</v>
      </c>
      <c r="L1078">
        <v>1</v>
      </c>
      <c r="Q1078">
        <v>4</v>
      </c>
      <c r="T1078" s="103">
        <v>1049</v>
      </c>
      <c r="U1078" s="103">
        <v>19.779770168368039</v>
      </c>
      <c r="V1078" s="103">
        <v>9.2202298316319613</v>
      </c>
      <c r="X1078" s="103">
        <v>94.715447154471534</v>
      </c>
      <c r="Y1078" s="103">
        <v>30</v>
      </c>
    </row>
    <row r="1079" spans="1:25" x14ac:dyDescent="0.3">
      <c r="A1079" s="47">
        <v>44116</v>
      </c>
      <c r="B1079" s="101">
        <v>29</v>
      </c>
      <c r="C1079" s="100">
        <f t="shared" si="69"/>
        <v>11</v>
      </c>
      <c r="D1079" s="100">
        <f t="shared" si="70"/>
        <v>1</v>
      </c>
      <c r="E1079" s="100">
        <f t="shared" si="71"/>
        <v>1</v>
      </c>
      <c r="F1079" s="100">
        <f t="shared" si="72"/>
        <v>4</v>
      </c>
      <c r="G1079" s="100">
        <v>0</v>
      </c>
      <c r="H1079" s="100">
        <v>2</v>
      </c>
      <c r="J1079">
        <v>11</v>
      </c>
      <c r="L1079">
        <v>1</v>
      </c>
      <c r="O1079">
        <v>1</v>
      </c>
      <c r="Q1079">
        <v>4</v>
      </c>
      <c r="T1079" s="103">
        <v>1050</v>
      </c>
      <c r="U1079" s="103">
        <v>22.724409266812756</v>
      </c>
      <c r="V1079" s="103">
        <v>-1.7244092668127564</v>
      </c>
      <c r="X1079" s="103">
        <v>94.805781391147235</v>
      </c>
      <c r="Y1079" s="103">
        <v>31</v>
      </c>
    </row>
    <row r="1080" spans="1:25" x14ac:dyDescent="0.3">
      <c r="A1080" s="47">
        <v>44117</v>
      </c>
      <c r="B1080" s="101">
        <v>29</v>
      </c>
      <c r="C1080" s="100">
        <f t="shared" si="69"/>
        <v>9</v>
      </c>
      <c r="D1080" s="100">
        <f t="shared" si="70"/>
        <v>2</v>
      </c>
      <c r="E1080" s="100">
        <f t="shared" si="71"/>
        <v>2</v>
      </c>
      <c r="F1080" s="100">
        <f t="shared" si="72"/>
        <v>2</v>
      </c>
      <c r="G1080" s="100">
        <v>0</v>
      </c>
      <c r="H1080" s="100">
        <v>3</v>
      </c>
      <c r="J1080">
        <v>9</v>
      </c>
      <c r="L1080">
        <v>2</v>
      </c>
      <c r="O1080">
        <v>2</v>
      </c>
      <c r="Q1080">
        <v>2</v>
      </c>
      <c r="T1080" s="103">
        <v>1051</v>
      </c>
      <c r="U1080" s="103">
        <v>23.46800859778169</v>
      </c>
      <c r="V1080" s="103">
        <v>7.5319914022183099</v>
      </c>
      <c r="X1080" s="103">
        <v>94.896115627822937</v>
      </c>
      <c r="Y1080" s="103">
        <v>31</v>
      </c>
    </row>
    <row r="1081" spans="1:25" x14ac:dyDescent="0.3">
      <c r="A1081" s="47">
        <v>44118</v>
      </c>
      <c r="B1081" s="101">
        <v>23</v>
      </c>
      <c r="C1081" s="100">
        <f t="shared" si="69"/>
        <v>14</v>
      </c>
      <c r="D1081" s="100">
        <f t="shared" si="70"/>
        <v>1</v>
      </c>
      <c r="E1081" s="100">
        <f t="shared" si="71"/>
        <v>0</v>
      </c>
      <c r="F1081" s="100">
        <f t="shared" si="72"/>
        <v>3</v>
      </c>
      <c r="G1081" s="100">
        <v>0</v>
      </c>
      <c r="H1081" s="100">
        <v>2</v>
      </c>
      <c r="J1081">
        <v>14</v>
      </c>
      <c r="L1081">
        <v>1</v>
      </c>
      <c r="Q1081">
        <v>3</v>
      </c>
      <c r="T1081" s="103">
        <v>1052</v>
      </c>
      <c r="U1081" s="103">
        <v>25.160687111344433</v>
      </c>
      <c r="V1081" s="103">
        <v>-4.1606871113444335</v>
      </c>
      <c r="X1081" s="103">
        <v>94.986449864498638</v>
      </c>
      <c r="Y1081" s="103">
        <v>31</v>
      </c>
    </row>
    <row r="1082" spans="1:25" x14ac:dyDescent="0.3">
      <c r="A1082" s="47">
        <v>44119</v>
      </c>
      <c r="B1082" s="101">
        <v>24</v>
      </c>
      <c r="C1082" s="100">
        <f t="shared" si="69"/>
        <v>11</v>
      </c>
      <c r="D1082" s="100">
        <f t="shared" si="70"/>
        <v>1</v>
      </c>
      <c r="E1082" s="100">
        <f t="shared" si="71"/>
        <v>2</v>
      </c>
      <c r="F1082" s="100">
        <f t="shared" si="72"/>
        <v>4</v>
      </c>
      <c r="G1082" s="100">
        <v>0</v>
      </c>
      <c r="H1082" s="100">
        <v>1</v>
      </c>
      <c r="J1082">
        <v>11</v>
      </c>
      <c r="L1082">
        <v>1</v>
      </c>
      <c r="O1082">
        <v>2</v>
      </c>
      <c r="Q1082">
        <v>4</v>
      </c>
      <c r="T1082" s="103">
        <v>1053</v>
      </c>
      <c r="U1082" s="103">
        <v>19.716540094380555</v>
      </c>
      <c r="V1082" s="103">
        <v>-1.7165400943805551</v>
      </c>
      <c r="X1082" s="103">
        <v>95.07678410117434</v>
      </c>
      <c r="Y1082" s="103">
        <v>31</v>
      </c>
    </row>
    <row r="1083" spans="1:25" x14ac:dyDescent="0.3">
      <c r="A1083" s="47">
        <v>44120</v>
      </c>
      <c r="B1083" s="101">
        <v>26</v>
      </c>
      <c r="C1083" s="100">
        <f t="shared" si="69"/>
        <v>9</v>
      </c>
      <c r="D1083" s="100">
        <f t="shared" si="70"/>
        <v>2</v>
      </c>
      <c r="E1083" s="100">
        <f t="shared" si="71"/>
        <v>0</v>
      </c>
      <c r="F1083" s="100">
        <f t="shared" si="72"/>
        <v>4</v>
      </c>
      <c r="G1083" s="100">
        <v>1</v>
      </c>
      <c r="H1083" s="100">
        <v>4</v>
      </c>
      <c r="J1083">
        <v>9</v>
      </c>
      <c r="L1083">
        <v>2</v>
      </c>
      <c r="Q1083">
        <v>4</v>
      </c>
      <c r="T1083" s="103">
        <v>1054</v>
      </c>
      <c r="U1083" s="103">
        <v>19.030112416454237</v>
      </c>
      <c r="V1083" s="103">
        <v>6.9698875835457628</v>
      </c>
      <c r="X1083" s="103">
        <v>95.167118337850042</v>
      </c>
      <c r="Y1083" s="103">
        <v>31</v>
      </c>
    </row>
    <row r="1084" spans="1:25" x14ac:dyDescent="0.3">
      <c r="A1084" s="47">
        <v>44121</v>
      </c>
      <c r="B1084" s="101">
        <v>22</v>
      </c>
      <c r="C1084" s="100">
        <f t="shared" si="69"/>
        <v>9</v>
      </c>
      <c r="D1084" s="100">
        <f t="shared" si="70"/>
        <v>1</v>
      </c>
      <c r="E1084" s="100">
        <f t="shared" si="71"/>
        <v>2</v>
      </c>
      <c r="F1084" s="100">
        <f t="shared" si="72"/>
        <v>1</v>
      </c>
      <c r="G1084" s="100">
        <v>0</v>
      </c>
      <c r="H1084" s="100">
        <v>5</v>
      </c>
      <c r="J1084">
        <v>9</v>
      </c>
      <c r="L1084">
        <v>1</v>
      </c>
      <c r="O1084">
        <v>2</v>
      </c>
      <c r="Q1084">
        <v>1</v>
      </c>
      <c r="T1084" s="103">
        <v>1055</v>
      </c>
      <c r="U1084" s="103">
        <v>19.756674003390589</v>
      </c>
      <c r="V1084" s="103">
        <v>7.2433259966094106</v>
      </c>
      <c r="X1084" s="103">
        <v>95.257452574525743</v>
      </c>
      <c r="Y1084" s="103">
        <v>31</v>
      </c>
    </row>
    <row r="1085" spans="1:25" x14ac:dyDescent="0.3">
      <c r="A1085" s="47">
        <v>44122</v>
      </c>
      <c r="B1085" s="101">
        <v>32</v>
      </c>
      <c r="C1085" s="100">
        <f t="shared" si="69"/>
        <v>5</v>
      </c>
      <c r="D1085" s="100">
        <f t="shared" si="70"/>
        <v>2</v>
      </c>
      <c r="E1085" s="100">
        <f t="shared" si="71"/>
        <v>0</v>
      </c>
      <c r="F1085" s="100">
        <f t="shared" si="72"/>
        <v>4</v>
      </c>
      <c r="G1085" s="100">
        <v>0</v>
      </c>
      <c r="H1085" s="100">
        <v>3</v>
      </c>
      <c r="J1085">
        <v>5</v>
      </c>
      <c r="L1085">
        <v>2</v>
      </c>
      <c r="Q1085">
        <v>4</v>
      </c>
      <c r="T1085" s="103">
        <v>1056</v>
      </c>
      <c r="U1085" s="103">
        <v>24.500631330838289</v>
      </c>
      <c r="V1085" s="103">
        <v>3.4993686691617114</v>
      </c>
      <c r="X1085" s="103">
        <v>95.347786811201445</v>
      </c>
      <c r="Y1085" s="103">
        <v>31</v>
      </c>
    </row>
    <row r="1086" spans="1:25" x14ac:dyDescent="0.3">
      <c r="A1086" s="47">
        <v>44123</v>
      </c>
      <c r="B1086" s="101">
        <v>26</v>
      </c>
      <c r="C1086" s="100">
        <f t="shared" si="69"/>
        <v>8</v>
      </c>
      <c r="D1086" s="100">
        <f t="shared" si="70"/>
        <v>1</v>
      </c>
      <c r="E1086" s="100">
        <f t="shared" si="71"/>
        <v>1</v>
      </c>
      <c r="F1086" s="100">
        <f t="shared" si="72"/>
        <v>4</v>
      </c>
      <c r="G1086" s="100">
        <v>0</v>
      </c>
      <c r="H1086" s="100">
        <v>2</v>
      </c>
      <c r="J1086">
        <v>8</v>
      </c>
      <c r="L1086">
        <v>1</v>
      </c>
      <c r="O1086">
        <v>1</v>
      </c>
      <c r="Q1086">
        <v>4</v>
      </c>
      <c r="T1086" s="103">
        <v>1057</v>
      </c>
      <c r="U1086" s="103">
        <v>20.307204647029213</v>
      </c>
      <c r="V1086" s="103">
        <v>7.6927953529707871</v>
      </c>
      <c r="X1086" s="103">
        <v>95.438121047877146</v>
      </c>
      <c r="Y1086" s="103">
        <v>31</v>
      </c>
    </row>
    <row r="1087" spans="1:25" x14ac:dyDescent="0.3">
      <c r="A1087" s="47">
        <v>44124</v>
      </c>
      <c r="B1087" s="101">
        <v>37</v>
      </c>
      <c r="C1087" s="100">
        <f t="shared" si="69"/>
        <v>10</v>
      </c>
      <c r="D1087" s="100">
        <f t="shared" si="70"/>
        <v>2</v>
      </c>
      <c r="E1087" s="100">
        <f t="shared" si="71"/>
        <v>0</v>
      </c>
      <c r="F1087" s="100">
        <f t="shared" si="72"/>
        <v>2</v>
      </c>
      <c r="G1087" s="100">
        <v>0</v>
      </c>
      <c r="H1087" s="100">
        <v>3</v>
      </c>
      <c r="J1087">
        <v>10</v>
      </c>
      <c r="L1087">
        <v>2</v>
      </c>
      <c r="Q1087">
        <v>2</v>
      </c>
      <c r="T1087" s="103">
        <v>1058</v>
      </c>
      <c r="U1087" s="103">
        <v>23.176394096671562</v>
      </c>
      <c r="V1087" s="103">
        <v>-2.1763940966715616</v>
      </c>
      <c r="X1087" s="103">
        <v>95.528455284552834</v>
      </c>
      <c r="Y1087" s="103">
        <v>31</v>
      </c>
    </row>
    <row r="1088" spans="1:25" x14ac:dyDescent="0.3">
      <c r="A1088" s="47">
        <v>44125</v>
      </c>
      <c r="B1088" s="101">
        <v>23</v>
      </c>
      <c r="C1088" s="100">
        <f t="shared" si="69"/>
        <v>11</v>
      </c>
      <c r="D1088" s="100">
        <f t="shared" si="70"/>
        <v>1</v>
      </c>
      <c r="E1088" s="100">
        <f t="shared" si="71"/>
        <v>2</v>
      </c>
      <c r="F1088" s="100">
        <f t="shared" si="72"/>
        <v>2</v>
      </c>
      <c r="G1088" s="100">
        <v>0</v>
      </c>
      <c r="H1088" s="100">
        <v>2</v>
      </c>
      <c r="J1088">
        <v>11</v>
      </c>
      <c r="L1088">
        <v>1</v>
      </c>
      <c r="O1088">
        <v>2</v>
      </c>
      <c r="Q1088">
        <v>2</v>
      </c>
      <c r="T1088" s="103">
        <v>1059</v>
      </c>
      <c r="U1088" s="103">
        <v>21.048768497282587</v>
      </c>
      <c r="V1088" s="103">
        <v>2.9512315027174125</v>
      </c>
      <c r="X1088" s="103">
        <v>95.618789521228535</v>
      </c>
      <c r="Y1088" s="103">
        <v>31</v>
      </c>
    </row>
    <row r="1089" spans="1:25" x14ac:dyDescent="0.3">
      <c r="A1089" s="47">
        <v>44126</v>
      </c>
      <c r="B1089" s="101">
        <v>21</v>
      </c>
      <c r="C1089" s="100">
        <f t="shared" si="69"/>
        <v>14</v>
      </c>
      <c r="D1089" s="100">
        <f t="shared" si="70"/>
        <v>1</v>
      </c>
      <c r="E1089" s="100">
        <f t="shared" si="71"/>
        <v>1</v>
      </c>
      <c r="F1089" s="100">
        <f t="shared" si="72"/>
        <v>5</v>
      </c>
      <c r="G1089" s="100">
        <v>0</v>
      </c>
      <c r="J1089">
        <v>14</v>
      </c>
      <c r="L1089">
        <v>1</v>
      </c>
      <c r="O1089">
        <v>1</v>
      </c>
      <c r="Q1089">
        <v>5</v>
      </c>
      <c r="T1089" s="103">
        <v>1060</v>
      </c>
      <c r="U1089" s="103">
        <v>26.429685440258975</v>
      </c>
      <c r="V1089" s="103">
        <v>-5.4296854402589751</v>
      </c>
      <c r="X1089" s="103">
        <v>95.709123757904237</v>
      </c>
      <c r="Y1089" s="103">
        <v>31</v>
      </c>
    </row>
    <row r="1090" spans="1:25" x14ac:dyDescent="0.3">
      <c r="A1090" s="47">
        <v>44127</v>
      </c>
      <c r="B1090" s="101">
        <v>23</v>
      </c>
      <c r="C1090" s="100">
        <f t="shared" si="69"/>
        <v>17</v>
      </c>
      <c r="D1090" s="100">
        <f t="shared" si="70"/>
        <v>2</v>
      </c>
      <c r="E1090" s="100">
        <f t="shared" si="71"/>
        <v>1</v>
      </c>
      <c r="F1090" s="100">
        <f t="shared" si="72"/>
        <v>5</v>
      </c>
      <c r="G1090" s="100">
        <v>0</v>
      </c>
      <c r="H1090" s="100">
        <v>2</v>
      </c>
      <c r="J1090">
        <v>17</v>
      </c>
      <c r="L1090">
        <v>2</v>
      </c>
      <c r="O1090">
        <v>1</v>
      </c>
      <c r="Q1090">
        <v>5</v>
      </c>
      <c r="T1090" s="103">
        <v>1061</v>
      </c>
      <c r="U1090" s="103">
        <v>18.600373810861161</v>
      </c>
      <c r="V1090" s="103">
        <v>5.3996261891388393</v>
      </c>
      <c r="X1090" s="103">
        <v>95.799457994579939</v>
      </c>
      <c r="Y1090" s="103">
        <v>31</v>
      </c>
    </row>
    <row r="1091" spans="1:25" x14ac:dyDescent="0.3">
      <c r="A1091" s="47">
        <v>44128</v>
      </c>
      <c r="B1091" s="101">
        <v>28</v>
      </c>
      <c r="C1091" s="100">
        <f t="shared" ref="C1091:C1109" si="73">SUM(I1091:J1091)</f>
        <v>8</v>
      </c>
      <c r="D1091" s="100">
        <f t="shared" ref="D1091:D1109" si="74">SUM(K1091:M1091)</f>
        <v>2</v>
      </c>
      <c r="E1091" s="100">
        <f t="shared" ref="E1091:E1109" si="75">SUM(N1091:O1091)</f>
        <v>0</v>
      </c>
      <c r="F1091" s="100">
        <f t="shared" ref="F1091:F1109" si="76">SUM(P1091:Q1091)</f>
        <v>5</v>
      </c>
      <c r="G1091" s="100">
        <v>0</v>
      </c>
      <c r="H1091" s="100">
        <v>3</v>
      </c>
      <c r="J1091">
        <v>8</v>
      </c>
      <c r="L1091">
        <v>2</v>
      </c>
      <c r="Q1091">
        <v>5</v>
      </c>
      <c r="T1091" s="103">
        <v>1062</v>
      </c>
      <c r="U1091" s="103">
        <v>20.399692039864153</v>
      </c>
      <c r="V1091" s="103">
        <v>12.600307960135847</v>
      </c>
      <c r="X1091" s="103">
        <v>95.88979223125564</v>
      </c>
      <c r="Y1091" s="103">
        <v>31</v>
      </c>
    </row>
    <row r="1092" spans="1:25" x14ac:dyDescent="0.3">
      <c r="A1092" s="47">
        <v>44129</v>
      </c>
      <c r="B1092" s="101">
        <v>22</v>
      </c>
      <c r="C1092" s="100">
        <f t="shared" si="73"/>
        <v>7</v>
      </c>
      <c r="D1092" s="100">
        <f t="shared" si="74"/>
        <v>1</v>
      </c>
      <c r="E1092" s="100">
        <f t="shared" si="75"/>
        <v>2</v>
      </c>
      <c r="F1092" s="100">
        <f t="shared" si="76"/>
        <v>3</v>
      </c>
      <c r="G1092" s="100">
        <v>0</v>
      </c>
      <c r="H1092" s="100">
        <v>2</v>
      </c>
      <c r="J1092">
        <v>7</v>
      </c>
      <c r="L1092">
        <v>1</v>
      </c>
      <c r="O1092">
        <v>2</v>
      </c>
      <c r="Q1092">
        <v>3</v>
      </c>
      <c r="T1092" s="103">
        <v>1063</v>
      </c>
      <c r="U1092" s="103">
        <v>22.73538858990046</v>
      </c>
      <c r="V1092" s="103">
        <v>8.2646114100995405</v>
      </c>
      <c r="X1092" s="103">
        <v>95.980126467931342</v>
      </c>
      <c r="Y1092" s="103">
        <v>31</v>
      </c>
    </row>
    <row r="1093" spans="1:25" x14ac:dyDescent="0.3">
      <c r="A1093" s="47">
        <v>44130</v>
      </c>
      <c r="B1093" s="101">
        <v>24</v>
      </c>
      <c r="C1093" s="100">
        <f t="shared" si="73"/>
        <v>8</v>
      </c>
      <c r="D1093" s="100">
        <f t="shared" si="74"/>
        <v>2</v>
      </c>
      <c r="E1093" s="100">
        <f t="shared" si="75"/>
        <v>1</v>
      </c>
      <c r="F1093" s="100">
        <f t="shared" si="76"/>
        <v>4</v>
      </c>
      <c r="G1093" s="100">
        <v>0</v>
      </c>
      <c r="H1093" s="100">
        <v>1</v>
      </c>
      <c r="J1093">
        <v>8</v>
      </c>
      <c r="L1093">
        <v>1</v>
      </c>
      <c r="M1093">
        <v>1</v>
      </c>
      <c r="O1093">
        <v>1</v>
      </c>
      <c r="Q1093">
        <v>4</v>
      </c>
      <c r="T1093" s="103">
        <v>1064</v>
      </c>
      <c r="U1093" s="103">
        <v>25.143649367311852</v>
      </c>
      <c r="V1093" s="103">
        <v>-7.143649367311852</v>
      </c>
      <c r="X1093" s="103">
        <v>96.070460704607044</v>
      </c>
      <c r="Y1093" s="103">
        <v>31</v>
      </c>
    </row>
    <row r="1094" spans="1:25" x14ac:dyDescent="0.3">
      <c r="A1094" s="47">
        <v>44131</v>
      </c>
      <c r="B1094" s="101">
        <v>25</v>
      </c>
      <c r="C1094" s="100">
        <f t="shared" si="73"/>
        <v>11</v>
      </c>
      <c r="D1094" s="100">
        <f t="shared" si="74"/>
        <v>1</v>
      </c>
      <c r="E1094" s="100">
        <f t="shared" si="75"/>
        <v>0</v>
      </c>
      <c r="F1094" s="100">
        <f t="shared" si="76"/>
        <v>5</v>
      </c>
      <c r="G1094" s="100">
        <v>0</v>
      </c>
      <c r="H1094" s="100">
        <v>4</v>
      </c>
      <c r="J1094">
        <v>11</v>
      </c>
      <c r="L1094">
        <v>1</v>
      </c>
      <c r="Q1094">
        <v>5</v>
      </c>
      <c r="T1094" s="103">
        <v>1065</v>
      </c>
      <c r="U1094" s="103">
        <v>21.781388505163815</v>
      </c>
      <c r="V1094" s="103">
        <v>-1.7813885051638145</v>
      </c>
      <c r="X1094" s="103">
        <v>96.160794941282745</v>
      </c>
      <c r="Y1094" s="103">
        <v>31</v>
      </c>
    </row>
    <row r="1095" spans="1:25" x14ac:dyDescent="0.3">
      <c r="A1095" s="47">
        <v>44132</v>
      </c>
      <c r="B1095" s="101">
        <v>21</v>
      </c>
      <c r="C1095" s="100">
        <f t="shared" si="73"/>
        <v>11</v>
      </c>
      <c r="D1095" s="100">
        <f t="shared" si="74"/>
        <v>2</v>
      </c>
      <c r="E1095" s="100">
        <f t="shared" si="75"/>
        <v>0</v>
      </c>
      <c r="F1095" s="100">
        <f t="shared" si="76"/>
        <v>3</v>
      </c>
      <c r="G1095" s="100">
        <v>0</v>
      </c>
      <c r="H1095" s="100">
        <v>2</v>
      </c>
      <c r="J1095">
        <v>11</v>
      </c>
      <c r="L1095">
        <v>2</v>
      </c>
      <c r="Q1095">
        <v>3</v>
      </c>
      <c r="T1095" s="103">
        <v>1066</v>
      </c>
      <c r="U1095" s="103">
        <v>18.271510822168281</v>
      </c>
      <c r="V1095" s="103">
        <v>10.728489177831719</v>
      </c>
      <c r="X1095" s="103">
        <v>96.251129177958447</v>
      </c>
      <c r="Y1095" s="103">
        <v>31</v>
      </c>
    </row>
    <row r="1096" spans="1:25" x14ac:dyDescent="0.3">
      <c r="A1096" s="47">
        <v>44133</v>
      </c>
      <c r="B1096" s="101">
        <v>20</v>
      </c>
      <c r="C1096" s="100">
        <f t="shared" si="73"/>
        <v>7</v>
      </c>
      <c r="D1096" s="100">
        <f t="shared" si="74"/>
        <v>1</v>
      </c>
      <c r="E1096" s="100">
        <f t="shared" si="75"/>
        <v>1</v>
      </c>
      <c r="F1096" s="100">
        <f t="shared" si="76"/>
        <v>8</v>
      </c>
      <c r="G1096" s="100">
        <v>0</v>
      </c>
      <c r="J1096">
        <v>7</v>
      </c>
      <c r="L1096">
        <v>1</v>
      </c>
      <c r="O1096">
        <v>1</v>
      </c>
      <c r="Q1096">
        <v>8</v>
      </c>
      <c r="T1096" s="103">
        <v>1067</v>
      </c>
      <c r="U1096" s="103">
        <v>19.007016251476784</v>
      </c>
      <c r="V1096" s="103">
        <v>-1.0070162514767844</v>
      </c>
      <c r="X1096" s="103">
        <v>96.341463414634134</v>
      </c>
      <c r="Y1096" s="103">
        <v>31</v>
      </c>
    </row>
    <row r="1097" spans="1:25" x14ac:dyDescent="0.3">
      <c r="A1097" s="47">
        <v>44134</v>
      </c>
      <c r="B1097" s="101">
        <v>12</v>
      </c>
      <c r="C1097" s="100">
        <f t="shared" si="73"/>
        <v>11</v>
      </c>
      <c r="D1097" s="100">
        <f t="shared" si="74"/>
        <v>1</v>
      </c>
      <c r="E1097" s="100">
        <f t="shared" si="75"/>
        <v>2</v>
      </c>
      <c r="F1097" s="100">
        <f t="shared" si="76"/>
        <v>3</v>
      </c>
      <c r="G1097" s="100">
        <v>3</v>
      </c>
      <c r="H1097" s="100">
        <v>3</v>
      </c>
      <c r="J1097">
        <v>11</v>
      </c>
      <c r="L1097">
        <v>1</v>
      </c>
      <c r="O1097">
        <v>2</v>
      </c>
      <c r="Q1097">
        <v>3</v>
      </c>
      <c r="T1097" s="103">
        <v>1068</v>
      </c>
      <c r="U1097" s="103">
        <v>19.886409883808284</v>
      </c>
      <c r="V1097" s="103">
        <v>11.113590116191716</v>
      </c>
      <c r="X1097" s="103">
        <v>96.431797651309836</v>
      </c>
      <c r="Y1097" s="103">
        <v>32</v>
      </c>
    </row>
    <row r="1098" spans="1:25" x14ac:dyDescent="0.3">
      <c r="A1098" s="47">
        <v>44135</v>
      </c>
      <c r="B1098" s="101">
        <v>22</v>
      </c>
      <c r="C1098" s="100">
        <f t="shared" si="73"/>
        <v>8</v>
      </c>
      <c r="D1098" s="100">
        <f t="shared" si="74"/>
        <v>1</v>
      </c>
      <c r="E1098" s="100">
        <f t="shared" si="75"/>
        <v>2</v>
      </c>
      <c r="F1098" s="100">
        <f t="shared" si="76"/>
        <v>5</v>
      </c>
      <c r="G1098" s="100">
        <v>0</v>
      </c>
      <c r="H1098" s="100">
        <v>2</v>
      </c>
      <c r="J1098">
        <v>8</v>
      </c>
      <c r="L1098">
        <v>1</v>
      </c>
      <c r="O1098">
        <v>2</v>
      </c>
      <c r="Q1098">
        <v>5</v>
      </c>
      <c r="T1098" s="103">
        <v>1069</v>
      </c>
      <c r="U1098" s="103">
        <v>20.919032616864893</v>
      </c>
      <c r="V1098" s="103">
        <v>9.080967383135107</v>
      </c>
      <c r="X1098" s="103">
        <v>96.522131887985537</v>
      </c>
      <c r="Y1098" s="103">
        <v>32</v>
      </c>
    </row>
    <row r="1099" spans="1:25" x14ac:dyDescent="0.3">
      <c r="A1099" s="47">
        <v>44136</v>
      </c>
      <c r="B1099" s="101">
        <v>33</v>
      </c>
      <c r="C1099" s="100">
        <f t="shared" si="73"/>
        <v>9</v>
      </c>
      <c r="D1099" s="100">
        <f t="shared" si="74"/>
        <v>1</v>
      </c>
      <c r="E1099" s="100">
        <f t="shared" si="75"/>
        <v>0</v>
      </c>
      <c r="F1099" s="100">
        <f t="shared" si="76"/>
        <v>3</v>
      </c>
      <c r="G1099" s="100">
        <v>1</v>
      </c>
      <c r="H1099" s="100">
        <v>4</v>
      </c>
      <c r="J1099">
        <v>9</v>
      </c>
      <c r="L1099">
        <v>1</v>
      </c>
      <c r="Q1099">
        <v>3</v>
      </c>
      <c r="T1099" s="103">
        <v>1070</v>
      </c>
      <c r="U1099" s="103">
        <v>21.579088397371031</v>
      </c>
      <c r="V1099" s="103">
        <v>6.4209116026289692</v>
      </c>
      <c r="X1099" s="103">
        <v>96.612466124661239</v>
      </c>
      <c r="Y1099" s="103">
        <v>32</v>
      </c>
    </row>
    <row r="1100" spans="1:25" x14ac:dyDescent="0.3">
      <c r="A1100" s="47">
        <v>44137</v>
      </c>
      <c r="B1100" s="101">
        <v>27</v>
      </c>
      <c r="C1100" s="100">
        <f t="shared" si="73"/>
        <v>5</v>
      </c>
      <c r="D1100" s="100">
        <f t="shared" si="74"/>
        <v>1</v>
      </c>
      <c r="E1100" s="100">
        <f t="shared" si="75"/>
        <v>0</v>
      </c>
      <c r="F1100" s="100">
        <f t="shared" si="76"/>
        <v>1</v>
      </c>
      <c r="G1100" s="100">
        <v>0</v>
      </c>
      <c r="H1100" s="100">
        <v>2</v>
      </c>
      <c r="J1100">
        <v>5</v>
      </c>
      <c r="L1100">
        <v>1</v>
      </c>
      <c r="Q1100">
        <v>1</v>
      </c>
      <c r="T1100" s="103">
        <v>1071</v>
      </c>
      <c r="U1100" s="103">
        <v>20.293052324423908</v>
      </c>
      <c r="V1100" s="103">
        <v>8.7069476755760924</v>
      </c>
      <c r="X1100" s="103">
        <v>96.702800361336941</v>
      </c>
      <c r="Y1100" s="103">
        <v>32</v>
      </c>
    </row>
    <row r="1101" spans="1:25" x14ac:dyDescent="0.3">
      <c r="A1101" s="47">
        <v>44138</v>
      </c>
      <c r="B1101" s="101">
        <v>26</v>
      </c>
      <c r="C1101" s="100">
        <f t="shared" si="73"/>
        <v>6</v>
      </c>
      <c r="D1101" s="100">
        <f t="shared" si="74"/>
        <v>1</v>
      </c>
      <c r="E1101" s="100">
        <f t="shared" si="75"/>
        <v>0</v>
      </c>
      <c r="F1101" s="100">
        <f t="shared" si="76"/>
        <v>0</v>
      </c>
      <c r="G1101" s="100">
        <v>0</v>
      </c>
      <c r="H1101" s="100">
        <v>3</v>
      </c>
      <c r="J1101">
        <v>6</v>
      </c>
      <c r="L1101">
        <v>1</v>
      </c>
      <c r="T1101" s="103">
        <v>1072</v>
      </c>
      <c r="U1101" s="103">
        <v>25.786667403785415</v>
      </c>
      <c r="V1101" s="103">
        <v>0.21333259621458467</v>
      </c>
      <c r="X1101" s="103">
        <v>96.793134598012642</v>
      </c>
      <c r="Y1101" s="103">
        <v>32</v>
      </c>
    </row>
    <row r="1102" spans="1:25" x14ac:dyDescent="0.3">
      <c r="A1102" s="47">
        <v>44139</v>
      </c>
      <c r="B1102" s="101">
        <v>22</v>
      </c>
      <c r="C1102" s="100">
        <f t="shared" si="73"/>
        <v>5</v>
      </c>
      <c r="D1102" s="100">
        <f t="shared" si="74"/>
        <v>0</v>
      </c>
      <c r="E1102" s="100">
        <f t="shared" si="75"/>
        <v>0</v>
      </c>
      <c r="F1102" s="100">
        <f t="shared" si="76"/>
        <v>2</v>
      </c>
      <c r="G1102" s="100">
        <v>0</v>
      </c>
      <c r="H1102" s="100">
        <v>2</v>
      </c>
      <c r="J1102">
        <v>5</v>
      </c>
      <c r="Q1102">
        <v>2</v>
      </c>
      <c r="T1102" s="103">
        <v>1073</v>
      </c>
      <c r="U1102" s="103">
        <v>27.585985632788404</v>
      </c>
      <c r="V1102" s="103">
        <v>-5.5859856327884039</v>
      </c>
      <c r="X1102" s="103">
        <v>96.883468834688344</v>
      </c>
      <c r="Y1102" s="103">
        <v>32</v>
      </c>
    </row>
    <row r="1103" spans="1:25" x14ac:dyDescent="0.3">
      <c r="A1103" s="47">
        <v>44140</v>
      </c>
      <c r="B1103" s="101">
        <v>15</v>
      </c>
      <c r="C1103" s="100">
        <f t="shared" si="73"/>
        <v>4</v>
      </c>
      <c r="D1103" s="100">
        <f t="shared" si="74"/>
        <v>1</v>
      </c>
      <c r="E1103" s="100">
        <f t="shared" si="75"/>
        <v>1</v>
      </c>
      <c r="F1103" s="100">
        <f t="shared" si="76"/>
        <v>1</v>
      </c>
      <c r="G1103" s="100">
        <v>0</v>
      </c>
      <c r="H1103" s="100">
        <v>1</v>
      </c>
      <c r="I1103">
        <v>3</v>
      </c>
      <c r="J1103">
        <v>1</v>
      </c>
      <c r="K1103">
        <v>1</v>
      </c>
      <c r="N1103">
        <v>1</v>
      </c>
      <c r="P1103">
        <v>1</v>
      </c>
      <c r="T1103" s="103">
        <v>1074</v>
      </c>
      <c r="U1103" s="103">
        <v>22.73538858990046</v>
      </c>
      <c r="V1103" s="103">
        <v>6.2646114100995405</v>
      </c>
      <c r="X1103" s="103">
        <v>96.973803071364046</v>
      </c>
      <c r="Y1103" s="103">
        <v>32</v>
      </c>
    </row>
    <row r="1104" spans="1:25" x14ac:dyDescent="0.3">
      <c r="A1104" s="47">
        <v>44141</v>
      </c>
      <c r="B1104" s="101">
        <v>18</v>
      </c>
      <c r="C1104" s="100">
        <f t="shared" si="73"/>
        <v>13</v>
      </c>
      <c r="D1104" s="100">
        <f t="shared" si="74"/>
        <v>2</v>
      </c>
      <c r="E1104" s="100">
        <f t="shared" si="75"/>
        <v>1</v>
      </c>
      <c r="F1104" s="100">
        <f t="shared" si="76"/>
        <v>2</v>
      </c>
      <c r="G1104" s="100">
        <v>1</v>
      </c>
      <c r="H1104" s="100">
        <v>5</v>
      </c>
      <c r="I1104">
        <v>12</v>
      </c>
      <c r="J1104">
        <v>1</v>
      </c>
      <c r="K1104">
        <v>2</v>
      </c>
      <c r="N1104">
        <v>1</v>
      </c>
      <c r="P1104">
        <v>2</v>
      </c>
      <c r="T1104" s="103">
        <v>1075</v>
      </c>
      <c r="U1104" s="103">
        <v>21.576202975943758</v>
      </c>
      <c r="V1104" s="103">
        <v>8.4237970240562419</v>
      </c>
      <c r="X1104" s="103">
        <v>97.064137308039747</v>
      </c>
      <c r="Y1104" s="103">
        <v>32</v>
      </c>
    </row>
    <row r="1105" spans="1:25" x14ac:dyDescent="0.3">
      <c r="A1105" s="47">
        <v>44142</v>
      </c>
      <c r="B1105" s="101">
        <v>26</v>
      </c>
      <c r="C1105" s="100">
        <f t="shared" si="73"/>
        <v>6</v>
      </c>
      <c r="D1105" s="100">
        <f t="shared" si="74"/>
        <v>0</v>
      </c>
      <c r="E1105" s="100">
        <f t="shared" si="75"/>
        <v>0</v>
      </c>
      <c r="F1105" s="100">
        <f t="shared" si="76"/>
        <v>5</v>
      </c>
      <c r="G1105" s="100">
        <v>1</v>
      </c>
      <c r="H1105" s="100">
        <v>5</v>
      </c>
      <c r="I1105">
        <v>6</v>
      </c>
      <c r="P1105">
        <v>5</v>
      </c>
      <c r="T1105" s="103">
        <v>1076</v>
      </c>
      <c r="U1105" s="103">
        <v>20.806334480479769</v>
      </c>
      <c r="V1105" s="103">
        <v>5.1936655195202306</v>
      </c>
      <c r="X1105" s="103">
        <v>97.154471544715449</v>
      </c>
      <c r="Y1105" s="103">
        <v>32</v>
      </c>
    </row>
    <row r="1106" spans="1:25" x14ac:dyDescent="0.3">
      <c r="A1106" s="47">
        <v>44143</v>
      </c>
      <c r="B1106" s="101">
        <v>31</v>
      </c>
      <c r="C1106" s="100">
        <f t="shared" si="73"/>
        <v>8</v>
      </c>
      <c r="D1106" s="100">
        <f t="shared" si="74"/>
        <v>2</v>
      </c>
      <c r="E1106" s="100">
        <f t="shared" si="75"/>
        <v>0</v>
      </c>
      <c r="F1106" s="100">
        <f t="shared" si="76"/>
        <v>0</v>
      </c>
      <c r="G1106" s="100">
        <v>0</v>
      </c>
      <c r="H1106" s="100">
        <v>6</v>
      </c>
      <c r="I1106">
        <v>8</v>
      </c>
      <c r="K1106">
        <v>2</v>
      </c>
      <c r="T1106" s="103">
        <v>1077</v>
      </c>
      <c r="U1106" s="103">
        <v>24.004386918815008</v>
      </c>
      <c r="V1106" s="103">
        <v>4.9956130811849917</v>
      </c>
      <c r="X1106" s="103">
        <v>97.244805781391136</v>
      </c>
      <c r="Y1106" s="103">
        <v>33</v>
      </c>
    </row>
    <row r="1107" spans="1:25" x14ac:dyDescent="0.3">
      <c r="A1107" s="47">
        <v>44144</v>
      </c>
      <c r="B1107" s="101">
        <v>31</v>
      </c>
      <c r="C1107" s="100">
        <f t="shared" si="73"/>
        <v>7</v>
      </c>
      <c r="D1107" s="100">
        <f t="shared" si="74"/>
        <v>2</v>
      </c>
      <c r="E1107" s="100">
        <f t="shared" si="75"/>
        <v>1</v>
      </c>
      <c r="F1107" s="100">
        <f t="shared" si="76"/>
        <v>3</v>
      </c>
      <c r="G1107" s="100">
        <v>0</v>
      </c>
      <c r="H1107" s="100">
        <v>1</v>
      </c>
      <c r="I1107">
        <v>7</v>
      </c>
      <c r="K1107">
        <v>1</v>
      </c>
      <c r="M1107">
        <v>1</v>
      </c>
      <c r="N1107">
        <v>1</v>
      </c>
      <c r="P1107">
        <v>3</v>
      </c>
      <c r="T1107" s="103">
        <v>1078</v>
      </c>
      <c r="U1107" s="103">
        <v>21.138370468690251</v>
      </c>
      <c r="V1107" s="103">
        <v>7.8616295313097488</v>
      </c>
      <c r="X1107" s="103">
        <v>97.335140018066838</v>
      </c>
      <c r="Y1107" s="103">
        <v>33</v>
      </c>
    </row>
    <row r="1108" spans="1:25" x14ac:dyDescent="0.3">
      <c r="A1108" s="47">
        <v>44145</v>
      </c>
      <c r="B1108" s="101">
        <v>21</v>
      </c>
      <c r="C1108" s="100">
        <f t="shared" si="73"/>
        <v>6</v>
      </c>
      <c r="D1108" s="100">
        <f t="shared" si="74"/>
        <v>1</v>
      </c>
      <c r="E1108" s="100">
        <f t="shared" si="75"/>
        <v>1</v>
      </c>
      <c r="F1108" s="100">
        <f t="shared" si="76"/>
        <v>4</v>
      </c>
      <c r="G1108" s="100">
        <v>1</v>
      </c>
      <c r="H1108" s="100">
        <v>3</v>
      </c>
      <c r="I1108">
        <v>6</v>
      </c>
      <c r="K1108">
        <v>1</v>
      </c>
      <c r="N1108">
        <v>1</v>
      </c>
      <c r="P1108">
        <v>4</v>
      </c>
      <c r="T1108" s="103">
        <v>1079</v>
      </c>
      <c r="U1108" s="103">
        <v>24.151160543265277</v>
      </c>
      <c r="V1108" s="103">
        <v>-1.1511605432652772</v>
      </c>
      <c r="X1108" s="103">
        <v>97.425474254742539</v>
      </c>
      <c r="Y1108" s="103">
        <v>33</v>
      </c>
    </row>
    <row r="1109" spans="1:25" x14ac:dyDescent="0.3">
      <c r="A1109" s="47">
        <v>44146</v>
      </c>
      <c r="B1109" s="101">
        <v>10</v>
      </c>
      <c r="C1109" s="100">
        <f t="shared" si="73"/>
        <v>5</v>
      </c>
      <c r="D1109" s="100">
        <f t="shared" si="74"/>
        <v>1</v>
      </c>
      <c r="E1109" s="100">
        <f t="shared" si="75"/>
        <v>0</v>
      </c>
      <c r="F1109" s="100">
        <f t="shared" si="76"/>
        <v>4</v>
      </c>
      <c r="G1109" s="100">
        <v>0</v>
      </c>
      <c r="H1109" s="100">
        <v>1</v>
      </c>
      <c r="I1109">
        <v>5</v>
      </c>
      <c r="K1109">
        <v>1</v>
      </c>
      <c r="P1109">
        <v>4</v>
      </c>
      <c r="T1109" s="103">
        <v>1080</v>
      </c>
      <c r="U1109" s="103">
        <v>24.630367211255987</v>
      </c>
      <c r="V1109" s="103">
        <v>-0.6303672112559866</v>
      </c>
      <c r="X1109" s="103">
        <v>97.515808491418241</v>
      </c>
      <c r="Y1109" s="103">
        <v>33</v>
      </c>
    </row>
    <row r="1110" spans="1:25" x14ac:dyDescent="0.3">
      <c r="T1110" s="103">
        <v>1081</v>
      </c>
      <c r="U1110" s="103">
        <v>22.106522876032201</v>
      </c>
      <c r="V1110" s="103">
        <v>3.8934771239677985</v>
      </c>
      <c r="X1110" s="103">
        <v>97.606142728093943</v>
      </c>
      <c r="Y1110" s="103">
        <v>33</v>
      </c>
    </row>
    <row r="1111" spans="1:25" x14ac:dyDescent="0.3">
      <c r="T1111" s="103">
        <v>1082</v>
      </c>
      <c r="U1111" s="103">
        <v>19.875430560720581</v>
      </c>
      <c r="V1111" s="103">
        <v>2.1245694392794192</v>
      </c>
      <c r="X1111" s="103">
        <v>97.696476964769644</v>
      </c>
      <c r="Y1111" s="103">
        <v>33</v>
      </c>
    </row>
    <row r="1112" spans="1:25" x14ac:dyDescent="0.3">
      <c r="T1112" s="103">
        <v>1083</v>
      </c>
      <c r="U1112" s="103">
        <v>19.626938122972891</v>
      </c>
      <c r="V1112" s="103">
        <v>12.373061877027109</v>
      </c>
      <c r="X1112" s="103">
        <v>97.786811201445346</v>
      </c>
      <c r="Y1112" s="103">
        <v>33</v>
      </c>
    </row>
    <row r="1113" spans="1:25" x14ac:dyDescent="0.3">
      <c r="T1113" s="103">
        <v>1084</v>
      </c>
      <c r="U1113" s="103">
        <v>22.075332809394318</v>
      </c>
      <c r="V1113" s="103">
        <v>3.9246671906056818</v>
      </c>
      <c r="X1113" s="103">
        <v>97.877145438121048</v>
      </c>
      <c r="Y1113" s="103">
        <v>33</v>
      </c>
    </row>
    <row r="1114" spans="1:25" x14ac:dyDescent="0.3">
      <c r="B1114" s="101">
        <f>SUM(B743:B1109)</f>
        <v>9162</v>
      </c>
      <c r="C1114" s="101">
        <f t="shared" ref="C1114:H1114" si="77">SUM(C743:C1109)</f>
        <v>3345</v>
      </c>
      <c r="D1114" s="101">
        <f t="shared" si="77"/>
        <v>546</v>
      </c>
      <c r="E1114" s="101">
        <f t="shared" si="77"/>
        <v>327</v>
      </c>
      <c r="F1114" s="101">
        <f t="shared" si="77"/>
        <v>1346</v>
      </c>
      <c r="G1114" s="101">
        <f t="shared" si="77"/>
        <v>103</v>
      </c>
      <c r="H1114" s="101">
        <f t="shared" si="77"/>
        <v>1272</v>
      </c>
      <c r="T1114" s="103">
        <v>1085</v>
      </c>
      <c r="U1114" s="103">
        <v>20.529427920281847</v>
      </c>
      <c r="V1114" s="103">
        <v>16.470572079718153</v>
      </c>
      <c r="X1114" s="103">
        <v>97.967479674796749</v>
      </c>
      <c r="Y1114" s="103">
        <v>33</v>
      </c>
    </row>
    <row r="1115" spans="1:25" x14ac:dyDescent="0.3">
      <c r="T1115" s="103">
        <v>1086</v>
      </c>
      <c r="U1115" s="103">
        <v>22.317766826197133</v>
      </c>
      <c r="V1115" s="103">
        <v>0.6822331738028673</v>
      </c>
      <c r="X1115" s="103">
        <v>98.057813911472437</v>
      </c>
      <c r="Y1115" s="103">
        <v>33</v>
      </c>
    </row>
    <row r="1116" spans="1:25" x14ac:dyDescent="0.3">
      <c r="T1116" s="103">
        <v>1087</v>
      </c>
      <c r="U1116" s="103">
        <v>27.089741220765116</v>
      </c>
      <c r="V1116" s="103">
        <v>-6.0897412207651165</v>
      </c>
      <c r="X1116" s="103">
        <v>98.148148148148138</v>
      </c>
      <c r="Y1116" s="103">
        <v>33</v>
      </c>
    </row>
    <row r="1117" spans="1:25" x14ac:dyDescent="0.3">
      <c r="T1117" s="103">
        <v>1088</v>
      </c>
      <c r="U1117" s="103">
        <v>29.125435045626048</v>
      </c>
      <c r="V1117" s="103">
        <v>-6.1254350456260482</v>
      </c>
      <c r="X1117" s="103">
        <v>98.23848238482384</v>
      </c>
      <c r="Y1117" s="103">
        <v>34</v>
      </c>
    </row>
    <row r="1118" spans="1:25" x14ac:dyDescent="0.3">
      <c r="T1118" s="103">
        <v>1089</v>
      </c>
      <c r="U1118" s="103">
        <v>22.712292424923007</v>
      </c>
      <c r="V1118" s="103">
        <v>5.2877075750769933</v>
      </c>
      <c r="X1118" s="103">
        <v>98.328816621499541</v>
      </c>
      <c r="Y1118" s="103">
        <v>34</v>
      </c>
    </row>
    <row r="1119" spans="1:25" x14ac:dyDescent="0.3">
      <c r="T1119" s="103">
        <v>1090</v>
      </c>
      <c r="U1119" s="103">
        <v>20.901994872832312</v>
      </c>
      <c r="V1119" s="103">
        <v>1.0980051271676885</v>
      </c>
      <c r="X1119" s="103">
        <v>98.419150858175243</v>
      </c>
      <c r="Y1119" s="103">
        <v>34</v>
      </c>
    </row>
    <row r="1120" spans="1:25" x14ac:dyDescent="0.3">
      <c r="T1120" s="103">
        <v>1091</v>
      </c>
      <c r="U1120" s="103">
        <v>22.181972524834563</v>
      </c>
      <c r="V1120" s="103">
        <v>1.8180274751654366</v>
      </c>
      <c r="X1120" s="103">
        <v>98.509485094850945</v>
      </c>
      <c r="Y1120" s="103">
        <v>34</v>
      </c>
    </row>
    <row r="1121" spans="20:25" x14ac:dyDescent="0.3">
      <c r="T1121" s="103">
        <v>1092</v>
      </c>
      <c r="U1121" s="103">
        <v>24.534706818903448</v>
      </c>
      <c r="V1121" s="103">
        <v>0.46529318109655193</v>
      </c>
      <c r="X1121" s="103">
        <v>98.599819331526646</v>
      </c>
      <c r="Y1121" s="103">
        <v>34</v>
      </c>
    </row>
    <row r="1122" spans="20:25" x14ac:dyDescent="0.3">
      <c r="T1122" s="103">
        <v>1093</v>
      </c>
      <c r="U1122" s="103">
        <v>22.328746149284839</v>
      </c>
      <c r="V1122" s="103">
        <v>-1.3287461492848394</v>
      </c>
      <c r="X1122" s="103">
        <v>98.690153568202348</v>
      </c>
      <c r="Y1122" s="103">
        <v>34</v>
      </c>
    </row>
    <row r="1123" spans="20:25" x14ac:dyDescent="0.3">
      <c r="T1123" s="103">
        <v>1094</v>
      </c>
      <c r="U1123" s="103">
        <v>26.057515543038466</v>
      </c>
      <c r="V1123" s="103">
        <v>-6.0575155430384662</v>
      </c>
      <c r="X1123" s="103">
        <v>98.780487804878049</v>
      </c>
      <c r="Y1123" s="103">
        <v>35</v>
      </c>
    </row>
    <row r="1124" spans="20:25" x14ac:dyDescent="0.3">
      <c r="T1124" s="103">
        <v>1095</v>
      </c>
      <c r="U1124" s="103">
        <v>23.196604840221738</v>
      </c>
      <c r="V1124" s="103">
        <v>-11.196604840221738</v>
      </c>
      <c r="X1124" s="103">
        <v>98.870822041553737</v>
      </c>
      <c r="Y1124" s="103">
        <v>35</v>
      </c>
    </row>
    <row r="1125" spans="20:25" x14ac:dyDescent="0.3">
      <c r="T1125" s="103">
        <v>1096</v>
      </c>
      <c r="U1125" s="103">
        <v>23.857613294364729</v>
      </c>
      <c r="V1125" s="103">
        <v>-1.8576132943647288</v>
      </c>
      <c r="X1125" s="103">
        <v>98.961156278229438</v>
      </c>
      <c r="Y1125" s="103">
        <v>35</v>
      </c>
    </row>
    <row r="1126" spans="20:25" x14ac:dyDescent="0.3">
      <c r="T1126" s="103">
        <v>1097</v>
      </c>
      <c r="U1126" s="103">
        <v>20.843582968062528</v>
      </c>
      <c r="V1126" s="103">
        <v>12.156417031937472</v>
      </c>
      <c r="X1126" s="103">
        <v>99.05149051490514</v>
      </c>
      <c r="Y1126" s="103">
        <v>35</v>
      </c>
    </row>
    <row r="1127" spans="20:25" x14ac:dyDescent="0.3">
      <c r="T1127" s="103">
        <v>1098</v>
      </c>
      <c r="U1127" s="103">
        <v>16.051397829944367</v>
      </c>
      <c r="V1127" s="103">
        <v>10.948602170055633</v>
      </c>
      <c r="X1127" s="103">
        <v>99.141824751580842</v>
      </c>
      <c r="Y1127" s="103">
        <v>35</v>
      </c>
    </row>
    <row r="1128" spans="20:25" x14ac:dyDescent="0.3">
      <c r="T1128" s="103">
        <v>1099</v>
      </c>
      <c r="U1128" s="103">
        <v>15.538115673888502</v>
      </c>
      <c r="V1128" s="103">
        <v>10.461884326111498</v>
      </c>
      <c r="X1128" s="103">
        <v>99.232158988256543</v>
      </c>
      <c r="Y1128" s="103">
        <v>36</v>
      </c>
    </row>
    <row r="1129" spans="20:25" x14ac:dyDescent="0.3">
      <c r="T1129" s="103">
        <v>1100</v>
      </c>
      <c r="U1129" s="103">
        <v>17.101058307033551</v>
      </c>
      <c r="V1129" s="103">
        <v>4.8989416929664493</v>
      </c>
      <c r="X1129" s="103">
        <v>99.322493224932245</v>
      </c>
      <c r="Y1129" s="103">
        <v>36</v>
      </c>
    </row>
    <row r="1130" spans="20:25" x14ac:dyDescent="0.3">
      <c r="T1130" s="103">
        <v>1101</v>
      </c>
      <c r="U1130" s="103">
        <v>16.034360085911789</v>
      </c>
      <c r="V1130" s="103">
        <v>-1.0343600859117892</v>
      </c>
      <c r="X1130" s="103">
        <v>99.412827461607947</v>
      </c>
      <c r="Y1130" s="103">
        <v>37</v>
      </c>
    </row>
    <row r="1131" spans="20:25" x14ac:dyDescent="0.3">
      <c r="T1131" s="103">
        <v>1102</v>
      </c>
      <c r="U1131" s="103">
        <v>22.991974929308576</v>
      </c>
      <c r="V1131" s="103">
        <v>-4.9919749293085758</v>
      </c>
      <c r="X1131" s="103">
        <v>99.503161698283648</v>
      </c>
      <c r="Y1131" s="103">
        <v>40</v>
      </c>
    </row>
    <row r="1132" spans="20:25" x14ac:dyDescent="0.3">
      <c r="T1132" s="103">
        <v>1103</v>
      </c>
      <c r="U1132" s="103">
        <v>21.120489528260457</v>
      </c>
      <c r="V1132" s="103">
        <v>4.8795104717395432</v>
      </c>
      <c r="X1132" s="103">
        <v>99.59349593495935</v>
      </c>
      <c r="Y1132" s="103">
        <v>40</v>
      </c>
    </row>
    <row r="1133" spans="20:25" x14ac:dyDescent="0.3">
      <c r="T1133" s="103">
        <v>1104</v>
      </c>
      <c r="U1133" s="103">
        <v>16.93079146227587</v>
      </c>
      <c r="V1133" s="103">
        <v>14.06920853772413</v>
      </c>
      <c r="X1133" s="103">
        <v>99.683830171635051</v>
      </c>
      <c r="Y1133" s="103">
        <v>41</v>
      </c>
    </row>
    <row r="1134" spans="20:25" x14ac:dyDescent="0.3">
      <c r="T1134" s="103">
        <v>1105</v>
      </c>
      <c r="U1134" s="103">
        <v>20.382654295831575</v>
      </c>
      <c r="V1134" s="103">
        <v>10.617345704168425</v>
      </c>
      <c r="X1134" s="103">
        <v>99.774164408310739</v>
      </c>
      <c r="Y1134" s="103">
        <v>42</v>
      </c>
    </row>
    <row r="1135" spans="20:25" x14ac:dyDescent="0.3">
      <c r="T1135" s="103">
        <v>1106</v>
      </c>
      <c r="U1135" s="103">
        <v>20.696809343612259</v>
      </c>
      <c r="V1135" s="103">
        <v>0.30319065638774134</v>
      </c>
      <c r="X1135" s="103">
        <v>99.86449864498644</v>
      </c>
      <c r="Y1135" s="103">
        <v>43</v>
      </c>
    </row>
    <row r="1136" spans="20:25" ht="15" thickBot="1" x14ac:dyDescent="0.35">
      <c r="T1136" s="104">
        <v>1107</v>
      </c>
      <c r="U1136" s="104">
        <v>19.52029840753265</v>
      </c>
      <c r="V1136" s="104">
        <v>-9.5202984075326498</v>
      </c>
      <c r="X1136" s="104">
        <v>99.954832881662142</v>
      </c>
      <c r="Y1136" s="104">
        <v>43</v>
      </c>
    </row>
  </sheetData>
  <autoFilter ref="A2:Q2" xr:uid="{168AE1A3-CADF-4744-86E2-D0B23A3CBEE6}">
    <sortState xmlns:xlrd2="http://schemas.microsoft.com/office/spreadsheetml/2017/richdata2" ref="A3:Q1109">
      <sortCondition ref="A2"/>
    </sortState>
  </autoFilter>
  <sortState xmlns:xlrd2="http://schemas.microsoft.com/office/spreadsheetml/2017/richdata2" ref="Y30:Y1136">
    <sortCondition ref="Y30"/>
  </sortState>
  <mergeCells count="3">
    <mergeCell ref="AG42:AK42"/>
    <mergeCell ref="AK7:AK15"/>
    <mergeCell ref="AE33:AM33"/>
  </mergeCells>
  <pageMargins left="0.7" right="0.7" top="0.75" bottom="0.75" header="0.3" footer="0.3"/>
  <pageSetup orientation="portrait" verticalDpi="597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056C-A3B1-4827-82A6-F7DE64DE076F}">
  <dimension ref="A1:AS1136"/>
  <sheetViews>
    <sheetView topLeftCell="X13" workbookViewId="0">
      <selection activeCell="AJ44" sqref="AJ44"/>
    </sheetView>
  </sheetViews>
  <sheetFormatPr defaultRowHeight="14.4" x14ac:dyDescent="0.3"/>
  <cols>
    <col min="1" max="1" width="10.5546875" style="13" bestFit="1" customWidth="1"/>
    <col min="2" max="2" width="10.5546875" style="13" customWidth="1"/>
    <col min="3" max="3" width="10.21875" style="101" bestFit="1" customWidth="1"/>
    <col min="4" max="9" width="14.77734375" style="100" customWidth="1"/>
    <col min="10" max="19" width="14.77734375" customWidth="1"/>
    <col min="21" max="29" width="18.21875" customWidth="1"/>
    <col min="37" max="37" width="13" customWidth="1"/>
    <col min="39" max="43" width="11.44140625" customWidth="1"/>
    <col min="45" max="45" width="13.88671875" customWidth="1"/>
  </cols>
  <sheetData>
    <row r="1" spans="1:26" x14ac:dyDescent="0.3">
      <c r="B1" s="102">
        <f>SUM(B3:B1048576)</f>
        <v>598</v>
      </c>
      <c r="C1" s="102">
        <f>SUM(C3:C1048576)</f>
        <v>33132</v>
      </c>
      <c r="D1" s="102">
        <f t="shared" ref="D1:H1" si="0">SUM(D3:D1048576)</f>
        <v>13921</v>
      </c>
      <c r="E1" s="102">
        <f t="shared" si="0"/>
        <v>2564</v>
      </c>
      <c r="F1" s="102">
        <f t="shared" si="0"/>
        <v>1612</v>
      </c>
      <c r="G1" s="102">
        <f t="shared" si="0"/>
        <v>6900</v>
      </c>
      <c r="H1" s="102">
        <f t="shared" si="0"/>
        <v>2363</v>
      </c>
      <c r="I1" s="102"/>
      <c r="J1" s="102">
        <f t="shared" ref="J1:K1" si="1">SUM(J3:J1048576)</f>
        <v>7521</v>
      </c>
      <c r="K1" s="102">
        <f t="shared" si="1"/>
        <v>6401</v>
      </c>
      <c r="L1" s="102">
        <f t="shared" ref="L1:S1" si="2">SUM(L3:L1048576)</f>
        <v>851</v>
      </c>
      <c r="M1" s="102">
        <f t="shared" si="2"/>
        <v>835</v>
      </c>
      <c r="N1" s="102">
        <f t="shared" si="2"/>
        <v>878</v>
      </c>
      <c r="O1" s="102">
        <f t="shared" si="2"/>
        <v>432</v>
      </c>
      <c r="P1" s="102">
        <f t="shared" si="2"/>
        <v>966</v>
      </c>
      <c r="Q1" s="102">
        <f t="shared" si="2"/>
        <v>214</v>
      </c>
      <c r="R1" s="102">
        <f t="shared" si="2"/>
        <v>27</v>
      </c>
      <c r="S1" s="102">
        <f t="shared" si="2"/>
        <v>6873</v>
      </c>
    </row>
    <row r="2" spans="1:26" x14ac:dyDescent="0.3">
      <c r="A2" s="13" t="s">
        <v>18</v>
      </c>
      <c r="B2" s="13" t="s">
        <v>206</v>
      </c>
      <c r="C2" s="101" t="s">
        <v>116</v>
      </c>
      <c r="D2" s="100" t="s">
        <v>128</v>
      </c>
      <c r="E2" s="100" t="s">
        <v>129</v>
      </c>
      <c r="F2" s="100" t="s">
        <v>130</v>
      </c>
      <c r="G2" s="100" t="s">
        <v>131</v>
      </c>
      <c r="H2" s="100" t="s">
        <v>126</v>
      </c>
      <c r="I2" s="100" t="s">
        <v>204</v>
      </c>
      <c r="J2" t="s">
        <v>117</v>
      </c>
      <c r="K2" t="s">
        <v>122</v>
      </c>
      <c r="L2" t="s">
        <v>125</v>
      </c>
      <c r="M2" t="s">
        <v>124</v>
      </c>
      <c r="N2" t="s">
        <v>119</v>
      </c>
      <c r="O2" t="s">
        <v>120</v>
      </c>
      <c r="P2" t="s">
        <v>123</v>
      </c>
      <c r="Q2" t="s">
        <v>118</v>
      </c>
      <c r="R2" t="s">
        <v>127</v>
      </c>
      <c r="S2" t="s">
        <v>121</v>
      </c>
      <c r="U2" t="s">
        <v>132</v>
      </c>
    </row>
    <row r="3" spans="1:26" ht="15" thickBot="1" x14ac:dyDescent="0.35">
      <c r="A3" s="13">
        <v>43040</v>
      </c>
      <c r="C3" s="101">
        <v>60</v>
      </c>
      <c r="D3" s="100">
        <f>SUM(J3:K3)</f>
        <v>3</v>
      </c>
      <c r="E3" s="100">
        <f t="shared" ref="E3:E66" si="3">SUM(L3:N3)</f>
        <v>5</v>
      </c>
      <c r="F3" s="100">
        <f t="shared" ref="F3:F66" si="4">SUM(O3:Q3)</f>
        <v>2</v>
      </c>
      <c r="G3" s="100">
        <f t="shared" ref="G3:G66" si="5">SUM(R3:S3)</f>
        <v>8</v>
      </c>
      <c r="H3" s="100">
        <v>3</v>
      </c>
      <c r="K3">
        <v>3</v>
      </c>
      <c r="L3">
        <v>5</v>
      </c>
      <c r="O3">
        <v>1</v>
      </c>
      <c r="P3">
        <v>1</v>
      </c>
      <c r="S3">
        <v>8</v>
      </c>
    </row>
    <row r="4" spans="1:26" x14ac:dyDescent="0.3">
      <c r="A4" s="13">
        <v>43041</v>
      </c>
      <c r="C4" s="101">
        <v>59</v>
      </c>
      <c r="D4" s="100">
        <f t="shared" ref="D4:D66" si="6">SUM(J4:K4)</f>
        <v>3</v>
      </c>
      <c r="E4" s="100">
        <f t="shared" si="3"/>
        <v>4</v>
      </c>
      <c r="F4" s="100">
        <f t="shared" si="4"/>
        <v>4</v>
      </c>
      <c r="G4" s="100">
        <f t="shared" si="5"/>
        <v>11</v>
      </c>
      <c r="H4" s="100">
        <v>1</v>
      </c>
      <c r="K4">
        <v>3</v>
      </c>
      <c r="L4">
        <v>1</v>
      </c>
      <c r="M4">
        <v>2</v>
      </c>
      <c r="N4">
        <v>1</v>
      </c>
      <c r="O4">
        <v>1</v>
      </c>
      <c r="P4">
        <v>3</v>
      </c>
      <c r="S4">
        <v>11</v>
      </c>
      <c r="U4" s="106" t="s">
        <v>133</v>
      </c>
      <c r="V4" s="106"/>
    </row>
    <row r="5" spans="1:26" x14ac:dyDescent="0.3">
      <c r="A5" s="13">
        <v>43042</v>
      </c>
      <c r="C5" s="101">
        <v>55</v>
      </c>
      <c r="D5" s="100">
        <f t="shared" si="6"/>
        <v>3</v>
      </c>
      <c r="E5" s="100">
        <f t="shared" si="3"/>
        <v>1</v>
      </c>
      <c r="F5" s="100">
        <f t="shared" si="4"/>
        <v>1</v>
      </c>
      <c r="G5" s="100">
        <f t="shared" si="5"/>
        <v>7</v>
      </c>
      <c r="H5" s="100">
        <v>2</v>
      </c>
      <c r="K5">
        <v>3</v>
      </c>
      <c r="L5">
        <v>1</v>
      </c>
      <c r="P5">
        <v>1</v>
      </c>
      <c r="S5">
        <v>7</v>
      </c>
      <c r="U5" s="103" t="s">
        <v>134</v>
      </c>
      <c r="V5" s="103">
        <v>0.56506731752304906</v>
      </c>
    </row>
    <row r="6" spans="1:26" x14ac:dyDescent="0.3">
      <c r="A6" s="13">
        <v>43043</v>
      </c>
      <c r="C6" s="101">
        <v>55</v>
      </c>
      <c r="D6" s="100">
        <f t="shared" si="6"/>
        <v>2</v>
      </c>
      <c r="E6" s="100">
        <f t="shared" si="3"/>
        <v>3</v>
      </c>
      <c r="F6" s="100">
        <f t="shared" si="4"/>
        <v>3</v>
      </c>
      <c r="G6" s="100">
        <f t="shared" si="5"/>
        <v>6</v>
      </c>
      <c r="H6" s="100">
        <v>4</v>
      </c>
      <c r="I6" s="100">
        <v>1</v>
      </c>
      <c r="K6">
        <v>2</v>
      </c>
      <c r="L6">
        <v>1</v>
      </c>
      <c r="M6">
        <v>1</v>
      </c>
      <c r="N6">
        <v>1</v>
      </c>
      <c r="P6">
        <v>3</v>
      </c>
      <c r="S6">
        <v>6</v>
      </c>
      <c r="U6" s="103" t="s">
        <v>135</v>
      </c>
      <c r="V6" s="103">
        <v>0.31930107333269436</v>
      </c>
    </row>
    <row r="7" spans="1:26" x14ac:dyDescent="0.3">
      <c r="A7" s="13">
        <v>43044</v>
      </c>
      <c r="C7" s="101">
        <v>54</v>
      </c>
      <c r="D7" s="100">
        <f t="shared" si="6"/>
        <v>5</v>
      </c>
      <c r="E7" s="100">
        <f t="shared" si="3"/>
        <v>1</v>
      </c>
      <c r="F7" s="100">
        <f t="shared" si="4"/>
        <v>2</v>
      </c>
      <c r="G7" s="100">
        <f t="shared" si="5"/>
        <v>9</v>
      </c>
      <c r="H7" s="100">
        <v>3</v>
      </c>
      <c r="I7" s="100">
        <v>2</v>
      </c>
      <c r="K7">
        <v>5</v>
      </c>
      <c r="M7">
        <v>1</v>
      </c>
      <c r="P7">
        <v>1</v>
      </c>
      <c r="Q7">
        <v>1</v>
      </c>
      <c r="S7">
        <v>9</v>
      </c>
      <c r="U7" s="103" t="s">
        <v>136</v>
      </c>
      <c r="V7" s="103">
        <v>0.31620979755309714</v>
      </c>
    </row>
    <row r="8" spans="1:26" x14ac:dyDescent="0.3">
      <c r="A8" s="13">
        <v>43045</v>
      </c>
      <c r="C8" s="101">
        <v>54</v>
      </c>
      <c r="D8" s="100">
        <f t="shared" si="6"/>
        <v>2</v>
      </c>
      <c r="E8" s="100">
        <f t="shared" si="3"/>
        <v>2</v>
      </c>
      <c r="F8" s="100">
        <f t="shared" si="4"/>
        <v>5</v>
      </c>
      <c r="G8" s="100">
        <f t="shared" si="5"/>
        <v>6</v>
      </c>
      <c r="H8" s="100">
        <v>3</v>
      </c>
      <c r="K8">
        <v>2</v>
      </c>
      <c r="M8">
        <v>1</v>
      </c>
      <c r="N8">
        <v>1</v>
      </c>
      <c r="O8">
        <v>1</v>
      </c>
      <c r="P8">
        <v>3</v>
      </c>
      <c r="Q8">
        <v>1</v>
      </c>
      <c r="S8">
        <v>6</v>
      </c>
      <c r="U8" s="103" t="s">
        <v>137</v>
      </c>
      <c r="V8" s="103">
        <v>6.7805780030616667</v>
      </c>
    </row>
    <row r="9" spans="1:26" ht="15" thickBot="1" x14ac:dyDescent="0.35">
      <c r="A9" s="13">
        <v>43046</v>
      </c>
      <c r="C9" s="101">
        <v>53</v>
      </c>
      <c r="D9" s="100">
        <f t="shared" si="6"/>
        <v>1</v>
      </c>
      <c r="E9" s="100">
        <f t="shared" si="3"/>
        <v>2</v>
      </c>
      <c r="F9" s="100">
        <f t="shared" si="4"/>
        <v>4</v>
      </c>
      <c r="G9" s="100">
        <f t="shared" si="5"/>
        <v>5</v>
      </c>
      <c r="H9" s="100">
        <v>3</v>
      </c>
      <c r="K9">
        <v>1</v>
      </c>
      <c r="M9">
        <v>1</v>
      </c>
      <c r="N9">
        <v>1</v>
      </c>
      <c r="O9">
        <v>1</v>
      </c>
      <c r="P9">
        <v>2</v>
      </c>
      <c r="Q9">
        <v>1</v>
      </c>
      <c r="S9">
        <v>5</v>
      </c>
      <c r="U9" s="104" t="s">
        <v>138</v>
      </c>
      <c r="V9" s="104">
        <v>1107</v>
      </c>
    </row>
    <row r="10" spans="1:26" x14ac:dyDescent="0.3">
      <c r="A10" s="13">
        <v>43047</v>
      </c>
      <c r="C10" s="101">
        <v>52</v>
      </c>
      <c r="D10" s="100">
        <f t="shared" si="6"/>
        <v>3</v>
      </c>
      <c r="E10" s="100">
        <f t="shared" si="3"/>
        <v>0</v>
      </c>
      <c r="F10" s="100">
        <f t="shared" si="4"/>
        <v>2</v>
      </c>
      <c r="G10" s="100">
        <f t="shared" si="5"/>
        <v>8</v>
      </c>
      <c r="H10" s="100">
        <v>3</v>
      </c>
      <c r="K10">
        <v>3</v>
      </c>
      <c r="O10">
        <v>1</v>
      </c>
      <c r="P10">
        <v>1</v>
      </c>
      <c r="S10">
        <v>8</v>
      </c>
    </row>
    <row r="11" spans="1:26" ht="15" thickBot="1" x14ac:dyDescent="0.35">
      <c r="A11" s="13">
        <v>43048</v>
      </c>
      <c r="C11" s="101">
        <v>52</v>
      </c>
      <c r="D11" s="100">
        <f t="shared" si="6"/>
        <v>2</v>
      </c>
      <c r="E11" s="100">
        <f t="shared" si="3"/>
        <v>3</v>
      </c>
      <c r="F11" s="100">
        <f t="shared" si="4"/>
        <v>2</v>
      </c>
      <c r="G11" s="100">
        <f t="shared" si="5"/>
        <v>8</v>
      </c>
      <c r="H11" s="100">
        <v>2</v>
      </c>
      <c r="K11">
        <v>2</v>
      </c>
      <c r="L11">
        <v>3</v>
      </c>
      <c r="P11">
        <v>1</v>
      </c>
      <c r="Q11">
        <v>1</v>
      </c>
      <c r="S11">
        <v>8</v>
      </c>
      <c r="U11" t="s">
        <v>139</v>
      </c>
    </row>
    <row r="12" spans="1:26" x14ac:dyDescent="0.3">
      <c r="A12" s="13">
        <v>43049</v>
      </c>
      <c r="C12" s="101">
        <v>52</v>
      </c>
      <c r="D12" s="100">
        <f t="shared" si="6"/>
        <v>1</v>
      </c>
      <c r="E12" s="100">
        <f t="shared" si="3"/>
        <v>5</v>
      </c>
      <c r="F12" s="100">
        <f t="shared" si="4"/>
        <v>5</v>
      </c>
      <c r="G12" s="100">
        <f t="shared" si="5"/>
        <v>7</v>
      </c>
      <c r="H12" s="100">
        <v>2</v>
      </c>
      <c r="I12" s="100">
        <v>2</v>
      </c>
      <c r="K12">
        <v>1</v>
      </c>
      <c r="L12">
        <v>4</v>
      </c>
      <c r="N12">
        <v>1</v>
      </c>
      <c r="O12">
        <v>5</v>
      </c>
      <c r="S12">
        <v>7</v>
      </c>
      <c r="U12" s="105"/>
      <c r="V12" s="105" t="s">
        <v>143</v>
      </c>
      <c r="W12" s="105" t="s">
        <v>144</v>
      </c>
      <c r="X12" s="105" t="s">
        <v>145</v>
      </c>
      <c r="Y12" s="105" t="s">
        <v>146</v>
      </c>
      <c r="Z12" s="105" t="s">
        <v>147</v>
      </c>
    </row>
    <row r="13" spans="1:26" x14ac:dyDescent="0.3">
      <c r="A13" s="13">
        <v>43050</v>
      </c>
      <c r="C13" s="101">
        <v>52</v>
      </c>
      <c r="D13" s="100">
        <f t="shared" si="6"/>
        <v>0</v>
      </c>
      <c r="E13" s="100">
        <f t="shared" si="3"/>
        <v>3</v>
      </c>
      <c r="F13" s="100">
        <f t="shared" si="4"/>
        <v>2</v>
      </c>
      <c r="G13" s="100">
        <f t="shared" si="5"/>
        <v>9</v>
      </c>
      <c r="H13" s="100">
        <v>2</v>
      </c>
      <c r="L13">
        <v>2</v>
      </c>
      <c r="N13">
        <v>1</v>
      </c>
      <c r="O13">
        <v>2</v>
      </c>
      <c r="S13">
        <v>9</v>
      </c>
      <c r="U13" s="103" t="s">
        <v>140</v>
      </c>
      <c r="V13" s="103">
        <v>5</v>
      </c>
      <c r="W13" s="103">
        <v>23744.665965821019</v>
      </c>
      <c r="X13" s="103">
        <v>4748.9331931642037</v>
      </c>
      <c r="Y13" s="103">
        <v>103.29103454312282</v>
      </c>
      <c r="Z13" s="103">
        <v>1.9478576340511428E-89</v>
      </c>
    </row>
    <row r="14" spans="1:26" x14ac:dyDescent="0.3">
      <c r="A14" s="13">
        <v>43051</v>
      </c>
      <c r="C14" s="101">
        <v>51</v>
      </c>
      <c r="D14" s="100">
        <f t="shared" si="6"/>
        <v>6</v>
      </c>
      <c r="E14" s="100">
        <f t="shared" si="3"/>
        <v>2</v>
      </c>
      <c r="F14" s="100">
        <f t="shared" si="4"/>
        <v>3</v>
      </c>
      <c r="G14" s="100">
        <f t="shared" si="5"/>
        <v>4</v>
      </c>
      <c r="H14" s="100">
        <v>4</v>
      </c>
      <c r="I14" s="100">
        <v>1</v>
      </c>
      <c r="J14">
        <v>5</v>
      </c>
      <c r="K14">
        <v>1</v>
      </c>
      <c r="L14">
        <v>2</v>
      </c>
      <c r="O14">
        <v>3</v>
      </c>
      <c r="S14">
        <v>4</v>
      </c>
      <c r="U14" s="103" t="s">
        <v>141</v>
      </c>
      <c r="V14" s="103">
        <v>1101</v>
      </c>
      <c r="W14" s="103">
        <v>50619.838099219713</v>
      </c>
      <c r="X14" s="103">
        <v>45.976238055603737</v>
      </c>
      <c r="Y14" s="103"/>
      <c r="Z14" s="103"/>
    </row>
    <row r="15" spans="1:26" ht="15" thickBot="1" x14ac:dyDescent="0.35">
      <c r="A15" s="13">
        <v>43052</v>
      </c>
      <c r="C15" s="101">
        <v>51</v>
      </c>
      <c r="D15" s="100">
        <f t="shared" si="6"/>
        <v>4</v>
      </c>
      <c r="E15" s="100">
        <f t="shared" si="3"/>
        <v>2</v>
      </c>
      <c r="F15" s="100">
        <f t="shared" si="4"/>
        <v>1</v>
      </c>
      <c r="G15" s="100">
        <f t="shared" si="5"/>
        <v>4</v>
      </c>
      <c r="H15" s="100">
        <v>1</v>
      </c>
      <c r="J15">
        <v>3</v>
      </c>
      <c r="K15">
        <v>1</v>
      </c>
      <c r="L15">
        <v>2</v>
      </c>
      <c r="O15">
        <v>1</v>
      </c>
      <c r="S15">
        <v>4</v>
      </c>
      <c r="U15" s="104" t="s">
        <v>30</v>
      </c>
      <c r="V15" s="104">
        <v>1106</v>
      </c>
      <c r="W15" s="104">
        <v>74364.504065040732</v>
      </c>
      <c r="X15" s="104"/>
      <c r="Y15" s="104"/>
      <c r="Z15" s="104"/>
    </row>
    <row r="16" spans="1:26" ht="15" thickBot="1" x14ac:dyDescent="0.35">
      <c r="A16" s="13">
        <v>43053</v>
      </c>
      <c r="C16" s="101">
        <v>51</v>
      </c>
      <c r="D16" s="100">
        <f t="shared" si="6"/>
        <v>2</v>
      </c>
      <c r="E16" s="100">
        <f t="shared" si="3"/>
        <v>5</v>
      </c>
      <c r="F16" s="100">
        <f t="shared" si="4"/>
        <v>1</v>
      </c>
      <c r="G16" s="100">
        <f t="shared" si="5"/>
        <v>1</v>
      </c>
      <c r="H16" s="100">
        <v>2</v>
      </c>
      <c r="I16" s="100">
        <v>1</v>
      </c>
      <c r="J16">
        <v>1</v>
      </c>
      <c r="K16">
        <v>1</v>
      </c>
      <c r="L16">
        <v>5</v>
      </c>
      <c r="O16">
        <v>1</v>
      </c>
      <c r="S16">
        <v>1</v>
      </c>
    </row>
    <row r="17" spans="1:45" x14ac:dyDescent="0.3">
      <c r="A17" s="13">
        <v>43054</v>
      </c>
      <c r="C17" s="101">
        <v>51</v>
      </c>
      <c r="D17" s="100">
        <f t="shared" si="6"/>
        <v>0</v>
      </c>
      <c r="E17" s="100">
        <f t="shared" si="3"/>
        <v>2</v>
      </c>
      <c r="F17" s="100">
        <f t="shared" si="4"/>
        <v>2</v>
      </c>
      <c r="G17" s="100">
        <f t="shared" si="5"/>
        <v>7</v>
      </c>
      <c r="H17" s="100">
        <v>1</v>
      </c>
      <c r="I17" s="100">
        <v>1</v>
      </c>
      <c r="L17">
        <v>2</v>
      </c>
      <c r="O17">
        <v>1</v>
      </c>
      <c r="P17">
        <v>1</v>
      </c>
      <c r="S17">
        <v>7</v>
      </c>
      <c r="U17" s="105"/>
      <c r="V17" s="105" t="s">
        <v>148</v>
      </c>
      <c r="W17" s="105" t="s">
        <v>137</v>
      </c>
      <c r="X17" s="105" t="s">
        <v>149</v>
      </c>
      <c r="Y17" s="105" t="s">
        <v>150</v>
      </c>
      <c r="Z17" s="105" t="s">
        <v>151</v>
      </c>
      <c r="AA17" s="105" t="s">
        <v>152</v>
      </c>
      <c r="AB17" s="105" t="s">
        <v>153</v>
      </c>
      <c r="AC17" s="105" t="s">
        <v>154</v>
      </c>
    </row>
    <row r="18" spans="1:45" x14ac:dyDescent="0.3">
      <c r="A18" s="13">
        <v>43055</v>
      </c>
      <c r="C18" s="101">
        <v>51</v>
      </c>
      <c r="D18" s="100">
        <f t="shared" si="6"/>
        <v>0</v>
      </c>
      <c r="E18" s="100">
        <f t="shared" si="3"/>
        <v>1</v>
      </c>
      <c r="F18" s="100">
        <f t="shared" si="4"/>
        <v>0</v>
      </c>
      <c r="G18" s="100">
        <f t="shared" si="5"/>
        <v>7</v>
      </c>
      <c r="H18" s="100">
        <v>1</v>
      </c>
      <c r="N18">
        <v>1</v>
      </c>
      <c r="R18">
        <v>7</v>
      </c>
      <c r="U18" s="103" t="s">
        <v>142</v>
      </c>
      <c r="V18" s="121">
        <v>25.571346696892359</v>
      </c>
      <c r="W18" s="103">
        <v>0.9066526131442888</v>
      </c>
      <c r="X18" s="103">
        <v>28.204128379678338</v>
      </c>
      <c r="Y18" s="119">
        <v>3.6590102561920755E-132</v>
      </c>
      <c r="Z18" s="103">
        <v>23.792384595491683</v>
      </c>
      <c r="AA18" s="103">
        <v>27.350308798293035</v>
      </c>
      <c r="AB18" s="103">
        <v>23.792384595491683</v>
      </c>
      <c r="AC18" s="103">
        <v>27.350308798293035</v>
      </c>
    </row>
    <row r="19" spans="1:45" x14ac:dyDescent="0.3">
      <c r="A19" s="13">
        <v>43056</v>
      </c>
      <c r="C19" s="101">
        <v>50</v>
      </c>
      <c r="D19" s="100">
        <f t="shared" si="6"/>
        <v>3</v>
      </c>
      <c r="E19" s="100">
        <f t="shared" si="3"/>
        <v>1</v>
      </c>
      <c r="F19" s="100">
        <f t="shared" si="4"/>
        <v>1</v>
      </c>
      <c r="G19" s="100">
        <f t="shared" si="5"/>
        <v>5</v>
      </c>
      <c r="H19" s="100">
        <v>5</v>
      </c>
      <c r="I19" s="100">
        <v>1</v>
      </c>
      <c r="K19">
        <v>3</v>
      </c>
      <c r="L19">
        <v>1</v>
      </c>
      <c r="O19">
        <v>1</v>
      </c>
      <c r="S19">
        <v>5</v>
      </c>
      <c r="U19" s="103" t="s">
        <v>128</v>
      </c>
      <c r="V19" s="121">
        <v>-0.47714319033173536</v>
      </c>
      <c r="W19" s="103">
        <v>2.9765800948762806E-2</v>
      </c>
      <c r="X19" s="103">
        <v>-16.029912689165094</v>
      </c>
      <c r="Y19" s="119">
        <v>3.8972753565508541E-52</v>
      </c>
      <c r="Z19" s="103">
        <v>-0.53554729245200161</v>
      </c>
      <c r="AA19" s="103">
        <v>-0.41873908821146905</v>
      </c>
      <c r="AB19" s="103">
        <v>-0.53554729245200161</v>
      </c>
      <c r="AC19" s="103">
        <v>-0.41873908821146905</v>
      </c>
    </row>
    <row r="20" spans="1:45" x14ac:dyDescent="0.3">
      <c r="A20" s="13">
        <v>43057</v>
      </c>
      <c r="C20" s="101">
        <v>50</v>
      </c>
      <c r="D20" s="100">
        <f t="shared" si="6"/>
        <v>2</v>
      </c>
      <c r="E20" s="100">
        <f t="shared" si="3"/>
        <v>3</v>
      </c>
      <c r="F20" s="100">
        <f t="shared" si="4"/>
        <v>1</v>
      </c>
      <c r="G20" s="100">
        <f t="shared" si="5"/>
        <v>9</v>
      </c>
      <c r="H20" s="100">
        <v>3</v>
      </c>
      <c r="K20">
        <v>2</v>
      </c>
      <c r="M20">
        <v>1</v>
      </c>
      <c r="N20">
        <v>2</v>
      </c>
      <c r="Q20">
        <v>1</v>
      </c>
      <c r="S20">
        <v>9</v>
      </c>
      <c r="U20" s="103" t="s">
        <v>129</v>
      </c>
      <c r="V20" s="121">
        <v>0.72073007816047208</v>
      </c>
      <c r="W20" s="103">
        <v>0.12380831409116383</v>
      </c>
      <c r="X20" s="103">
        <v>5.8213382796714006</v>
      </c>
      <c r="Y20" s="119">
        <v>7.6512157404196043E-9</v>
      </c>
      <c r="Z20" s="103">
        <v>0.47780318928000054</v>
      </c>
      <c r="AA20" s="103">
        <v>0.96365696704094361</v>
      </c>
      <c r="AB20" s="103">
        <v>0.47780318928000054</v>
      </c>
      <c r="AC20" s="103">
        <v>0.96365696704094361</v>
      </c>
    </row>
    <row r="21" spans="1:45" x14ac:dyDescent="0.3">
      <c r="A21" s="13">
        <v>43058</v>
      </c>
      <c r="C21" s="101">
        <v>50</v>
      </c>
      <c r="D21" s="100">
        <f t="shared" si="6"/>
        <v>2</v>
      </c>
      <c r="E21" s="100">
        <f t="shared" si="3"/>
        <v>3</v>
      </c>
      <c r="F21" s="100">
        <f t="shared" si="4"/>
        <v>1</v>
      </c>
      <c r="G21" s="100">
        <f t="shared" si="5"/>
        <v>6</v>
      </c>
      <c r="H21" s="100">
        <v>1</v>
      </c>
      <c r="I21" s="100">
        <v>1</v>
      </c>
      <c r="J21">
        <v>2</v>
      </c>
      <c r="L21">
        <v>3</v>
      </c>
      <c r="O21">
        <v>1</v>
      </c>
      <c r="S21">
        <v>6</v>
      </c>
      <c r="U21" s="103" t="s">
        <v>130</v>
      </c>
      <c r="V21" s="121">
        <v>1.0080719585809836</v>
      </c>
      <c r="W21" s="103">
        <v>0.14450423575888013</v>
      </c>
      <c r="X21" s="103">
        <v>6.9760720389058575</v>
      </c>
      <c r="Y21" s="119">
        <v>5.2290441346090131E-12</v>
      </c>
      <c r="Z21" s="103">
        <v>0.72453716787939304</v>
      </c>
      <c r="AA21" s="103">
        <v>1.2916067492825742</v>
      </c>
      <c r="AB21" s="103">
        <v>0.72453716787939304</v>
      </c>
      <c r="AC21" s="103">
        <v>1.2916067492825742</v>
      </c>
    </row>
    <row r="22" spans="1:45" x14ac:dyDescent="0.3">
      <c r="A22" s="13">
        <v>43059</v>
      </c>
      <c r="C22" s="101">
        <v>50</v>
      </c>
      <c r="D22" s="100">
        <f t="shared" si="6"/>
        <v>0</v>
      </c>
      <c r="E22" s="100">
        <f t="shared" si="3"/>
        <v>3</v>
      </c>
      <c r="F22" s="100">
        <f t="shared" si="4"/>
        <v>0</v>
      </c>
      <c r="G22" s="100">
        <f t="shared" si="5"/>
        <v>8</v>
      </c>
      <c r="H22" s="100">
        <v>5</v>
      </c>
      <c r="L22">
        <v>3</v>
      </c>
      <c r="S22">
        <v>8</v>
      </c>
      <c r="U22" s="103" t="s">
        <v>131</v>
      </c>
      <c r="V22" s="121">
        <v>0.90865459338302468</v>
      </c>
      <c r="W22" s="103">
        <v>9.7484733150429728E-2</v>
      </c>
      <c r="X22" s="103">
        <v>9.3209938009561988</v>
      </c>
      <c r="Y22" s="119">
        <v>6.1016988836875477E-20</v>
      </c>
      <c r="Z22" s="103">
        <v>0.71737775457445052</v>
      </c>
      <c r="AA22" s="103">
        <v>1.0999314321915987</v>
      </c>
      <c r="AB22" s="103">
        <v>0.71737775457445052</v>
      </c>
      <c r="AC22" s="103">
        <v>1.0999314321915987</v>
      </c>
    </row>
    <row r="23" spans="1:45" ht="15" thickBot="1" x14ac:dyDescent="0.35">
      <c r="A23" s="13">
        <v>43060</v>
      </c>
      <c r="C23" s="101">
        <v>49</v>
      </c>
      <c r="D23" s="100">
        <f t="shared" si="6"/>
        <v>4</v>
      </c>
      <c r="E23" s="100">
        <f t="shared" si="3"/>
        <v>2</v>
      </c>
      <c r="F23" s="100">
        <f t="shared" si="4"/>
        <v>6</v>
      </c>
      <c r="G23" s="100">
        <f t="shared" si="5"/>
        <v>8</v>
      </c>
      <c r="H23" s="100">
        <v>1</v>
      </c>
      <c r="K23">
        <v>4</v>
      </c>
      <c r="L23">
        <v>2</v>
      </c>
      <c r="O23">
        <v>1</v>
      </c>
      <c r="P23">
        <v>4</v>
      </c>
      <c r="Q23">
        <v>1</v>
      </c>
      <c r="S23">
        <v>8</v>
      </c>
      <c r="U23" s="104" t="s">
        <v>126</v>
      </c>
      <c r="V23" s="122">
        <v>0.72964407413008092</v>
      </c>
      <c r="W23" s="104">
        <v>0.19962665733532561</v>
      </c>
      <c r="X23" s="104">
        <v>3.6550432886548379</v>
      </c>
      <c r="Y23" s="120">
        <v>2.6926772617629792E-4</v>
      </c>
      <c r="Z23" s="104">
        <v>0.33795242434014439</v>
      </c>
      <c r="AA23" s="104">
        <v>1.1213357239200175</v>
      </c>
      <c r="AB23" s="104">
        <v>0.33795242434014439</v>
      </c>
      <c r="AC23" s="104">
        <v>1.1213357239200175</v>
      </c>
    </row>
    <row r="24" spans="1:45" x14ac:dyDescent="0.3">
      <c r="A24" s="13">
        <v>43061</v>
      </c>
      <c r="C24" s="101">
        <v>49</v>
      </c>
      <c r="D24" s="100">
        <f t="shared" si="6"/>
        <v>3</v>
      </c>
      <c r="E24" s="100">
        <f t="shared" si="3"/>
        <v>0</v>
      </c>
      <c r="F24" s="100">
        <f t="shared" si="4"/>
        <v>1</v>
      </c>
      <c r="G24" s="100">
        <f t="shared" si="5"/>
        <v>6</v>
      </c>
      <c r="H24" s="100">
        <v>2</v>
      </c>
      <c r="I24" s="100">
        <v>1</v>
      </c>
      <c r="K24">
        <v>3</v>
      </c>
      <c r="Q24">
        <v>1</v>
      </c>
      <c r="S24">
        <v>6</v>
      </c>
    </row>
    <row r="25" spans="1:45" ht="15" thickBot="1" x14ac:dyDescent="0.35">
      <c r="A25" s="13">
        <v>43062</v>
      </c>
      <c r="C25" s="101">
        <v>49</v>
      </c>
      <c r="D25" s="100">
        <f t="shared" si="6"/>
        <v>1</v>
      </c>
      <c r="E25" s="100">
        <f t="shared" si="3"/>
        <v>2</v>
      </c>
      <c r="F25" s="100">
        <f t="shared" si="4"/>
        <v>1</v>
      </c>
      <c r="G25" s="100">
        <f t="shared" si="5"/>
        <v>8</v>
      </c>
      <c r="H25" s="100">
        <v>2</v>
      </c>
      <c r="K25">
        <v>1</v>
      </c>
      <c r="M25">
        <v>1</v>
      </c>
      <c r="N25">
        <v>1</v>
      </c>
      <c r="P25">
        <v>1</v>
      </c>
      <c r="S25">
        <v>8</v>
      </c>
    </row>
    <row r="26" spans="1:45" x14ac:dyDescent="0.3">
      <c r="A26" s="13">
        <v>43063</v>
      </c>
      <c r="C26" s="101">
        <v>48</v>
      </c>
      <c r="D26" s="100">
        <f t="shared" si="6"/>
        <v>5</v>
      </c>
      <c r="E26" s="100">
        <f t="shared" si="3"/>
        <v>1</v>
      </c>
      <c r="F26" s="100">
        <f t="shared" si="4"/>
        <v>0</v>
      </c>
      <c r="G26" s="100">
        <f t="shared" si="5"/>
        <v>11</v>
      </c>
      <c r="H26" s="100">
        <v>3</v>
      </c>
      <c r="I26" s="100">
        <v>1</v>
      </c>
      <c r="K26">
        <v>5</v>
      </c>
      <c r="N26">
        <v>1</v>
      </c>
      <c r="S26">
        <v>11</v>
      </c>
      <c r="AG26" s="107" t="s">
        <v>203</v>
      </c>
      <c r="AH26" s="108"/>
      <c r="AI26" s="108" t="s">
        <v>116</v>
      </c>
      <c r="AJ26" s="108"/>
      <c r="AK26" s="108"/>
      <c r="AL26" s="108"/>
      <c r="AM26" s="108" t="s">
        <v>128</v>
      </c>
      <c r="AN26" s="108" t="s">
        <v>129</v>
      </c>
      <c r="AO26" s="108" t="s">
        <v>130</v>
      </c>
      <c r="AP26" s="108" t="s">
        <v>131</v>
      </c>
      <c r="AQ26" s="108" t="s">
        <v>126</v>
      </c>
      <c r="AR26" s="108"/>
      <c r="AS26" s="109"/>
    </row>
    <row r="27" spans="1:45" x14ac:dyDescent="0.3">
      <c r="A27" s="13">
        <v>43064</v>
      </c>
      <c r="C27" s="101">
        <v>48</v>
      </c>
      <c r="D27" s="100">
        <f t="shared" si="6"/>
        <v>5</v>
      </c>
      <c r="E27" s="100">
        <f t="shared" si="3"/>
        <v>3</v>
      </c>
      <c r="F27" s="100">
        <f t="shared" si="4"/>
        <v>2</v>
      </c>
      <c r="G27" s="100">
        <f t="shared" si="5"/>
        <v>10</v>
      </c>
      <c r="H27" s="100">
        <v>2</v>
      </c>
      <c r="K27">
        <v>5</v>
      </c>
      <c r="M27">
        <v>1</v>
      </c>
      <c r="N27">
        <v>2</v>
      </c>
      <c r="P27">
        <v>1</v>
      </c>
      <c r="Q27">
        <v>1</v>
      </c>
      <c r="S27">
        <v>10</v>
      </c>
      <c r="U27" t="s">
        <v>155</v>
      </c>
      <c r="Y27" t="s">
        <v>159</v>
      </c>
      <c r="AG27" s="110"/>
      <c r="AH27" s="111"/>
      <c r="AI27" s="111">
        <v>33132</v>
      </c>
      <c r="AJ27" s="111"/>
      <c r="AK27" s="111"/>
      <c r="AL27" s="111"/>
      <c r="AM27" s="111">
        <v>13921</v>
      </c>
      <c r="AN27" s="111">
        <v>2564</v>
      </c>
      <c r="AO27" s="111">
        <v>1612</v>
      </c>
      <c r="AP27" s="111">
        <v>6900</v>
      </c>
      <c r="AQ27" s="113">
        <v>3109</v>
      </c>
      <c r="AR27" s="111"/>
      <c r="AS27" s="216">
        <f>SUM(AM28:AQ28)</f>
        <v>0.84830375467825669</v>
      </c>
    </row>
    <row r="28" spans="1:45" ht="15" thickBot="1" x14ac:dyDescent="0.35">
      <c r="A28" s="13">
        <v>43065</v>
      </c>
      <c r="C28" s="101">
        <v>48</v>
      </c>
      <c r="D28" s="100">
        <f t="shared" si="6"/>
        <v>4</v>
      </c>
      <c r="E28" s="100">
        <f t="shared" si="3"/>
        <v>1</v>
      </c>
      <c r="F28" s="100">
        <f t="shared" si="4"/>
        <v>4</v>
      </c>
      <c r="G28" s="100">
        <f t="shared" si="5"/>
        <v>9</v>
      </c>
      <c r="H28" s="100">
        <v>2</v>
      </c>
      <c r="K28">
        <v>4</v>
      </c>
      <c r="L28">
        <v>1</v>
      </c>
      <c r="O28">
        <v>2</v>
      </c>
      <c r="Q28">
        <v>2</v>
      </c>
      <c r="S28">
        <v>9</v>
      </c>
      <c r="AG28" s="114"/>
      <c r="AH28" s="22"/>
      <c r="AI28" s="22"/>
      <c r="AJ28" s="22"/>
      <c r="AK28" s="22"/>
      <c r="AL28" s="22"/>
      <c r="AM28" s="24">
        <f>AM27/$AI$27</f>
        <v>0.42016781359410843</v>
      </c>
      <c r="AN28" s="24">
        <f t="shared" ref="AN28:AQ28" si="7">AN27/$AI$27</f>
        <v>7.7387420016902089E-2</v>
      </c>
      <c r="AO28" s="24">
        <f t="shared" si="7"/>
        <v>4.8653869371000844E-2</v>
      </c>
      <c r="AP28" s="24">
        <f t="shared" si="7"/>
        <v>0.20825787758058675</v>
      </c>
      <c r="AQ28" s="24">
        <f t="shared" si="7"/>
        <v>9.3836774115658578E-2</v>
      </c>
      <c r="AR28" s="22"/>
      <c r="AS28" s="115" t="s">
        <v>202</v>
      </c>
    </row>
    <row r="29" spans="1:45" x14ac:dyDescent="0.3">
      <c r="A29" s="13">
        <v>43066</v>
      </c>
      <c r="C29" s="101">
        <v>48</v>
      </c>
      <c r="D29" s="100">
        <f t="shared" si="6"/>
        <v>4</v>
      </c>
      <c r="E29" s="100">
        <f t="shared" si="3"/>
        <v>6</v>
      </c>
      <c r="F29" s="100">
        <f t="shared" si="4"/>
        <v>3</v>
      </c>
      <c r="G29" s="100">
        <f t="shared" si="5"/>
        <v>7</v>
      </c>
      <c r="H29" s="100">
        <v>2</v>
      </c>
      <c r="I29" s="100">
        <v>1</v>
      </c>
      <c r="K29">
        <v>4</v>
      </c>
      <c r="L29">
        <v>5</v>
      </c>
      <c r="N29">
        <v>1</v>
      </c>
      <c r="O29">
        <v>2</v>
      </c>
      <c r="P29">
        <v>1</v>
      </c>
      <c r="S29">
        <v>7</v>
      </c>
      <c r="U29" s="105" t="s">
        <v>156</v>
      </c>
      <c r="V29" s="105" t="s">
        <v>157</v>
      </c>
      <c r="W29" s="105" t="s">
        <v>158</v>
      </c>
      <c r="Y29" s="105" t="s">
        <v>160</v>
      </c>
      <c r="Z29" s="105" t="s">
        <v>116</v>
      </c>
    </row>
    <row r="30" spans="1:45" ht="15" thickBot="1" x14ac:dyDescent="0.35">
      <c r="A30" s="13">
        <v>43067</v>
      </c>
      <c r="C30" s="101">
        <v>48</v>
      </c>
      <c r="D30" s="100">
        <f t="shared" si="6"/>
        <v>4</v>
      </c>
      <c r="E30" s="100">
        <f t="shared" si="3"/>
        <v>0</v>
      </c>
      <c r="F30" s="100">
        <f t="shared" si="4"/>
        <v>1</v>
      </c>
      <c r="G30" s="100">
        <f t="shared" si="5"/>
        <v>8</v>
      </c>
      <c r="H30" s="100">
        <v>2</v>
      </c>
      <c r="K30">
        <v>4</v>
      </c>
      <c r="O30">
        <v>1</v>
      </c>
      <c r="S30">
        <v>8</v>
      </c>
      <c r="U30" s="103">
        <v>1</v>
      </c>
      <c r="V30" s="103">
        <v>39.217880403315924</v>
      </c>
      <c r="W30" s="103">
        <v>20.782119596684076</v>
      </c>
      <c r="Y30" s="103">
        <v>4.5167118337850046E-2</v>
      </c>
      <c r="Z30" s="103">
        <v>0</v>
      </c>
    </row>
    <row r="31" spans="1:45" x14ac:dyDescent="0.3">
      <c r="A31" s="13">
        <v>43068</v>
      </c>
      <c r="C31" s="101">
        <v>48</v>
      </c>
      <c r="D31" s="100">
        <f t="shared" si="6"/>
        <v>4</v>
      </c>
      <c r="E31" s="100">
        <f t="shared" si="3"/>
        <v>2</v>
      </c>
      <c r="F31" s="100">
        <f t="shared" si="4"/>
        <v>0</v>
      </c>
      <c r="G31" s="100">
        <f t="shared" si="5"/>
        <v>5</v>
      </c>
      <c r="H31" s="100">
        <v>2</v>
      </c>
      <c r="K31">
        <v>4</v>
      </c>
      <c r="L31">
        <v>2</v>
      </c>
      <c r="S31">
        <v>5</v>
      </c>
      <c r="U31" s="103">
        <v>2</v>
      </c>
      <c r="V31" s="103">
        <v>41.77996987420633</v>
      </c>
      <c r="W31" s="103">
        <v>17.22003012579367</v>
      </c>
      <c r="Y31" s="103">
        <v>0.13550135501355015</v>
      </c>
      <c r="Z31" s="103">
        <v>1</v>
      </c>
      <c r="AG31" s="107">
        <v>2020</v>
      </c>
      <c r="AH31" s="108"/>
      <c r="AI31" s="108" t="s">
        <v>116</v>
      </c>
      <c r="AJ31" s="108"/>
      <c r="AK31" s="108"/>
      <c r="AL31" s="108"/>
      <c r="AM31" s="108" t="s">
        <v>128</v>
      </c>
      <c r="AN31" s="108" t="s">
        <v>129</v>
      </c>
      <c r="AO31" s="108" t="s">
        <v>130</v>
      </c>
      <c r="AP31" s="108" t="s">
        <v>131</v>
      </c>
      <c r="AQ31" s="108" t="s">
        <v>126</v>
      </c>
      <c r="AR31" s="108"/>
      <c r="AS31" s="109"/>
    </row>
    <row r="32" spans="1:45" x14ac:dyDescent="0.3">
      <c r="A32" s="13">
        <v>43069</v>
      </c>
      <c r="C32" s="101">
        <v>48</v>
      </c>
      <c r="D32" s="100">
        <f t="shared" si="6"/>
        <v>3</v>
      </c>
      <c r="E32" s="100">
        <f t="shared" si="3"/>
        <v>0</v>
      </c>
      <c r="F32" s="100">
        <f t="shared" si="4"/>
        <v>1</v>
      </c>
      <c r="G32" s="100">
        <f t="shared" si="5"/>
        <v>7</v>
      </c>
      <c r="H32" s="100">
        <v>1</v>
      </c>
      <c r="I32" s="100">
        <v>1</v>
      </c>
      <c r="K32">
        <v>3</v>
      </c>
      <c r="Q32">
        <v>1</v>
      </c>
      <c r="S32">
        <v>7</v>
      </c>
      <c r="U32" s="103">
        <v>3</v>
      </c>
      <c r="V32" s="103">
        <v>33.688589464579948</v>
      </c>
      <c r="W32" s="103">
        <v>21.311410535420052</v>
      </c>
      <c r="Y32" s="103">
        <v>0.22583559168925021</v>
      </c>
      <c r="Z32" s="103">
        <v>2</v>
      </c>
      <c r="AG32" s="110"/>
      <c r="AH32" s="111"/>
      <c r="AI32" s="111">
        <v>10256</v>
      </c>
      <c r="AJ32" s="111"/>
      <c r="AK32" s="111"/>
      <c r="AL32" s="111"/>
      <c r="AM32" s="111">
        <v>4618</v>
      </c>
      <c r="AN32" s="111">
        <v>556</v>
      </c>
      <c r="AO32" s="111">
        <v>284</v>
      </c>
      <c r="AP32" s="111">
        <v>1825</v>
      </c>
      <c r="AQ32" s="113">
        <v>787</v>
      </c>
      <c r="AR32" s="111"/>
      <c r="AS32" s="217">
        <f>SUM(AM33:AQ33)</f>
        <v>0.78685647425897043</v>
      </c>
    </row>
    <row r="33" spans="1:45" ht="15" thickBot="1" x14ac:dyDescent="0.35">
      <c r="A33" s="13">
        <v>43070</v>
      </c>
      <c r="C33" s="101">
        <v>48</v>
      </c>
      <c r="D33" s="100">
        <f t="shared" si="6"/>
        <v>2</v>
      </c>
      <c r="E33" s="100">
        <f t="shared" si="3"/>
        <v>2</v>
      </c>
      <c r="F33" s="100">
        <f t="shared" si="4"/>
        <v>2</v>
      </c>
      <c r="G33" s="100">
        <f t="shared" si="5"/>
        <v>7</v>
      </c>
      <c r="H33" s="100">
        <v>2</v>
      </c>
      <c r="K33">
        <v>2</v>
      </c>
      <c r="M33">
        <v>1</v>
      </c>
      <c r="N33">
        <v>1</v>
      </c>
      <c r="P33">
        <v>2</v>
      </c>
      <c r="S33">
        <v>7</v>
      </c>
      <c r="U33" s="103">
        <v>4</v>
      </c>
      <c r="V33" s="103">
        <v>38.173970283271721</v>
      </c>
      <c r="W33" s="103">
        <v>16.826029716728279</v>
      </c>
      <c r="Y33" s="103">
        <v>0.31616982836495033</v>
      </c>
      <c r="Z33" s="103">
        <v>2</v>
      </c>
      <c r="AG33" s="114"/>
      <c r="AH33" s="22"/>
      <c r="AI33" s="22"/>
      <c r="AJ33" s="22"/>
      <c r="AK33" s="22"/>
      <c r="AL33" s="22"/>
      <c r="AM33" s="24">
        <f>AM32/$AI$32</f>
        <v>0.45027301092043681</v>
      </c>
      <c r="AN33" s="24">
        <f>AN32/$AI$32</f>
        <v>5.4212168486739466E-2</v>
      </c>
      <c r="AO33" s="24">
        <f>AO32/$AI$32</f>
        <v>2.7691107644305771E-2</v>
      </c>
      <c r="AP33" s="24">
        <f>AP32/$AI$32</f>
        <v>0.17794461778471138</v>
      </c>
      <c r="AQ33" s="24">
        <f>AQ32/$AI$32</f>
        <v>7.6735569422776914E-2</v>
      </c>
      <c r="AR33" s="22"/>
      <c r="AS33" s="115" t="s">
        <v>202</v>
      </c>
    </row>
    <row r="34" spans="1:45" ht="15" thickBot="1" x14ac:dyDescent="0.35">
      <c r="A34" s="13">
        <v>43071</v>
      </c>
      <c r="C34" s="101">
        <v>48</v>
      </c>
      <c r="D34" s="100">
        <f t="shared" si="6"/>
        <v>2</v>
      </c>
      <c r="E34" s="100">
        <f t="shared" si="3"/>
        <v>1</v>
      </c>
      <c r="F34" s="100">
        <f t="shared" si="4"/>
        <v>0</v>
      </c>
      <c r="G34" s="100">
        <f t="shared" si="5"/>
        <v>8</v>
      </c>
      <c r="H34" s="100">
        <v>2</v>
      </c>
      <c r="I34" s="100">
        <v>1</v>
      </c>
      <c r="K34">
        <v>2</v>
      </c>
      <c r="L34">
        <v>1</v>
      </c>
      <c r="S34">
        <v>8</v>
      </c>
      <c r="U34" s="103">
        <v>5</v>
      </c>
      <c r="V34" s="103">
        <v>36.289328303393582</v>
      </c>
      <c r="W34" s="103">
        <v>17.710671696606418</v>
      </c>
      <c r="Y34" s="103">
        <v>0.4065040650406504</v>
      </c>
      <c r="Z34" s="103">
        <v>3</v>
      </c>
      <c r="AC34">
        <f>AI32</f>
        <v>10256</v>
      </c>
    </row>
    <row r="35" spans="1:45" ht="15" thickBot="1" x14ac:dyDescent="0.35">
      <c r="A35" s="13">
        <v>43072</v>
      </c>
      <c r="C35" s="101">
        <v>48</v>
      </c>
      <c r="D35" s="100">
        <f t="shared" si="6"/>
        <v>1</v>
      </c>
      <c r="E35" s="100">
        <f t="shared" si="3"/>
        <v>3</v>
      </c>
      <c r="F35" s="100">
        <f t="shared" si="4"/>
        <v>0</v>
      </c>
      <c r="G35" s="100">
        <f t="shared" si="5"/>
        <v>6</v>
      </c>
      <c r="H35" s="100">
        <v>2</v>
      </c>
      <c r="K35">
        <v>1</v>
      </c>
      <c r="M35">
        <v>2</v>
      </c>
      <c r="N35">
        <v>1</v>
      </c>
      <c r="S35">
        <v>6</v>
      </c>
      <c r="U35" s="103">
        <v>6</v>
      </c>
      <c r="V35" s="103">
        <v>38.73974004814314</v>
      </c>
      <c r="W35" s="103">
        <v>15.26025995185686</v>
      </c>
      <c r="Y35" s="103">
        <v>0.49683830171635046</v>
      </c>
      <c r="Z35" s="103">
        <v>3</v>
      </c>
      <c r="AG35" s="229" t="s">
        <v>213</v>
      </c>
      <c r="AH35" s="230"/>
      <c r="AI35" s="230"/>
      <c r="AJ35" s="230"/>
      <c r="AK35" s="230"/>
      <c r="AL35" s="230"/>
      <c r="AM35" s="230"/>
      <c r="AN35" s="230"/>
      <c r="AO35" s="230"/>
      <c r="AP35" s="230"/>
      <c r="AQ35" s="230"/>
      <c r="AR35" s="230"/>
      <c r="AS35" s="231"/>
    </row>
    <row r="36" spans="1:45" x14ac:dyDescent="0.3">
      <c r="A36" s="13">
        <v>43073</v>
      </c>
      <c r="C36" s="101">
        <v>48</v>
      </c>
      <c r="D36" s="100">
        <f t="shared" si="6"/>
        <v>1</v>
      </c>
      <c r="E36" s="100">
        <f t="shared" si="3"/>
        <v>2</v>
      </c>
      <c r="F36" s="100">
        <f t="shared" si="4"/>
        <v>0</v>
      </c>
      <c r="G36" s="100">
        <f t="shared" si="5"/>
        <v>7</v>
      </c>
      <c r="H36" s="100">
        <v>1</v>
      </c>
      <c r="J36">
        <v>1</v>
      </c>
      <c r="L36">
        <v>1</v>
      </c>
      <c r="N36">
        <v>1</v>
      </c>
      <c r="S36">
        <v>7</v>
      </c>
      <c r="U36" s="103">
        <v>7</v>
      </c>
      <c r="V36" s="103">
        <v>37.300156686510867</v>
      </c>
      <c r="W36" s="103">
        <v>15.699843313489133</v>
      </c>
      <c r="Y36" s="103">
        <v>0.58717253839205064</v>
      </c>
      <c r="Z36" s="103">
        <v>4</v>
      </c>
      <c r="AG36" s="236">
        <v>2020</v>
      </c>
      <c r="AH36" s="233" t="s">
        <v>116</v>
      </c>
      <c r="AI36" s="108" t="s">
        <v>207</v>
      </c>
      <c r="AJ36" s="108" t="s">
        <v>208</v>
      </c>
      <c r="AK36" s="108" t="s">
        <v>214</v>
      </c>
      <c r="AL36" s="109" t="s">
        <v>30</v>
      </c>
      <c r="AM36" s="108" t="s">
        <v>117</v>
      </c>
      <c r="AN36" s="108" t="s">
        <v>125</v>
      </c>
      <c r="AO36" s="108" t="s">
        <v>120</v>
      </c>
      <c r="AP36" s="108" t="s">
        <v>127</v>
      </c>
      <c r="AQ36" s="108" t="s">
        <v>126</v>
      </c>
      <c r="AR36" s="108"/>
      <c r="AS36" s="109"/>
    </row>
    <row r="37" spans="1:45" x14ac:dyDescent="0.3">
      <c r="A37" s="13">
        <v>43074</v>
      </c>
      <c r="C37" s="101">
        <v>48</v>
      </c>
      <c r="D37" s="100">
        <f t="shared" si="6"/>
        <v>0</v>
      </c>
      <c r="E37" s="100">
        <f t="shared" si="3"/>
        <v>0</v>
      </c>
      <c r="F37" s="100">
        <f t="shared" si="4"/>
        <v>5</v>
      </c>
      <c r="G37" s="100">
        <f t="shared" si="5"/>
        <v>9</v>
      </c>
      <c r="H37" s="100">
        <v>1</v>
      </c>
      <c r="O37">
        <v>3</v>
      </c>
      <c r="P37">
        <v>2</v>
      </c>
      <c r="S37">
        <v>9</v>
      </c>
      <c r="U37" s="103">
        <v>8</v>
      </c>
      <c r="V37" s="103">
        <v>35.614230012513559</v>
      </c>
      <c r="W37" s="103">
        <v>16.385769987486441</v>
      </c>
      <c r="Y37" s="103">
        <v>0.6775067750677507</v>
      </c>
      <c r="Z37" s="103">
        <v>4</v>
      </c>
      <c r="AG37" s="237"/>
      <c r="AH37" s="234"/>
      <c r="AI37" s="111">
        <v>10256</v>
      </c>
      <c r="AJ37" s="111">
        <v>3083</v>
      </c>
      <c r="AK37" s="111">
        <v>598</v>
      </c>
      <c r="AL37" s="220">
        <f>SUM(AI37:AK37)</f>
        <v>13937</v>
      </c>
      <c r="AM37" s="111">
        <v>4618</v>
      </c>
      <c r="AN37" s="111">
        <v>556</v>
      </c>
      <c r="AO37" s="111">
        <v>284</v>
      </c>
      <c r="AP37" s="111">
        <v>1825</v>
      </c>
      <c r="AQ37" s="113">
        <v>787</v>
      </c>
      <c r="AR37" s="111"/>
      <c r="AS37" s="217">
        <f>SUM(AM38:AQ38)</f>
        <v>0.57903422544306515</v>
      </c>
    </row>
    <row r="38" spans="1:45" ht="15" thickBot="1" x14ac:dyDescent="0.35">
      <c r="A38" s="13">
        <v>43075</v>
      </c>
      <c r="C38" s="101">
        <v>47</v>
      </c>
      <c r="D38" s="100">
        <f t="shared" si="6"/>
        <v>3</v>
      </c>
      <c r="E38" s="100">
        <f t="shared" si="3"/>
        <v>3</v>
      </c>
      <c r="F38" s="100">
        <f t="shared" si="4"/>
        <v>1</v>
      </c>
      <c r="G38" s="100">
        <f t="shared" si="5"/>
        <v>6</v>
      </c>
      <c r="H38" s="100">
        <v>2</v>
      </c>
      <c r="J38">
        <v>1</v>
      </c>
      <c r="K38">
        <v>2</v>
      </c>
      <c r="L38">
        <v>3</v>
      </c>
      <c r="P38">
        <v>1</v>
      </c>
      <c r="S38">
        <v>6</v>
      </c>
      <c r="U38" s="103">
        <v>9</v>
      </c>
      <c r="V38" s="103">
        <v>37.523919363196633</v>
      </c>
      <c r="W38" s="103">
        <v>14.476080636803367</v>
      </c>
      <c r="Y38" s="103">
        <v>0.76784101174345076</v>
      </c>
      <c r="Z38" s="103">
        <v>4</v>
      </c>
      <c r="AG38" s="238"/>
      <c r="AH38" s="235"/>
      <c r="AI38" s="22"/>
      <c r="AJ38" s="22"/>
      <c r="AK38" s="22"/>
      <c r="AL38" s="115"/>
      <c r="AM38" s="24">
        <f>AM37/$AL$37</f>
        <v>0.33134820980124846</v>
      </c>
      <c r="AN38" s="24">
        <f t="shared" ref="AN38:AQ38" si="8">AN37/$AL$37</f>
        <v>3.9893807849608956E-2</v>
      </c>
      <c r="AO38" s="24">
        <f t="shared" si="8"/>
        <v>2.0377412642606011E-2</v>
      </c>
      <c r="AP38" s="24">
        <f t="shared" si="8"/>
        <v>0.1309464016646337</v>
      </c>
      <c r="AQ38" s="24">
        <f t="shared" si="8"/>
        <v>5.6468393484968071E-2</v>
      </c>
      <c r="AR38" s="22"/>
      <c r="AS38" s="115" t="s">
        <v>202</v>
      </c>
    </row>
    <row r="39" spans="1:45" x14ac:dyDescent="0.3">
      <c r="A39" s="13">
        <v>43076</v>
      </c>
      <c r="C39" s="101">
        <v>47</v>
      </c>
      <c r="D39" s="100">
        <f t="shared" si="6"/>
        <v>2</v>
      </c>
      <c r="E39" s="100">
        <f t="shared" si="3"/>
        <v>5</v>
      </c>
      <c r="F39" s="100">
        <f t="shared" si="4"/>
        <v>2</v>
      </c>
      <c r="G39" s="100">
        <f t="shared" si="5"/>
        <v>9</v>
      </c>
      <c r="H39" s="100">
        <v>4</v>
      </c>
      <c r="K39">
        <v>2</v>
      </c>
      <c r="L39">
        <v>1</v>
      </c>
      <c r="M39">
        <v>2</v>
      </c>
      <c r="N39">
        <v>2</v>
      </c>
      <c r="O39">
        <v>2</v>
      </c>
      <c r="S39">
        <v>9</v>
      </c>
      <c r="U39" s="103">
        <v>10</v>
      </c>
      <c r="V39" s="103">
        <v>41.558083992209241</v>
      </c>
      <c r="W39" s="103">
        <v>10.441916007790759</v>
      </c>
      <c r="Y39" s="103">
        <v>0.85817524841915083</v>
      </c>
      <c r="Z39" s="103">
        <v>4</v>
      </c>
    </row>
    <row r="40" spans="1:45" x14ac:dyDescent="0.3">
      <c r="A40" s="13">
        <v>43077</v>
      </c>
      <c r="C40" s="101">
        <v>47</v>
      </c>
      <c r="D40" s="100">
        <f t="shared" si="6"/>
        <v>1</v>
      </c>
      <c r="E40" s="100">
        <f t="shared" si="3"/>
        <v>2</v>
      </c>
      <c r="F40" s="100">
        <f t="shared" si="4"/>
        <v>5</v>
      </c>
      <c r="G40" s="100">
        <f t="shared" si="5"/>
        <v>11</v>
      </c>
      <c r="H40" s="100">
        <v>2</v>
      </c>
      <c r="I40" s="100">
        <v>1</v>
      </c>
      <c r="K40">
        <v>1</v>
      </c>
      <c r="L40">
        <v>1</v>
      </c>
      <c r="M40">
        <v>1</v>
      </c>
      <c r="O40">
        <v>1</v>
      </c>
      <c r="P40">
        <v>3</v>
      </c>
      <c r="Q40">
        <v>1</v>
      </c>
      <c r="S40">
        <v>11</v>
      </c>
      <c r="U40" s="103">
        <v>11</v>
      </c>
      <c r="V40" s="103">
        <v>39.386860337243128</v>
      </c>
      <c r="W40" s="103">
        <v>12.613139662756872</v>
      </c>
      <c r="Y40" s="103">
        <v>0.94850948509485089</v>
      </c>
      <c r="Z40" s="103">
        <v>4</v>
      </c>
      <c r="AJ40" t="s">
        <v>216</v>
      </c>
      <c r="AK40">
        <f>AK37/52</f>
        <v>11.5</v>
      </c>
    </row>
    <row r="41" spans="1:45" x14ac:dyDescent="0.3">
      <c r="A41" s="13">
        <v>43078</v>
      </c>
      <c r="C41" s="101">
        <v>47</v>
      </c>
      <c r="D41" s="100">
        <f t="shared" si="6"/>
        <v>0</v>
      </c>
      <c r="E41" s="100">
        <f t="shared" si="3"/>
        <v>1</v>
      </c>
      <c r="F41" s="100">
        <f t="shared" si="4"/>
        <v>0</v>
      </c>
      <c r="G41" s="100">
        <f t="shared" si="5"/>
        <v>3</v>
      </c>
      <c r="H41" s="100">
        <v>4</v>
      </c>
      <c r="L41">
        <v>1</v>
      </c>
      <c r="R41">
        <v>3</v>
      </c>
      <c r="U41" s="103">
        <v>12</v>
      </c>
      <c r="V41" s="103">
        <v>33.72735825701826</v>
      </c>
      <c r="W41" s="103">
        <v>17.27264174298174</v>
      </c>
      <c r="Y41" s="103">
        <v>1.0388437217705511</v>
      </c>
      <c r="Z41" s="103">
        <v>6</v>
      </c>
    </row>
    <row r="42" spans="1:45" x14ac:dyDescent="0.3">
      <c r="A42" s="13">
        <v>43079</v>
      </c>
      <c r="C42" s="101">
        <v>47</v>
      </c>
      <c r="D42" s="100">
        <f t="shared" si="6"/>
        <v>0</v>
      </c>
      <c r="E42" s="100">
        <f t="shared" si="3"/>
        <v>5</v>
      </c>
      <c r="F42" s="100">
        <f t="shared" si="4"/>
        <v>2</v>
      </c>
      <c r="G42" s="100">
        <f t="shared" si="5"/>
        <v>11</v>
      </c>
      <c r="H42" s="100">
        <v>2</v>
      </c>
      <c r="L42">
        <v>5</v>
      </c>
      <c r="O42">
        <v>2</v>
      </c>
      <c r="S42">
        <v>11</v>
      </c>
      <c r="U42" s="103">
        <v>13</v>
      </c>
      <c r="V42" s="103">
        <v>30.476568498129527</v>
      </c>
      <c r="W42" s="103">
        <v>20.523431501870473</v>
      </c>
      <c r="Y42" s="103">
        <v>1.1291779584462514</v>
      </c>
      <c r="Z42" s="103">
        <v>12</v>
      </c>
    </row>
    <row r="43" spans="1:45" x14ac:dyDescent="0.3">
      <c r="A43" s="13">
        <v>43080</v>
      </c>
      <c r="C43" s="101">
        <v>47</v>
      </c>
      <c r="D43" s="100">
        <f t="shared" si="6"/>
        <v>0</v>
      </c>
      <c r="E43" s="100">
        <f t="shared" si="3"/>
        <v>4</v>
      </c>
      <c r="F43" s="100">
        <f t="shared" si="4"/>
        <v>3</v>
      </c>
      <c r="G43" s="100">
        <f t="shared" si="5"/>
        <v>8</v>
      </c>
      <c r="H43" s="100">
        <v>1</v>
      </c>
      <c r="L43">
        <v>4</v>
      </c>
      <c r="P43">
        <v>2</v>
      </c>
      <c r="Q43">
        <v>1</v>
      </c>
      <c r="S43">
        <v>8</v>
      </c>
      <c r="U43" s="103">
        <v>14</v>
      </c>
      <c r="V43" s="103">
        <v>31.596725407255416</v>
      </c>
      <c r="W43" s="103">
        <v>19.403274592744584</v>
      </c>
      <c r="Y43" s="103">
        <v>1.2195121951219514</v>
      </c>
      <c r="Z43" s="103">
        <v>13</v>
      </c>
    </row>
    <row r="44" spans="1:45" x14ac:dyDescent="0.3">
      <c r="A44" s="13">
        <v>43081</v>
      </c>
      <c r="C44" s="101">
        <v>46</v>
      </c>
      <c r="D44" s="100">
        <f t="shared" si="6"/>
        <v>3</v>
      </c>
      <c r="E44" s="100">
        <f t="shared" si="3"/>
        <v>3</v>
      </c>
      <c r="F44" s="100">
        <f t="shared" si="4"/>
        <v>1</v>
      </c>
      <c r="G44" s="100">
        <f t="shared" si="5"/>
        <v>6</v>
      </c>
      <c r="H44" s="100">
        <v>3</v>
      </c>
      <c r="K44">
        <v>3</v>
      </c>
      <c r="M44">
        <v>2</v>
      </c>
      <c r="N44">
        <v>1</v>
      </c>
      <c r="O44">
        <v>1</v>
      </c>
      <c r="S44">
        <v>6</v>
      </c>
      <c r="U44" s="103">
        <v>15</v>
      </c>
      <c r="V44" s="103">
        <v>36.119176998186518</v>
      </c>
      <c r="W44" s="103">
        <v>14.880823001813482</v>
      </c>
      <c r="Y44" s="103">
        <v>1.3098464317976515</v>
      </c>
      <c r="Z44" s="103">
        <v>13</v>
      </c>
    </row>
    <row r="45" spans="1:45" x14ac:dyDescent="0.3">
      <c r="A45" s="13">
        <v>43082</v>
      </c>
      <c r="C45" s="101">
        <v>46</v>
      </c>
      <c r="D45" s="100">
        <f t="shared" si="6"/>
        <v>1</v>
      </c>
      <c r="E45" s="100">
        <f t="shared" si="3"/>
        <v>4</v>
      </c>
      <c r="F45" s="100">
        <f t="shared" si="4"/>
        <v>4</v>
      </c>
      <c r="G45" s="100">
        <f t="shared" si="5"/>
        <v>7</v>
      </c>
      <c r="H45" s="100">
        <v>3</v>
      </c>
      <c r="I45" s="100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S45">
        <v>7</v>
      </c>
      <c r="U45" s="103">
        <v>16</v>
      </c>
      <c r="V45" s="103">
        <v>33.382303002864084</v>
      </c>
      <c r="W45" s="103">
        <v>17.617696997135916</v>
      </c>
      <c r="Y45" s="103">
        <v>1.4001806684733515</v>
      </c>
      <c r="Z45" s="103">
        <v>14</v>
      </c>
    </row>
    <row r="46" spans="1:45" x14ac:dyDescent="0.3">
      <c r="A46" s="13">
        <v>43083</v>
      </c>
      <c r="C46" s="101">
        <v>46</v>
      </c>
      <c r="D46" s="100">
        <f t="shared" si="6"/>
        <v>1</v>
      </c>
      <c r="E46" s="100">
        <f t="shared" si="3"/>
        <v>1</v>
      </c>
      <c r="F46" s="100">
        <f t="shared" si="4"/>
        <v>2</v>
      </c>
      <c r="G46" s="100">
        <f t="shared" si="5"/>
        <v>1</v>
      </c>
      <c r="H46" s="100">
        <v>2</v>
      </c>
      <c r="I46" s="100">
        <v>1</v>
      </c>
      <c r="J46">
        <v>1</v>
      </c>
      <c r="N46">
        <v>1</v>
      </c>
      <c r="O46">
        <v>2</v>
      </c>
      <c r="S46">
        <v>1</v>
      </c>
      <c r="U46" s="103">
        <v>17</v>
      </c>
      <c r="V46" s="103">
        <v>34.060212500204138</v>
      </c>
      <c r="W46" s="103">
        <v>15.939787499795862</v>
      </c>
      <c r="Y46" s="103">
        <v>1.4905149051490516</v>
      </c>
      <c r="Z46" s="103">
        <v>14</v>
      </c>
    </row>
    <row r="47" spans="1:45" x14ac:dyDescent="0.3">
      <c r="A47" s="13">
        <v>43084</v>
      </c>
      <c r="C47" s="101">
        <v>46</v>
      </c>
      <c r="D47" s="100">
        <f t="shared" si="6"/>
        <v>1</v>
      </c>
      <c r="E47" s="100">
        <f t="shared" si="3"/>
        <v>3</v>
      </c>
      <c r="F47" s="100">
        <f t="shared" si="4"/>
        <v>0</v>
      </c>
      <c r="G47" s="100">
        <f t="shared" si="5"/>
        <v>7</v>
      </c>
      <c r="H47" s="100">
        <v>2</v>
      </c>
      <c r="K47">
        <v>1</v>
      </c>
      <c r="L47">
        <v>2</v>
      </c>
      <c r="N47">
        <v>1</v>
      </c>
      <c r="S47">
        <v>7</v>
      </c>
      <c r="U47" s="103">
        <v>18</v>
      </c>
      <c r="V47" s="103">
        <v>38.154146072128746</v>
      </c>
      <c r="W47" s="103">
        <v>11.845853927871254</v>
      </c>
      <c r="Y47" s="103">
        <v>1.5808491418247517</v>
      </c>
      <c r="Z47" s="103">
        <v>14</v>
      </c>
      <c r="AM47" s="232" t="s">
        <v>20</v>
      </c>
      <c r="AN47" s="232"/>
      <c r="AO47" s="232"/>
      <c r="AP47" s="232"/>
      <c r="AQ47" s="232"/>
    </row>
    <row r="48" spans="1:45" x14ac:dyDescent="0.3">
      <c r="A48" s="13">
        <v>43085</v>
      </c>
      <c r="C48" s="101">
        <v>46</v>
      </c>
      <c r="D48" s="100">
        <f t="shared" si="6"/>
        <v>0</v>
      </c>
      <c r="E48" s="100">
        <f t="shared" si="3"/>
        <v>4</v>
      </c>
      <c r="F48" s="100">
        <f t="shared" si="4"/>
        <v>5</v>
      </c>
      <c r="G48" s="100">
        <f t="shared" si="5"/>
        <v>9</v>
      </c>
      <c r="H48" s="100">
        <v>3</v>
      </c>
      <c r="L48">
        <v>1</v>
      </c>
      <c r="M48">
        <v>2</v>
      </c>
      <c r="N48">
        <v>1</v>
      </c>
      <c r="O48">
        <v>1</v>
      </c>
      <c r="P48">
        <v>3</v>
      </c>
      <c r="Q48">
        <v>1</v>
      </c>
      <c r="S48">
        <v>9</v>
      </c>
      <c r="U48" s="103">
        <v>19</v>
      </c>
      <c r="V48" s="103">
        <v>33.96889414371951</v>
      </c>
      <c r="W48" s="103">
        <v>16.03110585628049</v>
      </c>
      <c r="Y48" s="103">
        <v>1.6711833785004517</v>
      </c>
      <c r="Z48" s="103">
        <v>14</v>
      </c>
      <c r="AM48" s="42" t="s">
        <v>117</v>
      </c>
      <c r="AN48" s="42" t="s">
        <v>127</v>
      </c>
      <c r="AO48" s="42" t="s">
        <v>125</v>
      </c>
      <c r="AP48" s="42" t="s">
        <v>126</v>
      </c>
      <c r="AQ48" s="42" t="s">
        <v>120</v>
      </c>
    </row>
    <row r="49" spans="1:43" x14ac:dyDescent="0.3">
      <c r="A49" s="13">
        <v>43086</v>
      </c>
      <c r="C49" s="101">
        <v>46</v>
      </c>
      <c r="D49" s="100">
        <f t="shared" si="6"/>
        <v>0</v>
      </c>
      <c r="E49" s="100">
        <f t="shared" si="3"/>
        <v>2</v>
      </c>
      <c r="F49" s="100">
        <f t="shared" si="4"/>
        <v>4</v>
      </c>
      <c r="G49" s="100">
        <f t="shared" si="5"/>
        <v>13</v>
      </c>
      <c r="H49" s="100">
        <v>3</v>
      </c>
      <c r="I49" s="100">
        <v>3</v>
      </c>
      <c r="L49">
        <v>1</v>
      </c>
      <c r="N49">
        <v>1</v>
      </c>
      <c r="O49">
        <v>4</v>
      </c>
      <c r="S49">
        <v>13</v>
      </c>
      <c r="U49" s="103">
        <v>20</v>
      </c>
      <c r="V49" s="103">
        <v>38.650994049088382</v>
      </c>
      <c r="W49" s="103">
        <v>11.349005950911618</v>
      </c>
      <c r="Y49" s="103">
        <v>1.7615176151761518</v>
      </c>
      <c r="Z49" s="103">
        <v>14</v>
      </c>
      <c r="AM49" s="123">
        <v>0.50880847953216379</v>
      </c>
      <c r="AN49" s="123">
        <v>0.25219298245614036</v>
      </c>
      <c r="AO49" s="123">
        <v>9.3713450292397665E-2</v>
      </c>
      <c r="AP49" s="123">
        <v>8.6366959064327481E-2</v>
      </c>
      <c r="AQ49" s="123">
        <v>5.8918128654970758E-2</v>
      </c>
    </row>
    <row r="50" spans="1:43" x14ac:dyDescent="0.3">
      <c r="A50" s="13">
        <v>43087</v>
      </c>
      <c r="C50" s="101">
        <v>46</v>
      </c>
      <c r="D50" s="100">
        <f t="shared" si="6"/>
        <v>0</v>
      </c>
      <c r="E50" s="100">
        <f t="shared" si="3"/>
        <v>3</v>
      </c>
      <c r="F50" s="100">
        <f t="shared" si="4"/>
        <v>4</v>
      </c>
      <c r="G50" s="100">
        <f t="shared" si="5"/>
        <v>7</v>
      </c>
      <c r="H50" s="100">
        <v>2</v>
      </c>
      <c r="L50">
        <v>3</v>
      </c>
      <c r="O50">
        <v>4</v>
      </c>
      <c r="S50">
        <v>7</v>
      </c>
      <c r="U50" s="103">
        <v>21</v>
      </c>
      <c r="V50" s="103">
        <v>39.151546664566538</v>
      </c>
      <c r="W50" s="103">
        <v>9.8484533354334616</v>
      </c>
      <c r="Y50" s="103">
        <v>1.8518518518518519</v>
      </c>
      <c r="Z50" s="103">
        <v>14</v>
      </c>
    </row>
    <row r="51" spans="1:43" x14ac:dyDescent="0.3">
      <c r="A51" s="13">
        <v>43088</v>
      </c>
      <c r="C51" s="101">
        <v>46</v>
      </c>
      <c r="D51" s="100">
        <f t="shared" si="6"/>
        <v>0</v>
      </c>
      <c r="E51" s="100">
        <f t="shared" si="3"/>
        <v>0</v>
      </c>
      <c r="F51" s="100">
        <f t="shared" si="4"/>
        <v>1</v>
      </c>
      <c r="G51" s="100">
        <f t="shared" si="5"/>
        <v>8</v>
      </c>
      <c r="H51" s="100">
        <v>2</v>
      </c>
      <c r="O51">
        <v>1</v>
      </c>
      <c r="S51">
        <v>8</v>
      </c>
      <c r="U51" s="103">
        <v>22</v>
      </c>
      <c r="V51" s="103">
        <v>32.05920479303645</v>
      </c>
      <c r="W51" s="103">
        <v>16.94079520696355</v>
      </c>
      <c r="Y51" s="103">
        <v>1.9421860885275521</v>
      </c>
      <c r="Z51" s="103">
        <v>14</v>
      </c>
    </row>
    <row r="52" spans="1:43" x14ac:dyDescent="0.3">
      <c r="A52" s="13">
        <v>43089</v>
      </c>
      <c r="C52" s="101">
        <v>45</v>
      </c>
      <c r="D52" s="100">
        <f t="shared" si="6"/>
        <v>10</v>
      </c>
      <c r="E52" s="100">
        <f t="shared" si="3"/>
        <v>2</v>
      </c>
      <c r="F52" s="100">
        <f t="shared" si="4"/>
        <v>0</v>
      </c>
      <c r="G52" s="100">
        <f t="shared" si="5"/>
        <v>4</v>
      </c>
      <c r="H52" s="100">
        <v>3</v>
      </c>
      <c r="J52">
        <v>10</v>
      </c>
      <c r="L52">
        <v>2</v>
      </c>
      <c r="R52">
        <v>4</v>
      </c>
      <c r="U52" s="103">
        <v>23</v>
      </c>
      <c r="V52" s="103">
        <v>36.272260516786915</v>
      </c>
      <c r="W52" s="103">
        <v>12.727739483213085</v>
      </c>
      <c r="Y52" s="103">
        <v>2.0325203252032522</v>
      </c>
      <c r="Z52" s="103">
        <v>15</v>
      </c>
    </row>
    <row r="53" spans="1:43" x14ac:dyDescent="0.3">
      <c r="A53" s="13">
        <v>43090</v>
      </c>
      <c r="C53" s="101">
        <v>45</v>
      </c>
      <c r="D53" s="100">
        <f t="shared" si="6"/>
        <v>6</v>
      </c>
      <c r="E53" s="100">
        <f t="shared" si="3"/>
        <v>0</v>
      </c>
      <c r="F53" s="100">
        <f t="shared" si="4"/>
        <v>1</v>
      </c>
      <c r="G53" s="100">
        <f t="shared" si="5"/>
        <v>7</v>
      </c>
      <c r="H53" s="100">
        <v>2</v>
      </c>
      <c r="I53" s="100">
        <v>1</v>
      </c>
      <c r="J53">
        <v>4</v>
      </c>
      <c r="K53">
        <v>2</v>
      </c>
      <c r="P53">
        <v>1</v>
      </c>
      <c r="S53">
        <v>7</v>
      </c>
      <c r="U53" s="103">
        <v>24</v>
      </c>
      <c r="V53" s="103">
        <v>36.090493572997666</v>
      </c>
      <c r="W53" s="103">
        <v>11.909506427002334</v>
      </c>
      <c r="Y53" s="103">
        <v>2.1228545618789521</v>
      </c>
      <c r="Z53" s="103">
        <v>15</v>
      </c>
    </row>
    <row r="54" spans="1:43" x14ac:dyDescent="0.3">
      <c r="A54" s="13">
        <v>43091</v>
      </c>
      <c r="C54" s="101">
        <v>45</v>
      </c>
      <c r="D54" s="100">
        <f t="shared" si="6"/>
        <v>5</v>
      </c>
      <c r="E54" s="100">
        <f t="shared" si="3"/>
        <v>4</v>
      </c>
      <c r="F54" s="100">
        <f t="shared" si="4"/>
        <v>0</v>
      </c>
      <c r="G54" s="100">
        <f t="shared" si="5"/>
        <v>4</v>
      </c>
      <c r="H54" s="100">
        <v>4</v>
      </c>
      <c r="J54">
        <v>5</v>
      </c>
      <c r="L54">
        <v>4</v>
      </c>
      <c r="R54">
        <v>4</v>
      </c>
      <c r="U54" s="103">
        <v>25</v>
      </c>
      <c r="V54" s="103">
        <v>37.909798978967473</v>
      </c>
      <c r="W54" s="103">
        <v>10.090201021032527</v>
      </c>
      <c r="Y54" s="103">
        <v>2.2131887985546523</v>
      </c>
      <c r="Z54" s="103">
        <v>15</v>
      </c>
    </row>
    <row r="55" spans="1:43" x14ac:dyDescent="0.3">
      <c r="A55" s="13">
        <v>43092</v>
      </c>
      <c r="C55" s="101">
        <v>45</v>
      </c>
      <c r="D55" s="100">
        <f t="shared" si="6"/>
        <v>5</v>
      </c>
      <c r="E55" s="100">
        <f t="shared" si="3"/>
        <v>0</v>
      </c>
      <c r="F55" s="100">
        <f t="shared" si="4"/>
        <v>1</v>
      </c>
      <c r="G55" s="100">
        <f t="shared" si="5"/>
        <v>7</v>
      </c>
      <c r="H55" s="100">
        <v>3</v>
      </c>
      <c r="K55">
        <v>5</v>
      </c>
      <c r="O55">
        <v>1</v>
      </c>
      <c r="S55">
        <v>7</v>
      </c>
      <c r="U55" s="103">
        <v>26</v>
      </c>
      <c r="V55" s="103">
        <v>38.05297133675721</v>
      </c>
      <c r="W55" s="103">
        <v>9.94702866324279</v>
      </c>
      <c r="Y55" s="103">
        <v>2.3035230352303522</v>
      </c>
      <c r="Z55" s="103">
        <v>15</v>
      </c>
    </row>
    <row r="56" spans="1:43" x14ac:dyDescent="0.3">
      <c r="A56" s="13">
        <v>43093</v>
      </c>
      <c r="C56" s="101">
        <v>45</v>
      </c>
      <c r="D56" s="100">
        <f t="shared" si="6"/>
        <v>4</v>
      </c>
      <c r="E56" s="100">
        <f t="shared" si="3"/>
        <v>3</v>
      </c>
      <c r="F56" s="100">
        <f t="shared" si="4"/>
        <v>2</v>
      </c>
      <c r="G56" s="100">
        <f t="shared" si="5"/>
        <v>9</v>
      </c>
      <c r="H56" s="100">
        <v>3</v>
      </c>
      <c r="K56">
        <v>4</v>
      </c>
      <c r="L56">
        <v>3</v>
      </c>
      <c r="P56">
        <v>1</v>
      </c>
      <c r="Q56">
        <v>1</v>
      </c>
      <c r="S56">
        <v>9</v>
      </c>
      <c r="U56" s="103">
        <v>27</v>
      </c>
      <c r="V56" s="103">
        <v>38.831240582212537</v>
      </c>
      <c r="W56" s="103">
        <v>9.168759417787463</v>
      </c>
      <c r="Y56" s="103">
        <v>2.3938572719060525</v>
      </c>
      <c r="Z56" s="103">
        <v>15</v>
      </c>
    </row>
    <row r="57" spans="1:43" x14ac:dyDescent="0.3">
      <c r="A57" s="13">
        <v>43094</v>
      </c>
      <c r="C57" s="101">
        <v>45</v>
      </c>
      <c r="D57" s="100">
        <f t="shared" si="6"/>
        <v>4</v>
      </c>
      <c r="E57" s="100">
        <f t="shared" si="3"/>
        <v>0</v>
      </c>
      <c r="F57" s="100">
        <f t="shared" si="4"/>
        <v>3</v>
      </c>
      <c r="G57" s="100">
        <f t="shared" si="5"/>
        <v>5</v>
      </c>
      <c r="H57" s="100">
        <v>1</v>
      </c>
      <c r="K57">
        <v>4</v>
      </c>
      <c r="O57">
        <v>1</v>
      </c>
      <c r="P57">
        <v>2</v>
      </c>
      <c r="S57">
        <v>5</v>
      </c>
      <c r="U57" s="103">
        <v>28</v>
      </c>
      <c r="V57" s="103">
        <v>33.399370789470765</v>
      </c>
      <c r="W57" s="103">
        <v>14.600629210529235</v>
      </c>
      <c r="Y57" s="103">
        <v>2.4841915085817523</v>
      </c>
      <c r="Z57" s="103">
        <v>15</v>
      </c>
    </row>
    <row r="58" spans="1:43" x14ac:dyDescent="0.3">
      <c r="A58" s="13">
        <v>43095</v>
      </c>
      <c r="C58" s="101">
        <v>45</v>
      </c>
      <c r="D58" s="100">
        <f t="shared" si="6"/>
        <v>3</v>
      </c>
      <c r="E58" s="100">
        <f t="shared" si="3"/>
        <v>3</v>
      </c>
      <c r="F58" s="100">
        <f t="shared" si="4"/>
        <v>1</v>
      </c>
      <c r="G58" s="100">
        <f t="shared" si="5"/>
        <v>5</v>
      </c>
      <c r="H58" s="100">
        <v>5</v>
      </c>
      <c r="I58" s="100">
        <v>1</v>
      </c>
      <c r="K58">
        <v>3</v>
      </c>
      <c r="M58">
        <v>1</v>
      </c>
      <c r="N58">
        <v>2</v>
      </c>
      <c r="O58">
        <v>1</v>
      </c>
      <c r="S58">
        <v>5</v>
      </c>
      <c r="U58" s="103">
        <v>29</v>
      </c>
      <c r="V58" s="103">
        <v>31.106795207061644</v>
      </c>
      <c r="W58" s="103">
        <v>16.893204792938356</v>
      </c>
      <c r="Y58" s="103">
        <v>2.5745257452574526</v>
      </c>
      <c r="Z58" s="103">
        <v>15</v>
      </c>
    </row>
    <row r="59" spans="1:43" x14ac:dyDescent="0.3">
      <c r="A59" s="13">
        <v>43096</v>
      </c>
      <c r="C59" s="101">
        <v>45</v>
      </c>
      <c r="D59" s="100">
        <f t="shared" si="6"/>
        <v>3</v>
      </c>
      <c r="E59" s="100">
        <f t="shared" si="3"/>
        <v>1</v>
      </c>
      <c r="F59" s="100">
        <f t="shared" si="4"/>
        <v>0</v>
      </c>
      <c r="G59" s="100">
        <f t="shared" si="5"/>
        <v>9</v>
      </c>
      <c r="H59" s="100">
        <v>1</v>
      </c>
      <c r="J59">
        <v>3</v>
      </c>
      <c r="L59">
        <v>1</v>
      </c>
      <c r="S59">
        <v>9</v>
      </c>
      <c r="U59" s="103">
        <v>30</v>
      </c>
      <c r="V59" s="103">
        <v>32.238215312289391</v>
      </c>
      <c r="W59" s="103">
        <v>15.761784687710609</v>
      </c>
      <c r="Y59" s="103">
        <v>2.6648599819331524</v>
      </c>
      <c r="Z59" s="103">
        <v>15</v>
      </c>
    </row>
    <row r="60" spans="1:43" x14ac:dyDescent="0.3">
      <c r="A60" s="13">
        <v>43097</v>
      </c>
      <c r="C60" s="101">
        <v>45</v>
      </c>
      <c r="D60" s="100">
        <f t="shared" si="6"/>
        <v>3</v>
      </c>
      <c r="E60" s="100">
        <f t="shared" si="3"/>
        <v>0</v>
      </c>
      <c r="F60" s="100">
        <f t="shared" si="4"/>
        <v>0</v>
      </c>
      <c r="G60" s="100">
        <f t="shared" si="5"/>
        <v>10</v>
      </c>
      <c r="H60" s="100">
        <v>1</v>
      </c>
      <c r="K60">
        <v>3</v>
      </c>
      <c r="S60">
        <v>10</v>
      </c>
      <c r="U60" s="103">
        <v>31</v>
      </c>
      <c r="V60" s="103">
        <v>35.894534691653135</v>
      </c>
      <c r="W60" s="103">
        <v>12.105465308346865</v>
      </c>
      <c r="Y60" s="103">
        <v>2.7551942186088527</v>
      </c>
      <c r="Z60" s="103">
        <v>15</v>
      </c>
    </row>
    <row r="61" spans="1:43" x14ac:dyDescent="0.3">
      <c r="A61" s="13">
        <v>43098</v>
      </c>
      <c r="C61" s="101">
        <v>45</v>
      </c>
      <c r="D61" s="100">
        <f t="shared" si="6"/>
        <v>2</v>
      </c>
      <c r="E61" s="100">
        <f t="shared" si="3"/>
        <v>3</v>
      </c>
      <c r="F61" s="100">
        <f t="shared" si="4"/>
        <v>0</v>
      </c>
      <c r="G61" s="100">
        <f t="shared" si="5"/>
        <v>9</v>
      </c>
      <c r="H61" s="100">
        <v>3</v>
      </c>
      <c r="K61">
        <v>2</v>
      </c>
      <c r="L61">
        <v>1</v>
      </c>
      <c r="M61">
        <v>1</v>
      </c>
      <c r="N61">
        <v>1</v>
      </c>
      <c r="S61">
        <v>9</v>
      </c>
      <c r="U61" s="103">
        <v>32</v>
      </c>
      <c r="V61" s="103">
        <v>34.066315289713721</v>
      </c>
      <c r="W61" s="103">
        <v>13.933684710286279</v>
      </c>
      <c r="Y61" s="103">
        <v>2.8455284552845526</v>
      </c>
      <c r="Z61" s="103">
        <v>16</v>
      </c>
    </row>
    <row r="62" spans="1:43" x14ac:dyDescent="0.3">
      <c r="A62" s="13">
        <v>43099</v>
      </c>
      <c r="C62" s="101">
        <v>45</v>
      </c>
      <c r="D62" s="100">
        <f t="shared" si="6"/>
        <v>1</v>
      </c>
      <c r="E62" s="100">
        <f t="shared" si="3"/>
        <v>2</v>
      </c>
      <c r="F62" s="100">
        <f t="shared" si="4"/>
        <v>0</v>
      </c>
      <c r="G62" s="100">
        <f t="shared" si="5"/>
        <v>7</v>
      </c>
      <c r="H62" s="100">
        <v>6</v>
      </c>
      <c r="I62" s="100">
        <v>1</v>
      </c>
      <c r="J62">
        <v>1</v>
      </c>
      <c r="L62">
        <v>2</v>
      </c>
      <c r="S62">
        <v>7</v>
      </c>
      <c r="U62" s="103">
        <v>33</v>
      </c>
      <c r="V62" s="103">
        <v>34.167609449600349</v>
      </c>
      <c r="W62" s="103">
        <v>13.832390550399651</v>
      </c>
      <c r="Y62" s="103">
        <v>2.9358626919602528</v>
      </c>
      <c r="Z62" s="103">
        <v>16</v>
      </c>
    </row>
    <row r="63" spans="1:43" x14ac:dyDescent="0.3">
      <c r="A63" s="13">
        <v>43100</v>
      </c>
      <c r="C63" s="101">
        <v>45</v>
      </c>
      <c r="D63" s="100">
        <f t="shared" si="6"/>
        <v>1</v>
      </c>
      <c r="E63" s="100">
        <f t="shared" si="3"/>
        <v>3</v>
      </c>
      <c r="F63" s="100">
        <f t="shared" si="4"/>
        <v>3</v>
      </c>
      <c r="G63" s="100">
        <f t="shared" si="5"/>
        <v>7</v>
      </c>
      <c r="H63" s="100">
        <v>3</v>
      </c>
      <c r="K63">
        <v>1</v>
      </c>
      <c r="L63">
        <v>3</v>
      </c>
      <c r="O63">
        <v>2</v>
      </c>
      <c r="Q63">
        <v>1</v>
      </c>
      <c r="S63">
        <v>7</v>
      </c>
      <c r="U63" s="103">
        <v>34</v>
      </c>
      <c r="V63" s="103">
        <v>33.625889890692818</v>
      </c>
      <c r="W63" s="103">
        <v>14.374110109307182</v>
      </c>
      <c r="Y63" s="103">
        <v>3.0261969286359531</v>
      </c>
      <c r="Z63" s="103">
        <v>16</v>
      </c>
    </row>
    <row r="64" spans="1:43" x14ac:dyDescent="0.3">
      <c r="A64" s="13">
        <v>43101</v>
      </c>
      <c r="B64"/>
      <c r="C64" s="101">
        <v>45</v>
      </c>
      <c r="D64" s="100">
        <f t="shared" si="6"/>
        <v>1</v>
      </c>
      <c r="E64" s="100">
        <f t="shared" si="3"/>
        <v>3</v>
      </c>
      <c r="F64" s="100">
        <f t="shared" si="4"/>
        <v>3</v>
      </c>
      <c r="G64" s="100">
        <f t="shared" si="5"/>
        <v>12</v>
      </c>
      <c r="H64" s="100">
        <v>2</v>
      </c>
      <c r="I64" s="100">
        <v>2</v>
      </c>
      <c r="K64">
        <v>1</v>
      </c>
      <c r="L64">
        <v>3</v>
      </c>
      <c r="O64">
        <v>2</v>
      </c>
      <c r="P64">
        <v>1</v>
      </c>
      <c r="S64">
        <v>12</v>
      </c>
      <c r="U64" s="103">
        <v>35</v>
      </c>
      <c r="V64" s="103">
        <v>39.519241904374582</v>
      </c>
      <c r="W64" s="103">
        <v>8.4807580956254185</v>
      </c>
      <c r="Y64" s="103">
        <v>3.116531165311653</v>
      </c>
      <c r="Z64" s="103">
        <v>16</v>
      </c>
    </row>
    <row r="65" spans="1:26" x14ac:dyDescent="0.3">
      <c r="A65" s="13">
        <v>43102</v>
      </c>
      <c r="B65">
        <v>3</v>
      </c>
      <c r="C65" s="101">
        <v>45</v>
      </c>
      <c r="D65" s="100">
        <f t="shared" si="6"/>
        <v>0</v>
      </c>
      <c r="E65" s="100">
        <f t="shared" si="3"/>
        <v>0</v>
      </c>
      <c r="F65" s="100">
        <f t="shared" si="4"/>
        <v>3</v>
      </c>
      <c r="G65" s="100">
        <f t="shared" si="5"/>
        <v>9</v>
      </c>
      <c r="H65" s="100">
        <v>1</v>
      </c>
      <c r="O65">
        <v>3</v>
      </c>
      <c r="S65">
        <v>9</v>
      </c>
      <c r="U65" s="103">
        <v>36</v>
      </c>
      <c r="V65" s="103">
        <v>34.221395027517865</v>
      </c>
      <c r="W65" s="103">
        <v>12.778604972482135</v>
      </c>
      <c r="Y65" s="103">
        <v>3.2068654019873533</v>
      </c>
      <c r="Z65" s="103">
        <v>16</v>
      </c>
    </row>
    <row r="66" spans="1:26" x14ac:dyDescent="0.3">
      <c r="A66" s="13">
        <v>43103</v>
      </c>
      <c r="B66">
        <v>3</v>
      </c>
      <c r="C66" s="101">
        <v>44</v>
      </c>
      <c r="D66" s="100">
        <f t="shared" si="6"/>
        <v>11</v>
      </c>
      <c r="E66" s="100">
        <f t="shared" si="3"/>
        <v>0</v>
      </c>
      <c r="F66" s="100">
        <f t="shared" si="4"/>
        <v>0</v>
      </c>
      <c r="G66" s="100">
        <f t="shared" si="5"/>
        <v>6</v>
      </c>
      <c r="H66" s="100">
        <v>1</v>
      </c>
      <c r="I66" s="100">
        <v>1</v>
      </c>
      <c r="K66">
        <v>11</v>
      </c>
      <c r="S66">
        <v>6</v>
      </c>
      <c r="U66" s="103">
        <v>37</v>
      </c>
      <c r="V66" s="103">
        <v>41.333322261160752</v>
      </c>
      <c r="W66" s="103">
        <v>5.6666777388392475</v>
      </c>
      <c r="Y66" s="103">
        <v>3.2971996386630531</v>
      </c>
      <c r="Z66" s="103">
        <v>16</v>
      </c>
    </row>
    <row r="67" spans="1:26" x14ac:dyDescent="0.3">
      <c r="A67" s="13">
        <v>43104</v>
      </c>
      <c r="B67">
        <v>2</v>
      </c>
      <c r="C67" s="101">
        <v>44</v>
      </c>
      <c r="D67" s="100">
        <f t="shared" ref="D67:D130" si="9">SUM(J67:K67)</f>
        <v>7</v>
      </c>
      <c r="E67" s="100">
        <f t="shared" ref="E67:E130" si="10">SUM(L67:N67)</f>
        <v>3</v>
      </c>
      <c r="F67" s="100">
        <f t="shared" ref="F67:F130" si="11">SUM(O67:Q67)</f>
        <v>1</v>
      </c>
      <c r="G67" s="100">
        <f t="shared" ref="G67:G130" si="12">SUM(R67:S67)</f>
        <v>7</v>
      </c>
      <c r="H67" s="100">
        <v>2</v>
      </c>
      <c r="K67">
        <v>7</v>
      </c>
      <c r="M67">
        <v>2</v>
      </c>
      <c r="N67">
        <v>1</v>
      </c>
      <c r="Q67">
        <v>1</v>
      </c>
      <c r="S67">
        <v>7</v>
      </c>
      <c r="U67" s="103">
        <v>38</v>
      </c>
      <c r="V67" s="103">
        <v>43.030512131259918</v>
      </c>
      <c r="W67" s="103">
        <v>3.9694878687400816</v>
      </c>
      <c r="Y67" s="103">
        <v>3.3875338753387534</v>
      </c>
      <c r="Z67" s="103">
        <v>16</v>
      </c>
    </row>
    <row r="68" spans="1:26" x14ac:dyDescent="0.3">
      <c r="A68" s="13">
        <v>43105</v>
      </c>
      <c r="B68">
        <v>2</v>
      </c>
      <c r="C68" s="101">
        <v>44</v>
      </c>
      <c r="D68" s="100">
        <f t="shared" si="9"/>
        <v>7</v>
      </c>
      <c r="E68" s="100">
        <f t="shared" si="10"/>
        <v>3</v>
      </c>
      <c r="F68" s="100">
        <f t="shared" si="11"/>
        <v>0</v>
      </c>
      <c r="G68" s="100">
        <f t="shared" si="12"/>
        <v>5</v>
      </c>
      <c r="H68" s="100">
        <v>1</v>
      </c>
      <c r="J68">
        <v>7</v>
      </c>
      <c r="L68">
        <v>3</v>
      </c>
      <c r="S68">
        <v>5</v>
      </c>
      <c r="U68" s="103">
        <v>39</v>
      </c>
      <c r="V68" s="103">
        <v>31.936616851722228</v>
      </c>
      <c r="W68" s="103">
        <v>15.063383148277772</v>
      </c>
      <c r="Y68" s="103">
        <v>3.4778681120144532</v>
      </c>
      <c r="Z68" s="103">
        <v>16</v>
      </c>
    </row>
    <row r="69" spans="1:26" x14ac:dyDescent="0.3">
      <c r="A69" s="13">
        <v>43106</v>
      </c>
      <c r="B69"/>
      <c r="C69" s="101">
        <v>44</v>
      </c>
      <c r="D69" s="100">
        <f t="shared" si="9"/>
        <v>5</v>
      </c>
      <c r="E69" s="100">
        <f t="shared" si="10"/>
        <v>4</v>
      </c>
      <c r="F69" s="100">
        <f t="shared" si="11"/>
        <v>1</v>
      </c>
      <c r="G69" s="100">
        <f t="shared" si="12"/>
        <v>9</v>
      </c>
      <c r="H69" s="100">
        <v>2</v>
      </c>
      <c r="K69">
        <v>5</v>
      </c>
      <c r="L69">
        <v>2</v>
      </c>
      <c r="M69">
        <v>1</v>
      </c>
      <c r="N69">
        <v>1</v>
      </c>
      <c r="Q69">
        <v>1</v>
      </c>
      <c r="S69">
        <v>9</v>
      </c>
      <c r="U69" s="103">
        <v>40</v>
      </c>
      <c r="V69" s="103">
        <v>42.645629680330124</v>
      </c>
      <c r="W69" s="103">
        <v>4.3543703196698758</v>
      </c>
      <c r="Y69" s="103">
        <v>3.5682023486901535</v>
      </c>
      <c r="Z69" s="103">
        <v>17</v>
      </c>
    </row>
    <row r="70" spans="1:26" x14ac:dyDescent="0.3">
      <c r="A70" s="13">
        <v>43107</v>
      </c>
      <c r="B70">
        <v>2</v>
      </c>
      <c r="C70" s="101">
        <v>44</v>
      </c>
      <c r="D70" s="100">
        <f t="shared" si="9"/>
        <v>5</v>
      </c>
      <c r="E70" s="100">
        <f t="shared" si="10"/>
        <v>3</v>
      </c>
      <c r="F70" s="100">
        <f t="shared" si="11"/>
        <v>2</v>
      </c>
      <c r="G70" s="100">
        <f t="shared" si="12"/>
        <v>10</v>
      </c>
      <c r="H70" s="100">
        <v>1</v>
      </c>
      <c r="I70" s="100">
        <v>3</v>
      </c>
      <c r="K70">
        <v>5</v>
      </c>
      <c r="L70">
        <v>3</v>
      </c>
      <c r="O70">
        <v>2</v>
      </c>
      <c r="S70">
        <v>10</v>
      </c>
      <c r="U70" s="103">
        <v>41</v>
      </c>
      <c r="V70" s="103">
        <v>39.477363706471472</v>
      </c>
      <c r="W70" s="103">
        <v>7.522636293528528</v>
      </c>
      <c r="Y70" s="103">
        <v>3.6585365853658534</v>
      </c>
      <c r="Z70" s="103">
        <v>17</v>
      </c>
    </row>
    <row r="71" spans="1:26" x14ac:dyDescent="0.3">
      <c r="A71" s="13">
        <v>43108</v>
      </c>
      <c r="B71">
        <v>4</v>
      </c>
      <c r="C71" s="101">
        <v>44</v>
      </c>
      <c r="D71" s="100">
        <f t="shared" si="9"/>
        <v>4</v>
      </c>
      <c r="E71" s="100">
        <f t="shared" si="10"/>
        <v>4</v>
      </c>
      <c r="F71" s="100">
        <f t="shared" si="11"/>
        <v>5</v>
      </c>
      <c r="G71" s="100">
        <f t="shared" si="12"/>
        <v>7</v>
      </c>
      <c r="H71" s="100">
        <v>1</v>
      </c>
      <c r="I71" s="100">
        <v>1</v>
      </c>
      <c r="J71">
        <v>4</v>
      </c>
      <c r="L71">
        <v>4</v>
      </c>
      <c r="O71">
        <v>5</v>
      </c>
      <c r="S71">
        <v>7</v>
      </c>
      <c r="U71" s="103">
        <v>42</v>
      </c>
      <c r="V71" s="103">
        <v>34.951039101647943</v>
      </c>
      <c r="W71" s="103">
        <v>11.048960898352057</v>
      </c>
      <c r="Y71" s="103">
        <v>3.7488708220415536</v>
      </c>
      <c r="Z71" s="103">
        <v>17</v>
      </c>
    </row>
    <row r="72" spans="1:26" x14ac:dyDescent="0.3">
      <c r="A72" s="13">
        <v>43109</v>
      </c>
      <c r="B72"/>
      <c r="C72" s="101">
        <v>44</v>
      </c>
      <c r="D72" s="100">
        <f t="shared" si="9"/>
        <v>3</v>
      </c>
      <c r="E72" s="100">
        <f t="shared" si="10"/>
        <v>3</v>
      </c>
      <c r="F72" s="100">
        <f t="shared" si="11"/>
        <v>1</v>
      </c>
      <c r="G72" s="100">
        <f t="shared" si="12"/>
        <v>7</v>
      </c>
      <c r="H72" s="100">
        <v>4</v>
      </c>
      <c r="K72">
        <v>3</v>
      </c>
      <c r="M72">
        <v>1</v>
      </c>
      <c r="N72">
        <v>2</v>
      </c>
      <c r="P72">
        <v>1</v>
      </c>
      <c r="S72">
        <v>7</v>
      </c>
      <c r="U72" s="103">
        <v>43</v>
      </c>
      <c r="V72" s="103">
        <v>40.558926029597863</v>
      </c>
      <c r="W72" s="103">
        <v>5.4410739704021367</v>
      </c>
      <c r="Y72" s="103">
        <v>3.8392050587172539</v>
      </c>
      <c r="Z72" s="103">
        <v>17</v>
      </c>
    </row>
    <row r="73" spans="1:26" x14ac:dyDescent="0.3">
      <c r="A73" s="13">
        <v>43110</v>
      </c>
      <c r="B73">
        <v>2</v>
      </c>
      <c r="C73" s="101">
        <v>44</v>
      </c>
      <c r="D73" s="100">
        <f t="shared" si="9"/>
        <v>3</v>
      </c>
      <c r="E73" s="100">
        <f t="shared" si="10"/>
        <v>0</v>
      </c>
      <c r="F73" s="100">
        <f t="shared" si="11"/>
        <v>2</v>
      </c>
      <c r="G73" s="100">
        <f t="shared" si="12"/>
        <v>6</v>
      </c>
      <c r="H73" s="100">
        <v>2</v>
      </c>
      <c r="K73">
        <v>3</v>
      </c>
      <c r="P73">
        <v>1</v>
      </c>
      <c r="Q73">
        <v>1</v>
      </c>
      <c r="S73">
        <v>6</v>
      </c>
      <c r="U73" s="103">
        <v>44</v>
      </c>
      <c r="V73" s="103">
        <v>30.199020243526249</v>
      </c>
      <c r="W73" s="103">
        <v>15.800979756473751</v>
      </c>
      <c r="Y73" s="103">
        <v>3.9295392953929538</v>
      </c>
      <c r="Z73" s="103">
        <v>17</v>
      </c>
    </row>
    <row r="74" spans="1:26" x14ac:dyDescent="0.3">
      <c r="A74" s="13">
        <v>43111</v>
      </c>
      <c r="B74"/>
      <c r="C74" s="101">
        <v>44</v>
      </c>
      <c r="D74" s="100">
        <f t="shared" si="9"/>
        <v>3</v>
      </c>
      <c r="E74" s="100">
        <f t="shared" si="10"/>
        <v>3</v>
      </c>
      <c r="F74" s="100">
        <f t="shared" si="11"/>
        <v>1</v>
      </c>
      <c r="G74" s="100">
        <f t="shared" si="12"/>
        <v>9</v>
      </c>
      <c r="H74" s="100">
        <v>2</v>
      </c>
      <c r="I74" s="100">
        <v>1</v>
      </c>
      <c r="K74">
        <v>3</v>
      </c>
      <c r="L74">
        <v>1</v>
      </c>
      <c r="M74">
        <v>1</v>
      </c>
      <c r="N74">
        <v>1</v>
      </c>
      <c r="P74">
        <v>1</v>
      </c>
      <c r="S74">
        <v>9</v>
      </c>
      <c r="U74" s="103">
        <v>45</v>
      </c>
      <c r="V74" s="103">
        <v>35.076264042983375</v>
      </c>
      <c r="W74" s="103">
        <v>10.923735957016625</v>
      </c>
      <c r="Y74" s="103">
        <v>4.0198735320686545</v>
      </c>
      <c r="Z74" s="103">
        <v>17</v>
      </c>
    </row>
    <row r="75" spans="1:26" x14ac:dyDescent="0.3">
      <c r="A75" s="13">
        <v>43112</v>
      </c>
      <c r="B75">
        <v>2</v>
      </c>
      <c r="C75" s="101">
        <v>44</v>
      </c>
      <c r="D75" s="100">
        <f t="shared" si="9"/>
        <v>3</v>
      </c>
      <c r="E75" s="100">
        <f t="shared" si="10"/>
        <v>1</v>
      </c>
      <c r="F75" s="100">
        <f t="shared" si="11"/>
        <v>4</v>
      </c>
      <c r="G75" s="100">
        <f t="shared" si="12"/>
        <v>7</v>
      </c>
      <c r="H75" s="100">
        <v>1</v>
      </c>
      <c r="K75">
        <v>3</v>
      </c>
      <c r="L75">
        <v>1</v>
      </c>
      <c r="O75">
        <v>1</v>
      </c>
      <c r="P75">
        <v>3</v>
      </c>
      <c r="S75">
        <v>7</v>
      </c>
      <c r="U75" s="103">
        <v>46</v>
      </c>
      <c r="V75" s="103">
        <v>43.861450365276632</v>
      </c>
      <c r="W75" s="103">
        <v>2.1385496347233683</v>
      </c>
      <c r="Y75" s="103">
        <v>4.1102077687443543</v>
      </c>
      <c r="Z75" s="103">
        <v>17</v>
      </c>
    </row>
    <row r="76" spans="1:26" x14ac:dyDescent="0.3">
      <c r="A76" s="13">
        <v>43113</v>
      </c>
      <c r="B76">
        <v>2</v>
      </c>
      <c r="C76" s="101">
        <v>44</v>
      </c>
      <c r="D76" s="100">
        <f t="shared" si="9"/>
        <v>2</v>
      </c>
      <c r="E76" s="100">
        <f t="shared" si="10"/>
        <v>2</v>
      </c>
      <c r="F76" s="100">
        <f t="shared" si="11"/>
        <v>4</v>
      </c>
      <c r="G76" s="100">
        <f t="shared" si="12"/>
        <v>11</v>
      </c>
      <c r="H76" s="100">
        <v>2</v>
      </c>
      <c r="I76" s="100">
        <v>2</v>
      </c>
      <c r="K76">
        <v>2</v>
      </c>
      <c r="M76">
        <v>1</v>
      </c>
      <c r="N76">
        <v>1</v>
      </c>
      <c r="P76">
        <v>2</v>
      </c>
      <c r="Q76">
        <v>2</v>
      </c>
      <c r="S76">
        <v>11</v>
      </c>
      <c r="U76" s="103">
        <v>47</v>
      </c>
      <c r="V76" s="103">
        <v>45.046536623906796</v>
      </c>
      <c r="W76" s="103">
        <v>0.95346337609320386</v>
      </c>
      <c r="Y76" s="103">
        <v>4.2005420054200542</v>
      </c>
      <c r="Z76" s="103">
        <v>18</v>
      </c>
    </row>
    <row r="77" spans="1:26" x14ac:dyDescent="0.3">
      <c r="A77" s="13">
        <v>43114</v>
      </c>
      <c r="B77"/>
      <c r="C77" s="101">
        <v>44</v>
      </c>
      <c r="D77" s="100">
        <f t="shared" si="9"/>
        <v>1</v>
      </c>
      <c r="E77" s="100">
        <f t="shared" si="10"/>
        <v>3</v>
      </c>
      <c r="F77" s="100">
        <f t="shared" si="11"/>
        <v>4</v>
      </c>
      <c r="G77" s="100">
        <f t="shared" si="12"/>
        <v>7</v>
      </c>
      <c r="H77" s="100">
        <v>5</v>
      </c>
      <c r="K77">
        <v>1</v>
      </c>
      <c r="L77">
        <v>3</v>
      </c>
      <c r="O77">
        <v>2</v>
      </c>
      <c r="Q77">
        <v>2</v>
      </c>
      <c r="S77">
        <v>7</v>
      </c>
      <c r="U77" s="103">
        <v>48</v>
      </c>
      <c r="V77" s="103">
        <v>39.585695067639051</v>
      </c>
      <c r="W77" s="103">
        <v>6.4143049323609489</v>
      </c>
      <c r="Y77" s="103">
        <v>4.290876242095754</v>
      </c>
      <c r="Z77" s="103">
        <v>18</v>
      </c>
    </row>
    <row r="78" spans="1:26" x14ac:dyDescent="0.3">
      <c r="A78" s="13">
        <v>43115</v>
      </c>
      <c r="B78">
        <v>5</v>
      </c>
      <c r="C78" s="101">
        <v>44</v>
      </c>
      <c r="D78" s="100">
        <f t="shared" si="9"/>
        <v>1</v>
      </c>
      <c r="E78" s="100">
        <f t="shared" si="10"/>
        <v>2</v>
      </c>
      <c r="F78" s="100">
        <f t="shared" si="11"/>
        <v>1</v>
      </c>
      <c r="G78" s="100">
        <f t="shared" si="12"/>
        <v>8</v>
      </c>
      <c r="H78" s="100">
        <v>5</v>
      </c>
      <c r="K78">
        <v>1</v>
      </c>
      <c r="L78">
        <v>2</v>
      </c>
      <c r="Q78">
        <v>1</v>
      </c>
      <c r="S78">
        <v>8</v>
      </c>
      <c r="U78" s="103">
        <v>49</v>
      </c>
      <c r="V78" s="103">
        <v>35.307943550797702</v>
      </c>
      <c r="W78" s="103">
        <v>10.692056449202298</v>
      </c>
      <c r="Y78" s="103">
        <v>4.3812104787714548</v>
      </c>
      <c r="Z78" s="103">
        <v>18</v>
      </c>
    </row>
    <row r="79" spans="1:26" x14ac:dyDescent="0.3">
      <c r="A79" s="13">
        <v>43116</v>
      </c>
      <c r="B79">
        <v>3</v>
      </c>
      <c r="C79" s="101">
        <v>44</v>
      </c>
      <c r="D79" s="100">
        <f t="shared" si="9"/>
        <v>1</v>
      </c>
      <c r="E79" s="100">
        <f t="shared" si="10"/>
        <v>1</v>
      </c>
      <c r="F79" s="100">
        <f t="shared" si="11"/>
        <v>2</v>
      </c>
      <c r="G79" s="100">
        <f t="shared" si="12"/>
        <v>8</v>
      </c>
      <c r="H79" s="100">
        <v>2</v>
      </c>
      <c r="K79">
        <v>1</v>
      </c>
      <c r="L79">
        <v>1</v>
      </c>
      <c r="O79">
        <v>1</v>
      </c>
      <c r="Q79">
        <v>1</v>
      </c>
      <c r="S79">
        <v>8</v>
      </c>
      <c r="U79" s="103">
        <v>50</v>
      </c>
      <c r="V79" s="103">
        <v>28.064925545818291</v>
      </c>
      <c r="W79" s="103">
        <v>16.935074454181709</v>
      </c>
      <c r="Y79" s="103">
        <v>4.4715447154471546</v>
      </c>
      <c r="Z79" s="103">
        <v>18</v>
      </c>
    </row>
    <row r="80" spans="1:26" x14ac:dyDescent="0.3">
      <c r="A80" s="13">
        <v>43117</v>
      </c>
      <c r="B80">
        <v>1</v>
      </c>
      <c r="C80" s="101">
        <v>44</v>
      </c>
      <c r="D80" s="100">
        <f t="shared" si="9"/>
        <v>0</v>
      </c>
      <c r="E80" s="100">
        <f t="shared" si="10"/>
        <v>2</v>
      </c>
      <c r="F80" s="100">
        <f t="shared" si="11"/>
        <v>3</v>
      </c>
      <c r="G80" s="100">
        <f t="shared" si="12"/>
        <v>6</v>
      </c>
      <c r="H80" s="100">
        <v>2</v>
      </c>
      <c r="I80" s="100">
        <v>1</v>
      </c>
      <c r="L80">
        <v>2</v>
      </c>
      <c r="O80">
        <v>1</v>
      </c>
      <c r="P80">
        <v>2</v>
      </c>
      <c r="S80">
        <v>6</v>
      </c>
      <c r="U80" s="103">
        <v>51</v>
      </c>
      <c r="V80" s="103">
        <v>31.536429815424263</v>
      </c>
      <c r="W80" s="103">
        <v>13.463570184575737</v>
      </c>
      <c r="Y80" s="103">
        <v>4.5618789521228544</v>
      </c>
      <c r="Z80" s="103">
        <v>18</v>
      </c>
    </row>
    <row r="81" spans="1:26" x14ac:dyDescent="0.3">
      <c r="A81" s="13">
        <v>43118</v>
      </c>
      <c r="B81">
        <v>1</v>
      </c>
      <c r="C81" s="101">
        <v>44</v>
      </c>
      <c r="D81" s="100">
        <f t="shared" si="9"/>
        <v>0</v>
      </c>
      <c r="E81" s="100">
        <f t="shared" si="10"/>
        <v>2</v>
      </c>
      <c r="F81" s="100">
        <f t="shared" si="11"/>
        <v>5</v>
      </c>
      <c r="G81" s="100">
        <f t="shared" si="12"/>
        <v>9</v>
      </c>
      <c r="H81" s="100">
        <v>1</v>
      </c>
      <c r="I81" s="100">
        <v>1</v>
      </c>
      <c r="L81">
        <v>2</v>
      </c>
      <c r="O81">
        <v>5</v>
      </c>
      <c r="S81">
        <v>9</v>
      </c>
      <c r="U81" s="103">
        <v>52</v>
      </c>
      <c r="V81" s="103">
        <v>32.621745727927994</v>
      </c>
      <c r="W81" s="103">
        <v>12.378254272072006</v>
      </c>
      <c r="Y81" s="103">
        <v>4.6522131887985543</v>
      </c>
      <c r="Z81" s="103">
        <v>18</v>
      </c>
    </row>
    <row r="82" spans="1:26" x14ac:dyDescent="0.3">
      <c r="A82" s="13">
        <v>43119</v>
      </c>
      <c r="B82">
        <v>2</v>
      </c>
      <c r="C82" s="101">
        <v>43</v>
      </c>
      <c r="D82" s="100">
        <f t="shared" si="9"/>
        <v>4</v>
      </c>
      <c r="E82" s="100">
        <f t="shared" si="10"/>
        <v>3</v>
      </c>
      <c r="F82" s="100">
        <f t="shared" si="11"/>
        <v>2</v>
      </c>
      <c r="G82" s="100">
        <f t="shared" si="12"/>
        <v>8</v>
      </c>
      <c r="H82" s="100">
        <v>4</v>
      </c>
      <c r="I82" s="100">
        <v>1</v>
      </c>
      <c r="K82">
        <v>4</v>
      </c>
      <c r="L82">
        <v>1</v>
      </c>
      <c r="M82">
        <v>1</v>
      </c>
      <c r="N82">
        <v>1</v>
      </c>
      <c r="P82">
        <v>1</v>
      </c>
      <c r="Q82">
        <v>1</v>
      </c>
      <c r="S82">
        <v>8</v>
      </c>
      <c r="U82" s="103">
        <v>53</v>
      </c>
      <c r="V82" s="103">
        <v>32.74321707988608</v>
      </c>
      <c r="W82" s="103">
        <v>12.25678292011392</v>
      </c>
      <c r="Y82" s="103">
        <v>4.742547425474255</v>
      </c>
      <c r="Z82" s="103">
        <v>18</v>
      </c>
    </row>
    <row r="83" spans="1:26" x14ac:dyDescent="0.3">
      <c r="A83" s="13">
        <v>43120</v>
      </c>
      <c r="B83"/>
      <c r="C83" s="101">
        <v>43</v>
      </c>
      <c r="D83" s="100">
        <f t="shared" si="9"/>
        <v>4</v>
      </c>
      <c r="E83" s="100">
        <f t="shared" si="10"/>
        <v>3</v>
      </c>
      <c r="F83" s="100">
        <f t="shared" si="11"/>
        <v>3</v>
      </c>
      <c r="G83" s="100">
        <f t="shared" si="12"/>
        <v>6</v>
      </c>
      <c r="H83" s="100">
        <v>3</v>
      </c>
      <c r="I83" s="100">
        <v>1</v>
      </c>
      <c r="K83">
        <v>4</v>
      </c>
      <c r="L83">
        <v>2</v>
      </c>
      <c r="M83">
        <v>1</v>
      </c>
      <c r="P83">
        <v>2</v>
      </c>
      <c r="Q83">
        <v>1</v>
      </c>
      <c r="S83">
        <v>6</v>
      </c>
      <c r="U83" s="103">
        <v>54</v>
      </c>
      <c r="V83" s="103">
        <v>38.20793165004627</v>
      </c>
      <c r="W83" s="103">
        <v>6.7920683499537304</v>
      </c>
      <c r="Y83" s="103">
        <v>4.8328816621499548</v>
      </c>
      <c r="Z83" s="103">
        <v>18</v>
      </c>
    </row>
    <row r="84" spans="1:26" x14ac:dyDescent="0.3">
      <c r="A84" s="13">
        <v>43121</v>
      </c>
      <c r="B84"/>
      <c r="C84" s="101">
        <v>43</v>
      </c>
      <c r="D84" s="100">
        <f t="shared" si="9"/>
        <v>4</v>
      </c>
      <c r="E84" s="100">
        <f t="shared" si="10"/>
        <v>2</v>
      </c>
      <c r="F84" s="100">
        <f t="shared" si="11"/>
        <v>1</v>
      </c>
      <c r="G84" s="100">
        <f t="shared" si="12"/>
        <v>6</v>
      </c>
      <c r="H84" s="100">
        <v>2</v>
      </c>
      <c r="J84">
        <v>3</v>
      </c>
      <c r="K84">
        <v>1</v>
      </c>
      <c r="L84">
        <v>2</v>
      </c>
      <c r="P84">
        <v>1</v>
      </c>
      <c r="S84">
        <v>6</v>
      </c>
      <c r="U84" s="103">
        <v>55</v>
      </c>
      <c r="V84" s="103">
        <v>31.959906852353573</v>
      </c>
      <c r="W84" s="103">
        <v>13.040093147646427</v>
      </c>
      <c r="Y84" s="103">
        <v>4.9232158988256547</v>
      </c>
      <c r="Z84" s="103">
        <v>18</v>
      </c>
    </row>
    <row r="85" spans="1:26" x14ac:dyDescent="0.3">
      <c r="A85" s="13">
        <v>43122</v>
      </c>
      <c r="B85">
        <v>3</v>
      </c>
      <c r="C85" s="101">
        <v>43</v>
      </c>
      <c r="D85" s="100">
        <f t="shared" si="9"/>
        <v>4</v>
      </c>
      <c r="E85" s="100">
        <f t="shared" si="10"/>
        <v>2</v>
      </c>
      <c r="F85" s="100">
        <f t="shared" si="11"/>
        <v>0</v>
      </c>
      <c r="G85" s="100">
        <f t="shared" si="12"/>
        <v>12</v>
      </c>
      <c r="H85" s="100">
        <v>1</v>
      </c>
      <c r="K85">
        <v>4</v>
      </c>
      <c r="L85">
        <v>1</v>
      </c>
      <c r="N85">
        <v>1</v>
      </c>
      <c r="S85">
        <v>12</v>
      </c>
      <c r="U85" s="103">
        <v>56</v>
      </c>
      <c r="V85" s="103">
        <v>35.501672656525081</v>
      </c>
      <c r="W85" s="103">
        <v>9.4983273434749194</v>
      </c>
      <c r="Y85" s="103">
        <v>5.0135501355013545</v>
      </c>
      <c r="Z85" s="103">
        <v>18</v>
      </c>
    </row>
    <row r="86" spans="1:26" x14ac:dyDescent="0.3">
      <c r="A86" s="13">
        <v>43123</v>
      </c>
      <c r="B86"/>
      <c r="C86" s="101">
        <v>43</v>
      </c>
      <c r="D86" s="100">
        <f t="shared" si="9"/>
        <v>3</v>
      </c>
      <c r="E86" s="100">
        <f t="shared" si="10"/>
        <v>6</v>
      </c>
      <c r="F86" s="100">
        <f t="shared" si="11"/>
        <v>5</v>
      </c>
      <c r="G86" s="100">
        <f t="shared" si="12"/>
        <v>7</v>
      </c>
      <c r="H86" s="100">
        <v>4</v>
      </c>
      <c r="K86">
        <v>3</v>
      </c>
      <c r="M86">
        <v>4</v>
      </c>
      <c r="N86">
        <v>2</v>
      </c>
      <c r="O86">
        <v>4</v>
      </c>
      <c r="P86">
        <v>1</v>
      </c>
      <c r="S86">
        <v>7</v>
      </c>
      <c r="U86" s="103">
        <v>57</v>
      </c>
      <c r="V86" s="103">
        <v>33.768182618634924</v>
      </c>
      <c r="W86" s="103">
        <v>11.231817381365076</v>
      </c>
      <c r="Y86" s="103">
        <v>5.1038843721770553</v>
      </c>
      <c r="Z86" s="103">
        <v>18</v>
      </c>
    </row>
    <row r="87" spans="1:26" x14ac:dyDescent="0.3">
      <c r="A87" s="13">
        <v>43124</v>
      </c>
      <c r="B87">
        <v>1</v>
      </c>
      <c r="C87" s="101">
        <v>43</v>
      </c>
      <c r="D87" s="100">
        <f t="shared" si="9"/>
        <v>3</v>
      </c>
      <c r="E87" s="100">
        <f t="shared" si="10"/>
        <v>7</v>
      </c>
      <c r="F87" s="100">
        <f t="shared" si="11"/>
        <v>2</v>
      </c>
      <c r="G87" s="100">
        <f t="shared" si="12"/>
        <v>9</v>
      </c>
      <c r="H87" s="100">
        <v>1</v>
      </c>
      <c r="J87">
        <v>3</v>
      </c>
      <c r="L87">
        <v>6</v>
      </c>
      <c r="N87">
        <v>1</v>
      </c>
      <c r="O87">
        <v>2</v>
      </c>
      <c r="S87">
        <v>9</v>
      </c>
      <c r="U87" s="103">
        <v>58</v>
      </c>
      <c r="V87" s="103">
        <v>33.956107133857479</v>
      </c>
      <c r="W87" s="103">
        <v>11.043892866142521</v>
      </c>
      <c r="Y87" s="103">
        <v>5.1942186088527551</v>
      </c>
      <c r="Z87" s="103">
        <v>18</v>
      </c>
    </row>
    <row r="88" spans="1:26" x14ac:dyDescent="0.3">
      <c r="A88" s="13">
        <v>43125</v>
      </c>
      <c r="B88">
        <v>1</v>
      </c>
      <c r="C88" s="101">
        <v>43</v>
      </c>
      <c r="D88" s="100">
        <f t="shared" si="9"/>
        <v>3</v>
      </c>
      <c r="E88" s="100">
        <f t="shared" si="10"/>
        <v>2</v>
      </c>
      <c r="F88" s="100">
        <f t="shared" si="11"/>
        <v>2</v>
      </c>
      <c r="G88" s="100">
        <f t="shared" si="12"/>
        <v>8</v>
      </c>
      <c r="H88" s="100">
        <v>1</v>
      </c>
      <c r="I88" s="100">
        <v>1</v>
      </c>
      <c r="K88">
        <v>3</v>
      </c>
      <c r="L88">
        <v>2</v>
      </c>
      <c r="O88">
        <v>2</v>
      </c>
      <c r="S88">
        <v>8</v>
      </c>
      <c r="U88" s="103">
        <v>59</v>
      </c>
      <c r="V88" s="103">
        <v>37.146074113547762</v>
      </c>
      <c r="W88" s="103">
        <v>7.8539258864522381</v>
      </c>
      <c r="Y88" s="103">
        <v>5.2845528455284549</v>
      </c>
      <c r="Z88" s="103">
        <v>18</v>
      </c>
    </row>
    <row r="89" spans="1:26" x14ac:dyDescent="0.3">
      <c r="A89" s="13">
        <v>43126</v>
      </c>
      <c r="B89">
        <v>1</v>
      </c>
      <c r="C89" s="101">
        <v>43</v>
      </c>
      <c r="D89" s="100">
        <f t="shared" si="9"/>
        <v>3</v>
      </c>
      <c r="E89" s="100">
        <f t="shared" si="10"/>
        <v>1</v>
      </c>
      <c r="F89" s="100">
        <f t="shared" si="11"/>
        <v>1</v>
      </c>
      <c r="G89" s="100">
        <f t="shared" si="12"/>
        <v>11</v>
      </c>
      <c r="H89" s="100">
        <v>1</v>
      </c>
      <c r="K89">
        <v>3</v>
      </c>
      <c r="L89">
        <v>1</v>
      </c>
      <c r="O89">
        <v>1</v>
      </c>
      <c r="S89">
        <v>11</v>
      </c>
      <c r="U89" s="103">
        <v>60</v>
      </c>
      <c r="V89" s="103">
        <v>37.274110261343225</v>
      </c>
      <c r="W89" s="103">
        <v>7.7258897386567753</v>
      </c>
      <c r="Y89" s="103">
        <v>5.3748870822041557</v>
      </c>
      <c r="Z89" s="103">
        <v>19</v>
      </c>
    </row>
    <row r="90" spans="1:26" x14ac:dyDescent="0.3">
      <c r="A90" s="13">
        <v>43127</v>
      </c>
      <c r="B90">
        <v>1</v>
      </c>
      <c r="C90" s="101">
        <v>43</v>
      </c>
      <c r="D90" s="100">
        <f t="shared" si="9"/>
        <v>2</v>
      </c>
      <c r="E90" s="100">
        <f t="shared" si="10"/>
        <v>5</v>
      </c>
      <c r="F90" s="100">
        <f t="shared" si="11"/>
        <v>1</v>
      </c>
      <c r="G90" s="100">
        <f t="shared" si="12"/>
        <v>8</v>
      </c>
      <c r="H90" s="100">
        <v>5</v>
      </c>
      <c r="I90" s="100">
        <v>1</v>
      </c>
      <c r="K90">
        <v>2</v>
      </c>
      <c r="L90">
        <v>5</v>
      </c>
      <c r="O90">
        <v>1</v>
      </c>
      <c r="S90">
        <v>8</v>
      </c>
      <c r="U90" s="103">
        <v>61</v>
      </c>
      <c r="V90" s="103">
        <v>38.830123992856407</v>
      </c>
      <c r="W90" s="103">
        <v>6.1698760071435927</v>
      </c>
      <c r="Y90" s="103">
        <v>5.4652213188798555</v>
      </c>
      <c r="Z90" s="103">
        <v>19</v>
      </c>
    </row>
    <row r="91" spans="1:26" x14ac:dyDescent="0.3">
      <c r="A91" s="13">
        <v>43128</v>
      </c>
      <c r="B91">
        <v>1</v>
      </c>
      <c r="C91" s="101">
        <v>43</v>
      </c>
      <c r="D91" s="100">
        <f t="shared" si="9"/>
        <v>2</v>
      </c>
      <c r="E91" s="100">
        <f t="shared" si="10"/>
        <v>2</v>
      </c>
      <c r="F91" s="100">
        <f t="shared" si="11"/>
        <v>3</v>
      </c>
      <c r="G91" s="100">
        <f t="shared" si="12"/>
        <v>5</v>
      </c>
      <c r="H91" s="100">
        <v>1</v>
      </c>
      <c r="I91" s="100">
        <v>1</v>
      </c>
      <c r="K91">
        <v>2</v>
      </c>
      <c r="M91">
        <v>1</v>
      </c>
      <c r="N91">
        <v>1</v>
      </c>
      <c r="O91">
        <v>1</v>
      </c>
      <c r="P91">
        <v>1</v>
      </c>
      <c r="Q91">
        <v>1</v>
      </c>
      <c r="S91">
        <v>5</v>
      </c>
      <c r="U91" s="103">
        <v>62</v>
      </c>
      <c r="V91" s="103">
        <v>42.643752885641447</v>
      </c>
      <c r="W91" s="103">
        <v>2.3562471143585526</v>
      </c>
      <c r="Y91" s="103">
        <v>5.5555555555555554</v>
      </c>
      <c r="Z91" s="103">
        <v>19</v>
      </c>
    </row>
    <row r="92" spans="1:26" x14ac:dyDescent="0.3">
      <c r="A92" s="13">
        <v>43129</v>
      </c>
      <c r="B92">
        <v>4</v>
      </c>
      <c r="C92" s="101">
        <v>43</v>
      </c>
      <c r="D92" s="100">
        <f t="shared" si="9"/>
        <v>1</v>
      </c>
      <c r="E92" s="100">
        <f t="shared" si="10"/>
        <v>4</v>
      </c>
      <c r="F92" s="100">
        <f t="shared" si="11"/>
        <v>5</v>
      </c>
      <c r="G92" s="100">
        <f t="shared" si="12"/>
        <v>7</v>
      </c>
      <c r="H92" s="100">
        <v>3</v>
      </c>
      <c r="I92" s="100">
        <v>1</v>
      </c>
      <c r="K92">
        <v>1</v>
      </c>
      <c r="L92">
        <v>2</v>
      </c>
      <c r="N92">
        <v>2</v>
      </c>
      <c r="P92">
        <v>3</v>
      </c>
      <c r="Q92">
        <v>2</v>
      </c>
      <c r="S92">
        <v>7</v>
      </c>
      <c r="U92" s="103">
        <v>63</v>
      </c>
      <c r="V92" s="103">
        <v>37.503097987212612</v>
      </c>
      <c r="W92" s="103">
        <v>7.4969020127873875</v>
      </c>
      <c r="Y92" s="103">
        <v>5.6458897922312552</v>
      </c>
      <c r="Z92" s="103">
        <v>19</v>
      </c>
    </row>
    <row r="93" spans="1:26" x14ac:dyDescent="0.3">
      <c r="A93" s="13">
        <v>43130</v>
      </c>
      <c r="B93">
        <v>1</v>
      </c>
      <c r="C93" s="101">
        <v>43</v>
      </c>
      <c r="D93" s="100">
        <f t="shared" si="9"/>
        <v>0</v>
      </c>
      <c r="E93" s="100">
        <f t="shared" si="10"/>
        <v>1</v>
      </c>
      <c r="F93" s="100">
        <f t="shared" si="11"/>
        <v>1</v>
      </c>
      <c r="G93" s="100">
        <f t="shared" si="12"/>
        <v>5</v>
      </c>
      <c r="H93" s="100">
        <v>2</v>
      </c>
      <c r="L93">
        <v>1</v>
      </c>
      <c r="P93">
        <v>1</v>
      </c>
      <c r="S93">
        <v>5</v>
      </c>
      <c r="U93" s="103">
        <v>64</v>
      </c>
      <c r="V93" s="103">
        <v>26.504343237671499</v>
      </c>
      <c r="W93" s="103">
        <v>17.495656762328501</v>
      </c>
      <c r="Y93" s="103">
        <v>5.7362240289069559</v>
      </c>
      <c r="Z93" s="103">
        <v>19</v>
      </c>
    </row>
    <row r="94" spans="1:26" x14ac:dyDescent="0.3">
      <c r="A94" s="13">
        <v>43131</v>
      </c>
      <c r="B94">
        <v>1</v>
      </c>
      <c r="C94" s="101">
        <v>42</v>
      </c>
      <c r="D94" s="100">
        <f t="shared" si="9"/>
        <v>3</v>
      </c>
      <c r="E94" s="100">
        <f t="shared" si="10"/>
        <v>1</v>
      </c>
      <c r="F94" s="100">
        <f t="shared" si="11"/>
        <v>3</v>
      </c>
      <c r="G94" s="100">
        <f t="shared" si="12"/>
        <v>11</v>
      </c>
      <c r="H94" s="100">
        <v>4</v>
      </c>
      <c r="K94">
        <v>3</v>
      </c>
      <c r="N94">
        <v>1</v>
      </c>
      <c r="P94">
        <v>3</v>
      </c>
      <c r="S94">
        <v>11</v>
      </c>
      <c r="U94" s="103">
        <v>65</v>
      </c>
      <c r="V94" s="103">
        <v>33.221476859573947</v>
      </c>
      <c r="W94" s="103">
        <v>10.778523140426053</v>
      </c>
      <c r="Y94" s="103">
        <v>5.8265582655826558</v>
      </c>
      <c r="Z94" s="103">
        <v>19</v>
      </c>
    </row>
    <row r="95" spans="1:26" x14ac:dyDescent="0.3">
      <c r="A95" s="13">
        <v>43132</v>
      </c>
      <c r="B95">
        <v>2</v>
      </c>
      <c r="C95" s="101">
        <v>42</v>
      </c>
      <c r="D95" s="100">
        <f t="shared" si="9"/>
        <v>2</v>
      </c>
      <c r="E95" s="100">
        <f t="shared" si="10"/>
        <v>4</v>
      </c>
      <c r="F95" s="100">
        <f t="shared" si="11"/>
        <v>2</v>
      </c>
      <c r="G95" s="100">
        <f t="shared" si="12"/>
        <v>8</v>
      </c>
      <c r="H95" s="100">
        <v>3</v>
      </c>
      <c r="I95" s="100">
        <v>1</v>
      </c>
      <c r="K95">
        <v>2</v>
      </c>
      <c r="M95">
        <v>1</v>
      </c>
      <c r="N95">
        <v>3</v>
      </c>
      <c r="O95">
        <v>2</v>
      </c>
      <c r="S95">
        <v>8</v>
      </c>
      <c r="U95" s="103">
        <v>66</v>
      </c>
      <c r="V95" s="103">
        <v>29.666451640096831</v>
      </c>
      <c r="W95" s="103">
        <v>14.333548359903169</v>
      </c>
      <c r="Y95" s="103">
        <v>5.9168925022583556</v>
      </c>
      <c r="Z95" s="103">
        <v>19</v>
      </c>
    </row>
    <row r="96" spans="1:26" x14ac:dyDescent="0.3">
      <c r="A96" s="13">
        <v>43133</v>
      </c>
      <c r="B96">
        <v>2</v>
      </c>
      <c r="C96" s="101">
        <v>42</v>
      </c>
      <c r="D96" s="100">
        <f t="shared" si="9"/>
        <v>2</v>
      </c>
      <c r="E96" s="100">
        <f t="shared" si="10"/>
        <v>2</v>
      </c>
      <c r="F96" s="100">
        <f t="shared" si="11"/>
        <v>2</v>
      </c>
      <c r="G96" s="100">
        <f t="shared" si="12"/>
        <v>3</v>
      </c>
      <c r="H96" s="100">
        <v>3</v>
      </c>
      <c r="I96" s="100">
        <v>1</v>
      </c>
      <c r="J96">
        <v>1</v>
      </c>
      <c r="K96">
        <v>1</v>
      </c>
      <c r="M96">
        <v>1</v>
      </c>
      <c r="N96">
        <v>1</v>
      </c>
      <c r="O96">
        <v>2</v>
      </c>
      <c r="S96">
        <v>3</v>
      </c>
      <c r="U96" s="103">
        <v>67</v>
      </c>
      <c r="V96" s="103">
        <v>36.71380250516394</v>
      </c>
      <c r="W96" s="103">
        <v>7.2861974948360597</v>
      </c>
      <c r="Y96" s="103">
        <v>6.0072267389340563</v>
      </c>
      <c r="Z96" s="103">
        <v>19</v>
      </c>
    </row>
    <row r="97" spans="1:26" x14ac:dyDescent="0.3">
      <c r="A97" s="13">
        <v>43134</v>
      </c>
      <c r="B97">
        <v>2</v>
      </c>
      <c r="C97" s="101">
        <v>42</v>
      </c>
      <c r="D97" s="100">
        <f t="shared" si="9"/>
        <v>2</v>
      </c>
      <c r="E97" s="100">
        <f t="shared" si="10"/>
        <v>4</v>
      </c>
      <c r="F97" s="100">
        <f t="shared" si="11"/>
        <v>1</v>
      </c>
      <c r="G97" s="100">
        <f t="shared" si="12"/>
        <v>6</v>
      </c>
      <c r="H97" s="100">
        <v>2</v>
      </c>
      <c r="K97">
        <v>2</v>
      </c>
      <c r="L97">
        <v>4</v>
      </c>
      <c r="P97">
        <v>1</v>
      </c>
      <c r="S97">
        <v>6</v>
      </c>
      <c r="U97" s="103">
        <v>68</v>
      </c>
      <c r="V97" s="103">
        <v>37.180154904837387</v>
      </c>
      <c r="W97" s="103">
        <v>6.8198450951626128</v>
      </c>
      <c r="Y97" s="103">
        <v>6.0975609756097562</v>
      </c>
      <c r="Z97" s="103">
        <v>19</v>
      </c>
    </row>
    <row r="98" spans="1:26" x14ac:dyDescent="0.3">
      <c r="A98" s="13">
        <v>43135</v>
      </c>
      <c r="B98"/>
      <c r="C98" s="101">
        <v>42</v>
      </c>
      <c r="D98" s="100">
        <f t="shared" si="9"/>
        <v>1</v>
      </c>
      <c r="E98" s="100">
        <f t="shared" si="10"/>
        <v>3</v>
      </c>
      <c r="F98" s="100">
        <f t="shared" si="11"/>
        <v>3</v>
      </c>
      <c r="G98" s="100">
        <f t="shared" si="12"/>
        <v>9</v>
      </c>
      <c r="H98" s="100">
        <v>1</v>
      </c>
      <c r="J98">
        <v>1</v>
      </c>
      <c r="L98">
        <v>3</v>
      </c>
      <c r="O98">
        <v>3</v>
      </c>
      <c r="S98">
        <v>9</v>
      </c>
      <c r="U98" s="103">
        <v>69</v>
      </c>
      <c r="V98" s="103">
        <v>38.676280268923477</v>
      </c>
      <c r="W98" s="103">
        <v>5.3237197310765225</v>
      </c>
      <c r="Y98" s="103">
        <v>6.187895212285456</v>
      </c>
      <c r="Z98" s="103">
        <v>19</v>
      </c>
    </row>
    <row r="99" spans="1:26" x14ac:dyDescent="0.3">
      <c r="A99" s="13">
        <v>43136</v>
      </c>
      <c r="B99">
        <v>1</v>
      </c>
      <c r="C99" s="101">
        <v>42</v>
      </c>
      <c r="D99" s="100">
        <f t="shared" si="9"/>
        <v>1</v>
      </c>
      <c r="E99" s="100">
        <f t="shared" si="10"/>
        <v>3</v>
      </c>
      <c r="F99" s="100">
        <f t="shared" si="11"/>
        <v>1</v>
      </c>
      <c r="G99" s="100">
        <f t="shared" si="12"/>
        <v>7</v>
      </c>
      <c r="H99" s="100">
        <v>1</v>
      </c>
      <c r="K99">
        <v>1</v>
      </c>
      <c r="L99">
        <v>3</v>
      </c>
      <c r="P99">
        <v>1</v>
      </c>
      <c r="S99">
        <v>7</v>
      </c>
      <c r="U99" s="103">
        <v>70</v>
      </c>
      <c r="V99" s="103">
        <v>36.589337769161048</v>
      </c>
      <c r="W99" s="103">
        <v>7.4106622308389518</v>
      </c>
      <c r="Y99" s="103">
        <v>6.2782294489611559</v>
      </c>
      <c r="Z99" s="103">
        <v>19</v>
      </c>
    </row>
    <row r="100" spans="1:26" x14ac:dyDescent="0.3">
      <c r="A100" s="13">
        <v>43137</v>
      </c>
      <c r="B100">
        <v>3</v>
      </c>
      <c r="C100" s="101">
        <v>42</v>
      </c>
      <c r="D100" s="100">
        <f t="shared" si="9"/>
        <v>1</v>
      </c>
      <c r="E100" s="100">
        <f t="shared" si="10"/>
        <v>5</v>
      </c>
      <c r="F100" s="100">
        <f t="shared" si="11"/>
        <v>0</v>
      </c>
      <c r="G100" s="100">
        <f t="shared" si="12"/>
        <v>5</v>
      </c>
      <c r="H100" s="100">
        <v>1</v>
      </c>
      <c r="I100" s="100">
        <v>1</v>
      </c>
      <c r="K100">
        <v>1</v>
      </c>
      <c r="L100">
        <v>2</v>
      </c>
      <c r="M100">
        <v>1</v>
      </c>
      <c r="N100">
        <v>2</v>
      </c>
      <c r="S100">
        <v>5</v>
      </c>
      <c r="U100" s="103">
        <v>71</v>
      </c>
      <c r="V100" s="103">
        <v>33.067276751617428</v>
      </c>
      <c r="W100" s="103">
        <v>10.932723248382572</v>
      </c>
      <c r="Y100" s="103">
        <v>6.3685636856368566</v>
      </c>
      <c r="Z100" s="103">
        <v>19</v>
      </c>
    </row>
    <row r="101" spans="1:26" x14ac:dyDescent="0.3">
      <c r="A101" s="13">
        <v>43138</v>
      </c>
      <c r="B101">
        <v>3</v>
      </c>
      <c r="C101" s="101">
        <v>42</v>
      </c>
      <c r="D101" s="100">
        <f t="shared" si="9"/>
        <v>0</v>
      </c>
      <c r="E101" s="100">
        <f t="shared" si="10"/>
        <v>3</v>
      </c>
      <c r="F101" s="100">
        <f t="shared" si="11"/>
        <v>2</v>
      </c>
      <c r="G101" s="100">
        <f t="shared" si="12"/>
        <v>8</v>
      </c>
      <c r="H101" s="100">
        <v>2</v>
      </c>
      <c r="L101">
        <v>3</v>
      </c>
      <c r="O101">
        <v>2</v>
      </c>
      <c r="S101">
        <v>8</v>
      </c>
      <c r="U101" s="103">
        <v>72</v>
      </c>
      <c r="V101" s="103">
        <v>36.947358807666937</v>
      </c>
      <c r="W101" s="103">
        <v>7.0526411923330627</v>
      </c>
      <c r="Y101" s="103">
        <v>6.4588979223125564</v>
      </c>
      <c r="Z101" s="103">
        <v>19</v>
      </c>
    </row>
    <row r="102" spans="1:26" x14ac:dyDescent="0.3">
      <c r="A102" s="13">
        <v>43139</v>
      </c>
      <c r="B102">
        <v>1</v>
      </c>
      <c r="C102" s="101">
        <v>42</v>
      </c>
      <c r="D102" s="100">
        <f t="shared" si="9"/>
        <v>0</v>
      </c>
      <c r="E102" s="100">
        <f t="shared" si="10"/>
        <v>1</v>
      </c>
      <c r="F102" s="100">
        <f t="shared" si="11"/>
        <v>3</v>
      </c>
      <c r="G102" s="100">
        <f t="shared" si="12"/>
        <v>7</v>
      </c>
      <c r="H102" s="100">
        <v>1</v>
      </c>
      <c r="L102">
        <v>1</v>
      </c>
      <c r="O102">
        <v>3</v>
      </c>
      <c r="S102">
        <v>7</v>
      </c>
      <c r="U102" s="103">
        <v>73</v>
      </c>
      <c r="V102" s="103">
        <v>35.983161266192809</v>
      </c>
      <c r="W102" s="103">
        <v>8.0168387338071909</v>
      </c>
      <c r="Y102" s="103">
        <v>6.5492321589882563</v>
      </c>
      <c r="Z102" s="103">
        <v>19</v>
      </c>
    </row>
    <row r="103" spans="1:26" x14ac:dyDescent="0.3">
      <c r="A103" s="13">
        <v>43140</v>
      </c>
      <c r="B103"/>
      <c r="C103" s="101">
        <v>41</v>
      </c>
      <c r="D103" s="100">
        <f t="shared" si="9"/>
        <v>14</v>
      </c>
      <c r="E103" s="100">
        <f t="shared" si="10"/>
        <v>3</v>
      </c>
      <c r="F103" s="100">
        <f t="shared" si="11"/>
        <v>2</v>
      </c>
      <c r="G103" s="100">
        <f t="shared" si="12"/>
        <v>7</v>
      </c>
      <c r="H103" s="100">
        <v>1</v>
      </c>
      <c r="J103">
        <v>7</v>
      </c>
      <c r="K103">
        <v>7</v>
      </c>
      <c r="L103">
        <v>3</v>
      </c>
      <c r="O103">
        <v>2</v>
      </c>
      <c r="S103">
        <v>7</v>
      </c>
      <c r="U103" s="103">
        <v>74</v>
      </c>
      <c r="V103" s="103">
        <v>41.545296982347203</v>
      </c>
      <c r="W103" s="103">
        <v>2.4547030176527969</v>
      </c>
      <c r="Y103" s="103">
        <v>6.639566395663957</v>
      </c>
      <c r="Z103" s="103">
        <v>19</v>
      </c>
    </row>
    <row r="104" spans="1:26" x14ac:dyDescent="0.3">
      <c r="A104" s="13">
        <v>43141</v>
      </c>
      <c r="B104">
        <v>2</v>
      </c>
      <c r="C104" s="101">
        <v>41</v>
      </c>
      <c r="D104" s="100">
        <f t="shared" si="9"/>
        <v>11</v>
      </c>
      <c r="E104" s="100">
        <f t="shared" si="10"/>
        <v>0</v>
      </c>
      <c r="F104" s="100">
        <f t="shared" si="11"/>
        <v>1</v>
      </c>
      <c r="G104" s="100">
        <f t="shared" si="12"/>
        <v>7</v>
      </c>
      <c r="H104" s="100">
        <v>2</v>
      </c>
      <c r="J104">
        <v>7</v>
      </c>
      <c r="K104">
        <v>4</v>
      </c>
      <c r="P104">
        <v>1</v>
      </c>
      <c r="S104">
        <v>7</v>
      </c>
      <c r="U104" s="103">
        <v>75</v>
      </c>
      <c r="V104" s="103">
        <v>41.297484099697556</v>
      </c>
      <c r="W104" s="103">
        <v>2.7025159003024442</v>
      </c>
      <c r="Y104" s="103">
        <v>6.7299006323396569</v>
      </c>
      <c r="Z104" s="103">
        <v>19</v>
      </c>
    </row>
    <row r="105" spans="1:26" x14ac:dyDescent="0.3">
      <c r="A105" s="13">
        <v>43142</v>
      </c>
      <c r="B105"/>
      <c r="C105" s="101">
        <v>41</v>
      </c>
      <c r="D105" s="100">
        <f t="shared" si="9"/>
        <v>8</v>
      </c>
      <c r="E105" s="100">
        <f t="shared" si="10"/>
        <v>4</v>
      </c>
      <c r="F105" s="100">
        <f t="shared" si="11"/>
        <v>3</v>
      </c>
      <c r="G105" s="100">
        <f t="shared" si="12"/>
        <v>5</v>
      </c>
      <c r="H105" s="100">
        <v>2</v>
      </c>
      <c r="I105" s="100">
        <v>1</v>
      </c>
      <c r="J105">
        <v>8</v>
      </c>
      <c r="L105">
        <v>4</v>
      </c>
      <c r="O105">
        <v>3</v>
      </c>
      <c r="S105">
        <v>5</v>
      </c>
      <c r="U105" s="103">
        <v>76</v>
      </c>
      <c r="V105" s="103">
        <v>38.461192739177157</v>
      </c>
      <c r="W105" s="103">
        <v>5.5388072608228427</v>
      </c>
      <c r="Y105" s="103">
        <v>6.8202348690153567</v>
      </c>
      <c r="Z105" s="103">
        <v>19</v>
      </c>
    </row>
    <row r="106" spans="1:26" x14ac:dyDescent="0.3">
      <c r="A106" s="13">
        <v>43143</v>
      </c>
      <c r="B106">
        <v>4</v>
      </c>
      <c r="C106" s="101">
        <v>41</v>
      </c>
      <c r="D106" s="100">
        <f t="shared" si="9"/>
        <v>6</v>
      </c>
      <c r="E106" s="100">
        <f t="shared" si="10"/>
        <v>4</v>
      </c>
      <c r="F106" s="100">
        <f t="shared" si="11"/>
        <v>2</v>
      </c>
      <c r="G106" s="100">
        <f t="shared" si="12"/>
        <v>8</v>
      </c>
      <c r="H106" s="100">
        <v>4</v>
      </c>
      <c r="I106" s="100">
        <v>1</v>
      </c>
      <c r="J106">
        <v>1</v>
      </c>
      <c r="K106">
        <v>5</v>
      </c>
      <c r="M106">
        <v>1</v>
      </c>
      <c r="N106">
        <v>3</v>
      </c>
      <c r="P106">
        <v>2</v>
      </c>
      <c r="S106">
        <v>8</v>
      </c>
      <c r="U106" s="103">
        <v>77</v>
      </c>
      <c r="V106" s="103">
        <v>36.559602397207428</v>
      </c>
      <c r="W106" s="103">
        <v>7.4403976027925722</v>
      </c>
      <c r="Y106" s="103">
        <v>6.9105691056910565</v>
      </c>
      <c r="Z106" s="103">
        <v>19</v>
      </c>
    </row>
    <row r="107" spans="1:26" x14ac:dyDescent="0.3">
      <c r="A107" s="13">
        <v>43144</v>
      </c>
      <c r="B107">
        <v>5</v>
      </c>
      <c r="C107" s="101">
        <v>41</v>
      </c>
      <c r="D107" s="100">
        <f t="shared" si="9"/>
        <v>6</v>
      </c>
      <c r="E107" s="100">
        <f t="shared" si="10"/>
        <v>4</v>
      </c>
      <c r="F107" s="100">
        <f t="shared" si="11"/>
        <v>1</v>
      </c>
      <c r="G107" s="100">
        <f t="shared" si="12"/>
        <v>10</v>
      </c>
      <c r="H107" s="100">
        <v>3</v>
      </c>
      <c r="I107" s="100">
        <v>1</v>
      </c>
      <c r="J107">
        <v>6</v>
      </c>
      <c r="L107">
        <v>4</v>
      </c>
      <c r="O107">
        <v>1</v>
      </c>
      <c r="S107">
        <v>10</v>
      </c>
      <c r="U107" s="103">
        <v>78</v>
      </c>
      <c r="V107" s="103">
        <v>36.948238437514561</v>
      </c>
      <c r="W107" s="103">
        <v>7.0517615624854386</v>
      </c>
      <c r="Y107" s="103">
        <v>7.0009033423667573</v>
      </c>
      <c r="Z107" s="103">
        <v>19</v>
      </c>
    </row>
    <row r="108" spans="1:26" x14ac:dyDescent="0.3">
      <c r="A108" s="13">
        <v>43145</v>
      </c>
      <c r="B108">
        <v>2</v>
      </c>
      <c r="C108" s="101">
        <v>41</v>
      </c>
      <c r="D108" s="100">
        <f t="shared" si="9"/>
        <v>2</v>
      </c>
      <c r="E108" s="100">
        <f t="shared" si="10"/>
        <v>5</v>
      </c>
      <c r="F108" s="100">
        <f t="shared" si="11"/>
        <v>0</v>
      </c>
      <c r="G108" s="100">
        <f t="shared" si="12"/>
        <v>10</v>
      </c>
      <c r="H108" s="100">
        <v>2</v>
      </c>
      <c r="K108">
        <v>2</v>
      </c>
      <c r="L108">
        <v>2</v>
      </c>
      <c r="M108">
        <v>1</v>
      </c>
      <c r="N108">
        <v>2</v>
      </c>
      <c r="S108">
        <v>10</v>
      </c>
      <c r="U108" s="103">
        <v>79</v>
      </c>
      <c r="V108" s="103">
        <v>40.960702060695525</v>
      </c>
      <c r="W108" s="103">
        <v>3.0392979393044754</v>
      </c>
      <c r="Y108" s="103">
        <v>7.0912375790424571</v>
      </c>
      <c r="Z108" s="103">
        <v>19</v>
      </c>
    </row>
    <row r="109" spans="1:26" x14ac:dyDescent="0.3">
      <c r="A109" s="13">
        <v>43146</v>
      </c>
      <c r="B109">
        <v>1</v>
      </c>
      <c r="C109" s="101">
        <v>41</v>
      </c>
      <c r="D109" s="100">
        <f t="shared" si="9"/>
        <v>2</v>
      </c>
      <c r="E109" s="100">
        <f t="shared" si="10"/>
        <v>2</v>
      </c>
      <c r="F109" s="100">
        <f t="shared" si="11"/>
        <v>3</v>
      </c>
      <c r="G109" s="100">
        <f t="shared" si="12"/>
        <v>6</v>
      </c>
      <c r="H109" s="100">
        <v>1</v>
      </c>
      <c r="K109">
        <v>2</v>
      </c>
      <c r="L109">
        <v>2</v>
      </c>
      <c r="O109">
        <v>1</v>
      </c>
      <c r="P109">
        <v>1</v>
      </c>
      <c r="Q109">
        <v>1</v>
      </c>
      <c r="S109">
        <v>6</v>
      </c>
      <c r="U109" s="103">
        <v>80</v>
      </c>
      <c r="V109" s="103">
        <v>38.028921130793321</v>
      </c>
      <c r="W109" s="103">
        <v>4.9710788692066785</v>
      </c>
      <c r="Y109" s="103">
        <v>7.1815718157181569</v>
      </c>
      <c r="Z109" s="103">
        <v>19</v>
      </c>
    </row>
    <row r="110" spans="1:26" x14ac:dyDescent="0.3">
      <c r="A110" s="13">
        <v>43147</v>
      </c>
      <c r="B110">
        <v>2</v>
      </c>
      <c r="C110" s="101">
        <v>41</v>
      </c>
      <c r="D110" s="100">
        <f t="shared" si="9"/>
        <v>1</v>
      </c>
      <c r="E110" s="100">
        <f t="shared" si="10"/>
        <v>2</v>
      </c>
      <c r="F110" s="100">
        <f t="shared" si="11"/>
        <v>0</v>
      </c>
      <c r="G110" s="100">
        <f t="shared" si="12"/>
        <v>4</v>
      </c>
      <c r="H110" s="100">
        <v>2</v>
      </c>
      <c r="K110">
        <v>1</v>
      </c>
      <c r="M110">
        <v>1</v>
      </c>
      <c r="N110">
        <v>1</v>
      </c>
      <c r="S110">
        <v>4</v>
      </c>
      <c r="U110" s="103">
        <v>81</v>
      </c>
      <c r="V110" s="103">
        <v>36.490039828478174</v>
      </c>
      <c r="W110" s="103">
        <v>6.5099601715218256</v>
      </c>
      <c r="Y110" s="103">
        <v>7.2719060523938568</v>
      </c>
      <c r="Z110" s="103">
        <v>20</v>
      </c>
    </row>
    <row r="111" spans="1:26" x14ac:dyDescent="0.3">
      <c r="A111" s="13">
        <v>43148</v>
      </c>
      <c r="B111"/>
      <c r="C111" s="101">
        <v>41</v>
      </c>
      <c r="D111" s="100">
        <f t="shared" si="9"/>
        <v>1</v>
      </c>
      <c r="E111" s="100">
        <f t="shared" si="10"/>
        <v>5</v>
      </c>
      <c r="F111" s="100">
        <f t="shared" si="11"/>
        <v>2</v>
      </c>
      <c r="G111" s="100">
        <f t="shared" si="12"/>
        <v>10</v>
      </c>
      <c r="H111" s="100">
        <v>2</v>
      </c>
      <c r="K111">
        <v>1</v>
      </c>
      <c r="L111">
        <v>1</v>
      </c>
      <c r="M111">
        <v>3</v>
      </c>
      <c r="N111">
        <v>1</v>
      </c>
      <c r="P111">
        <v>2</v>
      </c>
      <c r="S111">
        <v>10</v>
      </c>
      <c r="U111" s="103">
        <v>82</v>
      </c>
      <c r="V111" s="103">
        <v>33.023521759025655</v>
      </c>
      <c r="W111" s="103">
        <v>9.9764782409743447</v>
      </c>
      <c r="Y111" s="103">
        <v>7.3622402890695575</v>
      </c>
      <c r="Z111" s="103">
        <v>20</v>
      </c>
    </row>
    <row r="112" spans="1:26" x14ac:dyDescent="0.3">
      <c r="A112" s="13">
        <v>43149</v>
      </c>
      <c r="B112"/>
      <c r="C112" s="101">
        <v>41</v>
      </c>
      <c r="D112" s="100">
        <f t="shared" si="9"/>
        <v>1</v>
      </c>
      <c r="E112" s="100">
        <f t="shared" si="10"/>
        <v>3</v>
      </c>
      <c r="F112" s="100">
        <f t="shared" si="11"/>
        <v>3</v>
      </c>
      <c r="G112" s="100">
        <f t="shared" si="12"/>
        <v>6</v>
      </c>
      <c r="H112" s="100">
        <v>2</v>
      </c>
      <c r="K112">
        <v>1</v>
      </c>
      <c r="L112">
        <v>1</v>
      </c>
      <c r="M112">
        <v>2</v>
      </c>
      <c r="O112">
        <v>1</v>
      </c>
      <c r="P112">
        <v>1</v>
      </c>
      <c r="Q112">
        <v>1</v>
      </c>
      <c r="S112">
        <v>6</v>
      </c>
      <c r="U112" s="103">
        <v>83</v>
      </c>
      <c r="V112" s="103">
        <v>36.737733286612738</v>
      </c>
      <c r="W112" s="103">
        <v>6.2622667133872625</v>
      </c>
      <c r="Y112" s="103">
        <v>7.4525745257452574</v>
      </c>
      <c r="Z112" s="103">
        <v>20</v>
      </c>
    </row>
    <row r="113" spans="1:26" x14ac:dyDescent="0.3">
      <c r="A113" s="13">
        <v>43150</v>
      </c>
      <c r="B113"/>
      <c r="C113" s="101">
        <v>41</v>
      </c>
      <c r="D113" s="100">
        <f t="shared" si="9"/>
        <v>0</v>
      </c>
      <c r="E113" s="100">
        <f t="shared" si="10"/>
        <v>3</v>
      </c>
      <c r="F113" s="100">
        <f t="shared" si="11"/>
        <v>1</v>
      </c>
      <c r="G113" s="100">
        <f t="shared" si="12"/>
        <v>14</v>
      </c>
      <c r="H113" s="100">
        <v>1</v>
      </c>
      <c r="I113" s="100">
        <v>2</v>
      </c>
      <c r="L113">
        <v>3</v>
      </c>
      <c r="Q113">
        <v>1</v>
      </c>
      <c r="S113">
        <v>14</v>
      </c>
      <c r="U113" s="103">
        <v>84</v>
      </c>
      <c r="V113" s="103">
        <v>42.783815837966394</v>
      </c>
      <c r="W113" s="103">
        <v>0.21618416203360624</v>
      </c>
      <c r="Y113" s="103">
        <v>7.5429087624209572</v>
      </c>
      <c r="Z113" s="103">
        <v>20</v>
      </c>
    </row>
    <row r="114" spans="1:26" x14ac:dyDescent="0.3">
      <c r="A114" s="13">
        <v>43151</v>
      </c>
      <c r="B114">
        <v>6</v>
      </c>
      <c r="C114" s="101">
        <v>41</v>
      </c>
      <c r="D114" s="100">
        <f t="shared" si="9"/>
        <v>0</v>
      </c>
      <c r="E114" s="100">
        <f t="shared" si="10"/>
        <v>5</v>
      </c>
      <c r="F114" s="100">
        <f t="shared" si="11"/>
        <v>0</v>
      </c>
      <c r="G114" s="100">
        <f t="shared" si="12"/>
        <v>8</v>
      </c>
      <c r="H114" s="100">
        <v>1</v>
      </c>
      <c r="I114" s="100">
        <v>1</v>
      </c>
      <c r="L114">
        <v>2</v>
      </c>
      <c r="M114">
        <v>1</v>
      </c>
      <c r="N114">
        <v>2</v>
      </c>
      <c r="S114">
        <v>8</v>
      </c>
      <c r="U114" s="103">
        <v>85</v>
      </c>
      <c r="V114" s="103">
        <v>40.108707004759722</v>
      </c>
      <c r="W114" s="103">
        <v>2.8912929952402777</v>
      </c>
      <c r="Y114" s="103">
        <v>7.6332429990966579</v>
      </c>
      <c r="Z114" s="103">
        <v>20</v>
      </c>
    </row>
    <row r="115" spans="1:26" x14ac:dyDescent="0.3">
      <c r="A115" s="13">
        <v>43152</v>
      </c>
      <c r="B115">
        <v>1</v>
      </c>
      <c r="C115" s="101">
        <v>40</v>
      </c>
      <c r="D115" s="100">
        <f t="shared" si="9"/>
        <v>21</v>
      </c>
      <c r="E115" s="100">
        <f t="shared" si="10"/>
        <v>1</v>
      </c>
      <c r="F115" s="100">
        <f t="shared" si="11"/>
        <v>2</v>
      </c>
      <c r="G115" s="100">
        <f t="shared" si="12"/>
        <v>6</v>
      </c>
      <c r="H115" s="100">
        <v>2</v>
      </c>
      <c r="I115" s="100">
        <v>1</v>
      </c>
      <c r="J115">
        <v>18</v>
      </c>
      <c r="K115">
        <v>3</v>
      </c>
      <c r="M115">
        <v>1</v>
      </c>
      <c r="O115">
        <v>2</v>
      </c>
      <c r="S115">
        <v>6</v>
      </c>
      <c r="U115" s="103">
        <v>86</v>
      </c>
      <c r="V115" s="103">
        <v>35.596402020574338</v>
      </c>
      <c r="W115" s="103">
        <v>7.4035979794256619</v>
      </c>
      <c r="Y115" s="103">
        <v>7.7235772357723578</v>
      </c>
      <c r="Z115" s="103">
        <v>20</v>
      </c>
    </row>
    <row r="116" spans="1:26" x14ac:dyDescent="0.3">
      <c r="A116" s="13">
        <v>43153</v>
      </c>
      <c r="B116"/>
      <c r="C116" s="101">
        <v>40</v>
      </c>
      <c r="D116" s="100">
        <f t="shared" si="9"/>
        <v>10</v>
      </c>
      <c r="E116" s="100">
        <f t="shared" si="10"/>
        <v>0</v>
      </c>
      <c r="F116" s="100">
        <f t="shared" si="11"/>
        <v>1</v>
      </c>
      <c r="G116" s="100">
        <f t="shared" si="12"/>
        <v>5</v>
      </c>
      <c r="H116" s="100">
        <v>2</v>
      </c>
      <c r="J116">
        <v>6</v>
      </c>
      <c r="K116">
        <v>4</v>
      </c>
      <c r="O116">
        <v>1</v>
      </c>
      <c r="S116">
        <v>5</v>
      </c>
      <c r="U116" s="103">
        <v>87</v>
      </c>
      <c r="V116" s="103">
        <v>36.593563763981962</v>
      </c>
      <c r="W116" s="103">
        <v>6.4064362360180382</v>
      </c>
      <c r="Y116" s="103">
        <v>7.8139114724480576</v>
      </c>
      <c r="Z116" s="103">
        <v>20</v>
      </c>
    </row>
    <row r="117" spans="1:26" x14ac:dyDescent="0.3">
      <c r="A117" s="13">
        <v>43154</v>
      </c>
      <c r="B117">
        <v>3</v>
      </c>
      <c r="C117" s="101">
        <v>40</v>
      </c>
      <c r="D117" s="100">
        <f t="shared" si="9"/>
        <v>7</v>
      </c>
      <c r="E117" s="100">
        <f t="shared" si="10"/>
        <v>1</v>
      </c>
      <c r="F117" s="100">
        <f t="shared" si="11"/>
        <v>0</v>
      </c>
      <c r="G117" s="100">
        <f t="shared" si="12"/>
        <v>9</v>
      </c>
      <c r="H117" s="100">
        <v>3</v>
      </c>
      <c r="K117">
        <v>7</v>
      </c>
      <c r="L117">
        <v>1</v>
      </c>
      <c r="S117">
        <v>9</v>
      </c>
      <c r="U117" s="103">
        <v>88</v>
      </c>
      <c r="V117" s="103">
        <v>40.146239783326834</v>
      </c>
      <c r="W117" s="103">
        <v>2.8537602166731659</v>
      </c>
      <c r="Y117" s="103">
        <v>7.9042457091237575</v>
      </c>
      <c r="Z117" s="103">
        <v>20</v>
      </c>
    </row>
    <row r="118" spans="1:26" x14ac:dyDescent="0.3">
      <c r="A118" s="13">
        <v>43155</v>
      </c>
      <c r="B118">
        <v>3</v>
      </c>
      <c r="C118" s="101">
        <v>40</v>
      </c>
      <c r="D118" s="100">
        <f t="shared" si="9"/>
        <v>6</v>
      </c>
      <c r="E118" s="100">
        <f t="shared" si="10"/>
        <v>4</v>
      </c>
      <c r="F118" s="100">
        <f t="shared" si="11"/>
        <v>1</v>
      </c>
      <c r="G118" s="100">
        <f t="shared" si="12"/>
        <v>9</v>
      </c>
      <c r="H118" s="100">
        <v>3</v>
      </c>
      <c r="J118">
        <v>6</v>
      </c>
      <c r="L118">
        <v>4</v>
      </c>
      <c r="P118">
        <v>1</v>
      </c>
      <c r="S118">
        <v>9</v>
      </c>
      <c r="U118" s="103">
        <v>89</v>
      </c>
      <c r="V118" s="103">
        <v>34.355653389337981</v>
      </c>
      <c r="W118" s="103">
        <v>8.6443466106620193</v>
      </c>
      <c r="Y118" s="103">
        <v>7.9945799457994582</v>
      </c>
      <c r="Z118" s="103">
        <v>20</v>
      </c>
    </row>
    <row r="119" spans="1:26" x14ac:dyDescent="0.3">
      <c r="A119" s="13">
        <v>43156</v>
      </c>
      <c r="B119"/>
      <c r="C119" s="101">
        <v>40</v>
      </c>
      <c r="D119" s="100">
        <f t="shared" si="9"/>
        <v>6</v>
      </c>
      <c r="E119" s="100">
        <f t="shared" si="10"/>
        <v>3</v>
      </c>
      <c r="F119" s="100">
        <f t="shared" si="11"/>
        <v>2</v>
      </c>
      <c r="G119" s="100">
        <f t="shared" si="12"/>
        <v>9</v>
      </c>
      <c r="H119" s="100">
        <v>1</v>
      </c>
      <c r="I119" s="100">
        <v>1</v>
      </c>
      <c r="J119">
        <v>4</v>
      </c>
      <c r="K119">
        <v>2</v>
      </c>
      <c r="L119">
        <v>3</v>
      </c>
      <c r="O119">
        <v>2</v>
      </c>
      <c r="S119">
        <v>9</v>
      </c>
      <c r="U119" s="103">
        <v>90</v>
      </c>
      <c r="V119" s="103">
        <v>41.566997988178848</v>
      </c>
      <c r="W119" s="103">
        <v>1.4330020118211522</v>
      </c>
      <c r="Y119" s="103">
        <v>8.0849141824751598</v>
      </c>
      <c r="Z119" s="103">
        <v>20</v>
      </c>
    </row>
    <row r="120" spans="1:26" x14ac:dyDescent="0.3">
      <c r="A120" s="13">
        <v>43157</v>
      </c>
      <c r="B120">
        <v>4</v>
      </c>
      <c r="C120" s="101">
        <v>40</v>
      </c>
      <c r="D120" s="100">
        <f t="shared" si="9"/>
        <v>6</v>
      </c>
      <c r="E120" s="100">
        <f t="shared" si="10"/>
        <v>1</v>
      </c>
      <c r="F120" s="100">
        <f t="shared" si="11"/>
        <v>2</v>
      </c>
      <c r="G120" s="100">
        <f t="shared" si="12"/>
        <v>8</v>
      </c>
      <c r="H120" s="100">
        <v>1</v>
      </c>
      <c r="J120">
        <v>3</v>
      </c>
      <c r="K120">
        <v>3</v>
      </c>
      <c r="L120">
        <v>1</v>
      </c>
      <c r="P120">
        <v>1</v>
      </c>
      <c r="Q120">
        <v>1</v>
      </c>
      <c r="S120">
        <v>8</v>
      </c>
      <c r="U120" s="103">
        <v>91</v>
      </c>
      <c r="V120" s="103">
        <v>33.302709848809101</v>
      </c>
      <c r="W120" s="103">
        <v>9.6972901511908987</v>
      </c>
      <c r="Y120" s="103">
        <v>8.1752484191508596</v>
      </c>
      <c r="Z120" s="103">
        <v>20</v>
      </c>
    </row>
    <row r="121" spans="1:26" x14ac:dyDescent="0.3">
      <c r="A121" s="13">
        <v>43158</v>
      </c>
      <c r="B121">
        <v>2</v>
      </c>
      <c r="C121" s="101">
        <v>40</v>
      </c>
      <c r="D121" s="100">
        <f t="shared" si="9"/>
        <v>5</v>
      </c>
      <c r="E121" s="100">
        <f t="shared" si="10"/>
        <v>6</v>
      </c>
      <c r="F121" s="100">
        <f t="shared" si="11"/>
        <v>1</v>
      </c>
      <c r="G121" s="100">
        <f t="shared" si="12"/>
        <v>7</v>
      </c>
      <c r="H121" s="100">
        <v>1</v>
      </c>
      <c r="K121">
        <v>5</v>
      </c>
      <c r="L121">
        <v>5</v>
      </c>
      <c r="N121">
        <v>1</v>
      </c>
      <c r="O121">
        <v>1</v>
      </c>
      <c r="S121">
        <v>7</v>
      </c>
      <c r="U121" s="103">
        <v>92</v>
      </c>
      <c r="V121" s="103">
        <v>40.798639903534166</v>
      </c>
      <c r="W121" s="103">
        <v>1.2013600964658337</v>
      </c>
      <c r="Y121" s="103">
        <v>8.2655826558265595</v>
      </c>
      <c r="Z121" s="103">
        <v>20</v>
      </c>
    </row>
    <row r="122" spans="1:26" x14ac:dyDescent="0.3">
      <c r="A122" s="13">
        <v>43159</v>
      </c>
      <c r="B122">
        <v>1</v>
      </c>
      <c r="C122" s="101">
        <v>40</v>
      </c>
      <c r="D122" s="100">
        <f t="shared" si="9"/>
        <v>4</v>
      </c>
      <c r="E122" s="100">
        <f t="shared" si="10"/>
        <v>2</v>
      </c>
      <c r="F122" s="100">
        <f t="shared" si="11"/>
        <v>4</v>
      </c>
      <c r="G122" s="100">
        <f t="shared" si="12"/>
        <v>7</v>
      </c>
      <c r="H122" s="100">
        <v>2</v>
      </c>
      <c r="I122" s="100">
        <v>1</v>
      </c>
      <c r="K122">
        <v>4</v>
      </c>
      <c r="L122">
        <v>2</v>
      </c>
      <c r="O122">
        <v>1</v>
      </c>
      <c r="P122">
        <v>1</v>
      </c>
      <c r="Q122">
        <v>2</v>
      </c>
      <c r="S122">
        <v>7</v>
      </c>
      <c r="U122" s="103">
        <v>93</v>
      </c>
      <c r="V122" s="103">
        <v>38.974293515487183</v>
      </c>
      <c r="W122" s="103">
        <v>3.025706484512817</v>
      </c>
      <c r="Y122" s="103">
        <v>8.3559168925022593</v>
      </c>
      <c r="Z122" s="103">
        <v>20</v>
      </c>
    </row>
    <row r="123" spans="1:26" x14ac:dyDescent="0.3">
      <c r="A123" s="13">
        <v>43160</v>
      </c>
      <c r="B123"/>
      <c r="C123" s="101">
        <v>40</v>
      </c>
      <c r="D123" s="100">
        <f t="shared" si="9"/>
        <v>3</v>
      </c>
      <c r="E123" s="100">
        <f t="shared" si="10"/>
        <v>5</v>
      </c>
      <c r="F123" s="100">
        <f t="shared" si="11"/>
        <v>2</v>
      </c>
      <c r="G123" s="100">
        <f t="shared" si="12"/>
        <v>7</v>
      </c>
      <c r="H123" s="100">
        <v>2</v>
      </c>
      <c r="I123" s="100">
        <v>1</v>
      </c>
      <c r="K123">
        <v>3</v>
      </c>
      <c r="L123">
        <v>1</v>
      </c>
      <c r="M123">
        <v>4</v>
      </c>
      <c r="O123">
        <v>2</v>
      </c>
      <c r="S123">
        <v>7</v>
      </c>
      <c r="U123" s="103">
        <v>94</v>
      </c>
      <c r="V123" s="103">
        <v>32.989560392251114</v>
      </c>
      <c r="W123" s="103">
        <v>9.0104396077488857</v>
      </c>
      <c r="Y123" s="103">
        <v>8.4462511291779592</v>
      </c>
      <c r="Z123" s="103">
        <v>20</v>
      </c>
    </row>
    <row r="124" spans="1:26" x14ac:dyDescent="0.3">
      <c r="A124" s="13">
        <v>43161</v>
      </c>
      <c r="B124">
        <v>5</v>
      </c>
      <c r="C124" s="101">
        <v>40</v>
      </c>
      <c r="D124" s="100">
        <f t="shared" si="9"/>
        <v>3</v>
      </c>
      <c r="E124" s="100">
        <f t="shared" si="10"/>
        <v>3</v>
      </c>
      <c r="F124" s="100">
        <f t="shared" si="11"/>
        <v>1</v>
      </c>
      <c r="G124" s="100">
        <f t="shared" si="12"/>
        <v>10</v>
      </c>
      <c r="H124" s="100">
        <v>2</v>
      </c>
      <c r="I124" s="100">
        <v>4</v>
      </c>
      <c r="J124">
        <v>3</v>
      </c>
      <c r="L124">
        <v>3</v>
      </c>
      <c r="O124">
        <v>1</v>
      </c>
      <c r="S124">
        <v>10</v>
      </c>
      <c r="U124" s="103">
        <v>95</v>
      </c>
      <c r="V124" s="103">
        <v>35.419268296010074</v>
      </c>
      <c r="W124" s="103">
        <v>6.580731703989926</v>
      </c>
      <c r="Y124" s="103">
        <v>8.536585365853659</v>
      </c>
      <c r="Z124" s="103">
        <v>20</v>
      </c>
    </row>
    <row r="125" spans="1:26" x14ac:dyDescent="0.3">
      <c r="A125" s="13">
        <v>43162</v>
      </c>
      <c r="B125">
        <v>2</v>
      </c>
      <c r="C125" s="101">
        <v>40</v>
      </c>
      <c r="D125" s="100">
        <f t="shared" si="9"/>
        <v>3</v>
      </c>
      <c r="E125" s="100">
        <f t="shared" si="10"/>
        <v>2</v>
      </c>
      <c r="F125" s="100">
        <f t="shared" si="11"/>
        <v>2</v>
      </c>
      <c r="G125" s="100">
        <f t="shared" si="12"/>
        <v>11</v>
      </c>
      <c r="H125" s="100">
        <v>2</v>
      </c>
      <c r="I125" s="100">
        <v>1</v>
      </c>
      <c r="K125">
        <v>3</v>
      </c>
      <c r="N125">
        <v>2</v>
      </c>
      <c r="P125">
        <v>2</v>
      </c>
      <c r="S125">
        <v>11</v>
      </c>
      <c r="U125" s="103">
        <v>96</v>
      </c>
      <c r="V125" s="103">
        <v>39.188145031362289</v>
      </c>
      <c r="W125" s="103">
        <v>2.8118549686377108</v>
      </c>
      <c r="Y125" s="103">
        <v>8.6269196025293589</v>
      </c>
      <c r="Z125" s="103">
        <v>20</v>
      </c>
    </row>
    <row r="126" spans="1:26" x14ac:dyDescent="0.3">
      <c r="A126" s="13">
        <v>43163</v>
      </c>
      <c r="B126"/>
      <c r="C126" s="101">
        <v>40</v>
      </c>
      <c r="D126" s="100">
        <f t="shared" si="9"/>
        <v>3</v>
      </c>
      <c r="E126" s="100">
        <f t="shared" si="10"/>
        <v>2</v>
      </c>
      <c r="F126" s="100">
        <f t="shared" si="11"/>
        <v>3</v>
      </c>
      <c r="G126" s="100">
        <f t="shared" si="12"/>
        <v>9</v>
      </c>
      <c r="H126" s="100">
        <v>1</v>
      </c>
      <c r="I126" s="100">
        <v>1</v>
      </c>
      <c r="K126">
        <v>3</v>
      </c>
      <c r="L126">
        <v>1</v>
      </c>
      <c r="M126">
        <v>1</v>
      </c>
      <c r="O126">
        <v>1</v>
      </c>
      <c r="P126">
        <v>2</v>
      </c>
      <c r="S126">
        <v>9</v>
      </c>
      <c r="U126" s="103">
        <v>97</v>
      </c>
      <c r="V126" s="103">
        <v>35.354691927434274</v>
      </c>
      <c r="W126" s="103">
        <v>6.6453080725657259</v>
      </c>
      <c r="Y126" s="103">
        <v>8.7172538392050605</v>
      </c>
      <c r="Z126" s="103">
        <v>20</v>
      </c>
    </row>
    <row r="127" spans="1:26" x14ac:dyDescent="0.3">
      <c r="A127" s="13">
        <v>43164</v>
      </c>
      <c r="B127">
        <v>3</v>
      </c>
      <c r="C127" s="101">
        <v>40</v>
      </c>
      <c r="D127" s="100">
        <f t="shared" si="9"/>
        <v>2</v>
      </c>
      <c r="E127" s="100">
        <f t="shared" si="10"/>
        <v>4</v>
      </c>
      <c r="F127" s="100">
        <f t="shared" si="11"/>
        <v>0</v>
      </c>
      <c r="G127" s="100">
        <f t="shared" si="12"/>
        <v>3</v>
      </c>
      <c r="H127" s="100">
        <v>2</v>
      </c>
      <c r="K127">
        <v>2</v>
      </c>
      <c r="M127">
        <v>2</v>
      </c>
      <c r="N127">
        <v>2</v>
      </c>
      <c r="S127">
        <v>3</v>
      </c>
      <c r="U127" s="103">
        <v>98</v>
      </c>
      <c r="V127" s="103">
        <v>33.970770938408187</v>
      </c>
      <c r="W127" s="103">
        <v>8.0292290615918134</v>
      </c>
      <c r="Y127" s="103">
        <v>8.8075880758807603</v>
      </c>
      <c r="Z127" s="103">
        <v>20</v>
      </c>
    </row>
    <row r="128" spans="1:26" x14ac:dyDescent="0.3">
      <c r="A128" s="13">
        <v>43165</v>
      </c>
      <c r="B128"/>
      <c r="C128" s="101">
        <v>40</v>
      </c>
      <c r="D128" s="100">
        <f t="shared" si="9"/>
        <v>1</v>
      </c>
      <c r="E128" s="100">
        <f t="shared" si="10"/>
        <v>5</v>
      </c>
      <c r="F128" s="100">
        <f t="shared" si="11"/>
        <v>1</v>
      </c>
      <c r="G128" s="100">
        <f t="shared" si="12"/>
        <v>6</v>
      </c>
      <c r="H128" s="100">
        <v>4</v>
      </c>
      <c r="K128">
        <v>1</v>
      </c>
      <c r="L128">
        <v>3</v>
      </c>
      <c r="N128">
        <v>2</v>
      </c>
      <c r="O128">
        <v>1</v>
      </c>
      <c r="S128">
        <v>6</v>
      </c>
      <c r="U128" s="103">
        <v>99</v>
      </c>
      <c r="V128" s="103">
        <v>38.478205743860109</v>
      </c>
      <c r="W128" s="103">
        <v>3.5217942561398914</v>
      </c>
      <c r="Y128" s="103">
        <v>8.8979223125564602</v>
      </c>
      <c r="Z128" s="103">
        <v>20</v>
      </c>
    </row>
    <row r="129" spans="1:26" x14ac:dyDescent="0.3">
      <c r="A129" s="13">
        <v>43166</v>
      </c>
      <c r="B129">
        <v>6</v>
      </c>
      <c r="C129" s="101">
        <v>40</v>
      </c>
      <c r="D129" s="100">
        <f t="shared" si="9"/>
        <v>1</v>
      </c>
      <c r="E129" s="100">
        <f t="shared" si="10"/>
        <v>1</v>
      </c>
      <c r="F129" s="100">
        <f t="shared" si="11"/>
        <v>0</v>
      </c>
      <c r="G129" s="100">
        <f t="shared" si="12"/>
        <v>6</v>
      </c>
      <c r="H129" s="100">
        <v>1</v>
      </c>
      <c r="K129">
        <v>1</v>
      </c>
      <c r="L129">
        <v>1</v>
      </c>
      <c r="S129">
        <v>6</v>
      </c>
      <c r="U129" s="103">
        <v>100</v>
      </c>
      <c r="V129" s="103">
        <v>36.406518878607031</v>
      </c>
      <c r="W129" s="103">
        <v>5.5934811213929692</v>
      </c>
      <c r="Y129" s="103">
        <v>8.98825654923216</v>
      </c>
      <c r="Z129" s="103">
        <v>20</v>
      </c>
    </row>
    <row r="130" spans="1:26" x14ac:dyDescent="0.3">
      <c r="A130" s="13">
        <v>43167</v>
      </c>
      <c r="B130">
        <v>2</v>
      </c>
      <c r="C130" s="101">
        <v>39</v>
      </c>
      <c r="D130" s="100">
        <f t="shared" si="9"/>
        <v>22</v>
      </c>
      <c r="E130" s="100">
        <f t="shared" si="10"/>
        <v>3</v>
      </c>
      <c r="F130" s="100">
        <f t="shared" si="11"/>
        <v>1</v>
      </c>
      <c r="G130" s="100">
        <f t="shared" si="12"/>
        <v>9</v>
      </c>
      <c r="H130" s="100">
        <v>4</v>
      </c>
      <c r="I130" s="100">
        <v>1</v>
      </c>
      <c r="J130">
        <v>11</v>
      </c>
      <c r="K130">
        <v>11</v>
      </c>
      <c r="M130">
        <v>1</v>
      </c>
      <c r="N130">
        <v>2</v>
      </c>
      <c r="P130">
        <v>1</v>
      </c>
      <c r="S130">
        <v>9</v>
      </c>
      <c r="U130" s="103">
        <v>101</v>
      </c>
      <c r="V130" s="103">
        <v>30.159902411702699</v>
      </c>
      <c r="W130" s="103">
        <v>10.840097588297301</v>
      </c>
      <c r="Y130" s="103">
        <v>9.0785907859078598</v>
      </c>
      <c r="Z130" s="103">
        <v>20</v>
      </c>
    </row>
    <row r="131" spans="1:26" x14ac:dyDescent="0.3">
      <c r="A131" s="13">
        <v>43168</v>
      </c>
      <c r="B131">
        <v>2</v>
      </c>
      <c r="C131" s="101">
        <v>39</v>
      </c>
      <c r="D131" s="100">
        <f t="shared" ref="D131:D194" si="13">SUM(J131:K131)</f>
        <v>22</v>
      </c>
      <c r="E131" s="100">
        <f t="shared" ref="E131:E194" si="14">SUM(L131:N131)</f>
        <v>1</v>
      </c>
      <c r="F131" s="100">
        <f t="shared" ref="F131:F194" si="15">SUM(O131:Q131)</f>
        <v>1</v>
      </c>
      <c r="G131" s="100">
        <f t="shared" ref="G131:G194" si="16">SUM(R131:S131)</f>
        <v>11</v>
      </c>
      <c r="H131" s="100">
        <v>2</v>
      </c>
      <c r="I131" s="100">
        <v>1</v>
      </c>
      <c r="J131">
        <v>10</v>
      </c>
      <c r="K131">
        <v>12</v>
      </c>
      <c r="L131">
        <v>1</v>
      </c>
      <c r="P131">
        <v>1</v>
      </c>
      <c r="S131">
        <v>11</v>
      </c>
      <c r="U131" s="103">
        <v>102</v>
      </c>
      <c r="V131" s="103">
        <v>29.150713863765585</v>
      </c>
      <c r="W131" s="103">
        <v>11.849286136234415</v>
      </c>
      <c r="Y131" s="103">
        <v>9.1689250225835597</v>
      </c>
      <c r="Z131" s="103">
        <v>20</v>
      </c>
    </row>
    <row r="132" spans="1:26" x14ac:dyDescent="0.3">
      <c r="A132" s="13">
        <v>43169</v>
      </c>
      <c r="B132">
        <v>2</v>
      </c>
      <c r="C132" s="101">
        <v>39</v>
      </c>
      <c r="D132" s="100">
        <f t="shared" si="13"/>
        <v>19</v>
      </c>
      <c r="E132" s="100">
        <f t="shared" si="14"/>
        <v>4</v>
      </c>
      <c r="F132" s="100">
        <f t="shared" si="15"/>
        <v>0</v>
      </c>
      <c r="G132" s="100">
        <f t="shared" si="16"/>
        <v>6</v>
      </c>
      <c r="H132" s="100">
        <v>3</v>
      </c>
      <c r="J132">
        <v>10</v>
      </c>
      <c r="K132">
        <v>9</v>
      </c>
      <c r="M132">
        <v>2</v>
      </c>
      <c r="N132">
        <v>2</v>
      </c>
      <c r="S132">
        <v>6</v>
      </c>
      <c r="U132" s="103">
        <v>103</v>
      </c>
      <c r="V132" s="103">
        <v>33.663898477798604</v>
      </c>
      <c r="W132" s="103">
        <v>7.3361015222013961</v>
      </c>
      <c r="Y132" s="103">
        <v>9.2592592592592595</v>
      </c>
      <c r="Z132" s="103">
        <v>20</v>
      </c>
    </row>
    <row r="133" spans="1:26" x14ac:dyDescent="0.3">
      <c r="A133" s="13">
        <v>43170</v>
      </c>
      <c r="B133"/>
      <c r="C133" s="101">
        <v>39</v>
      </c>
      <c r="D133" s="100">
        <f t="shared" si="13"/>
        <v>16</v>
      </c>
      <c r="E133" s="100">
        <f t="shared" si="14"/>
        <v>3</v>
      </c>
      <c r="F133" s="100">
        <f t="shared" si="15"/>
        <v>4</v>
      </c>
      <c r="G133" s="100">
        <f t="shared" si="16"/>
        <v>9</v>
      </c>
      <c r="H133" s="100">
        <v>2</v>
      </c>
      <c r="J133">
        <v>7</v>
      </c>
      <c r="K133">
        <v>9</v>
      </c>
      <c r="L133">
        <v>1</v>
      </c>
      <c r="M133">
        <v>1</v>
      </c>
      <c r="N133">
        <v>1</v>
      </c>
      <c r="O133">
        <v>3</v>
      </c>
      <c r="Q133">
        <v>1</v>
      </c>
      <c r="S133">
        <v>9</v>
      </c>
      <c r="U133" s="103">
        <v>104</v>
      </c>
      <c r="V133" s="103">
        <v>37.795364828290325</v>
      </c>
      <c r="W133" s="103">
        <v>3.2046351717096755</v>
      </c>
      <c r="Y133" s="103">
        <v>9.3495934959349594</v>
      </c>
      <c r="Z133" s="103">
        <v>20</v>
      </c>
    </row>
    <row r="134" spans="1:26" x14ac:dyDescent="0.3">
      <c r="A134" s="13">
        <v>43171</v>
      </c>
      <c r="B134">
        <v>4</v>
      </c>
      <c r="C134" s="101">
        <v>39</v>
      </c>
      <c r="D134" s="100">
        <f t="shared" si="13"/>
        <v>15</v>
      </c>
      <c r="E134" s="100">
        <f t="shared" si="14"/>
        <v>2</v>
      </c>
      <c r="F134" s="100">
        <f t="shared" si="15"/>
        <v>1</v>
      </c>
      <c r="G134" s="100">
        <f t="shared" si="16"/>
        <v>7</v>
      </c>
      <c r="H134" s="100">
        <v>4</v>
      </c>
      <c r="J134">
        <v>7</v>
      </c>
      <c r="K134">
        <v>8</v>
      </c>
      <c r="M134">
        <v>1</v>
      </c>
      <c r="N134">
        <v>1</v>
      </c>
      <c r="P134">
        <v>1</v>
      </c>
      <c r="S134">
        <v>7</v>
      </c>
      <c r="U134" s="103">
        <v>105</v>
      </c>
      <c r="V134" s="103">
        <v>37.874957982345308</v>
      </c>
      <c r="W134" s="103">
        <v>3.1250420176546925</v>
      </c>
      <c r="Y134" s="103">
        <v>9.439927732610661</v>
      </c>
      <c r="Z134" s="103">
        <v>20</v>
      </c>
    </row>
    <row r="135" spans="1:26" x14ac:dyDescent="0.3">
      <c r="A135" s="13">
        <v>43172</v>
      </c>
      <c r="B135"/>
      <c r="C135" s="101">
        <v>39</v>
      </c>
      <c r="D135" s="100">
        <f t="shared" si="13"/>
        <v>8</v>
      </c>
      <c r="E135" s="100">
        <f t="shared" si="14"/>
        <v>3</v>
      </c>
      <c r="F135" s="100">
        <f t="shared" si="15"/>
        <v>0</v>
      </c>
      <c r="G135" s="100">
        <f t="shared" si="16"/>
        <v>4</v>
      </c>
      <c r="H135" s="100">
        <v>2</v>
      </c>
      <c r="K135">
        <v>8</v>
      </c>
      <c r="M135">
        <v>1</v>
      </c>
      <c r="N135">
        <v>2</v>
      </c>
      <c r="S135">
        <v>4</v>
      </c>
      <c r="U135" s="103">
        <v>106</v>
      </c>
      <c r="V135" s="103">
        <v>38.76654478912166</v>
      </c>
      <c r="W135" s="103">
        <v>2.2334552108783399</v>
      </c>
      <c r="Y135" s="103">
        <v>9.5302619692863608</v>
      </c>
      <c r="Z135" s="103">
        <v>20</v>
      </c>
    </row>
    <row r="136" spans="1:26" x14ac:dyDescent="0.3">
      <c r="A136" s="13">
        <v>43173</v>
      </c>
      <c r="B136">
        <v>8</v>
      </c>
      <c r="C136" s="101">
        <v>39</v>
      </c>
      <c r="D136" s="100">
        <f t="shared" si="13"/>
        <v>5</v>
      </c>
      <c r="E136" s="100">
        <f t="shared" si="14"/>
        <v>5</v>
      </c>
      <c r="F136" s="100">
        <f t="shared" si="15"/>
        <v>2</v>
      </c>
      <c r="G136" s="100">
        <f t="shared" si="16"/>
        <v>6</v>
      </c>
      <c r="H136" s="100">
        <v>2</v>
      </c>
      <c r="I136" s="100">
        <v>1</v>
      </c>
      <c r="K136">
        <v>5</v>
      </c>
      <c r="L136">
        <v>2</v>
      </c>
      <c r="M136">
        <v>2</v>
      </c>
      <c r="N136">
        <v>1</v>
      </c>
      <c r="O136">
        <v>2</v>
      </c>
      <c r="S136">
        <v>6</v>
      </c>
      <c r="U136" s="103">
        <v>107</v>
      </c>
      <c r="V136" s="103">
        <v>35.264307982721007</v>
      </c>
      <c r="W136" s="103">
        <v>5.7356920172789927</v>
      </c>
      <c r="Y136" s="103">
        <v>9.6205962059620607</v>
      </c>
      <c r="Z136" s="103">
        <v>21</v>
      </c>
    </row>
    <row r="137" spans="1:26" x14ac:dyDescent="0.3">
      <c r="A137" s="13">
        <v>43174</v>
      </c>
      <c r="B137"/>
      <c r="C137" s="101">
        <v>39</v>
      </c>
      <c r="D137" s="100">
        <f t="shared" si="13"/>
        <v>5</v>
      </c>
      <c r="E137" s="100">
        <f t="shared" si="14"/>
        <v>4</v>
      </c>
      <c r="F137" s="100">
        <f t="shared" si="15"/>
        <v>3</v>
      </c>
      <c r="G137" s="100">
        <f t="shared" si="16"/>
        <v>2</v>
      </c>
      <c r="H137" s="100">
        <v>1</v>
      </c>
      <c r="K137">
        <v>5</v>
      </c>
      <c r="L137">
        <v>1</v>
      </c>
      <c r="M137">
        <v>2</v>
      </c>
      <c r="N137">
        <v>1</v>
      </c>
      <c r="O137">
        <v>2</v>
      </c>
      <c r="P137">
        <v>1</v>
      </c>
      <c r="S137">
        <v>2</v>
      </c>
      <c r="U137" s="103">
        <v>108</v>
      </c>
      <c r="V137" s="103">
        <v>31.629570184673828</v>
      </c>
      <c r="W137" s="103">
        <v>9.3704298153261725</v>
      </c>
      <c r="Y137" s="103">
        <v>9.7109304426377605</v>
      </c>
      <c r="Z137" s="103">
        <v>21</v>
      </c>
    </row>
    <row r="138" spans="1:26" x14ac:dyDescent="0.3">
      <c r="A138" s="13">
        <v>43175</v>
      </c>
      <c r="B138">
        <v>3</v>
      </c>
      <c r="C138" s="101">
        <v>39</v>
      </c>
      <c r="D138" s="100">
        <f t="shared" si="13"/>
        <v>4</v>
      </c>
      <c r="E138" s="100">
        <f t="shared" si="14"/>
        <v>1</v>
      </c>
      <c r="F138" s="100">
        <f t="shared" si="15"/>
        <v>1</v>
      </c>
      <c r="G138" s="100">
        <f t="shared" si="16"/>
        <v>10</v>
      </c>
      <c r="H138" s="100">
        <v>7</v>
      </c>
      <c r="K138">
        <v>4</v>
      </c>
      <c r="L138">
        <v>1</v>
      </c>
      <c r="O138">
        <v>1</v>
      </c>
      <c r="S138">
        <v>10</v>
      </c>
      <c r="U138" s="103">
        <v>109</v>
      </c>
      <c r="V138" s="103">
        <v>41.25983189661536</v>
      </c>
      <c r="W138" s="103">
        <v>-0.25983189661535988</v>
      </c>
      <c r="Y138" s="103">
        <v>9.8012646793134603</v>
      </c>
      <c r="Z138" s="103">
        <v>21</v>
      </c>
    </row>
    <row r="139" spans="1:26" x14ac:dyDescent="0.3">
      <c r="A139" s="13">
        <v>43176</v>
      </c>
      <c r="B139">
        <v>3</v>
      </c>
      <c r="C139" s="101">
        <v>39</v>
      </c>
      <c r="D139" s="100">
        <f t="shared" si="13"/>
        <v>4</v>
      </c>
      <c r="E139" s="100">
        <f t="shared" si="14"/>
        <v>5</v>
      </c>
      <c r="F139" s="100">
        <f t="shared" si="15"/>
        <v>2</v>
      </c>
      <c r="G139" s="100">
        <f t="shared" si="16"/>
        <v>10</v>
      </c>
      <c r="H139" s="100">
        <v>3</v>
      </c>
      <c r="K139">
        <v>4</v>
      </c>
      <c r="L139">
        <v>3</v>
      </c>
      <c r="M139">
        <v>1</v>
      </c>
      <c r="N139">
        <v>1</v>
      </c>
      <c r="O139">
        <v>2</v>
      </c>
      <c r="S139">
        <v>10</v>
      </c>
      <c r="U139" s="103">
        <v>110</v>
      </c>
      <c r="V139" s="103">
        <v>37.191825325343302</v>
      </c>
      <c r="W139" s="103">
        <v>3.8081746746566978</v>
      </c>
      <c r="Y139" s="103">
        <v>9.8915989159891602</v>
      </c>
      <c r="Z139" s="103">
        <v>21</v>
      </c>
    </row>
    <row r="140" spans="1:26" x14ac:dyDescent="0.3">
      <c r="A140" s="13">
        <v>43177</v>
      </c>
      <c r="B140"/>
      <c r="C140" s="101">
        <v>39</v>
      </c>
      <c r="D140" s="100">
        <f t="shared" si="13"/>
        <v>4</v>
      </c>
      <c r="E140" s="100">
        <f t="shared" si="14"/>
        <v>2</v>
      </c>
      <c r="F140" s="100">
        <f t="shared" si="15"/>
        <v>0</v>
      </c>
      <c r="G140" s="100">
        <f t="shared" si="16"/>
        <v>7</v>
      </c>
      <c r="H140" s="100">
        <v>2</v>
      </c>
      <c r="K140">
        <v>4</v>
      </c>
      <c r="M140">
        <v>1</v>
      </c>
      <c r="N140">
        <v>1</v>
      </c>
      <c r="S140">
        <v>7</v>
      </c>
      <c r="U140" s="103">
        <v>111</v>
      </c>
      <c r="V140" s="103">
        <v>42.192417271447184</v>
      </c>
      <c r="W140" s="103">
        <v>-1.1924172714471837</v>
      </c>
      <c r="Y140" s="103">
        <v>9.98193315266486</v>
      </c>
      <c r="Z140" s="103">
        <v>21</v>
      </c>
    </row>
    <row r="141" spans="1:26" x14ac:dyDescent="0.3">
      <c r="A141" s="13">
        <v>43178</v>
      </c>
      <c r="B141">
        <v>2</v>
      </c>
      <c r="C141" s="101">
        <v>39</v>
      </c>
      <c r="D141" s="100">
        <f t="shared" si="13"/>
        <v>4</v>
      </c>
      <c r="E141" s="100">
        <f t="shared" si="14"/>
        <v>2</v>
      </c>
      <c r="F141" s="100">
        <f t="shared" si="15"/>
        <v>4</v>
      </c>
      <c r="G141" s="100">
        <f t="shared" si="16"/>
        <v>11</v>
      </c>
      <c r="H141" s="100">
        <v>1</v>
      </c>
      <c r="K141">
        <v>4</v>
      </c>
      <c r="L141">
        <v>2</v>
      </c>
      <c r="P141">
        <v>4</v>
      </c>
      <c r="S141">
        <v>11</v>
      </c>
      <c r="U141" s="103">
        <v>112</v>
      </c>
      <c r="V141" s="103">
        <v>37.173877908888997</v>
      </c>
      <c r="W141" s="103">
        <v>3.826122091111003</v>
      </c>
      <c r="Y141" s="103">
        <v>10.072267389340562</v>
      </c>
      <c r="Z141" s="103">
        <v>21</v>
      </c>
    </row>
    <row r="142" spans="1:26" x14ac:dyDescent="0.3">
      <c r="A142" s="13">
        <v>43179</v>
      </c>
      <c r="B142"/>
      <c r="C142" s="101">
        <v>39</v>
      </c>
      <c r="D142" s="100">
        <f t="shared" si="13"/>
        <v>4</v>
      </c>
      <c r="E142" s="100">
        <f t="shared" si="14"/>
        <v>1</v>
      </c>
      <c r="F142" s="100">
        <f t="shared" si="15"/>
        <v>1</v>
      </c>
      <c r="G142" s="100">
        <f t="shared" si="16"/>
        <v>8</v>
      </c>
      <c r="H142" s="100">
        <v>1</v>
      </c>
      <c r="K142">
        <v>4</v>
      </c>
      <c r="L142">
        <v>1</v>
      </c>
      <c r="O142">
        <v>1</v>
      </c>
      <c r="S142">
        <v>8</v>
      </c>
      <c r="U142" s="103">
        <v>113</v>
      </c>
      <c r="V142" s="103">
        <v>25.199429403806668</v>
      </c>
      <c r="W142" s="103">
        <v>14.800570596193332</v>
      </c>
      <c r="Y142" s="103">
        <v>10.162601626016261</v>
      </c>
      <c r="Z142" s="103">
        <v>21</v>
      </c>
    </row>
    <row r="143" spans="1:26" x14ac:dyDescent="0.3">
      <c r="A143" s="13">
        <v>43180</v>
      </c>
      <c r="B143">
        <v>3</v>
      </c>
      <c r="C143" s="101">
        <v>39</v>
      </c>
      <c r="D143" s="100">
        <f t="shared" si="13"/>
        <v>3</v>
      </c>
      <c r="E143" s="100">
        <f t="shared" si="14"/>
        <v>3</v>
      </c>
      <c r="F143" s="100">
        <f t="shared" si="15"/>
        <v>2</v>
      </c>
      <c r="G143" s="100">
        <f t="shared" si="16"/>
        <v>11</v>
      </c>
      <c r="H143" s="100">
        <v>1</v>
      </c>
      <c r="K143">
        <v>3</v>
      </c>
      <c r="L143">
        <v>3</v>
      </c>
      <c r="P143">
        <v>2</v>
      </c>
      <c r="S143">
        <v>11</v>
      </c>
      <c r="U143" s="103">
        <v>114</v>
      </c>
      <c r="V143" s="103">
        <v>27.810547867331273</v>
      </c>
      <c r="W143" s="103">
        <v>12.189452132668727</v>
      </c>
      <c r="Y143" s="103">
        <v>10.252935862691961</v>
      </c>
      <c r="Z143" s="103">
        <v>21</v>
      </c>
    </row>
    <row r="144" spans="1:26" x14ac:dyDescent="0.3">
      <c r="A144" s="13">
        <v>43181</v>
      </c>
      <c r="B144"/>
      <c r="C144" s="101">
        <v>39</v>
      </c>
      <c r="D144" s="100">
        <f t="shared" si="13"/>
        <v>2</v>
      </c>
      <c r="E144" s="100">
        <f t="shared" si="14"/>
        <v>4</v>
      </c>
      <c r="F144" s="100">
        <f t="shared" si="15"/>
        <v>3</v>
      </c>
      <c r="G144" s="100">
        <f t="shared" si="16"/>
        <v>5</v>
      </c>
      <c r="H144" s="100">
        <v>3</v>
      </c>
      <c r="I144" s="100">
        <v>1</v>
      </c>
      <c r="K144">
        <v>2</v>
      </c>
      <c r="L144">
        <v>4</v>
      </c>
      <c r="O144">
        <v>1</v>
      </c>
      <c r="P144">
        <v>2</v>
      </c>
      <c r="S144">
        <v>5</v>
      </c>
      <c r="U144" s="103">
        <v>115</v>
      </c>
      <c r="V144" s="103">
        <v>33.318898005568144</v>
      </c>
      <c r="W144" s="103">
        <v>6.6811019944318559</v>
      </c>
      <c r="Y144" s="103">
        <v>10.343270099367661</v>
      </c>
      <c r="Z144" s="103">
        <v>21</v>
      </c>
    </row>
    <row r="145" spans="1:26" x14ac:dyDescent="0.3">
      <c r="A145" s="13">
        <v>43182</v>
      </c>
      <c r="B145">
        <v>2</v>
      </c>
      <c r="C145" s="101">
        <v>39</v>
      </c>
      <c r="D145" s="100">
        <f t="shared" si="13"/>
        <v>2</v>
      </c>
      <c r="E145" s="100">
        <f t="shared" si="14"/>
        <v>3</v>
      </c>
      <c r="F145" s="100">
        <f t="shared" si="15"/>
        <v>2</v>
      </c>
      <c r="G145" s="100">
        <f t="shared" si="16"/>
        <v>9</v>
      </c>
      <c r="H145" s="100">
        <v>3</v>
      </c>
      <c r="K145">
        <v>2</v>
      </c>
      <c r="L145">
        <v>3</v>
      </c>
      <c r="O145">
        <v>1</v>
      </c>
      <c r="Q145">
        <v>1</v>
      </c>
      <c r="S145">
        <v>9</v>
      </c>
      <c r="U145" s="103">
        <v>116</v>
      </c>
      <c r="V145" s="103">
        <v>36.966303388962281</v>
      </c>
      <c r="W145" s="103">
        <v>3.033696611037719</v>
      </c>
      <c r="Y145" s="103">
        <v>10.433604336043361</v>
      </c>
      <c r="Z145" s="103">
        <v>21</v>
      </c>
    </row>
    <row r="146" spans="1:26" x14ac:dyDescent="0.3">
      <c r="A146" s="13">
        <v>43183</v>
      </c>
      <c r="B146">
        <v>2</v>
      </c>
      <c r="C146" s="101">
        <v>39</v>
      </c>
      <c r="D146" s="100">
        <f t="shared" si="13"/>
        <v>1</v>
      </c>
      <c r="E146" s="100">
        <f t="shared" si="14"/>
        <v>2</v>
      </c>
      <c r="F146" s="100">
        <f t="shared" si="15"/>
        <v>0</v>
      </c>
      <c r="G146" s="100">
        <f t="shared" si="16"/>
        <v>6</v>
      </c>
      <c r="H146" s="100">
        <v>2</v>
      </c>
      <c r="I146" s="100">
        <v>1</v>
      </c>
      <c r="J146">
        <v>1</v>
      </c>
      <c r="L146">
        <v>2</v>
      </c>
      <c r="R146">
        <v>6</v>
      </c>
      <c r="U146" s="103">
        <v>117</v>
      </c>
      <c r="V146" s="103">
        <v>35.79435712112263</v>
      </c>
      <c r="W146" s="103">
        <v>4.2056428788773701</v>
      </c>
      <c r="Y146" s="103">
        <v>10.523938572719061</v>
      </c>
      <c r="Z146" s="103">
        <v>21</v>
      </c>
    </row>
    <row r="147" spans="1:26" x14ac:dyDescent="0.3">
      <c r="A147" s="13">
        <v>43184</v>
      </c>
      <c r="B147"/>
      <c r="C147" s="101">
        <v>39</v>
      </c>
      <c r="D147" s="100">
        <f t="shared" si="13"/>
        <v>0</v>
      </c>
      <c r="E147" s="100">
        <f t="shared" si="14"/>
        <v>6</v>
      </c>
      <c r="F147" s="100">
        <f t="shared" si="15"/>
        <v>3</v>
      </c>
      <c r="G147" s="100">
        <f t="shared" si="16"/>
        <v>9</v>
      </c>
      <c r="H147" s="100">
        <v>3</v>
      </c>
      <c r="I147" s="100">
        <v>1</v>
      </c>
      <c r="L147">
        <v>6</v>
      </c>
      <c r="P147">
        <v>2</v>
      </c>
      <c r="Q147">
        <v>1</v>
      </c>
      <c r="S147">
        <v>9</v>
      </c>
      <c r="U147" s="103">
        <v>118</v>
      </c>
      <c r="V147" s="103">
        <v>33.44424237141866</v>
      </c>
      <c r="W147" s="103">
        <v>6.5557576285813397</v>
      </c>
      <c r="Y147" s="103">
        <v>10.614272809394761</v>
      </c>
      <c r="Z147" s="103">
        <v>21</v>
      </c>
    </row>
    <row r="148" spans="1:26" x14ac:dyDescent="0.3">
      <c r="A148" s="13">
        <v>43185</v>
      </c>
      <c r="B148">
        <v>3</v>
      </c>
      <c r="C148" s="101">
        <v>38</v>
      </c>
      <c r="D148" s="100">
        <f t="shared" si="13"/>
        <v>18</v>
      </c>
      <c r="E148" s="100">
        <f t="shared" si="14"/>
        <v>0</v>
      </c>
      <c r="F148" s="100">
        <f t="shared" si="15"/>
        <v>1</v>
      </c>
      <c r="G148" s="100">
        <f t="shared" si="16"/>
        <v>5</v>
      </c>
      <c r="H148" s="100">
        <v>2</v>
      </c>
      <c r="J148">
        <v>8</v>
      </c>
      <c r="K148">
        <v>10</v>
      </c>
      <c r="P148">
        <v>1</v>
      </c>
      <c r="S148">
        <v>5</v>
      </c>
      <c r="U148" s="103">
        <v>119</v>
      </c>
      <c r="V148" s="103">
        <v>35.608309400588752</v>
      </c>
      <c r="W148" s="103">
        <v>4.3916905994112483</v>
      </c>
      <c r="Y148" s="103">
        <v>10.704607046070462</v>
      </c>
      <c r="Z148" s="103">
        <v>21</v>
      </c>
    </row>
    <row r="149" spans="1:26" x14ac:dyDescent="0.3">
      <c r="A149" s="13">
        <v>43186</v>
      </c>
      <c r="B149">
        <v>2</v>
      </c>
      <c r="C149" s="101">
        <v>38</v>
      </c>
      <c r="D149" s="100">
        <f t="shared" si="13"/>
        <v>18</v>
      </c>
      <c r="E149" s="100">
        <f t="shared" si="14"/>
        <v>2</v>
      </c>
      <c r="F149" s="100">
        <f t="shared" si="15"/>
        <v>3</v>
      </c>
      <c r="G149" s="100">
        <f t="shared" si="16"/>
        <v>7</v>
      </c>
      <c r="H149" s="100">
        <v>1</v>
      </c>
      <c r="I149" s="100">
        <v>2</v>
      </c>
      <c r="J149">
        <v>11</v>
      </c>
      <c r="K149">
        <v>7</v>
      </c>
      <c r="M149">
        <v>1</v>
      </c>
      <c r="N149">
        <v>1</v>
      </c>
      <c r="O149">
        <v>3</v>
      </c>
      <c r="S149">
        <v>7</v>
      </c>
      <c r="U149" s="103">
        <v>120</v>
      </c>
      <c r="V149" s="103">
        <v>36.956392228151635</v>
      </c>
      <c r="W149" s="103">
        <v>3.0436077718483645</v>
      </c>
      <c r="Y149" s="103">
        <v>10.794941282746162</v>
      </c>
      <c r="Z149" s="103">
        <v>21</v>
      </c>
    </row>
    <row r="150" spans="1:26" x14ac:dyDescent="0.3">
      <c r="A150" s="13">
        <v>43187</v>
      </c>
      <c r="B150">
        <v>1</v>
      </c>
      <c r="C150" s="101">
        <v>38</v>
      </c>
      <c r="D150" s="100">
        <f t="shared" si="13"/>
        <v>13</v>
      </c>
      <c r="E150" s="100">
        <f t="shared" si="14"/>
        <v>3</v>
      </c>
      <c r="F150" s="100">
        <f t="shared" si="15"/>
        <v>0</v>
      </c>
      <c r="G150" s="100">
        <f t="shared" si="16"/>
        <v>4</v>
      </c>
      <c r="H150" s="100">
        <v>2</v>
      </c>
      <c r="J150">
        <v>4</v>
      </c>
      <c r="K150">
        <v>9</v>
      </c>
      <c r="L150">
        <v>1</v>
      </c>
      <c r="M150">
        <v>1</v>
      </c>
      <c r="N150">
        <v>1</v>
      </c>
      <c r="S150">
        <v>4</v>
      </c>
      <c r="U150" s="103">
        <v>121</v>
      </c>
      <c r="V150" s="103">
        <v>37.579581735802819</v>
      </c>
      <c r="W150" s="103">
        <v>2.4204182641971812</v>
      </c>
      <c r="Y150" s="103">
        <v>10.885275519421862</v>
      </c>
      <c r="Z150" s="103">
        <v>21</v>
      </c>
    </row>
    <row r="151" spans="1:26" x14ac:dyDescent="0.3">
      <c r="A151" s="13">
        <v>43188</v>
      </c>
      <c r="B151">
        <v>2</v>
      </c>
      <c r="C151" s="101">
        <v>38</v>
      </c>
      <c r="D151" s="100">
        <f t="shared" si="13"/>
        <v>12</v>
      </c>
      <c r="E151" s="100">
        <f t="shared" si="14"/>
        <v>2</v>
      </c>
      <c r="F151" s="100">
        <f t="shared" si="15"/>
        <v>0</v>
      </c>
      <c r="G151" s="100">
        <f t="shared" si="16"/>
        <v>6</v>
      </c>
      <c r="H151" s="100">
        <v>2</v>
      </c>
      <c r="I151" s="100">
        <v>1</v>
      </c>
      <c r="J151">
        <v>6</v>
      </c>
      <c r="K151">
        <v>6</v>
      </c>
      <c r="M151">
        <v>1</v>
      </c>
      <c r="N151">
        <v>1</v>
      </c>
      <c r="S151">
        <v>6</v>
      </c>
      <c r="U151" s="103">
        <v>122</v>
      </c>
      <c r="V151" s="103">
        <v>37.856013401049964</v>
      </c>
      <c r="W151" s="103">
        <v>2.1439865989500362</v>
      </c>
      <c r="Y151" s="103">
        <v>10.975609756097562</v>
      </c>
      <c r="Z151" s="103">
        <v>21</v>
      </c>
    </row>
    <row r="152" spans="1:26" x14ac:dyDescent="0.3">
      <c r="A152" s="13">
        <v>43189</v>
      </c>
      <c r="B152">
        <v>4</v>
      </c>
      <c r="C152" s="101">
        <v>38</v>
      </c>
      <c r="D152" s="100">
        <f t="shared" si="13"/>
        <v>11</v>
      </c>
      <c r="E152" s="100">
        <f t="shared" si="14"/>
        <v>3</v>
      </c>
      <c r="F152" s="100">
        <f t="shared" si="15"/>
        <v>1</v>
      </c>
      <c r="G152" s="100">
        <f t="shared" si="16"/>
        <v>4</v>
      </c>
      <c r="H152" s="100">
        <v>1</v>
      </c>
      <c r="J152">
        <v>7</v>
      </c>
      <c r="K152">
        <v>4</v>
      </c>
      <c r="M152">
        <v>1</v>
      </c>
      <c r="N152">
        <v>2</v>
      </c>
      <c r="P152">
        <v>1</v>
      </c>
      <c r="S152">
        <v>4</v>
      </c>
      <c r="U152" s="103">
        <v>123</v>
      </c>
      <c r="V152" s="103">
        <v>39.052009874853496</v>
      </c>
      <c r="W152" s="103">
        <v>0.94799012514650371</v>
      </c>
      <c r="Y152" s="103">
        <v>11.065943992773262</v>
      </c>
      <c r="Z152" s="103">
        <v>21</v>
      </c>
    </row>
    <row r="153" spans="1:26" x14ac:dyDescent="0.3">
      <c r="A153" s="13">
        <v>43190</v>
      </c>
      <c r="B153">
        <v>3</v>
      </c>
      <c r="C153" s="101">
        <v>38</v>
      </c>
      <c r="D153" s="100">
        <f t="shared" si="13"/>
        <v>7</v>
      </c>
      <c r="E153" s="100">
        <f t="shared" si="14"/>
        <v>5</v>
      </c>
      <c r="F153" s="100">
        <f t="shared" si="15"/>
        <v>3</v>
      </c>
      <c r="G153" s="100">
        <f t="shared" si="16"/>
        <v>6</v>
      </c>
      <c r="H153" s="100">
        <v>1</v>
      </c>
      <c r="J153">
        <v>3</v>
      </c>
      <c r="K153">
        <v>4</v>
      </c>
      <c r="L153">
        <v>1</v>
      </c>
      <c r="M153">
        <v>2</v>
      </c>
      <c r="N153">
        <v>2</v>
      </c>
      <c r="P153">
        <v>2</v>
      </c>
      <c r="Q153">
        <v>1</v>
      </c>
      <c r="S153">
        <v>6</v>
      </c>
      <c r="U153" s="103">
        <v>124</v>
      </c>
      <c r="V153" s="103">
        <v>37.513128572538349</v>
      </c>
      <c r="W153" s="103">
        <v>2.4868714274616508</v>
      </c>
      <c r="Y153" s="103">
        <v>11.156278229448962</v>
      </c>
      <c r="Z153" s="103">
        <v>21</v>
      </c>
    </row>
    <row r="154" spans="1:26" x14ac:dyDescent="0.3">
      <c r="A154" s="13">
        <v>43191</v>
      </c>
      <c r="B154"/>
      <c r="C154" s="101">
        <v>38</v>
      </c>
      <c r="D154" s="100">
        <f t="shared" si="13"/>
        <v>6</v>
      </c>
      <c r="E154" s="100">
        <f t="shared" si="14"/>
        <v>3</v>
      </c>
      <c r="F154" s="100">
        <f t="shared" si="15"/>
        <v>0</v>
      </c>
      <c r="G154" s="100">
        <f t="shared" si="16"/>
        <v>9</v>
      </c>
      <c r="H154" s="100">
        <v>5</v>
      </c>
      <c r="J154">
        <v>6</v>
      </c>
      <c r="L154">
        <v>3</v>
      </c>
      <c r="S154">
        <v>9</v>
      </c>
      <c r="U154" s="103">
        <v>125</v>
      </c>
      <c r="V154" s="103">
        <v>31.68523255728001</v>
      </c>
      <c r="W154" s="103">
        <v>8.3147674427199902</v>
      </c>
      <c r="Y154" s="103">
        <v>11.246612466124661</v>
      </c>
      <c r="Z154" s="103">
        <v>21</v>
      </c>
    </row>
    <row r="155" spans="1:26" x14ac:dyDescent="0.3">
      <c r="A155" s="13">
        <v>43192</v>
      </c>
      <c r="B155">
        <v>2</v>
      </c>
      <c r="C155" s="101">
        <v>38</v>
      </c>
      <c r="D155" s="100">
        <f t="shared" si="13"/>
        <v>6</v>
      </c>
      <c r="E155" s="100">
        <f t="shared" si="14"/>
        <v>2</v>
      </c>
      <c r="F155" s="100">
        <f t="shared" si="15"/>
        <v>1</v>
      </c>
      <c r="G155" s="100">
        <f t="shared" si="16"/>
        <v>5</v>
      </c>
      <c r="H155" s="100">
        <v>1</v>
      </c>
      <c r="I155" s="100">
        <v>1</v>
      </c>
      <c r="J155">
        <v>6</v>
      </c>
      <c r="L155">
        <v>2</v>
      </c>
      <c r="O155">
        <v>1</v>
      </c>
      <c r="S155">
        <v>5</v>
      </c>
      <c r="U155" s="103">
        <v>126</v>
      </c>
      <c r="V155" s="103">
        <v>38.07642971276244</v>
      </c>
      <c r="W155" s="103">
        <v>1.9235702872375597</v>
      </c>
      <c r="Y155" s="103">
        <v>11.336946702800363</v>
      </c>
      <c r="Z155" s="103">
        <v>21</v>
      </c>
    </row>
    <row r="156" spans="1:26" x14ac:dyDescent="0.3">
      <c r="A156" s="13">
        <v>43193</v>
      </c>
      <c r="B156"/>
      <c r="C156" s="101">
        <v>38</v>
      </c>
      <c r="D156" s="100">
        <f t="shared" si="13"/>
        <v>5</v>
      </c>
      <c r="E156" s="100">
        <f t="shared" si="14"/>
        <v>3</v>
      </c>
      <c r="F156" s="100">
        <f t="shared" si="15"/>
        <v>0</v>
      </c>
      <c r="G156" s="100">
        <f t="shared" si="16"/>
        <v>6</v>
      </c>
      <c r="H156" s="100">
        <v>1</v>
      </c>
      <c r="I156" s="100">
        <v>2</v>
      </c>
      <c r="K156">
        <v>5</v>
      </c>
      <c r="M156">
        <v>1</v>
      </c>
      <c r="N156">
        <v>2</v>
      </c>
      <c r="S156">
        <v>6</v>
      </c>
      <c r="U156" s="103">
        <v>127</v>
      </c>
      <c r="V156" s="103">
        <v>31.996505219149327</v>
      </c>
      <c r="W156" s="103">
        <v>8.0034947808506729</v>
      </c>
      <c r="Y156" s="103">
        <v>11.427280939476063</v>
      </c>
      <c r="Z156" s="103">
        <v>21</v>
      </c>
    </row>
    <row r="157" spans="1:26" x14ac:dyDescent="0.3">
      <c r="A157" s="13">
        <v>43194</v>
      </c>
      <c r="B157">
        <v>5</v>
      </c>
      <c r="C157" s="101">
        <v>38</v>
      </c>
      <c r="D157" s="100">
        <f t="shared" si="13"/>
        <v>4</v>
      </c>
      <c r="E157" s="100">
        <f t="shared" si="14"/>
        <v>3</v>
      </c>
      <c r="F157" s="100">
        <f t="shared" si="15"/>
        <v>4</v>
      </c>
      <c r="G157" s="100">
        <f t="shared" si="16"/>
        <v>4</v>
      </c>
      <c r="H157" s="100">
        <v>3</v>
      </c>
      <c r="K157">
        <v>4</v>
      </c>
      <c r="M157">
        <v>1</v>
      </c>
      <c r="N157">
        <v>2</v>
      </c>
      <c r="O157">
        <v>1</v>
      </c>
      <c r="P157">
        <v>2</v>
      </c>
      <c r="Q157">
        <v>1</v>
      </c>
      <c r="S157">
        <v>4</v>
      </c>
      <c r="U157" s="103">
        <v>128</v>
      </c>
      <c r="V157" s="103">
        <v>29.340926339624126</v>
      </c>
      <c r="W157" s="103">
        <v>9.6590736603758742</v>
      </c>
      <c r="Y157" s="103">
        <v>11.517615176151763</v>
      </c>
      <c r="Z157" s="103">
        <v>21</v>
      </c>
    </row>
    <row r="158" spans="1:26" x14ac:dyDescent="0.3">
      <c r="A158" s="13">
        <v>43195</v>
      </c>
      <c r="B158">
        <v>2</v>
      </c>
      <c r="C158" s="101">
        <v>38</v>
      </c>
      <c r="D158" s="100">
        <f t="shared" si="13"/>
        <v>3</v>
      </c>
      <c r="E158" s="100">
        <f t="shared" si="14"/>
        <v>3</v>
      </c>
      <c r="F158" s="100">
        <f t="shared" si="15"/>
        <v>2</v>
      </c>
      <c r="G158" s="100">
        <f t="shared" si="16"/>
        <v>5</v>
      </c>
      <c r="H158" s="100">
        <v>2</v>
      </c>
      <c r="K158">
        <v>3</v>
      </c>
      <c r="M158">
        <v>2</v>
      </c>
      <c r="N158">
        <v>1</v>
      </c>
      <c r="O158">
        <v>1</v>
      </c>
      <c r="P158">
        <v>1</v>
      </c>
      <c r="S158">
        <v>5</v>
      </c>
      <c r="U158" s="103">
        <v>129</v>
      </c>
      <c r="V158" s="103">
        <v>28.257487221809068</v>
      </c>
      <c r="W158" s="103">
        <v>10.742512778190932</v>
      </c>
      <c r="Y158" s="103">
        <v>11.607949412827463</v>
      </c>
      <c r="Z158" s="103">
        <v>21</v>
      </c>
    </row>
    <row r="159" spans="1:26" x14ac:dyDescent="0.3">
      <c r="A159" s="13">
        <v>43196</v>
      </c>
      <c r="B159">
        <v>2</v>
      </c>
      <c r="C159" s="101">
        <v>38</v>
      </c>
      <c r="D159" s="100">
        <f t="shared" si="13"/>
        <v>3</v>
      </c>
      <c r="E159" s="100">
        <f t="shared" si="14"/>
        <v>4</v>
      </c>
      <c r="F159" s="100">
        <f t="shared" si="15"/>
        <v>1</v>
      </c>
      <c r="G159" s="100">
        <f t="shared" si="16"/>
        <v>7</v>
      </c>
      <c r="H159" s="100">
        <v>2</v>
      </c>
      <c r="I159" s="100">
        <v>1</v>
      </c>
      <c r="K159">
        <v>3</v>
      </c>
      <c r="M159">
        <v>3</v>
      </c>
      <c r="N159">
        <v>1</v>
      </c>
      <c r="P159">
        <v>1</v>
      </c>
      <c r="S159">
        <v>7</v>
      </c>
      <c r="U159" s="103">
        <v>130</v>
      </c>
      <c r="V159" s="103">
        <v>27.029406175919668</v>
      </c>
      <c r="W159" s="103">
        <v>11.970593824080332</v>
      </c>
      <c r="Y159" s="103">
        <v>11.698283649503162</v>
      </c>
      <c r="Z159" s="103">
        <v>21</v>
      </c>
    </row>
    <row r="160" spans="1:26" x14ac:dyDescent="0.3">
      <c r="A160" s="13">
        <v>43197</v>
      </c>
      <c r="B160">
        <v>2</v>
      </c>
      <c r="C160" s="101">
        <v>38</v>
      </c>
      <c r="D160" s="100">
        <f t="shared" si="13"/>
        <v>3</v>
      </c>
      <c r="E160" s="100">
        <f t="shared" si="14"/>
        <v>4</v>
      </c>
      <c r="F160" s="100">
        <f t="shared" si="15"/>
        <v>1</v>
      </c>
      <c r="G160" s="100">
        <f t="shared" si="16"/>
        <v>9</v>
      </c>
      <c r="H160" s="100">
        <v>2</v>
      </c>
      <c r="K160">
        <v>3</v>
      </c>
      <c r="L160">
        <v>1</v>
      </c>
      <c r="M160">
        <v>2</v>
      </c>
      <c r="N160">
        <v>1</v>
      </c>
      <c r="Q160">
        <v>1</v>
      </c>
      <c r="S160">
        <v>9</v>
      </c>
      <c r="U160" s="103">
        <v>131</v>
      </c>
      <c r="V160" s="103">
        <v>33.768713209097328</v>
      </c>
      <c r="W160" s="103">
        <v>5.2312867909026721</v>
      </c>
      <c r="Y160" s="103">
        <v>11.788617886178862</v>
      </c>
      <c r="Z160" s="103">
        <v>21</v>
      </c>
    </row>
    <row r="161" spans="1:26" x14ac:dyDescent="0.3">
      <c r="A161" s="13">
        <v>43198</v>
      </c>
      <c r="B161">
        <v>3</v>
      </c>
      <c r="C161" s="101">
        <v>38</v>
      </c>
      <c r="D161" s="100">
        <f t="shared" si="13"/>
        <v>2</v>
      </c>
      <c r="E161" s="100">
        <f t="shared" si="14"/>
        <v>3</v>
      </c>
      <c r="F161" s="100">
        <f t="shared" si="15"/>
        <v>1</v>
      </c>
      <c r="G161" s="100">
        <f t="shared" si="16"/>
        <v>11</v>
      </c>
      <c r="H161" s="100">
        <v>3</v>
      </c>
      <c r="K161">
        <v>2</v>
      </c>
      <c r="L161">
        <v>1</v>
      </c>
      <c r="M161">
        <v>1</v>
      </c>
      <c r="N161">
        <v>1</v>
      </c>
      <c r="O161">
        <v>1</v>
      </c>
      <c r="S161">
        <v>11</v>
      </c>
      <c r="U161" s="103">
        <v>132</v>
      </c>
      <c r="V161" s="103">
        <v>30.142889407019752</v>
      </c>
      <c r="W161" s="103">
        <v>8.8571105929802485</v>
      </c>
      <c r="Y161" s="103">
        <v>11.878952122854562</v>
      </c>
      <c r="Z161" s="103">
        <v>21</v>
      </c>
    </row>
    <row r="162" spans="1:26" x14ac:dyDescent="0.3">
      <c r="A162" s="13">
        <v>43199</v>
      </c>
      <c r="B162">
        <v>2</v>
      </c>
      <c r="C162" s="101">
        <v>38</v>
      </c>
      <c r="D162" s="100">
        <f t="shared" si="13"/>
        <v>1</v>
      </c>
      <c r="E162" s="100">
        <f t="shared" si="14"/>
        <v>3</v>
      </c>
      <c r="F162" s="100">
        <f t="shared" si="15"/>
        <v>1</v>
      </c>
      <c r="G162" s="100">
        <f t="shared" si="16"/>
        <v>8</v>
      </c>
      <c r="H162" s="100">
        <v>5</v>
      </c>
      <c r="K162">
        <v>1</v>
      </c>
      <c r="L162">
        <v>2</v>
      </c>
      <c r="N162">
        <v>1</v>
      </c>
      <c r="O162">
        <v>1</v>
      </c>
      <c r="S162">
        <v>8</v>
      </c>
      <c r="U162" s="103">
        <v>133</v>
      </c>
      <c r="V162" s="103">
        <v>29.010297930512149</v>
      </c>
      <c r="W162" s="103">
        <v>9.9897020694878513</v>
      </c>
      <c r="Y162" s="103">
        <v>11.969286359530264</v>
      </c>
      <c r="Z162" s="103">
        <v>21</v>
      </c>
    </row>
    <row r="163" spans="1:26" x14ac:dyDescent="0.3">
      <c r="A163" s="13">
        <v>43200</v>
      </c>
      <c r="B163"/>
      <c r="C163" s="101">
        <v>38</v>
      </c>
      <c r="D163" s="100">
        <f t="shared" si="13"/>
        <v>1</v>
      </c>
      <c r="E163" s="100">
        <f t="shared" si="14"/>
        <v>1</v>
      </c>
      <c r="F163" s="100">
        <f t="shared" si="15"/>
        <v>3</v>
      </c>
      <c r="G163" s="100">
        <f t="shared" si="16"/>
        <v>5</v>
      </c>
      <c r="H163" s="100">
        <v>3</v>
      </c>
      <c r="I163" s="100">
        <v>1</v>
      </c>
      <c r="K163">
        <v>1</v>
      </c>
      <c r="L163">
        <v>1</v>
      </c>
      <c r="O163">
        <v>2</v>
      </c>
      <c r="P163">
        <v>1</v>
      </c>
      <c r="S163">
        <v>5</v>
      </c>
      <c r="U163" s="103">
        <v>134</v>
      </c>
      <c r="V163" s="103">
        <v>35.716640761756317</v>
      </c>
      <c r="W163" s="103">
        <v>3.2833592382436834</v>
      </c>
      <c r="Y163" s="103">
        <v>12.059620596205963</v>
      </c>
      <c r="Z163" s="103">
        <v>21</v>
      </c>
    </row>
    <row r="164" spans="1:26" x14ac:dyDescent="0.3">
      <c r="A164" s="13">
        <v>43201</v>
      </c>
      <c r="B164">
        <v>2</v>
      </c>
      <c r="C164" s="101">
        <v>38</v>
      </c>
      <c r="D164" s="100">
        <f t="shared" si="13"/>
        <v>1</v>
      </c>
      <c r="E164" s="100">
        <f t="shared" si="14"/>
        <v>3</v>
      </c>
      <c r="F164" s="100">
        <f t="shared" si="15"/>
        <v>1</v>
      </c>
      <c r="G164" s="100">
        <f t="shared" si="16"/>
        <v>2</v>
      </c>
      <c r="H164" s="100">
        <v>2</v>
      </c>
      <c r="J164">
        <v>1</v>
      </c>
      <c r="L164">
        <v>3</v>
      </c>
      <c r="O164">
        <v>1</v>
      </c>
      <c r="S164">
        <v>2</v>
      </c>
      <c r="U164" s="103">
        <v>135</v>
      </c>
      <c r="V164" s="103">
        <v>31.639720194514652</v>
      </c>
      <c r="W164" s="103">
        <v>7.360279805485348</v>
      </c>
      <c r="Y164" s="103">
        <v>12.149954832881663</v>
      </c>
      <c r="Z164" s="103">
        <v>21</v>
      </c>
    </row>
    <row r="165" spans="1:26" x14ac:dyDescent="0.3">
      <c r="A165" s="13">
        <v>43202</v>
      </c>
      <c r="B165">
        <v>1</v>
      </c>
      <c r="C165" s="101">
        <v>38</v>
      </c>
      <c r="D165" s="100">
        <f t="shared" si="13"/>
        <v>1</v>
      </c>
      <c r="E165" s="100">
        <f t="shared" si="14"/>
        <v>3</v>
      </c>
      <c r="F165" s="100">
        <f t="shared" si="15"/>
        <v>0</v>
      </c>
      <c r="G165" s="100">
        <f t="shared" si="16"/>
        <v>5</v>
      </c>
      <c r="H165" s="100">
        <v>1</v>
      </c>
      <c r="I165" s="100">
        <v>1</v>
      </c>
      <c r="K165">
        <v>1</v>
      </c>
      <c r="L165">
        <v>2</v>
      </c>
      <c r="M165">
        <v>1</v>
      </c>
      <c r="S165">
        <v>5</v>
      </c>
      <c r="U165" s="103">
        <v>136</v>
      </c>
      <c r="V165" s="103">
        <v>39.585630425047682</v>
      </c>
      <c r="W165" s="103">
        <v>-0.58563042504768248</v>
      </c>
      <c r="Y165" s="103">
        <v>12.240289069557363</v>
      </c>
      <c r="Z165" s="103">
        <v>21</v>
      </c>
    </row>
    <row r="166" spans="1:26" x14ac:dyDescent="0.3">
      <c r="A166" s="13">
        <v>43203</v>
      </c>
      <c r="B166">
        <v>1</v>
      </c>
      <c r="C166" s="101">
        <v>38</v>
      </c>
      <c r="D166" s="100">
        <f t="shared" si="13"/>
        <v>0</v>
      </c>
      <c r="E166" s="100">
        <f t="shared" si="14"/>
        <v>7</v>
      </c>
      <c r="F166" s="100">
        <f t="shared" si="15"/>
        <v>4</v>
      </c>
      <c r="G166" s="100">
        <f t="shared" si="16"/>
        <v>7</v>
      </c>
      <c r="H166" s="100">
        <v>3</v>
      </c>
      <c r="I166" s="100">
        <v>1</v>
      </c>
      <c r="L166">
        <v>7</v>
      </c>
      <c r="O166">
        <v>4</v>
      </c>
      <c r="S166">
        <v>7</v>
      </c>
      <c r="U166" s="103">
        <v>137</v>
      </c>
      <c r="V166" s="103">
        <v>40.558046399750232</v>
      </c>
      <c r="W166" s="103">
        <v>-1.5580463997502321</v>
      </c>
      <c r="Y166" s="103">
        <v>12.330623306233063</v>
      </c>
      <c r="Z166" s="103">
        <v>21</v>
      </c>
    </row>
    <row r="167" spans="1:26" x14ac:dyDescent="0.3">
      <c r="A167" s="13">
        <v>43204</v>
      </c>
      <c r="B167">
        <v>2</v>
      </c>
      <c r="C167" s="101">
        <v>38</v>
      </c>
      <c r="D167" s="100">
        <f t="shared" si="13"/>
        <v>0</v>
      </c>
      <c r="E167" s="100">
        <f t="shared" si="14"/>
        <v>4</v>
      </c>
      <c r="F167" s="100">
        <f t="shared" si="15"/>
        <v>2</v>
      </c>
      <c r="G167" s="100">
        <f t="shared" si="16"/>
        <v>7</v>
      </c>
      <c r="H167" s="100">
        <v>2</v>
      </c>
      <c r="I167" s="100">
        <v>1</v>
      </c>
      <c r="L167">
        <v>1</v>
      </c>
      <c r="M167">
        <v>1</v>
      </c>
      <c r="N167">
        <v>2</v>
      </c>
      <c r="P167">
        <v>2</v>
      </c>
      <c r="S167">
        <v>7</v>
      </c>
      <c r="U167" s="103">
        <v>138</v>
      </c>
      <c r="V167" s="103">
        <v>32.924104393827697</v>
      </c>
      <c r="W167" s="103">
        <v>6.0758956061723026</v>
      </c>
      <c r="Y167" s="103">
        <v>12.420957542908763</v>
      </c>
      <c r="Z167" s="103">
        <v>21</v>
      </c>
    </row>
    <row r="168" spans="1:26" x14ac:dyDescent="0.3">
      <c r="A168" s="13">
        <v>43205</v>
      </c>
      <c r="B168"/>
      <c r="C168" s="101">
        <v>38</v>
      </c>
      <c r="D168" s="100">
        <f t="shared" si="13"/>
        <v>0</v>
      </c>
      <c r="E168" s="100">
        <f t="shared" si="14"/>
        <v>6</v>
      </c>
      <c r="F168" s="100">
        <f t="shared" si="15"/>
        <v>0</v>
      </c>
      <c r="G168" s="100">
        <f t="shared" si="16"/>
        <v>8</v>
      </c>
      <c r="H168" s="100">
        <v>2</v>
      </c>
      <c r="L168">
        <v>6</v>
      </c>
      <c r="S168">
        <v>8</v>
      </c>
      <c r="U168" s="103">
        <v>139</v>
      </c>
      <c r="V168" s="103">
        <v>39.861366527553642</v>
      </c>
      <c r="W168" s="103">
        <v>-0.86136652755364196</v>
      </c>
      <c r="Y168" s="103">
        <v>12.511291779584463</v>
      </c>
      <c r="Z168" s="103">
        <v>21</v>
      </c>
    </row>
    <row r="169" spans="1:26" x14ac:dyDescent="0.3">
      <c r="A169" s="13">
        <v>43206</v>
      </c>
      <c r="B169">
        <v>4</v>
      </c>
      <c r="C169" s="101">
        <v>37</v>
      </c>
      <c r="D169" s="100">
        <f t="shared" si="13"/>
        <v>23</v>
      </c>
      <c r="E169" s="100">
        <f t="shared" si="14"/>
        <v>0</v>
      </c>
      <c r="F169" s="100">
        <f t="shared" si="15"/>
        <v>3</v>
      </c>
      <c r="G169" s="100">
        <f t="shared" si="16"/>
        <v>7</v>
      </c>
      <c r="H169" s="100">
        <v>3</v>
      </c>
      <c r="I169" s="100">
        <v>1</v>
      </c>
      <c r="J169">
        <v>16</v>
      </c>
      <c r="K169">
        <v>7</v>
      </c>
      <c r="P169">
        <v>3</v>
      </c>
      <c r="S169">
        <v>7</v>
      </c>
      <c r="U169" s="103">
        <v>140</v>
      </c>
      <c r="V169" s="103">
        <v>33.390456793501151</v>
      </c>
      <c r="W169" s="103">
        <v>5.6095432064988486</v>
      </c>
      <c r="Y169" s="103">
        <v>12.601626016260164</v>
      </c>
      <c r="Z169" s="103">
        <v>21</v>
      </c>
    </row>
    <row r="170" spans="1:26" x14ac:dyDescent="0.3">
      <c r="A170" s="13">
        <v>43207</v>
      </c>
      <c r="B170">
        <v>2</v>
      </c>
      <c r="C170" s="101">
        <v>37</v>
      </c>
      <c r="D170" s="100">
        <f t="shared" si="13"/>
        <v>22</v>
      </c>
      <c r="E170" s="100">
        <f t="shared" si="14"/>
        <v>3</v>
      </c>
      <c r="F170" s="100">
        <f t="shared" si="15"/>
        <v>0</v>
      </c>
      <c r="G170" s="100">
        <f t="shared" si="16"/>
        <v>6</v>
      </c>
      <c r="H170" s="100">
        <v>3</v>
      </c>
      <c r="J170">
        <v>12</v>
      </c>
      <c r="K170">
        <v>10</v>
      </c>
      <c r="L170">
        <v>1</v>
      </c>
      <c r="M170">
        <v>1</v>
      </c>
      <c r="N170">
        <v>1</v>
      </c>
      <c r="S170">
        <v>6</v>
      </c>
      <c r="U170" s="103">
        <v>141</v>
      </c>
      <c r="V170" s="103">
        <v>39.043095878883889</v>
      </c>
      <c r="W170" s="103">
        <v>-4.3095878883889327E-2</v>
      </c>
      <c r="Y170" s="103">
        <v>12.691960252935864</v>
      </c>
      <c r="Z170" s="103">
        <v>21</v>
      </c>
    </row>
    <row r="171" spans="1:26" x14ac:dyDescent="0.3">
      <c r="A171" s="13">
        <v>43208</v>
      </c>
      <c r="B171"/>
      <c r="C171" s="101">
        <v>37</v>
      </c>
      <c r="D171" s="100">
        <f t="shared" si="13"/>
        <v>22</v>
      </c>
      <c r="E171" s="100">
        <f t="shared" si="14"/>
        <v>2</v>
      </c>
      <c r="F171" s="100">
        <f t="shared" si="15"/>
        <v>0</v>
      </c>
      <c r="G171" s="100">
        <f t="shared" si="16"/>
        <v>9</v>
      </c>
      <c r="H171" s="100">
        <v>1</v>
      </c>
      <c r="I171" s="100">
        <v>2</v>
      </c>
      <c r="J171">
        <v>11</v>
      </c>
      <c r="K171">
        <v>11</v>
      </c>
      <c r="L171">
        <v>1</v>
      </c>
      <c r="N171">
        <v>1</v>
      </c>
      <c r="S171">
        <v>9</v>
      </c>
      <c r="U171" s="103">
        <v>142</v>
      </c>
      <c r="V171" s="103">
        <v>37.256401693919095</v>
      </c>
      <c r="W171" s="103">
        <v>1.743598306080905</v>
      </c>
      <c r="Y171" s="103">
        <v>12.782294489611564</v>
      </c>
      <c r="Z171" s="103">
        <v>21</v>
      </c>
    </row>
    <row r="172" spans="1:26" x14ac:dyDescent="0.3">
      <c r="A172" s="13">
        <v>43209</v>
      </c>
      <c r="B172">
        <v>2</v>
      </c>
      <c r="C172" s="101">
        <v>37</v>
      </c>
      <c r="D172" s="100">
        <f t="shared" si="13"/>
        <v>20</v>
      </c>
      <c r="E172" s="100">
        <f t="shared" si="14"/>
        <v>4</v>
      </c>
      <c r="F172" s="100">
        <f t="shared" si="15"/>
        <v>2</v>
      </c>
      <c r="G172" s="100">
        <f t="shared" si="16"/>
        <v>4</v>
      </c>
      <c r="H172" s="100">
        <v>2</v>
      </c>
      <c r="J172">
        <v>10</v>
      </c>
      <c r="K172">
        <v>10</v>
      </c>
      <c r="M172">
        <v>2</v>
      </c>
      <c r="N172">
        <v>2</v>
      </c>
      <c r="P172">
        <v>2</v>
      </c>
      <c r="S172">
        <v>4</v>
      </c>
      <c r="U172" s="103">
        <v>143</v>
      </c>
      <c r="V172" s="103">
        <v>39.162218030709731</v>
      </c>
      <c r="W172" s="103">
        <v>-0.16221803070973095</v>
      </c>
      <c r="Y172" s="103">
        <v>12.872628726287264</v>
      </c>
      <c r="Z172" s="103">
        <v>21</v>
      </c>
    </row>
    <row r="173" spans="1:26" x14ac:dyDescent="0.3">
      <c r="A173" s="13">
        <v>43210</v>
      </c>
      <c r="B173">
        <v>1</v>
      </c>
      <c r="C173" s="101">
        <v>37</v>
      </c>
      <c r="D173" s="100">
        <f t="shared" si="13"/>
        <v>19</v>
      </c>
      <c r="E173" s="100">
        <f t="shared" si="14"/>
        <v>3</v>
      </c>
      <c r="F173" s="100">
        <f t="shared" si="15"/>
        <v>0</v>
      </c>
      <c r="G173" s="100">
        <f t="shared" si="16"/>
        <v>8</v>
      </c>
      <c r="H173" s="100">
        <v>3</v>
      </c>
      <c r="J173">
        <v>7</v>
      </c>
      <c r="K173">
        <v>12</v>
      </c>
      <c r="L173">
        <v>2</v>
      </c>
      <c r="M173">
        <v>1</v>
      </c>
      <c r="S173">
        <v>8</v>
      </c>
      <c r="U173" s="103">
        <v>144</v>
      </c>
      <c r="V173" s="103">
        <v>33.446879371439877</v>
      </c>
      <c r="W173" s="103">
        <v>5.5531206285601229</v>
      </c>
      <c r="Y173" s="103">
        <v>12.962962962962964</v>
      </c>
      <c r="Z173" s="103">
        <v>22</v>
      </c>
    </row>
    <row r="174" spans="1:26" x14ac:dyDescent="0.3">
      <c r="A174" s="13">
        <v>43211</v>
      </c>
      <c r="B174">
        <v>3</v>
      </c>
      <c r="C174" s="101">
        <v>37</v>
      </c>
      <c r="D174" s="100">
        <f t="shared" si="13"/>
        <v>19</v>
      </c>
      <c r="E174" s="100">
        <f t="shared" si="14"/>
        <v>0</v>
      </c>
      <c r="F174" s="100">
        <f t="shared" si="15"/>
        <v>1</v>
      </c>
      <c r="G174" s="100">
        <f t="shared" si="16"/>
        <v>5</v>
      </c>
      <c r="H174" s="100">
        <v>2</v>
      </c>
      <c r="I174" s="100">
        <v>1</v>
      </c>
      <c r="J174">
        <v>8</v>
      </c>
      <c r="K174">
        <v>11</v>
      </c>
      <c r="P174">
        <v>1</v>
      </c>
      <c r="S174">
        <v>5</v>
      </c>
      <c r="U174" s="103">
        <v>145</v>
      </c>
      <c r="V174" s="103">
        <v>43.286766604435606</v>
      </c>
      <c r="W174" s="103">
        <v>-4.2867666044356056</v>
      </c>
      <c r="Y174" s="103">
        <v>13.053297199638664</v>
      </c>
      <c r="Z174" s="103">
        <v>22</v>
      </c>
    </row>
    <row r="175" spans="1:26" x14ac:dyDescent="0.3">
      <c r="A175" s="13">
        <v>43212</v>
      </c>
      <c r="B175">
        <v>2</v>
      </c>
      <c r="C175" s="101">
        <v>37</v>
      </c>
      <c r="D175" s="100">
        <f t="shared" si="13"/>
        <v>17</v>
      </c>
      <c r="E175" s="100">
        <f t="shared" si="14"/>
        <v>3</v>
      </c>
      <c r="F175" s="100">
        <f t="shared" si="15"/>
        <v>3</v>
      </c>
      <c r="G175" s="100">
        <f t="shared" si="16"/>
        <v>7</v>
      </c>
      <c r="H175" s="100">
        <v>2</v>
      </c>
      <c r="I175" s="100">
        <v>1</v>
      </c>
      <c r="J175">
        <v>10</v>
      </c>
      <c r="K175">
        <v>7</v>
      </c>
      <c r="L175">
        <v>2</v>
      </c>
      <c r="N175">
        <v>1</v>
      </c>
      <c r="O175">
        <v>3</v>
      </c>
      <c r="S175">
        <v>7</v>
      </c>
      <c r="U175" s="103">
        <v>146</v>
      </c>
      <c r="V175" s="103">
        <v>23.993402344677392</v>
      </c>
      <c r="W175" s="103">
        <v>14.006597655322608</v>
      </c>
      <c r="Y175" s="103">
        <v>13.143631436314363</v>
      </c>
      <c r="Z175" s="103">
        <v>22</v>
      </c>
    </row>
    <row r="176" spans="1:26" x14ac:dyDescent="0.3">
      <c r="A176" s="13">
        <v>43213</v>
      </c>
      <c r="B176">
        <v>2</v>
      </c>
      <c r="C176" s="101">
        <v>37</v>
      </c>
      <c r="D176" s="100">
        <f t="shared" si="13"/>
        <v>15</v>
      </c>
      <c r="E176" s="100">
        <f t="shared" si="14"/>
        <v>3</v>
      </c>
      <c r="F176" s="100">
        <f t="shared" si="15"/>
        <v>0</v>
      </c>
      <c r="G176" s="100">
        <f t="shared" si="16"/>
        <v>5</v>
      </c>
      <c r="H176" s="100">
        <v>2</v>
      </c>
      <c r="J176">
        <v>8</v>
      </c>
      <c r="K176">
        <v>7</v>
      </c>
      <c r="M176">
        <v>2</v>
      </c>
      <c r="N176">
        <v>1</v>
      </c>
      <c r="S176">
        <v>5</v>
      </c>
      <c r="U176" s="103">
        <v>147</v>
      </c>
      <c r="V176" s="103">
        <v>28.538671530796272</v>
      </c>
      <c r="W176" s="103">
        <v>9.4613284692037283</v>
      </c>
      <c r="Y176" s="103">
        <v>13.233965672990065</v>
      </c>
      <c r="Z176" s="103">
        <v>22</v>
      </c>
    </row>
    <row r="177" spans="1:26" x14ac:dyDescent="0.3">
      <c r="A177" s="13">
        <v>43214</v>
      </c>
      <c r="B177">
        <v>3</v>
      </c>
      <c r="C177" s="101">
        <v>37</v>
      </c>
      <c r="D177" s="100">
        <f t="shared" si="13"/>
        <v>14</v>
      </c>
      <c r="E177" s="100">
        <f t="shared" si="14"/>
        <v>4</v>
      </c>
      <c r="F177" s="100">
        <f t="shared" si="15"/>
        <v>0</v>
      </c>
      <c r="G177" s="100">
        <f t="shared" si="16"/>
        <v>7</v>
      </c>
      <c r="H177" s="100">
        <v>1</v>
      </c>
      <c r="I177" s="100">
        <v>1</v>
      </c>
      <c r="J177">
        <v>5</v>
      </c>
      <c r="K177">
        <v>9</v>
      </c>
      <c r="M177">
        <v>2</v>
      </c>
      <c r="N177">
        <v>2</v>
      </c>
      <c r="S177">
        <v>7</v>
      </c>
      <c r="U177" s="103">
        <v>148</v>
      </c>
      <c r="V177" s="103">
        <v>26.624581978853474</v>
      </c>
      <c r="W177" s="103">
        <v>11.375418021146526</v>
      </c>
      <c r="Y177" s="103">
        <v>13.324299909665765</v>
      </c>
      <c r="Z177" s="103">
        <v>22</v>
      </c>
    </row>
    <row r="178" spans="1:26" x14ac:dyDescent="0.3">
      <c r="A178" s="13">
        <v>43215</v>
      </c>
      <c r="B178"/>
      <c r="C178" s="101">
        <v>37</v>
      </c>
      <c r="D178" s="100">
        <f t="shared" si="13"/>
        <v>12</v>
      </c>
      <c r="E178" s="100">
        <f t="shared" si="14"/>
        <v>0</v>
      </c>
      <c r="F178" s="100">
        <f t="shared" si="15"/>
        <v>0</v>
      </c>
      <c r="G178" s="100">
        <f t="shared" si="16"/>
        <v>2</v>
      </c>
      <c r="H178" s="100">
        <v>2</v>
      </c>
      <c r="J178">
        <v>5</v>
      </c>
      <c r="K178">
        <v>7</v>
      </c>
      <c r="S178">
        <v>2</v>
      </c>
      <c r="U178" s="103">
        <v>149</v>
      </c>
      <c r="V178" s="103">
        <v>28.198304277790786</v>
      </c>
      <c r="W178" s="103">
        <v>9.8016957222092138</v>
      </c>
      <c r="Y178" s="103">
        <v>13.414634146341465</v>
      </c>
      <c r="Z178" s="103">
        <v>22</v>
      </c>
    </row>
    <row r="179" spans="1:26" x14ac:dyDescent="0.3">
      <c r="A179" s="13">
        <v>43216</v>
      </c>
      <c r="B179">
        <v>2</v>
      </c>
      <c r="C179" s="101">
        <v>37</v>
      </c>
      <c r="D179" s="100">
        <f t="shared" si="13"/>
        <v>12</v>
      </c>
      <c r="E179" s="100">
        <f t="shared" si="14"/>
        <v>2</v>
      </c>
      <c r="F179" s="100">
        <f t="shared" si="15"/>
        <v>0</v>
      </c>
      <c r="G179" s="100">
        <f t="shared" si="16"/>
        <v>2</v>
      </c>
      <c r="H179" s="100">
        <v>2</v>
      </c>
      <c r="J179">
        <v>9</v>
      </c>
      <c r="K179">
        <v>3</v>
      </c>
      <c r="M179">
        <v>2</v>
      </c>
      <c r="S179">
        <v>2</v>
      </c>
      <c r="U179" s="103">
        <v>150</v>
      </c>
      <c r="V179" s="103">
        <v>27.857296243967848</v>
      </c>
      <c r="W179" s="103">
        <v>10.142703756032152</v>
      </c>
      <c r="Y179" s="103">
        <v>13.504968383017165</v>
      </c>
      <c r="Z179" s="103">
        <v>22</v>
      </c>
    </row>
    <row r="180" spans="1:26" x14ac:dyDescent="0.3">
      <c r="A180" s="13">
        <v>43217</v>
      </c>
      <c r="B180">
        <v>2</v>
      </c>
      <c r="C180" s="101">
        <v>37</v>
      </c>
      <c r="D180" s="100">
        <f t="shared" si="13"/>
        <v>11</v>
      </c>
      <c r="E180" s="100">
        <f t="shared" si="14"/>
        <v>0</v>
      </c>
      <c r="F180" s="100">
        <f t="shared" si="15"/>
        <v>2</v>
      </c>
      <c r="G180" s="100">
        <f t="shared" si="16"/>
        <v>2</v>
      </c>
      <c r="H180" s="100">
        <v>2</v>
      </c>
      <c r="J180">
        <v>7</v>
      </c>
      <c r="K180">
        <v>4</v>
      </c>
      <c r="O180">
        <v>1</v>
      </c>
      <c r="P180">
        <v>1</v>
      </c>
      <c r="S180">
        <v>2</v>
      </c>
      <c r="U180" s="103">
        <v>151</v>
      </c>
      <c r="V180" s="103">
        <v>35.040782265543747</v>
      </c>
      <c r="W180" s="103">
        <v>2.9592177344562529</v>
      </c>
      <c r="Y180" s="103">
        <v>13.595302619692864</v>
      </c>
      <c r="Z180" s="103">
        <v>22</v>
      </c>
    </row>
    <row r="181" spans="1:26" x14ac:dyDescent="0.3">
      <c r="A181" s="13">
        <v>43218</v>
      </c>
      <c r="B181">
        <v>1</v>
      </c>
      <c r="C181" s="101">
        <v>37</v>
      </c>
      <c r="D181" s="100">
        <f t="shared" si="13"/>
        <v>11</v>
      </c>
      <c r="E181" s="100">
        <f t="shared" si="14"/>
        <v>2</v>
      </c>
      <c r="F181" s="100">
        <f t="shared" si="15"/>
        <v>6</v>
      </c>
      <c r="G181" s="100">
        <f t="shared" si="16"/>
        <v>6</v>
      </c>
      <c r="H181" s="100">
        <v>2</v>
      </c>
      <c r="J181">
        <v>7</v>
      </c>
      <c r="K181">
        <v>4</v>
      </c>
      <c r="L181">
        <v>1</v>
      </c>
      <c r="N181">
        <v>1</v>
      </c>
      <c r="O181">
        <v>3</v>
      </c>
      <c r="P181">
        <v>2</v>
      </c>
      <c r="Q181">
        <v>1</v>
      </c>
      <c r="S181">
        <v>6</v>
      </c>
      <c r="U181" s="103">
        <v>152</v>
      </c>
      <c r="V181" s="103">
        <v>36.696789500480989</v>
      </c>
      <c r="W181" s="103">
        <v>1.303210499519011</v>
      </c>
      <c r="Y181" s="103">
        <v>13.685636856368564</v>
      </c>
      <c r="Z181" s="103">
        <v>22</v>
      </c>
    </row>
    <row r="182" spans="1:26" x14ac:dyDescent="0.3">
      <c r="A182" s="13">
        <v>43219</v>
      </c>
      <c r="B182">
        <v>1</v>
      </c>
      <c r="C182" s="101">
        <v>37</v>
      </c>
      <c r="D182" s="100">
        <f t="shared" si="13"/>
        <v>9</v>
      </c>
      <c r="E182" s="100">
        <f t="shared" si="14"/>
        <v>3</v>
      </c>
      <c r="F182" s="100">
        <f t="shared" si="15"/>
        <v>2</v>
      </c>
      <c r="G182" s="100">
        <f t="shared" si="16"/>
        <v>9</v>
      </c>
      <c r="H182" s="100">
        <v>2</v>
      </c>
      <c r="J182">
        <v>4</v>
      </c>
      <c r="K182">
        <v>5</v>
      </c>
      <c r="M182">
        <v>2</v>
      </c>
      <c r="N182">
        <v>1</v>
      </c>
      <c r="O182">
        <v>1</v>
      </c>
      <c r="P182">
        <v>1</v>
      </c>
      <c r="S182">
        <v>9</v>
      </c>
      <c r="U182" s="103">
        <v>153</v>
      </c>
      <c r="V182" s="103">
        <v>30.430936710849078</v>
      </c>
      <c r="W182" s="103">
        <v>7.5690632891509217</v>
      </c>
      <c r="Y182" s="103">
        <v>13.775971093044264</v>
      </c>
      <c r="Z182" s="103">
        <v>22</v>
      </c>
    </row>
    <row r="183" spans="1:26" x14ac:dyDescent="0.3">
      <c r="A183" s="13">
        <v>43220</v>
      </c>
      <c r="B183">
        <v>2</v>
      </c>
      <c r="C183" s="101">
        <v>37</v>
      </c>
      <c r="D183" s="100">
        <f t="shared" si="13"/>
        <v>7</v>
      </c>
      <c r="E183" s="100">
        <f t="shared" si="14"/>
        <v>4</v>
      </c>
      <c r="F183" s="100">
        <f t="shared" si="15"/>
        <v>0</v>
      </c>
      <c r="G183" s="100">
        <f t="shared" si="16"/>
        <v>9</v>
      </c>
      <c r="H183" s="100">
        <v>3</v>
      </c>
      <c r="K183">
        <v>7</v>
      </c>
      <c r="M183">
        <v>2</v>
      </c>
      <c r="N183">
        <v>2</v>
      </c>
      <c r="S183">
        <v>9</v>
      </c>
      <c r="U183" s="103">
        <v>154</v>
      </c>
      <c r="V183" s="103">
        <v>31.529392614143326</v>
      </c>
      <c r="W183" s="103">
        <v>6.4706073858566739</v>
      </c>
      <c r="Y183" s="103">
        <v>13.866305329719966</v>
      </c>
      <c r="Z183" s="103">
        <v>22</v>
      </c>
    </row>
    <row r="184" spans="1:26" x14ac:dyDescent="0.3">
      <c r="A184" s="13">
        <v>43221</v>
      </c>
      <c r="B184">
        <v>4</v>
      </c>
      <c r="C184" s="101">
        <v>37</v>
      </c>
      <c r="D184" s="100">
        <f t="shared" si="13"/>
        <v>7</v>
      </c>
      <c r="E184" s="100">
        <f t="shared" si="14"/>
        <v>3</v>
      </c>
      <c r="F184" s="100">
        <f t="shared" si="15"/>
        <v>0</v>
      </c>
      <c r="G184" s="100">
        <f t="shared" si="16"/>
        <v>10</v>
      </c>
      <c r="H184" s="100">
        <v>2</v>
      </c>
      <c r="K184">
        <v>7</v>
      </c>
      <c r="L184">
        <v>3</v>
      </c>
      <c r="S184">
        <v>10</v>
      </c>
      <c r="U184" s="103">
        <v>155</v>
      </c>
      <c r="V184" s="103">
        <v>35.680802600293106</v>
      </c>
      <c r="W184" s="103">
        <v>2.3191973997068942</v>
      </c>
      <c r="Y184" s="103">
        <v>13.956639566395665</v>
      </c>
      <c r="Z184" s="103">
        <v>22</v>
      </c>
    </row>
    <row r="185" spans="1:26" x14ac:dyDescent="0.3">
      <c r="A185" s="13">
        <v>43222</v>
      </c>
      <c r="B185">
        <v>1</v>
      </c>
      <c r="C185" s="101">
        <v>37</v>
      </c>
      <c r="D185" s="100">
        <f t="shared" si="13"/>
        <v>5</v>
      </c>
      <c r="E185" s="100">
        <f t="shared" si="14"/>
        <v>4</v>
      </c>
      <c r="F185" s="100">
        <f t="shared" si="15"/>
        <v>3</v>
      </c>
      <c r="G185" s="100">
        <f t="shared" si="16"/>
        <v>5</v>
      </c>
      <c r="H185" s="100">
        <v>2</v>
      </c>
      <c r="I185" s="100">
        <v>1</v>
      </c>
      <c r="K185">
        <v>5</v>
      </c>
      <c r="M185">
        <v>2</v>
      </c>
      <c r="N185">
        <v>2</v>
      </c>
      <c r="P185">
        <v>3</v>
      </c>
      <c r="S185">
        <v>5</v>
      </c>
      <c r="U185" s="103">
        <v>156</v>
      </c>
      <c r="V185" s="103">
        <v>34.32081239271583</v>
      </c>
      <c r="W185" s="103">
        <v>3.6791876072841703</v>
      </c>
      <c r="Y185" s="103">
        <v>14.046973803071365</v>
      </c>
      <c r="Z185" s="103">
        <v>22</v>
      </c>
    </row>
    <row r="186" spans="1:26" x14ac:dyDescent="0.3">
      <c r="A186" s="13">
        <v>43223</v>
      </c>
      <c r="B186">
        <v>1</v>
      </c>
      <c r="C186" s="101">
        <v>37</v>
      </c>
      <c r="D186" s="100">
        <f t="shared" si="13"/>
        <v>5</v>
      </c>
      <c r="E186" s="100">
        <f t="shared" si="14"/>
        <v>0</v>
      </c>
      <c r="F186" s="100">
        <f t="shared" si="15"/>
        <v>4</v>
      </c>
      <c r="G186" s="100">
        <f t="shared" si="16"/>
        <v>9</v>
      </c>
      <c r="H186" s="100">
        <v>1</v>
      </c>
      <c r="I186" s="100">
        <v>2</v>
      </c>
      <c r="J186">
        <v>2</v>
      </c>
      <c r="K186">
        <v>3</v>
      </c>
      <c r="O186">
        <v>3</v>
      </c>
      <c r="Q186">
        <v>1</v>
      </c>
      <c r="S186">
        <v>9</v>
      </c>
      <c r="U186" s="103">
        <v>157</v>
      </c>
      <c r="V186" s="103">
        <v>35.850779699061363</v>
      </c>
      <c r="W186" s="103">
        <v>2.1492203009386373</v>
      </c>
      <c r="Y186" s="103">
        <v>14.137308039747065</v>
      </c>
      <c r="Z186" s="103">
        <v>22</v>
      </c>
    </row>
    <row r="187" spans="1:26" x14ac:dyDescent="0.3">
      <c r="A187" s="13">
        <v>43224</v>
      </c>
      <c r="B187">
        <v>4</v>
      </c>
      <c r="C187" s="101">
        <v>37</v>
      </c>
      <c r="D187" s="100">
        <f t="shared" si="13"/>
        <v>5</v>
      </c>
      <c r="E187" s="100">
        <f t="shared" si="14"/>
        <v>1</v>
      </c>
      <c r="F187" s="100">
        <f t="shared" si="15"/>
        <v>3</v>
      </c>
      <c r="G187" s="100">
        <f t="shared" si="16"/>
        <v>11</v>
      </c>
      <c r="H187" s="100">
        <v>1</v>
      </c>
      <c r="K187">
        <v>5</v>
      </c>
      <c r="L187">
        <v>1</v>
      </c>
      <c r="O187">
        <v>3</v>
      </c>
      <c r="S187">
        <v>11</v>
      </c>
      <c r="U187" s="103">
        <v>158</v>
      </c>
      <c r="V187" s="103">
        <v>37.668088885827409</v>
      </c>
      <c r="W187" s="103">
        <v>0.33191111417259123</v>
      </c>
      <c r="Y187" s="103">
        <v>14.227642276422765</v>
      </c>
      <c r="Z187" s="103">
        <v>22</v>
      </c>
    </row>
    <row r="188" spans="1:26" x14ac:dyDescent="0.3">
      <c r="A188" s="13">
        <v>43225</v>
      </c>
      <c r="B188">
        <v>4</v>
      </c>
      <c r="C188" s="101">
        <v>37</v>
      </c>
      <c r="D188" s="100">
        <f t="shared" si="13"/>
        <v>5</v>
      </c>
      <c r="E188" s="100">
        <f t="shared" si="14"/>
        <v>2</v>
      </c>
      <c r="F188" s="100">
        <f t="shared" si="15"/>
        <v>1</v>
      </c>
      <c r="G188" s="100">
        <f t="shared" si="16"/>
        <v>9</v>
      </c>
      <c r="H188" s="100">
        <v>1</v>
      </c>
      <c r="K188">
        <v>5</v>
      </c>
      <c r="M188">
        <v>1</v>
      </c>
      <c r="N188">
        <v>1</v>
      </c>
      <c r="O188">
        <v>1</v>
      </c>
      <c r="S188">
        <v>9</v>
      </c>
      <c r="U188" s="103">
        <v>159</v>
      </c>
      <c r="V188" s="103">
        <v>39.9714552588948</v>
      </c>
      <c r="W188" s="103">
        <v>-1.9714552588947996</v>
      </c>
      <c r="Y188" s="103">
        <v>14.317976513098465</v>
      </c>
      <c r="Z188" s="103">
        <v>22</v>
      </c>
    </row>
    <row r="189" spans="1:26" x14ac:dyDescent="0.3">
      <c r="A189" s="13">
        <v>43226</v>
      </c>
      <c r="B189"/>
      <c r="C189" s="101">
        <v>37</v>
      </c>
      <c r="D189" s="100">
        <f t="shared" si="13"/>
        <v>4</v>
      </c>
      <c r="E189" s="100">
        <f t="shared" si="14"/>
        <v>3</v>
      </c>
      <c r="F189" s="100">
        <f t="shared" si="15"/>
        <v>2</v>
      </c>
      <c r="G189" s="100">
        <f t="shared" si="16"/>
        <v>11</v>
      </c>
      <c r="H189" s="100">
        <v>3</v>
      </c>
      <c r="J189">
        <v>2</v>
      </c>
      <c r="K189">
        <v>2</v>
      </c>
      <c r="L189">
        <v>3</v>
      </c>
      <c r="O189">
        <v>1</v>
      </c>
      <c r="P189">
        <v>1</v>
      </c>
      <c r="S189">
        <v>11</v>
      </c>
      <c r="U189" s="103">
        <v>160</v>
      </c>
      <c r="V189" s="103">
        <v>39.181922817337629</v>
      </c>
      <c r="W189" s="103">
        <v>-1.1819228173376288</v>
      </c>
      <c r="Y189" s="103">
        <v>14.408310749774165</v>
      </c>
      <c r="Z189" s="103">
        <v>22</v>
      </c>
    </row>
    <row r="190" spans="1:26" x14ac:dyDescent="0.3">
      <c r="A190" s="13">
        <v>43227</v>
      </c>
      <c r="B190">
        <v>5</v>
      </c>
      <c r="C190" s="101">
        <v>37</v>
      </c>
      <c r="D190" s="100">
        <f t="shared" si="13"/>
        <v>4</v>
      </c>
      <c r="E190" s="100">
        <f t="shared" si="14"/>
        <v>4</v>
      </c>
      <c r="F190" s="100">
        <f t="shared" si="15"/>
        <v>5</v>
      </c>
      <c r="G190" s="100">
        <f t="shared" si="16"/>
        <v>5</v>
      </c>
      <c r="H190" s="100">
        <v>3</v>
      </c>
      <c r="I190" s="100">
        <v>1</v>
      </c>
      <c r="J190">
        <v>1</v>
      </c>
      <c r="K190">
        <v>3</v>
      </c>
      <c r="L190">
        <v>2</v>
      </c>
      <c r="M190">
        <v>1</v>
      </c>
      <c r="N190">
        <v>1</v>
      </c>
      <c r="O190">
        <v>1</v>
      </c>
      <c r="P190">
        <v>3</v>
      </c>
      <c r="Q190">
        <v>1</v>
      </c>
      <c r="S190">
        <v>5</v>
      </c>
      <c r="U190" s="103">
        <v>161</v>
      </c>
      <c r="V190" s="103">
        <v>35.571354649769411</v>
      </c>
      <c r="W190" s="103">
        <v>2.4286453502305889</v>
      </c>
      <c r="Y190" s="103">
        <v>14.498644986449865</v>
      </c>
      <c r="Z190" s="103">
        <v>22</v>
      </c>
    </row>
    <row r="191" spans="1:26" x14ac:dyDescent="0.3">
      <c r="A191" s="13">
        <v>43228</v>
      </c>
      <c r="B191">
        <v>1</v>
      </c>
      <c r="C191" s="101">
        <v>37</v>
      </c>
      <c r="D191" s="100">
        <f t="shared" si="13"/>
        <v>4</v>
      </c>
      <c r="E191" s="100">
        <f t="shared" si="14"/>
        <v>2</v>
      </c>
      <c r="F191" s="100">
        <f t="shared" si="15"/>
        <v>0</v>
      </c>
      <c r="G191" s="100">
        <f t="shared" si="16"/>
        <v>8</v>
      </c>
      <c r="H191" s="100">
        <v>2</v>
      </c>
      <c r="I191" s="100">
        <v>1</v>
      </c>
      <c r="K191">
        <v>4</v>
      </c>
      <c r="M191">
        <v>1</v>
      </c>
      <c r="N191">
        <v>1</v>
      </c>
      <c r="S191">
        <v>8</v>
      </c>
      <c r="U191" s="103">
        <v>162</v>
      </c>
      <c r="V191" s="103">
        <v>31.541063034649234</v>
      </c>
      <c r="W191" s="103">
        <v>6.458936965350766</v>
      </c>
      <c r="Y191" s="103">
        <v>14.588979223125566</v>
      </c>
      <c r="Z191" s="103">
        <v>22</v>
      </c>
    </row>
    <row r="192" spans="1:26" x14ac:dyDescent="0.3">
      <c r="A192" s="13">
        <v>43229</v>
      </c>
      <c r="B192">
        <v>2</v>
      </c>
      <c r="C192" s="101">
        <v>37</v>
      </c>
      <c r="D192" s="100">
        <f t="shared" si="13"/>
        <v>3</v>
      </c>
      <c r="E192" s="100">
        <f t="shared" si="14"/>
        <v>2</v>
      </c>
      <c r="F192" s="100">
        <f t="shared" si="15"/>
        <v>1</v>
      </c>
      <c r="G192" s="100">
        <f t="shared" si="16"/>
        <v>10</v>
      </c>
      <c r="H192" s="100">
        <v>3</v>
      </c>
      <c r="K192">
        <v>3</v>
      </c>
      <c r="L192">
        <v>1</v>
      </c>
      <c r="N192">
        <v>1</v>
      </c>
      <c r="P192">
        <v>1</v>
      </c>
      <c r="S192">
        <v>10</v>
      </c>
      <c r="U192" s="103">
        <v>163</v>
      </c>
      <c r="V192" s="103">
        <v>32.529310782087244</v>
      </c>
      <c r="W192" s="103">
        <v>5.4706892179127564</v>
      </c>
      <c r="Y192" s="103">
        <v>14.679313459801266</v>
      </c>
      <c r="Z192" s="103">
        <v>22</v>
      </c>
    </row>
    <row r="193" spans="1:26" x14ac:dyDescent="0.3">
      <c r="A193" s="13">
        <v>43230</v>
      </c>
      <c r="B193">
        <v>2</v>
      </c>
      <c r="C193" s="101">
        <v>37</v>
      </c>
      <c r="D193" s="100">
        <f t="shared" si="13"/>
        <v>3</v>
      </c>
      <c r="E193" s="100">
        <f t="shared" si="14"/>
        <v>3</v>
      </c>
      <c r="F193" s="100">
        <f t="shared" si="15"/>
        <v>0</v>
      </c>
      <c r="G193" s="100">
        <f t="shared" si="16"/>
        <v>7</v>
      </c>
      <c r="H193" s="100">
        <v>2</v>
      </c>
      <c r="I193" s="100">
        <v>1</v>
      </c>
      <c r="K193">
        <v>3</v>
      </c>
      <c r="L193">
        <v>3</v>
      </c>
      <c r="S193">
        <v>7</v>
      </c>
      <c r="U193" s="103">
        <v>164</v>
      </c>
      <c r="V193" s="103">
        <v>43.198259454411016</v>
      </c>
      <c r="W193" s="103">
        <v>-5.1982594544110157</v>
      </c>
      <c r="Y193" s="103">
        <v>14.769647696476966</v>
      </c>
      <c r="Z193" s="103">
        <v>22</v>
      </c>
    </row>
    <row r="194" spans="1:26" x14ac:dyDescent="0.3">
      <c r="A194" s="13">
        <v>43231</v>
      </c>
      <c r="B194">
        <v>2</v>
      </c>
      <c r="C194" s="101">
        <v>37</v>
      </c>
      <c r="D194" s="100">
        <f t="shared" si="13"/>
        <v>3</v>
      </c>
      <c r="E194" s="100">
        <f t="shared" si="14"/>
        <v>2</v>
      </c>
      <c r="F194" s="100">
        <f t="shared" si="15"/>
        <v>2</v>
      </c>
      <c r="G194" s="100">
        <f t="shared" si="16"/>
        <v>11</v>
      </c>
      <c r="H194" s="100">
        <v>2</v>
      </c>
      <c r="K194">
        <v>3</v>
      </c>
      <c r="M194">
        <v>1</v>
      </c>
      <c r="N194">
        <v>1</v>
      </c>
      <c r="P194">
        <v>2</v>
      </c>
      <c r="S194">
        <v>11</v>
      </c>
      <c r="U194" s="103">
        <v>165</v>
      </c>
      <c r="V194" s="103">
        <v>38.290281228637554</v>
      </c>
      <c r="W194" s="103">
        <v>-0.29028122863755357</v>
      </c>
      <c r="Y194" s="103">
        <v>14.859981933152666</v>
      </c>
      <c r="Z194" s="103">
        <v>22</v>
      </c>
    </row>
    <row r="195" spans="1:26" x14ac:dyDescent="0.3">
      <c r="A195" s="13">
        <v>43232</v>
      </c>
      <c r="B195">
        <v>2</v>
      </c>
      <c r="C195" s="101">
        <v>37</v>
      </c>
      <c r="D195" s="100">
        <f t="shared" ref="D195:D258" si="17">SUM(J195:K195)</f>
        <v>3</v>
      </c>
      <c r="E195" s="100">
        <f t="shared" ref="E195:E258" si="18">SUM(L195:N195)</f>
        <v>4</v>
      </c>
      <c r="F195" s="100">
        <f t="shared" ref="F195:F258" si="19">SUM(O195:Q195)</f>
        <v>0</v>
      </c>
      <c r="G195" s="100">
        <f t="shared" ref="G195:G258" si="20">SUM(R195:S195)</f>
        <v>6</v>
      </c>
      <c r="H195" s="100">
        <v>1</v>
      </c>
      <c r="I195" s="100">
        <v>2</v>
      </c>
      <c r="K195">
        <v>3</v>
      </c>
      <c r="L195">
        <v>1</v>
      </c>
      <c r="M195">
        <v>1</v>
      </c>
      <c r="N195">
        <v>2</v>
      </c>
      <c r="S195">
        <v>6</v>
      </c>
      <c r="U195" s="103">
        <v>166</v>
      </c>
      <c r="V195" s="103">
        <v>38.624252061179554</v>
      </c>
      <c r="W195" s="103">
        <v>-0.62425206117955412</v>
      </c>
      <c r="Y195" s="103">
        <v>14.950316169828366</v>
      </c>
      <c r="Z195" s="103">
        <v>22</v>
      </c>
    </row>
    <row r="196" spans="1:26" x14ac:dyDescent="0.3">
      <c r="A196" s="13">
        <v>43233</v>
      </c>
      <c r="B196">
        <v>3</v>
      </c>
      <c r="C196" s="101">
        <v>37</v>
      </c>
      <c r="D196" s="100">
        <f t="shared" si="17"/>
        <v>2</v>
      </c>
      <c r="E196" s="100">
        <f t="shared" si="18"/>
        <v>4</v>
      </c>
      <c r="F196" s="100">
        <f t="shared" si="19"/>
        <v>2</v>
      </c>
      <c r="G196" s="100">
        <f t="shared" si="20"/>
        <v>8</v>
      </c>
      <c r="H196" s="100">
        <v>3</v>
      </c>
      <c r="K196">
        <v>2</v>
      </c>
      <c r="L196">
        <v>3</v>
      </c>
      <c r="N196">
        <v>1</v>
      </c>
      <c r="O196">
        <v>2</v>
      </c>
      <c r="S196">
        <v>8</v>
      </c>
      <c r="U196" s="103">
        <v>167</v>
      </c>
      <c r="V196" s="103">
        <v>26.170783571076811</v>
      </c>
      <c r="W196" s="103">
        <v>10.829216428923189</v>
      </c>
      <c r="Y196" s="103">
        <v>15.040650406504065</v>
      </c>
      <c r="Z196" s="103">
        <v>22</v>
      </c>
    </row>
    <row r="197" spans="1:26" x14ac:dyDescent="0.3">
      <c r="A197" s="13">
        <v>43234</v>
      </c>
      <c r="B197">
        <v>3</v>
      </c>
      <c r="C197" s="101">
        <v>37</v>
      </c>
      <c r="D197" s="100">
        <f t="shared" si="17"/>
        <v>2</v>
      </c>
      <c r="E197" s="100">
        <f t="shared" si="18"/>
        <v>2</v>
      </c>
      <c r="F197" s="100">
        <f t="shared" si="19"/>
        <v>1</v>
      </c>
      <c r="G197" s="100">
        <f t="shared" si="20"/>
        <v>6</v>
      </c>
      <c r="H197" s="100">
        <v>3</v>
      </c>
      <c r="K197">
        <v>2</v>
      </c>
      <c r="M197">
        <v>1</v>
      </c>
      <c r="N197">
        <v>1</v>
      </c>
      <c r="O197">
        <v>1</v>
      </c>
      <c r="S197">
        <v>6</v>
      </c>
      <c r="U197" s="103">
        <v>168</v>
      </c>
      <c r="V197" s="103">
        <v>24.877246526763987</v>
      </c>
      <c r="W197" s="103">
        <v>12.122753473236013</v>
      </c>
      <c r="Y197" s="103">
        <v>15.130984643179765</v>
      </c>
      <c r="Z197" s="103">
        <v>22</v>
      </c>
    </row>
    <row r="198" spans="1:26" x14ac:dyDescent="0.3">
      <c r="A198" s="13">
        <v>43235</v>
      </c>
      <c r="B198">
        <v>2</v>
      </c>
      <c r="C198" s="101">
        <v>37</v>
      </c>
      <c r="D198" s="100">
        <f t="shared" si="17"/>
        <v>2</v>
      </c>
      <c r="E198" s="100">
        <f t="shared" si="18"/>
        <v>2</v>
      </c>
      <c r="F198" s="100">
        <f t="shared" si="19"/>
        <v>5</v>
      </c>
      <c r="G198" s="100">
        <f t="shared" si="20"/>
        <v>3</v>
      </c>
      <c r="H198" s="100">
        <v>2</v>
      </c>
      <c r="I198" s="100">
        <v>2</v>
      </c>
      <c r="K198">
        <v>2</v>
      </c>
      <c r="L198">
        <v>1</v>
      </c>
      <c r="M198">
        <v>1</v>
      </c>
      <c r="O198">
        <v>4</v>
      </c>
      <c r="P198">
        <v>1</v>
      </c>
      <c r="S198">
        <v>3</v>
      </c>
      <c r="U198" s="103">
        <v>169</v>
      </c>
      <c r="V198" s="103">
        <v>25.423192080492427</v>
      </c>
      <c r="W198" s="103">
        <v>11.576807919507573</v>
      </c>
      <c r="Y198" s="103">
        <v>15.221318879855467</v>
      </c>
      <c r="Z198" s="103">
        <v>22</v>
      </c>
    </row>
    <row r="199" spans="1:26" x14ac:dyDescent="0.3">
      <c r="A199" s="13">
        <v>43236</v>
      </c>
      <c r="B199"/>
      <c r="C199" s="101">
        <v>37</v>
      </c>
      <c r="D199" s="100">
        <f t="shared" si="17"/>
        <v>2</v>
      </c>
      <c r="E199" s="100">
        <f t="shared" si="18"/>
        <v>3</v>
      </c>
      <c r="F199" s="100">
        <f t="shared" si="19"/>
        <v>2</v>
      </c>
      <c r="G199" s="100">
        <f t="shared" si="20"/>
        <v>6</v>
      </c>
      <c r="H199" s="100">
        <v>2</v>
      </c>
      <c r="I199" s="100">
        <v>1</v>
      </c>
      <c r="K199">
        <v>2</v>
      </c>
      <c r="L199">
        <v>2</v>
      </c>
      <c r="N199">
        <v>1</v>
      </c>
      <c r="P199">
        <v>1</v>
      </c>
      <c r="Q199">
        <v>1</v>
      </c>
      <c r="S199">
        <v>6</v>
      </c>
      <c r="U199" s="103">
        <v>170</v>
      </c>
      <c r="V199" s="103">
        <v>26.021453641853771</v>
      </c>
      <c r="W199" s="103">
        <v>10.978546358146229</v>
      </c>
      <c r="Y199" s="103">
        <v>15.311653116531167</v>
      </c>
      <c r="Z199" s="103">
        <v>22</v>
      </c>
    </row>
    <row r="200" spans="1:26" x14ac:dyDescent="0.3">
      <c r="A200" s="13">
        <v>43237</v>
      </c>
      <c r="B200">
        <v>3</v>
      </c>
      <c r="C200" s="101">
        <v>37</v>
      </c>
      <c r="D200" s="100">
        <f t="shared" si="17"/>
        <v>2</v>
      </c>
      <c r="E200" s="100">
        <f t="shared" si="18"/>
        <v>2</v>
      </c>
      <c r="F200" s="100">
        <f t="shared" si="19"/>
        <v>0</v>
      </c>
      <c r="G200" s="100">
        <f t="shared" si="20"/>
        <v>9</v>
      </c>
      <c r="H200" s="100">
        <v>2</v>
      </c>
      <c r="I200" s="100">
        <v>1</v>
      </c>
      <c r="K200">
        <v>2</v>
      </c>
      <c r="L200">
        <v>1</v>
      </c>
      <c r="M200">
        <v>1</v>
      </c>
      <c r="S200">
        <v>9</v>
      </c>
      <c r="U200" s="103">
        <v>171</v>
      </c>
      <c r="V200" s="103">
        <v>28.125985284525242</v>
      </c>
      <c r="W200" s="103">
        <v>8.8740147154747575</v>
      </c>
      <c r="Y200" s="103">
        <v>15.401987353206867</v>
      </c>
      <c r="Z200" s="103">
        <v>22</v>
      </c>
    </row>
    <row r="201" spans="1:26" x14ac:dyDescent="0.3">
      <c r="A201" s="13">
        <v>43238</v>
      </c>
      <c r="B201"/>
      <c r="C201" s="101">
        <v>37</v>
      </c>
      <c r="D201" s="100">
        <f t="shared" si="17"/>
        <v>2</v>
      </c>
      <c r="E201" s="100">
        <f t="shared" si="18"/>
        <v>5</v>
      </c>
      <c r="F201" s="100">
        <f t="shared" si="19"/>
        <v>3</v>
      </c>
      <c r="G201" s="100">
        <f t="shared" si="20"/>
        <v>9</v>
      </c>
      <c r="H201" s="100">
        <v>1</v>
      </c>
      <c r="I201" s="100">
        <v>2</v>
      </c>
      <c r="K201">
        <v>2</v>
      </c>
      <c r="L201">
        <v>5</v>
      </c>
      <c r="O201">
        <v>3</v>
      </c>
      <c r="S201">
        <v>9</v>
      </c>
      <c r="U201" s="103">
        <v>172</v>
      </c>
      <c r="V201" s="103">
        <v>23.516259154345654</v>
      </c>
      <c r="W201" s="103">
        <v>13.483740845654346</v>
      </c>
      <c r="Y201" s="103">
        <v>15.492321589882566</v>
      </c>
      <c r="Z201" s="103">
        <v>22</v>
      </c>
    </row>
    <row r="202" spans="1:26" x14ac:dyDescent="0.3">
      <c r="A202" s="13">
        <v>43239</v>
      </c>
      <c r="B202">
        <v>1</v>
      </c>
      <c r="C202" s="101">
        <v>37</v>
      </c>
      <c r="D202" s="100">
        <f t="shared" si="17"/>
        <v>2</v>
      </c>
      <c r="E202" s="100">
        <f t="shared" si="18"/>
        <v>0</v>
      </c>
      <c r="F202" s="100">
        <f t="shared" si="19"/>
        <v>0</v>
      </c>
      <c r="G202" s="100">
        <f t="shared" si="20"/>
        <v>5</v>
      </c>
      <c r="H202" s="100">
        <v>1</v>
      </c>
      <c r="K202">
        <v>2</v>
      </c>
      <c r="S202">
        <v>5</v>
      </c>
      <c r="U202" s="103">
        <v>173</v>
      </c>
      <c r="V202" s="103">
        <v>30.466188873418552</v>
      </c>
      <c r="W202" s="103">
        <v>6.5338111265814476</v>
      </c>
      <c r="Y202" s="103">
        <v>15.582655826558266</v>
      </c>
      <c r="Z202" s="103">
        <v>22</v>
      </c>
    </row>
    <row r="203" spans="1:26" x14ac:dyDescent="0.3">
      <c r="A203" s="13">
        <v>43240</v>
      </c>
      <c r="B203">
        <v>1</v>
      </c>
      <c r="C203" s="101">
        <v>37</v>
      </c>
      <c r="D203" s="100">
        <f t="shared" si="17"/>
        <v>0</v>
      </c>
      <c r="E203" s="100">
        <f t="shared" si="18"/>
        <v>4</v>
      </c>
      <c r="F203" s="100">
        <f t="shared" si="19"/>
        <v>3</v>
      </c>
      <c r="G203" s="100">
        <f t="shared" si="20"/>
        <v>8</v>
      </c>
      <c r="H203" s="100">
        <v>2</v>
      </c>
      <c r="M203">
        <v>2</v>
      </c>
      <c r="N203">
        <v>2</v>
      </c>
      <c r="P203">
        <v>2</v>
      </c>
      <c r="Q203">
        <v>1</v>
      </c>
      <c r="S203">
        <v>8</v>
      </c>
      <c r="U203" s="103">
        <v>174</v>
      </c>
      <c r="V203" s="103">
        <v>26.578950191573028</v>
      </c>
      <c r="W203" s="103">
        <v>10.421049808426972</v>
      </c>
      <c r="Y203" s="103">
        <v>15.672990063233966</v>
      </c>
      <c r="Z203" s="103">
        <v>22</v>
      </c>
    </row>
    <row r="204" spans="1:26" x14ac:dyDescent="0.3">
      <c r="A204" s="13">
        <v>43241</v>
      </c>
      <c r="B204">
        <v>4</v>
      </c>
      <c r="C204" s="101">
        <v>37</v>
      </c>
      <c r="D204" s="100">
        <f t="shared" si="17"/>
        <v>0</v>
      </c>
      <c r="E204" s="100">
        <f t="shared" si="18"/>
        <v>4</v>
      </c>
      <c r="F204" s="100">
        <f t="shared" si="19"/>
        <v>2</v>
      </c>
      <c r="G204" s="100">
        <f t="shared" si="20"/>
        <v>5</v>
      </c>
      <c r="H204" s="100">
        <v>2</v>
      </c>
      <c r="I204" s="100">
        <v>2</v>
      </c>
      <c r="M204">
        <v>1</v>
      </c>
      <c r="N204">
        <v>3</v>
      </c>
      <c r="O204">
        <v>2</v>
      </c>
      <c r="S204">
        <v>5</v>
      </c>
      <c r="U204" s="103">
        <v>175</v>
      </c>
      <c r="V204" s="103">
        <v>28.864488572701205</v>
      </c>
      <c r="W204" s="103">
        <v>8.1355114272987947</v>
      </c>
      <c r="Y204" s="103">
        <v>15.763324299909666</v>
      </c>
      <c r="Z204" s="103">
        <v>23</v>
      </c>
    </row>
    <row r="205" spans="1:26" x14ac:dyDescent="0.3">
      <c r="A205" s="13">
        <v>43242</v>
      </c>
      <c r="B205">
        <v>3</v>
      </c>
      <c r="C205" s="101">
        <v>36</v>
      </c>
      <c r="D205" s="100">
        <f t="shared" si="17"/>
        <v>23</v>
      </c>
      <c r="E205" s="100">
        <f t="shared" si="18"/>
        <v>1</v>
      </c>
      <c r="F205" s="100">
        <f t="shared" si="19"/>
        <v>3</v>
      </c>
      <c r="G205" s="100">
        <f t="shared" si="20"/>
        <v>6</v>
      </c>
      <c r="H205" s="100">
        <v>4</v>
      </c>
      <c r="J205">
        <v>12</v>
      </c>
      <c r="K205">
        <v>11</v>
      </c>
      <c r="L205">
        <v>1</v>
      </c>
      <c r="P205">
        <v>3</v>
      </c>
      <c r="S205">
        <v>6</v>
      </c>
      <c r="U205" s="103">
        <v>176</v>
      </c>
      <c r="V205" s="103">
        <v>23.122225747937744</v>
      </c>
      <c r="W205" s="103">
        <v>13.877774252062256</v>
      </c>
      <c r="Y205" s="103">
        <v>15.853658536585368</v>
      </c>
      <c r="Z205" s="103">
        <v>23</v>
      </c>
    </row>
    <row r="206" spans="1:26" x14ac:dyDescent="0.3">
      <c r="A206" s="13">
        <v>43243</v>
      </c>
      <c r="B206">
        <v>3</v>
      </c>
      <c r="C206" s="101">
        <v>36</v>
      </c>
      <c r="D206" s="100">
        <f t="shared" si="17"/>
        <v>23</v>
      </c>
      <c r="E206" s="100">
        <f t="shared" si="18"/>
        <v>2</v>
      </c>
      <c r="F206" s="100">
        <f t="shared" si="19"/>
        <v>0</v>
      </c>
      <c r="G206" s="100">
        <f t="shared" si="20"/>
        <v>6</v>
      </c>
      <c r="H206" s="100">
        <v>2</v>
      </c>
      <c r="J206">
        <v>11</v>
      </c>
      <c r="K206">
        <v>12</v>
      </c>
      <c r="L206">
        <v>1</v>
      </c>
      <c r="N206">
        <v>1</v>
      </c>
      <c r="S206">
        <v>6</v>
      </c>
      <c r="U206" s="103">
        <v>177</v>
      </c>
      <c r="V206" s="103">
        <v>24.563685904258687</v>
      </c>
      <c r="W206" s="103">
        <v>12.436314095741313</v>
      </c>
      <c r="Y206" s="103">
        <v>15.943992773261067</v>
      </c>
      <c r="Z206" s="103">
        <v>23</v>
      </c>
    </row>
    <row r="207" spans="1:26" x14ac:dyDescent="0.3">
      <c r="A207" s="13">
        <v>43244</v>
      </c>
      <c r="B207"/>
      <c r="C207" s="101">
        <v>36</v>
      </c>
      <c r="D207" s="100">
        <f t="shared" si="17"/>
        <v>22</v>
      </c>
      <c r="E207" s="100">
        <f t="shared" si="18"/>
        <v>6</v>
      </c>
      <c r="F207" s="100">
        <f t="shared" si="19"/>
        <v>1</v>
      </c>
      <c r="G207" s="100">
        <f t="shared" si="20"/>
        <v>9</v>
      </c>
      <c r="H207" s="100">
        <v>1</v>
      </c>
      <c r="J207">
        <v>9</v>
      </c>
      <c r="K207">
        <v>13</v>
      </c>
      <c r="L207">
        <v>2</v>
      </c>
      <c r="M207">
        <v>1</v>
      </c>
      <c r="N207">
        <v>3</v>
      </c>
      <c r="P207">
        <v>1</v>
      </c>
      <c r="S207">
        <v>9</v>
      </c>
      <c r="U207" s="103">
        <v>178</v>
      </c>
      <c r="V207" s="103">
        <v>25.615512855431447</v>
      </c>
      <c r="W207" s="103">
        <v>11.384487144568553</v>
      </c>
      <c r="Y207" s="103">
        <v>16.034327009936767</v>
      </c>
      <c r="Z207" s="103">
        <v>23</v>
      </c>
    </row>
    <row r="208" spans="1:26" x14ac:dyDescent="0.3">
      <c r="A208" s="13">
        <v>43245</v>
      </c>
      <c r="B208">
        <v>1</v>
      </c>
      <c r="C208" s="101">
        <v>36</v>
      </c>
      <c r="D208" s="100">
        <f t="shared" si="17"/>
        <v>20</v>
      </c>
      <c r="E208" s="100">
        <f t="shared" si="18"/>
        <v>1</v>
      </c>
      <c r="F208" s="100">
        <f t="shared" si="19"/>
        <v>1</v>
      </c>
      <c r="G208" s="100">
        <f t="shared" si="20"/>
        <v>7</v>
      </c>
      <c r="H208" s="100">
        <v>1</v>
      </c>
      <c r="J208">
        <v>11</v>
      </c>
      <c r="K208">
        <v>9</v>
      </c>
      <c r="M208">
        <v>1</v>
      </c>
      <c r="P208">
        <v>1</v>
      </c>
      <c r="S208">
        <v>7</v>
      </c>
      <c r="U208" s="103">
        <v>179</v>
      </c>
      <c r="V208" s="103">
        <v>34.72387921960842</v>
      </c>
      <c r="W208" s="103">
        <v>2.2761207803915795</v>
      </c>
      <c r="Y208" s="103">
        <v>16.124661246612469</v>
      </c>
      <c r="Z208" s="103">
        <v>23</v>
      </c>
    </row>
    <row r="209" spans="1:26" x14ac:dyDescent="0.3">
      <c r="A209" s="13">
        <v>43246</v>
      </c>
      <c r="B209">
        <v>2</v>
      </c>
      <c r="C209" s="101">
        <v>36</v>
      </c>
      <c r="D209" s="100">
        <f t="shared" si="17"/>
        <v>19</v>
      </c>
      <c r="E209" s="100">
        <f t="shared" si="18"/>
        <v>3</v>
      </c>
      <c r="F209" s="100">
        <f t="shared" si="19"/>
        <v>3</v>
      </c>
      <c r="G209" s="100">
        <f t="shared" si="20"/>
        <v>6</v>
      </c>
      <c r="H209" s="100">
        <v>2</v>
      </c>
      <c r="I209" s="100">
        <v>2</v>
      </c>
      <c r="J209">
        <v>9</v>
      </c>
      <c r="K209">
        <v>10</v>
      </c>
      <c r="L209">
        <v>1</v>
      </c>
      <c r="M209">
        <v>1</v>
      </c>
      <c r="N209">
        <v>1</v>
      </c>
      <c r="P209">
        <v>3</v>
      </c>
      <c r="S209">
        <v>6</v>
      </c>
      <c r="U209" s="103">
        <v>180</v>
      </c>
      <c r="V209" s="103">
        <v>35.092571624257509</v>
      </c>
      <c r="W209" s="103">
        <v>1.9074283757424908</v>
      </c>
      <c r="Y209" s="103">
        <v>16.214995483288167</v>
      </c>
      <c r="Z209" s="103">
        <v>23</v>
      </c>
    </row>
    <row r="210" spans="1:26" x14ac:dyDescent="0.3">
      <c r="A210" s="13">
        <v>43247</v>
      </c>
      <c r="B210">
        <v>1</v>
      </c>
      <c r="C210" s="101">
        <v>36</v>
      </c>
      <c r="D210" s="100">
        <f t="shared" si="17"/>
        <v>16</v>
      </c>
      <c r="E210" s="100">
        <f t="shared" si="18"/>
        <v>5</v>
      </c>
      <c r="F210" s="100">
        <f t="shared" si="19"/>
        <v>0</v>
      </c>
      <c r="G210" s="100">
        <f t="shared" si="20"/>
        <v>6</v>
      </c>
      <c r="H210" s="100">
        <v>2</v>
      </c>
      <c r="I210" s="100">
        <v>1</v>
      </c>
      <c r="J210">
        <v>6</v>
      </c>
      <c r="K210">
        <v>10</v>
      </c>
      <c r="M210">
        <v>2</v>
      </c>
      <c r="N210">
        <v>3</v>
      </c>
      <c r="S210">
        <v>6</v>
      </c>
      <c r="U210" s="103">
        <v>181</v>
      </c>
      <c r="V210" s="103">
        <v>35.481088240049566</v>
      </c>
      <c r="W210" s="103">
        <v>1.5189117599504343</v>
      </c>
      <c r="Y210" s="103">
        <v>16.305329719963868</v>
      </c>
      <c r="Z210" s="103">
        <v>23</v>
      </c>
    </row>
    <row r="211" spans="1:26" x14ac:dyDescent="0.3">
      <c r="A211" s="13">
        <v>43248</v>
      </c>
      <c r="B211">
        <v>2</v>
      </c>
      <c r="C211" s="101">
        <v>36</v>
      </c>
      <c r="D211" s="100">
        <f t="shared" si="17"/>
        <v>16</v>
      </c>
      <c r="E211" s="100">
        <f t="shared" si="18"/>
        <v>3</v>
      </c>
      <c r="F211" s="100">
        <f t="shared" si="19"/>
        <v>1</v>
      </c>
      <c r="G211" s="100">
        <f t="shared" si="20"/>
        <v>6</v>
      </c>
      <c r="H211" s="100">
        <v>2</v>
      </c>
      <c r="I211" s="100">
        <v>1</v>
      </c>
      <c r="J211">
        <v>7</v>
      </c>
      <c r="K211">
        <v>9</v>
      </c>
      <c r="L211">
        <v>2</v>
      </c>
      <c r="M211">
        <v>1</v>
      </c>
      <c r="Q211">
        <v>1</v>
      </c>
      <c r="S211">
        <v>6</v>
      </c>
      <c r="U211" s="103">
        <v>182</v>
      </c>
      <c r="V211" s="103">
        <v>34.939368681142035</v>
      </c>
      <c r="W211" s="103">
        <v>2.0606313188579648</v>
      </c>
      <c r="Y211" s="103">
        <v>16.395663956639567</v>
      </c>
      <c r="Z211" s="103">
        <v>23</v>
      </c>
    </row>
    <row r="212" spans="1:26" x14ac:dyDescent="0.3">
      <c r="A212" s="13">
        <v>43249</v>
      </c>
      <c r="B212">
        <v>5</v>
      </c>
      <c r="C212" s="101">
        <v>36</v>
      </c>
      <c r="D212" s="100">
        <f t="shared" si="17"/>
        <v>15</v>
      </c>
      <c r="E212" s="100">
        <f t="shared" si="18"/>
        <v>7</v>
      </c>
      <c r="F212" s="100">
        <f t="shared" si="19"/>
        <v>3</v>
      </c>
      <c r="G212" s="100">
        <f t="shared" si="20"/>
        <v>6</v>
      </c>
      <c r="H212" s="100">
        <v>3</v>
      </c>
      <c r="I212" s="100">
        <v>1</v>
      </c>
      <c r="J212">
        <v>10</v>
      </c>
      <c r="K212">
        <v>5</v>
      </c>
      <c r="L212">
        <v>1</v>
      </c>
      <c r="M212">
        <v>4</v>
      </c>
      <c r="N212">
        <v>2</v>
      </c>
      <c r="P212">
        <v>3</v>
      </c>
      <c r="S212">
        <v>6</v>
      </c>
      <c r="U212" s="103">
        <v>183</v>
      </c>
      <c r="V212" s="103">
        <v>35.09532804879381</v>
      </c>
      <c r="W212" s="103">
        <v>1.9046719512061898</v>
      </c>
      <c r="Y212" s="103">
        <v>16.485998193315268</v>
      </c>
      <c r="Z212" s="103">
        <v>23</v>
      </c>
    </row>
    <row r="213" spans="1:26" x14ac:dyDescent="0.3">
      <c r="A213" s="13">
        <v>43250</v>
      </c>
      <c r="B213">
        <v>1</v>
      </c>
      <c r="C213" s="101">
        <v>36</v>
      </c>
      <c r="D213" s="100">
        <f t="shared" si="17"/>
        <v>15</v>
      </c>
      <c r="E213" s="100">
        <f t="shared" si="18"/>
        <v>2</v>
      </c>
      <c r="F213" s="100">
        <f t="shared" si="19"/>
        <v>2</v>
      </c>
      <c r="G213" s="100">
        <f t="shared" si="20"/>
        <v>6</v>
      </c>
      <c r="H213" s="100">
        <v>2</v>
      </c>
      <c r="I213" s="100">
        <v>1</v>
      </c>
      <c r="J213">
        <v>10</v>
      </c>
      <c r="K213">
        <v>5</v>
      </c>
      <c r="L213">
        <v>2</v>
      </c>
      <c r="P213">
        <v>2</v>
      </c>
      <c r="S213">
        <v>6</v>
      </c>
      <c r="U213" s="103">
        <v>184</v>
      </c>
      <c r="V213" s="103">
        <v>36.125453994134915</v>
      </c>
      <c r="W213" s="103">
        <v>0.87454600586508491</v>
      </c>
      <c r="Y213" s="103">
        <v>16.576332429990966</v>
      </c>
      <c r="Z213" s="103">
        <v>23</v>
      </c>
    </row>
    <row r="214" spans="1:26" x14ac:dyDescent="0.3">
      <c r="A214" s="13">
        <v>43251</v>
      </c>
      <c r="B214">
        <v>1</v>
      </c>
      <c r="C214" s="101">
        <v>36</v>
      </c>
      <c r="D214" s="100">
        <f t="shared" si="17"/>
        <v>14</v>
      </c>
      <c r="E214" s="100">
        <f t="shared" si="18"/>
        <v>2</v>
      </c>
      <c r="F214" s="100">
        <f t="shared" si="19"/>
        <v>2</v>
      </c>
      <c r="G214" s="100">
        <f t="shared" si="20"/>
        <v>14</v>
      </c>
      <c r="H214" s="100">
        <v>2</v>
      </c>
      <c r="J214">
        <v>10</v>
      </c>
      <c r="K214">
        <v>4</v>
      </c>
      <c r="M214">
        <v>1</v>
      </c>
      <c r="N214">
        <v>1</v>
      </c>
      <c r="P214">
        <v>2</v>
      </c>
      <c r="S214">
        <v>14</v>
      </c>
      <c r="U214" s="103">
        <v>185</v>
      </c>
      <c r="V214" s="103">
        <v>37.655421300480455</v>
      </c>
      <c r="W214" s="103">
        <v>-0.65542130048045522</v>
      </c>
      <c r="Y214" s="103">
        <v>16.666666666666668</v>
      </c>
      <c r="Z214" s="103">
        <v>23</v>
      </c>
    </row>
    <row r="215" spans="1:26" x14ac:dyDescent="0.3">
      <c r="A215" s="13">
        <v>43252</v>
      </c>
      <c r="B215">
        <v>1</v>
      </c>
      <c r="C215" s="101">
        <v>36</v>
      </c>
      <c r="D215" s="100">
        <f t="shared" si="17"/>
        <v>14</v>
      </c>
      <c r="E215" s="100">
        <f t="shared" si="18"/>
        <v>2</v>
      </c>
      <c r="F215" s="100">
        <f t="shared" si="19"/>
        <v>0</v>
      </c>
      <c r="G215" s="100">
        <f t="shared" si="20"/>
        <v>4</v>
      </c>
      <c r="H215" s="100">
        <v>2</v>
      </c>
      <c r="I215" s="100">
        <v>1</v>
      </c>
      <c r="J215">
        <v>4</v>
      </c>
      <c r="K215">
        <v>10</v>
      </c>
      <c r="M215">
        <v>1</v>
      </c>
      <c r="N215">
        <v>1</v>
      </c>
      <c r="S215">
        <v>4</v>
      </c>
      <c r="U215" s="103">
        <v>186</v>
      </c>
      <c r="V215" s="103">
        <v>34.542698274712905</v>
      </c>
      <c r="W215" s="103">
        <v>2.4573017252870955</v>
      </c>
      <c r="Y215" s="103">
        <v>16.757000903342369</v>
      </c>
      <c r="Z215" s="103">
        <v>23</v>
      </c>
    </row>
    <row r="216" spans="1:26" x14ac:dyDescent="0.3">
      <c r="A216" s="13">
        <v>43253</v>
      </c>
      <c r="B216">
        <v>3</v>
      </c>
      <c r="C216" s="101">
        <v>36</v>
      </c>
      <c r="D216" s="100">
        <f t="shared" si="17"/>
        <v>14</v>
      </c>
      <c r="E216" s="100">
        <f t="shared" si="18"/>
        <v>3</v>
      </c>
      <c r="F216" s="100">
        <f t="shared" si="19"/>
        <v>4</v>
      </c>
      <c r="G216" s="100">
        <f t="shared" si="20"/>
        <v>5</v>
      </c>
      <c r="H216" s="100">
        <v>1</v>
      </c>
      <c r="J216">
        <v>9</v>
      </c>
      <c r="K216">
        <v>5</v>
      </c>
      <c r="M216">
        <v>1</v>
      </c>
      <c r="N216">
        <v>2</v>
      </c>
      <c r="O216">
        <v>2</v>
      </c>
      <c r="P216">
        <v>2</v>
      </c>
      <c r="S216">
        <v>5</v>
      </c>
      <c r="U216" s="103">
        <v>187</v>
      </c>
      <c r="V216" s="103">
        <v>40.025240836812316</v>
      </c>
      <c r="W216" s="103">
        <v>-3.0252408368123156</v>
      </c>
      <c r="Y216" s="103">
        <v>16.847335140018068</v>
      </c>
      <c r="Z216" s="103">
        <v>23</v>
      </c>
    </row>
    <row r="217" spans="1:26" x14ac:dyDescent="0.3">
      <c r="A217" s="13">
        <v>43254</v>
      </c>
      <c r="B217">
        <v>1</v>
      </c>
      <c r="C217" s="101">
        <v>36</v>
      </c>
      <c r="D217" s="100">
        <f t="shared" si="17"/>
        <v>13</v>
      </c>
      <c r="E217" s="100">
        <f t="shared" si="18"/>
        <v>3</v>
      </c>
      <c r="F217" s="100">
        <f t="shared" si="19"/>
        <v>1</v>
      </c>
      <c r="G217" s="100">
        <f t="shared" si="20"/>
        <v>8</v>
      </c>
      <c r="H217" s="100">
        <v>3</v>
      </c>
      <c r="I217" s="100">
        <v>1</v>
      </c>
      <c r="J217">
        <v>6</v>
      </c>
      <c r="K217">
        <v>7</v>
      </c>
      <c r="M217">
        <v>2</v>
      </c>
      <c r="N217">
        <v>1</v>
      </c>
      <c r="O217">
        <v>1</v>
      </c>
      <c r="S217">
        <v>8</v>
      </c>
      <c r="U217" s="103">
        <v>188</v>
      </c>
      <c r="V217" s="103">
        <v>38.318259230417596</v>
      </c>
      <c r="W217" s="103">
        <v>-1.3182592304175955</v>
      </c>
      <c r="Y217" s="103">
        <v>16.937669376693769</v>
      </c>
      <c r="Z217" s="103">
        <v>23</v>
      </c>
    </row>
    <row r="218" spans="1:26" x14ac:dyDescent="0.3">
      <c r="A218" s="13">
        <v>43255</v>
      </c>
      <c r="B218">
        <v>4</v>
      </c>
      <c r="C218" s="101">
        <v>36</v>
      </c>
      <c r="D218" s="100">
        <f t="shared" si="17"/>
        <v>12</v>
      </c>
      <c r="E218" s="100">
        <f t="shared" si="18"/>
        <v>2</v>
      </c>
      <c r="F218" s="100">
        <f t="shared" si="19"/>
        <v>0</v>
      </c>
      <c r="G218" s="100">
        <f t="shared" si="20"/>
        <v>6</v>
      </c>
      <c r="H218" s="100">
        <v>2</v>
      </c>
      <c r="I218" s="100">
        <v>1</v>
      </c>
      <c r="J218">
        <v>5</v>
      </c>
      <c r="K218">
        <v>7</v>
      </c>
      <c r="M218">
        <v>1</v>
      </c>
      <c r="N218">
        <v>1</v>
      </c>
      <c r="S218">
        <v>6</v>
      </c>
      <c r="U218" s="103">
        <v>189</v>
      </c>
      <c r="V218" s="103">
        <v>33.832758987210724</v>
      </c>
      <c r="W218" s="103">
        <v>3.1672410127892761</v>
      </c>
      <c r="Y218" s="103">
        <v>17.028003613369467</v>
      </c>
      <c r="Z218" s="103">
        <v>23</v>
      </c>
    </row>
    <row r="219" spans="1:26" x14ac:dyDescent="0.3">
      <c r="A219" s="13">
        <v>43256</v>
      </c>
      <c r="B219">
        <v>2</v>
      </c>
      <c r="C219" s="101">
        <v>36</v>
      </c>
      <c r="D219" s="100">
        <f t="shared" si="17"/>
        <v>12</v>
      </c>
      <c r="E219" s="100">
        <f t="shared" si="18"/>
        <v>1</v>
      </c>
      <c r="F219" s="100">
        <f t="shared" si="19"/>
        <v>5</v>
      </c>
      <c r="G219" s="100">
        <f t="shared" si="20"/>
        <v>6</v>
      </c>
      <c r="H219" s="100">
        <v>2</v>
      </c>
      <c r="I219" s="100">
        <v>1</v>
      </c>
      <c r="J219">
        <v>8</v>
      </c>
      <c r="K219">
        <v>4</v>
      </c>
      <c r="N219">
        <v>1</v>
      </c>
      <c r="P219">
        <v>5</v>
      </c>
      <c r="S219">
        <v>6</v>
      </c>
      <c r="U219" s="103">
        <v>190</v>
      </c>
      <c r="V219" s="103">
        <v>37.864927397019571</v>
      </c>
      <c r="W219" s="103">
        <v>-0.86492739701957078</v>
      </c>
      <c r="Y219" s="103">
        <v>17.118337850045169</v>
      </c>
      <c r="Z219" s="103">
        <v>23</v>
      </c>
    </row>
    <row r="220" spans="1:26" x14ac:dyDescent="0.3">
      <c r="A220" s="13">
        <v>43257</v>
      </c>
      <c r="B220">
        <v>3</v>
      </c>
      <c r="C220" s="101">
        <v>36</v>
      </c>
      <c r="D220" s="100">
        <f t="shared" si="17"/>
        <v>12</v>
      </c>
      <c r="E220" s="100">
        <f t="shared" si="18"/>
        <v>2</v>
      </c>
      <c r="F220" s="100">
        <f t="shared" si="19"/>
        <v>2</v>
      </c>
      <c r="G220" s="100">
        <f t="shared" si="20"/>
        <v>4</v>
      </c>
      <c r="H220" s="100">
        <v>2</v>
      </c>
      <c r="J220">
        <v>4</v>
      </c>
      <c r="K220">
        <v>8</v>
      </c>
      <c r="M220">
        <v>1</v>
      </c>
      <c r="N220">
        <v>1</v>
      </c>
      <c r="O220">
        <v>1</v>
      </c>
      <c r="P220">
        <v>1</v>
      </c>
      <c r="S220">
        <v>4</v>
      </c>
      <c r="U220" s="103">
        <v>191</v>
      </c>
      <c r="V220" s="103">
        <v>34.121977662319907</v>
      </c>
      <c r="W220" s="103">
        <v>2.8780223376800933</v>
      </c>
      <c r="Y220" s="103">
        <v>17.208672086720867</v>
      </c>
      <c r="Z220" s="103">
        <v>23</v>
      </c>
    </row>
    <row r="221" spans="1:26" x14ac:dyDescent="0.3">
      <c r="A221" s="13">
        <v>43258</v>
      </c>
      <c r="B221">
        <v>1</v>
      </c>
      <c r="C221" s="101">
        <v>36</v>
      </c>
      <c r="D221" s="100">
        <f t="shared" si="17"/>
        <v>11</v>
      </c>
      <c r="E221" s="100">
        <f t="shared" si="18"/>
        <v>2</v>
      </c>
      <c r="F221" s="100">
        <f t="shared" si="19"/>
        <v>1</v>
      </c>
      <c r="G221" s="100">
        <f t="shared" si="20"/>
        <v>4</v>
      </c>
      <c r="H221" s="100">
        <v>2</v>
      </c>
      <c r="J221">
        <v>5</v>
      </c>
      <c r="K221">
        <v>6</v>
      </c>
      <c r="M221">
        <v>1</v>
      </c>
      <c r="N221">
        <v>1</v>
      </c>
      <c r="P221">
        <v>1</v>
      </c>
      <c r="S221">
        <v>4</v>
      </c>
      <c r="U221" s="103">
        <v>192</v>
      </c>
      <c r="V221" s="103">
        <v>39.052009874853496</v>
      </c>
      <c r="W221" s="103">
        <v>-2.0520098748534963</v>
      </c>
      <c r="Y221" s="103">
        <v>17.299006323396569</v>
      </c>
      <c r="Z221" s="103">
        <v>23</v>
      </c>
    </row>
    <row r="222" spans="1:26" x14ac:dyDescent="0.3">
      <c r="A222" s="13">
        <v>43259</v>
      </c>
      <c r="B222">
        <v>1</v>
      </c>
      <c r="C222" s="101">
        <v>36</v>
      </c>
      <c r="D222" s="100">
        <f t="shared" si="17"/>
        <v>10</v>
      </c>
      <c r="E222" s="100">
        <f t="shared" si="18"/>
        <v>3</v>
      </c>
      <c r="F222" s="100">
        <f t="shared" si="19"/>
        <v>1</v>
      </c>
      <c r="G222" s="100">
        <f t="shared" si="20"/>
        <v>8</v>
      </c>
      <c r="H222" s="100">
        <v>2</v>
      </c>
      <c r="I222" s="100">
        <v>1</v>
      </c>
      <c r="J222">
        <v>7</v>
      </c>
      <c r="K222">
        <v>3</v>
      </c>
      <c r="M222">
        <v>1</v>
      </c>
      <c r="N222">
        <v>2</v>
      </c>
      <c r="P222">
        <v>1</v>
      </c>
      <c r="S222">
        <v>8</v>
      </c>
      <c r="U222" s="103">
        <v>193</v>
      </c>
      <c r="V222" s="103">
        <v>33.204409072967266</v>
      </c>
      <c r="W222" s="103">
        <v>3.7955909270327339</v>
      </c>
      <c r="Y222" s="103">
        <v>17.38934056007227</v>
      </c>
      <c r="Z222" s="103">
        <v>23</v>
      </c>
    </row>
    <row r="223" spans="1:26" x14ac:dyDescent="0.3">
      <c r="A223" s="13">
        <v>43260</v>
      </c>
      <c r="B223"/>
      <c r="C223" s="101">
        <v>36</v>
      </c>
      <c r="D223" s="100">
        <f t="shared" si="17"/>
        <v>9</v>
      </c>
      <c r="E223" s="100">
        <f t="shared" si="18"/>
        <v>3</v>
      </c>
      <c r="F223" s="100">
        <f t="shared" si="19"/>
        <v>1</v>
      </c>
      <c r="G223" s="100">
        <f t="shared" si="20"/>
        <v>5</v>
      </c>
      <c r="H223" s="100">
        <v>2</v>
      </c>
      <c r="J223">
        <v>4</v>
      </c>
      <c r="K223">
        <v>5</v>
      </c>
      <c r="M223">
        <v>3</v>
      </c>
      <c r="O223">
        <v>1</v>
      </c>
      <c r="S223">
        <v>5</v>
      </c>
      <c r="U223" s="103">
        <v>194</v>
      </c>
      <c r="V223" s="103">
        <v>38.974293515487183</v>
      </c>
      <c r="W223" s="103">
        <v>-1.974293515487183</v>
      </c>
      <c r="Y223" s="103">
        <v>17.479674796747968</v>
      </c>
      <c r="Z223" s="103">
        <v>23</v>
      </c>
    </row>
    <row r="224" spans="1:26" x14ac:dyDescent="0.3">
      <c r="A224" s="13">
        <v>43261</v>
      </c>
      <c r="B224">
        <v>2</v>
      </c>
      <c r="C224" s="101">
        <v>36</v>
      </c>
      <c r="D224" s="100">
        <f t="shared" si="17"/>
        <v>7</v>
      </c>
      <c r="E224" s="100">
        <f t="shared" si="18"/>
        <v>1</v>
      </c>
      <c r="F224" s="100">
        <f t="shared" si="19"/>
        <v>4</v>
      </c>
      <c r="G224" s="100">
        <f t="shared" si="20"/>
        <v>6</v>
      </c>
      <c r="H224" s="100">
        <v>2</v>
      </c>
      <c r="J224">
        <v>4</v>
      </c>
      <c r="K224">
        <v>3</v>
      </c>
      <c r="L224">
        <v>1</v>
      </c>
      <c r="O224">
        <v>4</v>
      </c>
      <c r="S224">
        <v>6</v>
      </c>
      <c r="U224" s="103">
        <v>195</v>
      </c>
      <c r="V224" s="103">
        <v>34.707452213819202</v>
      </c>
      <c r="W224" s="103">
        <v>2.2925477861807977</v>
      </c>
      <c r="Y224" s="103">
        <v>17.57000903342367</v>
      </c>
      <c r="Z224" s="103">
        <v>23</v>
      </c>
    </row>
    <row r="225" spans="1:26" x14ac:dyDescent="0.3">
      <c r="A225" s="13">
        <v>43262</v>
      </c>
      <c r="B225">
        <v>5</v>
      </c>
      <c r="C225" s="101">
        <v>36</v>
      </c>
      <c r="D225" s="100">
        <f t="shared" si="17"/>
        <v>6</v>
      </c>
      <c r="E225" s="100">
        <f t="shared" si="18"/>
        <v>1</v>
      </c>
      <c r="F225" s="100">
        <f t="shared" si="19"/>
        <v>2</v>
      </c>
      <c r="G225" s="100">
        <f t="shared" si="20"/>
        <v>5</v>
      </c>
      <c r="H225" s="100">
        <v>2</v>
      </c>
      <c r="J225">
        <v>3</v>
      </c>
      <c r="K225">
        <v>3</v>
      </c>
      <c r="M225">
        <v>1</v>
      </c>
      <c r="P225">
        <v>1</v>
      </c>
      <c r="Q225">
        <v>1</v>
      </c>
      <c r="S225">
        <v>5</v>
      </c>
      <c r="U225" s="103">
        <v>196</v>
      </c>
      <c r="V225" s="103">
        <v>35.284132193863989</v>
      </c>
      <c r="W225" s="103">
        <v>1.7158678061360106</v>
      </c>
      <c r="Y225" s="103">
        <v>17.660343270099368</v>
      </c>
      <c r="Z225" s="103">
        <v>23</v>
      </c>
    </row>
    <row r="226" spans="1:26" x14ac:dyDescent="0.3">
      <c r="A226" s="13">
        <v>43263</v>
      </c>
      <c r="B226">
        <v>2</v>
      </c>
      <c r="C226" s="101">
        <v>36</v>
      </c>
      <c r="D226" s="100">
        <f t="shared" si="17"/>
        <v>6</v>
      </c>
      <c r="E226" s="100">
        <f t="shared" si="18"/>
        <v>1</v>
      </c>
      <c r="F226" s="100">
        <f t="shared" si="19"/>
        <v>2</v>
      </c>
      <c r="G226" s="100">
        <f t="shared" si="20"/>
        <v>9</v>
      </c>
      <c r="H226" s="100">
        <v>2</v>
      </c>
      <c r="I226" s="100">
        <v>1</v>
      </c>
      <c r="J226">
        <v>1</v>
      </c>
      <c r="K226">
        <v>5</v>
      </c>
      <c r="N226">
        <v>1</v>
      </c>
      <c r="O226">
        <v>1</v>
      </c>
      <c r="Q226">
        <v>1</v>
      </c>
      <c r="S226">
        <v>9</v>
      </c>
      <c r="U226" s="103">
        <v>197</v>
      </c>
      <c r="V226" s="103">
        <v>35.70661017643058</v>
      </c>
      <c r="W226" s="103">
        <v>1.2933898235694201</v>
      </c>
      <c r="Y226" s="103">
        <v>17.75067750677507</v>
      </c>
      <c r="Z226" s="103">
        <v>23</v>
      </c>
    </row>
    <row r="227" spans="1:26" x14ac:dyDescent="0.3">
      <c r="A227" s="13">
        <v>43264</v>
      </c>
      <c r="B227">
        <v>4</v>
      </c>
      <c r="C227" s="101">
        <v>36</v>
      </c>
      <c r="D227" s="100">
        <f t="shared" si="17"/>
        <v>4</v>
      </c>
      <c r="E227" s="100">
        <f t="shared" si="18"/>
        <v>5</v>
      </c>
      <c r="F227" s="100">
        <f t="shared" si="19"/>
        <v>2</v>
      </c>
      <c r="G227" s="100">
        <f t="shared" si="20"/>
        <v>4</v>
      </c>
      <c r="H227" s="100">
        <v>6</v>
      </c>
      <c r="J227">
        <v>1</v>
      </c>
      <c r="K227">
        <v>3</v>
      </c>
      <c r="L227">
        <v>3</v>
      </c>
      <c r="M227">
        <v>1</v>
      </c>
      <c r="N227">
        <v>1</v>
      </c>
      <c r="O227">
        <v>2</v>
      </c>
      <c r="S227">
        <v>4</v>
      </c>
      <c r="U227" s="103">
        <v>198</v>
      </c>
      <c r="V227" s="103">
        <v>35.695699961257212</v>
      </c>
      <c r="W227" s="103">
        <v>1.3043000387427881</v>
      </c>
      <c r="Y227" s="103">
        <v>17.841011743450768</v>
      </c>
      <c r="Z227" s="103">
        <v>23</v>
      </c>
    </row>
    <row r="228" spans="1:26" x14ac:dyDescent="0.3">
      <c r="A228" s="13">
        <v>43265</v>
      </c>
      <c r="B228"/>
      <c r="C228" s="101">
        <v>36</v>
      </c>
      <c r="D228" s="100">
        <f t="shared" si="17"/>
        <v>4</v>
      </c>
      <c r="E228" s="100">
        <f t="shared" si="18"/>
        <v>3</v>
      </c>
      <c r="F228" s="100">
        <f t="shared" si="19"/>
        <v>1</v>
      </c>
      <c r="G228" s="100">
        <f t="shared" si="20"/>
        <v>6</v>
      </c>
      <c r="H228" s="100">
        <v>2</v>
      </c>
      <c r="K228">
        <v>4</v>
      </c>
      <c r="M228">
        <v>1</v>
      </c>
      <c r="N228">
        <v>2</v>
      </c>
      <c r="P228">
        <v>1</v>
      </c>
      <c r="S228">
        <v>6</v>
      </c>
      <c r="U228" s="103">
        <v>199</v>
      </c>
      <c r="V228" s="103">
        <v>40.152461997351494</v>
      </c>
      <c r="W228" s="103">
        <v>-3.1524619973514945</v>
      </c>
      <c r="Y228" s="103">
        <v>17.931345980126469</v>
      </c>
      <c r="Z228" s="103">
        <v>23</v>
      </c>
    </row>
    <row r="229" spans="1:26" x14ac:dyDescent="0.3">
      <c r="A229" s="13">
        <v>43266</v>
      </c>
      <c r="B229">
        <v>2</v>
      </c>
      <c r="C229" s="101">
        <v>36</v>
      </c>
      <c r="D229" s="100">
        <f t="shared" si="17"/>
        <v>4</v>
      </c>
      <c r="E229" s="100">
        <f t="shared" si="18"/>
        <v>2</v>
      </c>
      <c r="F229" s="100">
        <f t="shared" si="19"/>
        <v>1</v>
      </c>
      <c r="G229" s="100">
        <f t="shared" si="20"/>
        <v>9</v>
      </c>
      <c r="H229" s="100">
        <v>1</v>
      </c>
      <c r="K229">
        <v>4</v>
      </c>
      <c r="N229">
        <v>2</v>
      </c>
      <c r="O229">
        <v>1</v>
      </c>
      <c r="S229">
        <v>9</v>
      </c>
      <c r="U229" s="103">
        <v>200</v>
      </c>
      <c r="V229" s="103">
        <v>29.889977357274091</v>
      </c>
      <c r="W229" s="103">
        <v>7.1100226427259088</v>
      </c>
      <c r="Y229" s="103">
        <v>18.021680216802167</v>
      </c>
      <c r="Z229" s="103">
        <v>23</v>
      </c>
    </row>
    <row r="230" spans="1:26" x14ac:dyDescent="0.3">
      <c r="A230" s="13">
        <v>43267</v>
      </c>
      <c r="B230">
        <v>1</v>
      </c>
      <c r="C230" s="101">
        <v>36</v>
      </c>
      <c r="D230" s="100">
        <f t="shared" si="17"/>
        <v>3</v>
      </c>
      <c r="E230" s="100">
        <f t="shared" si="18"/>
        <v>4</v>
      </c>
      <c r="F230" s="100">
        <f t="shared" si="19"/>
        <v>3</v>
      </c>
      <c r="G230" s="100">
        <f t="shared" si="20"/>
        <v>7</v>
      </c>
      <c r="H230" s="100">
        <v>3</v>
      </c>
      <c r="I230" s="100">
        <v>1</v>
      </c>
      <c r="J230">
        <v>2</v>
      </c>
      <c r="K230">
        <v>1</v>
      </c>
      <c r="L230">
        <v>4</v>
      </c>
      <c r="O230">
        <v>2</v>
      </c>
      <c r="Q230">
        <v>1</v>
      </c>
      <c r="S230">
        <v>7</v>
      </c>
      <c r="U230" s="103">
        <v>201</v>
      </c>
      <c r="V230" s="103">
        <v>40.207007780601558</v>
      </c>
      <c r="W230" s="103">
        <v>-3.2070077806015576</v>
      </c>
      <c r="Y230" s="103">
        <v>18.112014453477869</v>
      </c>
      <c r="Z230" s="103">
        <v>23</v>
      </c>
    </row>
    <row r="231" spans="1:26" x14ac:dyDescent="0.3">
      <c r="A231" s="13">
        <v>43268</v>
      </c>
      <c r="B231">
        <v>1</v>
      </c>
      <c r="C231" s="101">
        <v>36</v>
      </c>
      <c r="D231" s="100">
        <f t="shared" si="17"/>
        <v>3</v>
      </c>
      <c r="E231" s="100">
        <f t="shared" si="18"/>
        <v>0</v>
      </c>
      <c r="F231" s="100">
        <f t="shared" si="19"/>
        <v>1</v>
      </c>
      <c r="G231" s="100">
        <f t="shared" si="20"/>
        <v>8</v>
      </c>
      <c r="H231" s="100">
        <v>1</v>
      </c>
      <c r="I231" s="100">
        <v>2</v>
      </c>
      <c r="K231">
        <v>3</v>
      </c>
      <c r="P231">
        <v>1</v>
      </c>
      <c r="S231">
        <v>8</v>
      </c>
      <c r="U231" s="103">
        <v>202</v>
      </c>
      <c r="V231" s="103">
        <v>36.472972041871508</v>
      </c>
      <c r="W231" s="103">
        <v>0.52702795812849246</v>
      </c>
      <c r="Y231" s="103">
        <v>18.20234869015357</v>
      </c>
      <c r="Z231" s="103">
        <v>23</v>
      </c>
    </row>
    <row r="232" spans="1:26" x14ac:dyDescent="0.3">
      <c r="A232" s="13">
        <v>43269</v>
      </c>
      <c r="B232">
        <v>5</v>
      </c>
      <c r="C232" s="101">
        <v>36</v>
      </c>
      <c r="D232" s="100">
        <f t="shared" si="17"/>
        <v>3</v>
      </c>
      <c r="E232" s="100">
        <f t="shared" si="18"/>
        <v>2</v>
      </c>
      <c r="F232" s="100">
        <f t="shared" si="19"/>
        <v>0</v>
      </c>
      <c r="G232" s="100">
        <f t="shared" si="20"/>
        <v>8</v>
      </c>
      <c r="H232" s="100">
        <v>1</v>
      </c>
      <c r="I232" s="100">
        <v>1</v>
      </c>
      <c r="J232">
        <v>1</v>
      </c>
      <c r="K232">
        <v>2</v>
      </c>
      <c r="L232">
        <v>2</v>
      </c>
      <c r="S232">
        <v>8</v>
      </c>
      <c r="U232" s="103">
        <v>203</v>
      </c>
      <c r="V232" s="103">
        <v>26.712503129984341</v>
      </c>
      <c r="W232" s="103">
        <v>9.2874968700156586</v>
      </c>
      <c r="Y232" s="103">
        <v>18.292682926829269</v>
      </c>
      <c r="Z232" s="103">
        <v>23</v>
      </c>
    </row>
    <row r="233" spans="1:26" x14ac:dyDescent="0.3">
      <c r="A233" s="13">
        <v>43270</v>
      </c>
      <c r="B233">
        <v>2</v>
      </c>
      <c r="C233" s="101">
        <v>36</v>
      </c>
      <c r="D233" s="100">
        <f t="shared" si="17"/>
        <v>2</v>
      </c>
      <c r="E233" s="100">
        <f t="shared" si="18"/>
        <v>4</v>
      </c>
      <c r="F233" s="100">
        <f t="shared" si="19"/>
        <v>3</v>
      </c>
      <c r="G233" s="100">
        <f t="shared" si="20"/>
        <v>9</v>
      </c>
      <c r="H233" s="100">
        <v>1</v>
      </c>
      <c r="I233" s="100">
        <v>1</v>
      </c>
      <c r="K233">
        <v>2</v>
      </c>
      <c r="L233">
        <v>3</v>
      </c>
      <c r="N233">
        <v>1</v>
      </c>
      <c r="O233">
        <v>3</v>
      </c>
      <c r="S233">
        <v>9</v>
      </c>
      <c r="U233" s="103">
        <v>204</v>
      </c>
      <c r="V233" s="103">
        <v>22.949729184141699</v>
      </c>
      <c r="W233" s="103">
        <v>13.050270815858301</v>
      </c>
      <c r="Y233" s="103">
        <v>18.38301716350497</v>
      </c>
      <c r="Z233" s="103">
        <v>23</v>
      </c>
    </row>
    <row r="234" spans="1:26" x14ac:dyDescent="0.3">
      <c r="A234" s="13">
        <v>43271</v>
      </c>
      <c r="B234"/>
      <c r="C234" s="101">
        <v>36</v>
      </c>
      <c r="D234" s="100">
        <f t="shared" si="17"/>
        <v>2</v>
      </c>
      <c r="E234" s="100">
        <f t="shared" si="18"/>
        <v>2</v>
      </c>
      <c r="F234" s="100">
        <f t="shared" si="19"/>
        <v>2</v>
      </c>
      <c r="G234" s="100">
        <f t="shared" si="20"/>
        <v>7</v>
      </c>
      <c r="H234" s="100">
        <v>1</v>
      </c>
      <c r="I234" s="100">
        <v>1</v>
      </c>
      <c r="K234">
        <v>2</v>
      </c>
      <c r="M234">
        <v>1</v>
      </c>
      <c r="N234">
        <v>1</v>
      </c>
      <c r="P234">
        <v>2</v>
      </c>
      <c r="S234">
        <v>7</v>
      </c>
      <c r="U234" s="103">
        <v>205</v>
      </c>
      <c r="V234" s="103">
        <v>29.314184351715301</v>
      </c>
      <c r="W234" s="103">
        <v>6.6858156482846987</v>
      </c>
      <c r="Y234" s="103">
        <v>18.473351400180668</v>
      </c>
      <c r="Z234" s="103">
        <v>24</v>
      </c>
    </row>
    <row r="235" spans="1:26" x14ac:dyDescent="0.3">
      <c r="A235" s="13">
        <v>43272</v>
      </c>
      <c r="B235">
        <v>2</v>
      </c>
      <c r="C235" s="101">
        <v>36</v>
      </c>
      <c r="D235" s="100">
        <f t="shared" si="17"/>
        <v>1</v>
      </c>
      <c r="E235" s="100">
        <f t="shared" si="18"/>
        <v>4</v>
      </c>
      <c r="F235" s="100">
        <f t="shared" si="19"/>
        <v>1</v>
      </c>
      <c r="G235" s="100">
        <f t="shared" si="20"/>
        <v>8</v>
      </c>
      <c r="H235" s="100">
        <v>4</v>
      </c>
      <c r="K235">
        <v>1</v>
      </c>
      <c r="M235">
        <v>2</v>
      </c>
      <c r="N235">
        <v>2</v>
      </c>
      <c r="P235">
        <v>1</v>
      </c>
      <c r="S235">
        <v>8</v>
      </c>
      <c r="U235" s="103">
        <v>206</v>
      </c>
      <c r="V235" s="103">
        <v>24.847511154810363</v>
      </c>
      <c r="W235" s="103">
        <v>11.152488845189637</v>
      </c>
      <c r="Y235" s="103">
        <v>18.56368563685637</v>
      </c>
      <c r="Z235" s="103">
        <v>24</v>
      </c>
    </row>
    <row r="236" spans="1:26" x14ac:dyDescent="0.3">
      <c r="A236" s="13">
        <v>43273</v>
      </c>
      <c r="B236"/>
      <c r="C236" s="101">
        <v>36</v>
      </c>
      <c r="D236" s="100">
        <f t="shared" si="17"/>
        <v>1</v>
      </c>
      <c r="E236" s="100">
        <f t="shared" si="18"/>
        <v>5</v>
      </c>
      <c r="F236" s="100">
        <f t="shared" si="19"/>
        <v>2</v>
      </c>
      <c r="G236" s="100">
        <f t="shared" si="20"/>
        <v>8</v>
      </c>
      <c r="H236" s="100">
        <v>2</v>
      </c>
      <c r="I236" s="100">
        <v>1</v>
      </c>
      <c r="K236">
        <v>1</v>
      </c>
      <c r="M236">
        <v>2</v>
      </c>
      <c r="N236">
        <v>3</v>
      </c>
      <c r="O236">
        <v>2</v>
      </c>
      <c r="S236">
        <v>8</v>
      </c>
      <c r="U236" s="103">
        <v>207</v>
      </c>
      <c r="V236" s="103">
        <v>28.603247899372061</v>
      </c>
      <c r="W236" s="103">
        <v>7.3967521006279391</v>
      </c>
      <c r="Y236" s="103">
        <v>18.654019873532068</v>
      </c>
      <c r="Z236" s="103">
        <v>24</v>
      </c>
    </row>
    <row r="237" spans="1:26" x14ac:dyDescent="0.3">
      <c r="A237" s="13">
        <v>43274</v>
      </c>
      <c r="B237">
        <v>1</v>
      </c>
      <c r="C237" s="101">
        <v>35</v>
      </c>
      <c r="D237" s="100">
        <f t="shared" si="17"/>
        <v>28</v>
      </c>
      <c r="E237" s="100">
        <f t="shared" si="18"/>
        <v>2</v>
      </c>
      <c r="F237" s="100">
        <f t="shared" si="19"/>
        <v>3</v>
      </c>
      <c r="G237" s="100">
        <f t="shared" si="20"/>
        <v>4</v>
      </c>
      <c r="H237" s="100">
        <v>4</v>
      </c>
      <c r="J237">
        <v>21</v>
      </c>
      <c r="K237">
        <v>7</v>
      </c>
      <c r="L237">
        <v>1</v>
      </c>
      <c r="M237">
        <v>1</v>
      </c>
      <c r="O237">
        <v>1</v>
      </c>
      <c r="P237">
        <v>2</v>
      </c>
      <c r="S237">
        <v>4</v>
      </c>
      <c r="U237" s="103">
        <v>208</v>
      </c>
      <c r="V237" s="103">
        <v>28.451921750945264</v>
      </c>
      <c r="W237" s="103">
        <v>7.5480782490547362</v>
      </c>
      <c r="Y237" s="103">
        <v>18.74435411020777</v>
      </c>
      <c r="Z237" s="103">
        <v>24</v>
      </c>
    </row>
    <row r="238" spans="1:26" x14ac:dyDescent="0.3">
      <c r="A238" s="13">
        <v>43275</v>
      </c>
      <c r="B238">
        <v>1</v>
      </c>
      <c r="C238" s="101">
        <v>35</v>
      </c>
      <c r="D238" s="100">
        <f t="shared" si="17"/>
        <v>26</v>
      </c>
      <c r="E238" s="100">
        <f t="shared" si="18"/>
        <v>3</v>
      </c>
      <c r="F238" s="100">
        <f t="shared" si="19"/>
        <v>0</v>
      </c>
      <c r="G238" s="100">
        <f t="shared" si="20"/>
        <v>7</v>
      </c>
      <c r="H238" s="100">
        <v>2</v>
      </c>
      <c r="I238" s="100">
        <v>1</v>
      </c>
      <c r="J238">
        <v>19</v>
      </c>
      <c r="K238">
        <v>7</v>
      </c>
      <c r="L238">
        <v>1</v>
      </c>
      <c r="M238">
        <v>1</v>
      </c>
      <c r="N238">
        <v>1</v>
      </c>
      <c r="S238">
        <v>7</v>
      </c>
      <c r="U238" s="103">
        <v>209</v>
      </c>
      <c r="V238" s="103">
        <v>28.018533553205302</v>
      </c>
      <c r="W238" s="103">
        <v>7.9814664467946983</v>
      </c>
      <c r="Y238" s="103">
        <v>18.834688346883471</v>
      </c>
      <c r="Z238" s="103">
        <v>24</v>
      </c>
    </row>
    <row r="239" spans="1:26" x14ac:dyDescent="0.3">
      <c r="A239" s="13">
        <v>43276</v>
      </c>
      <c r="B239">
        <v>3</v>
      </c>
      <c r="C239" s="101">
        <v>35</v>
      </c>
      <c r="D239" s="100">
        <f t="shared" si="17"/>
        <v>22</v>
      </c>
      <c r="E239" s="100">
        <f t="shared" si="18"/>
        <v>1</v>
      </c>
      <c r="F239" s="100">
        <f t="shared" si="19"/>
        <v>2</v>
      </c>
      <c r="G239" s="100">
        <f t="shared" si="20"/>
        <v>12</v>
      </c>
      <c r="H239" s="100">
        <v>4</v>
      </c>
      <c r="J239">
        <v>10</v>
      </c>
      <c r="K239">
        <v>12</v>
      </c>
      <c r="M239">
        <v>1</v>
      </c>
      <c r="P239">
        <v>1</v>
      </c>
      <c r="Q239">
        <v>1</v>
      </c>
      <c r="S239">
        <v>12</v>
      </c>
      <c r="U239" s="103">
        <v>210</v>
      </c>
      <c r="V239" s="103">
        <v>34.124385047470973</v>
      </c>
      <c r="W239" s="103">
        <v>1.8756149525290269</v>
      </c>
      <c r="Y239" s="103">
        <v>18.925022583559169</v>
      </c>
      <c r="Z239" s="103">
        <v>24</v>
      </c>
    </row>
    <row r="240" spans="1:26" x14ac:dyDescent="0.3">
      <c r="A240" s="13">
        <v>43277</v>
      </c>
      <c r="B240">
        <v>1</v>
      </c>
      <c r="C240" s="101">
        <v>35</v>
      </c>
      <c r="D240" s="100">
        <f t="shared" si="17"/>
        <v>22</v>
      </c>
      <c r="E240" s="100">
        <f t="shared" si="18"/>
        <v>11</v>
      </c>
      <c r="F240" s="100">
        <f t="shared" si="19"/>
        <v>1</v>
      </c>
      <c r="G240" s="100">
        <f t="shared" si="20"/>
        <v>8</v>
      </c>
      <c r="H240" s="100">
        <v>3</v>
      </c>
      <c r="I240" s="100">
        <v>1</v>
      </c>
      <c r="J240">
        <v>15</v>
      </c>
      <c r="K240">
        <v>7</v>
      </c>
      <c r="L240">
        <v>5</v>
      </c>
      <c r="M240">
        <v>3</v>
      </c>
      <c r="N240">
        <v>3</v>
      </c>
      <c r="O240">
        <v>1</v>
      </c>
      <c r="S240">
        <v>8</v>
      </c>
      <c r="U240" s="103">
        <v>211</v>
      </c>
      <c r="V240" s="103">
        <v>28.783018623957545</v>
      </c>
      <c r="W240" s="103">
        <v>7.2169813760424546</v>
      </c>
      <c r="Y240" s="103">
        <v>19.015356820234871</v>
      </c>
      <c r="Z240" s="103">
        <v>24</v>
      </c>
    </row>
    <row r="241" spans="1:26" x14ac:dyDescent="0.3">
      <c r="A241" s="13">
        <v>43278</v>
      </c>
      <c r="B241"/>
      <c r="C241" s="101">
        <v>35</v>
      </c>
      <c r="D241" s="100">
        <f t="shared" si="17"/>
        <v>19</v>
      </c>
      <c r="E241" s="100">
        <f t="shared" si="18"/>
        <v>2</v>
      </c>
      <c r="F241" s="100">
        <f t="shared" si="19"/>
        <v>0</v>
      </c>
      <c r="G241" s="100">
        <f t="shared" si="20"/>
        <v>6</v>
      </c>
      <c r="H241" s="100">
        <v>3</v>
      </c>
      <c r="I241" s="100">
        <v>1</v>
      </c>
      <c r="J241">
        <v>10</v>
      </c>
      <c r="K241">
        <v>9</v>
      </c>
      <c r="M241">
        <v>1</v>
      </c>
      <c r="N241">
        <v>1</v>
      </c>
      <c r="S241">
        <v>6</v>
      </c>
      <c r="U241" s="103">
        <v>212</v>
      </c>
      <c r="V241" s="103">
        <v>36.529398561353482</v>
      </c>
      <c r="W241" s="103">
        <v>-0.52939856135348151</v>
      </c>
      <c r="Y241" s="103">
        <v>19.105691056910569</v>
      </c>
      <c r="Z241" s="103">
        <v>24</v>
      </c>
    </row>
    <row r="242" spans="1:26" x14ac:dyDescent="0.3">
      <c r="A242" s="13">
        <v>43279</v>
      </c>
      <c r="B242"/>
      <c r="C242" s="101">
        <v>35</v>
      </c>
      <c r="D242" s="100">
        <f t="shared" si="17"/>
        <v>18</v>
      </c>
      <c r="E242" s="100">
        <f t="shared" si="18"/>
        <v>3</v>
      </c>
      <c r="F242" s="100">
        <f t="shared" si="19"/>
        <v>2</v>
      </c>
      <c r="G242" s="100">
        <f t="shared" si="20"/>
        <v>7</v>
      </c>
      <c r="H242" s="100">
        <v>4</v>
      </c>
      <c r="I242" s="100">
        <v>1</v>
      </c>
      <c r="J242">
        <v>11</v>
      </c>
      <c r="K242">
        <v>7</v>
      </c>
      <c r="L242">
        <v>2</v>
      </c>
      <c r="N242">
        <v>1</v>
      </c>
      <c r="P242">
        <v>2</v>
      </c>
      <c r="S242">
        <v>7</v>
      </c>
      <c r="U242" s="103">
        <v>213</v>
      </c>
      <c r="V242" s="103">
        <v>25.426708710361265</v>
      </c>
      <c r="W242" s="103">
        <v>10.573291289638735</v>
      </c>
      <c r="Y242" s="103">
        <v>19.196025293586271</v>
      </c>
      <c r="Z242" s="103">
        <v>24</v>
      </c>
    </row>
    <row r="243" spans="1:26" x14ac:dyDescent="0.3">
      <c r="A243" s="13">
        <v>43280</v>
      </c>
      <c r="B243">
        <v>2</v>
      </c>
      <c r="C243" s="101">
        <v>35</v>
      </c>
      <c r="D243" s="100">
        <f t="shared" si="17"/>
        <v>18</v>
      </c>
      <c r="E243" s="100">
        <f t="shared" si="18"/>
        <v>4</v>
      </c>
      <c r="F243" s="100">
        <f t="shared" si="19"/>
        <v>0</v>
      </c>
      <c r="G243" s="100">
        <f t="shared" si="20"/>
        <v>5</v>
      </c>
      <c r="H243" s="100">
        <v>3</v>
      </c>
      <c r="I243" s="100">
        <v>2</v>
      </c>
      <c r="J243">
        <v>10</v>
      </c>
      <c r="K243">
        <v>8</v>
      </c>
      <c r="L243">
        <v>2</v>
      </c>
      <c r="M243">
        <v>1</v>
      </c>
      <c r="N243">
        <v>1</v>
      </c>
      <c r="S243">
        <v>5</v>
      </c>
      <c r="U243" s="103">
        <v>214</v>
      </c>
      <c r="V243" s="103">
        <v>30.358737142098615</v>
      </c>
      <c r="W243" s="103">
        <v>5.6412628579013848</v>
      </c>
      <c r="Y243" s="103">
        <v>19.286359530261969</v>
      </c>
      <c r="Z243" s="103">
        <v>24</v>
      </c>
    </row>
    <row r="244" spans="1:26" x14ac:dyDescent="0.3">
      <c r="A244" s="13">
        <v>43281</v>
      </c>
      <c r="B244"/>
      <c r="C244" s="101">
        <v>35</v>
      </c>
      <c r="D244" s="100">
        <f t="shared" si="17"/>
        <v>18</v>
      </c>
      <c r="E244" s="100">
        <f t="shared" si="18"/>
        <v>1</v>
      </c>
      <c r="F244" s="100">
        <f t="shared" si="19"/>
        <v>4</v>
      </c>
      <c r="G244" s="100">
        <f t="shared" si="20"/>
        <v>6</v>
      </c>
      <c r="H244" s="100">
        <v>2</v>
      </c>
      <c r="J244">
        <v>5</v>
      </c>
      <c r="K244">
        <v>13</v>
      </c>
      <c r="M244">
        <v>1</v>
      </c>
      <c r="P244">
        <v>4</v>
      </c>
      <c r="S244">
        <v>6</v>
      </c>
      <c r="U244" s="103">
        <v>215</v>
      </c>
      <c r="V244" s="103">
        <v>31.99691638509664</v>
      </c>
      <c r="W244" s="103">
        <v>4.0030836149033604</v>
      </c>
      <c r="Y244" s="103">
        <v>19.37669376693767</v>
      </c>
      <c r="Z244" s="103">
        <v>24</v>
      </c>
    </row>
    <row r="245" spans="1:26" x14ac:dyDescent="0.3">
      <c r="A245" s="13">
        <v>43282</v>
      </c>
      <c r="B245">
        <v>2</v>
      </c>
      <c r="C245" s="101">
        <v>35</v>
      </c>
      <c r="D245" s="100">
        <f t="shared" si="17"/>
        <v>18</v>
      </c>
      <c r="E245" s="100">
        <f t="shared" si="18"/>
        <v>8</v>
      </c>
      <c r="F245" s="100">
        <f t="shared" si="19"/>
        <v>3</v>
      </c>
      <c r="G245" s="100">
        <f t="shared" si="20"/>
        <v>8</v>
      </c>
      <c r="H245" s="100">
        <v>2</v>
      </c>
      <c r="J245">
        <v>12</v>
      </c>
      <c r="K245">
        <v>6</v>
      </c>
      <c r="L245">
        <v>4</v>
      </c>
      <c r="M245">
        <v>2</v>
      </c>
      <c r="N245">
        <v>2</v>
      </c>
      <c r="O245">
        <v>2</v>
      </c>
      <c r="P245">
        <v>1</v>
      </c>
      <c r="S245">
        <v>8</v>
      </c>
      <c r="U245" s="103">
        <v>216</v>
      </c>
      <c r="V245" s="103">
        <v>28.198304277790786</v>
      </c>
      <c r="W245" s="103">
        <v>7.8016957222092138</v>
      </c>
      <c r="Y245" s="103">
        <v>19.467028003613372</v>
      </c>
      <c r="Z245" s="103">
        <v>24</v>
      </c>
    </row>
    <row r="246" spans="1:26" x14ac:dyDescent="0.3">
      <c r="A246" s="13">
        <v>43283</v>
      </c>
      <c r="B246">
        <v>3</v>
      </c>
      <c r="C246" s="101">
        <v>35</v>
      </c>
      <c r="D246" s="100">
        <f t="shared" si="17"/>
        <v>16</v>
      </c>
      <c r="E246" s="100">
        <f t="shared" si="18"/>
        <v>1</v>
      </c>
      <c r="F246" s="100">
        <f t="shared" si="19"/>
        <v>1</v>
      </c>
      <c r="G246" s="100">
        <f t="shared" si="20"/>
        <v>6</v>
      </c>
      <c r="H246" s="100">
        <v>1</v>
      </c>
      <c r="J246">
        <v>11</v>
      </c>
      <c r="K246">
        <v>5</v>
      </c>
      <c r="M246">
        <v>1</v>
      </c>
      <c r="Q246">
        <v>1</v>
      </c>
      <c r="S246">
        <v>6</v>
      </c>
      <c r="U246" s="103">
        <v>217</v>
      </c>
      <c r="V246" s="103">
        <v>32.517933992535234</v>
      </c>
      <c r="W246" s="103">
        <v>3.4820660074647662</v>
      </c>
      <c r="Y246" s="103">
        <v>19.55736224028907</v>
      </c>
      <c r="Z246" s="103">
        <v>24</v>
      </c>
    </row>
    <row r="247" spans="1:26" x14ac:dyDescent="0.3">
      <c r="A247" s="13">
        <v>43284</v>
      </c>
      <c r="B247">
        <v>2</v>
      </c>
      <c r="C247" s="101">
        <v>35</v>
      </c>
      <c r="D247" s="100">
        <f t="shared" si="17"/>
        <v>15</v>
      </c>
      <c r="E247" s="100">
        <f t="shared" si="18"/>
        <v>2</v>
      </c>
      <c r="F247" s="100">
        <f t="shared" si="19"/>
        <v>2</v>
      </c>
      <c r="G247" s="100">
        <f t="shared" si="20"/>
        <v>5</v>
      </c>
      <c r="H247" s="100">
        <v>2</v>
      </c>
      <c r="J247">
        <v>5</v>
      </c>
      <c r="K247">
        <v>10</v>
      </c>
      <c r="L247">
        <v>1</v>
      </c>
      <c r="M247">
        <v>1</v>
      </c>
      <c r="P247">
        <v>1</v>
      </c>
      <c r="Q247">
        <v>1</v>
      </c>
      <c r="S247">
        <v>5</v>
      </c>
      <c r="U247" s="103">
        <v>218</v>
      </c>
      <c r="V247" s="103">
        <v>28.397139008186702</v>
      </c>
      <c r="W247" s="103">
        <v>7.6028609918132979</v>
      </c>
      <c r="Y247" s="103">
        <v>19.647696476964772</v>
      </c>
      <c r="Z247" s="103">
        <v>24</v>
      </c>
    </row>
    <row r="248" spans="1:26" x14ac:dyDescent="0.3">
      <c r="A248" s="13">
        <v>43285</v>
      </c>
      <c r="B248"/>
      <c r="C248" s="101">
        <v>35</v>
      </c>
      <c r="D248" s="100">
        <f t="shared" si="17"/>
        <v>15</v>
      </c>
      <c r="E248" s="100">
        <f t="shared" si="18"/>
        <v>3</v>
      </c>
      <c r="F248" s="100">
        <f t="shared" si="19"/>
        <v>1</v>
      </c>
      <c r="G248" s="100">
        <f t="shared" si="20"/>
        <v>6</v>
      </c>
      <c r="H248" s="100">
        <v>2</v>
      </c>
      <c r="J248">
        <v>8</v>
      </c>
      <c r="K248">
        <v>7</v>
      </c>
      <c r="L248">
        <v>1</v>
      </c>
      <c r="M248">
        <v>2</v>
      </c>
      <c r="P248">
        <v>1</v>
      </c>
      <c r="S248">
        <v>6</v>
      </c>
      <c r="U248" s="103">
        <v>219</v>
      </c>
      <c r="V248" s="103">
        <v>27.866210239937455</v>
      </c>
      <c r="W248" s="103">
        <v>8.1337897600625446</v>
      </c>
      <c r="Y248" s="103">
        <v>19.73803071364047</v>
      </c>
      <c r="Z248" s="103">
        <v>24</v>
      </c>
    </row>
    <row r="249" spans="1:26" x14ac:dyDescent="0.3">
      <c r="A249" s="13">
        <v>43286</v>
      </c>
      <c r="B249">
        <v>2</v>
      </c>
      <c r="C249" s="101">
        <v>35</v>
      </c>
      <c r="D249" s="100">
        <f t="shared" si="17"/>
        <v>14</v>
      </c>
      <c r="E249" s="100">
        <f t="shared" si="18"/>
        <v>2</v>
      </c>
      <c r="F249" s="100">
        <f t="shared" si="19"/>
        <v>2</v>
      </c>
      <c r="G249" s="100">
        <f t="shared" si="20"/>
        <v>7</v>
      </c>
      <c r="H249" s="100">
        <v>2</v>
      </c>
      <c r="I249" s="100">
        <v>1</v>
      </c>
      <c r="J249">
        <v>8</v>
      </c>
      <c r="K249">
        <v>6</v>
      </c>
      <c r="L249">
        <v>1</v>
      </c>
      <c r="M249">
        <v>1</v>
      </c>
      <c r="P249">
        <v>2</v>
      </c>
      <c r="S249">
        <v>7</v>
      </c>
      <c r="U249" s="103">
        <v>220</v>
      </c>
      <c r="V249" s="103">
        <v>32.698701881961767</v>
      </c>
      <c r="W249" s="103">
        <v>3.3012981180382326</v>
      </c>
      <c r="Y249" s="103">
        <v>19.828364950316171</v>
      </c>
      <c r="Z249" s="103">
        <v>24</v>
      </c>
    </row>
    <row r="250" spans="1:26" x14ac:dyDescent="0.3">
      <c r="A250" s="13">
        <v>43287</v>
      </c>
      <c r="B250">
        <v>2</v>
      </c>
      <c r="C250" s="101">
        <v>35</v>
      </c>
      <c r="D250" s="100">
        <f t="shared" si="17"/>
        <v>14</v>
      </c>
      <c r="E250" s="100">
        <f t="shared" si="18"/>
        <v>3</v>
      </c>
      <c r="F250" s="100">
        <f t="shared" si="19"/>
        <v>4</v>
      </c>
      <c r="G250" s="100">
        <f t="shared" si="20"/>
        <v>3</v>
      </c>
      <c r="H250" s="100">
        <v>2</v>
      </c>
      <c r="J250">
        <v>12</v>
      </c>
      <c r="K250">
        <v>2</v>
      </c>
      <c r="L250">
        <v>1</v>
      </c>
      <c r="M250">
        <v>1</v>
      </c>
      <c r="N250">
        <v>1</v>
      </c>
      <c r="O250">
        <v>1</v>
      </c>
      <c r="P250">
        <v>3</v>
      </c>
      <c r="S250">
        <v>3</v>
      </c>
      <c r="U250" s="103">
        <v>221</v>
      </c>
      <c r="V250" s="103">
        <v>30.449881292144426</v>
      </c>
      <c r="W250" s="103">
        <v>5.5501187078555745</v>
      </c>
      <c r="Y250" s="103">
        <v>19.918699186991869</v>
      </c>
      <c r="Z250" s="103">
        <v>24</v>
      </c>
    </row>
    <row r="251" spans="1:26" x14ac:dyDescent="0.3">
      <c r="A251" s="13">
        <v>43288</v>
      </c>
      <c r="B251">
        <v>1</v>
      </c>
      <c r="C251" s="101">
        <v>35</v>
      </c>
      <c r="D251" s="100">
        <f t="shared" si="17"/>
        <v>13</v>
      </c>
      <c r="E251" s="100">
        <f t="shared" si="18"/>
        <v>6</v>
      </c>
      <c r="F251" s="100">
        <f t="shared" si="19"/>
        <v>0</v>
      </c>
      <c r="G251" s="100">
        <f t="shared" si="20"/>
        <v>7</v>
      </c>
      <c r="H251" s="100">
        <v>2</v>
      </c>
      <c r="I251" s="100">
        <v>1</v>
      </c>
      <c r="J251">
        <v>6</v>
      </c>
      <c r="K251">
        <v>7</v>
      </c>
      <c r="M251">
        <v>2</v>
      </c>
      <c r="N251">
        <v>4</v>
      </c>
      <c r="S251">
        <v>7</v>
      </c>
      <c r="U251" s="103">
        <v>222</v>
      </c>
      <c r="V251" s="103">
        <v>33.895577985612931</v>
      </c>
      <c r="W251" s="103">
        <v>2.1044220143870689</v>
      </c>
      <c r="Y251" s="103">
        <v>20.009033423667571</v>
      </c>
      <c r="Z251" s="103">
        <v>24</v>
      </c>
    </row>
    <row r="252" spans="1:26" x14ac:dyDescent="0.3">
      <c r="A252" s="13">
        <v>43289</v>
      </c>
      <c r="B252">
        <v>2</v>
      </c>
      <c r="C252" s="101">
        <v>35</v>
      </c>
      <c r="D252" s="100">
        <f t="shared" si="17"/>
        <v>13</v>
      </c>
      <c r="E252" s="100">
        <f t="shared" si="18"/>
        <v>3</v>
      </c>
      <c r="F252" s="100">
        <f t="shared" si="19"/>
        <v>0</v>
      </c>
      <c r="G252" s="100">
        <f t="shared" si="20"/>
        <v>7</v>
      </c>
      <c r="H252" s="100">
        <v>2</v>
      </c>
      <c r="J252">
        <v>6</v>
      </c>
      <c r="K252">
        <v>7</v>
      </c>
      <c r="M252">
        <v>2</v>
      </c>
      <c r="N252">
        <v>1</v>
      </c>
      <c r="S252">
        <v>7</v>
      </c>
      <c r="U252" s="103">
        <v>223</v>
      </c>
      <c r="V252" s="103">
        <v>31.447922665399666</v>
      </c>
      <c r="W252" s="103">
        <v>4.5520773346003338</v>
      </c>
      <c r="Y252" s="103">
        <v>20.099367660343272</v>
      </c>
      <c r="Z252" s="103">
        <v>24</v>
      </c>
    </row>
    <row r="253" spans="1:26" x14ac:dyDescent="0.3">
      <c r="A253" s="13">
        <v>43290</v>
      </c>
      <c r="B253">
        <v>2</v>
      </c>
      <c r="C253" s="101">
        <v>35</v>
      </c>
      <c r="D253" s="100">
        <f t="shared" si="17"/>
        <v>13</v>
      </c>
      <c r="E253" s="100">
        <f t="shared" si="18"/>
        <v>5</v>
      </c>
      <c r="F253" s="100">
        <f t="shared" si="19"/>
        <v>1</v>
      </c>
      <c r="G253" s="100">
        <f t="shared" si="20"/>
        <v>3</v>
      </c>
      <c r="H253" s="100">
        <v>2</v>
      </c>
      <c r="J253">
        <v>6</v>
      </c>
      <c r="K253">
        <v>7</v>
      </c>
      <c r="M253">
        <v>3</v>
      </c>
      <c r="N253">
        <v>2</v>
      </c>
      <c r="P253">
        <v>1</v>
      </c>
      <c r="S253">
        <v>3</v>
      </c>
      <c r="U253" s="103">
        <v>224</v>
      </c>
      <c r="V253" s="103">
        <v>35.082541038931772</v>
      </c>
      <c r="W253" s="103">
        <v>0.91745896106822755</v>
      </c>
      <c r="Y253" s="103">
        <v>20.189701897018971</v>
      </c>
      <c r="Z253" s="103">
        <v>24</v>
      </c>
    </row>
    <row r="254" spans="1:26" x14ac:dyDescent="0.3">
      <c r="A254" s="13">
        <v>43291</v>
      </c>
      <c r="B254">
        <v>3</v>
      </c>
      <c r="C254" s="101">
        <v>35</v>
      </c>
      <c r="D254" s="100">
        <f t="shared" si="17"/>
        <v>13</v>
      </c>
      <c r="E254" s="100">
        <f t="shared" si="18"/>
        <v>5</v>
      </c>
      <c r="F254" s="100">
        <f t="shared" si="19"/>
        <v>2</v>
      </c>
      <c r="G254" s="100">
        <f t="shared" si="20"/>
        <v>5</v>
      </c>
      <c r="H254" s="100">
        <v>2</v>
      </c>
      <c r="J254">
        <v>7</v>
      </c>
      <c r="K254">
        <v>6</v>
      </c>
      <c r="L254">
        <v>1</v>
      </c>
      <c r="M254">
        <v>1</v>
      </c>
      <c r="N254">
        <v>3</v>
      </c>
      <c r="P254">
        <v>2</v>
      </c>
      <c r="S254">
        <v>5</v>
      </c>
      <c r="U254" s="103">
        <v>225</v>
      </c>
      <c r="V254" s="103">
        <v>37.295051061842329</v>
      </c>
      <c r="W254" s="103">
        <v>-1.2950510618423294</v>
      </c>
      <c r="Y254" s="103">
        <v>20.280036133694672</v>
      </c>
      <c r="Z254" s="103">
        <v>24</v>
      </c>
    </row>
    <row r="255" spans="1:26" x14ac:dyDescent="0.3">
      <c r="A255" s="13">
        <v>43292</v>
      </c>
      <c r="B255">
        <v>1</v>
      </c>
      <c r="C255" s="101">
        <v>35</v>
      </c>
      <c r="D255" s="100">
        <f t="shared" si="17"/>
        <v>13</v>
      </c>
      <c r="E255" s="100">
        <f t="shared" si="18"/>
        <v>1</v>
      </c>
      <c r="F255" s="100">
        <f t="shared" si="19"/>
        <v>5</v>
      </c>
      <c r="G255" s="100">
        <f t="shared" si="20"/>
        <v>4</v>
      </c>
      <c r="H255" s="100">
        <v>1</v>
      </c>
      <c r="J255">
        <v>8</v>
      </c>
      <c r="K255">
        <v>5</v>
      </c>
      <c r="N255">
        <v>1</v>
      </c>
      <c r="O255">
        <v>3</v>
      </c>
      <c r="P255">
        <v>2</v>
      </c>
      <c r="S255">
        <v>4</v>
      </c>
      <c r="U255" s="103">
        <v>226</v>
      </c>
      <c r="V255" s="103">
        <v>33.744251837186127</v>
      </c>
      <c r="W255" s="103">
        <v>2.2557481628138731</v>
      </c>
      <c r="Y255" s="103">
        <v>20.37037037037037</v>
      </c>
      <c r="Z255" s="103">
        <v>24</v>
      </c>
    </row>
    <row r="256" spans="1:26" x14ac:dyDescent="0.3">
      <c r="A256" s="13">
        <v>43293</v>
      </c>
      <c r="B256"/>
      <c r="C256" s="101">
        <v>35</v>
      </c>
      <c r="D256" s="100">
        <f t="shared" si="17"/>
        <v>10</v>
      </c>
      <c r="E256" s="100">
        <f t="shared" si="18"/>
        <v>2</v>
      </c>
      <c r="F256" s="100">
        <f t="shared" si="19"/>
        <v>1</v>
      </c>
      <c r="G256" s="100">
        <f t="shared" si="20"/>
        <v>4</v>
      </c>
      <c r="H256" s="100">
        <v>3</v>
      </c>
      <c r="I256" s="100">
        <v>1</v>
      </c>
      <c r="J256">
        <v>2</v>
      </c>
      <c r="K256">
        <v>8</v>
      </c>
      <c r="N256">
        <v>2</v>
      </c>
      <c r="P256">
        <v>1</v>
      </c>
      <c r="S256">
        <v>4</v>
      </c>
      <c r="U256" s="103">
        <v>227</v>
      </c>
      <c r="V256" s="103">
        <v>35.019841465044649</v>
      </c>
      <c r="W256" s="103">
        <v>0.98015853495535055</v>
      </c>
      <c r="Y256" s="103">
        <v>20.460704607046072</v>
      </c>
      <c r="Z256" s="103">
        <v>24</v>
      </c>
    </row>
    <row r="257" spans="1:26" x14ac:dyDescent="0.3">
      <c r="A257" s="13">
        <v>43294</v>
      </c>
      <c r="B257"/>
      <c r="C257" s="101">
        <v>35</v>
      </c>
      <c r="D257" s="100">
        <f t="shared" si="17"/>
        <v>10</v>
      </c>
      <c r="E257" s="100">
        <f t="shared" si="18"/>
        <v>4</v>
      </c>
      <c r="F257" s="100">
        <f t="shared" si="19"/>
        <v>0</v>
      </c>
      <c r="G257" s="100">
        <f t="shared" si="20"/>
        <v>5</v>
      </c>
      <c r="H257" s="100">
        <v>2</v>
      </c>
      <c r="I257" s="100">
        <v>1</v>
      </c>
      <c r="J257">
        <v>5</v>
      </c>
      <c r="K257">
        <v>5</v>
      </c>
      <c r="L257">
        <v>1</v>
      </c>
      <c r="M257">
        <v>2</v>
      </c>
      <c r="N257">
        <v>1</v>
      </c>
      <c r="S257">
        <v>5</v>
      </c>
      <c r="U257" s="103">
        <v>228</v>
      </c>
      <c r="V257" s="103">
        <v>38.59656769035341</v>
      </c>
      <c r="W257" s="103">
        <v>-2.5965676903534103</v>
      </c>
      <c r="Y257" s="103">
        <v>20.55103884372177</v>
      </c>
      <c r="Z257" s="103">
        <v>24</v>
      </c>
    </row>
    <row r="258" spans="1:26" x14ac:dyDescent="0.3">
      <c r="A258" s="13">
        <v>43295</v>
      </c>
      <c r="B258"/>
      <c r="C258" s="101">
        <v>35</v>
      </c>
      <c r="D258" s="100">
        <f t="shared" si="17"/>
        <v>10</v>
      </c>
      <c r="E258" s="100">
        <f t="shared" si="18"/>
        <v>2</v>
      </c>
      <c r="F258" s="100">
        <f t="shared" si="19"/>
        <v>1</v>
      </c>
      <c r="G258" s="100">
        <f t="shared" si="20"/>
        <v>7</v>
      </c>
      <c r="H258" s="100">
        <v>1</v>
      </c>
      <c r="J258">
        <v>4</v>
      </c>
      <c r="K258">
        <v>6</v>
      </c>
      <c r="L258">
        <v>1</v>
      </c>
      <c r="M258">
        <v>1</v>
      </c>
      <c r="P258">
        <v>1</v>
      </c>
      <c r="S258">
        <v>7</v>
      </c>
      <c r="U258" s="103">
        <v>229</v>
      </c>
      <c r="V258" s="103">
        <v>33.146869905672411</v>
      </c>
      <c r="W258" s="103">
        <v>2.8531300943275895</v>
      </c>
      <c r="Y258" s="103">
        <v>20.641373080397472</v>
      </c>
      <c r="Z258" s="103">
        <v>24</v>
      </c>
    </row>
    <row r="259" spans="1:26" x14ac:dyDescent="0.3">
      <c r="A259" s="13">
        <v>43296</v>
      </c>
      <c r="B259">
        <v>3</v>
      </c>
      <c r="C259" s="101">
        <v>35</v>
      </c>
      <c r="D259" s="100">
        <f t="shared" ref="D259:D322" si="21">SUM(J259:K259)</f>
        <v>8</v>
      </c>
      <c r="E259" s="100">
        <f t="shared" ref="E259:E322" si="22">SUM(L259:N259)</f>
        <v>4</v>
      </c>
      <c r="F259" s="100">
        <f t="shared" ref="F259:F322" si="23">SUM(O259:Q259)</f>
        <v>1</v>
      </c>
      <c r="G259" s="100">
        <f t="shared" ref="G259:G322" si="24">SUM(R259:S259)</f>
        <v>6</v>
      </c>
      <c r="H259" s="100">
        <v>2</v>
      </c>
      <c r="J259">
        <v>5</v>
      </c>
      <c r="K259">
        <v>3</v>
      </c>
      <c r="L259">
        <v>1</v>
      </c>
      <c r="M259">
        <v>2</v>
      </c>
      <c r="N259">
        <v>1</v>
      </c>
      <c r="O259">
        <v>1</v>
      </c>
      <c r="S259">
        <v>6</v>
      </c>
      <c r="U259" s="103">
        <v>230</v>
      </c>
      <c r="V259" s="103">
        <v>33.580258103412369</v>
      </c>
      <c r="W259" s="103">
        <v>2.4197418965876309</v>
      </c>
      <c r="Y259" s="103">
        <v>20.731707317073173</v>
      </c>
      <c r="Z259" s="103">
        <v>24</v>
      </c>
    </row>
    <row r="260" spans="1:26" x14ac:dyDescent="0.3">
      <c r="A260" s="13">
        <v>43297</v>
      </c>
      <c r="B260">
        <v>3</v>
      </c>
      <c r="C260" s="101">
        <v>35</v>
      </c>
      <c r="D260" s="100">
        <f t="shared" si="21"/>
        <v>6</v>
      </c>
      <c r="E260" s="100">
        <f t="shared" si="22"/>
        <v>3</v>
      </c>
      <c r="F260" s="100">
        <f t="shared" si="23"/>
        <v>3</v>
      </c>
      <c r="G260" s="100">
        <f t="shared" si="24"/>
        <v>2</v>
      </c>
      <c r="H260" s="100">
        <v>4</v>
      </c>
      <c r="I260" s="100">
        <v>1</v>
      </c>
      <c r="J260">
        <v>3</v>
      </c>
      <c r="K260">
        <v>3</v>
      </c>
      <c r="L260">
        <v>3</v>
      </c>
      <c r="O260">
        <v>3</v>
      </c>
      <c r="S260">
        <v>2</v>
      </c>
      <c r="U260" s="103">
        <v>231</v>
      </c>
      <c r="V260" s="103">
        <v>39.431731919191023</v>
      </c>
      <c r="W260" s="103">
        <v>-3.4317319191910229</v>
      </c>
      <c r="Y260" s="103">
        <v>20.822041553748871</v>
      </c>
      <c r="Z260" s="103">
        <v>24</v>
      </c>
    </row>
    <row r="261" spans="1:26" x14ac:dyDescent="0.3">
      <c r="A261" s="13">
        <v>43298</v>
      </c>
      <c r="B261">
        <v>2</v>
      </c>
      <c r="C261" s="101">
        <v>35</v>
      </c>
      <c r="D261" s="100">
        <f t="shared" si="21"/>
        <v>6</v>
      </c>
      <c r="E261" s="100">
        <f t="shared" si="22"/>
        <v>6</v>
      </c>
      <c r="F261" s="100">
        <f t="shared" si="23"/>
        <v>1</v>
      </c>
      <c r="G261" s="100">
        <f t="shared" si="24"/>
        <v>8</v>
      </c>
      <c r="H261" s="100">
        <v>2</v>
      </c>
      <c r="J261">
        <v>3</v>
      </c>
      <c r="K261">
        <v>3</v>
      </c>
      <c r="L261">
        <v>6</v>
      </c>
      <c r="O261">
        <v>1</v>
      </c>
      <c r="S261">
        <v>8</v>
      </c>
      <c r="U261" s="103">
        <v>232</v>
      </c>
      <c r="V261" s="103">
        <v>35.164890617523049</v>
      </c>
      <c r="W261" s="103">
        <v>0.83510938247695066</v>
      </c>
      <c r="Y261" s="103">
        <v>20.912375790424573</v>
      </c>
      <c r="Z261" s="103">
        <v>24</v>
      </c>
    </row>
    <row r="262" spans="1:26" x14ac:dyDescent="0.3">
      <c r="A262" s="13">
        <v>43299</v>
      </c>
      <c r="B262">
        <v>1</v>
      </c>
      <c r="C262" s="101">
        <v>35</v>
      </c>
      <c r="D262" s="100">
        <f t="shared" si="21"/>
        <v>5</v>
      </c>
      <c r="E262" s="100">
        <f t="shared" si="22"/>
        <v>2</v>
      </c>
      <c r="F262" s="100">
        <f t="shared" si="23"/>
        <v>1</v>
      </c>
      <c r="G262" s="100">
        <f t="shared" si="24"/>
        <v>6</v>
      </c>
      <c r="H262" s="100">
        <v>2</v>
      </c>
      <c r="I262" s="100">
        <v>1</v>
      </c>
      <c r="J262">
        <v>4</v>
      </c>
      <c r="K262">
        <v>1</v>
      </c>
      <c r="L262">
        <v>2</v>
      </c>
      <c r="O262">
        <v>1</v>
      </c>
      <c r="S262">
        <v>6</v>
      </c>
      <c r="U262" s="103">
        <v>233</v>
      </c>
      <c r="V262" s="103">
        <v>39.173008821368015</v>
      </c>
      <c r="W262" s="103">
        <v>-3.1730088213680148</v>
      </c>
      <c r="Y262" s="103">
        <v>21.002710027100271</v>
      </c>
      <c r="Z262" s="103">
        <v>24</v>
      </c>
    </row>
    <row r="263" spans="1:26" x14ac:dyDescent="0.3">
      <c r="A263" s="13">
        <v>43300</v>
      </c>
      <c r="B263">
        <v>1</v>
      </c>
      <c r="C263" s="101">
        <v>35</v>
      </c>
      <c r="D263" s="100">
        <f t="shared" si="21"/>
        <v>5</v>
      </c>
      <c r="E263" s="100">
        <f t="shared" si="22"/>
        <v>1</v>
      </c>
      <c r="F263" s="100">
        <f t="shared" si="23"/>
        <v>0</v>
      </c>
      <c r="G263" s="100">
        <f t="shared" si="24"/>
        <v>4</v>
      </c>
      <c r="H263" s="100">
        <v>1</v>
      </c>
      <c r="J263">
        <v>1</v>
      </c>
      <c r="K263">
        <v>4</v>
      </c>
      <c r="L263">
        <v>1</v>
      </c>
      <c r="S263">
        <v>4</v>
      </c>
      <c r="U263" s="103">
        <v>234</v>
      </c>
      <c r="V263" s="103">
        <v>39.442522709849314</v>
      </c>
      <c r="W263" s="103">
        <v>-3.4425227098493139</v>
      </c>
      <c r="Y263" s="103">
        <v>21.093044263775973</v>
      </c>
      <c r="Z263" s="103">
        <v>24</v>
      </c>
    </row>
    <row r="264" spans="1:26" x14ac:dyDescent="0.3">
      <c r="A264" s="13">
        <v>43301</v>
      </c>
      <c r="B264"/>
      <c r="C264" s="101">
        <v>35</v>
      </c>
      <c r="D264" s="100">
        <f t="shared" si="21"/>
        <v>3</v>
      </c>
      <c r="E264" s="100">
        <f t="shared" si="22"/>
        <v>1</v>
      </c>
      <c r="F264" s="100">
        <f t="shared" si="23"/>
        <v>0</v>
      </c>
      <c r="G264" s="100">
        <f t="shared" si="24"/>
        <v>5</v>
      </c>
      <c r="H264" s="100">
        <v>1</v>
      </c>
      <c r="K264">
        <v>3</v>
      </c>
      <c r="N264">
        <v>1</v>
      </c>
      <c r="S264">
        <v>5</v>
      </c>
      <c r="U264" s="103">
        <v>235</v>
      </c>
      <c r="V264" s="103">
        <v>23.230208069720089</v>
      </c>
      <c r="W264" s="103">
        <v>11.769791930279911</v>
      </c>
      <c r="Y264" s="103">
        <v>21.183378500451671</v>
      </c>
      <c r="Z264" s="103">
        <v>24</v>
      </c>
    </row>
    <row r="265" spans="1:26" x14ac:dyDescent="0.3">
      <c r="A265" s="13">
        <v>43302</v>
      </c>
      <c r="B265">
        <v>1</v>
      </c>
      <c r="C265" s="101">
        <v>35</v>
      </c>
      <c r="D265" s="100">
        <f t="shared" si="21"/>
        <v>2</v>
      </c>
      <c r="E265" s="100">
        <f t="shared" si="22"/>
        <v>3</v>
      </c>
      <c r="F265" s="100">
        <f t="shared" si="23"/>
        <v>1</v>
      </c>
      <c r="G265" s="100">
        <f t="shared" si="24"/>
        <v>9</v>
      </c>
      <c r="H265" s="100">
        <v>4</v>
      </c>
      <c r="K265">
        <v>2</v>
      </c>
      <c r="N265">
        <v>3</v>
      </c>
      <c r="P265">
        <v>1</v>
      </c>
      <c r="S265">
        <v>9</v>
      </c>
      <c r="U265" s="103">
        <v>236</v>
      </c>
      <c r="V265" s="103">
        <v>23.147684284689991</v>
      </c>
      <c r="W265" s="103">
        <v>11.852315715310009</v>
      </c>
      <c r="Y265" s="103">
        <v>21.273712737127372</v>
      </c>
      <c r="Z265" s="103">
        <v>24</v>
      </c>
    </row>
    <row r="266" spans="1:26" x14ac:dyDescent="0.3">
      <c r="A266" s="13">
        <v>43303</v>
      </c>
      <c r="B266">
        <v>2</v>
      </c>
      <c r="C266" s="101">
        <v>35</v>
      </c>
      <c r="D266" s="100">
        <f t="shared" si="21"/>
        <v>2</v>
      </c>
      <c r="E266" s="100">
        <f t="shared" si="22"/>
        <v>0</v>
      </c>
      <c r="F266" s="100">
        <f t="shared" si="23"/>
        <v>0</v>
      </c>
      <c r="G266" s="100">
        <f t="shared" si="24"/>
        <v>7</v>
      </c>
      <c r="H266" s="100">
        <v>3</v>
      </c>
      <c r="I266" s="100">
        <v>2</v>
      </c>
      <c r="K266">
        <v>2</v>
      </c>
      <c r="S266">
        <v>7</v>
      </c>
      <c r="U266" s="103">
        <v>237</v>
      </c>
      <c r="V266" s="103">
        <v>31.633501922033243</v>
      </c>
      <c r="W266" s="103">
        <v>3.3664980779667566</v>
      </c>
      <c r="Y266" s="103">
        <v>21.364046973803074</v>
      </c>
      <c r="Z266" s="103">
        <v>24</v>
      </c>
    </row>
    <row r="267" spans="1:26" x14ac:dyDescent="0.3">
      <c r="A267" s="13">
        <v>43304</v>
      </c>
      <c r="B267">
        <v>1</v>
      </c>
      <c r="C267" s="101">
        <v>35</v>
      </c>
      <c r="D267" s="100">
        <f t="shared" si="21"/>
        <v>1</v>
      </c>
      <c r="E267" s="100">
        <f t="shared" si="22"/>
        <v>2</v>
      </c>
      <c r="F267" s="100">
        <f t="shared" si="23"/>
        <v>2</v>
      </c>
      <c r="G267" s="100">
        <f t="shared" si="24"/>
        <v>7</v>
      </c>
      <c r="H267" s="100">
        <v>3</v>
      </c>
      <c r="I267" s="100">
        <v>2</v>
      </c>
      <c r="K267">
        <v>1</v>
      </c>
      <c r="L267">
        <v>2</v>
      </c>
      <c r="O267">
        <v>2</v>
      </c>
      <c r="S267">
        <v>7</v>
      </c>
      <c r="U267" s="103">
        <v>238</v>
      </c>
      <c r="V267" s="103">
        <v>33.4684682973948</v>
      </c>
      <c r="W267" s="103">
        <v>1.5315317026052</v>
      </c>
      <c r="Y267" s="103">
        <v>21.454381210478772</v>
      </c>
      <c r="Z267" s="103">
        <v>24</v>
      </c>
    </row>
    <row r="268" spans="1:26" x14ac:dyDescent="0.3">
      <c r="A268" s="13">
        <v>43305</v>
      </c>
      <c r="B268">
        <v>5</v>
      </c>
      <c r="C268" s="101">
        <v>35</v>
      </c>
      <c r="D268" s="100">
        <f t="shared" si="21"/>
        <v>1</v>
      </c>
      <c r="E268" s="100">
        <f t="shared" si="22"/>
        <v>2</v>
      </c>
      <c r="F268" s="100">
        <f t="shared" si="23"/>
        <v>2</v>
      </c>
      <c r="G268" s="100">
        <f t="shared" si="24"/>
        <v>6</v>
      </c>
      <c r="H268" s="100">
        <v>2</v>
      </c>
      <c r="I268" s="100">
        <v>2</v>
      </c>
      <c r="K268">
        <v>1</v>
      </c>
      <c r="L268">
        <v>1</v>
      </c>
      <c r="M268">
        <v>1</v>
      </c>
      <c r="O268">
        <v>2</v>
      </c>
      <c r="S268">
        <v>6</v>
      </c>
      <c r="U268" s="103">
        <v>239</v>
      </c>
      <c r="V268" s="103">
        <v>25.587946019598721</v>
      </c>
      <c r="W268" s="103">
        <v>9.4120539804012786</v>
      </c>
      <c r="Y268" s="103">
        <v>21.544715447154474</v>
      </c>
      <c r="Z268" s="103">
        <v>24</v>
      </c>
    </row>
    <row r="269" spans="1:26" x14ac:dyDescent="0.3">
      <c r="A269" s="13">
        <v>43306</v>
      </c>
      <c r="B269"/>
      <c r="C269" s="101">
        <v>35</v>
      </c>
      <c r="D269" s="100">
        <f t="shared" si="21"/>
        <v>0</v>
      </c>
      <c r="E269" s="100">
        <f t="shared" si="22"/>
        <v>5</v>
      </c>
      <c r="F269" s="100">
        <f t="shared" si="23"/>
        <v>0</v>
      </c>
      <c r="G269" s="100">
        <f t="shared" si="24"/>
        <v>7</v>
      </c>
      <c r="H269" s="100">
        <v>2</v>
      </c>
      <c r="I269" s="100">
        <v>1</v>
      </c>
      <c r="L269">
        <v>4</v>
      </c>
      <c r="M269">
        <v>1</v>
      </c>
      <c r="S269">
        <v>7</v>
      </c>
      <c r="U269" s="103">
        <v>240</v>
      </c>
      <c r="V269" s="103">
        <v>30.440261872766005</v>
      </c>
      <c r="W269" s="103">
        <v>4.5597381272339952</v>
      </c>
      <c r="Y269" s="103">
        <v>21.635049683830172</v>
      </c>
      <c r="Z269" s="103">
        <v>24</v>
      </c>
    </row>
    <row r="270" spans="1:26" x14ac:dyDescent="0.3">
      <c r="A270" s="13">
        <v>43307</v>
      </c>
      <c r="B270"/>
      <c r="C270" s="101">
        <v>34</v>
      </c>
      <c r="D270" s="100">
        <f t="shared" si="21"/>
        <v>34</v>
      </c>
      <c r="E270" s="100">
        <f t="shared" si="22"/>
        <v>2</v>
      </c>
      <c r="F270" s="100">
        <f t="shared" si="23"/>
        <v>2</v>
      </c>
      <c r="G270" s="100">
        <f t="shared" si="24"/>
        <v>6</v>
      </c>
      <c r="H270" s="100">
        <v>2</v>
      </c>
      <c r="I270" s="100">
        <v>1</v>
      </c>
      <c r="J270">
        <v>23</v>
      </c>
      <c r="K270">
        <v>11</v>
      </c>
      <c r="M270">
        <v>2</v>
      </c>
      <c r="P270">
        <v>2</v>
      </c>
      <c r="S270">
        <v>6</v>
      </c>
      <c r="U270" s="103">
        <v>241</v>
      </c>
      <c r="V270" s="103">
        <v>26.597894772868379</v>
      </c>
      <c r="W270" s="103">
        <v>8.4021052271316208</v>
      </c>
      <c r="Y270" s="103">
        <v>21.725383920505873</v>
      </c>
      <c r="Z270" s="103">
        <v>24</v>
      </c>
    </row>
    <row r="271" spans="1:26" x14ac:dyDescent="0.3">
      <c r="A271" s="13">
        <v>43308</v>
      </c>
      <c r="B271"/>
      <c r="C271" s="101">
        <v>34</v>
      </c>
      <c r="D271" s="100">
        <f t="shared" si="21"/>
        <v>26</v>
      </c>
      <c r="E271" s="100">
        <f t="shared" si="22"/>
        <v>1</v>
      </c>
      <c r="F271" s="100">
        <f t="shared" si="23"/>
        <v>3</v>
      </c>
      <c r="G271" s="100">
        <f t="shared" si="24"/>
        <v>7</v>
      </c>
      <c r="H271" s="100">
        <v>3</v>
      </c>
      <c r="J271">
        <v>19</v>
      </c>
      <c r="K271">
        <v>7</v>
      </c>
      <c r="M271">
        <v>1</v>
      </c>
      <c r="P271">
        <v>3</v>
      </c>
      <c r="S271">
        <v>7</v>
      </c>
      <c r="U271" s="103">
        <v>242</v>
      </c>
      <c r="V271" s="103">
        <v>28.64700289196384</v>
      </c>
      <c r="W271" s="103">
        <v>6.3529971080361598</v>
      </c>
      <c r="Y271" s="103">
        <v>21.815718157181571</v>
      </c>
      <c r="Z271" s="103">
        <v>24</v>
      </c>
    </row>
    <row r="272" spans="1:26" x14ac:dyDescent="0.3">
      <c r="A272" s="13">
        <v>43309</v>
      </c>
      <c r="B272">
        <v>1</v>
      </c>
      <c r="C272" s="101">
        <v>34</v>
      </c>
      <c r="D272" s="100">
        <f t="shared" si="21"/>
        <v>23</v>
      </c>
      <c r="E272" s="100">
        <f t="shared" si="22"/>
        <v>5</v>
      </c>
      <c r="F272" s="100">
        <f t="shared" si="23"/>
        <v>1</v>
      </c>
      <c r="G272" s="100">
        <f t="shared" si="24"/>
        <v>8</v>
      </c>
      <c r="H272" s="100">
        <v>2</v>
      </c>
      <c r="J272">
        <v>10</v>
      </c>
      <c r="K272">
        <v>13</v>
      </c>
      <c r="M272">
        <v>2</v>
      </c>
      <c r="N272">
        <v>3</v>
      </c>
      <c r="P272">
        <v>1</v>
      </c>
      <c r="S272">
        <v>8</v>
      </c>
      <c r="U272" s="103">
        <v>243</v>
      </c>
      <c r="V272" s="103">
        <v>34.501350667272213</v>
      </c>
      <c r="W272" s="103">
        <v>0.498649332727787</v>
      </c>
      <c r="Y272" s="103">
        <v>21.906052393857273</v>
      </c>
      <c r="Z272" s="103">
        <v>24</v>
      </c>
    </row>
    <row r="273" spans="1:26" x14ac:dyDescent="0.3">
      <c r="A273" s="13">
        <v>43310</v>
      </c>
      <c r="B273">
        <v>2</v>
      </c>
      <c r="C273" s="101">
        <v>34</v>
      </c>
      <c r="D273" s="100">
        <f t="shared" si="21"/>
        <v>23</v>
      </c>
      <c r="E273" s="100">
        <f t="shared" si="22"/>
        <v>0</v>
      </c>
      <c r="F273" s="100">
        <f t="shared" si="23"/>
        <v>1</v>
      </c>
      <c r="G273" s="100">
        <f t="shared" si="24"/>
        <v>5</v>
      </c>
      <c r="H273" s="100">
        <v>1</v>
      </c>
      <c r="I273" s="100">
        <v>2</v>
      </c>
      <c r="J273">
        <v>18</v>
      </c>
      <c r="K273">
        <v>5</v>
      </c>
      <c r="P273">
        <v>1</v>
      </c>
      <c r="S273">
        <v>5</v>
      </c>
      <c r="U273" s="103">
        <v>244</v>
      </c>
      <c r="V273" s="103">
        <v>25.84742932275428</v>
      </c>
      <c r="W273" s="103">
        <v>9.1525706772457198</v>
      </c>
      <c r="Y273" s="103">
        <v>21.996386630532974</v>
      </c>
      <c r="Z273" s="103">
        <v>24</v>
      </c>
    </row>
    <row r="274" spans="1:26" x14ac:dyDescent="0.3">
      <c r="A274" s="13">
        <v>43311</v>
      </c>
      <c r="B274">
        <v>2</v>
      </c>
      <c r="C274" s="101">
        <v>34</v>
      </c>
      <c r="D274" s="100">
        <f t="shared" si="21"/>
        <v>22</v>
      </c>
      <c r="E274" s="100">
        <f t="shared" si="22"/>
        <v>3</v>
      </c>
      <c r="F274" s="100">
        <f t="shared" si="23"/>
        <v>3</v>
      </c>
      <c r="G274" s="100">
        <f t="shared" si="24"/>
        <v>7</v>
      </c>
      <c r="H274" s="100">
        <v>2</v>
      </c>
      <c r="J274">
        <v>11</v>
      </c>
      <c r="K274">
        <v>11</v>
      </c>
      <c r="M274">
        <v>2</v>
      </c>
      <c r="N274">
        <v>1</v>
      </c>
      <c r="O274">
        <v>1</v>
      </c>
      <c r="P274">
        <v>2</v>
      </c>
      <c r="S274">
        <v>7</v>
      </c>
      <c r="U274" s="103">
        <v>245</v>
      </c>
      <c r="V274" s="103">
        <v>27.874364030574519</v>
      </c>
      <c r="W274" s="103">
        <v>7.1256359694254812</v>
      </c>
      <c r="Y274" s="103">
        <v>22.086720867208673</v>
      </c>
      <c r="Z274" s="103">
        <v>24</v>
      </c>
    </row>
    <row r="275" spans="1:26" x14ac:dyDescent="0.3">
      <c r="A275" s="13">
        <v>43312</v>
      </c>
      <c r="B275">
        <v>3</v>
      </c>
      <c r="C275" s="101">
        <v>34</v>
      </c>
      <c r="D275" s="100">
        <f t="shared" si="21"/>
        <v>21</v>
      </c>
      <c r="E275" s="100">
        <f t="shared" si="22"/>
        <v>4</v>
      </c>
      <c r="F275" s="100">
        <f t="shared" si="23"/>
        <v>1</v>
      </c>
      <c r="G275" s="100">
        <f t="shared" si="24"/>
        <v>6</v>
      </c>
      <c r="H275" s="100">
        <v>1</v>
      </c>
      <c r="J275">
        <v>12</v>
      </c>
      <c r="K275">
        <v>9</v>
      </c>
      <c r="L275">
        <v>3</v>
      </c>
      <c r="M275">
        <v>1</v>
      </c>
      <c r="P275">
        <v>1</v>
      </c>
      <c r="S275">
        <v>6</v>
      </c>
      <c r="U275" s="103">
        <v>246</v>
      </c>
      <c r="V275" s="103">
        <v>28.495676743537039</v>
      </c>
      <c r="W275" s="103">
        <v>6.5043232564629605</v>
      </c>
      <c r="Y275" s="103">
        <v>22.177055103884374</v>
      </c>
      <c r="Z275" s="103">
        <v>24</v>
      </c>
    </row>
    <row r="276" spans="1:26" x14ac:dyDescent="0.3">
      <c r="A276" s="13">
        <v>43313</v>
      </c>
      <c r="B276"/>
      <c r="C276" s="101">
        <v>34</v>
      </c>
      <c r="D276" s="100">
        <f t="shared" si="21"/>
        <v>20</v>
      </c>
      <c r="E276" s="100">
        <f t="shared" si="22"/>
        <v>6</v>
      </c>
      <c r="F276" s="100">
        <f t="shared" si="23"/>
        <v>3</v>
      </c>
      <c r="G276" s="100">
        <f t="shared" si="24"/>
        <v>6</v>
      </c>
      <c r="H276" s="100">
        <v>3</v>
      </c>
      <c r="I276" s="100">
        <v>2</v>
      </c>
      <c r="J276">
        <v>14</v>
      </c>
      <c r="K276">
        <v>6</v>
      </c>
      <c r="L276">
        <v>1</v>
      </c>
      <c r="M276">
        <v>1</v>
      </c>
      <c r="N276">
        <v>4</v>
      </c>
      <c r="P276">
        <v>3</v>
      </c>
      <c r="S276">
        <v>6</v>
      </c>
      <c r="U276" s="103">
        <v>247</v>
      </c>
      <c r="V276" s="103">
        <v>30.168816407672306</v>
      </c>
      <c r="W276" s="103">
        <v>4.8311835923276938</v>
      </c>
      <c r="Y276" s="103">
        <v>22.267389340560072</v>
      </c>
      <c r="Z276" s="103">
        <v>24</v>
      </c>
    </row>
    <row r="277" spans="1:26" x14ac:dyDescent="0.3">
      <c r="A277" s="13">
        <v>43314</v>
      </c>
      <c r="B277">
        <v>2</v>
      </c>
      <c r="C277" s="101">
        <v>34</v>
      </c>
      <c r="D277" s="100">
        <f t="shared" si="21"/>
        <v>20</v>
      </c>
      <c r="E277" s="100">
        <f t="shared" si="22"/>
        <v>3</v>
      </c>
      <c r="F277" s="100">
        <f t="shared" si="23"/>
        <v>2</v>
      </c>
      <c r="G277" s="100">
        <f t="shared" si="24"/>
        <v>7</v>
      </c>
      <c r="H277" s="100">
        <v>2</v>
      </c>
      <c r="J277">
        <v>11</v>
      </c>
      <c r="K277">
        <v>9</v>
      </c>
      <c r="L277">
        <v>3</v>
      </c>
      <c r="P277">
        <v>2</v>
      </c>
      <c r="S277">
        <v>7</v>
      </c>
      <c r="U277" s="103">
        <v>248</v>
      </c>
      <c r="V277" s="103">
        <v>29.271072029462644</v>
      </c>
      <c r="W277" s="103">
        <v>5.7289279705373559</v>
      </c>
      <c r="Y277" s="103">
        <v>22.357723577235774</v>
      </c>
      <c r="Z277" s="103">
        <v>24</v>
      </c>
    </row>
    <row r="278" spans="1:26" x14ac:dyDescent="0.3">
      <c r="A278" s="13">
        <v>43315</v>
      </c>
      <c r="B278">
        <v>1</v>
      </c>
      <c r="C278" s="101">
        <v>34</v>
      </c>
      <c r="D278" s="100">
        <f t="shared" si="21"/>
        <v>19</v>
      </c>
      <c r="E278" s="100">
        <f t="shared" si="22"/>
        <v>3</v>
      </c>
      <c r="F278" s="100">
        <f t="shared" si="23"/>
        <v>1</v>
      </c>
      <c r="G278" s="100">
        <f t="shared" si="24"/>
        <v>7</v>
      </c>
      <c r="H278" s="100">
        <v>3</v>
      </c>
      <c r="I278" s="100">
        <v>1</v>
      </c>
      <c r="J278">
        <v>11</v>
      </c>
      <c r="K278">
        <v>8</v>
      </c>
      <c r="L278">
        <v>1</v>
      </c>
      <c r="M278">
        <v>1</v>
      </c>
      <c r="N278">
        <v>1</v>
      </c>
      <c r="Q278">
        <v>1</v>
      </c>
      <c r="S278">
        <v>7</v>
      </c>
      <c r="U278" s="103">
        <v>249</v>
      </c>
      <c r="V278" s="103">
        <v>31.512735993483965</v>
      </c>
      <c r="W278" s="103">
        <v>3.4872640065160354</v>
      </c>
      <c r="Y278" s="103">
        <v>22.448057813911472</v>
      </c>
      <c r="Z278" s="103">
        <v>24</v>
      </c>
    </row>
    <row r="279" spans="1:26" x14ac:dyDescent="0.3">
      <c r="A279" s="13">
        <v>43316</v>
      </c>
      <c r="B279">
        <v>1</v>
      </c>
      <c r="C279" s="101">
        <v>34</v>
      </c>
      <c r="D279" s="100">
        <f t="shared" si="21"/>
        <v>19</v>
      </c>
      <c r="E279" s="100">
        <f t="shared" si="22"/>
        <v>5</v>
      </c>
      <c r="F279" s="100">
        <f t="shared" si="23"/>
        <v>0</v>
      </c>
      <c r="G279" s="100">
        <f t="shared" si="24"/>
        <v>8</v>
      </c>
      <c r="H279" s="100">
        <v>2</v>
      </c>
      <c r="I279" s="100">
        <v>1</v>
      </c>
      <c r="J279">
        <v>12</v>
      </c>
      <c r="K279">
        <v>7</v>
      </c>
      <c r="L279">
        <v>2</v>
      </c>
      <c r="M279">
        <v>1</v>
      </c>
      <c r="N279">
        <v>2</v>
      </c>
      <c r="S279">
        <v>8</v>
      </c>
      <c r="U279" s="103">
        <v>250</v>
      </c>
      <c r="V279" s="103">
        <v>29.350545759002546</v>
      </c>
      <c r="W279" s="103">
        <v>5.6494542409974535</v>
      </c>
      <c r="Y279" s="103">
        <v>22.538392050587174</v>
      </c>
      <c r="Z279" s="103">
        <v>24</v>
      </c>
    </row>
    <row r="280" spans="1:26" x14ac:dyDescent="0.3">
      <c r="A280" s="13">
        <v>43317</v>
      </c>
      <c r="B280">
        <v>2</v>
      </c>
      <c r="C280" s="101">
        <v>34</v>
      </c>
      <c r="D280" s="100">
        <f t="shared" si="21"/>
        <v>19</v>
      </c>
      <c r="E280" s="100">
        <f t="shared" si="22"/>
        <v>1</v>
      </c>
      <c r="F280" s="100">
        <f t="shared" si="23"/>
        <v>0</v>
      </c>
      <c r="G280" s="100">
        <f t="shared" si="24"/>
        <v>4</v>
      </c>
      <c r="H280" s="100">
        <v>2</v>
      </c>
      <c r="J280">
        <v>11</v>
      </c>
      <c r="K280">
        <v>8</v>
      </c>
      <c r="N280">
        <v>1</v>
      </c>
      <c r="S280">
        <v>4</v>
      </c>
      <c r="U280" s="103">
        <v>251</v>
      </c>
      <c r="V280" s="103">
        <v>28.165459500372378</v>
      </c>
      <c r="W280" s="103">
        <v>6.8345404996276216</v>
      </c>
      <c r="Y280" s="103">
        <v>22.628726287262875</v>
      </c>
      <c r="Z280" s="103">
        <v>24</v>
      </c>
    </row>
    <row r="281" spans="1:26" x14ac:dyDescent="0.3">
      <c r="A281" s="13">
        <v>43318</v>
      </c>
      <c r="B281">
        <v>3</v>
      </c>
      <c r="C281" s="101">
        <v>34</v>
      </c>
      <c r="D281" s="100">
        <f t="shared" si="21"/>
        <v>18</v>
      </c>
      <c r="E281" s="100">
        <f t="shared" si="22"/>
        <v>5</v>
      </c>
      <c r="F281" s="100">
        <f t="shared" si="23"/>
        <v>3</v>
      </c>
      <c r="G281" s="100">
        <f t="shared" si="24"/>
        <v>7</v>
      </c>
      <c r="H281" s="100">
        <v>1</v>
      </c>
      <c r="I281" s="100">
        <v>1</v>
      </c>
      <c r="J281">
        <v>11</v>
      </c>
      <c r="K281">
        <v>7</v>
      </c>
      <c r="L281">
        <v>3</v>
      </c>
      <c r="M281">
        <v>1</v>
      </c>
      <c r="N281">
        <v>1</v>
      </c>
      <c r="P281">
        <v>3</v>
      </c>
      <c r="S281">
        <v>7</v>
      </c>
      <c r="U281" s="103">
        <v>252</v>
      </c>
      <c r="V281" s="103">
        <v>30.990840645719409</v>
      </c>
      <c r="W281" s="103">
        <v>4.009159354280591</v>
      </c>
      <c r="Y281" s="103">
        <v>22.719060523938573</v>
      </c>
      <c r="Z281" s="103">
        <v>24</v>
      </c>
    </row>
    <row r="282" spans="1:26" x14ac:dyDescent="0.3">
      <c r="A282" s="13">
        <v>43319</v>
      </c>
      <c r="B282">
        <v>1</v>
      </c>
      <c r="C282" s="101">
        <v>34</v>
      </c>
      <c r="D282" s="100">
        <f t="shared" si="21"/>
        <v>17</v>
      </c>
      <c r="E282" s="100">
        <f t="shared" si="22"/>
        <v>4</v>
      </c>
      <c r="F282" s="100">
        <f t="shared" si="23"/>
        <v>0</v>
      </c>
      <c r="G282" s="100">
        <f t="shared" si="24"/>
        <v>5</v>
      </c>
      <c r="H282" s="100">
        <v>3</v>
      </c>
      <c r="I282" s="100">
        <v>1</v>
      </c>
      <c r="J282">
        <v>3</v>
      </c>
      <c r="K282">
        <v>14</v>
      </c>
      <c r="L282">
        <v>3</v>
      </c>
      <c r="N282">
        <v>1</v>
      </c>
      <c r="S282">
        <v>5</v>
      </c>
      <c r="U282" s="103">
        <v>253</v>
      </c>
      <c r="V282" s="103">
        <v>29.493837541307371</v>
      </c>
      <c r="W282" s="103">
        <v>5.5061624586926285</v>
      </c>
      <c r="Y282" s="103">
        <v>22.809394760614275</v>
      </c>
      <c r="Z282" s="103">
        <v>24</v>
      </c>
    </row>
    <row r="283" spans="1:26" x14ac:dyDescent="0.3">
      <c r="A283" s="13">
        <v>43320</v>
      </c>
      <c r="B283">
        <v>1</v>
      </c>
      <c r="C283" s="101">
        <v>34</v>
      </c>
      <c r="D283" s="100">
        <f t="shared" si="21"/>
        <v>17</v>
      </c>
      <c r="E283" s="100">
        <f t="shared" si="22"/>
        <v>6</v>
      </c>
      <c r="F283" s="100">
        <f t="shared" si="23"/>
        <v>3</v>
      </c>
      <c r="G283" s="100">
        <f t="shared" si="24"/>
        <v>4</v>
      </c>
      <c r="H283" s="100">
        <v>2</v>
      </c>
      <c r="I283" s="100">
        <v>1</v>
      </c>
      <c r="J283">
        <v>12</v>
      </c>
      <c r="K283">
        <v>5</v>
      </c>
      <c r="L283">
        <v>2</v>
      </c>
      <c r="M283">
        <v>3</v>
      </c>
      <c r="N283">
        <v>1</v>
      </c>
      <c r="P283">
        <v>3</v>
      </c>
      <c r="S283">
        <v>4</v>
      </c>
      <c r="U283" s="103">
        <v>254</v>
      </c>
      <c r="V283" s="103">
        <v>29.072997504399275</v>
      </c>
      <c r="W283" s="103">
        <v>5.9270024956007248</v>
      </c>
      <c r="Y283" s="103">
        <v>22.899728997289973</v>
      </c>
      <c r="Z283" s="103">
        <v>24</v>
      </c>
    </row>
    <row r="284" spans="1:26" x14ac:dyDescent="0.3">
      <c r="A284" s="13">
        <v>43321</v>
      </c>
      <c r="B284">
        <v>1</v>
      </c>
      <c r="C284" s="101">
        <v>34</v>
      </c>
      <c r="D284" s="100">
        <f t="shared" si="21"/>
        <v>16</v>
      </c>
      <c r="E284" s="100">
        <f t="shared" si="22"/>
        <v>1</v>
      </c>
      <c r="F284" s="100">
        <f t="shared" si="23"/>
        <v>3</v>
      </c>
      <c r="G284" s="100">
        <f t="shared" si="24"/>
        <v>8</v>
      </c>
      <c r="H284" s="100">
        <v>2</v>
      </c>
      <c r="I284" s="100">
        <v>1</v>
      </c>
      <c r="J284">
        <v>8</v>
      </c>
      <c r="K284">
        <v>8</v>
      </c>
      <c r="M284">
        <v>1</v>
      </c>
      <c r="P284">
        <v>3</v>
      </c>
      <c r="S284">
        <v>8</v>
      </c>
      <c r="U284" s="103">
        <v>255</v>
      </c>
      <c r="V284" s="103">
        <v>29.685396221392178</v>
      </c>
      <c r="W284" s="103">
        <v>5.3146037786078217</v>
      </c>
      <c r="Y284" s="103">
        <v>22.990063233965675</v>
      </c>
      <c r="Z284" s="103">
        <v>24</v>
      </c>
    </row>
    <row r="285" spans="1:26" x14ac:dyDescent="0.3">
      <c r="A285" s="13">
        <v>43322</v>
      </c>
      <c r="B285">
        <v>2</v>
      </c>
      <c r="C285" s="101">
        <v>34</v>
      </c>
      <c r="D285" s="100">
        <f t="shared" si="21"/>
        <v>16</v>
      </c>
      <c r="E285" s="100">
        <f t="shared" si="22"/>
        <v>2</v>
      </c>
      <c r="F285" s="100">
        <f t="shared" si="23"/>
        <v>4</v>
      </c>
      <c r="G285" s="100">
        <f t="shared" si="24"/>
        <v>6</v>
      </c>
      <c r="H285" s="100">
        <v>2</v>
      </c>
      <c r="J285">
        <v>6</v>
      </c>
      <c r="K285">
        <v>10</v>
      </c>
      <c r="L285">
        <v>2</v>
      </c>
      <c r="O285">
        <v>3</v>
      </c>
      <c r="P285">
        <v>1</v>
      </c>
      <c r="S285">
        <v>6</v>
      </c>
      <c r="U285" s="103">
        <v>256</v>
      </c>
      <c r="V285" s="103">
        <v>30.339673136288187</v>
      </c>
      <c r="W285" s="103">
        <v>4.6603268637118127</v>
      </c>
      <c r="Y285" s="103">
        <v>23.080397470641373</v>
      </c>
      <c r="Z285" s="103">
        <v>25</v>
      </c>
    </row>
    <row r="286" spans="1:26" x14ac:dyDescent="0.3">
      <c r="A286" s="13">
        <v>43323</v>
      </c>
      <c r="B286">
        <v>1</v>
      </c>
      <c r="C286" s="101">
        <v>34</v>
      </c>
      <c r="D286" s="100">
        <f t="shared" si="21"/>
        <v>16</v>
      </c>
      <c r="E286" s="100">
        <f t="shared" si="22"/>
        <v>5</v>
      </c>
      <c r="F286" s="100">
        <f t="shared" si="23"/>
        <v>2</v>
      </c>
      <c r="G286" s="100">
        <f t="shared" si="24"/>
        <v>5</v>
      </c>
      <c r="H286" s="100">
        <v>1</v>
      </c>
      <c r="J286">
        <v>9</v>
      </c>
      <c r="K286">
        <v>7</v>
      </c>
      <c r="M286">
        <v>1</v>
      </c>
      <c r="N286">
        <v>4</v>
      </c>
      <c r="P286">
        <v>2</v>
      </c>
      <c r="S286">
        <v>5</v>
      </c>
      <c r="U286" s="103">
        <v>257</v>
      </c>
      <c r="V286" s="103">
        <v>32.556409154019661</v>
      </c>
      <c r="W286" s="103">
        <v>2.4435908459803386</v>
      </c>
      <c r="Y286" s="103">
        <v>23.170731707317074</v>
      </c>
      <c r="Z286" s="103">
        <v>25</v>
      </c>
    </row>
    <row r="287" spans="1:26" x14ac:dyDescent="0.3">
      <c r="A287" s="13">
        <v>43324</v>
      </c>
      <c r="B287">
        <v>1</v>
      </c>
      <c r="C287" s="101">
        <v>34</v>
      </c>
      <c r="D287" s="100">
        <f t="shared" si="21"/>
        <v>16</v>
      </c>
      <c r="E287" s="100">
        <f t="shared" si="22"/>
        <v>3</v>
      </c>
      <c r="F287" s="100">
        <f t="shared" si="23"/>
        <v>1</v>
      </c>
      <c r="G287" s="100">
        <f t="shared" si="24"/>
        <v>6</v>
      </c>
      <c r="H287" s="100">
        <v>1</v>
      </c>
      <c r="I287" s="100">
        <v>1</v>
      </c>
      <c r="J287">
        <v>9</v>
      </c>
      <c r="K287">
        <v>7</v>
      </c>
      <c r="L287">
        <v>1</v>
      </c>
      <c r="M287">
        <v>1</v>
      </c>
      <c r="N287">
        <v>1</v>
      </c>
      <c r="P287">
        <v>1</v>
      </c>
      <c r="S287">
        <v>6</v>
      </c>
      <c r="U287" s="103">
        <v>258</v>
      </c>
      <c r="V287" s="103">
        <v>32.630779148412685</v>
      </c>
      <c r="W287" s="103">
        <v>2.3692208515873148</v>
      </c>
      <c r="Y287" s="103">
        <v>23.261065943992776</v>
      </c>
      <c r="Z287" s="103">
        <v>25</v>
      </c>
    </row>
    <row r="288" spans="1:26" x14ac:dyDescent="0.3">
      <c r="A288" s="13">
        <v>43325</v>
      </c>
      <c r="B288">
        <v>3</v>
      </c>
      <c r="C288" s="101">
        <v>34</v>
      </c>
      <c r="D288" s="100">
        <f t="shared" si="21"/>
        <v>15</v>
      </c>
      <c r="E288" s="100">
        <f t="shared" si="22"/>
        <v>3</v>
      </c>
      <c r="F288" s="100">
        <f t="shared" si="23"/>
        <v>1</v>
      </c>
      <c r="G288" s="100">
        <f t="shared" si="24"/>
        <v>8</v>
      </c>
      <c r="H288" s="100">
        <v>7</v>
      </c>
      <c r="J288">
        <v>9</v>
      </c>
      <c r="K288">
        <v>6</v>
      </c>
      <c r="L288">
        <v>1</v>
      </c>
      <c r="M288">
        <v>1</v>
      </c>
      <c r="N288">
        <v>1</v>
      </c>
      <c r="P288">
        <v>1</v>
      </c>
      <c r="S288">
        <v>8</v>
      </c>
      <c r="U288" s="103">
        <v>259</v>
      </c>
      <c r="V288" s="103">
        <v>36.769464877770126</v>
      </c>
      <c r="W288" s="103">
        <v>-1.7694648777701261</v>
      </c>
      <c r="Y288" s="103">
        <v>23.351400180668474</v>
      </c>
      <c r="Z288" s="103">
        <v>25</v>
      </c>
    </row>
    <row r="289" spans="1:26" x14ac:dyDescent="0.3">
      <c r="A289" s="13">
        <v>43326</v>
      </c>
      <c r="B289">
        <v>2</v>
      </c>
      <c r="C289" s="101">
        <v>34</v>
      </c>
      <c r="D289" s="100">
        <f t="shared" si="21"/>
        <v>15</v>
      </c>
      <c r="E289" s="100">
        <f t="shared" si="22"/>
        <v>3</v>
      </c>
      <c r="F289" s="100">
        <f t="shared" si="23"/>
        <v>4</v>
      </c>
      <c r="G289" s="100">
        <f t="shared" si="24"/>
        <v>4</v>
      </c>
      <c r="H289" s="100">
        <v>3</v>
      </c>
      <c r="J289">
        <v>9</v>
      </c>
      <c r="K289">
        <v>6</v>
      </c>
      <c r="M289">
        <v>2</v>
      </c>
      <c r="N289">
        <v>1</v>
      </c>
      <c r="P289">
        <v>4</v>
      </c>
      <c r="S289">
        <v>4</v>
      </c>
      <c r="U289" s="103">
        <v>260</v>
      </c>
      <c r="V289" s="103">
        <v>32.546378568693918</v>
      </c>
      <c r="W289" s="103">
        <v>2.4536214313060825</v>
      </c>
      <c r="Y289" s="103">
        <v>23.441734417344176</v>
      </c>
      <c r="Z289" s="103">
        <v>25</v>
      </c>
    </row>
    <row r="290" spans="1:26" x14ac:dyDescent="0.3">
      <c r="A290" s="13">
        <v>43327</v>
      </c>
      <c r="B290"/>
      <c r="C290" s="101">
        <v>34</v>
      </c>
      <c r="D290" s="100">
        <f t="shared" si="21"/>
        <v>15</v>
      </c>
      <c r="E290" s="100">
        <f t="shared" si="22"/>
        <v>5</v>
      </c>
      <c r="F290" s="100">
        <f t="shared" si="23"/>
        <v>3</v>
      </c>
      <c r="G290" s="100">
        <f t="shared" si="24"/>
        <v>5</v>
      </c>
      <c r="H290" s="100">
        <v>2</v>
      </c>
      <c r="I290" s="100">
        <v>2</v>
      </c>
      <c r="J290">
        <v>11</v>
      </c>
      <c r="K290">
        <v>4</v>
      </c>
      <c r="M290">
        <v>2</v>
      </c>
      <c r="N290">
        <v>3</v>
      </c>
      <c r="P290">
        <v>3</v>
      </c>
      <c r="S290">
        <v>5</v>
      </c>
      <c r="U290" s="103">
        <v>261</v>
      </c>
      <c r="V290" s="103">
        <v>28.270623271056333</v>
      </c>
      <c r="W290" s="103">
        <v>6.7293767289436666</v>
      </c>
      <c r="Y290" s="103">
        <v>23.532068654019874</v>
      </c>
      <c r="Z290" s="103">
        <v>25</v>
      </c>
    </row>
    <row r="291" spans="1:26" x14ac:dyDescent="0.3">
      <c r="A291" s="13">
        <v>43328</v>
      </c>
      <c r="B291">
        <v>3</v>
      </c>
      <c r="C291" s="101">
        <v>34</v>
      </c>
      <c r="D291" s="100">
        <f t="shared" si="21"/>
        <v>15</v>
      </c>
      <c r="E291" s="100">
        <f t="shared" si="22"/>
        <v>2</v>
      </c>
      <c r="F291" s="100">
        <f t="shared" si="23"/>
        <v>3</v>
      </c>
      <c r="G291" s="100">
        <f t="shared" si="24"/>
        <v>6</v>
      </c>
      <c r="H291" s="100">
        <v>2</v>
      </c>
      <c r="I291" s="100">
        <v>1</v>
      </c>
      <c r="J291">
        <v>7</v>
      </c>
      <c r="K291">
        <v>8</v>
      </c>
      <c r="L291">
        <v>2</v>
      </c>
      <c r="P291">
        <v>3</v>
      </c>
      <c r="S291">
        <v>6</v>
      </c>
      <c r="U291" s="103">
        <v>262</v>
      </c>
      <c r="V291" s="103">
        <v>30.133564245102828</v>
      </c>
      <c r="W291" s="103">
        <v>4.8664357548971715</v>
      </c>
      <c r="Y291" s="103">
        <v>23.622402890695575</v>
      </c>
      <c r="Z291" s="103">
        <v>25</v>
      </c>
    </row>
    <row r="292" spans="1:26" x14ac:dyDescent="0.3">
      <c r="A292" s="13">
        <v>43329</v>
      </c>
      <c r="B292">
        <v>2</v>
      </c>
      <c r="C292" s="101">
        <v>34</v>
      </c>
      <c r="D292" s="100">
        <f t="shared" si="21"/>
        <v>15</v>
      </c>
      <c r="E292" s="100">
        <f t="shared" si="22"/>
        <v>1</v>
      </c>
      <c r="F292" s="100">
        <f t="shared" si="23"/>
        <v>3</v>
      </c>
      <c r="G292" s="100">
        <f t="shared" si="24"/>
        <v>6</v>
      </c>
      <c r="H292" s="100">
        <v>2</v>
      </c>
      <c r="I292" s="100">
        <v>3</v>
      </c>
      <c r="J292">
        <v>9</v>
      </c>
      <c r="K292">
        <v>6</v>
      </c>
      <c r="L292">
        <v>1</v>
      </c>
      <c r="O292">
        <v>1</v>
      </c>
      <c r="P292">
        <v>1</v>
      </c>
      <c r="Q292">
        <v>1</v>
      </c>
      <c r="S292">
        <v>6</v>
      </c>
      <c r="U292" s="103">
        <v>263</v>
      </c>
      <c r="V292" s="103">
        <v>38.883790146258825</v>
      </c>
      <c r="W292" s="103">
        <v>-3.8837901462588249</v>
      </c>
      <c r="Y292" s="103">
        <v>23.712737127371273</v>
      </c>
      <c r="Z292" s="103">
        <v>25</v>
      </c>
    </row>
    <row r="293" spans="1:26" x14ac:dyDescent="0.3">
      <c r="A293" s="13">
        <v>43330</v>
      </c>
      <c r="B293">
        <v>2</v>
      </c>
      <c r="C293" s="101">
        <v>34</v>
      </c>
      <c r="D293" s="100">
        <f t="shared" si="21"/>
        <v>15</v>
      </c>
      <c r="E293" s="100">
        <f t="shared" si="22"/>
        <v>3</v>
      </c>
      <c r="F293" s="100">
        <f t="shared" si="23"/>
        <v>7</v>
      </c>
      <c r="G293" s="100">
        <f t="shared" si="24"/>
        <v>5</v>
      </c>
      <c r="H293" s="100">
        <v>2</v>
      </c>
      <c r="I293" s="100">
        <v>2</v>
      </c>
      <c r="J293">
        <v>10</v>
      </c>
      <c r="K293">
        <v>5</v>
      </c>
      <c r="L293">
        <v>2</v>
      </c>
      <c r="N293">
        <v>1</v>
      </c>
      <c r="O293">
        <v>2</v>
      </c>
      <c r="P293">
        <v>5</v>
      </c>
      <c r="S293">
        <v>5</v>
      </c>
      <c r="U293" s="103">
        <v>264</v>
      </c>
      <c r="V293" s="103">
        <v>33.166574692300301</v>
      </c>
      <c r="W293" s="103">
        <v>1.8334253076996987</v>
      </c>
      <c r="Y293" s="103">
        <v>23.803071364046975</v>
      </c>
      <c r="Z293" s="103">
        <v>25</v>
      </c>
    </row>
    <row r="294" spans="1:26" x14ac:dyDescent="0.3">
      <c r="A294" s="13">
        <v>43331</v>
      </c>
      <c r="B294">
        <v>1</v>
      </c>
      <c r="C294" s="101">
        <v>34</v>
      </c>
      <c r="D294" s="100">
        <f t="shared" si="21"/>
        <v>15</v>
      </c>
      <c r="E294" s="100">
        <f t="shared" si="22"/>
        <v>3</v>
      </c>
      <c r="F294" s="100">
        <f t="shared" si="23"/>
        <v>2</v>
      </c>
      <c r="G294" s="100">
        <f t="shared" si="24"/>
        <v>4</v>
      </c>
      <c r="H294" s="100">
        <v>2</v>
      </c>
      <c r="I294" s="100">
        <v>1</v>
      </c>
      <c r="J294">
        <v>8</v>
      </c>
      <c r="K294">
        <v>7</v>
      </c>
      <c r="L294">
        <v>1</v>
      </c>
      <c r="M294">
        <v>1</v>
      </c>
      <c r="N294">
        <v>1</v>
      </c>
      <c r="O294">
        <v>2</v>
      </c>
      <c r="S294">
        <v>4</v>
      </c>
      <c r="U294" s="103">
        <v>265</v>
      </c>
      <c r="V294" s="103">
        <v>37.101321956114951</v>
      </c>
      <c r="W294" s="103">
        <v>-2.1013219561149512</v>
      </c>
      <c r="Y294" s="103">
        <v>23.893405600722676</v>
      </c>
      <c r="Z294" s="103">
        <v>25</v>
      </c>
    </row>
    <row r="295" spans="1:26" x14ac:dyDescent="0.3">
      <c r="A295" s="13">
        <v>43332</v>
      </c>
      <c r="B295">
        <v>3</v>
      </c>
      <c r="C295" s="101">
        <v>34</v>
      </c>
      <c r="D295" s="100">
        <f t="shared" si="21"/>
        <v>15</v>
      </c>
      <c r="E295" s="100">
        <f t="shared" si="22"/>
        <v>0</v>
      </c>
      <c r="F295" s="100">
        <f t="shared" si="23"/>
        <v>1</v>
      </c>
      <c r="G295" s="100">
        <f t="shared" si="24"/>
        <v>6</v>
      </c>
      <c r="H295" s="100">
        <v>1</v>
      </c>
      <c r="I295" s="100">
        <v>1</v>
      </c>
      <c r="J295">
        <v>2</v>
      </c>
      <c r="K295">
        <v>13</v>
      </c>
      <c r="P295">
        <v>1</v>
      </c>
      <c r="S295">
        <v>6</v>
      </c>
      <c r="U295" s="103">
        <v>266</v>
      </c>
      <c r="V295" s="103">
        <v>35.463023288601846</v>
      </c>
      <c r="W295" s="103">
        <v>-0.46302328860184616</v>
      </c>
      <c r="Y295" s="103">
        <v>23.983739837398375</v>
      </c>
      <c r="Z295" s="103">
        <v>25</v>
      </c>
    </row>
    <row r="296" spans="1:26" x14ac:dyDescent="0.3">
      <c r="A296" s="13">
        <v>43333</v>
      </c>
      <c r="B296">
        <v>3</v>
      </c>
      <c r="C296" s="101">
        <v>34</v>
      </c>
      <c r="D296" s="100">
        <f t="shared" si="21"/>
        <v>15</v>
      </c>
      <c r="E296" s="100">
        <f t="shared" si="22"/>
        <v>1</v>
      </c>
      <c r="F296" s="100">
        <f t="shared" si="23"/>
        <v>0</v>
      </c>
      <c r="G296" s="100">
        <f t="shared" si="24"/>
        <v>6</v>
      </c>
      <c r="H296" s="100">
        <v>1</v>
      </c>
      <c r="J296">
        <v>10</v>
      </c>
      <c r="K296">
        <v>5</v>
      </c>
      <c r="N296">
        <v>1</v>
      </c>
      <c r="S296">
        <v>6</v>
      </c>
      <c r="U296" s="103">
        <v>267</v>
      </c>
      <c r="V296" s="103">
        <v>36.994867389636056</v>
      </c>
      <c r="W296" s="103">
        <v>-1.994867389636056</v>
      </c>
      <c r="Y296" s="103">
        <v>24.074074074074076</v>
      </c>
      <c r="Z296" s="103">
        <v>25</v>
      </c>
    </row>
    <row r="297" spans="1:26" x14ac:dyDescent="0.3">
      <c r="A297" s="13">
        <v>43334</v>
      </c>
      <c r="B297">
        <v>3</v>
      </c>
      <c r="C297" s="101">
        <v>34</v>
      </c>
      <c r="D297" s="100">
        <f t="shared" si="21"/>
        <v>15</v>
      </c>
      <c r="E297" s="100">
        <f t="shared" si="22"/>
        <v>2</v>
      </c>
      <c r="F297" s="100">
        <f t="shared" si="23"/>
        <v>3</v>
      </c>
      <c r="G297" s="100">
        <f t="shared" si="24"/>
        <v>7</v>
      </c>
      <c r="H297" s="100">
        <v>1</v>
      </c>
      <c r="J297">
        <v>10</v>
      </c>
      <c r="K297">
        <v>5</v>
      </c>
      <c r="L297">
        <v>1</v>
      </c>
      <c r="M297">
        <v>1</v>
      </c>
      <c r="P297">
        <v>3</v>
      </c>
      <c r="S297">
        <v>7</v>
      </c>
      <c r="U297" s="103">
        <v>268</v>
      </c>
      <c r="V297" s="103">
        <v>19.717298007654577</v>
      </c>
      <c r="W297" s="103">
        <v>14.282701992345423</v>
      </c>
      <c r="Y297" s="103">
        <v>24.164408310749774</v>
      </c>
      <c r="Z297" s="103">
        <v>25</v>
      </c>
    </row>
    <row r="298" spans="1:26" x14ac:dyDescent="0.3">
      <c r="A298" s="13">
        <v>43335</v>
      </c>
      <c r="B298"/>
      <c r="C298" s="101">
        <v>34</v>
      </c>
      <c r="D298" s="100">
        <f t="shared" si="21"/>
        <v>14</v>
      </c>
      <c r="E298" s="100">
        <f t="shared" si="22"/>
        <v>1</v>
      </c>
      <c r="F298" s="100">
        <f t="shared" si="23"/>
        <v>0</v>
      </c>
      <c r="G298" s="100">
        <f t="shared" si="24"/>
        <v>10</v>
      </c>
      <c r="H298" s="100">
        <v>2</v>
      </c>
      <c r="I298" s="100">
        <v>1</v>
      </c>
      <c r="J298">
        <v>7</v>
      </c>
      <c r="K298">
        <v>7</v>
      </c>
      <c r="M298">
        <v>1</v>
      </c>
      <c r="S298">
        <v>10</v>
      </c>
      <c r="U298" s="103">
        <v>269</v>
      </c>
      <c r="V298" s="103">
        <v>25.460084078242076</v>
      </c>
      <c r="W298" s="103">
        <v>8.5399159217579239</v>
      </c>
      <c r="Y298" s="103">
        <v>24.254742547425476</v>
      </c>
      <c r="Z298" s="103">
        <v>25</v>
      </c>
    </row>
    <row r="299" spans="1:26" x14ac:dyDescent="0.3">
      <c r="A299" s="13">
        <v>43336</v>
      </c>
      <c r="B299">
        <v>2</v>
      </c>
      <c r="C299" s="101">
        <v>34</v>
      </c>
      <c r="D299" s="100">
        <f t="shared" si="21"/>
        <v>14</v>
      </c>
      <c r="E299" s="100">
        <f t="shared" si="22"/>
        <v>8</v>
      </c>
      <c r="F299" s="100">
        <f t="shared" si="23"/>
        <v>0</v>
      </c>
      <c r="G299" s="100">
        <f t="shared" si="24"/>
        <v>5</v>
      </c>
      <c r="H299" s="100">
        <v>1</v>
      </c>
      <c r="J299">
        <v>8</v>
      </c>
      <c r="K299">
        <v>6</v>
      </c>
      <c r="L299">
        <v>3</v>
      </c>
      <c r="M299">
        <v>2</v>
      </c>
      <c r="N299">
        <v>3</v>
      </c>
      <c r="S299">
        <v>5</v>
      </c>
      <c r="U299" s="103">
        <v>270</v>
      </c>
      <c r="V299" s="103">
        <v>27.937300563970151</v>
      </c>
      <c r="W299" s="103">
        <v>6.062699436029849</v>
      </c>
      <c r="Y299" s="103">
        <v>24.345076784101174</v>
      </c>
      <c r="Z299" s="103">
        <v>25</v>
      </c>
    </row>
    <row r="300" spans="1:26" x14ac:dyDescent="0.3">
      <c r="A300" s="13">
        <v>43337</v>
      </c>
      <c r="B300">
        <v>3</v>
      </c>
      <c r="C300" s="101">
        <v>34</v>
      </c>
      <c r="D300" s="100">
        <f t="shared" si="21"/>
        <v>13</v>
      </c>
      <c r="E300" s="100">
        <f t="shared" si="22"/>
        <v>4</v>
      </c>
      <c r="F300" s="100">
        <f t="shared" si="23"/>
        <v>4</v>
      </c>
      <c r="G300" s="100">
        <f t="shared" si="24"/>
        <v>3</v>
      </c>
      <c r="H300" s="100">
        <v>2</v>
      </c>
      <c r="I300" s="100">
        <v>1</v>
      </c>
      <c r="J300">
        <v>6</v>
      </c>
      <c r="K300">
        <v>7</v>
      </c>
      <c r="L300">
        <v>1</v>
      </c>
      <c r="M300">
        <v>1</v>
      </c>
      <c r="N300">
        <v>2</v>
      </c>
      <c r="P300">
        <v>4</v>
      </c>
      <c r="S300">
        <v>3</v>
      </c>
      <c r="U300" s="103">
        <v>271</v>
      </c>
      <c r="V300" s="103">
        <v>20.878042318888635</v>
      </c>
      <c r="W300" s="103">
        <v>13.121957681111365</v>
      </c>
      <c r="Y300" s="103">
        <v>24.435411020776876</v>
      </c>
      <c r="Z300" s="103">
        <v>25</v>
      </c>
    </row>
    <row r="301" spans="1:26" x14ac:dyDescent="0.3">
      <c r="A301" s="13">
        <v>43338</v>
      </c>
      <c r="B301">
        <v>2</v>
      </c>
      <c r="C301" s="101">
        <v>34</v>
      </c>
      <c r="D301" s="100">
        <f t="shared" si="21"/>
        <v>13</v>
      </c>
      <c r="E301" s="100">
        <f t="shared" si="22"/>
        <v>4</v>
      </c>
      <c r="F301" s="100">
        <f t="shared" si="23"/>
        <v>4</v>
      </c>
      <c r="G301" s="100">
        <f t="shared" si="24"/>
        <v>10</v>
      </c>
      <c r="H301" s="100">
        <v>2</v>
      </c>
      <c r="I301" s="100">
        <v>3</v>
      </c>
      <c r="J301">
        <v>10</v>
      </c>
      <c r="K301">
        <v>3</v>
      </c>
      <c r="L301">
        <v>2</v>
      </c>
      <c r="M301">
        <v>1</v>
      </c>
      <c r="N301">
        <v>1</v>
      </c>
      <c r="P301">
        <v>3</v>
      </c>
      <c r="Q301">
        <v>1</v>
      </c>
      <c r="S301">
        <v>10</v>
      </c>
      <c r="U301" s="103">
        <v>272</v>
      </c>
      <c r="V301" s="103">
        <v>28.080472921759878</v>
      </c>
      <c r="W301" s="103">
        <v>5.9195270782401224</v>
      </c>
      <c r="Y301" s="103">
        <v>24.525745257452577</v>
      </c>
      <c r="Z301" s="103">
        <v>25</v>
      </c>
    </row>
    <row r="302" spans="1:26" x14ac:dyDescent="0.3">
      <c r="A302" s="13">
        <v>43339</v>
      </c>
      <c r="B302"/>
      <c r="C302" s="101">
        <v>34</v>
      </c>
      <c r="D302" s="100">
        <f t="shared" si="21"/>
        <v>13</v>
      </c>
      <c r="E302" s="100">
        <f t="shared" si="22"/>
        <v>1</v>
      </c>
      <c r="F302" s="100">
        <f t="shared" si="23"/>
        <v>2</v>
      </c>
      <c r="G302" s="100">
        <f t="shared" si="24"/>
        <v>7</v>
      </c>
      <c r="H302" s="100">
        <v>2</v>
      </c>
      <c r="J302">
        <v>5</v>
      </c>
      <c r="K302">
        <v>8</v>
      </c>
      <c r="M302">
        <v>1</v>
      </c>
      <c r="O302">
        <v>1</v>
      </c>
      <c r="P302">
        <v>1</v>
      </c>
      <c r="S302">
        <v>7</v>
      </c>
      <c r="U302" s="103">
        <v>273</v>
      </c>
      <c r="V302" s="103">
        <v>25.62390360557702</v>
      </c>
      <c r="W302" s="103">
        <v>8.37609639442298</v>
      </c>
      <c r="Y302" s="103">
        <v>24.616079494128275</v>
      </c>
      <c r="Z302" s="103">
        <v>25</v>
      </c>
    </row>
    <row r="303" spans="1:26" x14ac:dyDescent="0.3">
      <c r="A303" s="13">
        <v>43340</v>
      </c>
      <c r="B303"/>
      <c r="C303" s="101">
        <v>34</v>
      </c>
      <c r="D303" s="100">
        <f t="shared" si="21"/>
        <v>12</v>
      </c>
      <c r="E303" s="100">
        <f t="shared" si="22"/>
        <v>1</v>
      </c>
      <c r="F303" s="100">
        <f t="shared" si="23"/>
        <v>4</v>
      </c>
      <c r="G303" s="100">
        <f t="shared" si="24"/>
        <v>7</v>
      </c>
      <c r="H303" s="100">
        <v>3</v>
      </c>
      <c r="I303" s="100">
        <v>1</v>
      </c>
      <c r="J303">
        <v>5</v>
      </c>
      <c r="K303">
        <v>7</v>
      </c>
      <c r="M303">
        <v>1</v>
      </c>
      <c r="P303">
        <v>4</v>
      </c>
      <c r="S303">
        <v>7</v>
      </c>
      <c r="U303" s="103">
        <v>274</v>
      </c>
      <c r="V303" s="103">
        <v>31.017939017651827</v>
      </c>
      <c r="W303" s="103">
        <v>2.9820609823481732</v>
      </c>
      <c r="Y303" s="103">
        <v>24.706413730803977</v>
      </c>
      <c r="Z303" s="103">
        <v>25</v>
      </c>
    </row>
    <row r="304" spans="1:26" x14ac:dyDescent="0.3">
      <c r="A304" s="13">
        <v>43341</v>
      </c>
      <c r="B304">
        <v>4</v>
      </c>
      <c r="C304" s="101">
        <v>34</v>
      </c>
      <c r="D304" s="100">
        <f t="shared" si="21"/>
        <v>10</v>
      </c>
      <c r="E304" s="100">
        <f t="shared" si="22"/>
        <v>4</v>
      </c>
      <c r="F304" s="100">
        <f t="shared" si="23"/>
        <v>0</v>
      </c>
      <c r="G304" s="100">
        <f t="shared" si="24"/>
        <v>6</v>
      </c>
      <c r="H304" s="100">
        <v>4</v>
      </c>
      <c r="J304">
        <v>4</v>
      </c>
      <c r="K304">
        <v>6</v>
      </c>
      <c r="L304">
        <v>1</v>
      </c>
      <c r="M304">
        <v>2</v>
      </c>
      <c r="N304">
        <v>1</v>
      </c>
      <c r="S304">
        <v>6</v>
      </c>
      <c r="U304" s="103">
        <v>275</v>
      </c>
      <c r="V304" s="103">
        <v>28.026687343842372</v>
      </c>
      <c r="W304" s="103">
        <v>5.9733126561576277</v>
      </c>
      <c r="Y304" s="103">
        <v>24.796747967479675</v>
      </c>
      <c r="Z304" s="103">
        <v>25</v>
      </c>
    </row>
    <row r="305" spans="1:26" x14ac:dyDescent="0.3">
      <c r="A305" s="13">
        <v>43342</v>
      </c>
      <c r="B305">
        <v>1</v>
      </c>
      <c r="C305" s="101">
        <v>34</v>
      </c>
      <c r="D305" s="100">
        <f t="shared" si="21"/>
        <v>10</v>
      </c>
      <c r="E305" s="100">
        <f t="shared" si="22"/>
        <v>1</v>
      </c>
      <c r="F305" s="100">
        <f t="shared" si="23"/>
        <v>1</v>
      </c>
      <c r="G305" s="100">
        <f t="shared" si="24"/>
        <v>6</v>
      </c>
      <c r="H305" s="100">
        <v>3</v>
      </c>
      <c r="I305" s="100">
        <v>2</v>
      </c>
      <c r="J305">
        <v>3</v>
      </c>
      <c r="K305">
        <v>7</v>
      </c>
      <c r="M305">
        <v>1</v>
      </c>
      <c r="Q305">
        <v>1</v>
      </c>
      <c r="S305">
        <v>6</v>
      </c>
      <c r="U305" s="103">
        <v>276</v>
      </c>
      <c r="V305" s="103">
        <v>28.2254026497232</v>
      </c>
      <c r="W305" s="103">
        <v>5.7745973502767995</v>
      </c>
      <c r="Y305" s="103">
        <v>24.887082204155377</v>
      </c>
      <c r="Z305" s="103">
        <v>25</v>
      </c>
    </row>
    <row r="306" spans="1:26" x14ac:dyDescent="0.3">
      <c r="A306" s="13">
        <v>43343</v>
      </c>
      <c r="B306">
        <v>2</v>
      </c>
      <c r="C306" s="101">
        <v>34</v>
      </c>
      <c r="D306" s="100">
        <f t="shared" si="21"/>
        <v>10</v>
      </c>
      <c r="E306" s="100">
        <f t="shared" si="22"/>
        <v>3</v>
      </c>
      <c r="F306" s="100">
        <f t="shared" si="23"/>
        <v>6</v>
      </c>
      <c r="G306" s="100">
        <f t="shared" si="24"/>
        <v>6</v>
      </c>
      <c r="H306" s="100">
        <v>1</v>
      </c>
      <c r="I306" s="100">
        <v>1</v>
      </c>
      <c r="J306">
        <v>6</v>
      </c>
      <c r="K306">
        <v>4</v>
      </c>
      <c r="L306">
        <v>1</v>
      </c>
      <c r="M306">
        <v>1</v>
      </c>
      <c r="N306">
        <v>1</v>
      </c>
      <c r="O306">
        <v>2</v>
      </c>
      <c r="P306">
        <v>4</v>
      </c>
      <c r="S306">
        <v>6</v>
      </c>
      <c r="U306" s="103">
        <v>277</v>
      </c>
      <c r="V306" s="103">
        <v>28.837801366716107</v>
      </c>
      <c r="W306" s="103">
        <v>5.1621986332838929</v>
      </c>
      <c r="Y306" s="103">
        <v>24.977416440831075</v>
      </c>
      <c r="Z306" s="103">
        <v>25</v>
      </c>
    </row>
    <row r="307" spans="1:26" x14ac:dyDescent="0.3">
      <c r="A307" s="13">
        <v>43344</v>
      </c>
      <c r="B307">
        <v>2</v>
      </c>
      <c r="C307" s="101">
        <v>34</v>
      </c>
      <c r="D307" s="100">
        <f t="shared" si="21"/>
        <v>9</v>
      </c>
      <c r="E307" s="100">
        <f t="shared" si="22"/>
        <v>4</v>
      </c>
      <c r="F307" s="100">
        <f t="shared" si="23"/>
        <v>0</v>
      </c>
      <c r="G307" s="100">
        <f t="shared" si="24"/>
        <v>5</v>
      </c>
      <c r="H307" s="100">
        <v>3</v>
      </c>
      <c r="I307" s="100">
        <v>2</v>
      </c>
      <c r="J307">
        <v>5</v>
      </c>
      <c r="K307">
        <v>4</v>
      </c>
      <c r="M307">
        <v>2</v>
      </c>
      <c r="N307">
        <v>2</v>
      </c>
      <c r="S307">
        <v>5</v>
      </c>
      <c r="U307" s="103">
        <v>278</v>
      </c>
      <c r="V307" s="103">
        <v>22.320262680542118</v>
      </c>
      <c r="W307" s="103">
        <v>11.679737319457882</v>
      </c>
      <c r="Y307" s="103">
        <v>25.067750677506776</v>
      </c>
      <c r="Z307" s="103">
        <v>25</v>
      </c>
    </row>
    <row r="308" spans="1:26" x14ac:dyDescent="0.3">
      <c r="A308" s="13">
        <v>43345</v>
      </c>
      <c r="B308">
        <v>3</v>
      </c>
      <c r="C308" s="101">
        <v>34</v>
      </c>
      <c r="D308" s="100">
        <f t="shared" si="21"/>
        <v>8</v>
      </c>
      <c r="E308" s="100">
        <f t="shared" si="22"/>
        <v>2</v>
      </c>
      <c r="F308" s="100">
        <f t="shared" si="23"/>
        <v>3</v>
      </c>
      <c r="G308" s="100">
        <f t="shared" si="24"/>
        <v>4</v>
      </c>
      <c r="H308" s="100">
        <v>2</v>
      </c>
      <c r="I308" s="100">
        <v>4</v>
      </c>
      <c r="J308">
        <v>5</v>
      </c>
      <c r="K308">
        <v>3</v>
      </c>
      <c r="M308">
        <v>2</v>
      </c>
      <c r="O308">
        <v>2</v>
      </c>
      <c r="P308">
        <v>1</v>
      </c>
      <c r="S308">
        <v>4</v>
      </c>
      <c r="U308" s="103">
        <v>279</v>
      </c>
      <c r="V308" s="103">
        <v>30.70086176527769</v>
      </c>
      <c r="W308" s="103">
        <v>3.2991382347223102</v>
      </c>
      <c r="Y308" s="103">
        <v>25.158084914182478</v>
      </c>
      <c r="Z308" s="103">
        <v>25</v>
      </c>
    </row>
    <row r="309" spans="1:26" x14ac:dyDescent="0.3">
      <c r="A309" s="13">
        <v>43346</v>
      </c>
      <c r="B309">
        <v>3</v>
      </c>
      <c r="C309" s="101">
        <v>34</v>
      </c>
      <c r="D309" s="100">
        <f t="shared" si="21"/>
        <v>7</v>
      </c>
      <c r="E309" s="100">
        <f t="shared" si="22"/>
        <v>3</v>
      </c>
      <c r="F309" s="100">
        <f t="shared" si="23"/>
        <v>2</v>
      </c>
      <c r="G309" s="100">
        <f t="shared" si="24"/>
        <v>5</v>
      </c>
      <c r="H309" s="100">
        <v>1</v>
      </c>
      <c r="I309" s="100">
        <v>1</v>
      </c>
      <c r="J309">
        <v>4</v>
      </c>
      <c r="K309">
        <v>3</v>
      </c>
      <c r="L309">
        <v>3</v>
      </c>
      <c r="O309">
        <v>2</v>
      </c>
      <c r="S309">
        <v>5</v>
      </c>
      <c r="U309" s="103">
        <v>280</v>
      </c>
      <c r="V309" s="103">
        <v>27.07503796320011</v>
      </c>
      <c r="W309" s="103">
        <v>6.9249620367998901</v>
      </c>
      <c r="Y309" s="103">
        <v>25.248419150858176</v>
      </c>
      <c r="Z309" s="103">
        <v>25</v>
      </c>
    </row>
    <row r="310" spans="1:26" x14ac:dyDescent="0.3">
      <c r="A310" s="13">
        <v>43347</v>
      </c>
      <c r="B310">
        <v>2</v>
      </c>
      <c r="C310" s="101">
        <v>34</v>
      </c>
      <c r="D310" s="100">
        <f t="shared" si="21"/>
        <v>6</v>
      </c>
      <c r="E310" s="100">
        <f t="shared" si="22"/>
        <v>1</v>
      </c>
      <c r="F310" s="100">
        <f t="shared" si="23"/>
        <v>3</v>
      </c>
      <c r="G310" s="100">
        <f t="shared" si="24"/>
        <v>8</v>
      </c>
      <c r="H310" s="100">
        <v>5</v>
      </c>
      <c r="I310" s="100">
        <v>1</v>
      </c>
      <c r="J310">
        <v>5</v>
      </c>
      <c r="K310">
        <v>1</v>
      </c>
      <c r="L310">
        <v>1</v>
      </c>
      <c r="O310">
        <v>3</v>
      </c>
      <c r="S310">
        <v>8</v>
      </c>
      <c r="U310" s="103">
        <v>281</v>
      </c>
      <c r="V310" s="103">
        <v>29.902415327750898</v>
      </c>
      <c r="W310" s="103">
        <v>4.0975846722491021</v>
      </c>
      <c r="Y310" s="103">
        <v>25.338753387533878</v>
      </c>
      <c r="Z310" s="103">
        <v>25</v>
      </c>
    </row>
    <row r="311" spans="1:26" x14ac:dyDescent="0.3">
      <c r="A311" s="13">
        <v>43348</v>
      </c>
      <c r="B311">
        <v>1</v>
      </c>
      <c r="C311" s="101">
        <v>34</v>
      </c>
      <c r="D311" s="100">
        <f t="shared" si="21"/>
        <v>6</v>
      </c>
      <c r="E311" s="100">
        <f t="shared" si="22"/>
        <v>2</v>
      </c>
      <c r="F311" s="100">
        <f t="shared" si="23"/>
        <v>2</v>
      </c>
      <c r="G311" s="100">
        <f t="shared" si="24"/>
        <v>6</v>
      </c>
      <c r="H311" s="100">
        <v>4</v>
      </c>
      <c r="I311" s="100">
        <v>1</v>
      </c>
      <c r="J311">
        <v>2</v>
      </c>
      <c r="K311">
        <v>4</v>
      </c>
      <c r="M311">
        <v>1</v>
      </c>
      <c r="N311">
        <v>1</v>
      </c>
      <c r="P311">
        <v>2</v>
      </c>
      <c r="S311">
        <v>6</v>
      </c>
      <c r="U311" s="103">
        <v>282</v>
      </c>
      <c r="V311" s="103">
        <v>30.410526500812374</v>
      </c>
      <c r="W311" s="103">
        <v>3.5894734991876263</v>
      </c>
      <c r="Y311" s="103">
        <v>25.429087624209576</v>
      </c>
      <c r="Z311" s="103">
        <v>25</v>
      </c>
    </row>
    <row r="312" spans="1:26" x14ac:dyDescent="0.3">
      <c r="A312" s="13">
        <v>43349</v>
      </c>
      <c r="B312"/>
      <c r="C312" s="101">
        <v>34</v>
      </c>
      <c r="D312" s="100">
        <f t="shared" si="21"/>
        <v>6</v>
      </c>
      <c r="E312" s="100">
        <f t="shared" si="22"/>
        <v>3</v>
      </c>
      <c r="F312" s="100">
        <f t="shared" si="23"/>
        <v>3</v>
      </c>
      <c r="G312" s="100">
        <f t="shared" si="24"/>
        <v>3</v>
      </c>
      <c r="H312" s="100">
        <v>2</v>
      </c>
      <c r="J312">
        <v>1</v>
      </c>
      <c r="K312">
        <v>5</v>
      </c>
      <c r="L312">
        <v>1</v>
      </c>
      <c r="M312">
        <v>2</v>
      </c>
      <c r="O312">
        <v>3</v>
      </c>
      <c r="S312">
        <v>3</v>
      </c>
      <c r="U312" s="103">
        <v>283</v>
      </c>
      <c r="V312" s="103">
        <v>30.32201935078778</v>
      </c>
      <c r="W312" s="103">
        <v>3.6779806492122198</v>
      </c>
      <c r="Y312" s="103">
        <v>25.519421860885277</v>
      </c>
      <c r="Z312" s="103">
        <v>25</v>
      </c>
    </row>
    <row r="313" spans="1:26" x14ac:dyDescent="0.3">
      <c r="A313" s="13">
        <v>43350</v>
      </c>
      <c r="B313">
        <v>2</v>
      </c>
      <c r="C313" s="101">
        <v>34</v>
      </c>
      <c r="D313" s="100">
        <f t="shared" si="21"/>
        <v>4</v>
      </c>
      <c r="E313" s="100">
        <f t="shared" si="22"/>
        <v>3</v>
      </c>
      <c r="F313" s="100">
        <f t="shared" si="23"/>
        <v>3</v>
      </c>
      <c r="G313" s="100">
        <f t="shared" si="24"/>
        <v>8</v>
      </c>
      <c r="H313" s="100">
        <v>4</v>
      </c>
      <c r="I313" s="100">
        <v>2</v>
      </c>
      <c r="K313">
        <v>4</v>
      </c>
      <c r="L313">
        <v>3</v>
      </c>
      <c r="Q313">
        <v>3</v>
      </c>
      <c r="S313">
        <v>8</v>
      </c>
      <c r="U313" s="103">
        <v>284</v>
      </c>
      <c r="V313" s="103">
        <v>28.829767000594124</v>
      </c>
      <c r="W313" s="103">
        <v>5.1702329994058758</v>
      </c>
      <c r="Y313" s="103">
        <v>25.609756097560975</v>
      </c>
      <c r="Z313" s="103">
        <v>25</v>
      </c>
    </row>
    <row r="314" spans="1:26" x14ac:dyDescent="0.3">
      <c r="A314" s="13">
        <v>43351</v>
      </c>
      <c r="B314"/>
      <c r="C314" s="101">
        <v>34</v>
      </c>
      <c r="D314" s="100">
        <f t="shared" si="21"/>
        <v>4</v>
      </c>
      <c r="E314" s="100">
        <f t="shared" si="22"/>
        <v>2</v>
      </c>
      <c r="F314" s="100">
        <f t="shared" si="23"/>
        <v>1</v>
      </c>
      <c r="G314" s="100">
        <f t="shared" si="24"/>
        <v>8</v>
      </c>
      <c r="H314" s="100">
        <v>2</v>
      </c>
      <c r="I314" s="100">
        <v>1</v>
      </c>
      <c r="K314">
        <v>4</v>
      </c>
      <c r="N314">
        <v>2</v>
      </c>
      <c r="P314">
        <v>1</v>
      </c>
      <c r="S314">
        <v>8</v>
      </c>
      <c r="U314" s="103">
        <v>285</v>
      </c>
      <c r="V314" s="103">
        <v>27.288889479075223</v>
      </c>
      <c r="W314" s="103">
        <v>6.7111105209247768</v>
      </c>
      <c r="Y314" s="103">
        <v>25.700090334236677</v>
      </c>
      <c r="Z314" s="103">
        <v>25</v>
      </c>
    </row>
    <row r="315" spans="1:26" x14ac:dyDescent="0.3">
      <c r="A315" s="13">
        <v>43352</v>
      </c>
      <c r="B315">
        <v>3</v>
      </c>
      <c r="C315" s="101">
        <v>34</v>
      </c>
      <c r="D315" s="100">
        <f t="shared" si="21"/>
        <v>2</v>
      </c>
      <c r="E315" s="100">
        <f t="shared" si="22"/>
        <v>1</v>
      </c>
      <c r="F315" s="100">
        <f t="shared" si="23"/>
        <v>0</v>
      </c>
      <c r="G315" s="100">
        <f t="shared" si="24"/>
        <v>4</v>
      </c>
      <c r="H315" s="100">
        <v>2</v>
      </c>
      <c r="I315" s="100">
        <v>2</v>
      </c>
      <c r="J315">
        <v>2</v>
      </c>
      <c r="L315">
        <v>1</v>
      </c>
      <c r="S315">
        <v>4</v>
      </c>
      <c r="U315" s="103">
        <v>286</v>
      </c>
      <c r="V315" s="103">
        <v>33.961206300953492</v>
      </c>
      <c r="W315" s="103">
        <v>3.8793699046507868E-2</v>
      </c>
      <c r="Y315" s="103">
        <v>25.790424570912378</v>
      </c>
      <c r="Z315" s="103">
        <v>25</v>
      </c>
    </row>
    <row r="316" spans="1:26" x14ac:dyDescent="0.3">
      <c r="A316" s="13">
        <v>43353</v>
      </c>
      <c r="B316">
        <v>6</v>
      </c>
      <c r="C316" s="101">
        <v>34</v>
      </c>
      <c r="D316" s="100">
        <f t="shared" si="21"/>
        <v>2</v>
      </c>
      <c r="E316" s="100">
        <f t="shared" si="22"/>
        <v>0</v>
      </c>
      <c r="F316" s="100">
        <f t="shared" si="23"/>
        <v>0</v>
      </c>
      <c r="G316" s="100">
        <f t="shared" si="24"/>
        <v>15</v>
      </c>
      <c r="H316" s="100">
        <v>2</v>
      </c>
      <c r="I316" s="100">
        <v>1</v>
      </c>
      <c r="K316">
        <v>2</v>
      </c>
      <c r="S316">
        <v>15</v>
      </c>
      <c r="U316" s="103">
        <v>287</v>
      </c>
      <c r="V316" s="103">
        <v>30.432227506644022</v>
      </c>
      <c r="W316" s="103">
        <v>3.567772493355978</v>
      </c>
      <c r="Y316" s="103">
        <v>25.880758807588077</v>
      </c>
      <c r="Z316" s="103">
        <v>25</v>
      </c>
    </row>
    <row r="317" spans="1:26" x14ac:dyDescent="0.3">
      <c r="A317" s="13">
        <v>43354</v>
      </c>
      <c r="B317">
        <v>2</v>
      </c>
      <c r="C317" s="101">
        <v>34</v>
      </c>
      <c r="D317" s="100">
        <f t="shared" si="21"/>
        <v>0</v>
      </c>
      <c r="E317" s="100">
        <f t="shared" si="22"/>
        <v>4</v>
      </c>
      <c r="F317" s="100">
        <f t="shared" si="23"/>
        <v>1</v>
      </c>
      <c r="G317" s="100">
        <f t="shared" si="24"/>
        <v>8</v>
      </c>
      <c r="H317" s="100">
        <v>1</v>
      </c>
      <c r="I317" s="100">
        <v>4</v>
      </c>
      <c r="L317">
        <v>1</v>
      </c>
      <c r="M317">
        <v>1</v>
      </c>
      <c r="N317">
        <v>2</v>
      </c>
      <c r="O317">
        <v>1</v>
      </c>
      <c r="S317">
        <v>8</v>
      </c>
      <c r="U317" s="103">
        <v>288</v>
      </c>
      <c r="V317" s="103">
        <v>31.044626223636921</v>
      </c>
      <c r="W317" s="103">
        <v>2.9553737763630785</v>
      </c>
      <c r="Y317" s="103">
        <v>25.971093044263778</v>
      </c>
      <c r="Z317" s="103">
        <v>25</v>
      </c>
    </row>
    <row r="318" spans="1:26" x14ac:dyDescent="0.3">
      <c r="A318" s="13">
        <v>43355</v>
      </c>
      <c r="B318"/>
      <c r="C318" s="101">
        <v>33</v>
      </c>
      <c r="D318" s="100">
        <f t="shared" si="21"/>
        <v>33</v>
      </c>
      <c r="E318" s="100">
        <f t="shared" si="22"/>
        <v>5</v>
      </c>
      <c r="F318" s="100">
        <f t="shared" si="23"/>
        <v>4</v>
      </c>
      <c r="G318" s="100">
        <f t="shared" si="24"/>
        <v>6</v>
      </c>
      <c r="H318" s="100">
        <v>2</v>
      </c>
      <c r="J318">
        <v>24</v>
      </c>
      <c r="K318">
        <v>9</v>
      </c>
      <c r="L318">
        <v>1</v>
      </c>
      <c r="M318">
        <v>2</v>
      </c>
      <c r="N318">
        <v>2</v>
      </c>
      <c r="P318">
        <v>3</v>
      </c>
      <c r="Q318">
        <v>1</v>
      </c>
      <c r="S318">
        <v>6</v>
      </c>
      <c r="U318" s="103">
        <v>289</v>
      </c>
      <c r="V318" s="103">
        <v>29.79109058253853</v>
      </c>
      <c r="W318" s="103">
        <v>4.2089094174614701</v>
      </c>
      <c r="Y318" s="103">
        <v>26.061427280939476</v>
      </c>
      <c r="Z318" s="103">
        <v>25</v>
      </c>
    </row>
    <row r="319" spans="1:26" x14ac:dyDescent="0.3">
      <c r="A319" s="13">
        <v>43356</v>
      </c>
      <c r="B319">
        <v>1</v>
      </c>
      <c r="C319" s="101">
        <v>33</v>
      </c>
      <c r="D319" s="100">
        <f t="shared" si="21"/>
        <v>26</v>
      </c>
      <c r="E319" s="100">
        <f t="shared" si="22"/>
        <v>2</v>
      </c>
      <c r="F319" s="100">
        <f t="shared" si="23"/>
        <v>0</v>
      </c>
      <c r="G319" s="100">
        <f t="shared" si="24"/>
        <v>9</v>
      </c>
      <c r="H319" s="100">
        <v>4</v>
      </c>
      <c r="I319" s="100">
        <v>1</v>
      </c>
      <c r="J319">
        <v>14</v>
      </c>
      <c r="K319">
        <v>12</v>
      </c>
      <c r="L319">
        <v>1</v>
      </c>
      <c r="M319">
        <v>1</v>
      </c>
      <c r="S319">
        <v>9</v>
      </c>
      <c r="U319" s="103">
        <v>290</v>
      </c>
      <c r="V319" s="103">
        <v>29.070360504378058</v>
      </c>
      <c r="W319" s="103">
        <v>4.9296394956219416</v>
      </c>
      <c r="Y319" s="103">
        <v>26.151761517615178</v>
      </c>
      <c r="Z319" s="103">
        <v>25</v>
      </c>
    </row>
    <row r="320" spans="1:26" x14ac:dyDescent="0.3">
      <c r="A320" s="13">
        <v>43357</v>
      </c>
      <c r="B320"/>
      <c r="C320" s="101">
        <v>33</v>
      </c>
      <c r="D320" s="100">
        <f t="shared" si="21"/>
        <v>25</v>
      </c>
      <c r="E320" s="100">
        <f t="shared" si="22"/>
        <v>1</v>
      </c>
      <c r="F320" s="100">
        <f t="shared" si="23"/>
        <v>1</v>
      </c>
      <c r="G320" s="100">
        <f t="shared" si="24"/>
        <v>6</v>
      </c>
      <c r="H320" s="100">
        <v>1</v>
      </c>
      <c r="I320" s="100">
        <v>1</v>
      </c>
      <c r="J320">
        <v>13</v>
      </c>
      <c r="K320">
        <v>12</v>
      </c>
      <c r="M320">
        <v>1</v>
      </c>
      <c r="Q320">
        <v>1</v>
      </c>
      <c r="S320">
        <v>6</v>
      </c>
      <c r="U320" s="103">
        <v>291</v>
      </c>
      <c r="V320" s="103">
        <v>33.63545390163992</v>
      </c>
      <c r="W320" s="103">
        <v>0.3645460983600799</v>
      </c>
      <c r="Y320" s="103">
        <v>26.242095754290876</v>
      </c>
      <c r="Z320" s="103">
        <v>25</v>
      </c>
    </row>
    <row r="321" spans="1:26" x14ac:dyDescent="0.3">
      <c r="A321" s="13">
        <v>43358</v>
      </c>
      <c r="B321"/>
      <c r="C321" s="101">
        <v>33</v>
      </c>
      <c r="D321" s="100">
        <f t="shared" si="21"/>
        <v>23</v>
      </c>
      <c r="E321" s="100">
        <f t="shared" si="22"/>
        <v>2</v>
      </c>
      <c r="F321" s="100">
        <f t="shared" si="23"/>
        <v>1</v>
      </c>
      <c r="G321" s="100">
        <f t="shared" si="24"/>
        <v>6</v>
      </c>
      <c r="H321" s="100">
        <v>1</v>
      </c>
      <c r="I321" s="100">
        <v>1</v>
      </c>
      <c r="J321">
        <v>13</v>
      </c>
      <c r="K321">
        <v>10</v>
      </c>
      <c r="M321">
        <v>1</v>
      </c>
      <c r="N321">
        <v>1</v>
      </c>
      <c r="P321">
        <v>1</v>
      </c>
      <c r="S321">
        <v>6</v>
      </c>
      <c r="U321" s="103">
        <v>292</v>
      </c>
      <c r="V321" s="103">
        <v>27.686439515351974</v>
      </c>
      <c r="W321" s="103">
        <v>6.3135604846480256</v>
      </c>
      <c r="Y321" s="103">
        <v>26.332429990966578</v>
      </c>
      <c r="Z321" s="103">
        <v>25</v>
      </c>
    </row>
    <row r="322" spans="1:26" x14ac:dyDescent="0.3">
      <c r="A322" s="13">
        <v>43359</v>
      </c>
      <c r="B322">
        <v>4</v>
      </c>
      <c r="C322" s="101">
        <v>33</v>
      </c>
      <c r="D322" s="100">
        <f t="shared" si="21"/>
        <v>22</v>
      </c>
      <c r="E322" s="100">
        <f t="shared" si="22"/>
        <v>2</v>
      </c>
      <c r="F322" s="100">
        <f t="shared" si="23"/>
        <v>0</v>
      </c>
      <c r="G322" s="100">
        <f t="shared" si="24"/>
        <v>6</v>
      </c>
      <c r="H322" s="100">
        <v>1</v>
      </c>
      <c r="I322" s="100">
        <v>2</v>
      </c>
      <c r="J322">
        <v>10</v>
      </c>
      <c r="K322">
        <v>12</v>
      </c>
      <c r="N322">
        <v>2</v>
      </c>
      <c r="S322">
        <v>6</v>
      </c>
      <c r="U322" s="103">
        <v>293</v>
      </c>
      <c r="V322" s="103">
        <v>25.603842434925543</v>
      </c>
      <c r="W322" s="103">
        <v>8.3961575650744571</v>
      </c>
      <c r="Y322" s="103">
        <v>26.422764227642279</v>
      </c>
      <c r="Z322" s="103">
        <v>25</v>
      </c>
    </row>
    <row r="323" spans="1:26" x14ac:dyDescent="0.3">
      <c r="A323" s="13">
        <v>43360</v>
      </c>
      <c r="B323">
        <v>2</v>
      </c>
      <c r="C323" s="101">
        <v>33</v>
      </c>
      <c r="D323" s="100">
        <f t="shared" ref="D323:D386" si="25">SUM(J323:K323)</f>
        <v>21</v>
      </c>
      <c r="E323" s="100">
        <f t="shared" ref="E323:E386" si="26">SUM(L323:N323)</f>
        <v>0</v>
      </c>
      <c r="F323" s="100">
        <f t="shared" ref="F323:F386" si="27">SUM(O323:Q323)</f>
        <v>0</v>
      </c>
      <c r="G323" s="100">
        <f t="shared" ref="G323:G386" si="28">SUM(R323:S323)</f>
        <v>4</v>
      </c>
      <c r="H323" s="100">
        <v>4</v>
      </c>
      <c r="I323" s="100">
        <v>1</v>
      </c>
      <c r="J323">
        <v>15</v>
      </c>
      <c r="K323">
        <v>6</v>
      </c>
      <c r="S323">
        <v>4</v>
      </c>
      <c r="U323" s="103">
        <v>294</v>
      </c>
      <c r="V323" s="103">
        <v>25.31650055450503</v>
      </c>
      <c r="W323" s="103">
        <v>8.6834994454949701</v>
      </c>
      <c r="Y323" s="103">
        <v>26.513098464317977</v>
      </c>
      <c r="Z323" s="103">
        <v>25</v>
      </c>
    </row>
    <row r="324" spans="1:26" x14ac:dyDescent="0.3">
      <c r="A324" s="13">
        <v>43361</v>
      </c>
      <c r="B324">
        <v>1</v>
      </c>
      <c r="C324" s="101">
        <v>33</v>
      </c>
      <c r="D324" s="100">
        <f t="shared" si="25"/>
        <v>21</v>
      </c>
      <c r="E324" s="100">
        <f t="shared" si="26"/>
        <v>1</v>
      </c>
      <c r="F324" s="100">
        <f t="shared" si="27"/>
        <v>1</v>
      </c>
      <c r="G324" s="100">
        <f t="shared" si="28"/>
        <v>4</v>
      </c>
      <c r="H324" s="100">
        <v>2</v>
      </c>
      <c r="I324" s="100">
        <v>1</v>
      </c>
      <c r="J324">
        <v>14</v>
      </c>
      <c r="K324">
        <v>7</v>
      </c>
      <c r="N324">
        <v>1</v>
      </c>
      <c r="Q324">
        <v>1</v>
      </c>
      <c r="S324">
        <v>4</v>
      </c>
      <c r="U324" s="103">
        <v>295</v>
      </c>
      <c r="V324" s="103">
        <v>29.970101101791474</v>
      </c>
      <c r="W324" s="103">
        <v>4.0298988982085255</v>
      </c>
      <c r="Y324" s="103">
        <v>26.603432700993679</v>
      </c>
      <c r="Z324" s="103">
        <v>25</v>
      </c>
    </row>
    <row r="325" spans="1:26" x14ac:dyDescent="0.3">
      <c r="A325" s="13">
        <v>43362</v>
      </c>
      <c r="B325">
        <v>2</v>
      </c>
      <c r="C325" s="101">
        <v>33</v>
      </c>
      <c r="D325" s="100">
        <f t="shared" si="25"/>
        <v>20</v>
      </c>
      <c r="E325" s="100">
        <f t="shared" si="26"/>
        <v>5</v>
      </c>
      <c r="F325" s="100">
        <f t="shared" si="27"/>
        <v>0</v>
      </c>
      <c r="G325" s="100">
        <f t="shared" si="28"/>
        <v>6</v>
      </c>
      <c r="H325" s="100">
        <v>4</v>
      </c>
      <c r="J325">
        <v>10</v>
      </c>
      <c r="K325">
        <v>10</v>
      </c>
      <c r="M325">
        <v>2</v>
      </c>
      <c r="N325">
        <v>3</v>
      </c>
      <c r="S325">
        <v>6</v>
      </c>
      <c r="U325" s="103">
        <v>296</v>
      </c>
      <c r="V325" s="103">
        <v>30.157906192498938</v>
      </c>
      <c r="W325" s="103">
        <v>3.8420938075010618</v>
      </c>
      <c r="Y325" s="103">
        <v>26.693766937669377</v>
      </c>
      <c r="Z325" s="103">
        <v>25</v>
      </c>
    </row>
    <row r="326" spans="1:26" x14ac:dyDescent="0.3">
      <c r="A326" s="13">
        <v>43363</v>
      </c>
      <c r="B326">
        <v>1</v>
      </c>
      <c r="C326" s="101">
        <v>33</v>
      </c>
      <c r="D326" s="100">
        <f t="shared" si="25"/>
        <v>20</v>
      </c>
      <c r="E326" s="100">
        <f t="shared" si="26"/>
        <v>1</v>
      </c>
      <c r="F326" s="100">
        <f t="shared" si="27"/>
        <v>1</v>
      </c>
      <c r="G326" s="100">
        <f t="shared" si="28"/>
        <v>9</v>
      </c>
      <c r="H326" s="100">
        <v>2</v>
      </c>
      <c r="I326" s="100">
        <v>2</v>
      </c>
      <c r="J326">
        <v>8</v>
      </c>
      <c r="K326">
        <v>12</v>
      </c>
      <c r="L326">
        <v>1</v>
      </c>
      <c r="P326">
        <v>1</v>
      </c>
      <c r="S326">
        <v>9</v>
      </c>
      <c r="U326" s="103">
        <v>297</v>
      </c>
      <c r="V326" s="103">
        <v>29.930099698577042</v>
      </c>
      <c r="W326" s="103">
        <v>4.0699003014229582</v>
      </c>
      <c r="Y326" s="103">
        <v>26.784101174345079</v>
      </c>
      <c r="Z326" s="103">
        <v>25</v>
      </c>
    </row>
    <row r="327" spans="1:26" x14ac:dyDescent="0.3">
      <c r="A327" s="13">
        <v>43364</v>
      </c>
      <c r="B327">
        <v>1</v>
      </c>
      <c r="C327" s="101">
        <v>33</v>
      </c>
      <c r="D327" s="100">
        <f t="shared" si="25"/>
        <v>20</v>
      </c>
      <c r="E327" s="100">
        <f t="shared" si="26"/>
        <v>4</v>
      </c>
      <c r="F327" s="100">
        <f t="shared" si="27"/>
        <v>1</v>
      </c>
      <c r="G327" s="100">
        <f t="shared" si="28"/>
        <v>6</v>
      </c>
      <c r="H327" s="100">
        <v>1</v>
      </c>
      <c r="I327" s="100">
        <v>1</v>
      </c>
      <c r="J327">
        <v>10</v>
      </c>
      <c r="K327">
        <v>10</v>
      </c>
      <c r="M327">
        <v>1</v>
      </c>
      <c r="N327">
        <v>3</v>
      </c>
      <c r="P327">
        <v>1</v>
      </c>
      <c r="S327">
        <v>6</v>
      </c>
      <c r="U327" s="103">
        <v>298</v>
      </c>
      <c r="V327" s="103">
        <v>30.468945297954857</v>
      </c>
      <c r="W327" s="103">
        <v>3.531054702045143</v>
      </c>
      <c r="Y327" s="103">
        <v>26.874435411020777</v>
      </c>
      <c r="Z327" s="103">
        <v>25</v>
      </c>
    </row>
    <row r="328" spans="1:26" x14ac:dyDescent="0.3">
      <c r="A328" s="13">
        <v>43365</v>
      </c>
      <c r="B328">
        <v>1</v>
      </c>
      <c r="C328" s="101">
        <v>33</v>
      </c>
      <c r="D328" s="100">
        <f t="shared" si="25"/>
        <v>20</v>
      </c>
      <c r="E328" s="100">
        <f t="shared" si="26"/>
        <v>5</v>
      </c>
      <c r="F328" s="100">
        <f t="shared" si="27"/>
        <v>1</v>
      </c>
      <c r="G328" s="100">
        <f t="shared" si="28"/>
        <v>5</v>
      </c>
      <c r="H328" s="100">
        <v>1</v>
      </c>
      <c r="J328">
        <v>14</v>
      </c>
      <c r="K328">
        <v>6</v>
      </c>
      <c r="M328">
        <v>2</v>
      </c>
      <c r="N328">
        <v>3</v>
      </c>
      <c r="O328">
        <v>1</v>
      </c>
      <c r="S328">
        <v>5</v>
      </c>
      <c r="U328" s="103">
        <v>299</v>
      </c>
      <c r="V328" s="103">
        <v>36.829527451636032</v>
      </c>
      <c r="W328" s="103">
        <v>-2.8295274516360323</v>
      </c>
      <c r="Y328" s="103">
        <v>26.964769647696478</v>
      </c>
      <c r="Z328" s="103">
        <v>25</v>
      </c>
    </row>
    <row r="329" spans="1:26" x14ac:dyDescent="0.3">
      <c r="A329" s="13">
        <v>43366</v>
      </c>
      <c r="B329"/>
      <c r="C329" s="101">
        <v>33</v>
      </c>
      <c r="D329" s="100">
        <f t="shared" si="25"/>
        <v>19</v>
      </c>
      <c r="E329" s="100">
        <f t="shared" si="26"/>
        <v>0</v>
      </c>
      <c r="F329" s="100">
        <f t="shared" si="27"/>
        <v>0</v>
      </c>
      <c r="G329" s="100">
        <f t="shared" si="28"/>
        <v>9</v>
      </c>
      <c r="H329" s="100">
        <v>2</v>
      </c>
      <c r="J329">
        <v>11</v>
      </c>
      <c r="K329">
        <v>8</v>
      </c>
      <c r="S329">
        <v>9</v>
      </c>
      <c r="U329" s="103">
        <v>300</v>
      </c>
      <c r="V329" s="103">
        <v>29.925229519843572</v>
      </c>
      <c r="W329" s="103">
        <v>4.0747704801564275</v>
      </c>
      <c r="Y329" s="103">
        <v>27.05510388437218</v>
      </c>
      <c r="Z329" s="103">
        <v>25</v>
      </c>
    </row>
    <row r="330" spans="1:26" x14ac:dyDescent="0.3">
      <c r="A330" s="13">
        <v>43367</v>
      </c>
      <c r="B330">
        <v>2</v>
      </c>
      <c r="C330" s="101">
        <v>33</v>
      </c>
      <c r="D330" s="100">
        <f t="shared" si="25"/>
        <v>19</v>
      </c>
      <c r="E330" s="100">
        <f t="shared" si="26"/>
        <v>3</v>
      </c>
      <c r="F330" s="100">
        <f t="shared" si="27"/>
        <v>1</v>
      </c>
      <c r="G330" s="100">
        <f t="shared" si="28"/>
        <v>6</v>
      </c>
      <c r="H330" s="100">
        <v>1</v>
      </c>
      <c r="J330">
        <v>9</v>
      </c>
      <c r="K330">
        <v>10</v>
      </c>
      <c r="M330">
        <v>2</v>
      </c>
      <c r="N330">
        <v>1</v>
      </c>
      <c r="P330">
        <v>1</v>
      </c>
      <c r="S330">
        <v>6</v>
      </c>
      <c r="U330" s="103">
        <v>301</v>
      </c>
      <c r="V330" s="103">
        <v>33.148160701467354</v>
      </c>
      <c r="W330" s="103">
        <v>0.85183929853264573</v>
      </c>
      <c r="Y330" s="103">
        <v>27.145438121047878</v>
      </c>
      <c r="Z330" s="103">
        <v>25</v>
      </c>
    </row>
    <row r="331" spans="1:26" x14ac:dyDescent="0.3">
      <c r="A331" s="13">
        <v>43368</v>
      </c>
      <c r="B331"/>
      <c r="C331" s="101">
        <v>33</v>
      </c>
      <c r="D331" s="100">
        <f t="shared" si="25"/>
        <v>19</v>
      </c>
      <c r="E331" s="100">
        <f t="shared" si="26"/>
        <v>4</v>
      </c>
      <c r="F331" s="100">
        <f t="shared" si="27"/>
        <v>0</v>
      </c>
      <c r="G331" s="100">
        <f t="shared" si="28"/>
        <v>6</v>
      </c>
      <c r="H331" s="100">
        <v>1</v>
      </c>
      <c r="J331">
        <v>7</v>
      </c>
      <c r="K331">
        <v>12</v>
      </c>
      <c r="L331">
        <v>1</v>
      </c>
      <c r="M331">
        <v>3</v>
      </c>
      <c r="S331">
        <v>6</v>
      </c>
      <c r="U331" s="103">
        <v>302</v>
      </c>
      <c r="V331" s="103">
        <v>32.053338963035365</v>
      </c>
      <c r="W331" s="103">
        <v>1.9466610369646347</v>
      </c>
      <c r="Y331" s="103">
        <v>27.23577235772358</v>
      </c>
      <c r="Z331" s="103">
        <v>25</v>
      </c>
    </row>
    <row r="332" spans="1:26" x14ac:dyDescent="0.3">
      <c r="A332" s="13">
        <v>43369</v>
      </c>
      <c r="B332"/>
      <c r="C332" s="101">
        <v>33</v>
      </c>
      <c r="D332" s="100">
        <f t="shared" si="25"/>
        <v>18</v>
      </c>
      <c r="E332" s="100">
        <f t="shared" si="26"/>
        <v>6</v>
      </c>
      <c r="F332" s="100">
        <f t="shared" si="27"/>
        <v>0</v>
      </c>
      <c r="G332" s="100">
        <f t="shared" si="28"/>
        <v>8</v>
      </c>
      <c r="H332" s="100">
        <v>2</v>
      </c>
      <c r="J332">
        <v>13</v>
      </c>
      <c r="K332">
        <v>5</v>
      </c>
      <c r="L332">
        <v>2</v>
      </c>
      <c r="M332">
        <v>1</v>
      </c>
      <c r="N332">
        <v>3</v>
      </c>
      <c r="S332">
        <v>8</v>
      </c>
      <c r="U332" s="103">
        <v>303</v>
      </c>
      <c r="V332" s="103">
        <v>30.169576613004853</v>
      </c>
      <c r="W332" s="103">
        <v>3.8304233869951467</v>
      </c>
      <c r="Y332" s="103">
        <v>27.326106594399278</v>
      </c>
      <c r="Z332" s="103">
        <v>25</v>
      </c>
    </row>
    <row r="333" spans="1:26" x14ac:dyDescent="0.3">
      <c r="A333" s="13">
        <v>43370</v>
      </c>
      <c r="B333"/>
      <c r="C333" s="101">
        <v>33</v>
      </c>
      <c r="D333" s="100">
        <f t="shared" si="25"/>
        <v>18</v>
      </c>
      <c r="E333" s="100">
        <f t="shared" si="26"/>
        <v>1</v>
      </c>
      <c r="F333" s="100">
        <f t="shared" si="27"/>
        <v>1</v>
      </c>
      <c r="G333" s="100">
        <f t="shared" si="28"/>
        <v>5</v>
      </c>
      <c r="H333" s="100">
        <v>2</v>
      </c>
      <c r="J333">
        <v>8</v>
      </c>
      <c r="K333">
        <v>10</v>
      </c>
      <c r="N333">
        <v>1</v>
      </c>
      <c r="P333">
        <v>1</v>
      </c>
      <c r="S333">
        <v>5</v>
      </c>
      <c r="U333" s="103">
        <v>304</v>
      </c>
      <c r="V333" s="103">
        <v>35.192108413970544</v>
      </c>
      <c r="W333" s="103">
        <v>-1.1921084139705442</v>
      </c>
      <c r="Y333" s="103">
        <v>27.416440831074979</v>
      </c>
      <c r="Z333" s="103">
        <v>25</v>
      </c>
    </row>
    <row r="334" spans="1:26" x14ac:dyDescent="0.3">
      <c r="A334" s="13">
        <v>43371</v>
      </c>
      <c r="B334">
        <v>3</v>
      </c>
      <c r="C334" s="101">
        <v>33</v>
      </c>
      <c r="D334" s="100">
        <f t="shared" si="25"/>
        <v>17</v>
      </c>
      <c r="E334" s="100">
        <f t="shared" si="26"/>
        <v>1</v>
      </c>
      <c r="F334" s="100">
        <f t="shared" si="27"/>
        <v>0</v>
      </c>
      <c r="G334" s="100">
        <f t="shared" si="28"/>
        <v>6</v>
      </c>
      <c r="H334" s="100">
        <v>4</v>
      </c>
      <c r="I334" s="100">
        <v>1</v>
      </c>
      <c r="J334">
        <v>6</v>
      </c>
      <c r="K334">
        <v>11</v>
      </c>
      <c r="L334">
        <v>1</v>
      </c>
      <c r="S334">
        <v>6</v>
      </c>
      <c r="U334" s="103">
        <v>305</v>
      </c>
      <c r="V334" s="103">
        <v>30.892183485853995</v>
      </c>
      <c r="W334" s="103">
        <v>3.1078165141460055</v>
      </c>
      <c r="Y334" s="103">
        <v>27.506775067750677</v>
      </c>
      <c r="Z334" s="103">
        <v>26</v>
      </c>
    </row>
    <row r="335" spans="1:26" x14ac:dyDescent="0.3">
      <c r="A335" s="13">
        <v>43372</v>
      </c>
      <c r="B335">
        <v>1</v>
      </c>
      <c r="C335" s="101">
        <v>33</v>
      </c>
      <c r="D335" s="100">
        <f t="shared" si="25"/>
        <v>17</v>
      </c>
      <c r="E335" s="100">
        <f t="shared" si="26"/>
        <v>0</v>
      </c>
      <c r="F335" s="100">
        <f t="shared" si="27"/>
        <v>0</v>
      </c>
      <c r="G335" s="100">
        <f t="shared" si="28"/>
        <v>4</v>
      </c>
      <c r="H335" s="100">
        <v>3</v>
      </c>
      <c r="J335">
        <v>11</v>
      </c>
      <c r="K335">
        <v>6</v>
      </c>
      <c r="S335">
        <v>4</v>
      </c>
      <c r="U335" s="103">
        <v>306</v>
      </c>
      <c r="V335" s="103">
        <v>31.313783728094627</v>
      </c>
      <c r="W335" s="103">
        <v>2.6862162719053728</v>
      </c>
      <c r="Y335" s="103">
        <v>27.597109304426379</v>
      </c>
      <c r="Z335" s="103">
        <v>26</v>
      </c>
    </row>
    <row r="336" spans="1:26" x14ac:dyDescent="0.3">
      <c r="A336" s="13">
        <v>43373</v>
      </c>
      <c r="B336">
        <v>1</v>
      </c>
      <c r="C336" s="101">
        <v>33</v>
      </c>
      <c r="D336" s="100">
        <f t="shared" si="25"/>
        <v>16</v>
      </c>
      <c r="E336" s="100">
        <f t="shared" si="26"/>
        <v>4</v>
      </c>
      <c r="F336" s="100">
        <f t="shared" si="27"/>
        <v>3</v>
      </c>
      <c r="G336" s="100">
        <f t="shared" si="28"/>
        <v>7</v>
      </c>
      <c r="H336" s="100">
        <v>4</v>
      </c>
      <c r="I336" s="100">
        <v>4</v>
      </c>
      <c r="J336">
        <v>10</v>
      </c>
      <c r="K336">
        <v>6</v>
      </c>
      <c r="L336">
        <v>1</v>
      </c>
      <c r="M336">
        <v>1</v>
      </c>
      <c r="N336">
        <v>2</v>
      </c>
      <c r="P336">
        <v>3</v>
      </c>
      <c r="S336">
        <v>7</v>
      </c>
      <c r="U336" s="103">
        <v>307</v>
      </c>
      <c r="V336" s="103">
        <v>31.6825955572588</v>
      </c>
      <c r="W336" s="103">
        <v>2.3174044427411999</v>
      </c>
      <c r="Y336" s="103">
        <v>27.687443541102081</v>
      </c>
      <c r="Z336" s="103">
        <v>26</v>
      </c>
    </row>
    <row r="337" spans="1:26" x14ac:dyDescent="0.3">
      <c r="A337" s="13">
        <v>43374</v>
      </c>
      <c r="B337">
        <v>2</v>
      </c>
      <c r="C337" s="101">
        <v>33</v>
      </c>
      <c r="D337" s="100">
        <f t="shared" si="25"/>
        <v>16</v>
      </c>
      <c r="E337" s="100">
        <f t="shared" si="26"/>
        <v>1</v>
      </c>
      <c r="F337" s="100">
        <f t="shared" si="27"/>
        <v>0</v>
      </c>
      <c r="G337" s="100">
        <f t="shared" si="28"/>
        <v>8</v>
      </c>
      <c r="H337" s="100">
        <v>3</v>
      </c>
      <c r="I337" s="100">
        <v>2</v>
      </c>
      <c r="J337">
        <v>8</v>
      </c>
      <c r="K337">
        <v>8</v>
      </c>
      <c r="L337">
        <v>1</v>
      </c>
      <c r="S337">
        <v>8</v>
      </c>
      <c r="U337" s="103">
        <v>308</v>
      </c>
      <c r="V337" s="103">
        <v>37.370890626519973</v>
      </c>
      <c r="W337" s="103">
        <v>-3.370890626519973</v>
      </c>
      <c r="Y337" s="103">
        <v>27.777777777777779</v>
      </c>
      <c r="Z337" s="103">
        <v>26</v>
      </c>
    </row>
    <row r="338" spans="1:26" x14ac:dyDescent="0.3">
      <c r="A338" s="13">
        <v>43375</v>
      </c>
      <c r="B338">
        <v>1</v>
      </c>
      <c r="C338" s="101">
        <v>33</v>
      </c>
      <c r="D338" s="100">
        <f t="shared" si="25"/>
        <v>16</v>
      </c>
      <c r="E338" s="100">
        <f t="shared" si="26"/>
        <v>3</v>
      </c>
      <c r="F338" s="100">
        <f t="shared" si="27"/>
        <v>1</v>
      </c>
      <c r="G338" s="100">
        <f t="shared" si="28"/>
        <v>6</v>
      </c>
      <c r="H338" s="100">
        <v>2</v>
      </c>
      <c r="I338" s="100">
        <v>2</v>
      </c>
      <c r="J338">
        <v>10</v>
      </c>
      <c r="K338">
        <v>6</v>
      </c>
      <c r="L338">
        <v>1</v>
      </c>
      <c r="M338">
        <v>1</v>
      </c>
      <c r="N338">
        <v>1</v>
      </c>
      <c r="Q338">
        <v>1</v>
      </c>
      <c r="S338">
        <v>6</v>
      </c>
      <c r="U338" s="103">
        <v>309</v>
      </c>
      <c r="V338" s="103">
        <v>34.536595485203328</v>
      </c>
      <c r="W338" s="103">
        <v>-0.53659548520332834</v>
      </c>
      <c r="Y338" s="103">
        <v>27.86811201445348</v>
      </c>
      <c r="Z338" s="103">
        <v>26</v>
      </c>
    </row>
    <row r="339" spans="1:26" x14ac:dyDescent="0.3">
      <c r="A339" s="13">
        <v>43376</v>
      </c>
      <c r="B339"/>
      <c r="C339" s="101">
        <v>33</v>
      </c>
      <c r="D339" s="100">
        <f t="shared" si="25"/>
        <v>16</v>
      </c>
      <c r="E339" s="100">
        <f t="shared" si="26"/>
        <v>7</v>
      </c>
      <c r="F339" s="100">
        <f t="shared" si="27"/>
        <v>1</v>
      </c>
      <c r="G339" s="100">
        <f t="shared" si="28"/>
        <v>7</v>
      </c>
      <c r="H339" s="100">
        <v>2</v>
      </c>
      <c r="I339" s="100">
        <v>1</v>
      </c>
      <c r="J339">
        <v>10</v>
      </c>
      <c r="K339">
        <v>6</v>
      </c>
      <c r="L339">
        <v>3</v>
      </c>
      <c r="M339">
        <v>1</v>
      </c>
      <c r="N339">
        <v>3</v>
      </c>
      <c r="P339">
        <v>1</v>
      </c>
      <c r="S339">
        <v>7</v>
      </c>
      <c r="U339" s="103">
        <v>310</v>
      </c>
      <c r="V339" s="103">
        <v>32.080145593535548</v>
      </c>
      <c r="W339" s="103">
        <v>1.9198544064644523</v>
      </c>
      <c r="Y339" s="103">
        <v>27.958446251129178</v>
      </c>
      <c r="Z339" s="103">
        <v>26</v>
      </c>
    </row>
    <row r="340" spans="1:26" x14ac:dyDescent="0.3">
      <c r="A340" s="13">
        <v>43377</v>
      </c>
      <c r="B340">
        <v>2</v>
      </c>
      <c r="C340" s="101">
        <v>33</v>
      </c>
      <c r="D340" s="100">
        <f t="shared" si="25"/>
        <v>15</v>
      </c>
      <c r="E340" s="100">
        <f t="shared" si="26"/>
        <v>5</v>
      </c>
      <c r="F340" s="100">
        <f t="shared" si="27"/>
        <v>0</v>
      </c>
      <c r="G340" s="100">
        <f t="shared" si="28"/>
        <v>6</v>
      </c>
      <c r="H340" s="100">
        <v>4</v>
      </c>
      <c r="J340">
        <v>5</v>
      </c>
      <c r="K340">
        <v>10</v>
      </c>
      <c r="L340">
        <v>3</v>
      </c>
      <c r="M340">
        <v>1</v>
      </c>
      <c r="N340">
        <v>1</v>
      </c>
      <c r="S340">
        <v>6</v>
      </c>
      <c r="U340" s="103">
        <v>311</v>
      </c>
      <c r="V340" s="103">
        <v>39.036993089374299</v>
      </c>
      <c r="W340" s="103">
        <v>-5.0369930893742989</v>
      </c>
      <c r="Y340" s="103">
        <v>28.04878048780488</v>
      </c>
      <c r="Z340" s="103">
        <v>26</v>
      </c>
    </row>
    <row r="341" spans="1:26" x14ac:dyDescent="0.3">
      <c r="A341" s="13">
        <v>43378</v>
      </c>
      <c r="B341"/>
      <c r="C341" s="101">
        <v>33</v>
      </c>
      <c r="D341" s="100">
        <f t="shared" si="25"/>
        <v>15</v>
      </c>
      <c r="E341" s="100">
        <f t="shared" si="26"/>
        <v>4</v>
      </c>
      <c r="F341" s="100">
        <f t="shared" si="27"/>
        <v>1</v>
      </c>
      <c r="G341" s="100">
        <f t="shared" si="28"/>
        <v>5</v>
      </c>
      <c r="H341" s="100">
        <v>4</v>
      </c>
      <c r="J341">
        <v>8</v>
      </c>
      <c r="K341">
        <v>7</v>
      </c>
      <c r="L341">
        <v>1</v>
      </c>
      <c r="M341">
        <v>1</v>
      </c>
      <c r="N341">
        <v>2</v>
      </c>
      <c r="Q341">
        <v>1</v>
      </c>
      <c r="S341">
        <v>5</v>
      </c>
      <c r="U341" s="103">
        <v>312</v>
      </c>
      <c r="V341" s="103">
        <v>34.840830945791708</v>
      </c>
      <c r="W341" s="103">
        <v>-0.84083094579170847</v>
      </c>
      <c r="Y341" s="103">
        <v>28.139114724480578</v>
      </c>
      <c r="Z341" s="103">
        <v>26</v>
      </c>
    </row>
    <row r="342" spans="1:26" x14ac:dyDescent="0.3">
      <c r="A342" s="13">
        <v>43379</v>
      </c>
      <c r="B342">
        <v>2</v>
      </c>
      <c r="C342" s="101">
        <v>33</v>
      </c>
      <c r="D342" s="100">
        <f t="shared" si="25"/>
        <v>15</v>
      </c>
      <c r="E342" s="100">
        <f t="shared" si="26"/>
        <v>2</v>
      </c>
      <c r="F342" s="100">
        <f t="shared" si="27"/>
        <v>2</v>
      </c>
      <c r="G342" s="100">
        <f t="shared" si="28"/>
        <v>5</v>
      </c>
      <c r="H342" s="100">
        <v>3</v>
      </c>
      <c r="J342">
        <v>6</v>
      </c>
      <c r="K342">
        <v>9</v>
      </c>
      <c r="M342">
        <v>1</v>
      </c>
      <c r="N342">
        <v>1</v>
      </c>
      <c r="P342">
        <v>2</v>
      </c>
      <c r="S342">
        <v>5</v>
      </c>
      <c r="U342" s="103">
        <v>313</v>
      </c>
      <c r="V342" s="103">
        <v>30.431696916181618</v>
      </c>
      <c r="W342" s="103">
        <v>3.5683030838183818</v>
      </c>
      <c r="Y342" s="103">
        <v>28.22944896115628</v>
      </c>
      <c r="Z342" s="103">
        <v>26</v>
      </c>
    </row>
    <row r="343" spans="1:26" x14ac:dyDescent="0.3">
      <c r="A343" s="13">
        <v>43380</v>
      </c>
      <c r="B343">
        <v>3</v>
      </c>
      <c r="C343" s="101">
        <v>33</v>
      </c>
      <c r="D343" s="100">
        <f t="shared" si="25"/>
        <v>15</v>
      </c>
      <c r="E343" s="100">
        <f t="shared" si="26"/>
        <v>1</v>
      </c>
      <c r="F343" s="100">
        <f t="shared" si="27"/>
        <v>0</v>
      </c>
      <c r="G343" s="100">
        <f t="shared" si="28"/>
        <v>5</v>
      </c>
      <c r="H343" s="100">
        <v>2</v>
      </c>
      <c r="I343" s="100">
        <v>1</v>
      </c>
      <c r="J343">
        <v>7</v>
      </c>
      <c r="K343">
        <v>8</v>
      </c>
      <c r="M343">
        <v>1</v>
      </c>
      <c r="S343">
        <v>5</v>
      </c>
      <c r="U343" s="103">
        <v>314</v>
      </c>
      <c r="V343" s="103">
        <v>39.706167365234421</v>
      </c>
      <c r="W343" s="103">
        <v>-5.7061673652344211</v>
      </c>
      <c r="Y343" s="103">
        <v>28.319783197831981</v>
      </c>
      <c r="Z343" s="103">
        <v>26</v>
      </c>
    </row>
    <row r="344" spans="1:26" x14ac:dyDescent="0.3">
      <c r="A344" s="13">
        <v>43381</v>
      </c>
      <c r="B344">
        <v>2</v>
      </c>
      <c r="C344" s="101">
        <v>33</v>
      </c>
      <c r="D344" s="100">
        <f t="shared" si="25"/>
        <v>15</v>
      </c>
      <c r="E344" s="100">
        <f t="shared" si="26"/>
        <v>6</v>
      </c>
      <c r="F344" s="100">
        <f t="shared" si="27"/>
        <v>3</v>
      </c>
      <c r="G344" s="100">
        <f t="shared" si="28"/>
        <v>6</v>
      </c>
      <c r="H344" s="100">
        <v>2</v>
      </c>
      <c r="I344" s="100">
        <v>1</v>
      </c>
      <c r="J344">
        <v>12</v>
      </c>
      <c r="K344">
        <v>3</v>
      </c>
      <c r="L344">
        <v>1</v>
      </c>
      <c r="M344">
        <v>1</v>
      </c>
      <c r="N344">
        <v>4</v>
      </c>
      <c r="O344">
        <v>2</v>
      </c>
      <c r="P344">
        <v>1</v>
      </c>
      <c r="S344">
        <v>6</v>
      </c>
      <c r="U344" s="103">
        <v>315</v>
      </c>
      <c r="V344" s="103">
        <v>37.46121978930951</v>
      </c>
      <c r="W344" s="103">
        <v>-3.46121978930951</v>
      </c>
      <c r="Y344" s="103">
        <v>28.410117434507679</v>
      </c>
      <c r="Z344" s="103">
        <v>26</v>
      </c>
    </row>
    <row r="345" spans="1:26" x14ac:dyDescent="0.3">
      <c r="A345" s="13">
        <v>43382</v>
      </c>
      <c r="B345">
        <v>2</v>
      </c>
      <c r="C345" s="101">
        <v>33</v>
      </c>
      <c r="D345" s="100">
        <f t="shared" si="25"/>
        <v>15</v>
      </c>
      <c r="E345" s="100">
        <f t="shared" si="26"/>
        <v>2</v>
      </c>
      <c r="F345" s="100">
        <f t="shared" si="27"/>
        <v>4</v>
      </c>
      <c r="G345" s="100">
        <f t="shared" si="28"/>
        <v>6</v>
      </c>
      <c r="H345" s="100">
        <v>2</v>
      </c>
      <c r="I345" s="100">
        <v>1</v>
      </c>
      <c r="J345">
        <v>11</v>
      </c>
      <c r="K345">
        <v>4</v>
      </c>
      <c r="M345">
        <v>1</v>
      </c>
      <c r="N345">
        <v>1</v>
      </c>
      <c r="O345">
        <v>1</v>
      </c>
      <c r="P345">
        <v>3</v>
      </c>
      <c r="S345">
        <v>6</v>
      </c>
      <c r="U345" s="103">
        <v>316</v>
      </c>
      <c r="V345" s="103">
        <v>24.372775349629695</v>
      </c>
      <c r="W345" s="103">
        <v>8.6272246503703052</v>
      </c>
      <c r="Y345" s="103">
        <v>28.500451671183381</v>
      </c>
      <c r="Z345" s="103">
        <v>26</v>
      </c>
    </row>
    <row r="346" spans="1:26" x14ac:dyDescent="0.3">
      <c r="A346" s="13">
        <v>43383</v>
      </c>
      <c r="B346">
        <v>1</v>
      </c>
      <c r="C346" s="101">
        <v>33</v>
      </c>
      <c r="D346" s="100">
        <f t="shared" si="25"/>
        <v>15</v>
      </c>
      <c r="E346" s="100">
        <f t="shared" si="26"/>
        <v>0</v>
      </c>
      <c r="F346" s="100">
        <f t="shared" si="27"/>
        <v>0</v>
      </c>
      <c r="G346" s="100">
        <f t="shared" si="28"/>
        <v>5</v>
      </c>
      <c r="H346" s="100">
        <v>1</v>
      </c>
      <c r="I346" s="100">
        <v>2</v>
      </c>
      <c r="J346">
        <v>8</v>
      </c>
      <c r="K346">
        <v>7</v>
      </c>
      <c r="S346">
        <v>5</v>
      </c>
      <c r="U346" s="103">
        <v>317</v>
      </c>
      <c r="V346" s="103">
        <v>25.703551541555729</v>
      </c>
      <c r="W346" s="103">
        <v>7.2964484584442708</v>
      </c>
      <c r="Y346" s="103">
        <v>28.590785907859079</v>
      </c>
      <c r="Z346" s="103">
        <v>26</v>
      </c>
    </row>
    <row r="347" spans="1:26" x14ac:dyDescent="0.3">
      <c r="A347" s="13">
        <v>43384</v>
      </c>
      <c r="B347">
        <v>1</v>
      </c>
      <c r="C347" s="101">
        <v>33</v>
      </c>
      <c r="D347" s="100">
        <f t="shared" si="25"/>
        <v>14</v>
      </c>
      <c r="E347" s="100">
        <f t="shared" si="26"/>
        <v>5</v>
      </c>
      <c r="F347" s="100">
        <f t="shared" si="27"/>
        <v>1</v>
      </c>
      <c r="G347" s="100">
        <f t="shared" si="28"/>
        <v>8</v>
      </c>
      <c r="H347" s="100">
        <v>3</v>
      </c>
      <c r="J347">
        <v>9</v>
      </c>
      <c r="K347">
        <v>5</v>
      </c>
      <c r="L347">
        <v>2</v>
      </c>
      <c r="M347">
        <v>2</v>
      </c>
      <c r="N347">
        <v>1</v>
      </c>
      <c r="Q347">
        <v>1</v>
      </c>
      <c r="S347">
        <v>8</v>
      </c>
      <c r="U347" s="103">
        <v>318</v>
      </c>
      <c r="V347" s="103">
        <v>21.553140609768661</v>
      </c>
      <c r="W347" s="103">
        <v>11.446859390231339</v>
      </c>
      <c r="Y347" s="103">
        <v>28.681120144534781</v>
      </c>
      <c r="Z347" s="103">
        <v>26</v>
      </c>
    </row>
    <row r="348" spans="1:26" x14ac:dyDescent="0.3">
      <c r="A348" s="13">
        <v>43385</v>
      </c>
      <c r="B348"/>
      <c r="C348" s="101">
        <v>33</v>
      </c>
      <c r="D348" s="100">
        <f t="shared" si="25"/>
        <v>14</v>
      </c>
      <c r="E348" s="100">
        <f t="shared" si="26"/>
        <v>4</v>
      </c>
      <c r="F348" s="100">
        <f t="shared" si="27"/>
        <v>1</v>
      </c>
      <c r="G348" s="100">
        <f t="shared" si="28"/>
        <v>9</v>
      </c>
      <c r="H348" s="100">
        <v>3</v>
      </c>
      <c r="J348">
        <v>10</v>
      </c>
      <c r="K348">
        <v>4</v>
      </c>
      <c r="M348">
        <v>1</v>
      </c>
      <c r="N348">
        <v>3</v>
      </c>
      <c r="Q348">
        <v>1</v>
      </c>
      <c r="S348">
        <v>9</v>
      </c>
      <c r="U348" s="103">
        <v>319</v>
      </c>
      <c r="V348" s="103">
        <v>23.228157068592605</v>
      </c>
      <c r="W348" s="103">
        <v>9.7718429314073951</v>
      </c>
      <c r="Y348" s="103">
        <v>28.771454381210479</v>
      </c>
      <c r="Z348" s="103">
        <v>26</v>
      </c>
    </row>
    <row r="349" spans="1:26" x14ac:dyDescent="0.3">
      <c r="A349" s="13">
        <v>43386</v>
      </c>
      <c r="B349">
        <v>4</v>
      </c>
      <c r="C349" s="101">
        <v>33</v>
      </c>
      <c r="D349" s="100">
        <f t="shared" si="25"/>
        <v>14</v>
      </c>
      <c r="E349" s="100">
        <f t="shared" si="26"/>
        <v>2</v>
      </c>
      <c r="F349" s="100">
        <f t="shared" si="27"/>
        <v>1</v>
      </c>
      <c r="G349" s="100">
        <f t="shared" si="28"/>
        <v>6</v>
      </c>
      <c r="H349" s="100">
        <v>2</v>
      </c>
      <c r="J349">
        <v>6</v>
      </c>
      <c r="K349">
        <v>8</v>
      </c>
      <c r="M349">
        <v>1</v>
      </c>
      <c r="N349">
        <v>1</v>
      </c>
      <c r="P349">
        <v>1</v>
      </c>
      <c r="S349">
        <v>6</v>
      </c>
      <c r="U349" s="103">
        <v>320</v>
      </c>
      <c r="V349" s="103">
        <v>22.697228300343355</v>
      </c>
      <c r="W349" s="103">
        <v>10.302771699656645</v>
      </c>
      <c r="Y349" s="103">
        <v>28.86178861788618</v>
      </c>
      <c r="Z349" s="103">
        <v>26</v>
      </c>
    </row>
    <row r="350" spans="1:26" x14ac:dyDescent="0.3">
      <c r="A350" s="13">
        <v>43387</v>
      </c>
      <c r="B350">
        <v>2</v>
      </c>
      <c r="C350" s="101">
        <v>33</v>
      </c>
      <c r="D350" s="100">
        <f t="shared" si="25"/>
        <v>13</v>
      </c>
      <c r="E350" s="100">
        <f t="shared" si="26"/>
        <v>2</v>
      </c>
      <c r="F350" s="100">
        <f t="shared" si="27"/>
        <v>3</v>
      </c>
      <c r="G350" s="100">
        <f t="shared" si="28"/>
        <v>2</v>
      </c>
      <c r="H350" s="100">
        <v>2</v>
      </c>
      <c r="I350" s="100">
        <v>1</v>
      </c>
      <c r="J350">
        <v>6</v>
      </c>
      <c r="K350">
        <v>7</v>
      </c>
      <c r="M350">
        <v>2</v>
      </c>
      <c r="O350">
        <v>1</v>
      </c>
      <c r="P350">
        <v>2</v>
      </c>
      <c r="S350">
        <v>2</v>
      </c>
      <c r="U350" s="103">
        <v>321</v>
      </c>
      <c r="V350" s="103">
        <v>22.104534369978339</v>
      </c>
      <c r="W350" s="103">
        <v>10.895465630021661</v>
      </c>
      <c r="Y350" s="103">
        <v>28.952122854561878</v>
      </c>
      <c r="Z350" s="103">
        <v>26</v>
      </c>
    </row>
    <row r="351" spans="1:26" x14ac:dyDescent="0.3">
      <c r="A351" s="13">
        <v>43388</v>
      </c>
      <c r="B351">
        <v>3</v>
      </c>
      <c r="C351" s="101">
        <v>33</v>
      </c>
      <c r="D351" s="100">
        <f t="shared" si="25"/>
        <v>13</v>
      </c>
      <c r="E351" s="100">
        <f t="shared" si="26"/>
        <v>5</v>
      </c>
      <c r="F351" s="100">
        <f t="shared" si="27"/>
        <v>4</v>
      </c>
      <c r="G351" s="100">
        <f t="shared" si="28"/>
        <v>8</v>
      </c>
      <c r="H351" s="100">
        <v>1</v>
      </c>
      <c r="I351" s="100">
        <v>3</v>
      </c>
      <c r="J351">
        <v>4</v>
      </c>
      <c r="K351">
        <v>9</v>
      </c>
      <c r="L351">
        <v>3</v>
      </c>
      <c r="M351">
        <v>1</v>
      </c>
      <c r="N351">
        <v>1</v>
      </c>
      <c r="P351">
        <v>2</v>
      </c>
      <c r="Q351">
        <v>2</v>
      </c>
      <c r="S351">
        <v>8</v>
      </c>
      <c r="U351" s="103">
        <v>322</v>
      </c>
      <c r="V351" s="103">
        <v>22.374048258459634</v>
      </c>
      <c r="W351" s="103">
        <v>10.625951741540366</v>
      </c>
      <c r="Y351" s="103">
        <v>29.04245709123758</v>
      </c>
      <c r="Z351" s="103">
        <v>26</v>
      </c>
    </row>
    <row r="352" spans="1:26" x14ac:dyDescent="0.3">
      <c r="A352" s="13">
        <v>43389</v>
      </c>
      <c r="B352">
        <v>3</v>
      </c>
      <c r="C352" s="101">
        <v>33</v>
      </c>
      <c r="D352" s="100">
        <f t="shared" si="25"/>
        <v>12</v>
      </c>
      <c r="E352" s="100">
        <f t="shared" si="26"/>
        <v>0</v>
      </c>
      <c r="F352" s="100">
        <f t="shared" si="27"/>
        <v>0</v>
      </c>
      <c r="G352" s="100">
        <f t="shared" si="28"/>
        <v>8</v>
      </c>
      <c r="H352" s="100">
        <v>3</v>
      </c>
      <c r="I352" s="100">
        <v>1</v>
      </c>
      <c r="J352">
        <v>8</v>
      </c>
      <c r="K352">
        <v>4</v>
      </c>
      <c r="S352">
        <v>8</v>
      </c>
      <c r="U352" s="103">
        <v>323</v>
      </c>
      <c r="V352" s="103">
        <v>28.002637137878487</v>
      </c>
      <c r="W352" s="103">
        <v>4.9973628621215127</v>
      </c>
      <c r="Y352" s="103">
        <v>29.132791327913282</v>
      </c>
      <c r="Z352" s="103">
        <v>26</v>
      </c>
    </row>
    <row r="353" spans="1:26" x14ac:dyDescent="0.3">
      <c r="A353" s="13">
        <v>43390</v>
      </c>
      <c r="B353">
        <v>2</v>
      </c>
      <c r="C353" s="101">
        <v>33</v>
      </c>
      <c r="D353" s="100">
        <f t="shared" si="25"/>
        <v>12</v>
      </c>
      <c r="E353" s="100">
        <f t="shared" si="26"/>
        <v>5</v>
      </c>
      <c r="F353" s="100">
        <f t="shared" si="27"/>
        <v>0</v>
      </c>
      <c r="G353" s="100">
        <f t="shared" si="28"/>
        <v>7</v>
      </c>
      <c r="H353" s="100">
        <v>3</v>
      </c>
      <c r="I353" s="100">
        <v>3</v>
      </c>
      <c r="J353">
        <v>5</v>
      </c>
      <c r="K353">
        <v>7</v>
      </c>
      <c r="L353">
        <v>2</v>
      </c>
      <c r="M353">
        <v>2</v>
      </c>
      <c r="N353">
        <v>1</v>
      </c>
      <c r="S353">
        <v>7</v>
      </c>
      <c r="U353" s="103">
        <v>324</v>
      </c>
      <c r="V353" s="103">
        <v>27.394464415706491</v>
      </c>
      <c r="W353" s="103">
        <v>5.6055355842935093</v>
      </c>
      <c r="Y353" s="103">
        <v>29.22312556458898</v>
      </c>
      <c r="Z353" s="103">
        <v>26</v>
      </c>
    </row>
    <row r="354" spans="1:26" x14ac:dyDescent="0.3">
      <c r="A354" s="13">
        <v>43391</v>
      </c>
      <c r="B354"/>
      <c r="C354" s="101">
        <v>33</v>
      </c>
      <c r="D354" s="100">
        <f t="shared" si="25"/>
        <v>12</v>
      </c>
      <c r="E354" s="100">
        <f t="shared" si="26"/>
        <v>2</v>
      </c>
      <c r="F354" s="100">
        <f t="shared" si="27"/>
        <v>3</v>
      </c>
      <c r="G354" s="100">
        <f t="shared" si="28"/>
        <v>6</v>
      </c>
      <c r="H354" s="100">
        <v>1</v>
      </c>
      <c r="J354">
        <v>8</v>
      </c>
      <c r="K354">
        <v>4</v>
      </c>
      <c r="M354">
        <v>1</v>
      </c>
      <c r="N354">
        <v>1</v>
      </c>
      <c r="P354">
        <v>3</v>
      </c>
      <c r="S354">
        <v>6</v>
      </c>
      <c r="U354" s="103">
        <v>325</v>
      </c>
      <c r="V354" s="103">
        <v>26.101046795908758</v>
      </c>
      <c r="W354" s="103">
        <v>6.8989532040912422</v>
      </c>
      <c r="Y354" s="103">
        <v>29.313459801264681</v>
      </c>
      <c r="Z354" s="103">
        <v>26</v>
      </c>
    </row>
    <row r="355" spans="1:26" x14ac:dyDescent="0.3">
      <c r="A355" s="13">
        <v>43392</v>
      </c>
      <c r="B355">
        <v>2</v>
      </c>
      <c r="C355" s="101">
        <v>33</v>
      </c>
      <c r="D355" s="100">
        <f t="shared" si="25"/>
        <v>11</v>
      </c>
      <c r="E355" s="100">
        <f t="shared" si="26"/>
        <v>1</v>
      </c>
      <c r="F355" s="100">
        <f t="shared" si="27"/>
        <v>3</v>
      </c>
      <c r="G355" s="100">
        <f t="shared" si="28"/>
        <v>4</v>
      </c>
      <c r="H355" s="100">
        <v>1</v>
      </c>
      <c r="J355">
        <v>10</v>
      </c>
      <c r="K355">
        <v>1</v>
      </c>
      <c r="N355">
        <v>1</v>
      </c>
      <c r="O355">
        <v>3</v>
      </c>
      <c r="S355">
        <v>4</v>
      </c>
      <c r="U355" s="103">
        <v>326</v>
      </c>
      <c r="V355" s="103">
        <v>25.913122280686203</v>
      </c>
      <c r="W355" s="103">
        <v>7.0868777193137973</v>
      </c>
      <c r="Y355" s="103">
        <v>29.403794037940379</v>
      </c>
      <c r="Z355" s="103">
        <v>26</v>
      </c>
    </row>
    <row r="356" spans="1:26" x14ac:dyDescent="0.3">
      <c r="A356" s="13">
        <v>43393</v>
      </c>
      <c r="B356">
        <v>1</v>
      </c>
      <c r="C356" s="101">
        <v>33</v>
      </c>
      <c r="D356" s="100">
        <f t="shared" si="25"/>
        <v>10</v>
      </c>
      <c r="E356" s="100">
        <f t="shared" si="26"/>
        <v>1</v>
      </c>
      <c r="F356" s="100">
        <f t="shared" si="27"/>
        <v>5</v>
      </c>
      <c r="G356" s="100">
        <f t="shared" si="28"/>
        <v>6</v>
      </c>
      <c r="H356" s="100">
        <v>2</v>
      </c>
      <c r="I356" s="100">
        <v>1</v>
      </c>
      <c r="J356">
        <v>2</v>
      </c>
      <c r="K356">
        <v>8</v>
      </c>
      <c r="N356">
        <v>1</v>
      </c>
      <c r="P356">
        <v>5</v>
      </c>
      <c r="S356">
        <v>6</v>
      </c>
      <c r="U356" s="103">
        <v>327</v>
      </c>
      <c r="V356" s="103">
        <v>26.142805569296769</v>
      </c>
      <c r="W356" s="103">
        <v>6.8571944307032311</v>
      </c>
      <c r="Y356" s="103">
        <v>29.494128274616081</v>
      </c>
      <c r="Z356" s="103">
        <v>26</v>
      </c>
    </row>
    <row r="357" spans="1:26" x14ac:dyDescent="0.3">
      <c r="A357" s="13">
        <v>43394</v>
      </c>
      <c r="B357">
        <v>1</v>
      </c>
      <c r="C357" s="101">
        <v>33</v>
      </c>
      <c r="D357" s="100">
        <f t="shared" si="25"/>
        <v>10</v>
      </c>
      <c r="E357" s="100">
        <f t="shared" si="26"/>
        <v>2</v>
      </c>
      <c r="F357" s="100">
        <f t="shared" si="27"/>
        <v>0</v>
      </c>
      <c r="G357" s="100">
        <f t="shared" si="28"/>
        <v>5</v>
      </c>
      <c r="H357" s="100">
        <v>2</v>
      </c>
      <c r="I357" s="100">
        <v>1</v>
      </c>
      <c r="J357">
        <v>5</v>
      </c>
      <c r="K357">
        <v>5</v>
      </c>
      <c r="M357">
        <v>2</v>
      </c>
      <c r="S357">
        <v>5</v>
      </c>
      <c r="U357" s="103">
        <v>328</v>
      </c>
      <c r="V357" s="103">
        <v>25.857459908080017</v>
      </c>
      <c r="W357" s="103">
        <v>7.1425400919199831</v>
      </c>
      <c r="Y357" s="103">
        <v>29.584462511291779</v>
      </c>
      <c r="Z357" s="103">
        <v>26</v>
      </c>
    </row>
    <row r="358" spans="1:26" x14ac:dyDescent="0.3">
      <c r="A358" s="13">
        <v>43395</v>
      </c>
      <c r="B358">
        <v>4</v>
      </c>
      <c r="C358" s="101">
        <v>33</v>
      </c>
      <c r="D358" s="100">
        <f t="shared" si="25"/>
        <v>10</v>
      </c>
      <c r="E358" s="100">
        <f t="shared" si="26"/>
        <v>2</v>
      </c>
      <c r="F358" s="100">
        <f t="shared" si="27"/>
        <v>2</v>
      </c>
      <c r="G358" s="100">
        <f t="shared" si="28"/>
        <v>5</v>
      </c>
      <c r="H358" s="100">
        <v>1</v>
      </c>
      <c r="I358" s="100">
        <v>1</v>
      </c>
      <c r="J358">
        <v>2</v>
      </c>
      <c r="K358">
        <v>8</v>
      </c>
      <c r="M358">
        <v>1</v>
      </c>
      <c r="N358">
        <v>1</v>
      </c>
      <c r="P358">
        <v>2</v>
      </c>
      <c r="S358">
        <v>5</v>
      </c>
      <c r="U358" s="103">
        <v>329</v>
      </c>
      <c r="V358" s="103">
        <v>25.570118027659507</v>
      </c>
      <c r="W358" s="103">
        <v>7.4298819723404925</v>
      </c>
      <c r="Y358" s="103">
        <v>29.674796747967481</v>
      </c>
      <c r="Z358" s="103">
        <v>26</v>
      </c>
    </row>
    <row r="359" spans="1:26" x14ac:dyDescent="0.3">
      <c r="A359" s="13">
        <v>43396</v>
      </c>
      <c r="B359">
        <v>1</v>
      </c>
      <c r="C359" s="101">
        <v>33</v>
      </c>
      <c r="D359" s="100">
        <f t="shared" si="25"/>
        <v>9</v>
      </c>
      <c r="E359" s="100">
        <f t="shared" si="26"/>
        <v>6</v>
      </c>
      <c r="F359" s="100">
        <f t="shared" si="27"/>
        <v>1</v>
      </c>
      <c r="G359" s="100">
        <f t="shared" si="28"/>
        <v>3</v>
      </c>
      <c r="H359" s="100">
        <v>3</v>
      </c>
      <c r="I359" s="100">
        <v>2</v>
      </c>
      <c r="J359">
        <v>6</v>
      </c>
      <c r="K359">
        <v>3</v>
      </c>
      <c r="L359">
        <v>2</v>
      </c>
      <c r="M359">
        <v>2</v>
      </c>
      <c r="N359">
        <v>2</v>
      </c>
      <c r="O359">
        <v>1</v>
      </c>
      <c r="S359">
        <v>3</v>
      </c>
      <c r="U359" s="103">
        <v>330</v>
      </c>
      <c r="V359" s="103">
        <v>30.035674635208316</v>
      </c>
      <c r="W359" s="103">
        <v>2.9643253647916836</v>
      </c>
      <c r="Y359" s="103">
        <v>29.765130984643182</v>
      </c>
      <c r="Z359" s="103">
        <v>26</v>
      </c>
    </row>
    <row r="360" spans="1:26" x14ac:dyDescent="0.3">
      <c r="A360" s="13">
        <v>43397</v>
      </c>
      <c r="B360">
        <v>1</v>
      </c>
      <c r="C360" s="101">
        <v>33</v>
      </c>
      <c r="D360" s="100">
        <f t="shared" si="25"/>
        <v>6</v>
      </c>
      <c r="E360" s="100">
        <f t="shared" si="26"/>
        <v>4</v>
      </c>
      <c r="F360" s="100">
        <f t="shared" si="27"/>
        <v>3</v>
      </c>
      <c r="G360" s="100">
        <f t="shared" si="28"/>
        <v>5</v>
      </c>
      <c r="H360" s="100">
        <v>3</v>
      </c>
      <c r="J360">
        <v>1</v>
      </c>
      <c r="K360">
        <v>5</v>
      </c>
      <c r="L360">
        <v>2</v>
      </c>
      <c r="M360">
        <v>1</v>
      </c>
      <c r="N360">
        <v>1</v>
      </c>
      <c r="O360">
        <v>1</v>
      </c>
      <c r="P360">
        <v>1</v>
      </c>
      <c r="Q360">
        <v>1</v>
      </c>
      <c r="S360">
        <v>5</v>
      </c>
      <c r="U360" s="103">
        <v>331</v>
      </c>
      <c r="V360" s="103">
        <v>24.714132422837864</v>
      </c>
      <c r="W360" s="103">
        <v>8.2858675771621364</v>
      </c>
      <c r="Y360" s="103">
        <v>29.85546522131888</v>
      </c>
      <c r="Z360" s="103">
        <v>26</v>
      </c>
    </row>
    <row r="361" spans="1:26" x14ac:dyDescent="0.3">
      <c r="A361" s="13">
        <v>43398</v>
      </c>
      <c r="B361">
        <v>1</v>
      </c>
      <c r="C361" s="101">
        <v>33</v>
      </c>
      <c r="D361" s="100">
        <f t="shared" si="25"/>
        <v>4</v>
      </c>
      <c r="E361" s="100">
        <f t="shared" si="26"/>
        <v>3</v>
      </c>
      <c r="F361" s="100">
        <f t="shared" si="27"/>
        <v>3</v>
      </c>
      <c r="G361" s="100">
        <f t="shared" si="28"/>
        <v>5</v>
      </c>
      <c r="H361" s="100">
        <v>3</v>
      </c>
      <c r="I361" s="100">
        <v>1</v>
      </c>
      <c r="K361">
        <v>4</v>
      </c>
      <c r="L361">
        <v>2</v>
      </c>
      <c r="M361">
        <v>1</v>
      </c>
      <c r="O361">
        <v>3</v>
      </c>
      <c r="S361">
        <v>5</v>
      </c>
      <c r="U361" s="103">
        <v>332</v>
      </c>
      <c r="V361" s="103">
        <v>26.5511463962318</v>
      </c>
      <c r="W361" s="103">
        <v>6.4488536037681996</v>
      </c>
      <c r="Y361" s="103">
        <v>29.945799457994582</v>
      </c>
      <c r="Z361" s="103">
        <v>26</v>
      </c>
    </row>
    <row r="362" spans="1:26" x14ac:dyDescent="0.3">
      <c r="A362" s="13">
        <v>43399</v>
      </c>
      <c r="B362">
        <v>2</v>
      </c>
      <c r="C362" s="101">
        <v>33</v>
      </c>
      <c r="D362" s="100">
        <f t="shared" si="25"/>
        <v>3</v>
      </c>
      <c r="E362" s="100">
        <f t="shared" si="26"/>
        <v>3</v>
      </c>
      <c r="F362" s="100">
        <f t="shared" si="27"/>
        <v>2</v>
      </c>
      <c r="G362" s="100">
        <f t="shared" si="28"/>
        <v>5</v>
      </c>
      <c r="H362" s="100">
        <v>3</v>
      </c>
      <c r="J362">
        <v>1</v>
      </c>
      <c r="K362">
        <v>2</v>
      </c>
      <c r="M362">
        <v>1</v>
      </c>
      <c r="N362">
        <v>2</v>
      </c>
      <c r="P362">
        <v>2</v>
      </c>
      <c r="S362">
        <v>5</v>
      </c>
      <c r="U362" s="103">
        <v>333</v>
      </c>
      <c r="V362" s="103">
        <v>23.283463057175197</v>
      </c>
      <c r="W362" s="103">
        <v>9.7165369428248027</v>
      </c>
      <c r="Y362" s="103">
        <v>30.03613369467028</v>
      </c>
      <c r="Z362" s="103">
        <v>26</v>
      </c>
    </row>
    <row r="363" spans="1:26" x14ac:dyDescent="0.3">
      <c r="A363" s="13">
        <v>43400</v>
      </c>
      <c r="B363">
        <v>3</v>
      </c>
      <c r="C363" s="101">
        <v>33</v>
      </c>
      <c r="D363" s="100">
        <f t="shared" si="25"/>
        <v>3</v>
      </c>
      <c r="E363" s="100">
        <f t="shared" si="26"/>
        <v>2</v>
      </c>
      <c r="F363" s="100">
        <f t="shared" si="27"/>
        <v>2</v>
      </c>
      <c r="G363" s="100">
        <f t="shared" si="28"/>
        <v>6</v>
      </c>
      <c r="H363" s="100">
        <v>2</v>
      </c>
      <c r="I363" s="100">
        <v>1</v>
      </c>
      <c r="J363">
        <v>3</v>
      </c>
      <c r="L363">
        <v>2</v>
      </c>
      <c r="O363">
        <v>2</v>
      </c>
      <c r="S363">
        <v>6</v>
      </c>
      <c r="U363" s="103">
        <v>334</v>
      </c>
      <c r="V363" s="103">
        <v>33.123350290170926</v>
      </c>
      <c r="W363" s="103">
        <v>-0.1233502901709258</v>
      </c>
      <c r="Y363" s="103">
        <v>30.126467931345982</v>
      </c>
      <c r="Z363" s="103">
        <v>26</v>
      </c>
    </row>
    <row r="364" spans="1:26" x14ac:dyDescent="0.3">
      <c r="A364" s="13">
        <v>43401</v>
      </c>
      <c r="B364"/>
      <c r="C364" s="101">
        <v>33</v>
      </c>
      <c r="D364" s="100">
        <f t="shared" si="25"/>
        <v>3</v>
      </c>
      <c r="E364" s="100">
        <f t="shared" si="26"/>
        <v>4</v>
      </c>
      <c r="F364" s="100">
        <f t="shared" si="27"/>
        <v>4</v>
      </c>
      <c r="G364" s="100">
        <f t="shared" si="28"/>
        <v>8</v>
      </c>
      <c r="H364" s="100">
        <v>2</v>
      </c>
      <c r="K364">
        <v>3</v>
      </c>
      <c r="M364">
        <v>3</v>
      </c>
      <c r="N364">
        <v>1</v>
      </c>
      <c r="P364">
        <v>2</v>
      </c>
      <c r="Q364">
        <v>2</v>
      </c>
      <c r="S364">
        <v>8</v>
      </c>
      <c r="U364" s="103">
        <v>335</v>
      </c>
      <c r="V364" s="103">
        <v>28.115954699199506</v>
      </c>
      <c r="W364" s="103">
        <v>4.8840453008004943</v>
      </c>
      <c r="Y364" s="103">
        <v>30.21680216802168</v>
      </c>
      <c r="Z364" s="103">
        <v>26</v>
      </c>
    </row>
    <row r="365" spans="1:26" x14ac:dyDescent="0.3">
      <c r="A365" s="13">
        <v>43402</v>
      </c>
      <c r="B365">
        <v>2</v>
      </c>
      <c r="C365" s="101">
        <v>33</v>
      </c>
      <c r="D365" s="100">
        <f t="shared" si="25"/>
        <v>3</v>
      </c>
      <c r="E365" s="100">
        <f t="shared" si="26"/>
        <v>3</v>
      </c>
      <c r="F365" s="100">
        <f t="shared" si="27"/>
        <v>2</v>
      </c>
      <c r="G365" s="100">
        <f t="shared" si="28"/>
        <v>4</v>
      </c>
      <c r="H365" s="100">
        <v>2</v>
      </c>
      <c r="K365">
        <v>3</v>
      </c>
      <c r="N365">
        <v>3</v>
      </c>
      <c r="P365">
        <v>2</v>
      </c>
      <c r="S365">
        <v>4</v>
      </c>
      <c r="U365" s="103">
        <v>336</v>
      </c>
      <c r="V365" s="103">
        <v>28.018533553205302</v>
      </c>
      <c r="W365" s="103">
        <v>4.9814664467946983</v>
      </c>
      <c r="Y365" s="103">
        <v>30.307136404697381</v>
      </c>
      <c r="Z365" s="103">
        <v>26</v>
      </c>
    </row>
    <row r="366" spans="1:26" x14ac:dyDescent="0.3">
      <c r="A366" s="13">
        <v>43403</v>
      </c>
      <c r="B366"/>
      <c r="C366" s="101">
        <v>33</v>
      </c>
      <c r="D366" s="100">
        <f t="shared" si="25"/>
        <v>2</v>
      </c>
      <c r="E366" s="100">
        <f t="shared" si="26"/>
        <v>3</v>
      </c>
      <c r="F366" s="100">
        <f t="shared" si="27"/>
        <v>2</v>
      </c>
      <c r="G366" s="100">
        <f t="shared" si="28"/>
        <v>7</v>
      </c>
      <c r="H366" s="100">
        <v>2</v>
      </c>
      <c r="I366" s="100">
        <v>2</v>
      </c>
      <c r="K366">
        <v>2</v>
      </c>
      <c r="M366">
        <v>2</v>
      </c>
      <c r="N366">
        <v>1</v>
      </c>
      <c r="P366">
        <v>1</v>
      </c>
      <c r="Q366">
        <v>1</v>
      </c>
      <c r="S366">
        <v>7</v>
      </c>
      <c r="U366" s="103">
        <v>337</v>
      </c>
      <c r="V366" s="103">
        <v>31.810108459230214</v>
      </c>
      <c r="W366" s="103">
        <v>1.1898915407697856</v>
      </c>
      <c r="Y366" s="103">
        <v>30.397470641373083</v>
      </c>
      <c r="Z366" s="103">
        <v>26</v>
      </c>
    </row>
    <row r="367" spans="1:26" x14ac:dyDescent="0.3">
      <c r="A367" s="13">
        <v>43404</v>
      </c>
      <c r="B367">
        <v>2</v>
      </c>
      <c r="C367" s="101">
        <v>33</v>
      </c>
      <c r="D367" s="100">
        <f t="shared" si="25"/>
        <v>2</v>
      </c>
      <c r="E367" s="100">
        <f t="shared" si="26"/>
        <v>1</v>
      </c>
      <c r="F367" s="100">
        <f t="shared" si="27"/>
        <v>2</v>
      </c>
      <c r="G367" s="100">
        <f t="shared" si="28"/>
        <v>7</v>
      </c>
      <c r="H367" s="100">
        <v>2</v>
      </c>
      <c r="I367" s="100">
        <v>6</v>
      </c>
      <c r="K367">
        <v>2</v>
      </c>
      <c r="L367">
        <v>1</v>
      </c>
      <c r="O367">
        <v>2</v>
      </c>
      <c r="S367">
        <v>7</v>
      </c>
      <c r="U367" s="103">
        <v>338</v>
      </c>
      <c r="V367" s="103">
        <v>30.388353089537162</v>
      </c>
      <c r="W367" s="103">
        <v>2.6116469104628379</v>
      </c>
      <c r="Y367" s="103">
        <v>30.487804878048781</v>
      </c>
      <c r="Z367" s="103">
        <v>26</v>
      </c>
    </row>
    <row r="368" spans="1:26" x14ac:dyDescent="0.3">
      <c r="A368" s="13">
        <v>43405</v>
      </c>
      <c r="B368">
        <v>3</v>
      </c>
      <c r="C368" s="101">
        <v>32</v>
      </c>
      <c r="D368" s="100">
        <f t="shared" si="25"/>
        <v>25</v>
      </c>
      <c r="E368" s="100">
        <f t="shared" si="26"/>
        <v>1</v>
      </c>
      <c r="F368" s="100">
        <f t="shared" si="27"/>
        <v>3</v>
      </c>
      <c r="G368" s="100">
        <f t="shared" si="28"/>
        <v>7</v>
      </c>
      <c r="H368" s="100">
        <v>4</v>
      </c>
      <c r="J368">
        <v>16</v>
      </c>
      <c r="K368">
        <v>9</v>
      </c>
      <c r="N368">
        <v>1</v>
      </c>
      <c r="P368">
        <v>3</v>
      </c>
      <c r="S368">
        <v>7</v>
      </c>
      <c r="U368" s="103">
        <v>339</v>
      </c>
      <c r="V368" s="103">
        <v>29.767040376574649</v>
      </c>
      <c r="W368" s="103">
        <v>3.2329596234253515</v>
      </c>
      <c r="Y368" s="103">
        <v>30.578139114724483</v>
      </c>
      <c r="Z368" s="103">
        <v>26</v>
      </c>
    </row>
    <row r="369" spans="1:26" x14ac:dyDescent="0.3">
      <c r="A369" s="13">
        <v>43406</v>
      </c>
      <c r="B369">
        <v>1</v>
      </c>
      <c r="C369" s="101">
        <v>32</v>
      </c>
      <c r="D369" s="100">
        <f t="shared" si="25"/>
        <v>25</v>
      </c>
      <c r="E369" s="100">
        <f t="shared" si="26"/>
        <v>0</v>
      </c>
      <c r="F369" s="100">
        <f t="shared" si="27"/>
        <v>5</v>
      </c>
      <c r="G369" s="100">
        <f t="shared" si="28"/>
        <v>4</v>
      </c>
      <c r="H369" s="100">
        <v>2</v>
      </c>
      <c r="I369" s="100">
        <v>1</v>
      </c>
      <c r="J369">
        <v>14</v>
      </c>
      <c r="K369">
        <v>11</v>
      </c>
      <c r="P369">
        <v>5</v>
      </c>
      <c r="S369">
        <v>4</v>
      </c>
      <c r="U369" s="103">
        <v>340</v>
      </c>
      <c r="V369" s="103">
        <v>28.604008104704601</v>
      </c>
      <c r="W369" s="103">
        <v>4.3959918952953991</v>
      </c>
      <c r="Y369" s="103">
        <v>30.668473351400181</v>
      </c>
      <c r="Z369" s="103">
        <v>26</v>
      </c>
    </row>
    <row r="370" spans="1:26" x14ac:dyDescent="0.3">
      <c r="A370" s="13">
        <v>43407</v>
      </c>
      <c r="B370">
        <v>2</v>
      </c>
      <c r="C370" s="101">
        <v>32</v>
      </c>
      <c r="D370" s="100">
        <f t="shared" si="25"/>
        <v>22</v>
      </c>
      <c r="E370" s="100">
        <f t="shared" si="26"/>
        <v>2</v>
      </c>
      <c r="F370" s="100">
        <f t="shared" si="27"/>
        <v>4</v>
      </c>
      <c r="G370" s="100">
        <f t="shared" si="28"/>
        <v>8</v>
      </c>
      <c r="H370" s="100">
        <v>1</v>
      </c>
      <c r="J370">
        <v>15</v>
      </c>
      <c r="K370">
        <v>7</v>
      </c>
      <c r="N370">
        <v>2</v>
      </c>
      <c r="O370">
        <v>4</v>
      </c>
      <c r="S370">
        <v>8</v>
      </c>
      <c r="U370" s="103">
        <v>341</v>
      </c>
      <c r="V370" s="103">
        <v>25.137490035252082</v>
      </c>
      <c r="W370" s="103">
        <v>7.8625099647479182</v>
      </c>
      <c r="Y370" s="103">
        <v>30.758807588075882</v>
      </c>
      <c r="Z370" s="103">
        <v>26</v>
      </c>
    </row>
    <row r="371" spans="1:26" x14ac:dyDescent="0.3">
      <c r="A371" s="13">
        <v>43408</v>
      </c>
      <c r="B371">
        <v>1</v>
      </c>
      <c r="C371" s="101">
        <v>32</v>
      </c>
      <c r="D371" s="100">
        <f t="shared" si="25"/>
        <v>21</v>
      </c>
      <c r="E371" s="100">
        <f t="shared" si="26"/>
        <v>4</v>
      </c>
      <c r="F371" s="100">
        <f t="shared" si="27"/>
        <v>1</v>
      </c>
      <c r="G371" s="100">
        <f t="shared" si="28"/>
        <v>6</v>
      </c>
      <c r="H371" s="100">
        <v>4</v>
      </c>
      <c r="I371" s="100">
        <v>2</v>
      </c>
      <c r="J371">
        <v>17</v>
      </c>
      <c r="K371">
        <v>4</v>
      </c>
      <c r="L371">
        <v>2</v>
      </c>
      <c r="M371">
        <v>1</v>
      </c>
      <c r="N371">
        <v>1</v>
      </c>
      <c r="P371">
        <v>1</v>
      </c>
      <c r="S371">
        <v>6</v>
      </c>
      <c r="U371" s="103">
        <v>342</v>
      </c>
      <c r="V371" s="103">
        <v>32.674010895180423</v>
      </c>
      <c r="W371" s="103">
        <v>0.32598910481957688</v>
      </c>
      <c r="Y371" s="103">
        <v>30.84914182475158</v>
      </c>
      <c r="Z371" s="103">
        <v>26</v>
      </c>
    </row>
    <row r="372" spans="1:26" x14ac:dyDescent="0.3">
      <c r="A372" s="13">
        <v>43409</v>
      </c>
      <c r="B372">
        <v>1</v>
      </c>
      <c r="C372" s="101">
        <v>32</v>
      </c>
      <c r="D372" s="100">
        <f t="shared" si="25"/>
        <v>21</v>
      </c>
      <c r="E372" s="100">
        <f t="shared" si="26"/>
        <v>2</v>
      </c>
      <c r="F372" s="100">
        <f t="shared" si="27"/>
        <v>3</v>
      </c>
      <c r="G372" s="100">
        <f t="shared" si="28"/>
        <v>9</v>
      </c>
      <c r="H372" s="100">
        <v>2</v>
      </c>
      <c r="J372">
        <v>16</v>
      </c>
      <c r="K372">
        <v>5</v>
      </c>
      <c r="M372">
        <v>1</v>
      </c>
      <c r="N372">
        <v>1</v>
      </c>
      <c r="P372">
        <v>3</v>
      </c>
      <c r="S372">
        <v>9</v>
      </c>
      <c r="U372" s="103">
        <v>343</v>
      </c>
      <c r="V372" s="103">
        <v>30.799162541119514</v>
      </c>
      <c r="W372" s="103">
        <v>2.2008374588804855</v>
      </c>
      <c r="Y372" s="103">
        <v>30.939476061427282</v>
      </c>
      <c r="Z372" s="103">
        <v>26</v>
      </c>
    </row>
    <row r="373" spans="1:26" x14ac:dyDescent="0.3">
      <c r="A373" s="13">
        <v>43410</v>
      </c>
      <c r="B373">
        <v>2</v>
      </c>
      <c r="C373" s="101">
        <v>32</v>
      </c>
      <c r="D373" s="100">
        <f t="shared" si="25"/>
        <v>21</v>
      </c>
      <c r="E373" s="100">
        <f t="shared" si="26"/>
        <v>7</v>
      </c>
      <c r="F373" s="100">
        <f t="shared" si="27"/>
        <v>2</v>
      </c>
      <c r="G373" s="100">
        <f t="shared" si="28"/>
        <v>11</v>
      </c>
      <c r="H373" s="100">
        <v>2</v>
      </c>
      <c r="I373" s="100">
        <v>2</v>
      </c>
      <c r="J373">
        <v>15</v>
      </c>
      <c r="K373">
        <v>6</v>
      </c>
      <c r="L373">
        <v>3</v>
      </c>
      <c r="M373">
        <v>2</v>
      </c>
      <c r="N373">
        <v>2</v>
      </c>
      <c r="P373">
        <v>2</v>
      </c>
      <c r="S373">
        <v>11</v>
      </c>
      <c r="U373" s="103">
        <v>344</v>
      </c>
      <c r="V373" s="103">
        <v>23.687115882961532</v>
      </c>
      <c r="W373" s="103">
        <v>9.3128841170384682</v>
      </c>
      <c r="Y373" s="103">
        <v>31.029810298102984</v>
      </c>
      <c r="Z373" s="103">
        <v>26</v>
      </c>
    </row>
    <row r="374" spans="1:26" x14ac:dyDescent="0.3">
      <c r="A374" s="13">
        <v>43411</v>
      </c>
      <c r="B374">
        <v>1</v>
      </c>
      <c r="C374" s="101">
        <v>32</v>
      </c>
      <c r="D374" s="100">
        <f t="shared" si="25"/>
        <v>19</v>
      </c>
      <c r="E374" s="100">
        <f t="shared" si="26"/>
        <v>2</v>
      </c>
      <c r="F374" s="100">
        <f t="shared" si="27"/>
        <v>3</v>
      </c>
      <c r="G374" s="100">
        <f t="shared" si="28"/>
        <v>5</v>
      </c>
      <c r="H374" s="100">
        <v>4</v>
      </c>
      <c r="I374" s="100">
        <v>1</v>
      </c>
      <c r="J374">
        <v>10</v>
      </c>
      <c r="K374">
        <v>9</v>
      </c>
      <c r="L374">
        <v>1</v>
      </c>
      <c r="N374">
        <v>1</v>
      </c>
      <c r="P374">
        <v>3</v>
      </c>
      <c r="S374">
        <v>5</v>
      </c>
      <c r="U374" s="103">
        <v>345</v>
      </c>
      <c r="V374" s="103">
        <v>32.961233351085852</v>
      </c>
      <c r="W374" s="103">
        <v>3.876664891414805E-2</v>
      </c>
      <c r="Y374" s="103">
        <v>31.120144534778682</v>
      </c>
      <c r="Z374" s="103">
        <v>26</v>
      </c>
    </row>
    <row r="375" spans="1:26" x14ac:dyDescent="0.3">
      <c r="A375" s="13">
        <v>43412</v>
      </c>
      <c r="B375">
        <v>2</v>
      </c>
      <c r="C375" s="101">
        <v>32</v>
      </c>
      <c r="D375" s="100">
        <f t="shared" si="25"/>
        <v>18</v>
      </c>
      <c r="E375" s="100">
        <f t="shared" si="26"/>
        <v>3</v>
      </c>
      <c r="F375" s="100">
        <f t="shared" si="27"/>
        <v>1</v>
      </c>
      <c r="G375" s="100">
        <f t="shared" si="28"/>
        <v>3</v>
      </c>
      <c r="H375" s="100">
        <v>4</v>
      </c>
      <c r="I375" s="100">
        <v>1</v>
      </c>
      <c r="J375">
        <v>9</v>
      </c>
      <c r="K375">
        <v>9</v>
      </c>
      <c r="L375">
        <v>1</v>
      </c>
      <c r="M375">
        <v>1</v>
      </c>
      <c r="N375">
        <v>1</v>
      </c>
      <c r="P375">
        <v>1</v>
      </c>
      <c r="S375">
        <v>3</v>
      </c>
      <c r="U375" s="103">
        <v>346</v>
      </c>
      <c r="V375" s="103">
        <v>33.1491578663084</v>
      </c>
      <c r="W375" s="103">
        <v>-0.14915786630839989</v>
      </c>
      <c r="Y375" s="103">
        <v>31.210478771454383</v>
      </c>
      <c r="Z375" s="103">
        <v>26</v>
      </c>
    </row>
    <row r="376" spans="1:26" x14ac:dyDescent="0.3">
      <c r="A376" s="13">
        <v>43413</v>
      </c>
      <c r="B376"/>
      <c r="C376" s="101">
        <v>32</v>
      </c>
      <c r="D376" s="100">
        <f t="shared" si="25"/>
        <v>18</v>
      </c>
      <c r="E376" s="100">
        <f t="shared" si="26"/>
        <v>3</v>
      </c>
      <c r="F376" s="100">
        <f t="shared" si="27"/>
        <v>0</v>
      </c>
      <c r="G376" s="100">
        <f t="shared" si="28"/>
        <v>3</v>
      </c>
      <c r="H376" s="100">
        <v>2</v>
      </c>
      <c r="I376" s="100">
        <v>1</v>
      </c>
      <c r="J376">
        <v>13</v>
      </c>
      <c r="K376">
        <v>5</v>
      </c>
      <c r="L376">
        <v>1</v>
      </c>
      <c r="M376">
        <v>1</v>
      </c>
      <c r="N376">
        <v>1</v>
      </c>
      <c r="S376">
        <v>3</v>
      </c>
      <c r="U376" s="103">
        <v>347</v>
      </c>
      <c r="V376" s="103">
        <v>28.252089855708299</v>
      </c>
      <c r="W376" s="103">
        <v>4.7479101442917013</v>
      </c>
      <c r="Y376" s="103">
        <v>31.300813008130081</v>
      </c>
      <c r="Z376" s="103">
        <v>26</v>
      </c>
    </row>
    <row r="377" spans="1:26" x14ac:dyDescent="0.3">
      <c r="A377" s="13">
        <v>43414</v>
      </c>
      <c r="B377"/>
      <c r="C377" s="101">
        <v>32</v>
      </c>
      <c r="D377" s="100">
        <f t="shared" si="25"/>
        <v>18</v>
      </c>
      <c r="E377" s="100">
        <f t="shared" si="26"/>
        <v>1</v>
      </c>
      <c r="F377" s="100">
        <f t="shared" si="27"/>
        <v>2</v>
      </c>
      <c r="G377" s="100">
        <f t="shared" si="28"/>
        <v>7</v>
      </c>
      <c r="H377" s="100">
        <v>1</v>
      </c>
      <c r="J377">
        <v>9</v>
      </c>
      <c r="K377">
        <v>9</v>
      </c>
      <c r="L377">
        <v>1</v>
      </c>
      <c r="P377">
        <v>2</v>
      </c>
      <c r="S377">
        <v>7</v>
      </c>
      <c r="U377" s="103">
        <v>348</v>
      </c>
      <c r="V377" s="103">
        <v>27.110758589669903</v>
      </c>
      <c r="W377" s="103">
        <v>5.8892414103300972</v>
      </c>
      <c r="Y377" s="103">
        <v>31.391147244805783</v>
      </c>
      <c r="Z377" s="103">
        <v>26</v>
      </c>
    </row>
    <row r="378" spans="1:26" x14ac:dyDescent="0.3">
      <c r="A378" s="13">
        <v>43415</v>
      </c>
      <c r="B378"/>
      <c r="C378" s="101">
        <v>32</v>
      </c>
      <c r="D378" s="100">
        <f t="shared" si="25"/>
        <v>17</v>
      </c>
      <c r="E378" s="100">
        <f t="shared" si="26"/>
        <v>2</v>
      </c>
      <c r="F378" s="100">
        <f t="shared" si="27"/>
        <v>0</v>
      </c>
      <c r="G378" s="100">
        <f t="shared" si="28"/>
        <v>5</v>
      </c>
      <c r="H378" s="100">
        <v>2</v>
      </c>
      <c r="I378" s="100">
        <v>2</v>
      </c>
      <c r="J378">
        <v>11</v>
      </c>
      <c r="K378">
        <v>6</v>
      </c>
      <c r="M378">
        <v>1</v>
      </c>
      <c r="N378">
        <v>1</v>
      </c>
      <c r="S378">
        <v>5</v>
      </c>
      <c r="U378" s="103">
        <v>349</v>
      </c>
      <c r="V378" s="103">
        <v>35.003304268900372</v>
      </c>
      <c r="W378" s="103">
        <v>-2.0033042689003722</v>
      </c>
      <c r="Y378" s="103">
        <v>31.481481481481481</v>
      </c>
      <c r="Z378" s="103">
        <v>26</v>
      </c>
    </row>
    <row r="379" spans="1:26" x14ac:dyDescent="0.3">
      <c r="A379" s="13">
        <v>43416</v>
      </c>
      <c r="B379">
        <v>6</v>
      </c>
      <c r="C379" s="101">
        <v>32</v>
      </c>
      <c r="D379" s="100">
        <f t="shared" si="25"/>
        <v>17</v>
      </c>
      <c r="E379" s="100">
        <f t="shared" si="26"/>
        <v>2</v>
      </c>
      <c r="F379" s="100">
        <f t="shared" si="27"/>
        <v>1</v>
      </c>
      <c r="G379" s="100">
        <f t="shared" si="28"/>
        <v>8</v>
      </c>
      <c r="H379" s="100">
        <v>2</v>
      </c>
      <c r="I379" s="100">
        <v>3</v>
      </c>
      <c r="J379">
        <v>10</v>
      </c>
      <c r="K379">
        <v>7</v>
      </c>
      <c r="M379">
        <v>1</v>
      </c>
      <c r="N379">
        <v>1</v>
      </c>
      <c r="O379">
        <v>1</v>
      </c>
      <c r="S379">
        <v>8</v>
      </c>
      <c r="U379" s="103">
        <v>350</v>
      </c>
      <c r="V379" s="103">
        <v>29.303797382365975</v>
      </c>
      <c r="W379" s="103">
        <v>3.6962026176340252</v>
      </c>
      <c r="Y379" s="103">
        <v>31.571815718157183</v>
      </c>
      <c r="Z379" s="103">
        <v>26</v>
      </c>
    </row>
    <row r="380" spans="1:26" x14ac:dyDescent="0.3">
      <c r="A380" s="13">
        <v>43417</v>
      </c>
      <c r="B380">
        <v>1</v>
      </c>
      <c r="C380" s="101">
        <v>32</v>
      </c>
      <c r="D380" s="100">
        <f t="shared" si="25"/>
        <v>17</v>
      </c>
      <c r="E380" s="100">
        <f t="shared" si="26"/>
        <v>3</v>
      </c>
      <c r="F380" s="100">
        <f t="shared" si="27"/>
        <v>4</v>
      </c>
      <c r="G380" s="100">
        <f t="shared" si="28"/>
        <v>8</v>
      </c>
      <c r="H380" s="100">
        <v>1</v>
      </c>
      <c r="I380" s="100">
        <v>3</v>
      </c>
      <c r="J380">
        <v>9</v>
      </c>
      <c r="K380">
        <v>8</v>
      </c>
      <c r="L380">
        <v>1</v>
      </c>
      <c r="M380">
        <v>1</v>
      </c>
      <c r="N380">
        <v>1</v>
      </c>
      <c r="O380">
        <v>1</v>
      </c>
      <c r="P380">
        <v>3</v>
      </c>
      <c r="S380">
        <v>8</v>
      </c>
      <c r="U380" s="103">
        <v>351</v>
      </c>
      <c r="V380" s="103">
        <v>31.998793179785309</v>
      </c>
      <c r="W380" s="103">
        <v>1.0012068202146907</v>
      </c>
      <c r="Y380" s="103">
        <v>31.662149954832884</v>
      </c>
      <c r="Z380" s="103">
        <v>26</v>
      </c>
    </row>
    <row r="381" spans="1:26" x14ac:dyDescent="0.3">
      <c r="A381" s="13">
        <v>43418</v>
      </c>
      <c r="B381">
        <v>1</v>
      </c>
      <c r="C381" s="101">
        <v>32</v>
      </c>
      <c r="D381" s="100">
        <f t="shared" si="25"/>
        <v>17</v>
      </c>
      <c r="E381" s="100">
        <f t="shared" si="26"/>
        <v>1</v>
      </c>
      <c r="F381" s="100">
        <f t="shared" si="27"/>
        <v>2</v>
      </c>
      <c r="G381" s="100">
        <f t="shared" si="28"/>
        <v>7</v>
      </c>
      <c r="H381" s="100">
        <v>1</v>
      </c>
      <c r="I381" s="100">
        <v>3</v>
      </c>
      <c r="J381">
        <v>9</v>
      </c>
      <c r="K381">
        <v>8</v>
      </c>
      <c r="N381">
        <v>1</v>
      </c>
      <c r="P381">
        <v>1</v>
      </c>
      <c r="Q381">
        <v>1</v>
      </c>
      <c r="S381">
        <v>7</v>
      </c>
      <c r="U381" s="103">
        <v>352</v>
      </c>
      <c r="V381" s="103">
        <v>30.492876079403658</v>
      </c>
      <c r="W381" s="103">
        <v>2.5071239205963423</v>
      </c>
      <c r="Y381" s="103">
        <v>31.752484191508582</v>
      </c>
      <c r="Z381" s="103">
        <v>26</v>
      </c>
    </row>
    <row r="382" spans="1:26" x14ac:dyDescent="0.3">
      <c r="A382" s="13">
        <v>43419</v>
      </c>
      <c r="B382">
        <v>1</v>
      </c>
      <c r="C382" s="101">
        <v>32</v>
      </c>
      <c r="D382" s="100">
        <f t="shared" si="25"/>
        <v>17</v>
      </c>
      <c r="E382" s="100">
        <f t="shared" si="26"/>
        <v>2</v>
      </c>
      <c r="F382" s="100">
        <f t="shared" si="27"/>
        <v>1</v>
      </c>
      <c r="G382" s="100">
        <f t="shared" si="28"/>
        <v>9</v>
      </c>
      <c r="H382" s="100">
        <v>1</v>
      </c>
      <c r="I382" s="100">
        <v>1</v>
      </c>
      <c r="J382">
        <v>9</v>
      </c>
      <c r="K382">
        <v>8</v>
      </c>
      <c r="L382">
        <v>1</v>
      </c>
      <c r="N382">
        <v>1</v>
      </c>
      <c r="Q382">
        <v>1</v>
      </c>
      <c r="S382">
        <v>9</v>
      </c>
      <c r="U382" s="103">
        <v>353</v>
      </c>
      <c r="V382" s="103">
        <v>28.431980004808871</v>
      </c>
      <c r="W382" s="103">
        <v>4.5680199951911291</v>
      </c>
      <c r="Y382" s="103">
        <v>31.842818428184284</v>
      </c>
      <c r="Z382" s="103">
        <v>26</v>
      </c>
    </row>
    <row r="383" spans="1:26" x14ac:dyDescent="0.3">
      <c r="A383" s="13">
        <v>43420</v>
      </c>
      <c r="B383">
        <v>2</v>
      </c>
      <c r="C383" s="101">
        <v>32</v>
      </c>
      <c r="D383" s="100">
        <f t="shared" si="25"/>
        <v>16</v>
      </c>
      <c r="E383" s="100">
        <f t="shared" si="26"/>
        <v>2</v>
      </c>
      <c r="F383" s="100">
        <f t="shared" si="27"/>
        <v>1</v>
      </c>
      <c r="G383" s="100">
        <f t="shared" si="28"/>
        <v>8</v>
      </c>
      <c r="H383" s="100">
        <v>2</v>
      </c>
      <c r="I383" s="100">
        <v>1</v>
      </c>
      <c r="J383">
        <v>12</v>
      </c>
      <c r="K383">
        <v>4</v>
      </c>
      <c r="M383">
        <v>1</v>
      </c>
      <c r="N383">
        <v>1</v>
      </c>
      <c r="P383">
        <v>1</v>
      </c>
      <c r="S383">
        <v>8</v>
      </c>
      <c r="U383" s="103">
        <v>354</v>
      </c>
      <c r="V383" s="103">
        <v>33.472220373198709</v>
      </c>
      <c r="W383" s="103">
        <v>-0.47222037319870935</v>
      </c>
      <c r="Y383" s="103">
        <v>31.933152664859982</v>
      </c>
      <c r="Z383" s="103">
        <v>26</v>
      </c>
    </row>
    <row r="384" spans="1:26" x14ac:dyDescent="0.3">
      <c r="A384" s="13">
        <v>43421</v>
      </c>
      <c r="B384">
        <v>2</v>
      </c>
      <c r="C384" s="101">
        <v>32</v>
      </c>
      <c r="D384" s="100">
        <f t="shared" si="25"/>
        <v>16</v>
      </c>
      <c r="E384" s="100">
        <f t="shared" si="26"/>
        <v>3</v>
      </c>
      <c r="F384" s="100">
        <f t="shared" si="27"/>
        <v>3</v>
      </c>
      <c r="G384" s="100">
        <f t="shared" si="28"/>
        <v>3</v>
      </c>
      <c r="H384" s="100">
        <v>2</v>
      </c>
      <c r="I384" s="100">
        <v>2</v>
      </c>
      <c r="J384">
        <v>10</v>
      </c>
      <c r="K384">
        <v>6</v>
      </c>
      <c r="L384">
        <v>2</v>
      </c>
      <c r="M384">
        <v>1</v>
      </c>
      <c r="O384">
        <v>1</v>
      </c>
      <c r="P384">
        <v>2</v>
      </c>
      <c r="S384">
        <v>3</v>
      </c>
      <c r="U384" s="103">
        <v>355</v>
      </c>
      <c r="V384" s="103">
        <v>28.243936065071232</v>
      </c>
      <c r="W384" s="103">
        <v>4.7560639349287683</v>
      </c>
      <c r="Y384" s="103">
        <v>32.023486901535684</v>
      </c>
      <c r="Z384" s="103">
        <v>26</v>
      </c>
    </row>
    <row r="385" spans="1:26" x14ac:dyDescent="0.3">
      <c r="A385" s="13">
        <v>43422</v>
      </c>
      <c r="B385"/>
      <c r="C385" s="101">
        <v>32</v>
      </c>
      <c r="D385" s="100">
        <f t="shared" si="25"/>
        <v>16</v>
      </c>
      <c r="E385" s="100">
        <f t="shared" si="26"/>
        <v>2</v>
      </c>
      <c r="F385" s="100">
        <f t="shared" si="27"/>
        <v>0</v>
      </c>
      <c r="G385" s="100">
        <f t="shared" si="28"/>
        <v>5</v>
      </c>
      <c r="H385" s="100">
        <v>1</v>
      </c>
      <c r="J385">
        <v>11</v>
      </c>
      <c r="K385">
        <v>5</v>
      </c>
      <c r="M385">
        <v>1</v>
      </c>
      <c r="N385">
        <v>1</v>
      </c>
      <c r="S385">
        <v>5</v>
      </c>
      <c r="U385" s="103">
        <v>356</v>
      </c>
      <c r="V385" s="103">
        <v>29.530435908103122</v>
      </c>
      <c r="W385" s="103">
        <v>3.4695640918968778</v>
      </c>
      <c r="Y385" s="103">
        <v>32.113821138211385</v>
      </c>
      <c r="Z385" s="103">
        <v>26</v>
      </c>
    </row>
    <row r="386" spans="1:26" x14ac:dyDescent="0.3">
      <c r="A386" s="13">
        <v>43423</v>
      </c>
      <c r="B386">
        <v>2</v>
      </c>
      <c r="C386" s="101">
        <v>32</v>
      </c>
      <c r="D386" s="100">
        <f t="shared" si="25"/>
        <v>16</v>
      </c>
      <c r="E386" s="100">
        <f t="shared" si="26"/>
        <v>3</v>
      </c>
      <c r="F386" s="100">
        <f t="shared" si="27"/>
        <v>1</v>
      </c>
      <c r="G386" s="100">
        <f t="shared" si="28"/>
        <v>7</v>
      </c>
      <c r="H386" s="100">
        <v>1</v>
      </c>
      <c r="I386" s="100">
        <v>2</v>
      </c>
      <c r="J386">
        <v>7</v>
      </c>
      <c r="K386">
        <v>9</v>
      </c>
      <c r="L386">
        <v>3</v>
      </c>
      <c r="P386">
        <v>1</v>
      </c>
      <c r="S386">
        <v>7</v>
      </c>
      <c r="U386" s="103">
        <v>357</v>
      </c>
      <c r="V386" s="103">
        <v>31.524406413989873</v>
      </c>
      <c r="W386" s="103">
        <v>1.4755935860101275</v>
      </c>
      <c r="Y386" s="103">
        <v>32.204155374887087</v>
      </c>
      <c r="Z386" s="103">
        <v>26</v>
      </c>
    </row>
    <row r="387" spans="1:26" x14ac:dyDescent="0.3">
      <c r="A387" s="13">
        <v>43424</v>
      </c>
      <c r="B387">
        <v>1</v>
      </c>
      <c r="C387" s="101">
        <v>32</v>
      </c>
      <c r="D387" s="100">
        <f t="shared" ref="D387:D450" si="29">SUM(J387:K387)</f>
        <v>16</v>
      </c>
      <c r="E387" s="100">
        <f t="shared" ref="E387:E450" si="30">SUM(L387:N387)</f>
        <v>2</v>
      </c>
      <c r="F387" s="100">
        <f t="shared" ref="F387:F450" si="31">SUM(O387:Q387)</f>
        <v>2</v>
      </c>
      <c r="G387" s="100">
        <f t="shared" ref="G387:G450" si="32">SUM(R387:S387)</f>
        <v>6</v>
      </c>
      <c r="H387" s="100">
        <v>1</v>
      </c>
      <c r="J387">
        <v>11</v>
      </c>
      <c r="K387">
        <v>5</v>
      </c>
      <c r="L387">
        <v>2</v>
      </c>
      <c r="O387">
        <v>1</v>
      </c>
      <c r="P387">
        <v>1</v>
      </c>
      <c r="S387">
        <v>6</v>
      </c>
      <c r="U387" s="103">
        <v>358</v>
      </c>
      <c r="V387" s="103">
        <v>35.347828932592151</v>
      </c>
      <c r="W387" s="103">
        <v>-2.3478289325921509</v>
      </c>
      <c r="Y387" s="103">
        <v>32.294489611562781</v>
      </c>
      <c r="Z387" s="103">
        <v>26</v>
      </c>
    </row>
    <row r="388" spans="1:26" x14ac:dyDescent="0.3">
      <c r="A388" s="13">
        <v>43425</v>
      </c>
      <c r="B388"/>
      <c r="C388" s="101">
        <v>32</v>
      </c>
      <c r="D388" s="100">
        <f t="shared" si="29"/>
        <v>15</v>
      </c>
      <c r="E388" s="100">
        <f t="shared" si="30"/>
        <v>0</v>
      </c>
      <c r="F388" s="100">
        <f t="shared" si="31"/>
        <v>1</v>
      </c>
      <c r="G388" s="100">
        <f t="shared" si="32"/>
        <v>7</v>
      </c>
      <c r="H388" s="100">
        <v>3</v>
      </c>
      <c r="I388" s="100">
        <v>1</v>
      </c>
      <c r="J388">
        <v>8</v>
      </c>
      <c r="K388">
        <v>7</v>
      </c>
      <c r="Q388">
        <v>1</v>
      </c>
      <c r="S388">
        <v>7</v>
      </c>
      <c r="U388" s="103">
        <v>359</v>
      </c>
      <c r="V388" s="103">
        <v>35.581385235095148</v>
      </c>
      <c r="W388" s="103">
        <v>-2.5813852350951478</v>
      </c>
      <c r="Y388" s="103">
        <v>32.384823848238483</v>
      </c>
      <c r="Z388" s="103">
        <v>26</v>
      </c>
    </row>
    <row r="389" spans="1:26" x14ac:dyDescent="0.3">
      <c r="A389" s="13">
        <v>43426</v>
      </c>
      <c r="B389"/>
      <c r="C389" s="101">
        <v>32</v>
      </c>
      <c r="D389" s="100">
        <f t="shared" si="29"/>
        <v>15</v>
      </c>
      <c r="E389" s="100">
        <f t="shared" si="30"/>
        <v>3</v>
      </c>
      <c r="F389" s="100">
        <f t="shared" si="31"/>
        <v>0</v>
      </c>
      <c r="G389" s="100">
        <f t="shared" si="32"/>
        <v>6</v>
      </c>
      <c r="H389" s="100">
        <v>2</v>
      </c>
      <c r="J389">
        <v>9</v>
      </c>
      <c r="K389">
        <v>6</v>
      </c>
      <c r="M389">
        <v>2</v>
      </c>
      <c r="N389">
        <v>1</v>
      </c>
      <c r="S389">
        <v>6</v>
      </c>
      <c r="U389" s="103">
        <v>360</v>
      </c>
      <c r="V389" s="103">
        <v>35.050456466845908</v>
      </c>
      <c r="W389" s="103">
        <v>-2.0504564668459082</v>
      </c>
      <c r="Y389" s="103">
        <v>32.475158084914185</v>
      </c>
      <c r="Z389" s="103">
        <v>26</v>
      </c>
    </row>
    <row r="390" spans="1:26" x14ac:dyDescent="0.3">
      <c r="A390" s="13">
        <v>43427</v>
      </c>
      <c r="B390">
        <v>3</v>
      </c>
      <c r="C390" s="101">
        <v>32</v>
      </c>
      <c r="D390" s="100">
        <f t="shared" si="29"/>
        <v>15</v>
      </c>
      <c r="E390" s="100">
        <f t="shared" si="30"/>
        <v>2</v>
      </c>
      <c r="F390" s="100">
        <f t="shared" si="31"/>
        <v>0</v>
      </c>
      <c r="G390" s="100">
        <f t="shared" si="32"/>
        <v>8</v>
      </c>
      <c r="H390" s="100">
        <v>2</v>
      </c>
      <c r="I390" s="100">
        <v>1</v>
      </c>
      <c r="J390">
        <v>8</v>
      </c>
      <c r="K390">
        <v>7</v>
      </c>
      <c r="N390">
        <v>2</v>
      </c>
      <c r="S390">
        <v>8</v>
      </c>
      <c r="U390" s="103">
        <v>361</v>
      </c>
      <c r="V390" s="103">
        <v>34.508736907938371</v>
      </c>
      <c r="W390" s="103">
        <v>-1.5087369079383706</v>
      </c>
      <c r="Y390" s="103">
        <v>32.565492321589886</v>
      </c>
      <c r="Z390" s="103">
        <v>26</v>
      </c>
    </row>
    <row r="391" spans="1:26" x14ac:dyDescent="0.3">
      <c r="A391" s="13">
        <v>43428</v>
      </c>
      <c r="B391"/>
      <c r="C391" s="101">
        <v>32</v>
      </c>
      <c r="D391" s="100">
        <f t="shared" si="29"/>
        <v>15</v>
      </c>
      <c r="E391" s="100">
        <f t="shared" si="30"/>
        <v>5</v>
      </c>
      <c r="F391" s="100">
        <f t="shared" si="31"/>
        <v>2</v>
      </c>
      <c r="G391" s="100">
        <f t="shared" si="32"/>
        <v>9</v>
      </c>
      <c r="H391" s="100">
        <v>2</v>
      </c>
      <c r="I391" s="100">
        <v>2</v>
      </c>
      <c r="J391">
        <v>6</v>
      </c>
      <c r="K391">
        <v>9</v>
      </c>
      <c r="L391">
        <v>2</v>
      </c>
      <c r="M391">
        <v>2</v>
      </c>
      <c r="N391">
        <v>1</v>
      </c>
      <c r="P391">
        <v>2</v>
      </c>
      <c r="S391">
        <v>9</v>
      </c>
      <c r="U391" s="103">
        <v>362</v>
      </c>
      <c r="V391" s="103">
        <v>39.783650168187336</v>
      </c>
      <c r="W391" s="103">
        <v>-6.7836501681873358</v>
      </c>
      <c r="Y391" s="103">
        <v>32.655826558265581</v>
      </c>
      <c r="Z391" s="103">
        <v>26</v>
      </c>
    </row>
    <row r="392" spans="1:26" x14ac:dyDescent="0.3">
      <c r="A392" s="13">
        <v>43429</v>
      </c>
      <c r="B392">
        <v>5</v>
      </c>
      <c r="C392" s="101">
        <v>32</v>
      </c>
      <c r="D392" s="100">
        <f t="shared" si="29"/>
        <v>15</v>
      </c>
      <c r="E392" s="100">
        <f t="shared" si="30"/>
        <v>1</v>
      </c>
      <c r="F392" s="100">
        <f t="shared" si="31"/>
        <v>0</v>
      </c>
      <c r="G392" s="100">
        <f t="shared" si="32"/>
        <v>4</v>
      </c>
      <c r="H392" s="100">
        <v>1</v>
      </c>
      <c r="I392" s="100">
        <v>2</v>
      </c>
      <c r="J392">
        <v>8</v>
      </c>
      <c r="K392">
        <v>7</v>
      </c>
      <c r="L392">
        <v>1</v>
      </c>
      <c r="S392">
        <v>4</v>
      </c>
      <c r="U392" s="103">
        <v>363</v>
      </c>
      <c r="V392" s="103">
        <v>33.412157799332803</v>
      </c>
      <c r="W392" s="103">
        <v>-0.41215779933280317</v>
      </c>
      <c r="Y392" s="103">
        <v>32.746160794941282</v>
      </c>
      <c r="Z392" s="103">
        <v>26</v>
      </c>
    </row>
    <row r="393" spans="1:26" x14ac:dyDescent="0.3">
      <c r="A393" s="13">
        <v>43430</v>
      </c>
      <c r="B393">
        <v>1</v>
      </c>
      <c r="C393" s="101">
        <v>32</v>
      </c>
      <c r="D393" s="100">
        <f t="shared" si="29"/>
        <v>15</v>
      </c>
      <c r="E393" s="100">
        <f t="shared" si="30"/>
        <v>1</v>
      </c>
      <c r="F393" s="100">
        <f t="shared" si="31"/>
        <v>0</v>
      </c>
      <c r="G393" s="100">
        <f t="shared" si="32"/>
        <v>4</v>
      </c>
      <c r="H393" s="100">
        <v>1</v>
      </c>
      <c r="J393">
        <v>7</v>
      </c>
      <c r="K393">
        <v>8</v>
      </c>
      <c r="L393">
        <v>1</v>
      </c>
      <c r="S393">
        <v>4</v>
      </c>
      <c r="U393" s="103">
        <v>364</v>
      </c>
      <c r="V393" s="103">
        <v>36.615264769813606</v>
      </c>
      <c r="W393" s="103">
        <v>-3.6152647698136064</v>
      </c>
      <c r="Y393" s="103">
        <v>32.836495031616984</v>
      </c>
      <c r="Z393" s="103">
        <v>26</v>
      </c>
    </row>
    <row r="394" spans="1:26" x14ac:dyDescent="0.3">
      <c r="A394" s="13">
        <v>43431</v>
      </c>
      <c r="B394"/>
      <c r="C394" s="101">
        <v>32</v>
      </c>
      <c r="D394" s="100">
        <f t="shared" si="29"/>
        <v>14</v>
      </c>
      <c r="E394" s="100">
        <f t="shared" si="30"/>
        <v>3</v>
      </c>
      <c r="F394" s="100">
        <f t="shared" si="31"/>
        <v>0</v>
      </c>
      <c r="G394" s="100">
        <f t="shared" si="32"/>
        <v>4</v>
      </c>
      <c r="H394" s="100">
        <v>4</v>
      </c>
      <c r="I394" s="100">
        <v>3</v>
      </c>
      <c r="J394">
        <v>8</v>
      </c>
      <c r="K394">
        <v>6</v>
      </c>
      <c r="M394">
        <v>1</v>
      </c>
      <c r="N394">
        <v>2</v>
      </c>
      <c r="S394">
        <v>4</v>
      </c>
      <c r="U394" s="103">
        <v>365</v>
      </c>
      <c r="V394" s="103">
        <v>35.173804613492663</v>
      </c>
      <c r="W394" s="103">
        <v>-2.1738046134926634</v>
      </c>
      <c r="Y394" s="103">
        <v>32.926829268292686</v>
      </c>
      <c r="Z394" s="103">
        <v>26</v>
      </c>
    </row>
    <row r="395" spans="1:26" x14ac:dyDescent="0.3">
      <c r="A395" s="13">
        <v>43432</v>
      </c>
      <c r="B395">
        <v>1</v>
      </c>
      <c r="C395" s="101">
        <v>32</v>
      </c>
      <c r="D395" s="100">
        <f t="shared" si="29"/>
        <v>13</v>
      </c>
      <c r="E395" s="100">
        <f t="shared" si="30"/>
        <v>3</v>
      </c>
      <c r="F395" s="100">
        <f t="shared" si="31"/>
        <v>1</v>
      </c>
      <c r="G395" s="100">
        <f t="shared" si="32"/>
        <v>8</v>
      </c>
      <c r="H395" s="100">
        <v>3</v>
      </c>
      <c r="I395" s="100">
        <v>1</v>
      </c>
      <c r="J395">
        <v>5</v>
      </c>
      <c r="K395">
        <v>8</v>
      </c>
      <c r="L395">
        <v>1</v>
      </c>
      <c r="M395">
        <v>1</v>
      </c>
      <c r="N395">
        <v>1</v>
      </c>
      <c r="P395">
        <v>1</v>
      </c>
      <c r="S395">
        <v>8</v>
      </c>
      <c r="U395" s="103">
        <v>366</v>
      </c>
      <c r="V395" s="103">
        <v>26.666871342703892</v>
      </c>
      <c r="W395" s="103">
        <v>5.3331286572961076</v>
      </c>
      <c r="Y395" s="103">
        <v>33.017163504968387</v>
      </c>
      <c r="Z395" s="103">
        <v>27</v>
      </c>
    </row>
    <row r="396" spans="1:26" x14ac:dyDescent="0.3">
      <c r="A396" s="13">
        <v>43433</v>
      </c>
      <c r="B396"/>
      <c r="C396" s="101">
        <v>32</v>
      </c>
      <c r="D396" s="100">
        <f t="shared" si="29"/>
        <v>12</v>
      </c>
      <c r="E396" s="100">
        <f t="shared" si="30"/>
        <v>2</v>
      </c>
      <c r="F396" s="100">
        <f t="shared" si="31"/>
        <v>1</v>
      </c>
      <c r="G396" s="100">
        <f t="shared" si="32"/>
        <v>8</v>
      </c>
      <c r="H396" s="100">
        <v>3</v>
      </c>
      <c r="I396" s="100">
        <v>2</v>
      </c>
      <c r="J396">
        <v>7</v>
      </c>
      <c r="K396">
        <v>5</v>
      </c>
      <c r="M396">
        <v>1</v>
      </c>
      <c r="N396">
        <v>1</v>
      </c>
      <c r="O396">
        <v>1</v>
      </c>
      <c r="S396">
        <v>8</v>
      </c>
      <c r="U396" s="103">
        <v>367</v>
      </c>
      <c r="V396" s="103">
        <v>23.777033253296153</v>
      </c>
      <c r="W396" s="103">
        <v>8.2229667467038468</v>
      </c>
      <c r="Y396" s="103">
        <v>33.107497741644082</v>
      </c>
      <c r="Z396" s="103">
        <v>27</v>
      </c>
    </row>
    <row r="397" spans="1:26" x14ac:dyDescent="0.3">
      <c r="A397" s="13">
        <v>43434</v>
      </c>
      <c r="B397">
        <v>1</v>
      </c>
      <c r="C397" s="101">
        <v>32</v>
      </c>
      <c r="D397" s="100">
        <f t="shared" si="29"/>
        <v>12</v>
      </c>
      <c r="E397" s="100">
        <f t="shared" si="30"/>
        <v>4</v>
      </c>
      <c r="F397" s="100">
        <f t="shared" si="31"/>
        <v>2</v>
      </c>
      <c r="G397" s="100">
        <f t="shared" si="32"/>
        <v>7</v>
      </c>
      <c r="H397" s="100">
        <v>2</v>
      </c>
      <c r="I397" s="100">
        <v>1</v>
      </c>
      <c r="J397">
        <v>8</v>
      </c>
      <c r="K397">
        <v>4</v>
      </c>
      <c r="M397">
        <v>2</v>
      </c>
      <c r="N397">
        <v>2</v>
      </c>
      <c r="P397">
        <v>2</v>
      </c>
      <c r="S397">
        <v>7</v>
      </c>
      <c r="U397" s="103">
        <v>368</v>
      </c>
      <c r="V397" s="103">
        <v>28.546825321433339</v>
      </c>
      <c r="W397" s="103">
        <v>3.4531746785666613</v>
      </c>
      <c r="Y397" s="103">
        <v>33.197831978319783</v>
      </c>
      <c r="Z397" s="103">
        <v>27</v>
      </c>
    </row>
    <row r="398" spans="1:26" x14ac:dyDescent="0.3">
      <c r="A398" s="13">
        <v>43435</v>
      </c>
      <c r="B398">
        <v>1</v>
      </c>
      <c r="C398" s="101">
        <v>32</v>
      </c>
      <c r="D398" s="100">
        <f t="shared" si="29"/>
        <v>12</v>
      </c>
      <c r="E398" s="100">
        <f t="shared" si="30"/>
        <v>1</v>
      </c>
      <c r="F398" s="100">
        <f t="shared" si="31"/>
        <v>2</v>
      </c>
      <c r="G398" s="100">
        <f t="shared" si="32"/>
        <v>5</v>
      </c>
      <c r="H398" s="100">
        <v>2</v>
      </c>
      <c r="I398" s="100">
        <v>1</v>
      </c>
      <c r="J398">
        <v>6</v>
      </c>
      <c r="K398">
        <v>6</v>
      </c>
      <c r="M398">
        <v>1</v>
      </c>
      <c r="O398">
        <v>1</v>
      </c>
      <c r="P398">
        <v>1</v>
      </c>
      <c r="S398">
        <v>5</v>
      </c>
      <c r="U398" s="103">
        <v>369</v>
      </c>
      <c r="V398" s="103">
        <v>27.812835827967263</v>
      </c>
      <c r="W398" s="103">
        <v>4.1871641720327375</v>
      </c>
      <c r="Y398" s="103">
        <v>33.288166214995485</v>
      </c>
      <c r="Z398" s="103">
        <v>27</v>
      </c>
    </row>
    <row r="399" spans="1:26" x14ac:dyDescent="0.3">
      <c r="A399" s="13">
        <v>43436</v>
      </c>
      <c r="B399">
        <v>2</v>
      </c>
      <c r="C399" s="101">
        <v>32</v>
      </c>
      <c r="D399" s="100">
        <f t="shared" si="29"/>
        <v>10</v>
      </c>
      <c r="E399" s="100">
        <f t="shared" si="30"/>
        <v>3</v>
      </c>
      <c r="F399" s="100">
        <f t="shared" si="31"/>
        <v>3</v>
      </c>
      <c r="G399" s="100">
        <f t="shared" si="32"/>
        <v>4</v>
      </c>
      <c r="H399" s="100">
        <v>3</v>
      </c>
      <c r="I399" s="100">
        <v>1</v>
      </c>
      <c r="J399">
        <v>7</v>
      </c>
      <c r="K399">
        <v>3</v>
      </c>
      <c r="L399">
        <v>1</v>
      </c>
      <c r="M399">
        <v>2</v>
      </c>
      <c r="O399">
        <v>1</v>
      </c>
      <c r="P399">
        <v>2</v>
      </c>
      <c r="S399">
        <v>4</v>
      </c>
      <c r="U399" s="103">
        <v>370</v>
      </c>
      <c r="V399" s="103">
        <v>29.654195220697193</v>
      </c>
      <c r="W399" s="103">
        <v>2.3458047793028065</v>
      </c>
      <c r="Y399" s="103">
        <v>33.378500451671187</v>
      </c>
      <c r="Z399" s="103">
        <v>27</v>
      </c>
    </row>
    <row r="400" spans="1:26" x14ac:dyDescent="0.3">
      <c r="A400" s="13">
        <v>43437</v>
      </c>
      <c r="B400">
        <v>3</v>
      </c>
      <c r="C400" s="101">
        <v>32</v>
      </c>
      <c r="D400" s="100">
        <f t="shared" si="29"/>
        <v>10</v>
      </c>
      <c r="E400" s="100">
        <f t="shared" si="30"/>
        <v>3</v>
      </c>
      <c r="F400" s="100">
        <f t="shared" si="31"/>
        <v>2</v>
      </c>
      <c r="G400" s="100">
        <f t="shared" si="32"/>
        <v>6</v>
      </c>
      <c r="H400" s="100">
        <v>2</v>
      </c>
      <c r="I400" s="100">
        <v>1</v>
      </c>
      <c r="J400">
        <v>2</v>
      </c>
      <c r="K400">
        <v>8</v>
      </c>
      <c r="L400">
        <v>1</v>
      </c>
      <c r="N400">
        <v>2</v>
      </c>
      <c r="O400">
        <v>2</v>
      </c>
      <c r="S400">
        <v>6</v>
      </c>
      <c r="U400" s="103">
        <v>371</v>
      </c>
      <c r="V400" s="103">
        <v>34.067082839684623</v>
      </c>
      <c r="W400" s="103">
        <v>-2.0670828396846233</v>
      </c>
      <c r="Y400" s="103">
        <v>33.468834688346888</v>
      </c>
      <c r="Z400" s="103">
        <v>27</v>
      </c>
    </row>
    <row r="401" spans="1:26" x14ac:dyDescent="0.3">
      <c r="A401" s="13">
        <v>43438</v>
      </c>
      <c r="B401">
        <v>2</v>
      </c>
      <c r="C401" s="101">
        <v>32</v>
      </c>
      <c r="D401" s="100">
        <f t="shared" si="29"/>
        <v>10</v>
      </c>
      <c r="E401" s="100">
        <f t="shared" si="30"/>
        <v>4</v>
      </c>
      <c r="F401" s="100">
        <f t="shared" si="31"/>
        <v>2</v>
      </c>
      <c r="G401" s="100">
        <f t="shared" si="32"/>
        <v>8</v>
      </c>
      <c r="H401" s="100">
        <v>2</v>
      </c>
      <c r="I401" s="100">
        <v>2</v>
      </c>
      <c r="J401">
        <v>2</v>
      </c>
      <c r="K401">
        <v>8</v>
      </c>
      <c r="L401">
        <v>1</v>
      </c>
      <c r="M401">
        <v>2</v>
      </c>
      <c r="N401">
        <v>1</v>
      </c>
      <c r="P401">
        <v>2</v>
      </c>
      <c r="S401">
        <v>8</v>
      </c>
      <c r="U401" s="103">
        <v>372</v>
      </c>
      <c r="V401" s="103">
        <v>28.433151376088727</v>
      </c>
      <c r="W401" s="103">
        <v>3.5668486239112731</v>
      </c>
      <c r="Y401" s="103">
        <v>33.559168925022583</v>
      </c>
      <c r="Z401" s="103">
        <v>27</v>
      </c>
    </row>
    <row r="402" spans="1:26" x14ac:dyDescent="0.3">
      <c r="A402" s="13">
        <v>43439</v>
      </c>
      <c r="B402"/>
      <c r="C402" s="101">
        <v>32</v>
      </c>
      <c r="D402" s="100">
        <f t="shared" si="29"/>
        <v>10</v>
      </c>
      <c r="E402" s="100">
        <f t="shared" si="30"/>
        <v>0</v>
      </c>
      <c r="F402" s="100">
        <f t="shared" si="31"/>
        <v>1</v>
      </c>
      <c r="G402" s="100">
        <f t="shared" si="32"/>
        <v>5</v>
      </c>
      <c r="H402" s="100">
        <v>2</v>
      </c>
      <c r="I402" s="100">
        <v>2</v>
      </c>
      <c r="J402">
        <v>6</v>
      </c>
      <c r="K402">
        <v>4</v>
      </c>
      <c r="Q402">
        <v>1</v>
      </c>
      <c r="S402">
        <v>5</v>
      </c>
      <c r="U402" s="103">
        <v>373</v>
      </c>
      <c r="V402" s="103">
        <v>25.797571540652921</v>
      </c>
      <c r="W402" s="103">
        <v>6.2024284593470789</v>
      </c>
      <c r="Y402" s="103">
        <v>33.649503161698284</v>
      </c>
      <c r="Z402" s="103">
        <v>27</v>
      </c>
    </row>
    <row r="403" spans="1:26" x14ac:dyDescent="0.3">
      <c r="A403" s="13">
        <v>43440</v>
      </c>
      <c r="B403">
        <v>1</v>
      </c>
      <c r="C403" s="101">
        <v>32</v>
      </c>
      <c r="D403" s="100">
        <f t="shared" si="29"/>
        <v>10</v>
      </c>
      <c r="E403" s="100">
        <f t="shared" si="30"/>
        <v>3</v>
      </c>
      <c r="F403" s="100">
        <f t="shared" si="31"/>
        <v>6</v>
      </c>
      <c r="G403" s="100">
        <f t="shared" si="32"/>
        <v>4</v>
      </c>
      <c r="H403" s="100">
        <v>1</v>
      </c>
      <c r="J403">
        <v>8</v>
      </c>
      <c r="K403">
        <v>2</v>
      </c>
      <c r="M403">
        <v>1</v>
      </c>
      <c r="N403">
        <v>2</v>
      </c>
      <c r="O403">
        <v>1</v>
      </c>
      <c r="P403">
        <v>4</v>
      </c>
      <c r="Q403">
        <v>1</v>
      </c>
      <c r="S403">
        <v>4</v>
      </c>
      <c r="U403" s="103">
        <v>374</v>
      </c>
      <c r="V403" s="103">
        <v>23.330211433811773</v>
      </c>
      <c r="W403" s="103">
        <v>8.6697885661882275</v>
      </c>
      <c r="Y403" s="103">
        <v>33.739837398373986</v>
      </c>
      <c r="Z403" s="103">
        <v>27</v>
      </c>
    </row>
    <row r="404" spans="1:26" x14ac:dyDescent="0.3">
      <c r="A404" s="13">
        <v>43441</v>
      </c>
      <c r="B404">
        <v>1</v>
      </c>
      <c r="C404" s="101">
        <v>32</v>
      </c>
      <c r="D404" s="100">
        <f t="shared" si="29"/>
        <v>9</v>
      </c>
      <c r="E404" s="100">
        <f t="shared" si="30"/>
        <v>3</v>
      </c>
      <c r="F404" s="100">
        <f t="shared" si="31"/>
        <v>2</v>
      </c>
      <c r="G404" s="100">
        <f t="shared" si="32"/>
        <v>4</v>
      </c>
      <c r="H404" s="100">
        <v>2</v>
      </c>
      <c r="I404" s="100">
        <v>2</v>
      </c>
      <c r="J404">
        <v>7</v>
      </c>
      <c r="K404">
        <v>2</v>
      </c>
      <c r="M404">
        <v>2</v>
      </c>
      <c r="N404">
        <v>1</v>
      </c>
      <c r="O404">
        <v>2</v>
      </c>
      <c r="S404">
        <v>4</v>
      </c>
      <c r="U404" s="103">
        <v>375</v>
      </c>
      <c r="V404" s="103">
        <v>26.809869494054819</v>
      </c>
      <c r="W404" s="103">
        <v>5.1901305059451808</v>
      </c>
      <c r="Y404" s="103">
        <v>33.830171635049687</v>
      </c>
      <c r="Z404" s="103">
        <v>27</v>
      </c>
    </row>
    <row r="405" spans="1:26" x14ac:dyDescent="0.3">
      <c r="A405" s="13">
        <v>43442</v>
      </c>
      <c r="B405"/>
      <c r="C405" s="101">
        <v>32</v>
      </c>
      <c r="D405" s="100">
        <f t="shared" si="29"/>
        <v>9</v>
      </c>
      <c r="E405" s="100">
        <f t="shared" si="30"/>
        <v>0</v>
      </c>
      <c r="F405" s="100">
        <f t="shared" si="31"/>
        <v>1</v>
      </c>
      <c r="G405" s="100">
        <f t="shared" si="32"/>
        <v>6</v>
      </c>
      <c r="H405" s="100">
        <v>1</v>
      </c>
      <c r="I405" s="100">
        <v>2</v>
      </c>
      <c r="J405">
        <v>5</v>
      </c>
      <c r="K405">
        <v>4</v>
      </c>
      <c r="O405">
        <v>1</v>
      </c>
      <c r="S405">
        <v>6</v>
      </c>
      <c r="U405" s="103">
        <v>376</v>
      </c>
      <c r="V405" s="103">
        <v>24.903933732749081</v>
      </c>
      <c r="W405" s="103">
        <v>7.0960662672509187</v>
      </c>
      <c r="Y405" s="103">
        <v>33.920505871725382</v>
      </c>
      <c r="Z405" s="103">
        <v>27</v>
      </c>
    </row>
    <row r="406" spans="1:26" x14ac:dyDescent="0.3">
      <c r="A406" s="13">
        <v>43443</v>
      </c>
      <c r="B406">
        <v>5</v>
      </c>
      <c r="C406" s="101">
        <v>32</v>
      </c>
      <c r="D406" s="100">
        <f t="shared" si="29"/>
        <v>7</v>
      </c>
      <c r="E406" s="100">
        <f t="shared" si="30"/>
        <v>2</v>
      </c>
      <c r="F406" s="100">
        <f t="shared" si="31"/>
        <v>3</v>
      </c>
      <c r="G406" s="100">
        <f t="shared" si="32"/>
        <v>5</v>
      </c>
      <c r="H406" s="100">
        <v>2</v>
      </c>
      <c r="J406">
        <v>4</v>
      </c>
      <c r="K406">
        <v>3</v>
      </c>
      <c r="N406">
        <v>2</v>
      </c>
      <c r="O406">
        <v>1</v>
      </c>
      <c r="P406">
        <v>1</v>
      </c>
      <c r="Q406">
        <v>1</v>
      </c>
      <c r="S406">
        <v>5</v>
      </c>
      <c r="U406" s="103">
        <v>377</v>
      </c>
      <c r="V406" s="103">
        <v>28.637969471479142</v>
      </c>
      <c r="W406" s="103">
        <v>3.362030528520858</v>
      </c>
      <c r="Y406" s="103">
        <v>34.010840108401084</v>
      </c>
      <c r="Z406" s="103">
        <v>27</v>
      </c>
    </row>
    <row r="407" spans="1:26" x14ac:dyDescent="0.3">
      <c r="A407" s="13">
        <v>43444</v>
      </c>
      <c r="B407"/>
      <c r="C407" s="101">
        <v>32</v>
      </c>
      <c r="D407" s="100">
        <f t="shared" si="29"/>
        <v>7</v>
      </c>
      <c r="E407" s="100">
        <f t="shared" si="30"/>
        <v>4</v>
      </c>
      <c r="F407" s="100">
        <f t="shared" si="31"/>
        <v>3</v>
      </c>
      <c r="G407" s="100">
        <f t="shared" si="32"/>
        <v>3</v>
      </c>
      <c r="H407" s="100">
        <v>2</v>
      </c>
      <c r="J407">
        <v>3</v>
      </c>
      <c r="K407">
        <v>4</v>
      </c>
      <c r="L407">
        <v>2</v>
      </c>
      <c r="M407">
        <v>1</v>
      </c>
      <c r="N407">
        <v>1</v>
      </c>
      <c r="P407">
        <v>1</v>
      </c>
      <c r="Q407">
        <v>2</v>
      </c>
      <c r="S407">
        <v>3</v>
      </c>
      <c r="U407" s="103">
        <v>378</v>
      </c>
      <c r="V407" s="103">
        <v>31.653271351252485</v>
      </c>
      <c r="W407" s="103">
        <v>0.34672864874751497</v>
      </c>
      <c r="Y407" s="103">
        <v>34.101174345076785</v>
      </c>
      <c r="Z407" s="103">
        <v>27</v>
      </c>
    </row>
    <row r="408" spans="1:26" x14ac:dyDescent="0.3">
      <c r="A408" s="13">
        <v>43445</v>
      </c>
      <c r="B408"/>
      <c r="C408" s="101">
        <v>32</v>
      </c>
      <c r="D408" s="100">
        <f t="shared" si="29"/>
        <v>7</v>
      </c>
      <c r="E408" s="100">
        <f t="shared" si="30"/>
        <v>2</v>
      </c>
      <c r="F408" s="100">
        <f t="shared" si="31"/>
        <v>4</v>
      </c>
      <c r="G408" s="100">
        <f t="shared" si="32"/>
        <v>4</v>
      </c>
      <c r="H408" s="100">
        <v>2</v>
      </c>
      <c r="I408" s="100">
        <v>1</v>
      </c>
      <c r="J408">
        <v>2</v>
      </c>
      <c r="K408">
        <v>5</v>
      </c>
      <c r="L408">
        <v>1</v>
      </c>
      <c r="N408">
        <v>1</v>
      </c>
      <c r="O408">
        <v>3</v>
      </c>
      <c r="P408">
        <v>1</v>
      </c>
      <c r="S408">
        <v>4</v>
      </c>
      <c r="U408" s="103">
        <v>379</v>
      </c>
      <c r="V408" s="103">
        <v>27.28701268438655</v>
      </c>
      <c r="W408" s="103">
        <v>4.7129873156134501</v>
      </c>
      <c r="Y408" s="103">
        <v>34.191508581752487</v>
      </c>
      <c r="Z408" s="103">
        <v>27</v>
      </c>
    </row>
    <row r="409" spans="1:26" x14ac:dyDescent="0.3">
      <c r="A409" s="13">
        <v>43446</v>
      </c>
      <c r="B409">
        <v>1</v>
      </c>
      <c r="C409" s="101">
        <v>32</v>
      </c>
      <c r="D409" s="100">
        <f t="shared" si="29"/>
        <v>7</v>
      </c>
      <c r="E409" s="100">
        <f t="shared" si="30"/>
        <v>3</v>
      </c>
      <c r="F409" s="100">
        <f t="shared" si="31"/>
        <v>0</v>
      </c>
      <c r="G409" s="100">
        <f t="shared" si="32"/>
        <v>5</v>
      </c>
      <c r="H409" s="100">
        <v>1</v>
      </c>
      <c r="I409" s="100">
        <v>1</v>
      </c>
      <c r="J409">
        <v>2</v>
      </c>
      <c r="K409">
        <v>5</v>
      </c>
      <c r="M409">
        <v>2</v>
      </c>
      <c r="N409">
        <v>1</v>
      </c>
      <c r="S409">
        <v>5</v>
      </c>
      <c r="U409" s="103">
        <v>380</v>
      </c>
      <c r="V409" s="103">
        <v>28.816979990732086</v>
      </c>
      <c r="W409" s="103">
        <v>3.1830200092679135</v>
      </c>
      <c r="Y409" s="103">
        <v>34.281842818428188</v>
      </c>
      <c r="Z409" s="103">
        <v>27</v>
      </c>
    </row>
    <row r="410" spans="1:26" x14ac:dyDescent="0.3">
      <c r="A410" s="13">
        <v>43447</v>
      </c>
      <c r="B410"/>
      <c r="C410" s="101">
        <v>32</v>
      </c>
      <c r="D410" s="100">
        <f t="shared" si="29"/>
        <v>6</v>
      </c>
      <c r="E410" s="100">
        <f t="shared" si="30"/>
        <v>0</v>
      </c>
      <c r="F410" s="100">
        <f t="shared" si="31"/>
        <v>1</v>
      </c>
      <c r="G410" s="100">
        <f t="shared" si="32"/>
        <v>7</v>
      </c>
      <c r="H410" s="100">
        <v>5</v>
      </c>
      <c r="K410">
        <v>6</v>
      </c>
      <c r="P410">
        <v>1</v>
      </c>
      <c r="S410">
        <v>7</v>
      </c>
      <c r="U410" s="103">
        <v>381</v>
      </c>
      <c r="V410" s="103">
        <v>29.11511266181088</v>
      </c>
      <c r="W410" s="103">
        <v>2.8848873381891202</v>
      </c>
      <c r="Y410" s="103">
        <v>34.372177055103883</v>
      </c>
      <c r="Z410" s="103">
        <v>27</v>
      </c>
    </row>
    <row r="411" spans="1:26" x14ac:dyDescent="0.3">
      <c r="A411" s="13">
        <v>43448</v>
      </c>
      <c r="B411">
        <v>2</v>
      </c>
      <c r="C411" s="101">
        <v>32</v>
      </c>
      <c r="D411" s="100">
        <f t="shared" si="29"/>
        <v>6</v>
      </c>
      <c r="E411" s="100">
        <f t="shared" si="30"/>
        <v>2</v>
      </c>
      <c r="F411" s="100">
        <f t="shared" si="31"/>
        <v>2</v>
      </c>
      <c r="G411" s="100">
        <f t="shared" si="32"/>
        <v>2</v>
      </c>
      <c r="H411" s="100">
        <v>3</v>
      </c>
      <c r="I411" s="100">
        <v>1</v>
      </c>
      <c r="J411">
        <v>4</v>
      </c>
      <c r="K411">
        <v>2</v>
      </c>
      <c r="M411">
        <v>1</v>
      </c>
      <c r="N411">
        <v>1</v>
      </c>
      <c r="P411">
        <v>2</v>
      </c>
      <c r="S411">
        <v>2</v>
      </c>
      <c r="U411" s="103">
        <v>382</v>
      </c>
      <c r="V411" s="103">
        <v>27.308713690218191</v>
      </c>
      <c r="W411" s="103">
        <v>4.6912863097818089</v>
      </c>
      <c r="Y411" s="103">
        <v>34.462511291779585</v>
      </c>
      <c r="Z411" s="103">
        <v>27</v>
      </c>
    </row>
    <row r="412" spans="1:26" x14ac:dyDescent="0.3">
      <c r="A412" s="13">
        <v>43449</v>
      </c>
      <c r="B412">
        <v>1</v>
      </c>
      <c r="C412" s="101">
        <v>32</v>
      </c>
      <c r="D412" s="100">
        <f t="shared" si="29"/>
        <v>6</v>
      </c>
      <c r="E412" s="100">
        <f t="shared" si="30"/>
        <v>2</v>
      </c>
      <c r="F412" s="100">
        <f t="shared" si="31"/>
        <v>2</v>
      </c>
      <c r="G412" s="100">
        <f t="shared" si="32"/>
        <v>6</v>
      </c>
      <c r="H412" s="100">
        <v>3</v>
      </c>
      <c r="I412" s="100">
        <v>2</v>
      </c>
      <c r="J412">
        <v>3</v>
      </c>
      <c r="K412">
        <v>3</v>
      </c>
      <c r="M412">
        <v>1</v>
      </c>
      <c r="N412">
        <v>1</v>
      </c>
      <c r="O412">
        <v>2</v>
      </c>
      <c r="S412">
        <v>6</v>
      </c>
      <c r="U412" s="103">
        <v>383</v>
      </c>
      <c r="V412" s="103">
        <v>24.651432848950741</v>
      </c>
      <c r="W412" s="103">
        <v>7.3485671510492594</v>
      </c>
      <c r="Y412" s="103">
        <v>34.552845528455286</v>
      </c>
      <c r="Z412" s="103">
        <v>27</v>
      </c>
    </row>
    <row r="413" spans="1:26" x14ac:dyDescent="0.3">
      <c r="A413" s="13">
        <v>43450</v>
      </c>
      <c r="B413"/>
      <c r="C413" s="101">
        <v>32</v>
      </c>
      <c r="D413" s="100">
        <f t="shared" si="29"/>
        <v>6</v>
      </c>
      <c r="E413" s="100">
        <f t="shared" si="30"/>
        <v>1</v>
      </c>
      <c r="F413" s="100">
        <f t="shared" si="31"/>
        <v>5</v>
      </c>
      <c r="G413" s="100">
        <f t="shared" si="32"/>
        <v>2</v>
      </c>
      <c r="H413" s="100">
        <v>2</v>
      </c>
      <c r="I413" s="100">
        <v>2</v>
      </c>
      <c r="J413">
        <v>3</v>
      </c>
      <c r="K413">
        <v>3</v>
      </c>
      <c r="M413">
        <v>1</v>
      </c>
      <c r="O413">
        <v>1</v>
      </c>
      <c r="P413">
        <v>4</v>
      </c>
      <c r="S413">
        <v>2</v>
      </c>
      <c r="U413" s="103">
        <v>384</v>
      </c>
      <c r="V413" s="103">
        <v>28.197544072458246</v>
      </c>
      <c r="W413" s="103">
        <v>3.8024559275417538</v>
      </c>
      <c r="Y413" s="103">
        <v>34.643179765130988</v>
      </c>
      <c r="Z413" s="103">
        <v>27</v>
      </c>
    </row>
    <row r="414" spans="1:26" x14ac:dyDescent="0.3">
      <c r="A414" s="13">
        <v>43451</v>
      </c>
      <c r="B414">
        <v>8</v>
      </c>
      <c r="C414" s="101">
        <v>32</v>
      </c>
      <c r="D414" s="100">
        <f t="shared" si="29"/>
        <v>3</v>
      </c>
      <c r="E414" s="100">
        <f t="shared" si="30"/>
        <v>4</v>
      </c>
      <c r="F414" s="100">
        <f t="shared" si="31"/>
        <v>1</v>
      </c>
      <c r="G414" s="100">
        <f t="shared" si="32"/>
        <v>6</v>
      </c>
      <c r="H414" s="100">
        <v>2</v>
      </c>
      <c r="K414">
        <v>3</v>
      </c>
      <c r="L414">
        <v>1</v>
      </c>
      <c r="M414">
        <v>1</v>
      </c>
      <c r="N414">
        <v>2</v>
      </c>
      <c r="P414">
        <v>1</v>
      </c>
      <c r="S414">
        <v>6</v>
      </c>
      <c r="U414" s="103">
        <v>385</v>
      </c>
      <c r="V414" s="103">
        <v>27.576231359495736</v>
      </c>
      <c r="W414" s="103">
        <v>4.4237686405042638</v>
      </c>
      <c r="Y414" s="103">
        <v>34.733514001806689</v>
      </c>
      <c r="Z414" s="103">
        <v>27</v>
      </c>
    </row>
    <row r="415" spans="1:26" x14ac:dyDescent="0.3">
      <c r="A415" s="13">
        <v>43452</v>
      </c>
      <c r="B415">
        <v>1</v>
      </c>
      <c r="C415" s="101">
        <v>32</v>
      </c>
      <c r="D415" s="100">
        <f t="shared" si="29"/>
        <v>2</v>
      </c>
      <c r="E415" s="100">
        <f t="shared" si="30"/>
        <v>2</v>
      </c>
      <c r="F415" s="100">
        <f t="shared" si="31"/>
        <v>4</v>
      </c>
      <c r="G415" s="100">
        <f t="shared" si="32"/>
        <v>9</v>
      </c>
      <c r="H415" s="100">
        <v>2</v>
      </c>
      <c r="K415">
        <v>2</v>
      </c>
      <c r="M415">
        <v>1</v>
      </c>
      <c r="N415">
        <v>1</v>
      </c>
      <c r="P415">
        <v>4</v>
      </c>
      <c r="S415">
        <v>9</v>
      </c>
      <c r="U415" s="103">
        <v>386</v>
      </c>
      <c r="V415" s="103">
        <v>27.971785176568726</v>
      </c>
      <c r="W415" s="103">
        <v>4.0282148234312736</v>
      </c>
      <c r="Y415" s="103">
        <v>34.823848238482384</v>
      </c>
      <c r="Z415" s="103">
        <v>27</v>
      </c>
    </row>
    <row r="416" spans="1:26" x14ac:dyDescent="0.3">
      <c r="A416" s="13">
        <v>43453</v>
      </c>
      <c r="B416"/>
      <c r="C416" s="101">
        <v>32</v>
      </c>
      <c r="D416" s="100">
        <f t="shared" si="29"/>
        <v>2</v>
      </c>
      <c r="E416" s="100">
        <f t="shared" si="30"/>
        <v>4</v>
      </c>
      <c r="F416" s="100">
        <f t="shared" si="31"/>
        <v>1</v>
      </c>
      <c r="G416" s="100">
        <f t="shared" si="32"/>
        <v>5</v>
      </c>
      <c r="H416" s="100">
        <v>2</v>
      </c>
      <c r="I416" s="100">
        <v>1</v>
      </c>
      <c r="K416">
        <v>2</v>
      </c>
      <c r="L416">
        <v>2</v>
      </c>
      <c r="M416">
        <v>1</v>
      </c>
      <c r="N416">
        <v>1</v>
      </c>
      <c r="O416">
        <v>1</v>
      </c>
      <c r="S416">
        <v>5</v>
      </c>
      <c r="U416" s="103">
        <v>387</v>
      </c>
      <c r="V416" s="103">
        <v>27.487604784956055</v>
      </c>
      <c r="W416" s="103">
        <v>4.512395215043945</v>
      </c>
      <c r="Y416" s="103">
        <v>34.914182475158086</v>
      </c>
      <c r="Z416" s="103">
        <v>27</v>
      </c>
    </row>
    <row r="417" spans="1:26" x14ac:dyDescent="0.3">
      <c r="A417" s="13">
        <v>43454</v>
      </c>
      <c r="B417"/>
      <c r="C417" s="101">
        <v>32</v>
      </c>
      <c r="D417" s="100">
        <f t="shared" si="29"/>
        <v>1</v>
      </c>
      <c r="E417" s="100">
        <f t="shared" si="30"/>
        <v>3</v>
      </c>
      <c r="F417" s="100">
        <f t="shared" si="31"/>
        <v>2</v>
      </c>
      <c r="G417" s="100">
        <f t="shared" si="32"/>
        <v>8</v>
      </c>
      <c r="H417" s="100">
        <v>1</v>
      </c>
      <c r="K417">
        <v>1</v>
      </c>
      <c r="M417">
        <v>2</v>
      </c>
      <c r="N417">
        <v>1</v>
      </c>
      <c r="P417">
        <v>1</v>
      </c>
      <c r="Q417">
        <v>1</v>
      </c>
      <c r="S417">
        <v>8</v>
      </c>
      <c r="U417" s="103">
        <v>388</v>
      </c>
      <c r="V417" s="103">
        <v>28.584183893561629</v>
      </c>
      <c r="W417" s="103">
        <v>3.4158161064383705</v>
      </c>
      <c r="Y417" s="103">
        <v>35.004516711833787</v>
      </c>
      <c r="Z417" s="103">
        <v>27</v>
      </c>
    </row>
    <row r="418" spans="1:26" x14ac:dyDescent="0.3">
      <c r="A418" s="13">
        <v>43455</v>
      </c>
      <c r="B418"/>
      <c r="C418" s="101">
        <v>32</v>
      </c>
      <c r="D418" s="100">
        <f t="shared" si="29"/>
        <v>0</v>
      </c>
      <c r="E418" s="100">
        <f t="shared" si="30"/>
        <v>4</v>
      </c>
      <c r="F418" s="100">
        <f t="shared" si="31"/>
        <v>4</v>
      </c>
      <c r="G418" s="100">
        <f t="shared" si="32"/>
        <v>8</v>
      </c>
      <c r="H418" s="100">
        <v>2</v>
      </c>
      <c r="I418" s="100">
        <v>2</v>
      </c>
      <c r="L418">
        <v>4</v>
      </c>
      <c r="O418">
        <v>4</v>
      </c>
      <c r="S418">
        <v>8</v>
      </c>
      <c r="U418" s="103">
        <v>389</v>
      </c>
      <c r="V418" s="103">
        <v>33.67117263858804</v>
      </c>
      <c r="W418" s="103">
        <v>-1.6711726385880397</v>
      </c>
      <c r="Y418" s="103">
        <v>35.094850948509489</v>
      </c>
      <c r="Z418" s="103">
        <v>27</v>
      </c>
    </row>
    <row r="419" spans="1:26" x14ac:dyDescent="0.3">
      <c r="A419" s="13">
        <v>43456</v>
      </c>
      <c r="B419"/>
      <c r="C419" s="101">
        <v>31</v>
      </c>
      <c r="D419" s="100">
        <f t="shared" si="29"/>
        <v>28</v>
      </c>
      <c r="E419" s="100">
        <f t="shared" si="30"/>
        <v>2</v>
      </c>
      <c r="F419" s="100">
        <f t="shared" si="31"/>
        <v>0</v>
      </c>
      <c r="G419" s="100">
        <f t="shared" si="32"/>
        <v>6</v>
      </c>
      <c r="H419" s="100">
        <v>3</v>
      </c>
      <c r="I419" s="100">
        <v>2</v>
      </c>
      <c r="J419">
        <v>20</v>
      </c>
      <c r="K419">
        <v>8</v>
      </c>
      <c r="M419">
        <v>1</v>
      </c>
      <c r="N419">
        <v>1</v>
      </c>
      <c r="S419">
        <v>6</v>
      </c>
      <c r="U419" s="103">
        <v>390</v>
      </c>
      <c r="V419" s="103">
        <v>23.49919136773898</v>
      </c>
      <c r="W419" s="103">
        <v>8.5008086322610197</v>
      </c>
      <c r="Y419" s="103">
        <v>35.185185185185183</v>
      </c>
      <c r="Z419" s="103">
        <v>27</v>
      </c>
    </row>
    <row r="420" spans="1:26" x14ac:dyDescent="0.3">
      <c r="A420" s="13">
        <v>43457</v>
      </c>
      <c r="B420">
        <v>2</v>
      </c>
      <c r="C420" s="101">
        <v>31</v>
      </c>
      <c r="D420" s="100">
        <f t="shared" si="29"/>
        <v>26</v>
      </c>
      <c r="E420" s="100">
        <f t="shared" si="30"/>
        <v>2</v>
      </c>
      <c r="F420" s="100">
        <f t="shared" si="31"/>
        <v>2</v>
      </c>
      <c r="G420" s="100">
        <f t="shared" si="32"/>
        <v>6</v>
      </c>
      <c r="H420" s="100">
        <v>1</v>
      </c>
      <c r="I420" s="100">
        <v>1</v>
      </c>
      <c r="J420">
        <v>18</v>
      </c>
      <c r="K420">
        <v>8</v>
      </c>
      <c r="M420">
        <v>1</v>
      </c>
      <c r="N420">
        <v>1</v>
      </c>
      <c r="P420">
        <v>1</v>
      </c>
      <c r="Q420">
        <v>1</v>
      </c>
      <c r="S420">
        <v>6</v>
      </c>
      <c r="U420" s="103">
        <v>391</v>
      </c>
      <c r="V420" s="103">
        <v>23.49919136773898</v>
      </c>
      <c r="W420" s="103">
        <v>8.5008086322610197</v>
      </c>
      <c r="Y420" s="103">
        <v>35.275519421860885</v>
      </c>
      <c r="Z420" s="103">
        <v>27</v>
      </c>
    </row>
    <row r="421" spans="1:26" x14ac:dyDescent="0.3">
      <c r="A421" s="13">
        <v>43458</v>
      </c>
      <c r="B421">
        <v>1</v>
      </c>
      <c r="C421" s="101">
        <v>31</v>
      </c>
      <c r="D421" s="100">
        <f t="shared" si="29"/>
        <v>23</v>
      </c>
      <c r="E421" s="100">
        <f t="shared" si="30"/>
        <v>1</v>
      </c>
      <c r="F421" s="100">
        <f t="shared" si="31"/>
        <v>3</v>
      </c>
      <c r="G421" s="100">
        <f t="shared" si="32"/>
        <v>7</v>
      </c>
      <c r="H421" s="100">
        <v>2</v>
      </c>
      <c r="J421">
        <v>14</v>
      </c>
      <c r="K421">
        <v>9</v>
      </c>
      <c r="M421">
        <v>1</v>
      </c>
      <c r="P421">
        <v>3</v>
      </c>
      <c r="S421">
        <v>7</v>
      </c>
      <c r="U421" s="103">
        <v>392</v>
      </c>
      <c r="V421" s="103">
        <v>27.6067269367819</v>
      </c>
      <c r="W421" s="103">
        <v>4.3932730632180998</v>
      </c>
      <c r="Y421" s="103">
        <v>35.365853658536587</v>
      </c>
      <c r="Z421" s="103">
        <v>27</v>
      </c>
    </row>
    <row r="422" spans="1:26" x14ac:dyDescent="0.3">
      <c r="A422" s="13">
        <v>43459</v>
      </c>
      <c r="B422"/>
      <c r="C422" s="101">
        <v>31</v>
      </c>
      <c r="D422" s="100">
        <f t="shared" si="29"/>
        <v>22</v>
      </c>
      <c r="E422" s="100">
        <f t="shared" si="30"/>
        <v>2</v>
      </c>
      <c r="F422" s="100">
        <f t="shared" si="31"/>
        <v>1</v>
      </c>
      <c r="G422" s="100">
        <f t="shared" si="32"/>
        <v>6</v>
      </c>
      <c r="H422" s="100">
        <v>4</v>
      </c>
      <c r="I422" s="100">
        <v>1</v>
      </c>
      <c r="J422">
        <v>14</v>
      </c>
      <c r="K422">
        <v>8</v>
      </c>
      <c r="M422">
        <v>2</v>
      </c>
      <c r="O422">
        <v>1</v>
      </c>
      <c r="S422">
        <v>6</v>
      </c>
      <c r="U422" s="103">
        <v>393</v>
      </c>
      <c r="V422" s="103">
        <v>31.99691638509664</v>
      </c>
      <c r="W422" s="103">
        <v>3.0836149033603988E-3</v>
      </c>
      <c r="Y422" s="103">
        <v>35.456187895212288</v>
      </c>
      <c r="Z422" s="103">
        <v>27</v>
      </c>
    </row>
    <row r="423" spans="1:26" x14ac:dyDescent="0.3">
      <c r="A423" s="13">
        <v>43460</v>
      </c>
      <c r="B423"/>
      <c r="C423" s="101">
        <v>31</v>
      </c>
      <c r="D423" s="100">
        <f t="shared" si="29"/>
        <v>22</v>
      </c>
      <c r="E423" s="100">
        <f t="shared" si="30"/>
        <v>5</v>
      </c>
      <c r="F423" s="100">
        <f t="shared" si="31"/>
        <v>2</v>
      </c>
      <c r="G423" s="100">
        <f t="shared" si="32"/>
        <v>6</v>
      </c>
      <c r="H423" s="100">
        <v>3</v>
      </c>
      <c r="I423" s="100">
        <v>2</v>
      </c>
      <c r="J423">
        <v>8</v>
      </c>
      <c r="K423">
        <v>14</v>
      </c>
      <c r="L423">
        <v>3</v>
      </c>
      <c r="M423">
        <v>1</v>
      </c>
      <c r="N423">
        <v>1</v>
      </c>
      <c r="P423">
        <v>2</v>
      </c>
      <c r="S423">
        <v>6</v>
      </c>
      <c r="U423" s="103">
        <v>394</v>
      </c>
      <c r="V423" s="103">
        <v>31.753329497267902</v>
      </c>
      <c r="W423" s="103">
        <v>0.24667050273209767</v>
      </c>
      <c r="Y423" s="103">
        <v>35.54652213188799</v>
      </c>
      <c r="Z423" s="103">
        <v>27</v>
      </c>
    </row>
    <row r="424" spans="1:26" x14ac:dyDescent="0.3">
      <c r="A424" s="13">
        <v>43461</v>
      </c>
      <c r="B424">
        <v>4</v>
      </c>
      <c r="C424" s="101">
        <v>31</v>
      </c>
      <c r="D424" s="100">
        <f t="shared" si="29"/>
        <v>21</v>
      </c>
      <c r="E424" s="100">
        <f t="shared" si="30"/>
        <v>5</v>
      </c>
      <c r="F424" s="100">
        <f t="shared" si="31"/>
        <v>0</v>
      </c>
      <c r="G424" s="100">
        <f t="shared" si="32"/>
        <v>7</v>
      </c>
      <c r="H424" s="100">
        <v>3</v>
      </c>
      <c r="I424" s="100">
        <v>1</v>
      </c>
      <c r="J424">
        <v>10</v>
      </c>
      <c r="K424">
        <v>11</v>
      </c>
      <c r="L424">
        <v>3</v>
      </c>
      <c r="M424">
        <v>1</v>
      </c>
      <c r="N424">
        <v>1</v>
      </c>
      <c r="S424">
        <v>7</v>
      </c>
      <c r="U424" s="103">
        <v>395</v>
      </c>
      <c r="V424" s="103">
        <v>32.564562944656728</v>
      </c>
      <c r="W424" s="103">
        <v>-0.5645629446567284</v>
      </c>
      <c r="Y424" s="103">
        <v>35.636856368563684</v>
      </c>
      <c r="Z424" s="103">
        <v>27</v>
      </c>
    </row>
    <row r="425" spans="1:26" x14ac:dyDescent="0.3">
      <c r="A425" s="13">
        <v>43462</v>
      </c>
      <c r="B425"/>
      <c r="C425" s="101">
        <v>31</v>
      </c>
      <c r="D425" s="100">
        <f t="shared" si="29"/>
        <v>21</v>
      </c>
      <c r="E425" s="100">
        <f t="shared" si="30"/>
        <v>1</v>
      </c>
      <c r="F425" s="100">
        <f t="shared" si="31"/>
        <v>2</v>
      </c>
      <c r="G425" s="100">
        <f t="shared" si="32"/>
        <v>9</v>
      </c>
      <c r="H425" s="100">
        <v>3</v>
      </c>
      <c r="I425" s="100">
        <v>1</v>
      </c>
      <c r="J425">
        <v>12</v>
      </c>
      <c r="K425">
        <v>9</v>
      </c>
      <c r="L425">
        <v>1</v>
      </c>
      <c r="P425">
        <v>2</v>
      </c>
      <c r="S425">
        <v>9</v>
      </c>
      <c r="U425" s="103">
        <v>396</v>
      </c>
      <c r="V425" s="103">
        <v>28.585063523409254</v>
      </c>
      <c r="W425" s="103">
        <v>3.4149364765907464</v>
      </c>
      <c r="Y425" s="103">
        <v>35.727190605239386</v>
      </c>
      <c r="Z425" s="103">
        <v>27</v>
      </c>
    </row>
    <row r="426" spans="1:26" x14ac:dyDescent="0.3">
      <c r="A426" s="13">
        <v>43463</v>
      </c>
      <c r="B426">
        <v>1</v>
      </c>
      <c r="C426" s="101">
        <v>31</v>
      </c>
      <c r="D426" s="100">
        <f t="shared" si="29"/>
        <v>20</v>
      </c>
      <c r="E426" s="100">
        <f t="shared" si="30"/>
        <v>4</v>
      </c>
      <c r="F426" s="100">
        <f t="shared" si="31"/>
        <v>2</v>
      </c>
      <c r="G426" s="100">
        <f t="shared" si="32"/>
        <v>7</v>
      </c>
      <c r="H426" s="100">
        <v>3</v>
      </c>
      <c r="I426" s="100">
        <v>2</v>
      </c>
      <c r="J426">
        <v>10</v>
      </c>
      <c r="K426">
        <v>10</v>
      </c>
      <c r="L426">
        <v>3</v>
      </c>
      <c r="N426">
        <v>1</v>
      </c>
      <c r="P426">
        <v>2</v>
      </c>
      <c r="S426">
        <v>7</v>
      </c>
      <c r="U426" s="103">
        <v>397</v>
      </c>
      <c r="V426" s="103">
        <v>31.809871499721712</v>
      </c>
      <c r="W426" s="103">
        <v>0.19012850027828776</v>
      </c>
      <c r="Y426" s="103">
        <v>35.817524841915088</v>
      </c>
      <c r="Z426" s="103">
        <v>27</v>
      </c>
    </row>
    <row r="427" spans="1:26" x14ac:dyDescent="0.3">
      <c r="A427" s="13">
        <v>43464</v>
      </c>
      <c r="B427">
        <v>1</v>
      </c>
      <c r="C427" s="101">
        <v>31</v>
      </c>
      <c r="D427" s="100">
        <f t="shared" si="29"/>
        <v>20</v>
      </c>
      <c r="E427" s="100">
        <f t="shared" si="30"/>
        <v>2</v>
      </c>
      <c r="F427" s="100">
        <f t="shared" si="31"/>
        <v>1</v>
      </c>
      <c r="G427" s="100">
        <f t="shared" si="32"/>
        <v>7</v>
      </c>
      <c r="H427" s="100">
        <v>2</v>
      </c>
      <c r="I427" s="100">
        <v>2</v>
      </c>
      <c r="J427">
        <v>10</v>
      </c>
      <c r="K427">
        <v>10</v>
      </c>
      <c r="N427">
        <v>2</v>
      </c>
      <c r="P427">
        <v>1</v>
      </c>
      <c r="S427">
        <v>7</v>
      </c>
      <c r="U427" s="103">
        <v>398</v>
      </c>
      <c r="V427" s="103">
        <v>31.889464653776699</v>
      </c>
      <c r="W427" s="103">
        <v>0.11053534622330119</v>
      </c>
      <c r="Y427" s="103">
        <v>35.907859078590789</v>
      </c>
      <c r="Z427" s="103">
        <v>27</v>
      </c>
    </row>
    <row r="428" spans="1:26" x14ac:dyDescent="0.3">
      <c r="A428" s="13">
        <v>43465</v>
      </c>
      <c r="B428">
        <v>1</v>
      </c>
      <c r="C428" s="101">
        <v>31</v>
      </c>
      <c r="D428" s="100">
        <f t="shared" si="29"/>
        <v>20</v>
      </c>
      <c r="E428" s="100">
        <f t="shared" si="30"/>
        <v>3</v>
      </c>
      <c r="F428" s="100">
        <f t="shared" si="31"/>
        <v>2</v>
      </c>
      <c r="G428" s="100">
        <f t="shared" si="32"/>
        <v>9</v>
      </c>
      <c r="H428" s="100">
        <v>2</v>
      </c>
      <c r="I428" s="100">
        <v>1</v>
      </c>
      <c r="J428">
        <v>12</v>
      </c>
      <c r="K428">
        <v>8</v>
      </c>
      <c r="M428">
        <v>2</v>
      </c>
      <c r="N428">
        <v>1</v>
      </c>
      <c r="O428">
        <v>1</v>
      </c>
      <c r="P428">
        <v>1</v>
      </c>
      <c r="S428">
        <v>9</v>
      </c>
      <c r="U428" s="103">
        <v>399</v>
      </c>
      <c r="V428" s="103">
        <v>34.427503918703223</v>
      </c>
      <c r="W428" s="103">
        <v>-2.4275039187032235</v>
      </c>
      <c r="Y428" s="103">
        <v>35.998193315266484</v>
      </c>
      <c r="Z428" s="103">
        <v>27</v>
      </c>
    </row>
    <row r="429" spans="1:26" x14ac:dyDescent="0.3">
      <c r="A429" s="13">
        <v>43466</v>
      </c>
      <c r="C429" s="101">
        <v>31</v>
      </c>
      <c r="D429" s="100">
        <f t="shared" si="29"/>
        <v>20</v>
      </c>
      <c r="E429" s="100">
        <f t="shared" si="30"/>
        <v>3</v>
      </c>
      <c r="F429" s="100">
        <f t="shared" si="31"/>
        <v>3</v>
      </c>
      <c r="G429" s="100">
        <f t="shared" si="32"/>
        <v>5</v>
      </c>
      <c r="H429" s="100">
        <v>1</v>
      </c>
      <c r="I429" s="100">
        <v>1</v>
      </c>
      <c r="J429">
        <v>15</v>
      </c>
      <c r="K429">
        <v>5</v>
      </c>
      <c r="N429">
        <v>3</v>
      </c>
      <c r="P429">
        <v>2</v>
      </c>
      <c r="Q429">
        <v>1</v>
      </c>
      <c r="S429">
        <v>5</v>
      </c>
      <c r="U429" s="103">
        <v>400</v>
      </c>
      <c r="V429" s="103">
        <v>27.810547867331273</v>
      </c>
      <c r="W429" s="103">
        <v>4.1894521326687268</v>
      </c>
      <c r="Y429" s="103">
        <v>36.088527551942185</v>
      </c>
      <c r="Z429" s="103">
        <v>27</v>
      </c>
    </row>
    <row r="430" spans="1:26" x14ac:dyDescent="0.3">
      <c r="A430" s="13">
        <v>43467</v>
      </c>
      <c r="C430" s="101">
        <v>31</v>
      </c>
      <c r="D430" s="100">
        <f t="shared" si="29"/>
        <v>19</v>
      </c>
      <c r="E430" s="100">
        <f t="shared" si="30"/>
        <v>1</v>
      </c>
      <c r="F430" s="100">
        <f t="shared" si="31"/>
        <v>2</v>
      </c>
      <c r="G430" s="100">
        <f t="shared" si="32"/>
        <v>7</v>
      </c>
      <c r="H430" s="100">
        <v>4</v>
      </c>
      <c r="J430">
        <v>10</v>
      </c>
      <c r="K430">
        <v>9</v>
      </c>
      <c r="M430">
        <v>1</v>
      </c>
      <c r="P430">
        <v>2</v>
      </c>
      <c r="S430">
        <v>7</v>
      </c>
      <c r="U430" s="103">
        <v>401</v>
      </c>
      <c r="V430" s="103">
        <v>33.374799227204498</v>
      </c>
      <c r="W430" s="103">
        <v>-1.3747992272044982</v>
      </c>
      <c r="Y430" s="103">
        <v>36.178861788617887</v>
      </c>
      <c r="Z430" s="103">
        <v>27</v>
      </c>
    </row>
    <row r="431" spans="1:26" x14ac:dyDescent="0.3">
      <c r="A431" s="13">
        <v>43468</v>
      </c>
      <c r="C431" s="101">
        <v>31</v>
      </c>
      <c r="D431" s="100">
        <f t="shared" si="29"/>
        <v>19</v>
      </c>
      <c r="E431" s="100">
        <f t="shared" si="30"/>
        <v>3</v>
      </c>
      <c r="F431" s="100">
        <f t="shared" si="31"/>
        <v>2</v>
      </c>
      <c r="G431" s="100">
        <f t="shared" si="32"/>
        <v>3</v>
      </c>
      <c r="H431" s="100">
        <v>3</v>
      </c>
      <c r="I431" s="100">
        <v>1</v>
      </c>
      <c r="J431">
        <v>9</v>
      </c>
      <c r="K431">
        <v>10</v>
      </c>
      <c r="M431">
        <v>1</v>
      </c>
      <c r="N431">
        <v>2</v>
      </c>
      <c r="P431">
        <v>2</v>
      </c>
      <c r="S431">
        <v>3</v>
      </c>
      <c r="U431" s="103">
        <v>402</v>
      </c>
      <c r="V431" s="103">
        <v>30.549298657342387</v>
      </c>
      <c r="W431" s="103">
        <v>1.450701342657613</v>
      </c>
      <c r="Y431" s="103">
        <v>36.269196025293589</v>
      </c>
      <c r="Z431" s="103">
        <v>27</v>
      </c>
    </row>
    <row r="432" spans="1:26" x14ac:dyDescent="0.3">
      <c r="A432" s="13">
        <v>43469</v>
      </c>
      <c r="C432" s="101">
        <v>31</v>
      </c>
      <c r="D432" s="100">
        <f t="shared" si="29"/>
        <v>19</v>
      </c>
      <c r="E432" s="100">
        <f t="shared" si="30"/>
        <v>1</v>
      </c>
      <c r="F432" s="100">
        <f t="shared" si="31"/>
        <v>1</v>
      </c>
      <c r="G432" s="100">
        <f t="shared" si="32"/>
        <v>9</v>
      </c>
      <c r="H432" s="100">
        <v>3</v>
      </c>
      <c r="I432" s="100">
        <v>3</v>
      </c>
      <c r="J432">
        <v>10</v>
      </c>
      <c r="K432">
        <v>9</v>
      </c>
      <c r="L432">
        <v>1</v>
      </c>
      <c r="P432">
        <v>1</v>
      </c>
      <c r="S432">
        <v>9</v>
      </c>
      <c r="U432" s="103">
        <v>403</v>
      </c>
      <c r="V432" s="103">
        <v>28.466701576915955</v>
      </c>
      <c r="W432" s="103">
        <v>3.5332984230840445</v>
      </c>
      <c r="Y432" s="103">
        <v>36.35953026196929</v>
      </c>
      <c r="Z432" s="103">
        <v>27</v>
      </c>
    </row>
    <row r="433" spans="1:26" x14ac:dyDescent="0.3">
      <c r="A433" s="13">
        <v>43470</v>
      </c>
      <c r="C433" s="101">
        <v>31</v>
      </c>
      <c r="D433" s="100">
        <f t="shared" si="29"/>
        <v>19</v>
      </c>
      <c r="E433" s="100">
        <f t="shared" si="30"/>
        <v>2</v>
      </c>
      <c r="F433" s="100">
        <f t="shared" si="31"/>
        <v>3</v>
      </c>
      <c r="G433" s="100">
        <f t="shared" si="32"/>
        <v>3</v>
      </c>
      <c r="H433" s="100">
        <v>1</v>
      </c>
      <c r="I433" s="100">
        <v>1</v>
      </c>
      <c r="J433">
        <v>12</v>
      </c>
      <c r="K433">
        <v>7</v>
      </c>
      <c r="M433">
        <v>1</v>
      </c>
      <c r="N433">
        <v>1</v>
      </c>
      <c r="P433">
        <v>2</v>
      </c>
      <c r="Q433">
        <v>1</v>
      </c>
      <c r="S433">
        <v>3</v>
      </c>
      <c r="U433" s="103">
        <v>404</v>
      </c>
      <c r="V433" s="103">
        <v>32.699581511809392</v>
      </c>
      <c r="W433" s="103">
        <v>-0.69958151180939154</v>
      </c>
      <c r="Y433" s="103">
        <v>36.449864498644985</v>
      </c>
      <c r="Z433" s="103">
        <v>27</v>
      </c>
    </row>
    <row r="434" spans="1:26" x14ac:dyDescent="0.3">
      <c r="A434" s="13">
        <v>43471</v>
      </c>
      <c r="C434" s="101">
        <v>31</v>
      </c>
      <c r="D434" s="100">
        <f t="shared" si="29"/>
        <v>18</v>
      </c>
      <c r="E434" s="100">
        <f t="shared" si="30"/>
        <v>3</v>
      </c>
      <c r="F434" s="100">
        <f t="shared" si="31"/>
        <v>1</v>
      </c>
      <c r="G434" s="100">
        <f t="shared" si="32"/>
        <v>7</v>
      </c>
      <c r="H434" s="100">
        <v>3</v>
      </c>
      <c r="I434" s="100">
        <v>2</v>
      </c>
      <c r="J434">
        <v>10</v>
      </c>
      <c r="K434">
        <v>8</v>
      </c>
      <c r="L434">
        <v>1</v>
      </c>
      <c r="M434">
        <v>1</v>
      </c>
      <c r="N434">
        <v>1</v>
      </c>
      <c r="O434">
        <v>1</v>
      </c>
      <c r="S434">
        <v>7</v>
      </c>
      <c r="U434" s="103">
        <v>405</v>
      </c>
      <c r="V434" s="103">
        <v>32.323732481364289</v>
      </c>
      <c r="W434" s="103">
        <v>-0.32373248136428856</v>
      </c>
      <c r="Y434" s="103">
        <v>36.540198735320686</v>
      </c>
      <c r="Z434" s="103">
        <v>27</v>
      </c>
    </row>
    <row r="435" spans="1:26" x14ac:dyDescent="0.3">
      <c r="A435" s="13">
        <v>43472</v>
      </c>
      <c r="C435" s="101">
        <v>31</v>
      </c>
      <c r="D435" s="100">
        <f t="shared" si="29"/>
        <v>18</v>
      </c>
      <c r="E435" s="100">
        <f t="shared" si="30"/>
        <v>2</v>
      </c>
      <c r="F435" s="100">
        <f t="shared" si="31"/>
        <v>0</v>
      </c>
      <c r="G435" s="100">
        <f t="shared" si="32"/>
        <v>7</v>
      </c>
      <c r="H435" s="100">
        <v>2</v>
      </c>
      <c r="J435">
        <v>9</v>
      </c>
      <c r="K435">
        <v>9</v>
      </c>
      <c r="L435">
        <v>2</v>
      </c>
      <c r="S435">
        <v>7</v>
      </c>
      <c r="U435" s="103">
        <v>406</v>
      </c>
      <c r="V435" s="103">
        <v>32.79899887700735</v>
      </c>
      <c r="W435" s="103">
        <v>-0.79899887700734951</v>
      </c>
      <c r="Y435" s="103">
        <v>36.630532971996388</v>
      </c>
      <c r="Z435" s="103">
        <v>27</v>
      </c>
    </row>
    <row r="436" spans="1:26" x14ac:dyDescent="0.3">
      <c r="A436" s="13">
        <v>43473</v>
      </c>
      <c r="C436" s="101">
        <v>31</v>
      </c>
      <c r="D436" s="100">
        <f t="shared" si="29"/>
        <v>18</v>
      </c>
      <c r="E436" s="100">
        <f t="shared" si="30"/>
        <v>0</v>
      </c>
      <c r="F436" s="100">
        <f t="shared" si="31"/>
        <v>3</v>
      </c>
      <c r="G436" s="100">
        <f t="shared" si="32"/>
        <v>5</v>
      </c>
      <c r="H436" s="100">
        <v>1</v>
      </c>
      <c r="I436" s="100">
        <v>1</v>
      </c>
      <c r="J436">
        <v>10</v>
      </c>
      <c r="K436">
        <v>8</v>
      </c>
      <c r="P436">
        <v>2</v>
      </c>
      <c r="Q436">
        <v>1</v>
      </c>
      <c r="S436">
        <v>5</v>
      </c>
      <c r="U436" s="103">
        <v>407</v>
      </c>
      <c r="V436" s="103">
        <v>29.666451640096831</v>
      </c>
      <c r="W436" s="103">
        <v>2.333548359903169</v>
      </c>
      <c r="Y436" s="103">
        <v>36.72086720867209</v>
      </c>
      <c r="Z436" s="103">
        <v>27</v>
      </c>
    </row>
    <row r="437" spans="1:26" x14ac:dyDescent="0.3">
      <c r="A437" s="13">
        <v>43474</v>
      </c>
      <c r="C437" s="101">
        <v>31</v>
      </c>
      <c r="D437" s="100">
        <f t="shared" si="29"/>
        <v>18</v>
      </c>
      <c r="E437" s="100">
        <f t="shared" si="30"/>
        <v>3</v>
      </c>
      <c r="F437" s="100">
        <f t="shared" si="31"/>
        <v>2</v>
      </c>
      <c r="G437" s="100">
        <f t="shared" si="32"/>
        <v>6</v>
      </c>
      <c r="H437" s="100">
        <v>1</v>
      </c>
      <c r="J437">
        <v>9</v>
      </c>
      <c r="K437">
        <v>9</v>
      </c>
      <c r="L437">
        <v>1</v>
      </c>
      <c r="M437">
        <v>2</v>
      </c>
      <c r="O437">
        <v>1</v>
      </c>
      <c r="P437">
        <v>1</v>
      </c>
      <c r="S437">
        <v>6</v>
      </c>
      <c r="U437" s="103">
        <v>408</v>
      </c>
      <c r="V437" s="103">
        <v>33.725362037814506</v>
      </c>
      <c r="W437" s="103">
        <v>-1.7253620378145058</v>
      </c>
      <c r="Y437" s="103">
        <v>36.811201445347791</v>
      </c>
      <c r="Z437" s="103">
        <v>27</v>
      </c>
    </row>
    <row r="438" spans="1:26" x14ac:dyDescent="0.3">
      <c r="A438" s="13">
        <v>43475</v>
      </c>
      <c r="C438" s="101">
        <v>31</v>
      </c>
      <c r="D438" s="100">
        <f t="shared" si="29"/>
        <v>18</v>
      </c>
      <c r="E438" s="100">
        <f t="shared" si="30"/>
        <v>4</v>
      </c>
      <c r="F438" s="100">
        <f t="shared" si="31"/>
        <v>4</v>
      </c>
      <c r="G438" s="100">
        <f t="shared" si="32"/>
        <v>5</v>
      </c>
      <c r="H438" s="100">
        <v>1</v>
      </c>
      <c r="J438">
        <v>10</v>
      </c>
      <c r="K438">
        <v>8</v>
      </c>
      <c r="M438">
        <v>2</v>
      </c>
      <c r="N438">
        <v>2</v>
      </c>
      <c r="O438">
        <v>1</v>
      </c>
      <c r="P438">
        <v>2</v>
      </c>
      <c r="Q438">
        <v>1</v>
      </c>
      <c r="S438">
        <v>5</v>
      </c>
      <c r="U438" s="103">
        <v>409</v>
      </c>
      <c r="V438" s="103">
        <v>30.172333037541147</v>
      </c>
      <c r="W438" s="103">
        <v>1.8276669624588529</v>
      </c>
      <c r="Y438" s="103">
        <v>36.901535682023486</v>
      </c>
      <c r="Z438" s="103">
        <v>27</v>
      </c>
    </row>
    <row r="439" spans="1:26" x14ac:dyDescent="0.3">
      <c r="A439" s="13">
        <v>43476</v>
      </c>
      <c r="C439" s="101">
        <v>31</v>
      </c>
      <c r="D439" s="100">
        <f t="shared" si="29"/>
        <v>17</v>
      </c>
      <c r="E439" s="100">
        <f t="shared" si="30"/>
        <v>3</v>
      </c>
      <c r="F439" s="100">
        <f t="shared" si="31"/>
        <v>3</v>
      </c>
      <c r="G439" s="100">
        <f t="shared" si="32"/>
        <v>8</v>
      </c>
      <c r="H439" s="100">
        <v>5</v>
      </c>
      <c r="I439" s="100">
        <v>1</v>
      </c>
      <c r="J439">
        <v>9</v>
      </c>
      <c r="K439">
        <v>8</v>
      </c>
      <c r="M439">
        <v>1</v>
      </c>
      <c r="N439">
        <v>2</v>
      </c>
      <c r="O439">
        <v>1</v>
      </c>
      <c r="P439">
        <v>1</v>
      </c>
      <c r="Q439">
        <v>1</v>
      </c>
      <c r="S439">
        <v>8</v>
      </c>
      <c r="U439" s="103">
        <v>410</v>
      </c>
      <c r="V439" s="103">
        <v>33.806951411073243</v>
      </c>
      <c r="W439" s="103">
        <v>-1.8069514110732428</v>
      </c>
      <c r="Y439" s="103">
        <v>36.991869918699187</v>
      </c>
      <c r="Z439" s="103">
        <v>27</v>
      </c>
    </row>
    <row r="440" spans="1:26" x14ac:dyDescent="0.3">
      <c r="A440" s="13">
        <v>43477</v>
      </c>
      <c r="C440" s="101">
        <v>31</v>
      </c>
      <c r="D440" s="100">
        <f t="shared" si="29"/>
        <v>17</v>
      </c>
      <c r="E440" s="100">
        <f t="shared" si="30"/>
        <v>0</v>
      </c>
      <c r="F440" s="100">
        <f t="shared" si="31"/>
        <v>3</v>
      </c>
      <c r="G440" s="100">
        <f t="shared" si="32"/>
        <v>6</v>
      </c>
      <c r="H440" s="100">
        <v>3</v>
      </c>
      <c r="I440" s="100">
        <v>3</v>
      </c>
      <c r="J440">
        <v>11</v>
      </c>
      <c r="K440">
        <v>6</v>
      </c>
      <c r="P440">
        <v>3</v>
      </c>
      <c r="S440">
        <v>6</v>
      </c>
      <c r="U440" s="103">
        <v>411</v>
      </c>
      <c r="V440" s="103">
        <v>31.746174760993547</v>
      </c>
      <c r="W440" s="103">
        <v>0.25382523900645282</v>
      </c>
      <c r="Y440" s="103">
        <v>37.082204155374889</v>
      </c>
      <c r="Z440" s="103">
        <v>27</v>
      </c>
    </row>
    <row r="441" spans="1:26" x14ac:dyDescent="0.3">
      <c r="A441" s="13">
        <v>43478</v>
      </c>
      <c r="C441" s="101">
        <v>31</v>
      </c>
      <c r="D441" s="100">
        <f t="shared" si="29"/>
        <v>17</v>
      </c>
      <c r="E441" s="100">
        <f t="shared" si="30"/>
        <v>2</v>
      </c>
      <c r="F441" s="100">
        <f t="shared" si="31"/>
        <v>1</v>
      </c>
      <c r="G441" s="100">
        <f t="shared" si="32"/>
        <v>6</v>
      </c>
      <c r="H441" s="100">
        <v>2</v>
      </c>
      <c r="I441" s="100">
        <v>1</v>
      </c>
      <c r="J441">
        <v>8</v>
      </c>
      <c r="K441">
        <v>9</v>
      </c>
      <c r="L441">
        <v>1</v>
      </c>
      <c r="M441">
        <v>1</v>
      </c>
      <c r="Q441">
        <v>1</v>
      </c>
      <c r="S441">
        <v>6</v>
      </c>
      <c r="U441" s="103">
        <v>412</v>
      </c>
      <c r="V441" s="103">
        <v>34.942125105678336</v>
      </c>
      <c r="W441" s="103">
        <v>-2.9421251056783362</v>
      </c>
      <c r="Y441" s="103">
        <v>37.172538392050591</v>
      </c>
      <c r="Z441" s="103">
        <v>27</v>
      </c>
    </row>
    <row r="442" spans="1:26" x14ac:dyDescent="0.3">
      <c r="A442" s="13">
        <v>43479</v>
      </c>
      <c r="C442" s="101">
        <v>31</v>
      </c>
      <c r="D442" s="100">
        <f t="shared" si="29"/>
        <v>17</v>
      </c>
      <c r="E442" s="100">
        <f t="shared" si="30"/>
        <v>1</v>
      </c>
      <c r="F442" s="100">
        <f t="shared" si="31"/>
        <v>0</v>
      </c>
      <c r="G442" s="100">
        <f t="shared" si="32"/>
        <v>4</v>
      </c>
      <c r="H442" s="100">
        <v>2</v>
      </c>
      <c r="I442" s="100">
        <v>1</v>
      </c>
      <c r="J442">
        <v>10</v>
      </c>
      <c r="K442">
        <v>7</v>
      </c>
      <c r="M442">
        <v>1</v>
      </c>
      <c r="S442">
        <v>4</v>
      </c>
      <c r="U442" s="103">
        <v>413</v>
      </c>
      <c r="V442" s="103">
        <v>39.72798779558115</v>
      </c>
      <c r="W442" s="103">
        <v>-7.72798779558115</v>
      </c>
      <c r="Y442" s="103">
        <v>37.262872628726285</v>
      </c>
      <c r="Z442" s="103">
        <v>27</v>
      </c>
    </row>
    <row r="443" spans="1:26" x14ac:dyDescent="0.3">
      <c r="A443" s="13">
        <v>43480</v>
      </c>
      <c r="C443" s="101">
        <v>31</v>
      </c>
      <c r="D443" s="100">
        <f t="shared" si="29"/>
        <v>17</v>
      </c>
      <c r="E443" s="100">
        <f t="shared" si="30"/>
        <v>1</v>
      </c>
      <c r="F443" s="100">
        <f t="shared" si="31"/>
        <v>3</v>
      </c>
      <c r="G443" s="100">
        <f t="shared" si="32"/>
        <v>4</v>
      </c>
      <c r="H443" s="100">
        <v>2</v>
      </c>
      <c r="J443">
        <v>12</v>
      </c>
      <c r="K443">
        <v>5</v>
      </c>
      <c r="L443">
        <v>1</v>
      </c>
      <c r="O443">
        <v>3</v>
      </c>
      <c r="S443">
        <v>4</v>
      </c>
      <c r="U443" s="103">
        <v>414</v>
      </c>
      <c r="V443" s="103">
        <v>34.510613702627047</v>
      </c>
      <c r="W443" s="103">
        <v>-2.5106137026270474</v>
      </c>
      <c r="Y443" s="103">
        <v>37.353206865401987</v>
      </c>
      <c r="Z443" s="103">
        <v>27</v>
      </c>
    </row>
    <row r="444" spans="1:26" x14ac:dyDescent="0.3">
      <c r="A444" s="13">
        <v>43481</v>
      </c>
      <c r="C444" s="101">
        <v>31</v>
      </c>
      <c r="D444" s="100">
        <f t="shared" si="29"/>
        <v>17</v>
      </c>
      <c r="E444" s="100">
        <f t="shared" si="30"/>
        <v>3</v>
      </c>
      <c r="F444" s="100">
        <f t="shared" si="31"/>
        <v>3</v>
      </c>
      <c r="G444" s="100">
        <f t="shared" si="32"/>
        <v>4</v>
      </c>
      <c r="H444" s="100">
        <v>1</v>
      </c>
      <c r="J444">
        <v>11</v>
      </c>
      <c r="K444">
        <v>6</v>
      </c>
      <c r="M444">
        <v>2</v>
      </c>
      <c r="N444">
        <v>1</v>
      </c>
      <c r="P444">
        <v>3</v>
      </c>
      <c r="S444">
        <v>4</v>
      </c>
      <c r="U444" s="103">
        <v>415</v>
      </c>
      <c r="V444" s="103">
        <v>37.271418479398285</v>
      </c>
      <c r="W444" s="103">
        <v>-5.2714184793982852</v>
      </c>
      <c r="Y444" s="103">
        <v>37.443541102077688</v>
      </c>
      <c r="Z444" s="103">
        <v>27</v>
      </c>
    </row>
    <row r="445" spans="1:26" x14ac:dyDescent="0.3">
      <c r="A445" s="13">
        <v>43482</v>
      </c>
      <c r="C445" s="101">
        <v>31</v>
      </c>
      <c r="D445" s="100">
        <f t="shared" si="29"/>
        <v>17</v>
      </c>
      <c r="E445" s="100">
        <f t="shared" si="30"/>
        <v>5</v>
      </c>
      <c r="F445" s="100">
        <f t="shared" si="31"/>
        <v>1</v>
      </c>
      <c r="G445" s="100">
        <f t="shared" si="32"/>
        <v>7</v>
      </c>
      <c r="H445" s="100">
        <v>1</v>
      </c>
      <c r="J445">
        <v>4</v>
      </c>
      <c r="K445">
        <v>13</v>
      </c>
      <c r="M445">
        <v>2</v>
      </c>
      <c r="N445">
        <v>3</v>
      </c>
      <c r="P445">
        <v>1</v>
      </c>
      <c r="S445">
        <v>7</v>
      </c>
      <c r="U445" s="103">
        <v>416</v>
      </c>
      <c r="V445" s="103">
        <v>41.215079739182549</v>
      </c>
      <c r="W445" s="103">
        <v>-9.2150797391825492</v>
      </c>
      <c r="Y445" s="103">
        <v>37.53387533875339</v>
      </c>
      <c r="Z445" s="103">
        <v>27</v>
      </c>
    </row>
    <row r="446" spans="1:26" x14ac:dyDescent="0.3">
      <c r="A446" s="13">
        <v>43483</v>
      </c>
      <c r="C446" s="101">
        <v>31</v>
      </c>
      <c r="D446" s="100">
        <f t="shared" si="29"/>
        <v>17</v>
      </c>
      <c r="E446" s="100">
        <f t="shared" si="30"/>
        <v>6</v>
      </c>
      <c r="F446" s="100">
        <f t="shared" si="31"/>
        <v>2</v>
      </c>
      <c r="G446" s="100">
        <f t="shared" si="32"/>
        <v>7</v>
      </c>
      <c r="H446" s="100">
        <v>1</v>
      </c>
      <c r="I446" s="100">
        <v>3</v>
      </c>
      <c r="J446">
        <v>10</v>
      </c>
      <c r="K446">
        <v>7</v>
      </c>
      <c r="L446">
        <v>2</v>
      </c>
      <c r="M446">
        <v>2</v>
      </c>
      <c r="N446">
        <v>2</v>
      </c>
      <c r="P446">
        <v>2</v>
      </c>
      <c r="S446">
        <v>7</v>
      </c>
      <c r="U446" s="103">
        <v>417</v>
      </c>
      <c r="V446" s="103">
        <v>21.293657306613103</v>
      </c>
      <c r="W446" s="103">
        <v>9.7063426933868975</v>
      </c>
      <c r="Y446" s="103">
        <v>37.624209575429092</v>
      </c>
      <c r="Z446" s="103">
        <v>27</v>
      </c>
    </row>
    <row r="447" spans="1:26" x14ac:dyDescent="0.3">
      <c r="A447" s="13">
        <v>43484</v>
      </c>
      <c r="C447" s="101">
        <v>31</v>
      </c>
      <c r="D447" s="100">
        <f t="shared" si="29"/>
        <v>16</v>
      </c>
      <c r="E447" s="100">
        <f t="shared" si="30"/>
        <v>3</v>
      </c>
      <c r="F447" s="100">
        <f t="shared" si="31"/>
        <v>3</v>
      </c>
      <c r="G447" s="100">
        <f t="shared" si="32"/>
        <v>2</v>
      </c>
      <c r="H447" s="100">
        <v>3</v>
      </c>
      <c r="I447" s="100">
        <v>1</v>
      </c>
      <c r="J447">
        <v>8</v>
      </c>
      <c r="K447">
        <v>8</v>
      </c>
      <c r="N447">
        <v>3</v>
      </c>
      <c r="P447">
        <v>3</v>
      </c>
      <c r="S447">
        <v>2</v>
      </c>
      <c r="U447" s="103">
        <v>418</v>
      </c>
      <c r="V447" s="103">
        <v>22.804799456178383</v>
      </c>
      <c r="W447" s="103">
        <v>8.1952005438216169</v>
      </c>
      <c r="Y447" s="103">
        <v>37.714543812104786</v>
      </c>
      <c r="Z447" s="103">
        <v>27</v>
      </c>
    </row>
    <row r="448" spans="1:26" x14ac:dyDescent="0.3">
      <c r="A448" s="13">
        <v>43485</v>
      </c>
      <c r="C448" s="101">
        <v>31</v>
      </c>
      <c r="D448" s="100">
        <f t="shared" si="29"/>
        <v>16</v>
      </c>
      <c r="E448" s="100">
        <f t="shared" si="30"/>
        <v>3</v>
      </c>
      <c r="F448" s="100">
        <f t="shared" si="31"/>
        <v>3</v>
      </c>
      <c r="G448" s="100">
        <f t="shared" si="32"/>
        <v>8</v>
      </c>
      <c r="H448" s="100">
        <v>2</v>
      </c>
      <c r="I448" s="100">
        <v>2</v>
      </c>
      <c r="J448">
        <v>6</v>
      </c>
      <c r="K448">
        <v>10</v>
      </c>
      <c r="M448">
        <v>1</v>
      </c>
      <c r="N448">
        <v>2</v>
      </c>
      <c r="P448">
        <v>2</v>
      </c>
      <c r="Q448">
        <v>1</v>
      </c>
      <c r="S448">
        <v>8</v>
      </c>
      <c r="U448" s="103">
        <v>419</v>
      </c>
      <c r="V448" s="103">
        <v>26.1618695751072</v>
      </c>
      <c r="W448" s="103">
        <v>4.8381304248927997</v>
      </c>
      <c r="Y448" s="103">
        <v>37.804878048780488</v>
      </c>
      <c r="Z448" s="103">
        <v>27</v>
      </c>
    </row>
    <row r="449" spans="1:26" x14ac:dyDescent="0.3">
      <c r="A449" s="13">
        <v>43486</v>
      </c>
      <c r="C449" s="101">
        <v>31</v>
      </c>
      <c r="D449" s="100">
        <f t="shared" si="29"/>
        <v>16</v>
      </c>
      <c r="E449" s="100">
        <f t="shared" si="30"/>
        <v>2</v>
      </c>
      <c r="F449" s="100">
        <f t="shared" si="31"/>
        <v>1</v>
      </c>
      <c r="G449" s="100">
        <f t="shared" si="32"/>
        <v>8</v>
      </c>
      <c r="H449" s="100">
        <v>1</v>
      </c>
      <c r="I449" s="100">
        <v>2</v>
      </c>
      <c r="J449">
        <v>10</v>
      </c>
      <c r="K449">
        <v>6</v>
      </c>
      <c r="N449">
        <v>2</v>
      </c>
      <c r="O449">
        <v>1</v>
      </c>
      <c r="S449">
        <v>8</v>
      </c>
      <c r="U449" s="103">
        <v>420</v>
      </c>
      <c r="V449" s="103">
        <v>25.894232481314582</v>
      </c>
      <c r="W449" s="103">
        <v>5.1057675186854183</v>
      </c>
      <c r="Y449" s="103">
        <v>37.895212285456189</v>
      </c>
      <c r="Z449" s="103">
        <v>27</v>
      </c>
    </row>
    <row r="450" spans="1:26" x14ac:dyDescent="0.3">
      <c r="A450" s="13">
        <v>43487</v>
      </c>
      <c r="C450" s="101">
        <v>31</v>
      </c>
      <c r="D450" s="100">
        <f t="shared" si="29"/>
        <v>15</v>
      </c>
      <c r="E450" s="100">
        <f t="shared" si="30"/>
        <v>2</v>
      </c>
      <c r="F450" s="100">
        <f t="shared" si="31"/>
        <v>1</v>
      </c>
      <c r="G450" s="100">
        <f t="shared" si="32"/>
        <v>7</v>
      </c>
      <c r="H450" s="100">
        <v>4</v>
      </c>
      <c r="J450">
        <v>7</v>
      </c>
      <c r="K450">
        <v>8</v>
      </c>
      <c r="L450">
        <v>1</v>
      </c>
      <c r="M450">
        <v>1</v>
      </c>
      <c r="P450">
        <v>1</v>
      </c>
      <c r="S450">
        <v>7</v>
      </c>
      <c r="U450" s="103">
        <v>421</v>
      </c>
      <c r="V450" s="103">
        <v>28.334850600246899</v>
      </c>
      <c r="W450" s="103">
        <v>2.6651493997531013</v>
      </c>
      <c r="Y450" s="103">
        <v>37.985546522131891</v>
      </c>
      <c r="Z450" s="103">
        <v>27</v>
      </c>
    </row>
    <row r="451" spans="1:26" x14ac:dyDescent="0.3">
      <c r="A451" s="13">
        <v>43488</v>
      </c>
      <c r="C451" s="101">
        <v>31</v>
      </c>
      <c r="D451" s="100">
        <f t="shared" ref="D451:D514" si="33">SUM(J451:K451)</f>
        <v>14</v>
      </c>
      <c r="E451" s="100">
        <f t="shared" ref="E451:E514" si="34">SUM(L451:N451)</f>
        <v>2</v>
      </c>
      <c r="F451" s="100">
        <f t="shared" ref="F451:F514" si="35">SUM(O451:Q451)</f>
        <v>3</v>
      </c>
      <c r="G451" s="100">
        <f t="shared" ref="G451:G514" si="36">SUM(R451:S451)</f>
        <v>2</v>
      </c>
      <c r="H451" s="100">
        <v>4</v>
      </c>
      <c r="I451" s="100">
        <v>1</v>
      </c>
      <c r="J451">
        <v>5</v>
      </c>
      <c r="K451">
        <v>9</v>
      </c>
      <c r="N451">
        <v>2</v>
      </c>
      <c r="P451">
        <v>3</v>
      </c>
      <c r="S451">
        <v>2</v>
      </c>
      <c r="U451" s="103">
        <v>422</v>
      </c>
      <c r="V451" s="103">
        <v>27.70450446679969</v>
      </c>
      <c r="W451" s="103">
        <v>3.2954955332003095</v>
      </c>
      <c r="Y451" s="103">
        <v>38.075880758807592</v>
      </c>
      <c r="Z451" s="103">
        <v>27</v>
      </c>
    </row>
    <row r="452" spans="1:26" x14ac:dyDescent="0.3">
      <c r="A452" s="13">
        <v>43489</v>
      </c>
      <c r="C452" s="101">
        <v>31</v>
      </c>
      <c r="D452" s="100">
        <f t="shared" si="33"/>
        <v>14</v>
      </c>
      <c r="E452" s="100">
        <f t="shared" si="34"/>
        <v>3</v>
      </c>
      <c r="F452" s="100">
        <f t="shared" si="35"/>
        <v>0</v>
      </c>
      <c r="G452" s="100">
        <f t="shared" si="36"/>
        <v>7</v>
      </c>
      <c r="H452" s="100">
        <v>2</v>
      </c>
      <c r="I452" s="100">
        <v>2</v>
      </c>
      <c r="J452">
        <v>8</v>
      </c>
      <c r="K452">
        <v>6</v>
      </c>
      <c r="L452">
        <v>1</v>
      </c>
      <c r="M452">
        <v>2</v>
      </c>
      <c r="S452">
        <v>7</v>
      </c>
      <c r="U452" s="103">
        <v>423</v>
      </c>
      <c r="V452" s="103">
        <v>28.655037258085823</v>
      </c>
      <c r="W452" s="103">
        <v>2.344962741914177</v>
      </c>
      <c r="Y452" s="103">
        <v>38.166214995483287</v>
      </c>
      <c r="Z452" s="103">
        <v>27</v>
      </c>
    </row>
    <row r="453" spans="1:26" x14ac:dyDescent="0.3">
      <c r="A453" s="13">
        <v>43490</v>
      </c>
      <c r="C453" s="101">
        <v>31</v>
      </c>
      <c r="D453" s="100">
        <f t="shared" si="33"/>
        <v>14</v>
      </c>
      <c r="E453" s="100">
        <f t="shared" si="34"/>
        <v>3</v>
      </c>
      <c r="F453" s="100">
        <f t="shared" si="35"/>
        <v>5</v>
      </c>
      <c r="G453" s="100">
        <f t="shared" si="36"/>
        <v>8</v>
      </c>
      <c r="H453" s="100">
        <v>2</v>
      </c>
      <c r="I453" s="100">
        <v>2</v>
      </c>
      <c r="J453">
        <v>6</v>
      </c>
      <c r="K453">
        <v>8</v>
      </c>
      <c r="M453">
        <v>1</v>
      </c>
      <c r="N453">
        <v>2</v>
      </c>
      <c r="O453">
        <v>4</v>
      </c>
      <c r="P453">
        <v>1</v>
      </c>
      <c r="S453">
        <v>8</v>
      </c>
      <c r="U453" s="103">
        <v>424</v>
      </c>
      <c r="V453" s="103">
        <v>29.477061496132926</v>
      </c>
      <c r="W453" s="103">
        <v>1.5229385038670742</v>
      </c>
      <c r="Y453" s="103">
        <v>38.256549232158989</v>
      </c>
      <c r="Z453" s="103">
        <v>27</v>
      </c>
    </row>
    <row r="454" spans="1:26" x14ac:dyDescent="0.3">
      <c r="A454" s="13">
        <v>43491</v>
      </c>
      <c r="C454" s="101">
        <v>31</v>
      </c>
      <c r="D454" s="100">
        <f t="shared" si="33"/>
        <v>13</v>
      </c>
      <c r="E454" s="100">
        <f t="shared" si="34"/>
        <v>2</v>
      </c>
      <c r="F454" s="100">
        <f t="shared" si="35"/>
        <v>1</v>
      </c>
      <c r="G454" s="100">
        <f t="shared" si="36"/>
        <v>4</v>
      </c>
      <c r="H454" s="100">
        <v>3</v>
      </c>
      <c r="I454" s="100">
        <v>3</v>
      </c>
      <c r="J454">
        <v>7</v>
      </c>
      <c r="K454">
        <v>6</v>
      </c>
      <c r="M454">
        <v>1</v>
      </c>
      <c r="N454">
        <v>1</v>
      </c>
      <c r="Q454">
        <v>1</v>
      </c>
      <c r="S454">
        <v>4</v>
      </c>
      <c r="U454" s="103">
        <v>425</v>
      </c>
      <c r="V454" s="103">
        <v>26.297885307100913</v>
      </c>
      <c r="W454" s="103">
        <v>4.7021146928990873</v>
      </c>
      <c r="Y454" s="103">
        <v>38.34688346883469</v>
      </c>
      <c r="Z454" s="103">
        <v>27</v>
      </c>
    </row>
    <row r="455" spans="1:26" x14ac:dyDescent="0.3">
      <c r="A455" s="13">
        <v>43492</v>
      </c>
      <c r="C455" s="101">
        <v>31</v>
      </c>
      <c r="D455" s="100">
        <f t="shared" si="33"/>
        <v>12</v>
      </c>
      <c r="E455" s="100">
        <f t="shared" si="34"/>
        <v>1</v>
      </c>
      <c r="F455" s="100">
        <f t="shared" si="35"/>
        <v>0</v>
      </c>
      <c r="G455" s="100">
        <f t="shared" si="36"/>
        <v>6</v>
      </c>
      <c r="H455" s="100">
        <v>3</v>
      </c>
      <c r="J455">
        <v>4</v>
      </c>
      <c r="K455">
        <v>8</v>
      </c>
      <c r="M455">
        <v>1</v>
      </c>
      <c r="S455">
        <v>6</v>
      </c>
      <c r="U455" s="103">
        <v>426</v>
      </c>
      <c r="V455" s="103">
        <v>29.843996530608422</v>
      </c>
      <c r="W455" s="103">
        <v>1.1560034693915782</v>
      </c>
      <c r="Y455" s="103">
        <v>38.437217705510392</v>
      </c>
      <c r="Z455" s="103">
        <v>27</v>
      </c>
    </row>
    <row r="456" spans="1:26" x14ac:dyDescent="0.3">
      <c r="A456" s="13">
        <v>43493</v>
      </c>
      <c r="C456" s="101">
        <v>31</v>
      </c>
      <c r="D456" s="100">
        <f t="shared" si="33"/>
        <v>12</v>
      </c>
      <c r="E456" s="100">
        <f t="shared" si="34"/>
        <v>2</v>
      </c>
      <c r="F456" s="100">
        <f t="shared" si="35"/>
        <v>1</v>
      </c>
      <c r="G456" s="100">
        <f t="shared" si="36"/>
        <v>8</v>
      </c>
      <c r="H456" s="100">
        <v>2</v>
      </c>
      <c r="I456" s="100">
        <v>1</v>
      </c>
      <c r="J456">
        <v>2</v>
      </c>
      <c r="K456">
        <v>10</v>
      </c>
      <c r="M456">
        <v>1</v>
      </c>
      <c r="N456">
        <v>1</v>
      </c>
      <c r="P456">
        <v>1</v>
      </c>
      <c r="S456">
        <v>8</v>
      </c>
      <c r="U456" s="103">
        <v>427</v>
      </c>
      <c r="V456" s="103">
        <v>26.487806041527225</v>
      </c>
      <c r="W456" s="103">
        <v>4.5121939584727748</v>
      </c>
      <c r="Y456" s="103">
        <v>38.527551942186086</v>
      </c>
      <c r="Z456" s="103">
        <v>27</v>
      </c>
    </row>
    <row r="457" spans="1:26" x14ac:dyDescent="0.3">
      <c r="A457" s="13">
        <v>43494</v>
      </c>
      <c r="C457" s="101">
        <v>31</v>
      </c>
      <c r="D457" s="100">
        <f t="shared" si="33"/>
        <v>12</v>
      </c>
      <c r="E457" s="100">
        <f t="shared" si="34"/>
        <v>3</v>
      </c>
      <c r="F457" s="100">
        <f t="shared" si="35"/>
        <v>4</v>
      </c>
      <c r="G457" s="100">
        <f t="shared" si="36"/>
        <v>5</v>
      </c>
      <c r="H457" s="100">
        <v>2</v>
      </c>
      <c r="I457" s="100">
        <v>1</v>
      </c>
      <c r="J457">
        <v>7</v>
      </c>
      <c r="K457">
        <v>5</v>
      </c>
      <c r="L457">
        <v>1</v>
      </c>
      <c r="M457">
        <v>1</v>
      </c>
      <c r="N457">
        <v>1</v>
      </c>
      <c r="P457">
        <v>3</v>
      </c>
      <c r="Q457">
        <v>1</v>
      </c>
      <c r="S457">
        <v>5</v>
      </c>
      <c r="U457" s="103">
        <v>428</v>
      </c>
      <c r="V457" s="103">
        <v>28.521658526113324</v>
      </c>
      <c r="W457" s="103">
        <v>2.478341473886676</v>
      </c>
      <c r="Y457" s="103">
        <v>38.617886178861788</v>
      </c>
      <c r="Z457" s="103">
        <v>27</v>
      </c>
    </row>
    <row r="458" spans="1:26" x14ac:dyDescent="0.3">
      <c r="A458" s="13">
        <v>43495</v>
      </c>
      <c r="C458" s="101">
        <v>31</v>
      </c>
      <c r="D458" s="100">
        <f t="shared" si="33"/>
        <v>12</v>
      </c>
      <c r="E458" s="100">
        <f t="shared" si="34"/>
        <v>3</v>
      </c>
      <c r="F458" s="100">
        <f t="shared" si="35"/>
        <v>1</v>
      </c>
      <c r="G458" s="100">
        <f t="shared" si="36"/>
        <v>6</v>
      </c>
      <c r="H458" s="100">
        <v>2</v>
      </c>
      <c r="I458" s="100">
        <v>2</v>
      </c>
      <c r="J458">
        <v>5</v>
      </c>
      <c r="K458">
        <v>7</v>
      </c>
      <c r="L458">
        <v>1</v>
      </c>
      <c r="M458">
        <v>1</v>
      </c>
      <c r="N458">
        <v>1</v>
      </c>
      <c r="P458">
        <v>1</v>
      </c>
      <c r="S458">
        <v>6</v>
      </c>
      <c r="U458" s="103">
        <v>429</v>
      </c>
      <c r="V458" s="103">
        <v>25.598856234772086</v>
      </c>
      <c r="W458" s="103">
        <v>5.4011437652279142</v>
      </c>
      <c r="Y458" s="103">
        <v>38.70822041553749</v>
      </c>
      <c r="Z458" s="103">
        <v>28</v>
      </c>
    </row>
    <row r="459" spans="1:26" x14ac:dyDescent="0.3">
      <c r="A459" s="13">
        <v>43496</v>
      </c>
      <c r="C459" s="101">
        <v>31</v>
      </c>
      <c r="D459" s="100">
        <f t="shared" si="33"/>
        <v>11</v>
      </c>
      <c r="E459" s="100">
        <f t="shared" si="34"/>
        <v>0</v>
      </c>
      <c r="F459" s="100">
        <f t="shared" si="35"/>
        <v>1</v>
      </c>
      <c r="G459" s="100">
        <f t="shared" si="36"/>
        <v>4</v>
      </c>
      <c r="H459" s="100">
        <v>3</v>
      </c>
      <c r="I459" s="100">
        <v>1</v>
      </c>
      <c r="J459">
        <v>7</v>
      </c>
      <c r="K459">
        <v>4</v>
      </c>
      <c r="O459">
        <v>1</v>
      </c>
      <c r="S459">
        <v>4</v>
      </c>
      <c r="U459" s="103">
        <v>430</v>
      </c>
      <c r="V459" s="103">
        <v>28.601251680168307</v>
      </c>
      <c r="W459" s="103">
        <v>2.398748319831693</v>
      </c>
      <c r="Y459" s="103">
        <v>38.798554652213191</v>
      </c>
      <c r="Z459" s="103">
        <v>28</v>
      </c>
    </row>
    <row r="460" spans="1:26" x14ac:dyDescent="0.3">
      <c r="A460" s="13">
        <v>43497</v>
      </c>
      <c r="C460" s="101">
        <v>31</v>
      </c>
      <c r="D460" s="100">
        <f t="shared" si="33"/>
        <v>11</v>
      </c>
      <c r="E460" s="100">
        <f t="shared" si="34"/>
        <v>3</v>
      </c>
      <c r="F460" s="100">
        <f t="shared" si="35"/>
        <v>4</v>
      </c>
      <c r="G460" s="100">
        <f t="shared" si="36"/>
        <v>2</v>
      </c>
      <c r="H460" s="100">
        <v>3</v>
      </c>
      <c r="I460" s="100">
        <v>2</v>
      </c>
      <c r="J460">
        <v>5</v>
      </c>
      <c r="K460">
        <v>6</v>
      </c>
      <c r="L460">
        <v>2</v>
      </c>
      <c r="M460">
        <v>1</v>
      </c>
      <c r="P460">
        <v>4</v>
      </c>
      <c r="S460">
        <v>2</v>
      </c>
      <c r="U460" s="103">
        <v>431</v>
      </c>
      <c r="V460" s="103">
        <v>24.426909966932435</v>
      </c>
      <c r="W460" s="103">
        <v>6.5730900330675652</v>
      </c>
      <c r="Y460" s="103">
        <v>38.888888888888893</v>
      </c>
      <c r="Z460" s="103">
        <v>28</v>
      </c>
    </row>
    <row r="461" spans="1:26" x14ac:dyDescent="0.3">
      <c r="A461" s="13">
        <v>43498</v>
      </c>
      <c r="C461" s="101">
        <v>31</v>
      </c>
      <c r="D461" s="100">
        <f t="shared" si="33"/>
        <v>11</v>
      </c>
      <c r="E461" s="100">
        <f t="shared" si="34"/>
        <v>2</v>
      </c>
      <c r="F461" s="100">
        <f t="shared" si="35"/>
        <v>1</v>
      </c>
      <c r="G461" s="100">
        <f t="shared" si="36"/>
        <v>11</v>
      </c>
      <c r="H461" s="100">
        <v>2</v>
      </c>
      <c r="I461" s="100">
        <v>1</v>
      </c>
      <c r="J461">
        <v>7</v>
      </c>
      <c r="K461">
        <v>4</v>
      </c>
      <c r="L461">
        <v>1</v>
      </c>
      <c r="M461">
        <v>1</v>
      </c>
      <c r="Q461">
        <v>1</v>
      </c>
      <c r="S461">
        <v>11</v>
      </c>
      <c r="U461" s="103">
        <v>432</v>
      </c>
      <c r="V461" s="103">
        <v>28.702545840054938</v>
      </c>
      <c r="W461" s="103">
        <v>2.2974541599450617</v>
      </c>
      <c r="Y461" s="103">
        <v>38.979223125564587</v>
      </c>
      <c r="Z461" s="103">
        <v>28</v>
      </c>
    </row>
    <row r="462" spans="1:26" x14ac:dyDescent="0.3">
      <c r="A462" s="13">
        <v>43499</v>
      </c>
      <c r="C462" s="101">
        <v>31</v>
      </c>
      <c r="D462" s="100">
        <f t="shared" si="33"/>
        <v>10</v>
      </c>
      <c r="E462" s="100">
        <f t="shared" si="34"/>
        <v>2</v>
      </c>
      <c r="F462" s="100">
        <f t="shared" si="35"/>
        <v>3</v>
      </c>
      <c r="G462" s="100">
        <f t="shared" si="36"/>
        <v>6</v>
      </c>
      <c r="H462" s="100">
        <v>2</v>
      </c>
      <c r="I462" s="100">
        <v>2</v>
      </c>
      <c r="J462">
        <v>1</v>
      </c>
      <c r="K462">
        <v>9</v>
      </c>
      <c r="M462">
        <v>2</v>
      </c>
      <c r="P462">
        <v>3</v>
      </c>
      <c r="S462">
        <v>6</v>
      </c>
      <c r="U462" s="103">
        <v>433</v>
      </c>
      <c r="V462" s="103">
        <v>26.2440997291834</v>
      </c>
      <c r="W462" s="103">
        <v>4.7559002708165998</v>
      </c>
      <c r="Y462" s="103">
        <v>39.069557362240289</v>
      </c>
      <c r="Z462" s="103">
        <v>28</v>
      </c>
    </row>
    <row r="463" spans="1:26" x14ac:dyDescent="0.3">
      <c r="A463" s="13">
        <v>43500</v>
      </c>
      <c r="C463" s="101">
        <v>31</v>
      </c>
      <c r="D463" s="100">
        <f t="shared" si="33"/>
        <v>10</v>
      </c>
      <c r="E463" s="100">
        <f t="shared" si="34"/>
        <v>4</v>
      </c>
      <c r="F463" s="100">
        <f t="shared" si="35"/>
        <v>2</v>
      </c>
      <c r="G463" s="100">
        <f t="shared" si="36"/>
        <v>8</v>
      </c>
      <c r="H463" s="100">
        <v>2</v>
      </c>
      <c r="I463" s="100">
        <v>2</v>
      </c>
      <c r="J463">
        <v>3</v>
      </c>
      <c r="K463">
        <v>7</v>
      </c>
      <c r="M463">
        <v>1</v>
      </c>
      <c r="N463">
        <v>3</v>
      </c>
      <c r="P463">
        <v>1</v>
      </c>
      <c r="Q463">
        <v>1</v>
      </c>
      <c r="S463">
        <v>8</v>
      </c>
      <c r="U463" s="103">
        <v>434</v>
      </c>
      <c r="V463" s="103">
        <v>25.279902187709279</v>
      </c>
      <c r="W463" s="103">
        <v>5.7200978122907209</v>
      </c>
      <c r="Y463" s="103">
        <v>39.159891598915991</v>
      </c>
      <c r="Z463" s="103">
        <v>28</v>
      </c>
    </row>
    <row r="464" spans="1:26" x14ac:dyDescent="0.3">
      <c r="A464" s="13">
        <v>43501</v>
      </c>
      <c r="C464" s="101">
        <v>31</v>
      </c>
      <c r="D464" s="100">
        <f t="shared" si="33"/>
        <v>9</v>
      </c>
      <c r="E464" s="100">
        <f t="shared" si="34"/>
        <v>0</v>
      </c>
      <c r="F464" s="100">
        <f t="shared" si="35"/>
        <v>0</v>
      </c>
      <c r="G464" s="100">
        <f t="shared" si="36"/>
        <v>5</v>
      </c>
      <c r="H464" s="100">
        <v>1</v>
      </c>
      <c r="J464">
        <v>4</v>
      </c>
      <c r="K464">
        <v>5</v>
      </c>
      <c r="S464">
        <v>5</v>
      </c>
      <c r="U464" s="103">
        <v>435</v>
      </c>
      <c r="V464" s="103">
        <v>27.342675056992739</v>
      </c>
      <c r="W464" s="103">
        <v>3.6573249430072607</v>
      </c>
      <c r="Y464" s="103">
        <v>39.250225835591692</v>
      </c>
      <c r="Z464" s="103">
        <v>28</v>
      </c>
    </row>
    <row r="465" spans="1:26" x14ac:dyDescent="0.3">
      <c r="A465" s="13">
        <v>43502</v>
      </c>
      <c r="C465" s="101">
        <v>31</v>
      </c>
      <c r="D465" s="100">
        <f t="shared" si="33"/>
        <v>8</v>
      </c>
      <c r="E465" s="100">
        <f t="shared" si="34"/>
        <v>3</v>
      </c>
      <c r="F465" s="100">
        <f t="shared" si="35"/>
        <v>0</v>
      </c>
      <c r="G465" s="100">
        <f t="shared" si="36"/>
        <v>8</v>
      </c>
      <c r="H465" s="100">
        <v>2</v>
      </c>
      <c r="I465" s="100">
        <v>2</v>
      </c>
      <c r="J465">
        <v>2</v>
      </c>
      <c r="K465">
        <v>6</v>
      </c>
      <c r="M465">
        <v>1</v>
      </c>
      <c r="N465">
        <v>2</v>
      </c>
      <c r="S465">
        <v>8</v>
      </c>
      <c r="U465" s="103">
        <v>436</v>
      </c>
      <c r="V465" s="103">
        <v>29.170894458932153</v>
      </c>
      <c r="W465" s="103">
        <v>1.8291055410678467</v>
      </c>
      <c r="Y465" s="103">
        <v>39.340560072267394</v>
      </c>
      <c r="Z465" s="103">
        <v>28</v>
      </c>
    </row>
    <row r="466" spans="1:26" x14ac:dyDescent="0.3">
      <c r="A466" s="13">
        <v>43503</v>
      </c>
      <c r="C466" s="101">
        <v>31</v>
      </c>
      <c r="D466" s="100">
        <f t="shared" si="33"/>
        <v>8</v>
      </c>
      <c r="E466" s="100">
        <f t="shared" si="34"/>
        <v>3</v>
      </c>
      <c r="F466" s="100">
        <f t="shared" si="35"/>
        <v>3</v>
      </c>
      <c r="G466" s="100">
        <f t="shared" si="36"/>
        <v>5</v>
      </c>
      <c r="H466" s="100">
        <v>2</v>
      </c>
      <c r="I466" s="100">
        <v>1</v>
      </c>
      <c r="J466">
        <v>4</v>
      </c>
      <c r="K466">
        <v>4</v>
      </c>
      <c r="L466">
        <v>1</v>
      </c>
      <c r="N466">
        <v>2</v>
      </c>
      <c r="O466">
        <v>1</v>
      </c>
      <c r="P466">
        <v>2</v>
      </c>
      <c r="S466">
        <v>5</v>
      </c>
      <c r="U466" s="103">
        <v>437</v>
      </c>
      <c r="V466" s="103">
        <v>33.563775689191822</v>
      </c>
      <c r="W466" s="103">
        <v>-2.5637756891918215</v>
      </c>
      <c r="Y466" s="103">
        <v>39.430894308943088</v>
      </c>
      <c r="Z466" s="103">
        <v>28</v>
      </c>
    </row>
    <row r="467" spans="1:26" x14ac:dyDescent="0.3">
      <c r="A467" s="13">
        <v>43504</v>
      </c>
      <c r="C467" s="101">
        <v>31</v>
      </c>
      <c r="D467" s="100">
        <f t="shared" si="33"/>
        <v>7</v>
      </c>
      <c r="E467" s="100">
        <f t="shared" si="34"/>
        <v>0</v>
      </c>
      <c r="F467" s="100">
        <f t="shared" si="35"/>
        <v>1</v>
      </c>
      <c r="G467" s="100">
        <f t="shared" si="36"/>
        <v>7</v>
      </c>
      <c r="H467" s="100">
        <v>4</v>
      </c>
      <c r="I467" s="100">
        <v>1</v>
      </c>
      <c r="J467">
        <v>2</v>
      </c>
      <c r="K467">
        <v>5</v>
      </c>
      <c r="O467">
        <v>1</v>
      </c>
      <c r="S467">
        <v>7</v>
      </c>
      <c r="U467" s="103">
        <v>438</v>
      </c>
      <c r="V467" s="103">
        <v>28.124988119684197</v>
      </c>
      <c r="W467" s="103">
        <v>2.8750118803158031</v>
      </c>
      <c r="Y467" s="103">
        <v>39.52122854561879</v>
      </c>
      <c r="Z467" s="103">
        <v>28</v>
      </c>
    </row>
    <row r="468" spans="1:26" x14ac:dyDescent="0.3">
      <c r="A468" s="13">
        <v>43505</v>
      </c>
      <c r="C468" s="101">
        <v>31</v>
      </c>
      <c r="D468" s="100">
        <f t="shared" si="33"/>
        <v>7</v>
      </c>
      <c r="E468" s="100">
        <f t="shared" si="34"/>
        <v>2</v>
      </c>
      <c r="F468" s="100">
        <f t="shared" si="35"/>
        <v>0</v>
      </c>
      <c r="G468" s="100">
        <f t="shared" si="36"/>
        <v>3</v>
      </c>
      <c r="H468" s="100">
        <v>3</v>
      </c>
      <c r="J468">
        <v>1</v>
      </c>
      <c r="K468">
        <v>6</v>
      </c>
      <c r="L468">
        <v>1</v>
      </c>
      <c r="M468">
        <v>1</v>
      </c>
      <c r="S468">
        <v>3</v>
      </c>
      <c r="U468" s="103">
        <v>439</v>
      </c>
      <c r="V468" s="103">
        <v>26.820660284713092</v>
      </c>
      <c r="W468" s="103">
        <v>4.1793397152869076</v>
      </c>
      <c r="Y468" s="103">
        <v>39.611562782294492</v>
      </c>
      <c r="Z468" s="103">
        <v>28</v>
      </c>
    </row>
    <row r="469" spans="1:26" x14ac:dyDescent="0.3">
      <c r="A469" s="13">
        <v>43506</v>
      </c>
      <c r="C469" s="101">
        <v>31</v>
      </c>
      <c r="D469" s="100">
        <f t="shared" si="33"/>
        <v>7</v>
      </c>
      <c r="E469" s="100">
        <f t="shared" si="34"/>
        <v>2</v>
      </c>
      <c r="F469" s="100">
        <f t="shared" si="35"/>
        <v>1</v>
      </c>
      <c r="G469" s="100">
        <f t="shared" si="36"/>
        <v>4</v>
      </c>
      <c r="H469" s="100">
        <v>2</v>
      </c>
      <c r="I469" s="100">
        <v>1</v>
      </c>
      <c r="J469">
        <v>3</v>
      </c>
      <c r="K469">
        <v>4</v>
      </c>
      <c r="M469">
        <v>1</v>
      </c>
      <c r="N469">
        <v>1</v>
      </c>
      <c r="P469">
        <v>1</v>
      </c>
      <c r="S469">
        <v>4</v>
      </c>
      <c r="U469" s="103">
        <v>440</v>
      </c>
      <c r="V469" s="103">
        <v>23.274549061205587</v>
      </c>
      <c r="W469" s="103">
        <v>7.7254509387944132</v>
      </c>
      <c r="Y469" s="103">
        <v>39.701897018970193</v>
      </c>
      <c r="Z469" s="103">
        <v>28</v>
      </c>
    </row>
    <row r="470" spans="1:26" x14ac:dyDescent="0.3">
      <c r="A470" s="13">
        <v>43507</v>
      </c>
      <c r="C470" s="101">
        <v>31</v>
      </c>
      <c r="D470" s="100">
        <f t="shared" si="33"/>
        <v>6</v>
      </c>
      <c r="E470" s="100">
        <f t="shared" si="34"/>
        <v>3</v>
      </c>
      <c r="F470" s="100">
        <f t="shared" si="35"/>
        <v>3</v>
      </c>
      <c r="G470" s="100">
        <f t="shared" si="36"/>
        <v>4</v>
      </c>
      <c r="H470" s="100">
        <v>2</v>
      </c>
      <c r="I470" s="100">
        <v>2</v>
      </c>
      <c r="J470">
        <v>4</v>
      </c>
      <c r="K470">
        <v>2</v>
      </c>
      <c r="M470">
        <v>2</v>
      </c>
      <c r="N470">
        <v>1</v>
      </c>
      <c r="P470">
        <v>3</v>
      </c>
      <c r="S470">
        <v>4</v>
      </c>
      <c r="U470" s="103">
        <v>441</v>
      </c>
      <c r="V470" s="103">
        <v>26.298764936948537</v>
      </c>
      <c r="W470" s="103">
        <v>4.7012350630514632</v>
      </c>
      <c r="Y470" s="103">
        <v>39.792231255645888</v>
      </c>
      <c r="Z470" s="103">
        <v>28</v>
      </c>
    </row>
    <row r="471" spans="1:26" x14ac:dyDescent="0.3">
      <c r="A471" s="13">
        <v>43508</v>
      </c>
      <c r="C471" s="101">
        <v>31</v>
      </c>
      <c r="D471" s="100">
        <f t="shared" si="33"/>
        <v>5</v>
      </c>
      <c r="E471" s="100">
        <f t="shared" si="34"/>
        <v>1</v>
      </c>
      <c r="F471" s="100">
        <f t="shared" si="35"/>
        <v>2</v>
      </c>
      <c r="G471" s="100">
        <f t="shared" si="36"/>
        <v>5</v>
      </c>
      <c r="H471" s="100">
        <v>3</v>
      </c>
      <c r="K471">
        <v>5</v>
      </c>
      <c r="M471">
        <v>1</v>
      </c>
      <c r="P471">
        <v>2</v>
      </c>
      <c r="S471">
        <v>5</v>
      </c>
      <c r="U471" s="103">
        <v>442</v>
      </c>
      <c r="V471" s="103">
        <v>27.010581019139401</v>
      </c>
      <c r="W471" s="103">
        <v>3.9894189808605987</v>
      </c>
      <c r="Y471" s="103">
        <v>39.882565492321589</v>
      </c>
      <c r="Z471" s="103">
        <v>28</v>
      </c>
    </row>
    <row r="472" spans="1:26" x14ac:dyDescent="0.3">
      <c r="A472" s="13">
        <v>43509</v>
      </c>
      <c r="C472" s="101">
        <v>31</v>
      </c>
      <c r="D472" s="100">
        <f t="shared" si="33"/>
        <v>5</v>
      </c>
      <c r="E472" s="100">
        <f t="shared" si="34"/>
        <v>2</v>
      </c>
      <c r="F472" s="100">
        <f t="shared" si="35"/>
        <v>2</v>
      </c>
      <c r="G472" s="100">
        <f t="shared" si="36"/>
        <v>3</v>
      </c>
      <c r="H472" s="100">
        <v>2</v>
      </c>
      <c r="I472" s="100">
        <v>1</v>
      </c>
      <c r="J472">
        <v>3</v>
      </c>
      <c r="K472">
        <v>2</v>
      </c>
      <c r="L472">
        <v>1</v>
      </c>
      <c r="N472">
        <v>1</v>
      </c>
      <c r="O472">
        <v>1</v>
      </c>
      <c r="Q472">
        <v>1</v>
      </c>
      <c r="S472">
        <v>3</v>
      </c>
      <c r="U472" s="103">
        <v>443</v>
      </c>
      <c r="V472" s="103">
        <v>29.161861038447455</v>
      </c>
      <c r="W472" s="103">
        <v>1.838138961552545</v>
      </c>
      <c r="Y472" s="103">
        <v>39.972899728997291</v>
      </c>
      <c r="Z472" s="103">
        <v>28</v>
      </c>
    </row>
    <row r="473" spans="1:26" x14ac:dyDescent="0.3">
      <c r="A473" s="13">
        <v>43510</v>
      </c>
      <c r="C473" s="101">
        <v>31</v>
      </c>
      <c r="D473" s="100">
        <f t="shared" si="33"/>
        <v>5</v>
      </c>
      <c r="E473" s="100">
        <f t="shared" si="34"/>
        <v>1</v>
      </c>
      <c r="F473" s="100">
        <f t="shared" si="35"/>
        <v>0</v>
      </c>
      <c r="G473" s="100">
        <f t="shared" si="36"/>
        <v>7</v>
      </c>
      <c r="H473" s="100">
        <v>1</v>
      </c>
      <c r="I473" s="100">
        <v>2</v>
      </c>
      <c r="J473">
        <v>2</v>
      </c>
      <c r="K473">
        <v>3</v>
      </c>
      <c r="N473">
        <v>1</v>
      </c>
      <c r="S473">
        <v>7</v>
      </c>
      <c r="U473" s="103">
        <v>444</v>
      </c>
      <c r="V473" s="103">
        <v>30.890663075188908</v>
      </c>
      <c r="W473" s="103">
        <v>0.10933692481109247</v>
      </c>
      <c r="Y473" s="103">
        <v>40.063233965672993</v>
      </c>
      <c r="Z473" s="103">
        <v>28</v>
      </c>
    </row>
    <row r="474" spans="1:26" x14ac:dyDescent="0.3">
      <c r="A474" s="13">
        <v>43511</v>
      </c>
      <c r="C474" s="101">
        <v>31</v>
      </c>
      <c r="D474" s="100">
        <f t="shared" si="33"/>
        <v>3</v>
      </c>
      <c r="E474" s="100">
        <f t="shared" si="34"/>
        <v>2</v>
      </c>
      <c r="F474" s="100">
        <f t="shared" si="35"/>
        <v>5</v>
      </c>
      <c r="G474" s="100">
        <f t="shared" si="36"/>
        <v>2</v>
      </c>
      <c r="H474" s="100">
        <v>1</v>
      </c>
      <c r="I474" s="100">
        <v>3</v>
      </c>
      <c r="J474">
        <v>1</v>
      </c>
      <c r="K474">
        <v>2</v>
      </c>
      <c r="M474">
        <v>1</v>
      </c>
      <c r="N474">
        <v>1</v>
      </c>
      <c r="P474">
        <v>4</v>
      </c>
      <c r="Q474">
        <v>1</v>
      </c>
      <c r="S474">
        <v>2</v>
      </c>
      <c r="U474" s="103">
        <v>445</v>
      </c>
      <c r="V474" s="103">
        <v>27.12970317096525</v>
      </c>
      <c r="W474" s="103">
        <v>3.8702968290347499</v>
      </c>
      <c r="Y474" s="103">
        <v>40.153568202348694</v>
      </c>
      <c r="Z474" s="103">
        <v>28</v>
      </c>
    </row>
    <row r="475" spans="1:26" x14ac:dyDescent="0.3">
      <c r="A475" s="13">
        <v>43512</v>
      </c>
      <c r="C475" s="101">
        <v>31</v>
      </c>
      <c r="D475" s="100">
        <f t="shared" si="33"/>
        <v>2</v>
      </c>
      <c r="E475" s="100">
        <f t="shared" si="34"/>
        <v>2</v>
      </c>
      <c r="F475" s="100">
        <f t="shared" si="35"/>
        <v>3</v>
      </c>
      <c r="G475" s="100">
        <f t="shared" si="36"/>
        <v>3</v>
      </c>
      <c r="H475" s="100">
        <v>1</v>
      </c>
      <c r="I475" s="100">
        <v>3</v>
      </c>
      <c r="J475">
        <v>2</v>
      </c>
      <c r="L475">
        <v>2</v>
      </c>
      <c r="O475">
        <v>1</v>
      </c>
      <c r="P475">
        <v>1</v>
      </c>
      <c r="Q475">
        <v>1</v>
      </c>
      <c r="S475">
        <v>3</v>
      </c>
      <c r="U475" s="103">
        <v>446</v>
      </c>
      <c r="V475" s="103">
        <v>31.851986657133317</v>
      </c>
      <c r="W475" s="103">
        <v>-0.85198665713331678</v>
      </c>
      <c r="Y475" s="103">
        <v>40.243902439024389</v>
      </c>
      <c r="Z475" s="103">
        <v>28</v>
      </c>
    </row>
    <row r="476" spans="1:26" x14ac:dyDescent="0.3">
      <c r="A476" s="13">
        <v>43513</v>
      </c>
      <c r="C476" s="101">
        <v>31</v>
      </c>
      <c r="D476" s="100">
        <f t="shared" si="33"/>
        <v>2</v>
      </c>
      <c r="E476" s="100">
        <f t="shared" si="34"/>
        <v>2</v>
      </c>
      <c r="F476" s="100">
        <f t="shared" si="35"/>
        <v>2</v>
      </c>
      <c r="G476" s="100">
        <f t="shared" si="36"/>
        <v>9</v>
      </c>
      <c r="H476" s="100">
        <v>1</v>
      </c>
      <c r="I476" s="100">
        <v>1</v>
      </c>
      <c r="K476">
        <v>2</v>
      </c>
      <c r="M476">
        <v>1</v>
      </c>
      <c r="N476">
        <v>1</v>
      </c>
      <c r="O476">
        <v>2</v>
      </c>
      <c r="S476">
        <v>9</v>
      </c>
      <c r="U476" s="103">
        <v>447</v>
      </c>
      <c r="V476" s="103">
        <v>28.385468587680801</v>
      </c>
      <c r="W476" s="103">
        <v>2.6145314123191987</v>
      </c>
      <c r="Y476" s="103">
        <v>40.33423667570009</v>
      </c>
      <c r="Z476" s="103">
        <v>28</v>
      </c>
    </row>
    <row r="477" spans="1:26" x14ac:dyDescent="0.3">
      <c r="A477" s="13">
        <v>43514</v>
      </c>
      <c r="C477" s="101">
        <v>31</v>
      </c>
      <c r="D477" s="100">
        <f t="shared" si="33"/>
        <v>0</v>
      </c>
      <c r="E477" s="100">
        <f t="shared" si="34"/>
        <v>4</v>
      </c>
      <c r="F477" s="100">
        <f t="shared" si="35"/>
        <v>3</v>
      </c>
      <c r="G477" s="100">
        <f t="shared" si="36"/>
        <v>8</v>
      </c>
      <c r="H477" s="100">
        <v>1</v>
      </c>
      <c r="I477" s="100">
        <v>1</v>
      </c>
      <c r="L477">
        <v>4</v>
      </c>
      <c r="O477">
        <v>3</v>
      </c>
      <c r="S477">
        <v>8</v>
      </c>
      <c r="U477" s="103">
        <v>448</v>
      </c>
      <c r="V477" s="103">
        <v>30.142889407019752</v>
      </c>
      <c r="W477" s="103">
        <v>0.8571105929802485</v>
      </c>
      <c r="Y477" s="103">
        <v>40.424570912375792</v>
      </c>
      <c r="Z477" s="103">
        <v>28</v>
      </c>
    </row>
    <row r="478" spans="1:26" x14ac:dyDescent="0.3">
      <c r="A478" s="13">
        <v>43515</v>
      </c>
      <c r="C478" s="101">
        <v>30</v>
      </c>
      <c r="D478" s="100">
        <f t="shared" si="33"/>
        <v>32</v>
      </c>
      <c r="E478" s="100">
        <f t="shared" si="34"/>
        <v>2</v>
      </c>
      <c r="F478" s="100">
        <f t="shared" si="35"/>
        <v>0</v>
      </c>
      <c r="G478" s="100">
        <f t="shared" si="36"/>
        <v>6</v>
      </c>
      <c r="H478" s="100">
        <v>3</v>
      </c>
      <c r="J478">
        <v>21</v>
      </c>
      <c r="K478">
        <v>11</v>
      </c>
      <c r="L478">
        <v>1</v>
      </c>
      <c r="M478">
        <v>1</v>
      </c>
      <c r="S478">
        <v>6</v>
      </c>
      <c r="U478" s="103">
        <v>449</v>
      </c>
      <c r="V478" s="103">
        <v>28.092903547598329</v>
      </c>
      <c r="W478" s="103">
        <v>2.9070964524016709</v>
      </c>
      <c r="Y478" s="103">
        <v>40.514905149051494</v>
      </c>
      <c r="Z478" s="103">
        <v>28</v>
      </c>
    </row>
    <row r="479" spans="1:26" x14ac:dyDescent="0.3">
      <c r="A479" s="13">
        <v>43516</v>
      </c>
      <c r="C479" s="101">
        <v>30</v>
      </c>
      <c r="D479" s="100">
        <f t="shared" si="33"/>
        <v>26</v>
      </c>
      <c r="E479" s="100">
        <f t="shared" si="34"/>
        <v>2</v>
      </c>
      <c r="F479" s="100">
        <f t="shared" si="35"/>
        <v>0</v>
      </c>
      <c r="G479" s="100">
        <f t="shared" si="36"/>
        <v>6</v>
      </c>
      <c r="H479" s="100">
        <v>1</v>
      </c>
      <c r="J479">
        <v>18</v>
      </c>
      <c r="K479">
        <v>8</v>
      </c>
      <c r="M479">
        <v>1</v>
      </c>
      <c r="N479">
        <v>1</v>
      </c>
      <c r="S479">
        <v>6</v>
      </c>
      <c r="U479" s="103">
        <v>450</v>
      </c>
      <c r="V479" s="103">
        <v>28.873402568670809</v>
      </c>
      <c r="W479" s="103">
        <v>2.1265974313291913</v>
      </c>
      <c r="Y479" s="103">
        <v>40.605239385727195</v>
      </c>
      <c r="Z479" s="103">
        <v>28</v>
      </c>
    </row>
    <row r="480" spans="1:26" x14ac:dyDescent="0.3">
      <c r="A480" s="13">
        <v>43517</v>
      </c>
      <c r="C480" s="101">
        <v>30</v>
      </c>
      <c r="D480" s="100">
        <f t="shared" si="33"/>
        <v>22</v>
      </c>
      <c r="E480" s="100">
        <f t="shared" si="34"/>
        <v>3</v>
      </c>
      <c r="F480" s="100">
        <f t="shared" si="35"/>
        <v>1</v>
      </c>
      <c r="G480" s="100">
        <f t="shared" si="36"/>
        <v>8</v>
      </c>
      <c r="H480" s="100">
        <v>3</v>
      </c>
      <c r="J480">
        <v>12</v>
      </c>
      <c r="K480">
        <v>10</v>
      </c>
      <c r="L480">
        <v>1</v>
      </c>
      <c r="M480">
        <v>1</v>
      </c>
      <c r="N480">
        <v>1</v>
      </c>
      <c r="Q480">
        <v>1</v>
      </c>
      <c r="S480">
        <v>8</v>
      </c>
      <c r="U480" s="103">
        <v>451</v>
      </c>
      <c r="V480" s="103">
        <v>34.822416954958754</v>
      </c>
      <c r="W480" s="103">
        <v>-3.8224169549587543</v>
      </c>
      <c r="Y480" s="103">
        <v>40.69557362240289</v>
      </c>
      <c r="Z480" s="103">
        <v>28</v>
      </c>
    </row>
    <row r="481" spans="1:26" x14ac:dyDescent="0.3">
      <c r="A481" s="13">
        <v>43518</v>
      </c>
      <c r="C481" s="101">
        <v>30</v>
      </c>
      <c r="D481" s="100">
        <f t="shared" si="33"/>
        <v>22</v>
      </c>
      <c r="E481" s="100">
        <f t="shared" si="34"/>
        <v>2</v>
      </c>
      <c r="F481" s="100">
        <f t="shared" si="35"/>
        <v>1</v>
      </c>
      <c r="G481" s="100">
        <f t="shared" si="36"/>
        <v>5</v>
      </c>
      <c r="H481" s="100">
        <v>1</v>
      </c>
      <c r="J481">
        <v>14</v>
      </c>
      <c r="K481">
        <v>8</v>
      </c>
      <c r="M481">
        <v>1</v>
      </c>
      <c r="N481">
        <v>1</v>
      </c>
      <c r="O481">
        <v>1</v>
      </c>
      <c r="S481">
        <v>5</v>
      </c>
      <c r="U481" s="103">
        <v>452</v>
      </c>
      <c r="V481" s="103">
        <v>27.641567933404069</v>
      </c>
      <c r="W481" s="103">
        <v>3.3584320665959311</v>
      </c>
      <c r="Y481" s="103">
        <v>40.785907859078591</v>
      </c>
      <c r="Z481" s="103">
        <v>28</v>
      </c>
    </row>
    <row r="482" spans="1:26" x14ac:dyDescent="0.3">
      <c r="A482" s="13">
        <v>43519</v>
      </c>
      <c r="C482" s="101">
        <v>30</v>
      </c>
      <c r="D482" s="100">
        <f t="shared" si="33"/>
        <v>21</v>
      </c>
      <c r="E482" s="100">
        <f t="shared" si="34"/>
        <v>5</v>
      </c>
      <c r="F482" s="100">
        <f t="shared" si="35"/>
        <v>2</v>
      </c>
      <c r="G482" s="100">
        <f t="shared" si="36"/>
        <v>7</v>
      </c>
      <c r="H482" s="100">
        <v>2</v>
      </c>
      <c r="I482" s="100">
        <v>2</v>
      </c>
      <c r="J482">
        <v>11</v>
      </c>
      <c r="K482">
        <v>10</v>
      </c>
      <c r="L482">
        <v>2</v>
      </c>
      <c r="M482">
        <v>1</v>
      </c>
      <c r="N482">
        <v>2</v>
      </c>
      <c r="P482">
        <v>1</v>
      </c>
      <c r="Q482">
        <v>1</v>
      </c>
      <c r="S482">
        <v>7</v>
      </c>
      <c r="U482" s="103">
        <v>453</v>
      </c>
      <c r="V482" s="103">
        <v>28.207218273760397</v>
      </c>
      <c r="W482" s="103">
        <v>2.7927817262396033</v>
      </c>
      <c r="Y482" s="103">
        <v>40.876242095754293</v>
      </c>
      <c r="Z482" s="103">
        <v>28</v>
      </c>
    </row>
    <row r="483" spans="1:26" x14ac:dyDescent="0.3">
      <c r="A483" s="13">
        <v>43520</v>
      </c>
      <c r="C483" s="101">
        <v>30</v>
      </c>
      <c r="D483" s="100">
        <f t="shared" si="33"/>
        <v>21</v>
      </c>
      <c r="E483" s="100">
        <f t="shared" si="34"/>
        <v>1</v>
      </c>
      <c r="F483" s="100">
        <f t="shared" si="35"/>
        <v>2</v>
      </c>
      <c r="G483" s="100">
        <f t="shared" si="36"/>
        <v>7</v>
      </c>
      <c r="H483" s="100">
        <v>2</v>
      </c>
      <c r="I483" s="100">
        <v>1</v>
      </c>
      <c r="J483">
        <v>13</v>
      </c>
      <c r="K483">
        <v>8</v>
      </c>
      <c r="M483">
        <v>1</v>
      </c>
      <c r="P483">
        <v>1</v>
      </c>
      <c r="Q483">
        <v>1</v>
      </c>
      <c r="S483">
        <v>7</v>
      </c>
      <c r="U483" s="103">
        <v>454</v>
      </c>
      <c r="V483" s="103">
        <v>31.02368542313782</v>
      </c>
      <c r="W483" s="103">
        <v>-2.3685423137820294E-2</v>
      </c>
      <c r="Y483" s="103">
        <v>40.966576332429995</v>
      </c>
      <c r="Z483" s="103">
        <v>28</v>
      </c>
    </row>
    <row r="484" spans="1:26" x14ac:dyDescent="0.3">
      <c r="A484" s="13">
        <v>43521</v>
      </c>
      <c r="C484" s="101">
        <v>30</v>
      </c>
      <c r="D484" s="100">
        <f t="shared" si="33"/>
        <v>21</v>
      </c>
      <c r="E484" s="100">
        <f t="shared" si="34"/>
        <v>2</v>
      </c>
      <c r="F484" s="100">
        <f t="shared" si="35"/>
        <v>1</v>
      </c>
      <c r="G484" s="100">
        <f t="shared" si="36"/>
        <v>5</v>
      </c>
      <c r="H484" s="100">
        <v>1</v>
      </c>
      <c r="J484">
        <v>11</v>
      </c>
      <c r="K484">
        <v>10</v>
      </c>
      <c r="M484">
        <v>1</v>
      </c>
      <c r="N484">
        <v>1</v>
      </c>
      <c r="P484">
        <v>1</v>
      </c>
      <c r="S484">
        <v>5</v>
      </c>
      <c r="U484" s="103">
        <v>455</v>
      </c>
      <c r="V484" s="103">
        <v>32.042667596892173</v>
      </c>
      <c r="W484" s="103">
        <v>-1.0426675968921728</v>
      </c>
      <c r="Y484" s="103">
        <v>41.056910569105689</v>
      </c>
      <c r="Z484" s="103">
        <v>28</v>
      </c>
    </row>
    <row r="485" spans="1:26" x14ac:dyDescent="0.3">
      <c r="A485" s="13">
        <v>43522</v>
      </c>
      <c r="C485" s="101">
        <v>30</v>
      </c>
      <c r="D485" s="100">
        <f t="shared" si="33"/>
        <v>21</v>
      </c>
      <c r="E485" s="100">
        <f t="shared" si="34"/>
        <v>0</v>
      </c>
      <c r="F485" s="100">
        <f t="shared" si="35"/>
        <v>0</v>
      </c>
      <c r="G485" s="100">
        <f t="shared" si="36"/>
        <v>9</v>
      </c>
      <c r="H485" s="100">
        <v>1</v>
      </c>
      <c r="J485">
        <v>12</v>
      </c>
      <c r="K485">
        <v>9</v>
      </c>
      <c r="S485">
        <v>9</v>
      </c>
      <c r="U485" s="103">
        <v>456</v>
      </c>
      <c r="V485" s="103">
        <v>29.927106314532246</v>
      </c>
      <c r="W485" s="103">
        <v>1.0728936854677542</v>
      </c>
      <c r="Y485" s="103">
        <v>41.147244805781391</v>
      </c>
      <c r="Z485" s="103">
        <v>28</v>
      </c>
    </row>
    <row r="486" spans="1:26" x14ac:dyDescent="0.3">
      <c r="A486" s="13">
        <v>43523</v>
      </c>
      <c r="C486" s="101">
        <v>30</v>
      </c>
      <c r="D486" s="100">
        <f t="shared" si="33"/>
        <v>20</v>
      </c>
      <c r="E486" s="100">
        <f t="shared" si="34"/>
        <v>0</v>
      </c>
      <c r="F486" s="100">
        <f t="shared" si="35"/>
        <v>1</v>
      </c>
      <c r="G486" s="100">
        <f t="shared" si="36"/>
        <v>6</v>
      </c>
      <c r="H486" s="100">
        <v>3</v>
      </c>
      <c r="I486" s="100">
        <v>1</v>
      </c>
      <c r="J486">
        <v>11</v>
      </c>
      <c r="K486">
        <v>9</v>
      </c>
      <c r="P486">
        <v>1</v>
      </c>
      <c r="S486">
        <v>6</v>
      </c>
      <c r="U486" s="103">
        <v>457</v>
      </c>
      <c r="V486" s="103">
        <v>27.154394157746594</v>
      </c>
      <c r="W486" s="103">
        <v>3.8456058422534056</v>
      </c>
      <c r="Y486" s="103">
        <v>41.237579042457092</v>
      </c>
      <c r="Z486" s="103">
        <v>28</v>
      </c>
    </row>
    <row r="487" spans="1:26" x14ac:dyDescent="0.3">
      <c r="A487" s="13">
        <v>43524</v>
      </c>
      <c r="C487" s="101">
        <v>30</v>
      </c>
      <c r="D487" s="100">
        <f t="shared" si="33"/>
        <v>20</v>
      </c>
      <c r="E487" s="100">
        <f t="shared" si="34"/>
        <v>1</v>
      </c>
      <c r="F487" s="100">
        <f t="shared" si="35"/>
        <v>1</v>
      </c>
      <c r="G487" s="100">
        <f t="shared" si="36"/>
        <v>9</v>
      </c>
      <c r="H487" s="100">
        <v>3</v>
      </c>
      <c r="I487" s="100">
        <v>1</v>
      </c>
      <c r="J487">
        <v>11</v>
      </c>
      <c r="K487">
        <v>9</v>
      </c>
      <c r="L487">
        <v>1</v>
      </c>
      <c r="P487">
        <v>1</v>
      </c>
      <c r="S487">
        <v>9</v>
      </c>
      <c r="U487" s="103">
        <v>458</v>
      </c>
      <c r="V487" s="103">
        <v>30.523491081204909</v>
      </c>
      <c r="W487" s="103">
        <v>0.47650891879509061</v>
      </c>
      <c r="Y487" s="103">
        <v>41.327913279132794</v>
      </c>
      <c r="Z487" s="103">
        <v>28</v>
      </c>
    </row>
    <row r="488" spans="1:26" x14ac:dyDescent="0.3">
      <c r="A488" s="13">
        <v>43525</v>
      </c>
      <c r="C488" s="101">
        <v>30</v>
      </c>
      <c r="D488" s="100">
        <f t="shared" si="33"/>
        <v>20</v>
      </c>
      <c r="E488" s="100">
        <f t="shared" si="34"/>
        <v>1</v>
      </c>
      <c r="F488" s="100">
        <f t="shared" si="35"/>
        <v>0</v>
      </c>
      <c r="G488" s="100">
        <f t="shared" si="36"/>
        <v>6</v>
      </c>
      <c r="H488" s="100">
        <v>1</v>
      </c>
      <c r="I488" s="100">
        <v>1</v>
      </c>
      <c r="J488">
        <v>16</v>
      </c>
      <c r="K488">
        <v>4</v>
      </c>
      <c r="N488">
        <v>1</v>
      </c>
      <c r="S488">
        <v>6</v>
      </c>
      <c r="U488" s="103">
        <v>459</v>
      </c>
      <c r="V488" s="103">
        <v>34.226792393618631</v>
      </c>
      <c r="W488" s="103">
        <v>-3.2267923936186307</v>
      </c>
      <c r="Y488" s="103">
        <v>41.418247515808496</v>
      </c>
      <c r="Z488" s="103">
        <v>28</v>
      </c>
    </row>
    <row r="489" spans="1:26" x14ac:dyDescent="0.3">
      <c r="A489" s="13">
        <v>43526</v>
      </c>
      <c r="C489" s="101">
        <v>30</v>
      </c>
      <c r="D489" s="100">
        <f t="shared" si="33"/>
        <v>19</v>
      </c>
      <c r="E489" s="100">
        <f t="shared" si="34"/>
        <v>5</v>
      </c>
      <c r="F489" s="100">
        <f t="shared" si="35"/>
        <v>0</v>
      </c>
      <c r="G489" s="100">
        <f t="shared" si="36"/>
        <v>4</v>
      </c>
      <c r="H489" s="100">
        <v>3</v>
      </c>
      <c r="J489">
        <v>9</v>
      </c>
      <c r="K489">
        <v>10</v>
      </c>
      <c r="L489">
        <v>4</v>
      </c>
      <c r="M489">
        <v>1</v>
      </c>
      <c r="S489">
        <v>4</v>
      </c>
      <c r="U489" s="103">
        <v>460</v>
      </c>
      <c r="V489" s="103">
        <v>32.176806534197212</v>
      </c>
      <c r="W489" s="103">
        <v>-1.1768065341972118</v>
      </c>
      <c r="Y489" s="103">
        <v>41.50858175248419</v>
      </c>
      <c r="Z489" s="103">
        <v>28</v>
      </c>
    </row>
    <row r="490" spans="1:26" x14ac:dyDescent="0.3">
      <c r="A490" s="13">
        <v>43527</v>
      </c>
      <c r="C490" s="101">
        <v>30</v>
      </c>
      <c r="D490" s="100">
        <f t="shared" si="33"/>
        <v>19</v>
      </c>
      <c r="E490" s="100">
        <f t="shared" si="34"/>
        <v>2</v>
      </c>
      <c r="F490" s="100">
        <f t="shared" si="35"/>
        <v>4</v>
      </c>
      <c r="G490" s="100">
        <f t="shared" si="36"/>
        <v>10</v>
      </c>
      <c r="H490" s="100">
        <v>2</v>
      </c>
      <c r="J490">
        <v>10</v>
      </c>
      <c r="K490">
        <v>9</v>
      </c>
      <c r="L490">
        <v>2</v>
      </c>
      <c r="P490">
        <v>3</v>
      </c>
      <c r="Q490">
        <v>1</v>
      </c>
      <c r="S490">
        <v>10</v>
      </c>
      <c r="U490" s="103">
        <v>461</v>
      </c>
      <c r="V490" s="103">
        <v>34.427503918703223</v>
      </c>
      <c r="W490" s="103">
        <v>-3.4275039187032235</v>
      </c>
      <c r="Y490" s="103">
        <v>41.598915989159892</v>
      </c>
      <c r="Z490" s="103">
        <v>28</v>
      </c>
    </row>
    <row r="491" spans="1:26" x14ac:dyDescent="0.3">
      <c r="A491" s="13">
        <v>43528</v>
      </c>
      <c r="C491" s="101">
        <v>30</v>
      </c>
      <c r="D491" s="100">
        <f t="shared" si="33"/>
        <v>19</v>
      </c>
      <c r="E491" s="100">
        <f t="shared" si="34"/>
        <v>1</v>
      </c>
      <c r="F491" s="100">
        <f t="shared" si="35"/>
        <v>1</v>
      </c>
      <c r="G491" s="100">
        <f t="shared" si="36"/>
        <v>9</v>
      </c>
      <c r="H491" s="100">
        <v>2</v>
      </c>
      <c r="I491" s="100">
        <v>3</v>
      </c>
      <c r="J491">
        <v>15</v>
      </c>
      <c r="K491">
        <v>4</v>
      </c>
      <c r="M491">
        <v>1</v>
      </c>
      <c r="O491">
        <v>1</v>
      </c>
      <c r="S491">
        <v>9</v>
      </c>
      <c r="U491" s="103">
        <v>462</v>
      </c>
      <c r="V491" s="103">
        <v>26.549975024951944</v>
      </c>
      <c r="W491" s="103">
        <v>4.4500249750480556</v>
      </c>
      <c r="Y491" s="103">
        <v>41.689250225835593</v>
      </c>
      <c r="Z491" s="103">
        <v>28</v>
      </c>
    </row>
    <row r="492" spans="1:26" x14ac:dyDescent="0.3">
      <c r="A492" s="13">
        <v>43529</v>
      </c>
      <c r="C492" s="101">
        <v>30</v>
      </c>
      <c r="D492" s="100">
        <f t="shared" si="33"/>
        <v>19</v>
      </c>
      <c r="E492" s="100">
        <f t="shared" si="34"/>
        <v>1</v>
      </c>
      <c r="F492" s="100">
        <f t="shared" si="35"/>
        <v>1</v>
      </c>
      <c r="G492" s="100">
        <f t="shared" si="36"/>
        <v>6</v>
      </c>
      <c r="H492" s="100">
        <v>1</v>
      </c>
      <c r="J492">
        <v>11</v>
      </c>
      <c r="K492">
        <v>8</v>
      </c>
      <c r="M492">
        <v>1</v>
      </c>
      <c r="P492">
        <v>1</v>
      </c>
      <c r="S492">
        <v>6</v>
      </c>
      <c r="U492" s="103">
        <v>463</v>
      </c>
      <c r="V492" s="103">
        <v>32.644916304044251</v>
      </c>
      <c r="W492" s="103">
        <v>-1.6449163040442514</v>
      </c>
      <c r="Y492" s="103">
        <v>41.779584462511295</v>
      </c>
      <c r="Z492" s="103">
        <v>28</v>
      </c>
    </row>
    <row r="493" spans="1:26" x14ac:dyDescent="0.3">
      <c r="A493" s="13">
        <v>43530</v>
      </c>
      <c r="C493" s="101">
        <v>30</v>
      </c>
      <c r="D493" s="100">
        <f t="shared" si="33"/>
        <v>18</v>
      </c>
      <c r="E493" s="100">
        <f t="shared" si="34"/>
        <v>1</v>
      </c>
      <c r="F493" s="100">
        <f t="shared" si="35"/>
        <v>1</v>
      </c>
      <c r="G493" s="100">
        <f t="shared" si="36"/>
        <v>6</v>
      </c>
      <c r="H493" s="100">
        <v>4</v>
      </c>
      <c r="J493">
        <v>11</v>
      </c>
      <c r="K493">
        <v>7</v>
      </c>
      <c r="M493">
        <v>1</v>
      </c>
      <c r="P493">
        <v>1</v>
      </c>
      <c r="S493">
        <v>6</v>
      </c>
      <c r="U493" s="103">
        <v>464</v>
      </c>
      <c r="V493" s="103">
        <v>32.943168399638125</v>
      </c>
      <c r="W493" s="103">
        <v>-1.9431683996381253</v>
      </c>
      <c r="Y493" s="103">
        <v>41.869918699186996</v>
      </c>
      <c r="Z493" s="103">
        <v>28</v>
      </c>
    </row>
    <row r="494" spans="1:26" x14ac:dyDescent="0.3">
      <c r="A494" s="13">
        <v>43531</v>
      </c>
      <c r="C494" s="101">
        <v>30</v>
      </c>
      <c r="D494" s="100">
        <f t="shared" si="33"/>
        <v>18</v>
      </c>
      <c r="E494" s="100">
        <f t="shared" si="34"/>
        <v>1</v>
      </c>
      <c r="F494" s="100">
        <f t="shared" si="35"/>
        <v>6</v>
      </c>
      <c r="G494" s="100">
        <f t="shared" si="36"/>
        <v>8</v>
      </c>
      <c r="H494" s="100">
        <v>3</v>
      </c>
      <c r="I494" s="100">
        <v>1</v>
      </c>
      <c r="J494">
        <v>10</v>
      </c>
      <c r="K494">
        <v>8</v>
      </c>
      <c r="N494">
        <v>1</v>
      </c>
      <c r="P494">
        <v>5</v>
      </c>
      <c r="Q494">
        <v>1</v>
      </c>
      <c r="S494">
        <v>8</v>
      </c>
      <c r="U494" s="103">
        <v>465</v>
      </c>
      <c r="V494" s="103">
        <v>32.51857477335269</v>
      </c>
      <c r="W494" s="103">
        <v>-1.5185747733526895</v>
      </c>
      <c r="Y494" s="103">
        <v>41.960252935862691</v>
      </c>
      <c r="Z494" s="103">
        <v>28</v>
      </c>
    </row>
    <row r="495" spans="1:26" x14ac:dyDescent="0.3">
      <c r="A495" s="13">
        <v>43532</v>
      </c>
      <c r="C495" s="101">
        <v>30</v>
      </c>
      <c r="D495" s="100">
        <f t="shared" si="33"/>
        <v>18</v>
      </c>
      <c r="E495" s="100">
        <f t="shared" si="34"/>
        <v>3</v>
      </c>
      <c r="F495" s="100">
        <f t="shared" si="35"/>
        <v>0</v>
      </c>
      <c r="G495" s="100">
        <f t="shared" si="36"/>
        <v>7</v>
      </c>
      <c r="H495" s="100">
        <v>2</v>
      </c>
      <c r="J495">
        <v>12</v>
      </c>
      <c r="K495">
        <v>6</v>
      </c>
      <c r="L495">
        <v>1</v>
      </c>
      <c r="M495">
        <v>1</v>
      </c>
      <c r="N495">
        <v>1</v>
      </c>
      <c r="S495">
        <v>7</v>
      </c>
      <c r="U495" s="103">
        <v>466</v>
      </c>
      <c r="V495" s="103">
        <v>28.58770052343047</v>
      </c>
      <c r="W495" s="103">
        <v>2.4122994765695296</v>
      </c>
      <c r="Y495" s="103">
        <v>42.050587172538393</v>
      </c>
      <c r="Z495" s="103">
        <v>28</v>
      </c>
    </row>
    <row r="496" spans="1:26" x14ac:dyDescent="0.3">
      <c r="A496" s="13">
        <v>43533</v>
      </c>
      <c r="C496" s="101">
        <v>30</v>
      </c>
      <c r="D496" s="100">
        <f t="shared" si="33"/>
        <v>18</v>
      </c>
      <c r="E496" s="100">
        <f t="shared" si="34"/>
        <v>2</v>
      </c>
      <c r="F496" s="100">
        <f t="shared" si="35"/>
        <v>3</v>
      </c>
      <c r="G496" s="100">
        <f t="shared" si="36"/>
        <v>5</v>
      </c>
      <c r="H496" s="100">
        <v>1</v>
      </c>
      <c r="J496">
        <v>13</v>
      </c>
      <c r="K496">
        <v>5</v>
      </c>
      <c r="L496">
        <v>1</v>
      </c>
      <c r="N496">
        <v>1</v>
      </c>
      <c r="P496">
        <v>3</v>
      </c>
      <c r="S496">
        <v>5</v>
      </c>
      <c r="U496" s="103">
        <v>467</v>
      </c>
      <c r="V496" s="103">
        <v>29.774783001264399</v>
      </c>
      <c r="W496" s="103">
        <v>1.2252169987356005</v>
      </c>
      <c r="Y496" s="103">
        <v>42.140921409214094</v>
      </c>
      <c r="Z496" s="103">
        <v>28</v>
      </c>
    </row>
    <row r="497" spans="1:26" x14ac:dyDescent="0.3">
      <c r="A497" s="13">
        <v>43534</v>
      </c>
      <c r="C497" s="101">
        <v>30</v>
      </c>
      <c r="D497" s="100">
        <f t="shared" si="33"/>
        <v>17</v>
      </c>
      <c r="E497" s="100">
        <f t="shared" si="34"/>
        <v>1</v>
      </c>
      <c r="F497" s="100">
        <f t="shared" si="35"/>
        <v>4</v>
      </c>
      <c r="G497" s="100">
        <f t="shared" si="36"/>
        <v>10</v>
      </c>
      <c r="H497" s="100">
        <v>3</v>
      </c>
      <c r="I497" s="100">
        <v>1</v>
      </c>
      <c r="J497">
        <v>12</v>
      </c>
      <c r="K497">
        <v>5</v>
      </c>
      <c r="N497">
        <v>1</v>
      </c>
      <c r="O497">
        <v>1</v>
      </c>
      <c r="P497">
        <v>1</v>
      </c>
      <c r="Q497">
        <v>2</v>
      </c>
      <c r="S497">
        <v>10</v>
      </c>
      <c r="U497" s="103">
        <v>468</v>
      </c>
      <c r="V497" s="103">
        <v>32.988800186918574</v>
      </c>
      <c r="W497" s="103">
        <v>-1.9888001869185743</v>
      </c>
      <c r="Y497" s="103">
        <v>42.231255645889796</v>
      </c>
      <c r="Z497" s="103">
        <v>28</v>
      </c>
    </row>
    <row r="498" spans="1:26" x14ac:dyDescent="0.3">
      <c r="A498" s="13">
        <v>43535</v>
      </c>
      <c r="C498" s="101">
        <v>30</v>
      </c>
      <c r="D498" s="100">
        <f t="shared" si="33"/>
        <v>17</v>
      </c>
      <c r="E498" s="100">
        <f t="shared" si="34"/>
        <v>3</v>
      </c>
      <c r="F498" s="100">
        <f t="shared" si="35"/>
        <v>3</v>
      </c>
      <c r="G498" s="100">
        <f t="shared" si="36"/>
        <v>4</v>
      </c>
      <c r="H498" s="100">
        <v>2</v>
      </c>
      <c r="I498" s="100">
        <v>3</v>
      </c>
      <c r="J498">
        <v>9</v>
      </c>
      <c r="K498">
        <v>8</v>
      </c>
      <c r="M498">
        <v>1</v>
      </c>
      <c r="N498">
        <v>2</v>
      </c>
      <c r="P498">
        <v>3</v>
      </c>
      <c r="S498">
        <v>4</v>
      </c>
      <c r="U498" s="103">
        <v>469</v>
      </c>
      <c r="V498" s="103">
        <v>32.654709929861482</v>
      </c>
      <c r="W498" s="103">
        <v>-1.6547099298614825</v>
      </c>
      <c r="Y498" s="103">
        <v>42.32158988256549</v>
      </c>
      <c r="Z498" s="103">
        <v>28</v>
      </c>
    </row>
    <row r="499" spans="1:26" x14ac:dyDescent="0.3">
      <c r="A499" s="13">
        <v>43536</v>
      </c>
      <c r="C499" s="101">
        <v>30</v>
      </c>
      <c r="D499" s="100">
        <f t="shared" si="33"/>
        <v>17</v>
      </c>
      <c r="E499" s="100">
        <f t="shared" si="34"/>
        <v>0</v>
      </c>
      <c r="F499" s="100">
        <f t="shared" si="35"/>
        <v>3</v>
      </c>
      <c r="G499" s="100">
        <f t="shared" si="36"/>
        <v>6</v>
      </c>
      <c r="H499" s="100">
        <v>2</v>
      </c>
      <c r="J499">
        <v>10</v>
      </c>
      <c r="K499">
        <v>7</v>
      </c>
      <c r="P499">
        <v>3</v>
      </c>
      <c r="S499">
        <v>6</v>
      </c>
      <c r="U499" s="103">
        <v>470</v>
      </c>
      <c r="V499" s="103">
        <v>30.828486747125826</v>
      </c>
      <c r="W499" s="103">
        <v>0.17151325287417407</v>
      </c>
      <c r="Y499" s="103">
        <v>42.411924119241192</v>
      </c>
      <c r="Z499" s="103">
        <v>28</v>
      </c>
    </row>
    <row r="500" spans="1:26" x14ac:dyDescent="0.3">
      <c r="A500" s="13">
        <v>43537</v>
      </c>
      <c r="C500" s="101">
        <v>30</v>
      </c>
      <c r="D500" s="100">
        <f t="shared" si="33"/>
        <v>17</v>
      </c>
      <c r="E500" s="100">
        <f t="shared" si="34"/>
        <v>1</v>
      </c>
      <c r="F500" s="100">
        <f t="shared" si="35"/>
        <v>2</v>
      </c>
      <c r="G500" s="100">
        <f t="shared" si="36"/>
        <v>5</v>
      </c>
      <c r="H500" s="100">
        <v>2</v>
      </c>
      <c r="I500" s="100">
        <v>3</v>
      </c>
      <c r="J500">
        <v>10</v>
      </c>
      <c r="K500">
        <v>7</v>
      </c>
      <c r="M500">
        <v>1</v>
      </c>
      <c r="P500">
        <v>2</v>
      </c>
      <c r="S500">
        <v>5</v>
      </c>
      <c r="U500" s="103">
        <v>471</v>
      </c>
      <c r="V500" s="103">
        <v>30.996587051205406</v>
      </c>
      <c r="W500" s="103">
        <v>3.4129487945939729E-3</v>
      </c>
      <c r="Y500" s="103">
        <v>42.502258355916894</v>
      </c>
      <c r="Z500" s="103">
        <v>28</v>
      </c>
    </row>
    <row r="501" spans="1:26" x14ac:dyDescent="0.3">
      <c r="A501" s="13">
        <v>43538</v>
      </c>
      <c r="C501" s="101">
        <v>30</v>
      </c>
      <c r="D501" s="100">
        <f t="shared" si="33"/>
        <v>17</v>
      </c>
      <c r="E501" s="100">
        <f t="shared" si="34"/>
        <v>0</v>
      </c>
      <c r="F501" s="100">
        <f t="shared" si="35"/>
        <v>1</v>
      </c>
      <c r="G501" s="100">
        <f t="shared" si="36"/>
        <v>7</v>
      </c>
      <c r="H501" s="100">
        <v>2</v>
      </c>
      <c r="J501">
        <v>10</v>
      </c>
      <c r="K501">
        <v>7</v>
      </c>
      <c r="Q501">
        <v>1</v>
      </c>
      <c r="S501">
        <v>7</v>
      </c>
      <c r="U501" s="103">
        <v>472</v>
      </c>
      <c r="V501" s="103">
        <v>33.168690336019139</v>
      </c>
      <c r="W501" s="103">
        <v>-2.1686903360191394</v>
      </c>
      <c r="Y501" s="103">
        <v>42.592592592592595</v>
      </c>
      <c r="Z501" s="103">
        <v>28</v>
      </c>
    </row>
    <row r="502" spans="1:26" x14ac:dyDescent="0.3">
      <c r="A502" s="13">
        <v>43539</v>
      </c>
      <c r="C502" s="101">
        <v>30</v>
      </c>
      <c r="D502" s="100">
        <f t="shared" si="33"/>
        <v>16</v>
      </c>
      <c r="E502" s="100">
        <f t="shared" si="34"/>
        <v>3</v>
      </c>
      <c r="F502" s="100">
        <f t="shared" si="35"/>
        <v>1</v>
      </c>
      <c r="G502" s="100">
        <f t="shared" si="36"/>
        <v>7</v>
      </c>
      <c r="H502" s="100">
        <v>6</v>
      </c>
      <c r="J502">
        <v>8</v>
      </c>
      <c r="K502">
        <v>8</v>
      </c>
      <c r="M502">
        <v>1</v>
      </c>
      <c r="N502">
        <v>2</v>
      </c>
      <c r="Q502">
        <v>1</v>
      </c>
      <c r="S502">
        <v>7</v>
      </c>
      <c r="U502" s="103">
        <v>473</v>
      </c>
      <c r="V502" s="103">
        <v>32.538344202571935</v>
      </c>
      <c r="W502" s="103">
        <v>-1.5383442025719347</v>
      </c>
      <c r="Y502" s="103">
        <v>42.682926829268297</v>
      </c>
      <c r="Z502" s="103">
        <v>28</v>
      </c>
    </row>
    <row r="503" spans="1:26" x14ac:dyDescent="0.3">
      <c r="A503" s="13">
        <v>43540</v>
      </c>
      <c r="C503" s="101">
        <v>30</v>
      </c>
      <c r="D503" s="100">
        <f t="shared" si="33"/>
        <v>16</v>
      </c>
      <c r="E503" s="100">
        <f t="shared" si="34"/>
        <v>2</v>
      </c>
      <c r="F503" s="100">
        <f t="shared" si="35"/>
        <v>2</v>
      </c>
      <c r="G503" s="100">
        <f t="shared" si="36"/>
        <v>7</v>
      </c>
      <c r="H503" s="100">
        <v>5</v>
      </c>
      <c r="J503">
        <v>11</v>
      </c>
      <c r="K503">
        <v>5</v>
      </c>
      <c r="L503">
        <v>1</v>
      </c>
      <c r="N503">
        <v>1</v>
      </c>
      <c r="P503">
        <v>2</v>
      </c>
      <c r="S503">
        <v>7</v>
      </c>
      <c r="U503" s="103">
        <v>474</v>
      </c>
      <c r="V503" s="103">
        <v>36.982199804289095</v>
      </c>
      <c r="W503" s="103">
        <v>-5.9821998042890954</v>
      </c>
      <c r="Y503" s="103">
        <v>42.773261065943991</v>
      </c>
      <c r="Z503" s="103">
        <v>28</v>
      </c>
    </row>
    <row r="504" spans="1:26" x14ac:dyDescent="0.3">
      <c r="A504" s="13">
        <v>43541</v>
      </c>
      <c r="C504" s="101">
        <v>30</v>
      </c>
      <c r="D504" s="100">
        <f t="shared" si="33"/>
        <v>16</v>
      </c>
      <c r="E504" s="100">
        <f t="shared" si="34"/>
        <v>5</v>
      </c>
      <c r="F504" s="100">
        <f t="shared" si="35"/>
        <v>0</v>
      </c>
      <c r="G504" s="100">
        <f t="shared" si="36"/>
        <v>4</v>
      </c>
      <c r="H504" s="100">
        <v>4</v>
      </c>
      <c r="I504" s="100">
        <v>1</v>
      </c>
      <c r="J504">
        <v>12</v>
      </c>
      <c r="K504">
        <v>4</v>
      </c>
      <c r="M504">
        <v>3</v>
      </c>
      <c r="N504">
        <v>2</v>
      </c>
      <c r="S504">
        <v>4</v>
      </c>
      <c r="U504" s="103">
        <v>475</v>
      </c>
      <c r="V504" s="103">
        <v>39.477363706471472</v>
      </c>
      <c r="W504" s="103">
        <v>-8.477363706471472</v>
      </c>
      <c r="Y504" s="103">
        <v>42.863595302619693</v>
      </c>
      <c r="Z504" s="103">
        <v>28</v>
      </c>
    </row>
    <row r="505" spans="1:26" x14ac:dyDescent="0.3">
      <c r="A505" s="13">
        <v>43542</v>
      </c>
      <c r="C505" s="101">
        <v>30</v>
      </c>
      <c r="D505" s="100">
        <f t="shared" si="33"/>
        <v>16</v>
      </c>
      <c r="E505" s="100">
        <f t="shared" si="34"/>
        <v>5</v>
      </c>
      <c r="F505" s="100">
        <f t="shared" si="35"/>
        <v>0</v>
      </c>
      <c r="G505" s="100">
        <f t="shared" si="36"/>
        <v>8</v>
      </c>
      <c r="H505" s="100">
        <v>3</v>
      </c>
      <c r="I505" s="100">
        <v>1</v>
      </c>
      <c r="J505">
        <v>6</v>
      </c>
      <c r="K505">
        <v>10</v>
      </c>
      <c r="L505">
        <v>1</v>
      </c>
      <c r="M505">
        <v>1</v>
      </c>
      <c r="N505">
        <v>3</v>
      </c>
      <c r="S505">
        <v>8</v>
      </c>
      <c r="U505" s="103">
        <v>476</v>
      </c>
      <c r="V505" s="103">
        <v>19.385084545286162</v>
      </c>
      <c r="W505" s="103">
        <v>10.614915454713838</v>
      </c>
      <c r="Y505" s="103">
        <v>42.953929539295395</v>
      </c>
      <c r="Z505" s="103">
        <v>28</v>
      </c>
    </row>
    <row r="506" spans="1:26" x14ac:dyDescent="0.3">
      <c r="A506" s="13">
        <v>43543</v>
      </c>
      <c r="C506" s="101">
        <v>30</v>
      </c>
      <c r="D506" s="100">
        <f t="shared" si="33"/>
        <v>16</v>
      </c>
      <c r="E506" s="100">
        <f t="shared" si="34"/>
        <v>6</v>
      </c>
      <c r="F506" s="100">
        <f t="shared" si="35"/>
        <v>1</v>
      </c>
      <c r="G506" s="100">
        <f t="shared" si="36"/>
        <v>7</v>
      </c>
      <c r="H506" s="100">
        <v>3</v>
      </c>
      <c r="I506" s="100">
        <v>1</v>
      </c>
      <c r="J506">
        <v>9</v>
      </c>
      <c r="K506">
        <v>7</v>
      </c>
      <c r="L506">
        <v>4</v>
      </c>
      <c r="M506">
        <v>1</v>
      </c>
      <c r="N506">
        <v>1</v>
      </c>
      <c r="P506">
        <v>1</v>
      </c>
      <c r="S506">
        <v>7</v>
      </c>
      <c r="U506" s="103">
        <v>477</v>
      </c>
      <c r="V506" s="103">
        <v>20.788655539016414</v>
      </c>
      <c r="W506" s="103">
        <v>9.2113444609835859</v>
      </c>
      <c r="Y506" s="103">
        <v>43.044263775971096</v>
      </c>
      <c r="Z506" s="103">
        <v>28</v>
      </c>
    </row>
    <row r="507" spans="1:26" x14ac:dyDescent="0.3">
      <c r="A507" s="13">
        <v>43544</v>
      </c>
      <c r="C507" s="101">
        <v>30</v>
      </c>
      <c r="D507" s="100">
        <f t="shared" si="33"/>
        <v>16</v>
      </c>
      <c r="E507" s="100">
        <f t="shared" si="34"/>
        <v>2</v>
      </c>
      <c r="F507" s="100">
        <f t="shared" si="35"/>
        <v>0</v>
      </c>
      <c r="G507" s="100">
        <f t="shared" si="36"/>
        <v>7</v>
      </c>
      <c r="H507" s="100">
        <v>2</v>
      </c>
      <c r="I507" s="100">
        <v>1</v>
      </c>
      <c r="J507">
        <v>11</v>
      </c>
      <c r="K507">
        <v>5</v>
      </c>
      <c r="M507">
        <v>1</v>
      </c>
      <c r="N507">
        <v>1</v>
      </c>
      <c r="S507">
        <v>7</v>
      </c>
      <c r="U507" s="103">
        <v>478</v>
      </c>
      <c r="V507" s="103">
        <v>27.702627672111021</v>
      </c>
      <c r="W507" s="103">
        <v>2.2973723278889793</v>
      </c>
      <c r="Y507" s="103">
        <v>43.134598012646798</v>
      </c>
      <c r="Z507" s="103">
        <v>28</v>
      </c>
    </row>
    <row r="508" spans="1:26" x14ac:dyDescent="0.3">
      <c r="A508" s="13">
        <v>43545</v>
      </c>
      <c r="C508" s="101">
        <v>30</v>
      </c>
      <c r="D508" s="100">
        <f t="shared" si="33"/>
        <v>16</v>
      </c>
      <c r="E508" s="100">
        <f t="shared" si="34"/>
        <v>2</v>
      </c>
      <c r="F508" s="100">
        <f t="shared" si="35"/>
        <v>2</v>
      </c>
      <c r="G508" s="100">
        <f t="shared" si="36"/>
        <v>7</v>
      </c>
      <c r="H508" s="100">
        <v>2</v>
      </c>
      <c r="I508" s="100">
        <v>1</v>
      </c>
      <c r="J508">
        <v>8</v>
      </c>
      <c r="K508">
        <v>8</v>
      </c>
      <c r="L508">
        <v>1</v>
      </c>
      <c r="N508">
        <v>1</v>
      </c>
      <c r="P508">
        <v>2</v>
      </c>
      <c r="S508">
        <v>7</v>
      </c>
      <c r="U508" s="103">
        <v>479</v>
      </c>
      <c r="V508" s="103">
        <v>22.796645665541313</v>
      </c>
      <c r="W508" s="103">
        <v>7.2033543344586874</v>
      </c>
      <c r="Y508" s="103">
        <v>43.224932249322492</v>
      </c>
      <c r="Z508" s="103">
        <v>28</v>
      </c>
    </row>
    <row r="509" spans="1:26" x14ac:dyDescent="0.3">
      <c r="A509" s="13">
        <v>43546</v>
      </c>
      <c r="C509" s="101">
        <v>30</v>
      </c>
      <c r="D509" s="100">
        <f t="shared" si="33"/>
        <v>16</v>
      </c>
      <c r="E509" s="100">
        <f t="shared" si="34"/>
        <v>2</v>
      </c>
      <c r="F509" s="100">
        <f t="shared" si="35"/>
        <v>0</v>
      </c>
      <c r="G509" s="100">
        <f t="shared" si="36"/>
        <v>4</v>
      </c>
      <c r="H509" s="100">
        <v>2</v>
      </c>
      <c r="J509">
        <v>8</v>
      </c>
      <c r="K509">
        <v>8</v>
      </c>
      <c r="M509">
        <v>1</v>
      </c>
      <c r="N509">
        <v>1</v>
      </c>
      <c r="S509">
        <v>4</v>
      </c>
      <c r="U509" s="103">
        <v>480</v>
      </c>
      <c r="V509" s="103">
        <v>28.991004309831578</v>
      </c>
      <c r="W509" s="103">
        <v>1.0089956901684225</v>
      </c>
      <c r="Y509" s="103">
        <v>43.315266485998194</v>
      </c>
      <c r="Z509" s="103">
        <v>28</v>
      </c>
    </row>
    <row r="510" spans="1:26" x14ac:dyDescent="0.3">
      <c r="A510" s="13">
        <v>43547</v>
      </c>
      <c r="C510" s="101">
        <v>30</v>
      </c>
      <c r="D510" s="100">
        <f t="shared" si="33"/>
        <v>16</v>
      </c>
      <c r="E510" s="100">
        <f t="shared" si="34"/>
        <v>4</v>
      </c>
      <c r="F510" s="100">
        <f t="shared" si="35"/>
        <v>2</v>
      </c>
      <c r="G510" s="100">
        <f t="shared" si="36"/>
        <v>3</v>
      </c>
      <c r="H510" s="100">
        <v>2</v>
      </c>
      <c r="I510" s="100">
        <v>1</v>
      </c>
      <c r="J510">
        <v>6</v>
      </c>
      <c r="K510">
        <v>10</v>
      </c>
      <c r="L510">
        <v>1</v>
      </c>
      <c r="M510">
        <v>1</v>
      </c>
      <c r="N510">
        <v>2</v>
      </c>
      <c r="Q510">
        <v>2</v>
      </c>
      <c r="S510">
        <v>3</v>
      </c>
      <c r="U510" s="103">
        <v>481</v>
      </c>
      <c r="V510" s="103">
        <v>26.108083997189691</v>
      </c>
      <c r="W510" s="103">
        <v>3.8919160028103086</v>
      </c>
      <c r="Y510" s="103">
        <v>43.405600722673896</v>
      </c>
      <c r="Z510" s="103">
        <v>28</v>
      </c>
    </row>
    <row r="511" spans="1:26" x14ac:dyDescent="0.3">
      <c r="A511" s="13">
        <v>43548</v>
      </c>
      <c r="C511" s="101">
        <v>30</v>
      </c>
      <c r="D511" s="100">
        <f t="shared" si="33"/>
        <v>16</v>
      </c>
      <c r="E511" s="100">
        <f t="shared" si="34"/>
        <v>3</v>
      </c>
      <c r="F511" s="100">
        <f t="shared" si="35"/>
        <v>1</v>
      </c>
      <c r="G511" s="100">
        <f t="shared" si="36"/>
        <v>2</v>
      </c>
      <c r="H511" s="100">
        <v>2</v>
      </c>
      <c r="I511" s="100">
        <v>2</v>
      </c>
      <c r="J511">
        <v>12</v>
      </c>
      <c r="K511">
        <v>4</v>
      </c>
      <c r="M511">
        <v>1</v>
      </c>
      <c r="N511">
        <v>2</v>
      </c>
      <c r="P511">
        <v>1</v>
      </c>
      <c r="S511">
        <v>2</v>
      </c>
      <c r="U511" s="103">
        <v>482</v>
      </c>
      <c r="V511" s="103">
        <v>23.27378885587305</v>
      </c>
      <c r="W511" s="103">
        <v>6.7262111441269496</v>
      </c>
      <c r="Y511" s="103">
        <v>43.495934959349597</v>
      </c>
      <c r="Z511" s="103">
        <v>28</v>
      </c>
    </row>
    <row r="512" spans="1:26" x14ac:dyDescent="0.3">
      <c r="A512" s="13">
        <v>43549</v>
      </c>
      <c r="C512" s="101">
        <v>30</v>
      </c>
      <c r="D512" s="100">
        <f t="shared" si="33"/>
        <v>16</v>
      </c>
      <c r="E512" s="100">
        <f t="shared" si="34"/>
        <v>5</v>
      </c>
      <c r="F512" s="100">
        <f t="shared" si="35"/>
        <v>1</v>
      </c>
      <c r="G512" s="100">
        <f t="shared" si="36"/>
        <v>6</v>
      </c>
      <c r="H512" s="100">
        <v>1</v>
      </c>
      <c r="I512" s="100">
        <v>1</v>
      </c>
      <c r="J512">
        <v>9</v>
      </c>
      <c r="K512">
        <v>7</v>
      </c>
      <c r="L512">
        <v>3</v>
      </c>
      <c r="M512">
        <v>1</v>
      </c>
      <c r="N512">
        <v>1</v>
      </c>
      <c r="P512">
        <v>1</v>
      </c>
      <c r="S512">
        <v>6</v>
      </c>
      <c r="U512" s="103">
        <v>483</v>
      </c>
      <c r="V512" s="103">
        <v>24.458875114503218</v>
      </c>
      <c r="W512" s="103">
        <v>5.5411248854967816</v>
      </c>
      <c r="Y512" s="103">
        <v>43.586269196025292</v>
      </c>
      <c r="Z512" s="103">
        <v>28</v>
      </c>
    </row>
    <row r="513" spans="1:26" x14ac:dyDescent="0.3">
      <c r="A513" s="13">
        <v>43550</v>
      </c>
      <c r="C513" s="101">
        <v>30</v>
      </c>
      <c r="D513" s="100">
        <f t="shared" si="33"/>
        <v>15</v>
      </c>
      <c r="E513" s="100">
        <f t="shared" si="34"/>
        <v>2</v>
      </c>
      <c r="F513" s="100">
        <f t="shared" si="35"/>
        <v>3</v>
      </c>
      <c r="G513" s="100">
        <f t="shared" si="36"/>
        <v>5</v>
      </c>
      <c r="H513" s="100">
        <v>3</v>
      </c>
      <c r="I513" s="100">
        <v>2</v>
      </c>
      <c r="J513">
        <v>8</v>
      </c>
      <c r="K513">
        <v>7</v>
      </c>
      <c r="L513">
        <v>1</v>
      </c>
      <c r="N513">
        <v>1</v>
      </c>
      <c r="P513">
        <v>2</v>
      </c>
      <c r="Q513">
        <v>1</v>
      </c>
      <c r="S513">
        <v>5</v>
      </c>
      <c r="U513" s="103">
        <v>484</v>
      </c>
      <c r="V513" s="103">
        <v>24.677414631527029</v>
      </c>
      <c r="W513" s="103">
        <v>5.3225853684729714</v>
      </c>
      <c r="Y513" s="103">
        <v>43.676603432700993</v>
      </c>
      <c r="Z513" s="103">
        <v>28</v>
      </c>
    </row>
    <row r="514" spans="1:26" x14ac:dyDescent="0.3">
      <c r="A514" s="13">
        <v>43551</v>
      </c>
      <c r="C514" s="101">
        <v>30</v>
      </c>
      <c r="D514" s="100">
        <f t="shared" si="33"/>
        <v>15</v>
      </c>
      <c r="E514" s="100">
        <f t="shared" si="34"/>
        <v>2</v>
      </c>
      <c r="F514" s="100">
        <f t="shared" si="35"/>
        <v>3</v>
      </c>
      <c r="G514" s="100">
        <f t="shared" si="36"/>
        <v>7</v>
      </c>
      <c r="H514" s="100">
        <v>2</v>
      </c>
      <c r="J514">
        <v>8</v>
      </c>
      <c r="K514">
        <v>7</v>
      </c>
      <c r="L514">
        <v>1</v>
      </c>
      <c r="M514">
        <v>1</v>
      </c>
      <c r="Q514">
        <v>3</v>
      </c>
      <c r="S514">
        <v>7</v>
      </c>
      <c r="U514" s="103">
        <v>485</v>
      </c>
      <c r="V514" s="103">
        <v>28.124108489836573</v>
      </c>
      <c r="W514" s="103">
        <v>1.8758915101634273</v>
      </c>
      <c r="Y514" s="103">
        <v>43.766937669376695</v>
      </c>
      <c r="Z514" s="103">
        <v>28</v>
      </c>
    </row>
    <row r="515" spans="1:26" x14ac:dyDescent="0.3">
      <c r="A515" s="13">
        <v>43552</v>
      </c>
      <c r="C515" s="101">
        <v>30</v>
      </c>
      <c r="D515" s="100">
        <f t="shared" ref="D515:D578" si="37">SUM(J515:K515)</f>
        <v>15</v>
      </c>
      <c r="E515" s="100">
        <f t="shared" ref="E515:E578" si="38">SUM(L515:N515)</f>
        <v>4</v>
      </c>
      <c r="F515" s="100">
        <f t="shared" ref="F515:F578" si="39">SUM(O515:Q515)</f>
        <v>2</v>
      </c>
      <c r="G515" s="100">
        <f t="shared" ref="G515:G578" si="40">SUM(R515:S515)</f>
        <v>5</v>
      </c>
      <c r="H515" s="100">
        <v>1</v>
      </c>
      <c r="I515" s="100">
        <v>2</v>
      </c>
      <c r="J515">
        <v>8</v>
      </c>
      <c r="K515">
        <v>7</v>
      </c>
      <c r="L515">
        <v>1</v>
      </c>
      <c r="M515">
        <v>1</v>
      </c>
      <c r="N515">
        <v>2</v>
      </c>
      <c r="P515">
        <v>2</v>
      </c>
      <c r="S515">
        <v>5</v>
      </c>
      <c r="U515" s="103">
        <v>486</v>
      </c>
      <c r="V515" s="103">
        <v>22.930784602846355</v>
      </c>
      <c r="W515" s="103">
        <v>7.0692153971536449</v>
      </c>
      <c r="Y515" s="103">
        <v>43.857271906052397</v>
      </c>
      <c r="Z515" s="103">
        <v>28</v>
      </c>
    </row>
    <row r="516" spans="1:26" x14ac:dyDescent="0.3">
      <c r="A516" s="13">
        <v>43553</v>
      </c>
      <c r="C516" s="101">
        <v>30</v>
      </c>
      <c r="D516" s="100">
        <f t="shared" si="37"/>
        <v>15</v>
      </c>
      <c r="E516" s="100">
        <f t="shared" si="38"/>
        <v>7</v>
      </c>
      <c r="F516" s="100">
        <f t="shared" si="39"/>
        <v>3</v>
      </c>
      <c r="G516" s="100">
        <f t="shared" si="40"/>
        <v>6</v>
      </c>
      <c r="H516" s="100">
        <v>1</v>
      </c>
      <c r="J516">
        <v>9</v>
      </c>
      <c r="K516">
        <v>6</v>
      </c>
      <c r="L516">
        <v>4</v>
      </c>
      <c r="M516">
        <v>1</v>
      </c>
      <c r="N516">
        <v>2</v>
      </c>
      <c r="O516">
        <v>3</v>
      </c>
      <c r="S516">
        <v>6</v>
      </c>
      <c r="U516" s="103">
        <v>487</v>
      </c>
      <c r="V516" s="103">
        <v>25.93282706731409</v>
      </c>
      <c r="W516" s="103">
        <v>4.0671729326859101</v>
      </c>
      <c r="Y516" s="103">
        <v>43.947606142728098</v>
      </c>
      <c r="Z516" s="103">
        <v>28</v>
      </c>
    </row>
    <row r="517" spans="1:26" x14ac:dyDescent="0.3">
      <c r="A517" s="13">
        <v>43554</v>
      </c>
      <c r="C517" s="101">
        <v>30</v>
      </c>
      <c r="D517" s="100">
        <f t="shared" si="37"/>
        <v>15</v>
      </c>
      <c r="E517" s="100">
        <f t="shared" si="38"/>
        <v>5</v>
      </c>
      <c r="F517" s="100">
        <f t="shared" si="39"/>
        <v>0</v>
      </c>
      <c r="G517" s="100">
        <f t="shared" si="40"/>
        <v>6</v>
      </c>
      <c r="H517" s="100">
        <v>1</v>
      </c>
      <c r="I517" s="100">
        <v>1</v>
      </c>
      <c r="J517">
        <v>8</v>
      </c>
      <c r="K517">
        <v>7</v>
      </c>
      <c r="L517">
        <v>3</v>
      </c>
      <c r="M517">
        <v>1</v>
      </c>
      <c r="N517">
        <v>1</v>
      </c>
      <c r="S517">
        <v>6</v>
      </c>
      <c r="U517" s="103">
        <v>488</v>
      </c>
      <c r="V517" s="103">
        <v>32.525208153324677</v>
      </c>
      <c r="W517" s="103">
        <v>-2.5252081533246766</v>
      </c>
      <c r="Y517" s="103">
        <v>44.037940379403793</v>
      </c>
      <c r="Z517" s="103">
        <v>28</v>
      </c>
    </row>
    <row r="518" spans="1:26" x14ac:dyDescent="0.3">
      <c r="A518" s="13">
        <v>43555</v>
      </c>
      <c r="C518" s="101">
        <v>30</v>
      </c>
      <c r="D518" s="100">
        <f t="shared" si="37"/>
        <v>14</v>
      </c>
      <c r="E518" s="100">
        <f t="shared" si="38"/>
        <v>2</v>
      </c>
      <c r="F518" s="100">
        <f t="shared" si="39"/>
        <v>1</v>
      </c>
      <c r="G518" s="100">
        <f t="shared" si="40"/>
        <v>6</v>
      </c>
      <c r="H518" s="100">
        <v>3</v>
      </c>
      <c r="I518" s="100">
        <v>1</v>
      </c>
      <c r="J518">
        <v>6</v>
      </c>
      <c r="K518">
        <v>8</v>
      </c>
      <c r="M518">
        <v>1</v>
      </c>
      <c r="N518">
        <v>1</v>
      </c>
      <c r="Q518">
        <v>1</v>
      </c>
      <c r="S518">
        <v>6</v>
      </c>
      <c r="U518" s="103">
        <v>489</v>
      </c>
      <c r="V518" s="103">
        <v>27.871607606038225</v>
      </c>
      <c r="W518" s="103">
        <v>2.128392393961775</v>
      </c>
      <c r="Y518" s="103">
        <v>44.128274616079494</v>
      </c>
      <c r="Z518" s="103">
        <v>28</v>
      </c>
    </row>
    <row r="519" spans="1:26" x14ac:dyDescent="0.3">
      <c r="A519" s="13">
        <v>43556</v>
      </c>
      <c r="C519" s="101">
        <v>30</v>
      </c>
      <c r="D519" s="100">
        <f t="shared" si="37"/>
        <v>14</v>
      </c>
      <c r="E519" s="100">
        <f t="shared" si="38"/>
        <v>4</v>
      </c>
      <c r="F519" s="100">
        <f t="shared" si="39"/>
        <v>1</v>
      </c>
      <c r="G519" s="100">
        <f t="shared" si="40"/>
        <v>4</v>
      </c>
      <c r="H519" s="100">
        <v>3</v>
      </c>
      <c r="J519">
        <v>9</v>
      </c>
      <c r="K519">
        <v>5</v>
      </c>
      <c r="L519">
        <v>2</v>
      </c>
      <c r="M519">
        <v>1</v>
      </c>
      <c r="N519">
        <v>1</v>
      </c>
      <c r="P519">
        <v>1</v>
      </c>
      <c r="S519">
        <v>4</v>
      </c>
      <c r="U519" s="103">
        <v>490</v>
      </c>
      <c r="V519" s="103">
        <v>24.415999751759074</v>
      </c>
      <c r="W519" s="103">
        <v>5.5840002482409261</v>
      </c>
      <c r="Y519" s="103">
        <v>44.218608852755196</v>
      </c>
      <c r="Z519" s="103">
        <v>28</v>
      </c>
    </row>
    <row r="520" spans="1:26" x14ac:dyDescent="0.3">
      <c r="A520" s="13">
        <v>43557</v>
      </c>
      <c r="C520" s="101">
        <v>30</v>
      </c>
      <c r="D520" s="100">
        <f t="shared" si="37"/>
        <v>14</v>
      </c>
      <c r="E520" s="100">
        <f t="shared" si="38"/>
        <v>4</v>
      </c>
      <c r="F520" s="100">
        <f t="shared" si="39"/>
        <v>3</v>
      </c>
      <c r="G520" s="100">
        <f t="shared" si="40"/>
        <v>8</v>
      </c>
      <c r="H520" s="100">
        <v>3</v>
      </c>
      <c r="I520" s="100">
        <v>1</v>
      </c>
      <c r="J520">
        <v>7</v>
      </c>
      <c r="K520">
        <v>7</v>
      </c>
      <c r="L520">
        <v>1</v>
      </c>
      <c r="M520">
        <v>3</v>
      </c>
      <c r="O520">
        <v>2</v>
      </c>
      <c r="Q520">
        <v>1</v>
      </c>
      <c r="S520">
        <v>8</v>
      </c>
      <c r="U520" s="103">
        <v>491</v>
      </c>
      <c r="V520" s="103">
        <v>27.082075164481054</v>
      </c>
      <c r="W520" s="103">
        <v>2.9179248355189458</v>
      </c>
      <c r="Y520" s="103">
        <v>44.308943089430898</v>
      </c>
      <c r="Z520" s="103">
        <v>28</v>
      </c>
    </row>
    <row r="521" spans="1:26" x14ac:dyDescent="0.3">
      <c r="A521" s="13">
        <v>43558</v>
      </c>
      <c r="C521" s="101">
        <v>30</v>
      </c>
      <c r="D521" s="100">
        <f t="shared" si="37"/>
        <v>14</v>
      </c>
      <c r="E521" s="100">
        <f t="shared" si="38"/>
        <v>2</v>
      </c>
      <c r="F521" s="100">
        <f t="shared" si="39"/>
        <v>4</v>
      </c>
      <c r="G521" s="100">
        <f t="shared" si="40"/>
        <v>7</v>
      </c>
      <c r="H521" s="100">
        <v>3</v>
      </c>
      <c r="J521">
        <v>7</v>
      </c>
      <c r="K521">
        <v>7</v>
      </c>
      <c r="M521">
        <v>1</v>
      </c>
      <c r="N521">
        <v>1</v>
      </c>
      <c r="P521">
        <v>3</v>
      </c>
      <c r="Q521">
        <v>1</v>
      </c>
      <c r="S521">
        <v>7</v>
      </c>
      <c r="U521" s="103">
        <v>492</v>
      </c>
      <c r="V521" s="103">
        <v>33.210100070021937</v>
      </c>
      <c r="W521" s="103">
        <v>-3.2101000700219373</v>
      </c>
      <c r="Y521" s="103">
        <v>44.399277326106599</v>
      </c>
      <c r="Z521" s="103">
        <v>28</v>
      </c>
    </row>
    <row r="522" spans="1:26" x14ac:dyDescent="0.3">
      <c r="A522" s="13">
        <v>43559</v>
      </c>
      <c r="C522" s="101">
        <v>30</v>
      </c>
      <c r="D522" s="100">
        <f t="shared" si="37"/>
        <v>14</v>
      </c>
      <c r="E522" s="100">
        <f t="shared" si="38"/>
        <v>0</v>
      </c>
      <c r="F522" s="100">
        <f t="shared" si="39"/>
        <v>5</v>
      </c>
      <c r="G522" s="100">
        <f t="shared" si="40"/>
        <v>5</v>
      </c>
      <c r="H522" s="100">
        <v>2</v>
      </c>
      <c r="J522">
        <v>6</v>
      </c>
      <c r="K522">
        <v>8</v>
      </c>
      <c r="P522">
        <v>4</v>
      </c>
      <c r="Q522">
        <v>1</v>
      </c>
      <c r="S522">
        <v>5</v>
      </c>
      <c r="U522" s="103">
        <v>493</v>
      </c>
      <c r="V522" s="103">
        <v>26.964829807343872</v>
      </c>
      <c r="W522" s="103">
        <v>3.0351701926561283</v>
      </c>
      <c r="Y522" s="103">
        <v>44.489611562782294</v>
      </c>
      <c r="Z522" s="103">
        <v>28</v>
      </c>
    </row>
    <row r="523" spans="1:26" x14ac:dyDescent="0.3">
      <c r="A523" s="13">
        <v>43560</v>
      </c>
      <c r="C523" s="101">
        <v>30</v>
      </c>
      <c r="D523" s="100">
        <f t="shared" si="37"/>
        <v>14</v>
      </c>
      <c r="E523" s="100">
        <f t="shared" si="38"/>
        <v>0</v>
      </c>
      <c r="F523" s="100">
        <f t="shared" si="39"/>
        <v>0</v>
      </c>
      <c r="G523" s="100">
        <f t="shared" si="40"/>
        <v>5</v>
      </c>
      <c r="H523" s="100">
        <v>2</v>
      </c>
      <c r="I523" s="100">
        <v>3</v>
      </c>
      <c r="J523">
        <v>12</v>
      </c>
      <c r="K523">
        <v>2</v>
      </c>
      <c r="S523">
        <v>5</v>
      </c>
      <c r="U523" s="103">
        <v>494</v>
      </c>
      <c r="V523" s="103">
        <v>26.721362344030222</v>
      </c>
      <c r="W523" s="103">
        <v>3.2786376559697779</v>
      </c>
      <c r="Y523" s="103">
        <v>44.579945799457995</v>
      </c>
      <c r="Z523" s="103">
        <v>28</v>
      </c>
    </row>
    <row r="524" spans="1:26" x14ac:dyDescent="0.3">
      <c r="A524" s="13">
        <v>43561</v>
      </c>
      <c r="C524" s="101">
        <v>30</v>
      </c>
      <c r="D524" s="100">
        <f t="shared" si="37"/>
        <v>14</v>
      </c>
      <c r="E524" s="100">
        <f t="shared" si="38"/>
        <v>3</v>
      </c>
      <c r="F524" s="100">
        <f t="shared" si="39"/>
        <v>2</v>
      </c>
      <c r="G524" s="100">
        <f t="shared" si="40"/>
        <v>5</v>
      </c>
      <c r="H524" s="100">
        <v>2</v>
      </c>
      <c r="I524" s="100">
        <v>1</v>
      </c>
      <c r="J524">
        <v>10</v>
      </c>
      <c r="K524">
        <v>4</v>
      </c>
      <c r="M524">
        <v>2</v>
      </c>
      <c r="N524">
        <v>1</v>
      </c>
      <c r="P524">
        <v>2</v>
      </c>
      <c r="S524">
        <v>5</v>
      </c>
      <c r="U524" s="103">
        <v>495</v>
      </c>
      <c r="V524" s="103">
        <v>33.488408529957752</v>
      </c>
      <c r="W524" s="103">
        <v>-3.4884085299577521</v>
      </c>
      <c r="Y524" s="103">
        <v>44.670280036133697</v>
      </c>
      <c r="Z524" s="103">
        <v>28</v>
      </c>
    </row>
    <row r="525" spans="1:26" x14ac:dyDescent="0.3">
      <c r="A525" s="13">
        <v>43562</v>
      </c>
      <c r="C525" s="101">
        <v>30</v>
      </c>
      <c r="D525" s="100">
        <f t="shared" si="37"/>
        <v>14</v>
      </c>
      <c r="E525" s="100">
        <f t="shared" si="38"/>
        <v>5</v>
      </c>
      <c r="F525" s="100">
        <f t="shared" si="39"/>
        <v>0</v>
      </c>
      <c r="G525" s="100">
        <f t="shared" si="40"/>
        <v>7</v>
      </c>
      <c r="H525" s="100">
        <v>1</v>
      </c>
      <c r="I525" s="100">
        <v>1</v>
      </c>
      <c r="J525">
        <v>6</v>
      </c>
      <c r="K525">
        <v>8</v>
      </c>
      <c r="L525">
        <v>4</v>
      </c>
      <c r="M525">
        <v>1</v>
      </c>
      <c r="S525">
        <v>7</v>
      </c>
      <c r="U525" s="103">
        <v>496</v>
      </c>
      <c r="V525" s="103">
        <v>27.74022509326948</v>
      </c>
      <c r="W525" s="103">
        <v>2.2597749067305202</v>
      </c>
      <c r="Y525" s="103">
        <v>44.760614272809399</v>
      </c>
      <c r="Z525" s="103">
        <v>28</v>
      </c>
    </row>
    <row r="526" spans="1:26" x14ac:dyDescent="0.3">
      <c r="A526" s="13">
        <v>43563</v>
      </c>
      <c r="C526" s="101">
        <v>30</v>
      </c>
      <c r="D526" s="100">
        <f t="shared" si="37"/>
        <v>13</v>
      </c>
      <c r="E526" s="100">
        <f t="shared" si="38"/>
        <v>3</v>
      </c>
      <c r="F526" s="100">
        <f t="shared" si="39"/>
        <v>3</v>
      </c>
      <c r="G526" s="100">
        <f t="shared" si="40"/>
        <v>5</v>
      </c>
      <c r="H526" s="100">
        <v>3</v>
      </c>
      <c r="I526" s="100">
        <v>1</v>
      </c>
      <c r="J526">
        <v>9</v>
      </c>
      <c r="K526">
        <v>4</v>
      </c>
      <c r="L526">
        <v>1</v>
      </c>
      <c r="M526">
        <v>1</v>
      </c>
      <c r="N526">
        <v>1</v>
      </c>
      <c r="O526">
        <v>1</v>
      </c>
      <c r="P526">
        <v>2</v>
      </c>
      <c r="S526">
        <v>5</v>
      </c>
      <c r="U526" s="103">
        <v>497</v>
      </c>
      <c r="V526" s="103">
        <v>27.395344045554115</v>
      </c>
      <c r="W526" s="103">
        <v>2.6046559544458852</v>
      </c>
      <c r="Y526" s="103">
        <v>44.850948509485093</v>
      </c>
      <c r="Z526" s="103">
        <v>28</v>
      </c>
    </row>
    <row r="527" spans="1:26" x14ac:dyDescent="0.3">
      <c r="A527" s="13">
        <v>43564</v>
      </c>
      <c r="C527" s="101">
        <v>30</v>
      </c>
      <c r="D527" s="100">
        <f t="shared" si="37"/>
        <v>13</v>
      </c>
      <c r="E527" s="100">
        <f t="shared" si="38"/>
        <v>2</v>
      </c>
      <c r="F527" s="100">
        <f t="shared" si="39"/>
        <v>3</v>
      </c>
      <c r="G527" s="100">
        <f t="shared" si="40"/>
        <v>5</v>
      </c>
      <c r="H527" s="100">
        <v>2</v>
      </c>
      <c r="J527">
        <v>8</v>
      </c>
      <c r="K527">
        <v>5</v>
      </c>
      <c r="L527">
        <v>1</v>
      </c>
      <c r="M527">
        <v>1</v>
      </c>
      <c r="O527">
        <v>1</v>
      </c>
      <c r="P527">
        <v>2</v>
      </c>
      <c r="S527">
        <v>5</v>
      </c>
      <c r="U527" s="103">
        <v>498</v>
      </c>
      <c r="V527" s="103">
        <v>26.199347571750579</v>
      </c>
      <c r="W527" s="103">
        <v>3.8006524282494212</v>
      </c>
      <c r="Y527" s="103">
        <v>44.941282746160795</v>
      </c>
      <c r="Z527" s="103">
        <v>28</v>
      </c>
    </row>
    <row r="528" spans="1:26" x14ac:dyDescent="0.3">
      <c r="A528" s="13">
        <v>43565</v>
      </c>
      <c r="C528" s="101">
        <v>30</v>
      </c>
      <c r="D528" s="100">
        <f t="shared" si="37"/>
        <v>13</v>
      </c>
      <c r="E528" s="100">
        <f t="shared" si="38"/>
        <v>1</v>
      </c>
      <c r="F528" s="100">
        <f t="shared" si="39"/>
        <v>4</v>
      </c>
      <c r="G528" s="100">
        <f t="shared" si="40"/>
        <v>7</v>
      </c>
      <c r="H528" s="100">
        <v>2</v>
      </c>
      <c r="I528" s="100">
        <v>1</v>
      </c>
      <c r="J528">
        <v>8</v>
      </c>
      <c r="K528">
        <v>5</v>
      </c>
      <c r="N528">
        <v>1</v>
      </c>
      <c r="P528">
        <v>4</v>
      </c>
      <c r="S528">
        <v>7</v>
      </c>
      <c r="U528" s="103">
        <v>499</v>
      </c>
      <c r="V528" s="103">
        <v>26.287854721775172</v>
      </c>
      <c r="W528" s="103">
        <v>3.7121452782248276</v>
      </c>
      <c r="Y528" s="103">
        <v>45.031616982836496</v>
      </c>
      <c r="Z528" s="103">
        <v>28</v>
      </c>
    </row>
    <row r="529" spans="1:26" x14ac:dyDescent="0.3">
      <c r="A529" s="13">
        <v>43566</v>
      </c>
      <c r="C529" s="101">
        <v>30</v>
      </c>
      <c r="D529" s="100">
        <f t="shared" si="37"/>
        <v>13</v>
      </c>
      <c r="E529" s="100">
        <f t="shared" si="38"/>
        <v>2</v>
      </c>
      <c r="F529" s="100">
        <f t="shared" si="39"/>
        <v>1</v>
      </c>
      <c r="G529" s="100">
        <f t="shared" si="40"/>
        <v>4</v>
      </c>
      <c r="H529" s="100">
        <v>1</v>
      </c>
      <c r="J529">
        <v>9</v>
      </c>
      <c r="K529">
        <v>4</v>
      </c>
      <c r="M529">
        <v>1</v>
      </c>
      <c r="N529">
        <v>1</v>
      </c>
      <c r="P529">
        <v>1</v>
      </c>
      <c r="S529">
        <v>4</v>
      </c>
      <c r="U529" s="103">
        <v>500</v>
      </c>
      <c r="V529" s="103">
        <v>31.845764443108649</v>
      </c>
      <c r="W529" s="103">
        <v>-1.8457644431086493</v>
      </c>
      <c r="Y529" s="103">
        <v>45.121951219512198</v>
      </c>
      <c r="Z529" s="103">
        <v>28</v>
      </c>
    </row>
    <row r="530" spans="1:26" x14ac:dyDescent="0.3">
      <c r="A530" s="13">
        <v>43567</v>
      </c>
      <c r="C530" s="101">
        <v>30</v>
      </c>
      <c r="D530" s="100">
        <f t="shared" si="37"/>
        <v>13</v>
      </c>
      <c r="E530" s="100">
        <f t="shared" si="38"/>
        <v>3</v>
      </c>
      <c r="F530" s="100">
        <f t="shared" si="39"/>
        <v>0</v>
      </c>
      <c r="G530" s="100">
        <f t="shared" si="40"/>
        <v>3</v>
      </c>
      <c r="H530" s="100">
        <v>1</v>
      </c>
      <c r="J530">
        <v>4</v>
      </c>
      <c r="K530">
        <v>9</v>
      </c>
      <c r="M530">
        <v>2</v>
      </c>
      <c r="N530">
        <v>1</v>
      </c>
      <c r="S530">
        <v>3</v>
      </c>
      <c r="U530" s="103">
        <v>501</v>
      </c>
      <c r="V530" s="103">
        <v>31.403462249399084</v>
      </c>
      <c r="W530" s="103">
        <v>-1.4034622493990838</v>
      </c>
      <c r="Y530" s="103">
        <v>45.2122854561879</v>
      </c>
      <c r="Z530" s="103">
        <v>28</v>
      </c>
    </row>
    <row r="531" spans="1:26" x14ac:dyDescent="0.3">
      <c r="A531" s="13">
        <v>43568</v>
      </c>
      <c r="C531" s="101">
        <v>30</v>
      </c>
      <c r="D531" s="100">
        <f t="shared" si="37"/>
        <v>12</v>
      </c>
      <c r="E531" s="100">
        <f t="shared" si="38"/>
        <v>4</v>
      </c>
      <c r="F531" s="100">
        <f t="shared" si="39"/>
        <v>2</v>
      </c>
      <c r="G531" s="100">
        <f t="shared" si="40"/>
        <v>4</v>
      </c>
      <c r="H531" s="100">
        <v>3</v>
      </c>
      <c r="I531" s="100">
        <v>1</v>
      </c>
      <c r="J531">
        <v>8</v>
      </c>
      <c r="K531">
        <v>4</v>
      </c>
      <c r="L531">
        <v>1</v>
      </c>
      <c r="M531">
        <v>3</v>
      </c>
      <c r="P531">
        <v>2</v>
      </c>
      <c r="S531">
        <v>4</v>
      </c>
      <c r="U531" s="103">
        <v>502</v>
      </c>
      <c r="V531" s="103">
        <v>28.093900712439378</v>
      </c>
      <c r="W531" s="103">
        <v>1.9060992875606217</v>
      </c>
      <c r="Y531" s="103">
        <v>45.302619692863594</v>
      </c>
      <c r="Z531" s="103">
        <v>28</v>
      </c>
    </row>
    <row r="532" spans="1:26" x14ac:dyDescent="0.3">
      <c r="A532" s="13">
        <v>43569</v>
      </c>
      <c r="C532" s="101">
        <v>30</v>
      </c>
      <c r="D532" s="100">
        <f t="shared" si="37"/>
        <v>11</v>
      </c>
      <c r="E532" s="100">
        <f t="shared" si="38"/>
        <v>1</v>
      </c>
      <c r="F532" s="100">
        <f t="shared" si="39"/>
        <v>3</v>
      </c>
      <c r="G532" s="100">
        <f t="shared" si="40"/>
        <v>2</v>
      </c>
      <c r="H532" s="100">
        <v>4</v>
      </c>
      <c r="J532">
        <v>5</v>
      </c>
      <c r="K532">
        <v>6</v>
      </c>
      <c r="M532">
        <v>1</v>
      </c>
      <c r="P532">
        <v>2</v>
      </c>
      <c r="Q532">
        <v>1</v>
      </c>
      <c r="S532">
        <v>2</v>
      </c>
      <c r="U532" s="103">
        <v>503</v>
      </c>
      <c r="V532" s="103">
        <v>30.998875011841395</v>
      </c>
      <c r="W532" s="103">
        <v>-0.99887501184139538</v>
      </c>
      <c r="Y532" s="103">
        <v>45.392953929539296</v>
      </c>
      <c r="Z532" s="103">
        <v>29</v>
      </c>
    </row>
    <row r="533" spans="1:26" x14ac:dyDescent="0.3">
      <c r="A533" s="13">
        <v>43570</v>
      </c>
      <c r="C533" s="101">
        <v>30</v>
      </c>
      <c r="D533" s="100">
        <f t="shared" si="37"/>
        <v>11</v>
      </c>
      <c r="E533" s="100">
        <f t="shared" si="38"/>
        <v>1</v>
      </c>
      <c r="F533" s="100">
        <f t="shared" si="39"/>
        <v>2</v>
      </c>
      <c r="G533" s="100">
        <f t="shared" si="40"/>
        <v>5</v>
      </c>
      <c r="H533" s="100">
        <v>3</v>
      </c>
      <c r="I533" s="100">
        <v>1</v>
      </c>
      <c r="J533">
        <v>7</v>
      </c>
      <c r="K533">
        <v>4</v>
      </c>
      <c r="M533">
        <v>1</v>
      </c>
      <c r="P533">
        <v>1</v>
      </c>
      <c r="Q533">
        <v>1</v>
      </c>
      <c r="S533">
        <v>5</v>
      </c>
      <c r="U533" s="103">
        <v>504</v>
      </c>
      <c r="V533" s="103">
        <v>31.819022455199825</v>
      </c>
      <c r="W533" s="103">
        <v>-1.8190224551998249</v>
      </c>
      <c r="Y533" s="103">
        <v>45.483288166214997</v>
      </c>
      <c r="Z533" s="103">
        <v>29</v>
      </c>
    </row>
    <row r="534" spans="1:26" x14ac:dyDescent="0.3">
      <c r="A534" s="13">
        <v>43571</v>
      </c>
      <c r="C534" s="101">
        <v>30</v>
      </c>
      <c r="D534" s="100">
        <f t="shared" si="37"/>
        <v>11</v>
      </c>
      <c r="E534" s="100">
        <f t="shared" si="38"/>
        <v>0</v>
      </c>
      <c r="F534" s="100">
        <f t="shared" si="39"/>
        <v>0</v>
      </c>
      <c r="G534" s="100">
        <f t="shared" si="40"/>
        <v>7</v>
      </c>
      <c r="H534" s="100">
        <v>2</v>
      </c>
      <c r="J534">
        <v>3</v>
      </c>
      <c r="K534">
        <v>8</v>
      </c>
      <c r="S534">
        <v>7</v>
      </c>
      <c r="U534" s="103">
        <v>505</v>
      </c>
      <c r="V534" s="103">
        <v>27.198386109846869</v>
      </c>
      <c r="W534" s="103">
        <v>2.8016138901531313</v>
      </c>
      <c r="Y534" s="103">
        <v>45.573622402890699</v>
      </c>
      <c r="Z534" s="103">
        <v>29</v>
      </c>
    </row>
    <row r="535" spans="1:26" x14ac:dyDescent="0.3">
      <c r="A535" s="13">
        <v>43572</v>
      </c>
      <c r="C535" s="101">
        <v>30</v>
      </c>
      <c r="D535" s="100">
        <f t="shared" si="37"/>
        <v>11</v>
      </c>
      <c r="E535" s="100">
        <f t="shared" si="38"/>
        <v>4</v>
      </c>
      <c r="F535" s="100">
        <f t="shared" si="39"/>
        <v>1</v>
      </c>
      <c r="G535" s="100">
        <f t="shared" si="40"/>
        <v>6</v>
      </c>
      <c r="H535" s="100">
        <v>2</v>
      </c>
      <c r="I535" s="100">
        <v>1</v>
      </c>
      <c r="J535">
        <v>8</v>
      </c>
      <c r="K535">
        <v>3</v>
      </c>
      <c r="M535">
        <v>1</v>
      </c>
      <c r="N535">
        <v>3</v>
      </c>
      <c r="Q535">
        <v>1</v>
      </c>
      <c r="S535">
        <v>6</v>
      </c>
      <c r="U535" s="103">
        <v>506</v>
      </c>
      <c r="V535" s="103">
        <v>29.214530027008838</v>
      </c>
      <c r="W535" s="103">
        <v>0.78546997299116228</v>
      </c>
      <c r="Y535" s="103">
        <v>45.6639566395664</v>
      </c>
      <c r="Z535" s="103">
        <v>29</v>
      </c>
    </row>
    <row r="536" spans="1:26" x14ac:dyDescent="0.3">
      <c r="A536" s="13">
        <v>43573</v>
      </c>
      <c r="C536" s="101">
        <v>30</v>
      </c>
      <c r="D536" s="100">
        <f t="shared" si="37"/>
        <v>11</v>
      </c>
      <c r="E536" s="100">
        <f t="shared" si="38"/>
        <v>2</v>
      </c>
      <c r="F536" s="100">
        <f t="shared" si="39"/>
        <v>2</v>
      </c>
      <c r="G536" s="100">
        <f t="shared" si="40"/>
        <v>4</v>
      </c>
      <c r="H536" s="100">
        <v>1</v>
      </c>
      <c r="I536" s="100">
        <v>2</v>
      </c>
      <c r="J536">
        <v>7</v>
      </c>
      <c r="K536">
        <v>4</v>
      </c>
      <c r="L536">
        <v>2</v>
      </c>
      <c r="P536">
        <v>1</v>
      </c>
      <c r="Q536">
        <v>1</v>
      </c>
      <c r="S536">
        <v>4</v>
      </c>
      <c r="U536" s="103">
        <v>507</v>
      </c>
      <c r="V536" s="103">
        <v>24.472422329697796</v>
      </c>
      <c r="W536" s="103">
        <v>5.5275776703022039</v>
      </c>
      <c r="Y536" s="103">
        <v>45.754290876242095</v>
      </c>
      <c r="Z536" s="103">
        <v>29</v>
      </c>
    </row>
    <row r="537" spans="1:26" x14ac:dyDescent="0.3">
      <c r="A537" s="13">
        <v>43574</v>
      </c>
      <c r="C537" s="101">
        <v>30</v>
      </c>
      <c r="D537" s="100">
        <f t="shared" si="37"/>
        <v>10</v>
      </c>
      <c r="E537" s="100">
        <f t="shared" si="38"/>
        <v>4</v>
      </c>
      <c r="F537" s="100">
        <f t="shared" si="39"/>
        <v>4</v>
      </c>
      <c r="G537" s="100">
        <f t="shared" si="40"/>
        <v>10</v>
      </c>
      <c r="H537" s="100">
        <v>3</v>
      </c>
      <c r="I537" s="100">
        <v>1</v>
      </c>
      <c r="J537">
        <v>6</v>
      </c>
      <c r="K537">
        <v>4</v>
      </c>
      <c r="M537">
        <v>2</v>
      </c>
      <c r="N537">
        <v>2</v>
      </c>
      <c r="O537">
        <v>1</v>
      </c>
      <c r="P537">
        <v>3</v>
      </c>
      <c r="S537">
        <v>10</v>
      </c>
      <c r="U537" s="103">
        <v>508</v>
      </c>
      <c r="V537" s="103">
        <v>27.021371809797682</v>
      </c>
      <c r="W537" s="103">
        <v>2.9786281902023184</v>
      </c>
      <c r="Y537" s="103">
        <v>45.844625112917797</v>
      </c>
      <c r="Z537" s="103">
        <v>29</v>
      </c>
    </row>
    <row r="538" spans="1:26" x14ac:dyDescent="0.3">
      <c r="A538" s="13">
        <v>43575</v>
      </c>
      <c r="C538" s="101">
        <v>30</v>
      </c>
      <c r="D538" s="100">
        <f t="shared" si="37"/>
        <v>10</v>
      </c>
      <c r="E538" s="100">
        <f t="shared" si="38"/>
        <v>5</v>
      </c>
      <c r="F538" s="100">
        <f t="shared" si="39"/>
        <v>2</v>
      </c>
      <c r="G538" s="100">
        <f t="shared" si="40"/>
        <v>7</v>
      </c>
      <c r="H538" s="100">
        <v>1</v>
      </c>
      <c r="J538">
        <v>7</v>
      </c>
      <c r="K538">
        <v>3</v>
      </c>
      <c r="L538">
        <v>1</v>
      </c>
      <c r="M538">
        <v>3</v>
      </c>
      <c r="N538">
        <v>1</v>
      </c>
      <c r="P538">
        <v>1</v>
      </c>
      <c r="Q538">
        <v>1</v>
      </c>
      <c r="S538">
        <v>7</v>
      </c>
      <c r="U538" s="103">
        <v>509</v>
      </c>
      <c r="V538" s="103">
        <v>24.383915179673203</v>
      </c>
      <c r="W538" s="103">
        <v>5.6160848203267975</v>
      </c>
      <c r="Y538" s="103">
        <v>45.934959349593498</v>
      </c>
      <c r="Z538" s="103">
        <v>29</v>
      </c>
    </row>
    <row r="539" spans="1:26" x14ac:dyDescent="0.3">
      <c r="A539" s="13">
        <v>43576</v>
      </c>
      <c r="C539" s="101">
        <v>30</v>
      </c>
      <c r="D539" s="100">
        <f t="shared" si="37"/>
        <v>9</v>
      </c>
      <c r="E539" s="100">
        <f t="shared" si="38"/>
        <v>3</v>
      </c>
      <c r="F539" s="100">
        <f t="shared" si="39"/>
        <v>0</v>
      </c>
      <c r="G539" s="100">
        <f t="shared" si="40"/>
        <v>5</v>
      </c>
      <c r="H539" s="100">
        <v>1</v>
      </c>
      <c r="I539" s="100">
        <v>2</v>
      </c>
      <c r="J539">
        <v>4</v>
      </c>
      <c r="K539">
        <v>5</v>
      </c>
      <c r="L539">
        <v>3</v>
      </c>
      <c r="S539">
        <v>5</v>
      </c>
      <c r="U539" s="103">
        <v>510</v>
      </c>
      <c r="V539" s="103">
        <v>28.73034963539617</v>
      </c>
      <c r="W539" s="103">
        <v>1.2696503646038302</v>
      </c>
      <c r="Y539" s="103">
        <v>46.0252935862692</v>
      </c>
      <c r="Z539" s="103">
        <v>29</v>
      </c>
    </row>
    <row r="540" spans="1:26" x14ac:dyDescent="0.3">
      <c r="A540" s="13">
        <v>43577</v>
      </c>
      <c r="C540" s="101">
        <v>30</v>
      </c>
      <c r="D540" s="100">
        <f t="shared" si="37"/>
        <v>8</v>
      </c>
      <c r="E540" s="100">
        <f t="shared" si="38"/>
        <v>0</v>
      </c>
      <c r="F540" s="100">
        <f t="shared" si="39"/>
        <v>2</v>
      </c>
      <c r="G540" s="100">
        <f t="shared" si="40"/>
        <v>7</v>
      </c>
      <c r="H540" s="100">
        <v>1</v>
      </c>
      <c r="J540">
        <v>1</v>
      </c>
      <c r="K540">
        <v>7</v>
      </c>
      <c r="P540">
        <v>2</v>
      </c>
      <c r="S540">
        <v>7</v>
      </c>
      <c r="U540" s="103">
        <v>511</v>
      </c>
      <c r="V540" s="103">
        <v>29.612080063285585</v>
      </c>
      <c r="W540" s="103">
        <v>0.3879199367144146</v>
      </c>
      <c r="Y540" s="103">
        <v>46.115627822944894</v>
      </c>
      <c r="Z540" s="103">
        <v>29</v>
      </c>
    </row>
    <row r="541" spans="1:26" x14ac:dyDescent="0.3">
      <c r="A541" s="13">
        <v>43578</v>
      </c>
      <c r="C541" s="101">
        <v>30</v>
      </c>
      <c r="D541" s="100">
        <f t="shared" si="37"/>
        <v>6</v>
      </c>
      <c r="E541" s="100">
        <f t="shared" si="38"/>
        <v>1</v>
      </c>
      <c r="F541" s="100">
        <f t="shared" si="39"/>
        <v>1</v>
      </c>
      <c r="G541" s="100">
        <f t="shared" si="40"/>
        <v>5</v>
      </c>
      <c r="H541" s="100">
        <v>1</v>
      </c>
      <c r="J541">
        <v>4</v>
      </c>
      <c r="K541">
        <v>2</v>
      </c>
      <c r="N541">
        <v>1</v>
      </c>
      <c r="Q541">
        <v>1</v>
      </c>
      <c r="S541">
        <v>5</v>
      </c>
      <c r="U541" s="103">
        <v>512</v>
      </c>
      <c r="V541" s="103">
        <v>30.699745175921553</v>
      </c>
      <c r="W541" s="103">
        <v>-0.69974517592155294</v>
      </c>
      <c r="Y541" s="103">
        <v>46.205962059620596</v>
      </c>
      <c r="Z541" s="103">
        <v>29</v>
      </c>
    </row>
    <row r="542" spans="1:26" x14ac:dyDescent="0.3">
      <c r="A542" s="13">
        <v>43579</v>
      </c>
      <c r="C542" s="101">
        <v>30</v>
      </c>
      <c r="D542" s="100">
        <f t="shared" si="37"/>
        <v>4</v>
      </c>
      <c r="E542" s="100">
        <f t="shared" si="38"/>
        <v>4</v>
      </c>
      <c r="F542" s="100">
        <f t="shared" si="39"/>
        <v>0</v>
      </c>
      <c r="G542" s="100">
        <f t="shared" si="40"/>
        <v>9</v>
      </c>
      <c r="H542" s="100">
        <v>1</v>
      </c>
      <c r="I542" s="100">
        <v>2</v>
      </c>
      <c r="K542">
        <v>4</v>
      </c>
      <c r="L542">
        <v>1</v>
      </c>
      <c r="M542">
        <v>2</v>
      </c>
      <c r="N542">
        <v>1</v>
      </c>
      <c r="S542">
        <v>9</v>
      </c>
      <c r="U542" s="103">
        <v>513</v>
      </c>
      <c r="V542" s="103">
        <v>28.586180112765391</v>
      </c>
      <c r="W542" s="103">
        <v>1.4138198872346095</v>
      </c>
      <c r="Y542" s="103">
        <v>46.296296296296298</v>
      </c>
      <c r="Z542" s="103">
        <v>29</v>
      </c>
    </row>
    <row r="543" spans="1:26" x14ac:dyDescent="0.3">
      <c r="A543" s="13">
        <v>43580</v>
      </c>
      <c r="C543" s="101">
        <v>30</v>
      </c>
      <c r="D543" s="100">
        <f t="shared" si="37"/>
        <v>3</v>
      </c>
      <c r="E543" s="100">
        <f t="shared" si="38"/>
        <v>3</v>
      </c>
      <c r="F543" s="100">
        <f t="shared" si="39"/>
        <v>1</v>
      </c>
      <c r="G543" s="100">
        <f t="shared" si="40"/>
        <v>9</v>
      </c>
      <c r="H543" s="100">
        <v>2</v>
      </c>
      <c r="I543" s="100">
        <v>1</v>
      </c>
      <c r="K543">
        <v>3</v>
      </c>
      <c r="M543">
        <v>1</v>
      </c>
      <c r="N543">
        <v>2</v>
      </c>
      <c r="P543">
        <v>1</v>
      </c>
      <c r="S543">
        <v>9</v>
      </c>
      <c r="U543" s="103">
        <v>514</v>
      </c>
      <c r="V543" s="103">
        <v>32.665096899210809</v>
      </c>
      <c r="W543" s="103">
        <v>-2.6650968992108091</v>
      </c>
      <c r="Y543" s="103">
        <v>46.386630532971999</v>
      </c>
      <c r="Z543" s="103">
        <v>29</v>
      </c>
    </row>
    <row r="544" spans="1:26" x14ac:dyDescent="0.3">
      <c r="A544" s="13">
        <v>43581</v>
      </c>
      <c r="C544" s="101">
        <v>30</v>
      </c>
      <c r="D544" s="100">
        <f t="shared" si="37"/>
        <v>3</v>
      </c>
      <c r="E544" s="100">
        <f t="shared" si="38"/>
        <v>2</v>
      </c>
      <c r="F544" s="100">
        <f t="shared" si="39"/>
        <v>1</v>
      </c>
      <c r="G544" s="100">
        <f t="shared" si="40"/>
        <v>7</v>
      </c>
      <c r="H544" s="100">
        <v>1</v>
      </c>
      <c r="I544" s="100">
        <v>1</v>
      </c>
      <c r="K544">
        <v>3</v>
      </c>
      <c r="M544">
        <v>1</v>
      </c>
      <c r="N544">
        <v>1</v>
      </c>
      <c r="O544">
        <v>1</v>
      </c>
      <c r="S544">
        <v>7</v>
      </c>
      <c r="U544" s="103">
        <v>515</v>
      </c>
      <c r="V544" s="103">
        <v>28.19942086714692</v>
      </c>
      <c r="W544" s="103">
        <v>1.8005791328530805</v>
      </c>
      <c r="Y544" s="103">
        <v>46.476964769647701</v>
      </c>
      <c r="Z544" s="103">
        <v>29</v>
      </c>
    </row>
    <row r="545" spans="1:26" x14ac:dyDescent="0.3">
      <c r="A545" s="13">
        <v>43582</v>
      </c>
      <c r="C545" s="101">
        <v>30</v>
      </c>
      <c r="D545" s="100">
        <f t="shared" si="37"/>
        <v>2</v>
      </c>
      <c r="E545" s="100">
        <f t="shared" si="38"/>
        <v>4</v>
      </c>
      <c r="F545" s="100">
        <f t="shared" si="39"/>
        <v>3</v>
      </c>
      <c r="G545" s="100">
        <f t="shared" si="40"/>
        <v>6</v>
      </c>
      <c r="H545" s="100">
        <v>2</v>
      </c>
      <c r="K545">
        <v>2</v>
      </c>
      <c r="L545">
        <v>2</v>
      </c>
      <c r="M545">
        <v>2</v>
      </c>
      <c r="P545">
        <v>3</v>
      </c>
      <c r="S545">
        <v>6</v>
      </c>
      <c r="U545" s="103">
        <v>516</v>
      </c>
      <c r="V545" s="103">
        <v>28.981733929838381</v>
      </c>
      <c r="W545" s="103">
        <v>1.0182660701616193</v>
      </c>
      <c r="Y545" s="103">
        <v>46.567299006323395</v>
      </c>
      <c r="Z545" s="103">
        <v>29</v>
      </c>
    </row>
    <row r="546" spans="1:26" x14ac:dyDescent="0.3">
      <c r="A546" s="13">
        <v>43583</v>
      </c>
      <c r="C546" s="101">
        <v>30</v>
      </c>
      <c r="D546" s="100">
        <f t="shared" si="37"/>
        <v>2</v>
      </c>
      <c r="E546" s="100">
        <f t="shared" si="38"/>
        <v>3</v>
      </c>
      <c r="F546" s="100">
        <f t="shared" si="39"/>
        <v>2</v>
      </c>
      <c r="G546" s="100">
        <f t="shared" si="40"/>
        <v>4</v>
      </c>
      <c r="H546" s="100">
        <v>1</v>
      </c>
      <c r="I546" s="100">
        <v>3</v>
      </c>
      <c r="K546">
        <v>2</v>
      </c>
      <c r="M546">
        <v>2</v>
      </c>
      <c r="N546">
        <v>1</v>
      </c>
      <c r="Q546">
        <v>2</v>
      </c>
      <c r="S546">
        <v>4</v>
      </c>
      <c r="U546" s="103">
        <v>517</v>
      </c>
      <c r="V546" s="103">
        <v>28.605884899393278</v>
      </c>
      <c r="W546" s="103">
        <v>1.3941151006067223</v>
      </c>
      <c r="Y546" s="103">
        <v>46.657633242999097</v>
      </c>
      <c r="Z546" s="103">
        <v>29</v>
      </c>
    </row>
    <row r="547" spans="1:26" x14ac:dyDescent="0.3">
      <c r="A547" s="13">
        <v>43584</v>
      </c>
      <c r="C547" s="101">
        <v>29</v>
      </c>
      <c r="D547" s="100">
        <f t="shared" si="37"/>
        <v>24</v>
      </c>
      <c r="E547" s="100">
        <f t="shared" si="38"/>
        <v>3</v>
      </c>
      <c r="F547" s="100">
        <f t="shared" si="39"/>
        <v>2</v>
      </c>
      <c r="G547" s="100">
        <f t="shared" si="40"/>
        <v>6</v>
      </c>
      <c r="H547" s="100">
        <v>2</v>
      </c>
      <c r="J547">
        <v>10</v>
      </c>
      <c r="K547">
        <v>14</v>
      </c>
      <c r="M547">
        <v>2</v>
      </c>
      <c r="N547">
        <v>1</v>
      </c>
      <c r="P547">
        <v>2</v>
      </c>
      <c r="S547">
        <v>6</v>
      </c>
      <c r="U547" s="103">
        <v>518</v>
      </c>
      <c r="V547" s="103">
        <v>34.256647190087342</v>
      </c>
      <c r="W547" s="103">
        <v>-4.2566471900873424</v>
      </c>
      <c r="Y547" s="103">
        <v>46.747967479674799</v>
      </c>
      <c r="Z547" s="103">
        <v>29</v>
      </c>
    </row>
    <row r="548" spans="1:26" x14ac:dyDescent="0.3">
      <c r="A548" s="13">
        <v>43585</v>
      </c>
      <c r="C548" s="101">
        <v>29</v>
      </c>
      <c r="D548" s="100">
        <f t="shared" si="37"/>
        <v>23</v>
      </c>
      <c r="E548" s="100">
        <f t="shared" si="38"/>
        <v>4</v>
      </c>
      <c r="F548" s="100">
        <f t="shared" si="39"/>
        <v>0</v>
      </c>
      <c r="G548" s="100">
        <f t="shared" si="40"/>
        <v>7</v>
      </c>
      <c r="H548" s="100">
        <v>1</v>
      </c>
      <c r="I548" s="100">
        <v>3</v>
      </c>
      <c r="J548">
        <v>15</v>
      </c>
      <c r="K548">
        <v>8</v>
      </c>
      <c r="M548">
        <v>3</v>
      </c>
      <c r="N548">
        <v>1</v>
      </c>
      <c r="S548">
        <v>7</v>
      </c>
      <c r="U548" s="103">
        <v>519</v>
      </c>
      <c r="V548" s="103">
        <v>32.914604398964357</v>
      </c>
      <c r="W548" s="103">
        <v>-2.9146043989643573</v>
      </c>
      <c r="Y548" s="103">
        <v>46.8383017163505</v>
      </c>
      <c r="Z548" s="103">
        <v>29</v>
      </c>
    </row>
    <row r="549" spans="1:26" x14ac:dyDescent="0.3">
      <c r="A549" s="13">
        <v>43586</v>
      </c>
      <c r="C549" s="101">
        <v>29</v>
      </c>
      <c r="D549" s="100">
        <f t="shared" si="37"/>
        <v>22</v>
      </c>
      <c r="E549" s="100">
        <f t="shared" si="38"/>
        <v>4</v>
      </c>
      <c r="F549" s="100">
        <f t="shared" si="39"/>
        <v>0</v>
      </c>
      <c r="G549" s="100">
        <f t="shared" si="40"/>
        <v>6</v>
      </c>
      <c r="H549" s="100">
        <v>2</v>
      </c>
      <c r="I549" s="100">
        <v>1</v>
      </c>
      <c r="J549">
        <v>13</v>
      </c>
      <c r="K549">
        <v>9</v>
      </c>
      <c r="M549">
        <v>2</v>
      </c>
      <c r="N549">
        <v>2</v>
      </c>
      <c r="S549">
        <v>6</v>
      </c>
      <c r="U549" s="103">
        <v>520</v>
      </c>
      <c r="V549" s="103">
        <v>29.934262940328264</v>
      </c>
      <c r="W549" s="103">
        <v>6.5737059671736375E-2</v>
      </c>
      <c r="Y549" s="103">
        <v>46.928635953026195</v>
      </c>
      <c r="Z549" s="103">
        <v>29</v>
      </c>
    </row>
    <row r="550" spans="1:26" x14ac:dyDescent="0.3">
      <c r="A550" s="13">
        <v>43587</v>
      </c>
      <c r="C550" s="101">
        <v>29</v>
      </c>
      <c r="D550" s="100">
        <f t="shared" si="37"/>
        <v>22</v>
      </c>
      <c r="E550" s="100">
        <f t="shared" si="38"/>
        <v>1</v>
      </c>
      <c r="F550" s="100">
        <f t="shared" si="39"/>
        <v>0</v>
      </c>
      <c r="G550" s="100">
        <f t="shared" si="40"/>
        <v>7</v>
      </c>
      <c r="H550" s="100">
        <v>1</v>
      </c>
      <c r="I550" s="100">
        <v>3</v>
      </c>
      <c r="J550">
        <v>12</v>
      </c>
      <c r="K550">
        <v>10</v>
      </c>
      <c r="N550">
        <v>1</v>
      </c>
      <c r="S550">
        <v>7</v>
      </c>
      <c r="U550" s="103">
        <v>521</v>
      </c>
      <c r="V550" s="103">
        <v>24.893903147423345</v>
      </c>
      <c r="W550" s="103">
        <v>5.1060968525766555</v>
      </c>
      <c r="Y550" s="103">
        <v>47.018970189701896</v>
      </c>
      <c r="Z550" s="103">
        <v>29</v>
      </c>
    </row>
    <row r="551" spans="1:26" x14ac:dyDescent="0.3">
      <c r="A551" s="13">
        <v>43588</v>
      </c>
      <c r="C551" s="101">
        <v>29</v>
      </c>
      <c r="D551" s="100">
        <f t="shared" si="37"/>
        <v>22</v>
      </c>
      <c r="E551" s="100">
        <f t="shared" si="38"/>
        <v>5</v>
      </c>
      <c r="F551" s="100">
        <f t="shared" si="39"/>
        <v>2</v>
      </c>
      <c r="G551" s="100">
        <f t="shared" si="40"/>
        <v>5</v>
      </c>
      <c r="H551" s="100">
        <v>1</v>
      </c>
      <c r="J551">
        <v>12</v>
      </c>
      <c r="K551">
        <v>10</v>
      </c>
      <c r="L551">
        <v>1</v>
      </c>
      <c r="M551">
        <v>1</v>
      </c>
      <c r="N551">
        <v>3</v>
      </c>
      <c r="Q551">
        <v>2</v>
      </c>
      <c r="S551">
        <v>5</v>
      </c>
      <c r="U551" s="103">
        <v>522</v>
      </c>
      <c r="V551" s="103">
        <v>29.072237299066728</v>
      </c>
      <c r="W551" s="103">
        <v>0.92776270093327184</v>
      </c>
      <c r="Y551" s="103">
        <v>47.109304426377598</v>
      </c>
      <c r="Z551" s="103">
        <v>29</v>
      </c>
    </row>
    <row r="552" spans="1:26" x14ac:dyDescent="0.3">
      <c r="A552" s="13">
        <v>43589</v>
      </c>
      <c r="C552" s="101">
        <v>29</v>
      </c>
      <c r="D552" s="100">
        <f t="shared" si="37"/>
        <v>21</v>
      </c>
      <c r="E552" s="100">
        <f t="shared" si="38"/>
        <v>1</v>
      </c>
      <c r="F552" s="100">
        <f t="shared" si="39"/>
        <v>0</v>
      </c>
      <c r="G552" s="100">
        <f t="shared" si="40"/>
        <v>5</v>
      </c>
      <c r="H552" s="100">
        <v>5</v>
      </c>
      <c r="I552" s="100">
        <v>1</v>
      </c>
      <c r="J552">
        <v>12</v>
      </c>
      <c r="K552">
        <v>9</v>
      </c>
      <c r="L552">
        <v>1</v>
      </c>
      <c r="S552">
        <v>5</v>
      </c>
      <c r="U552" s="103">
        <v>523</v>
      </c>
      <c r="V552" s="103">
        <v>29.585218650861677</v>
      </c>
      <c r="W552" s="103">
        <v>0.41478134913832321</v>
      </c>
      <c r="Y552" s="103">
        <v>47.1996386630533</v>
      </c>
      <c r="Z552" s="103">
        <v>29</v>
      </c>
    </row>
    <row r="553" spans="1:26" x14ac:dyDescent="0.3">
      <c r="A553" s="13">
        <v>43590</v>
      </c>
      <c r="C553" s="101">
        <v>29</v>
      </c>
      <c r="D553" s="100">
        <f t="shared" si="37"/>
        <v>21</v>
      </c>
      <c r="E553" s="100">
        <f t="shared" si="38"/>
        <v>0</v>
      </c>
      <c r="F553" s="100">
        <f t="shared" si="39"/>
        <v>0</v>
      </c>
      <c r="G553" s="100">
        <f t="shared" si="40"/>
        <v>4</v>
      </c>
      <c r="H553" s="100">
        <v>4</v>
      </c>
      <c r="I553" s="100">
        <v>2</v>
      </c>
      <c r="J553">
        <v>11</v>
      </c>
      <c r="K553">
        <v>10</v>
      </c>
      <c r="S553">
        <v>4</v>
      </c>
      <c r="U553" s="103">
        <v>524</v>
      </c>
      <c r="V553" s="103">
        <v>31.287096522109529</v>
      </c>
      <c r="W553" s="103">
        <v>-1.287096522109529</v>
      </c>
      <c r="Y553" s="103">
        <v>47.289972899729001</v>
      </c>
      <c r="Z553" s="103">
        <v>29</v>
      </c>
    </row>
    <row r="554" spans="1:26" x14ac:dyDescent="0.3">
      <c r="A554" s="13">
        <v>43591</v>
      </c>
      <c r="C554" s="101">
        <v>29</v>
      </c>
      <c r="D554" s="100">
        <f t="shared" si="37"/>
        <v>21</v>
      </c>
      <c r="E554" s="100">
        <f t="shared" si="38"/>
        <v>1</v>
      </c>
      <c r="F554" s="100">
        <f t="shared" si="39"/>
        <v>0</v>
      </c>
      <c r="G554" s="100">
        <f t="shared" si="40"/>
        <v>6</v>
      </c>
      <c r="H554" s="100">
        <v>3</v>
      </c>
      <c r="I554" s="100">
        <v>1</v>
      </c>
      <c r="J554">
        <v>12</v>
      </c>
      <c r="K554">
        <v>9</v>
      </c>
      <c r="M554">
        <v>1</v>
      </c>
      <c r="S554">
        <v>6</v>
      </c>
      <c r="U554" s="103">
        <v>525</v>
      </c>
      <c r="V554" s="103">
        <v>29.836722369818975</v>
      </c>
      <c r="W554" s="103">
        <v>0.16327763018102459</v>
      </c>
      <c r="Y554" s="103">
        <v>47.380307136404696</v>
      </c>
      <c r="Z554" s="103">
        <v>29</v>
      </c>
    </row>
    <row r="555" spans="1:26" x14ac:dyDescent="0.3">
      <c r="A555" s="13">
        <v>43592</v>
      </c>
      <c r="C555" s="101">
        <v>29</v>
      </c>
      <c r="D555" s="100">
        <f t="shared" si="37"/>
        <v>21</v>
      </c>
      <c r="E555" s="100">
        <f t="shared" si="38"/>
        <v>3</v>
      </c>
      <c r="F555" s="100">
        <f t="shared" si="39"/>
        <v>0</v>
      </c>
      <c r="G555" s="100">
        <f t="shared" si="40"/>
        <v>7</v>
      </c>
      <c r="H555" s="100">
        <v>3</v>
      </c>
      <c r="J555">
        <v>13</v>
      </c>
      <c r="K555">
        <v>8</v>
      </c>
      <c r="L555">
        <v>2</v>
      </c>
      <c r="N555">
        <v>1</v>
      </c>
      <c r="S555">
        <v>7</v>
      </c>
      <c r="U555" s="103">
        <v>526</v>
      </c>
      <c r="V555" s="103">
        <v>31.941373437005538</v>
      </c>
      <c r="W555" s="103">
        <v>-1.941373437005538</v>
      </c>
      <c r="Y555" s="103">
        <v>47.470641373080397</v>
      </c>
      <c r="Z555" s="103">
        <v>29</v>
      </c>
    </row>
    <row r="556" spans="1:26" x14ac:dyDescent="0.3">
      <c r="A556" s="13">
        <v>43593</v>
      </c>
      <c r="C556" s="101">
        <v>29</v>
      </c>
      <c r="D556" s="100">
        <f t="shared" si="37"/>
        <v>21</v>
      </c>
      <c r="E556" s="100">
        <f t="shared" si="38"/>
        <v>0</v>
      </c>
      <c r="F556" s="100">
        <f t="shared" si="39"/>
        <v>0</v>
      </c>
      <c r="G556" s="100">
        <f t="shared" si="40"/>
        <v>6</v>
      </c>
      <c r="H556" s="100">
        <v>2</v>
      </c>
      <c r="J556">
        <v>12</v>
      </c>
      <c r="K556">
        <v>9</v>
      </c>
      <c r="S556">
        <v>6</v>
      </c>
      <c r="U556" s="103">
        <v>527</v>
      </c>
      <c r="V556" s="103">
        <v>26.182279785143908</v>
      </c>
      <c r="W556" s="103">
        <v>3.8177202148560916</v>
      </c>
      <c r="Y556" s="103">
        <v>47.560975609756099</v>
      </c>
      <c r="Z556" s="103">
        <v>29</v>
      </c>
    </row>
    <row r="557" spans="1:26" x14ac:dyDescent="0.3">
      <c r="A557" s="13">
        <v>43594</v>
      </c>
      <c r="C557" s="101">
        <v>29</v>
      </c>
      <c r="D557" s="100">
        <f t="shared" si="37"/>
        <v>21</v>
      </c>
      <c r="E557" s="100">
        <f t="shared" si="38"/>
        <v>2</v>
      </c>
      <c r="F557" s="100">
        <f t="shared" si="39"/>
        <v>0</v>
      </c>
      <c r="G557" s="100">
        <f t="shared" si="40"/>
        <v>7</v>
      </c>
      <c r="H557" s="100">
        <v>2</v>
      </c>
      <c r="I557" s="100">
        <v>1</v>
      </c>
      <c r="J557">
        <v>11</v>
      </c>
      <c r="K557">
        <v>10</v>
      </c>
      <c r="L557">
        <v>1</v>
      </c>
      <c r="N557">
        <v>1</v>
      </c>
      <c r="S557">
        <v>7</v>
      </c>
      <c r="U557" s="103">
        <v>528</v>
      </c>
      <c r="V557" s="103">
        <v>24.986283311340369</v>
      </c>
      <c r="W557" s="103">
        <v>5.0137166886596312</v>
      </c>
      <c r="Y557" s="103">
        <v>47.651309846431801</v>
      </c>
      <c r="Z557" s="103">
        <v>29</v>
      </c>
    </row>
    <row r="558" spans="1:26" x14ac:dyDescent="0.3">
      <c r="A558" s="13">
        <v>43595</v>
      </c>
      <c r="C558" s="101">
        <v>29</v>
      </c>
      <c r="D558" s="100">
        <f t="shared" si="37"/>
        <v>20</v>
      </c>
      <c r="E558" s="100">
        <f t="shared" si="38"/>
        <v>2</v>
      </c>
      <c r="F558" s="100">
        <f t="shared" si="39"/>
        <v>3</v>
      </c>
      <c r="G558" s="100">
        <f t="shared" si="40"/>
        <v>7</v>
      </c>
      <c r="H558" s="100">
        <v>4</v>
      </c>
      <c r="J558">
        <v>13</v>
      </c>
      <c r="K558">
        <v>7</v>
      </c>
      <c r="M558">
        <v>1</v>
      </c>
      <c r="N558">
        <v>1</v>
      </c>
      <c r="P558">
        <v>3</v>
      </c>
      <c r="S558">
        <v>7</v>
      </c>
      <c r="U558" s="103">
        <v>529</v>
      </c>
      <c r="V558" s="103">
        <v>30.568243238637734</v>
      </c>
      <c r="W558" s="103">
        <v>-0.56824323863773429</v>
      </c>
      <c r="Y558" s="103">
        <v>47.741644083107502</v>
      </c>
      <c r="Z558" s="103">
        <v>29</v>
      </c>
    </row>
    <row r="559" spans="1:26" x14ac:dyDescent="0.3">
      <c r="A559" s="13">
        <v>43596</v>
      </c>
      <c r="C559" s="101">
        <v>29</v>
      </c>
      <c r="D559" s="100">
        <f t="shared" si="37"/>
        <v>20</v>
      </c>
      <c r="E559" s="100">
        <f t="shared" si="38"/>
        <v>2</v>
      </c>
      <c r="F559" s="100">
        <f t="shared" si="39"/>
        <v>2</v>
      </c>
      <c r="G559" s="100">
        <f t="shared" si="40"/>
        <v>6</v>
      </c>
      <c r="H559" s="100">
        <v>4</v>
      </c>
      <c r="J559">
        <v>12</v>
      </c>
      <c r="K559">
        <v>8</v>
      </c>
      <c r="L559">
        <v>1</v>
      </c>
      <c r="M559">
        <v>1</v>
      </c>
      <c r="P559">
        <v>2</v>
      </c>
      <c r="S559">
        <v>6</v>
      </c>
      <c r="U559" s="103">
        <v>530</v>
      </c>
      <c r="V559" s="103">
        <v>28.803603040433064</v>
      </c>
      <c r="W559" s="103">
        <v>1.1963969595669361</v>
      </c>
      <c r="Y559" s="103">
        <v>47.831978319783197</v>
      </c>
      <c r="Z559" s="103">
        <v>29</v>
      </c>
    </row>
    <row r="560" spans="1:26" x14ac:dyDescent="0.3">
      <c r="A560" s="13">
        <v>43597</v>
      </c>
      <c r="C560" s="101">
        <v>29</v>
      </c>
      <c r="D560" s="100">
        <f t="shared" si="37"/>
        <v>20</v>
      </c>
      <c r="E560" s="100">
        <f t="shared" si="38"/>
        <v>3</v>
      </c>
      <c r="F560" s="100">
        <f t="shared" si="39"/>
        <v>1</v>
      </c>
      <c r="G560" s="100">
        <f t="shared" si="40"/>
        <v>9</v>
      </c>
      <c r="H560" s="100">
        <v>1</v>
      </c>
      <c r="J560">
        <v>11</v>
      </c>
      <c r="K560">
        <v>9</v>
      </c>
      <c r="M560">
        <v>2</v>
      </c>
      <c r="N560">
        <v>1</v>
      </c>
      <c r="P560">
        <v>1</v>
      </c>
      <c r="S560">
        <v>9</v>
      </c>
      <c r="U560" s="103">
        <v>531</v>
      </c>
      <c r="V560" s="103">
        <v>29.791850787871073</v>
      </c>
      <c r="W560" s="103">
        <v>0.20814921212892656</v>
      </c>
      <c r="Y560" s="103">
        <v>47.922312556458898</v>
      </c>
      <c r="Z560" s="103">
        <v>29</v>
      </c>
    </row>
    <row r="561" spans="1:26" x14ac:dyDescent="0.3">
      <c r="A561" s="13">
        <v>43598</v>
      </c>
      <c r="C561" s="101">
        <v>29</v>
      </c>
      <c r="D561" s="100">
        <f t="shared" si="37"/>
        <v>20</v>
      </c>
      <c r="E561" s="100">
        <f t="shared" si="38"/>
        <v>5</v>
      </c>
      <c r="F561" s="100">
        <f t="shared" si="39"/>
        <v>1</v>
      </c>
      <c r="G561" s="100">
        <f t="shared" si="40"/>
        <v>6</v>
      </c>
      <c r="H561" s="100">
        <v>1</v>
      </c>
      <c r="J561">
        <v>14</v>
      </c>
      <c r="K561">
        <v>6</v>
      </c>
      <c r="L561">
        <v>3</v>
      </c>
      <c r="M561">
        <v>1</v>
      </c>
      <c r="N561">
        <v>1</v>
      </c>
      <c r="O561">
        <v>1</v>
      </c>
      <c r="S561">
        <v>6</v>
      </c>
      <c r="U561" s="103">
        <v>532</v>
      </c>
      <c r="V561" s="103">
        <v>28.1426419051846</v>
      </c>
      <c r="W561" s="103">
        <v>1.8573580948153996</v>
      </c>
      <c r="Y561" s="103">
        <v>48.0126467931346</v>
      </c>
      <c r="Z561" s="103">
        <v>29</v>
      </c>
    </row>
    <row r="562" spans="1:26" x14ac:dyDescent="0.3">
      <c r="A562" s="13">
        <v>43599</v>
      </c>
      <c r="C562" s="101">
        <v>29</v>
      </c>
      <c r="D562" s="100">
        <f t="shared" si="37"/>
        <v>19</v>
      </c>
      <c r="E562" s="100">
        <f t="shared" si="38"/>
        <v>2</v>
      </c>
      <c r="F562" s="100">
        <f t="shared" si="39"/>
        <v>1</v>
      </c>
      <c r="G562" s="100">
        <f t="shared" si="40"/>
        <v>6</v>
      </c>
      <c r="H562" s="100">
        <v>4</v>
      </c>
      <c r="J562">
        <v>13</v>
      </c>
      <c r="K562">
        <v>6</v>
      </c>
      <c r="M562">
        <v>2</v>
      </c>
      <c r="P562">
        <v>1</v>
      </c>
      <c r="S562">
        <v>6</v>
      </c>
      <c r="U562" s="103">
        <v>533</v>
      </c>
      <c r="V562" s="103">
        <v>31.124979583024452</v>
      </c>
      <c r="W562" s="103">
        <v>-1.1249795830244516</v>
      </c>
      <c r="Y562" s="103">
        <v>48.102981029810302</v>
      </c>
      <c r="Z562" s="103">
        <v>29</v>
      </c>
    </row>
    <row r="563" spans="1:26" x14ac:dyDescent="0.3">
      <c r="A563" s="13">
        <v>43600</v>
      </c>
      <c r="C563" s="101">
        <v>29</v>
      </c>
      <c r="D563" s="100">
        <f t="shared" si="37"/>
        <v>19</v>
      </c>
      <c r="E563" s="100">
        <f t="shared" si="38"/>
        <v>4</v>
      </c>
      <c r="F563" s="100">
        <f t="shared" si="39"/>
        <v>0</v>
      </c>
      <c r="G563" s="100">
        <f t="shared" si="40"/>
        <v>4</v>
      </c>
      <c r="H563" s="100">
        <v>3</v>
      </c>
      <c r="J563">
        <v>8</v>
      </c>
      <c r="K563">
        <v>11</v>
      </c>
      <c r="M563">
        <v>2</v>
      </c>
      <c r="N563">
        <v>2</v>
      </c>
      <c r="S563">
        <v>4</v>
      </c>
      <c r="U563" s="103">
        <v>534</v>
      </c>
      <c r="V563" s="103">
        <v>28.144638124388361</v>
      </c>
      <c r="W563" s="103">
        <v>1.8553618756116386</v>
      </c>
      <c r="Y563" s="103">
        <v>48.193315266485996</v>
      </c>
      <c r="Z563" s="103">
        <v>29</v>
      </c>
    </row>
    <row r="564" spans="1:26" x14ac:dyDescent="0.3">
      <c r="A564" s="13">
        <v>43601</v>
      </c>
      <c r="C564" s="101">
        <v>29</v>
      </c>
      <c r="D564" s="100">
        <f t="shared" si="37"/>
        <v>19</v>
      </c>
      <c r="E564" s="100">
        <f t="shared" si="38"/>
        <v>2</v>
      </c>
      <c r="F564" s="100">
        <f t="shared" si="39"/>
        <v>0</v>
      </c>
      <c r="G564" s="100">
        <f t="shared" si="40"/>
        <v>4</v>
      </c>
      <c r="H564" s="100">
        <v>3</v>
      </c>
      <c r="I564" s="100">
        <v>1</v>
      </c>
      <c r="J564">
        <v>13</v>
      </c>
      <c r="K564">
        <v>6</v>
      </c>
      <c r="L564">
        <v>1</v>
      </c>
      <c r="M564">
        <v>1</v>
      </c>
      <c r="S564">
        <v>4</v>
      </c>
      <c r="U564" s="103">
        <v>535</v>
      </c>
      <c r="V564" s="103">
        <v>38.990601096761317</v>
      </c>
      <c r="W564" s="103">
        <v>-8.990601096761317</v>
      </c>
      <c r="Y564" s="103">
        <v>48.283649503161698</v>
      </c>
      <c r="Z564" s="103">
        <v>29</v>
      </c>
    </row>
    <row r="565" spans="1:26" x14ac:dyDescent="0.3">
      <c r="A565" s="13">
        <v>43602</v>
      </c>
      <c r="C565" s="101">
        <v>29</v>
      </c>
      <c r="D565" s="100">
        <f t="shared" si="37"/>
        <v>19</v>
      </c>
      <c r="E565" s="100">
        <f t="shared" si="38"/>
        <v>1</v>
      </c>
      <c r="F565" s="100">
        <f t="shared" si="39"/>
        <v>0</v>
      </c>
      <c r="G565" s="100">
        <f t="shared" si="40"/>
        <v>8</v>
      </c>
      <c r="H565" s="100">
        <v>3</v>
      </c>
      <c r="I565" s="100">
        <v>2</v>
      </c>
      <c r="J565">
        <v>10</v>
      </c>
      <c r="K565">
        <v>9</v>
      </c>
      <c r="N565">
        <v>1</v>
      </c>
      <c r="S565">
        <v>8</v>
      </c>
      <c r="U565" s="103">
        <v>536</v>
      </c>
      <c r="V565" s="103">
        <v>33.509935329350583</v>
      </c>
      <c r="W565" s="103">
        <v>-3.5099353293505828</v>
      </c>
      <c r="Y565" s="103">
        <v>48.373983739837399</v>
      </c>
      <c r="Z565" s="103">
        <v>29</v>
      </c>
    </row>
    <row r="566" spans="1:26" x14ac:dyDescent="0.3">
      <c r="A566" s="13">
        <v>43603</v>
      </c>
      <c r="C566" s="101">
        <v>29</v>
      </c>
      <c r="D566" s="100">
        <f t="shared" si="37"/>
        <v>19</v>
      </c>
      <c r="E566" s="100">
        <f t="shared" si="38"/>
        <v>0</v>
      </c>
      <c r="F566" s="100">
        <f t="shared" si="39"/>
        <v>1</v>
      </c>
      <c r="G566" s="100">
        <f t="shared" si="40"/>
        <v>8</v>
      </c>
      <c r="H566" s="100">
        <v>2</v>
      </c>
      <c r="J566">
        <v>11</v>
      </c>
      <c r="K566">
        <v>8</v>
      </c>
      <c r="Q566">
        <v>1</v>
      </c>
      <c r="S566">
        <v>8</v>
      </c>
      <c r="U566" s="103">
        <v>537</v>
      </c>
      <c r="V566" s="103">
        <v>28.712165259433363</v>
      </c>
      <c r="W566" s="103">
        <v>1.2878347405666375</v>
      </c>
      <c r="Y566" s="103">
        <v>48.464317976513101</v>
      </c>
      <c r="Z566" s="103">
        <v>29</v>
      </c>
    </row>
    <row r="567" spans="1:26" x14ac:dyDescent="0.3">
      <c r="A567" s="13">
        <v>43604</v>
      </c>
      <c r="C567" s="101">
        <v>29</v>
      </c>
      <c r="D567" s="100">
        <f t="shared" si="37"/>
        <v>19</v>
      </c>
      <c r="E567" s="100">
        <f t="shared" si="38"/>
        <v>1</v>
      </c>
      <c r="F567" s="100">
        <f t="shared" si="39"/>
        <v>2</v>
      </c>
      <c r="G567" s="100">
        <f t="shared" si="40"/>
        <v>4</v>
      </c>
      <c r="H567" s="100">
        <v>1</v>
      </c>
      <c r="I567" s="100">
        <v>2</v>
      </c>
      <c r="J567">
        <v>9</v>
      </c>
      <c r="K567">
        <v>10</v>
      </c>
      <c r="M567">
        <v>1</v>
      </c>
      <c r="P567">
        <v>1</v>
      </c>
      <c r="Q567">
        <v>1</v>
      </c>
      <c r="S567">
        <v>4</v>
      </c>
      <c r="U567" s="103">
        <v>538</v>
      </c>
      <c r="V567" s="103">
        <v>30.860571319211697</v>
      </c>
      <c r="W567" s="103">
        <v>-0.86057131921169727</v>
      </c>
      <c r="Y567" s="103">
        <v>48.554652213188803</v>
      </c>
      <c r="Z567" s="103">
        <v>29</v>
      </c>
    </row>
    <row r="568" spans="1:26" x14ac:dyDescent="0.3">
      <c r="A568" s="13">
        <v>43605</v>
      </c>
      <c r="C568" s="101">
        <v>29</v>
      </c>
      <c r="D568" s="100">
        <f t="shared" si="37"/>
        <v>18</v>
      </c>
      <c r="E568" s="100">
        <f t="shared" si="38"/>
        <v>3</v>
      </c>
      <c r="F568" s="100">
        <f t="shared" si="39"/>
        <v>3</v>
      </c>
      <c r="G568" s="100">
        <f t="shared" si="40"/>
        <v>8</v>
      </c>
      <c r="H568" s="100">
        <v>4</v>
      </c>
      <c r="I568" s="100">
        <v>1</v>
      </c>
      <c r="J568">
        <v>11</v>
      </c>
      <c r="K568">
        <v>7</v>
      </c>
      <c r="L568">
        <v>1</v>
      </c>
      <c r="N568">
        <v>2</v>
      </c>
      <c r="P568">
        <v>3</v>
      </c>
      <c r="S568">
        <v>8</v>
      </c>
      <c r="U568" s="103">
        <v>539</v>
      </c>
      <c r="V568" s="103">
        <v>29.710206632688607</v>
      </c>
      <c r="W568" s="103">
        <v>0.28979336731139327</v>
      </c>
      <c r="Y568" s="103">
        <v>48.644986449864497</v>
      </c>
      <c r="Z568" s="103">
        <v>29</v>
      </c>
    </row>
    <row r="569" spans="1:26" x14ac:dyDescent="0.3">
      <c r="A569" s="13">
        <v>43606</v>
      </c>
      <c r="C569" s="101">
        <v>29</v>
      </c>
      <c r="D569" s="100">
        <f t="shared" si="37"/>
        <v>18</v>
      </c>
      <c r="E569" s="100">
        <f t="shared" si="38"/>
        <v>1</v>
      </c>
      <c r="F569" s="100">
        <f t="shared" si="39"/>
        <v>3</v>
      </c>
      <c r="G569" s="100">
        <f t="shared" si="40"/>
        <v>4</v>
      </c>
      <c r="H569" s="100">
        <v>3</v>
      </c>
      <c r="J569">
        <v>9</v>
      </c>
      <c r="K569">
        <v>9</v>
      </c>
      <c r="M569">
        <v>1</v>
      </c>
      <c r="P569">
        <v>2</v>
      </c>
      <c r="Q569">
        <v>1</v>
      </c>
      <c r="S569">
        <v>4</v>
      </c>
      <c r="U569" s="103">
        <v>540</v>
      </c>
      <c r="V569" s="103">
        <v>35.453229662784608</v>
      </c>
      <c r="W569" s="103">
        <v>-5.453229662784608</v>
      </c>
      <c r="Y569" s="103">
        <v>48.735320686540199</v>
      </c>
      <c r="Z569" s="103">
        <v>29</v>
      </c>
    </row>
    <row r="570" spans="1:26" x14ac:dyDescent="0.3">
      <c r="A570" s="13">
        <v>43607</v>
      </c>
      <c r="C570" s="101">
        <v>29</v>
      </c>
      <c r="D570" s="100">
        <f t="shared" si="37"/>
        <v>18</v>
      </c>
      <c r="E570" s="100">
        <f t="shared" si="38"/>
        <v>2</v>
      </c>
      <c r="F570" s="100">
        <f t="shared" si="39"/>
        <v>4</v>
      </c>
      <c r="G570" s="100">
        <f t="shared" si="40"/>
        <v>8</v>
      </c>
      <c r="H570" s="100">
        <v>3</v>
      </c>
      <c r="I570" s="100">
        <v>1</v>
      </c>
      <c r="J570">
        <v>10</v>
      </c>
      <c r="K570">
        <v>8</v>
      </c>
      <c r="M570">
        <v>1</v>
      </c>
      <c r="N570">
        <v>1</v>
      </c>
      <c r="P570">
        <v>4</v>
      </c>
      <c r="S570">
        <v>8</v>
      </c>
      <c r="U570" s="103">
        <v>541</v>
      </c>
      <c r="V570" s="103">
        <v>36.947358807666937</v>
      </c>
      <c r="W570" s="103">
        <v>-6.9473588076669373</v>
      </c>
      <c r="Y570" s="103">
        <v>48.8256549232159</v>
      </c>
      <c r="Z570" s="103">
        <v>29</v>
      </c>
    </row>
    <row r="571" spans="1:26" x14ac:dyDescent="0.3">
      <c r="A571" s="13">
        <v>43608</v>
      </c>
      <c r="C571" s="101">
        <v>29</v>
      </c>
      <c r="D571" s="100">
        <f t="shared" si="37"/>
        <v>18</v>
      </c>
      <c r="E571" s="100">
        <f t="shared" si="38"/>
        <v>2</v>
      </c>
      <c r="F571" s="100">
        <f t="shared" si="39"/>
        <v>1</v>
      </c>
      <c r="G571" s="100">
        <f t="shared" si="40"/>
        <v>5</v>
      </c>
      <c r="H571" s="100">
        <v>2</v>
      </c>
      <c r="I571" s="100">
        <v>1</v>
      </c>
      <c r="J571">
        <v>7</v>
      </c>
      <c r="K571">
        <v>11</v>
      </c>
      <c r="M571">
        <v>1</v>
      </c>
      <c r="N571">
        <v>1</v>
      </c>
      <c r="P571">
        <v>1</v>
      </c>
      <c r="S571">
        <v>5</v>
      </c>
      <c r="U571" s="103">
        <v>542</v>
      </c>
      <c r="V571" s="103">
        <v>33.679675468610334</v>
      </c>
      <c r="W571" s="103">
        <v>-3.6796754686103341</v>
      </c>
      <c r="Y571" s="103">
        <v>48.915989159891602</v>
      </c>
      <c r="Z571" s="103">
        <v>29</v>
      </c>
    </row>
    <row r="572" spans="1:26" x14ac:dyDescent="0.3">
      <c r="A572" s="13">
        <v>43609</v>
      </c>
      <c r="C572" s="101">
        <v>29</v>
      </c>
      <c r="D572" s="100">
        <f t="shared" si="37"/>
        <v>18</v>
      </c>
      <c r="E572" s="100">
        <f t="shared" si="38"/>
        <v>0</v>
      </c>
      <c r="F572" s="100">
        <f t="shared" si="39"/>
        <v>0</v>
      </c>
      <c r="G572" s="100">
        <f t="shared" si="40"/>
        <v>8</v>
      </c>
      <c r="H572" s="100">
        <v>2</v>
      </c>
      <c r="I572" s="100">
        <v>2</v>
      </c>
      <c r="J572">
        <v>14</v>
      </c>
      <c r="K572">
        <v>4</v>
      </c>
      <c r="S572">
        <v>8</v>
      </c>
      <c r="U572" s="103">
        <v>543</v>
      </c>
      <c r="V572" s="103">
        <v>37.435412213172036</v>
      </c>
      <c r="W572" s="103">
        <v>-7.4354122131720359</v>
      </c>
      <c r="Y572" s="103">
        <v>49.006323396567304</v>
      </c>
      <c r="Z572" s="103">
        <v>29</v>
      </c>
    </row>
    <row r="573" spans="1:26" x14ac:dyDescent="0.3">
      <c r="A573" s="13">
        <v>43610</v>
      </c>
      <c r="C573" s="101">
        <v>29</v>
      </c>
      <c r="D573" s="100">
        <f t="shared" si="37"/>
        <v>18</v>
      </c>
      <c r="E573" s="100">
        <f t="shared" si="38"/>
        <v>7</v>
      </c>
      <c r="F573" s="100">
        <f t="shared" si="39"/>
        <v>1</v>
      </c>
      <c r="G573" s="100">
        <f t="shared" si="40"/>
        <v>7</v>
      </c>
      <c r="H573" s="100">
        <v>1</v>
      </c>
      <c r="I573" s="100">
        <v>1</v>
      </c>
      <c r="J573">
        <v>13</v>
      </c>
      <c r="K573">
        <v>5</v>
      </c>
      <c r="L573">
        <v>3</v>
      </c>
      <c r="M573">
        <v>1</v>
      </c>
      <c r="N573">
        <v>3</v>
      </c>
      <c r="P573">
        <v>1</v>
      </c>
      <c r="S573">
        <v>7</v>
      </c>
      <c r="U573" s="103">
        <v>544</v>
      </c>
      <c r="V573" s="103">
        <v>33.159656915534448</v>
      </c>
      <c r="W573" s="103">
        <v>-3.1596569155344483</v>
      </c>
      <c r="Y573" s="103">
        <v>49.096657633242998</v>
      </c>
      <c r="Z573" s="103">
        <v>29</v>
      </c>
    </row>
    <row r="574" spans="1:26" x14ac:dyDescent="0.3">
      <c r="A574" s="13">
        <v>43611</v>
      </c>
      <c r="C574" s="101">
        <v>29</v>
      </c>
      <c r="D574" s="100">
        <f t="shared" si="37"/>
        <v>17</v>
      </c>
      <c r="E574" s="100">
        <f t="shared" si="38"/>
        <v>4</v>
      </c>
      <c r="F574" s="100">
        <f t="shared" si="39"/>
        <v>0</v>
      </c>
      <c r="G574" s="100">
        <f t="shared" si="40"/>
        <v>7</v>
      </c>
      <c r="H574" s="100">
        <v>2</v>
      </c>
      <c r="J574">
        <v>8</v>
      </c>
      <c r="K574">
        <v>9</v>
      </c>
      <c r="M574">
        <v>1</v>
      </c>
      <c r="N574">
        <v>3</v>
      </c>
      <c r="S574">
        <v>7</v>
      </c>
      <c r="U574" s="103">
        <v>545</v>
      </c>
      <c r="V574" s="103">
        <v>25.209459989132405</v>
      </c>
      <c r="W574" s="103">
        <v>3.7905400108675948</v>
      </c>
      <c r="Y574" s="103">
        <v>49.1869918699187</v>
      </c>
      <c r="Z574" s="103">
        <v>29</v>
      </c>
    </row>
    <row r="575" spans="1:26" x14ac:dyDescent="0.3">
      <c r="A575" s="13">
        <v>43612</v>
      </c>
      <c r="C575" s="101">
        <v>29</v>
      </c>
      <c r="D575" s="100">
        <f t="shared" si="37"/>
        <v>17</v>
      </c>
      <c r="E575" s="100">
        <f t="shared" si="38"/>
        <v>4</v>
      </c>
      <c r="F575" s="100">
        <f t="shared" si="39"/>
        <v>0</v>
      </c>
      <c r="G575" s="100">
        <f t="shared" si="40"/>
        <v>7</v>
      </c>
      <c r="H575" s="100">
        <v>2</v>
      </c>
      <c r="J575">
        <v>11</v>
      </c>
      <c r="K575">
        <v>6</v>
      </c>
      <c r="M575">
        <v>2</v>
      </c>
      <c r="N575">
        <v>2</v>
      </c>
      <c r="S575">
        <v>7</v>
      </c>
      <c r="U575" s="103">
        <v>546</v>
      </c>
      <c r="V575" s="103">
        <v>24.57019985971559</v>
      </c>
      <c r="W575" s="103">
        <v>4.42980014028441</v>
      </c>
      <c r="Y575" s="103">
        <v>49.277326106594401</v>
      </c>
      <c r="Z575" s="103">
        <v>29</v>
      </c>
    </row>
    <row r="576" spans="1:26" x14ac:dyDescent="0.3">
      <c r="A576" s="13">
        <v>43613</v>
      </c>
      <c r="C576" s="101">
        <v>29</v>
      </c>
      <c r="D576" s="100">
        <f t="shared" si="37"/>
        <v>17</v>
      </c>
      <c r="E576" s="100">
        <f t="shared" si="38"/>
        <v>4</v>
      </c>
      <c r="F576" s="100">
        <f t="shared" si="39"/>
        <v>5</v>
      </c>
      <c r="G576" s="100">
        <f t="shared" si="40"/>
        <v>6</v>
      </c>
      <c r="H576" s="100">
        <v>2</v>
      </c>
      <c r="I576" s="100">
        <v>1</v>
      </c>
      <c r="J576">
        <v>8</v>
      </c>
      <c r="K576">
        <v>9</v>
      </c>
      <c r="L576">
        <v>2</v>
      </c>
      <c r="M576">
        <v>1</v>
      </c>
      <c r="N576">
        <v>1</v>
      </c>
      <c r="P576">
        <v>4</v>
      </c>
      <c r="Q576">
        <v>1</v>
      </c>
      <c r="S576">
        <v>6</v>
      </c>
      <c r="U576" s="103">
        <v>547</v>
      </c>
      <c r="V576" s="103">
        <v>24.86833253079438</v>
      </c>
      <c r="W576" s="103">
        <v>4.1316674692056203</v>
      </c>
      <c r="Y576" s="103">
        <v>49.367660343270103</v>
      </c>
      <c r="Z576" s="103">
        <v>29</v>
      </c>
    </row>
    <row r="577" spans="1:26" x14ac:dyDescent="0.3">
      <c r="A577" s="13">
        <v>43614</v>
      </c>
      <c r="C577" s="101">
        <v>29</v>
      </c>
      <c r="D577" s="100">
        <f t="shared" si="37"/>
        <v>16</v>
      </c>
      <c r="E577" s="100">
        <f t="shared" si="38"/>
        <v>5</v>
      </c>
      <c r="F577" s="100">
        <f t="shared" si="39"/>
        <v>3</v>
      </c>
      <c r="G577" s="100">
        <f t="shared" si="40"/>
        <v>7</v>
      </c>
      <c r="H577" s="100">
        <v>1</v>
      </c>
      <c r="I577" s="100">
        <v>1</v>
      </c>
      <c r="J577">
        <v>8</v>
      </c>
      <c r="K577">
        <v>8</v>
      </c>
      <c r="L577">
        <v>1</v>
      </c>
      <c r="N577">
        <v>4</v>
      </c>
      <c r="P577">
        <v>2</v>
      </c>
      <c r="Q577">
        <v>1</v>
      </c>
      <c r="S577">
        <v>7</v>
      </c>
      <c r="U577" s="103">
        <v>548</v>
      </c>
      <c r="V577" s="103">
        <v>22.885152815565906</v>
      </c>
      <c r="W577" s="103">
        <v>6.1148471844340939</v>
      </c>
      <c r="Y577" s="103">
        <v>49.457994579945797</v>
      </c>
      <c r="Z577" s="103">
        <v>29</v>
      </c>
    </row>
    <row r="578" spans="1:26" x14ac:dyDescent="0.3">
      <c r="A578" s="13">
        <v>43615</v>
      </c>
      <c r="C578" s="101">
        <v>29</v>
      </c>
      <c r="D578" s="100">
        <f t="shared" si="37"/>
        <v>16</v>
      </c>
      <c r="E578" s="100">
        <f t="shared" si="38"/>
        <v>0</v>
      </c>
      <c r="F578" s="100">
        <f t="shared" si="39"/>
        <v>1</v>
      </c>
      <c r="G578" s="100">
        <f t="shared" si="40"/>
        <v>8</v>
      </c>
      <c r="H578" s="100">
        <v>1</v>
      </c>
      <c r="I578" s="100">
        <v>1</v>
      </c>
      <c r="J578">
        <v>10</v>
      </c>
      <c r="K578">
        <v>6</v>
      </c>
      <c r="O578">
        <v>1</v>
      </c>
      <c r="S578">
        <v>8</v>
      </c>
      <c r="U578" s="103">
        <v>549</v>
      </c>
      <c r="V578" s="103">
        <v>25.966907858603712</v>
      </c>
      <c r="W578" s="103">
        <v>3.0330921413962884</v>
      </c>
      <c r="Y578" s="103">
        <v>49.548328816621499</v>
      </c>
      <c r="Z578" s="103">
        <v>29</v>
      </c>
    </row>
    <row r="579" spans="1:26" x14ac:dyDescent="0.3">
      <c r="A579" s="13">
        <v>43616</v>
      </c>
      <c r="C579" s="101">
        <v>29</v>
      </c>
      <c r="D579" s="100">
        <f t="shared" ref="D579:D642" si="41">SUM(J579:K579)</f>
        <v>15</v>
      </c>
      <c r="E579" s="100">
        <f t="shared" ref="E579:E642" si="42">SUM(L579:N579)</f>
        <v>2</v>
      </c>
      <c r="F579" s="100">
        <f t="shared" ref="F579:F642" si="43">SUM(O579:Q579)</f>
        <v>2</v>
      </c>
      <c r="G579" s="100">
        <f t="shared" ref="G579:G642" si="44">SUM(R579:S579)</f>
        <v>7</v>
      </c>
      <c r="H579" s="100">
        <v>2</v>
      </c>
      <c r="J579">
        <v>8</v>
      </c>
      <c r="K579">
        <v>7</v>
      </c>
      <c r="N579">
        <v>2</v>
      </c>
      <c r="P579">
        <v>2</v>
      </c>
      <c r="S579">
        <v>7</v>
      </c>
      <c r="U579" s="103">
        <v>550</v>
      </c>
      <c r="V579" s="103">
        <v>24.463563115651915</v>
      </c>
      <c r="W579" s="103">
        <v>4.5364368843480847</v>
      </c>
      <c r="Y579" s="103">
        <v>49.638663053297201</v>
      </c>
      <c r="Z579" s="103">
        <v>29</v>
      </c>
    </row>
    <row r="580" spans="1:26" x14ac:dyDescent="0.3">
      <c r="A580" s="13">
        <v>43617</v>
      </c>
      <c r="C580" s="101">
        <v>29</v>
      </c>
      <c r="D580" s="100">
        <f t="shared" si="41"/>
        <v>15</v>
      </c>
      <c r="E580" s="100">
        <f t="shared" si="42"/>
        <v>4</v>
      </c>
      <c r="F580" s="100">
        <f t="shared" si="43"/>
        <v>3</v>
      </c>
      <c r="G580" s="100">
        <f t="shared" si="44"/>
        <v>3</v>
      </c>
      <c r="H580" s="100">
        <v>2</v>
      </c>
      <c r="I580" s="100">
        <v>1</v>
      </c>
      <c r="J580">
        <v>10</v>
      </c>
      <c r="K580">
        <v>5</v>
      </c>
      <c r="L580">
        <v>3</v>
      </c>
      <c r="M580">
        <v>1</v>
      </c>
      <c r="O580">
        <v>1</v>
      </c>
      <c r="P580">
        <v>2</v>
      </c>
      <c r="S580">
        <v>3</v>
      </c>
      <c r="U580" s="103">
        <v>551</v>
      </c>
      <c r="V580" s="103">
        <v>22.104534369978339</v>
      </c>
      <c r="W580" s="103">
        <v>6.8954656300216612</v>
      </c>
      <c r="Y580" s="103">
        <v>49.728997289972902</v>
      </c>
      <c r="Z580" s="103">
        <v>29</v>
      </c>
    </row>
    <row r="581" spans="1:26" x14ac:dyDescent="0.3">
      <c r="A581" s="13">
        <v>43618</v>
      </c>
      <c r="C581" s="101">
        <v>29</v>
      </c>
      <c r="D581" s="100">
        <f t="shared" si="41"/>
        <v>14</v>
      </c>
      <c r="E581" s="100">
        <f t="shared" si="42"/>
        <v>8</v>
      </c>
      <c r="F581" s="100">
        <f t="shared" si="43"/>
        <v>2</v>
      </c>
      <c r="G581" s="100">
        <f t="shared" si="44"/>
        <v>7</v>
      </c>
      <c r="H581" s="100">
        <v>3</v>
      </c>
      <c r="I581" s="100">
        <v>1</v>
      </c>
      <c r="J581">
        <v>5</v>
      </c>
      <c r="K581">
        <v>9</v>
      </c>
      <c r="L581">
        <v>6</v>
      </c>
      <c r="M581">
        <v>1</v>
      </c>
      <c r="N581">
        <v>1</v>
      </c>
      <c r="P581">
        <v>2</v>
      </c>
      <c r="S581">
        <v>7</v>
      </c>
      <c r="U581" s="103">
        <v>552</v>
      </c>
      <c r="V581" s="103">
        <v>23.912929560774781</v>
      </c>
      <c r="W581" s="103">
        <v>5.0870704392252186</v>
      </c>
      <c r="Y581" s="103">
        <v>49.819331526648604</v>
      </c>
      <c r="Z581" s="103">
        <v>29</v>
      </c>
    </row>
    <row r="582" spans="1:26" x14ac:dyDescent="0.3">
      <c r="A582" s="13">
        <v>43619</v>
      </c>
      <c r="C582" s="101">
        <v>29</v>
      </c>
      <c r="D582" s="100">
        <f t="shared" si="41"/>
        <v>14</v>
      </c>
      <c r="E582" s="100">
        <f t="shared" si="42"/>
        <v>2</v>
      </c>
      <c r="F582" s="100">
        <f t="shared" si="43"/>
        <v>1</v>
      </c>
      <c r="G582" s="100">
        <f t="shared" si="44"/>
        <v>7</v>
      </c>
      <c r="H582" s="100">
        <v>2</v>
      </c>
      <c r="I582" s="100">
        <v>2</v>
      </c>
      <c r="J582">
        <v>12</v>
      </c>
      <c r="K582">
        <v>2</v>
      </c>
      <c r="L582">
        <v>1</v>
      </c>
      <c r="N582">
        <v>1</v>
      </c>
      <c r="P582">
        <v>1</v>
      </c>
      <c r="S582">
        <v>7</v>
      </c>
      <c r="U582" s="103">
        <v>553</v>
      </c>
      <c r="V582" s="103">
        <v>26.263044310478747</v>
      </c>
      <c r="W582" s="103">
        <v>2.7369556895212526</v>
      </c>
      <c r="Y582" s="103">
        <v>49.909665763324298</v>
      </c>
      <c r="Z582" s="103">
        <v>29</v>
      </c>
    </row>
    <row r="583" spans="1:26" x14ac:dyDescent="0.3">
      <c r="A583" s="13">
        <v>43620</v>
      </c>
      <c r="C583" s="101">
        <v>29</v>
      </c>
      <c r="D583" s="100">
        <f t="shared" si="41"/>
        <v>14</v>
      </c>
      <c r="E583" s="100">
        <f t="shared" si="42"/>
        <v>4</v>
      </c>
      <c r="F583" s="100">
        <f t="shared" si="43"/>
        <v>2</v>
      </c>
      <c r="G583" s="100">
        <f t="shared" si="44"/>
        <v>11</v>
      </c>
      <c r="H583" s="100">
        <v>2</v>
      </c>
      <c r="I583" s="100">
        <v>2</v>
      </c>
      <c r="J583">
        <v>6</v>
      </c>
      <c r="K583">
        <v>8</v>
      </c>
      <c r="L583">
        <v>1</v>
      </c>
      <c r="M583">
        <v>1</v>
      </c>
      <c r="N583">
        <v>2</v>
      </c>
      <c r="P583">
        <v>1</v>
      </c>
      <c r="Q583">
        <v>1</v>
      </c>
      <c r="S583">
        <v>11</v>
      </c>
      <c r="U583" s="103">
        <v>554</v>
      </c>
      <c r="V583" s="103">
        <v>22.462555408484224</v>
      </c>
      <c r="W583" s="103">
        <v>6.5374445915157757</v>
      </c>
      <c r="Y583" s="103">
        <v>50</v>
      </c>
      <c r="Z583" s="103">
        <v>29</v>
      </c>
    </row>
    <row r="584" spans="1:26" x14ac:dyDescent="0.3">
      <c r="A584" s="13">
        <v>43621</v>
      </c>
      <c r="C584" s="101">
        <v>29</v>
      </c>
      <c r="D584" s="100">
        <f t="shared" si="41"/>
        <v>14</v>
      </c>
      <c r="E584" s="100">
        <f t="shared" si="42"/>
        <v>3</v>
      </c>
      <c r="F584" s="100">
        <f t="shared" si="43"/>
        <v>1</v>
      </c>
      <c r="G584" s="100">
        <f t="shared" si="44"/>
        <v>6</v>
      </c>
      <c r="H584" s="100">
        <v>2</v>
      </c>
      <c r="I584" s="100">
        <v>1</v>
      </c>
      <c r="J584">
        <v>7</v>
      </c>
      <c r="K584">
        <v>7</v>
      </c>
      <c r="L584">
        <v>1</v>
      </c>
      <c r="M584">
        <v>2</v>
      </c>
      <c r="O584">
        <v>1</v>
      </c>
      <c r="S584">
        <v>6</v>
      </c>
      <c r="U584" s="103">
        <v>555</v>
      </c>
      <c r="V584" s="103">
        <v>24.812670158188194</v>
      </c>
      <c r="W584" s="103">
        <v>4.1873298418118061</v>
      </c>
      <c r="Y584" s="103">
        <v>50.090334236675702</v>
      </c>
      <c r="Z584" s="103">
        <v>29</v>
      </c>
    </row>
    <row r="585" spans="1:26" x14ac:dyDescent="0.3">
      <c r="A585" s="13">
        <v>43622</v>
      </c>
      <c r="C585" s="101">
        <v>29</v>
      </c>
      <c r="D585" s="100">
        <f t="shared" si="41"/>
        <v>14</v>
      </c>
      <c r="E585" s="100">
        <f t="shared" si="42"/>
        <v>1</v>
      </c>
      <c r="F585" s="100">
        <f t="shared" si="43"/>
        <v>0</v>
      </c>
      <c r="G585" s="100">
        <f t="shared" si="44"/>
        <v>10</v>
      </c>
      <c r="H585" s="100">
        <v>1</v>
      </c>
      <c r="J585">
        <v>5</v>
      </c>
      <c r="K585">
        <v>9</v>
      </c>
      <c r="L585">
        <v>1</v>
      </c>
      <c r="S585">
        <v>10</v>
      </c>
      <c r="U585" s="103">
        <v>556</v>
      </c>
      <c r="V585" s="103">
        <v>29.773317372523042</v>
      </c>
      <c r="W585" s="103">
        <v>-0.77331737252304222</v>
      </c>
      <c r="Y585" s="103">
        <v>50.180668473351403</v>
      </c>
      <c r="Z585" s="103">
        <v>29</v>
      </c>
    </row>
    <row r="586" spans="1:26" x14ac:dyDescent="0.3">
      <c r="A586" s="13">
        <v>43623</v>
      </c>
      <c r="C586" s="101">
        <v>29</v>
      </c>
      <c r="D586" s="100">
        <f t="shared" si="41"/>
        <v>14</v>
      </c>
      <c r="E586" s="100">
        <f t="shared" si="42"/>
        <v>4</v>
      </c>
      <c r="F586" s="100">
        <f t="shared" si="43"/>
        <v>0</v>
      </c>
      <c r="G586" s="100">
        <f t="shared" si="44"/>
        <v>5</v>
      </c>
      <c r="H586" s="100">
        <v>1</v>
      </c>
      <c r="I586" s="100">
        <v>1</v>
      </c>
      <c r="J586">
        <v>8</v>
      </c>
      <c r="K586">
        <v>6</v>
      </c>
      <c r="L586">
        <v>2</v>
      </c>
      <c r="N586">
        <v>2</v>
      </c>
      <c r="S586">
        <v>5</v>
      </c>
      <c r="U586" s="103">
        <v>557</v>
      </c>
      <c r="V586" s="103">
        <v>27.856590820559035</v>
      </c>
      <c r="W586" s="103">
        <v>1.1434091794409653</v>
      </c>
      <c r="Y586" s="103">
        <v>50.271002710027105</v>
      </c>
      <c r="Z586" s="103">
        <v>29</v>
      </c>
    </row>
    <row r="587" spans="1:26" x14ac:dyDescent="0.3">
      <c r="A587" s="13">
        <v>43624</v>
      </c>
      <c r="C587" s="101">
        <v>29</v>
      </c>
      <c r="D587" s="100">
        <f t="shared" si="41"/>
        <v>13</v>
      </c>
      <c r="E587" s="100">
        <f t="shared" si="42"/>
        <v>6</v>
      </c>
      <c r="F587" s="100">
        <f t="shared" si="43"/>
        <v>0</v>
      </c>
      <c r="G587" s="100">
        <f t="shared" si="44"/>
        <v>8</v>
      </c>
      <c r="H587" s="100">
        <v>2</v>
      </c>
      <c r="I587" s="100">
        <v>1</v>
      </c>
      <c r="J587">
        <v>6</v>
      </c>
      <c r="K587">
        <v>7</v>
      </c>
      <c r="L587">
        <v>1</v>
      </c>
      <c r="M587">
        <v>2</v>
      </c>
      <c r="N587">
        <v>3</v>
      </c>
      <c r="S587">
        <v>8</v>
      </c>
      <c r="U587" s="103">
        <v>558</v>
      </c>
      <c r="V587" s="103">
        <v>28.106280497897359</v>
      </c>
      <c r="W587" s="103">
        <v>0.89371950210264117</v>
      </c>
      <c r="Y587" s="103">
        <v>50.361336946702799</v>
      </c>
      <c r="Z587" s="103">
        <v>29</v>
      </c>
    </row>
    <row r="588" spans="1:26" x14ac:dyDescent="0.3">
      <c r="A588" s="13">
        <v>43625</v>
      </c>
      <c r="C588" s="101">
        <v>29</v>
      </c>
      <c r="D588" s="100">
        <f t="shared" si="41"/>
        <v>13</v>
      </c>
      <c r="E588" s="100">
        <f t="shared" si="42"/>
        <v>2</v>
      </c>
      <c r="F588" s="100">
        <f t="shared" si="43"/>
        <v>2</v>
      </c>
      <c r="G588" s="100">
        <f t="shared" si="44"/>
        <v>4</v>
      </c>
      <c r="H588" s="100">
        <v>2</v>
      </c>
      <c r="I588" s="100">
        <v>1</v>
      </c>
      <c r="J588">
        <v>7</v>
      </c>
      <c r="K588">
        <v>6</v>
      </c>
      <c r="L588">
        <v>1</v>
      </c>
      <c r="M588">
        <v>1</v>
      </c>
      <c r="O588">
        <v>1</v>
      </c>
      <c r="Q588">
        <v>1</v>
      </c>
      <c r="S588">
        <v>4</v>
      </c>
      <c r="U588" s="103">
        <v>559</v>
      </c>
      <c r="V588" s="103">
        <v>26.821776874069229</v>
      </c>
      <c r="W588" s="103">
        <v>2.1782231259307707</v>
      </c>
      <c r="Y588" s="103">
        <v>50.451671183378501</v>
      </c>
      <c r="Z588" s="103">
        <v>29</v>
      </c>
    </row>
    <row r="589" spans="1:26" x14ac:dyDescent="0.3">
      <c r="A589" s="13">
        <v>43626</v>
      </c>
      <c r="C589" s="101">
        <v>29</v>
      </c>
      <c r="D589" s="100">
        <f t="shared" si="41"/>
        <v>12</v>
      </c>
      <c r="E589" s="100">
        <f t="shared" si="42"/>
        <v>2</v>
      </c>
      <c r="F589" s="100">
        <f t="shared" si="43"/>
        <v>1</v>
      </c>
      <c r="G589" s="100">
        <f t="shared" si="44"/>
        <v>7</v>
      </c>
      <c r="H589" s="100">
        <v>3</v>
      </c>
      <c r="I589" s="100">
        <v>1</v>
      </c>
      <c r="J589">
        <v>5</v>
      </c>
      <c r="K589">
        <v>7</v>
      </c>
      <c r="M589">
        <v>1</v>
      </c>
      <c r="N589">
        <v>1</v>
      </c>
      <c r="P589">
        <v>1</v>
      </c>
      <c r="S589">
        <v>7</v>
      </c>
      <c r="U589" s="103">
        <v>560</v>
      </c>
      <c r="V589" s="103">
        <v>27.325662052309788</v>
      </c>
      <c r="W589" s="103">
        <v>1.674337947690212</v>
      </c>
      <c r="Y589" s="103">
        <v>50.542005420054203</v>
      </c>
      <c r="Z589" s="103">
        <v>29</v>
      </c>
    </row>
    <row r="590" spans="1:26" x14ac:dyDescent="0.3">
      <c r="A590" s="13">
        <v>43627</v>
      </c>
      <c r="C590" s="101">
        <v>29</v>
      </c>
      <c r="D590" s="100">
        <f t="shared" si="41"/>
        <v>11</v>
      </c>
      <c r="E590" s="100">
        <f t="shared" si="42"/>
        <v>1</v>
      </c>
      <c r="F590" s="100">
        <f t="shared" si="43"/>
        <v>0</v>
      </c>
      <c r="G590" s="100">
        <f t="shared" si="44"/>
        <v>2</v>
      </c>
      <c r="H590" s="100">
        <v>2</v>
      </c>
      <c r="I590" s="100">
        <v>2</v>
      </c>
      <c r="J590">
        <v>4</v>
      </c>
      <c r="K590">
        <v>7</v>
      </c>
      <c r="M590">
        <v>1</v>
      </c>
      <c r="S590">
        <v>2</v>
      </c>
      <c r="U590" s="103">
        <v>561</v>
      </c>
      <c r="V590" s="103">
        <v>25.212096989153618</v>
      </c>
      <c r="W590" s="103">
        <v>3.7879030108463816</v>
      </c>
      <c r="Y590" s="103">
        <v>50.632339656729904</v>
      </c>
      <c r="Z590" s="103">
        <v>29</v>
      </c>
    </row>
    <row r="591" spans="1:26" x14ac:dyDescent="0.3">
      <c r="A591" s="13">
        <v>43628</v>
      </c>
      <c r="C591" s="101">
        <v>29</v>
      </c>
      <c r="D591" s="100">
        <f t="shared" si="41"/>
        <v>11</v>
      </c>
      <c r="E591" s="100">
        <f t="shared" si="42"/>
        <v>0</v>
      </c>
      <c r="F591" s="100">
        <f t="shared" si="43"/>
        <v>2</v>
      </c>
      <c r="G591" s="100">
        <f t="shared" si="44"/>
        <v>7</v>
      </c>
      <c r="H591" s="100">
        <v>2</v>
      </c>
      <c r="I591" s="100">
        <v>1</v>
      </c>
      <c r="J591">
        <v>3</v>
      </c>
      <c r="K591">
        <v>8</v>
      </c>
      <c r="P591">
        <v>2</v>
      </c>
      <c r="S591">
        <v>7</v>
      </c>
      <c r="U591" s="103">
        <v>562</v>
      </c>
      <c r="V591" s="103">
        <v>23.770636832832672</v>
      </c>
      <c r="W591" s="103">
        <v>5.2293631671673282</v>
      </c>
      <c r="Y591" s="103">
        <v>50.722673893405599</v>
      </c>
      <c r="Z591" s="103">
        <v>29</v>
      </c>
    </row>
    <row r="592" spans="1:26" x14ac:dyDescent="0.3">
      <c r="A592" s="13">
        <v>43629</v>
      </c>
      <c r="C592" s="101">
        <v>29</v>
      </c>
      <c r="D592" s="100">
        <f t="shared" si="41"/>
        <v>11</v>
      </c>
      <c r="E592" s="100">
        <f t="shared" si="42"/>
        <v>2</v>
      </c>
      <c r="F592" s="100">
        <f t="shared" si="43"/>
        <v>0</v>
      </c>
      <c r="G592" s="100">
        <f t="shared" si="44"/>
        <v>3</v>
      </c>
      <c r="H592" s="100">
        <v>2</v>
      </c>
      <c r="J592">
        <v>7</v>
      </c>
      <c r="K592">
        <v>4</v>
      </c>
      <c r="M592">
        <v>1</v>
      </c>
      <c r="N592">
        <v>1</v>
      </c>
      <c r="S592">
        <v>3</v>
      </c>
      <c r="U592" s="103">
        <v>563</v>
      </c>
      <c r="V592" s="103">
        <v>26.684525128204299</v>
      </c>
      <c r="W592" s="103">
        <v>2.3154748717957006</v>
      </c>
      <c r="Y592" s="103">
        <v>50.8130081300813</v>
      </c>
      <c r="Z592" s="103">
        <v>29</v>
      </c>
    </row>
    <row r="593" spans="1:26" x14ac:dyDescent="0.3">
      <c r="A593" s="13">
        <v>43630</v>
      </c>
      <c r="C593" s="101">
        <v>29</v>
      </c>
      <c r="D593" s="100">
        <f t="shared" si="41"/>
        <v>10</v>
      </c>
      <c r="E593" s="100">
        <f t="shared" si="42"/>
        <v>0</v>
      </c>
      <c r="F593" s="100">
        <f t="shared" si="43"/>
        <v>2</v>
      </c>
      <c r="G593" s="100">
        <f t="shared" si="44"/>
        <v>5</v>
      </c>
      <c r="H593" s="100">
        <v>4</v>
      </c>
      <c r="I593" s="100">
        <v>1</v>
      </c>
      <c r="J593">
        <v>2</v>
      </c>
      <c r="K593">
        <v>8</v>
      </c>
      <c r="P593">
        <v>2</v>
      </c>
      <c r="S593">
        <v>5</v>
      </c>
      <c r="U593" s="103">
        <v>564</v>
      </c>
      <c r="V593" s="103">
        <v>26.24222293449473</v>
      </c>
      <c r="W593" s="103">
        <v>2.7577770655052696</v>
      </c>
      <c r="Y593" s="103">
        <v>50.903342366757002</v>
      </c>
      <c r="Z593" s="103">
        <v>30</v>
      </c>
    </row>
    <row r="594" spans="1:26" x14ac:dyDescent="0.3">
      <c r="A594" s="13">
        <v>43631</v>
      </c>
      <c r="C594" s="101">
        <v>29</v>
      </c>
      <c r="D594" s="100">
        <f t="shared" si="41"/>
        <v>10</v>
      </c>
      <c r="E594" s="100">
        <f t="shared" si="42"/>
        <v>3</v>
      </c>
      <c r="F594" s="100">
        <f t="shared" si="43"/>
        <v>2</v>
      </c>
      <c r="G594" s="100">
        <f t="shared" si="44"/>
        <v>6</v>
      </c>
      <c r="H594" s="100">
        <v>3</v>
      </c>
      <c r="I594" s="100">
        <v>1</v>
      </c>
      <c r="J594">
        <v>6</v>
      </c>
      <c r="K594">
        <v>4</v>
      </c>
      <c r="L594">
        <v>2</v>
      </c>
      <c r="M594">
        <v>1</v>
      </c>
      <c r="O594">
        <v>1</v>
      </c>
      <c r="P594">
        <v>1</v>
      </c>
      <c r="S594">
        <v>6</v>
      </c>
      <c r="U594" s="103">
        <v>565</v>
      </c>
      <c r="V594" s="103">
        <v>23.606762523574009</v>
      </c>
      <c r="W594" s="103">
        <v>5.3932374764259912</v>
      </c>
      <c r="Y594" s="103">
        <v>50.993676603432704</v>
      </c>
      <c r="Z594" s="103">
        <v>30</v>
      </c>
    </row>
    <row r="595" spans="1:26" x14ac:dyDescent="0.3">
      <c r="A595" s="13">
        <v>43632</v>
      </c>
      <c r="C595" s="101">
        <v>29</v>
      </c>
      <c r="D595" s="100">
        <f t="shared" si="41"/>
        <v>10</v>
      </c>
      <c r="E595" s="100">
        <f t="shared" si="42"/>
        <v>1</v>
      </c>
      <c r="F595" s="100">
        <f t="shared" si="43"/>
        <v>3</v>
      </c>
      <c r="G595" s="100">
        <f t="shared" si="44"/>
        <v>7</v>
      </c>
      <c r="H595" s="100">
        <v>1</v>
      </c>
      <c r="I595" s="100">
        <v>1</v>
      </c>
      <c r="J595">
        <v>3</v>
      </c>
      <c r="K595">
        <v>7</v>
      </c>
      <c r="L595">
        <v>1</v>
      </c>
      <c r="O595">
        <v>3</v>
      </c>
      <c r="S595">
        <v>7</v>
      </c>
      <c r="U595" s="103">
        <v>566</v>
      </c>
      <c r="V595" s="103">
        <v>32.356988424730012</v>
      </c>
      <c r="W595" s="103">
        <v>-3.3569884247300124</v>
      </c>
      <c r="Y595" s="103">
        <v>51.084010840108405</v>
      </c>
      <c r="Z595" s="103">
        <v>30</v>
      </c>
    </row>
    <row r="596" spans="1:26" x14ac:dyDescent="0.3">
      <c r="A596" s="13">
        <v>43633</v>
      </c>
      <c r="C596" s="101">
        <v>29</v>
      </c>
      <c r="D596" s="100">
        <f t="shared" si="41"/>
        <v>10</v>
      </c>
      <c r="E596" s="100">
        <f t="shared" si="42"/>
        <v>1</v>
      </c>
      <c r="F596" s="100">
        <f t="shared" si="43"/>
        <v>1</v>
      </c>
      <c r="G596" s="100">
        <f t="shared" si="44"/>
        <v>6</v>
      </c>
      <c r="H596" s="100">
        <v>1</v>
      </c>
      <c r="I596" s="100">
        <v>3</v>
      </c>
      <c r="J596">
        <v>2</v>
      </c>
      <c r="K596">
        <v>8</v>
      </c>
      <c r="M596">
        <v>1</v>
      </c>
      <c r="O596">
        <v>1</v>
      </c>
      <c r="S596">
        <v>6</v>
      </c>
      <c r="U596" s="103">
        <v>567</v>
      </c>
      <c r="V596" s="103">
        <v>26.551265820746888</v>
      </c>
      <c r="W596" s="103">
        <v>2.4487341792531119</v>
      </c>
      <c r="Y596" s="103">
        <v>51.1743450767841</v>
      </c>
      <c r="Z596" s="103">
        <v>30</v>
      </c>
    </row>
    <row r="597" spans="1:26" x14ac:dyDescent="0.3">
      <c r="A597" s="13">
        <v>43634</v>
      </c>
      <c r="C597" s="101">
        <v>29</v>
      </c>
      <c r="D597" s="100">
        <f t="shared" si="41"/>
        <v>10</v>
      </c>
      <c r="E597" s="100">
        <f t="shared" si="42"/>
        <v>3</v>
      </c>
      <c r="F597" s="100">
        <f t="shared" si="43"/>
        <v>2</v>
      </c>
      <c r="G597" s="100">
        <f t="shared" si="44"/>
        <v>3</v>
      </c>
      <c r="H597" s="100">
        <v>1</v>
      </c>
      <c r="J597">
        <v>7</v>
      </c>
      <c r="K597">
        <v>3</v>
      </c>
      <c r="M597">
        <v>2</v>
      </c>
      <c r="N597">
        <v>1</v>
      </c>
      <c r="P597">
        <v>1</v>
      </c>
      <c r="Q597">
        <v>1</v>
      </c>
      <c r="S597">
        <v>3</v>
      </c>
      <c r="U597" s="103">
        <v>568</v>
      </c>
      <c r="V597" s="103">
        <v>31.914686231020443</v>
      </c>
      <c r="W597" s="103">
        <v>-2.9146862310204433</v>
      </c>
      <c r="Y597" s="103">
        <v>51.264679313459801</v>
      </c>
      <c r="Z597" s="103">
        <v>30</v>
      </c>
    </row>
    <row r="598" spans="1:26" x14ac:dyDescent="0.3">
      <c r="A598" s="13">
        <v>43635</v>
      </c>
      <c r="C598" s="101">
        <v>29</v>
      </c>
      <c r="D598" s="100">
        <f t="shared" si="41"/>
        <v>8</v>
      </c>
      <c r="E598" s="100">
        <f t="shared" si="42"/>
        <v>4</v>
      </c>
      <c r="F598" s="100">
        <f t="shared" si="43"/>
        <v>1</v>
      </c>
      <c r="G598" s="100">
        <f t="shared" si="44"/>
        <v>6</v>
      </c>
      <c r="H598" s="100">
        <v>1</v>
      </c>
      <c r="I598" s="100">
        <v>1</v>
      </c>
      <c r="J598">
        <v>3</v>
      </c>
      <c r="K598">
        <v>5</v>
      </c>
      <c r="L598">
        <v>1</v>
      </c>
      <c r="M598">
        <v>1</v>
      </c>
      <c r="N598">
        <v>2</v>
      </c>
      <c r="O598">
        <v>1</v>
      </c>
      <c r="S598">
        <v>6</v>
      </c>
      <c r="U598" s="103">
        <v>569</v>
      </c>
      <c r="V598" s="103">
        <v>25.434862500998335</v>
      </c>
      <c r="W598" s="103">
        <v>3.5651374990016649</v>
      </c>
      <c r="Y598" s="103">
        <v>51.355013550135503</v>
      </c>
      <c r="Z598" s="103">
        <v>30</v>
      </c>
    </row>
    <row r="599" spans="1:26" x14ac:dyDescent="0.3">
      <c r="A599" s="13">
        <v>43636</v>
      </c>
      <c r="C599" s="101">
        <v>29</v>
      </c>
      <c r="D599" s="100">
        <f t="shared" si="41"/>
        <v>7</v>
      </c>
      <c r="E599" s="100">
        <f t="shared" si="42"/>
        <v>2</v>
      </c>
      <c r="F599" s="100">
        <f t="shared" si="43"/>
        <v>1</v>
      </c>
      <c r="G599" s="100">
        <f t="shared" si="44"/>
        <v>6</v>
      </c>
      <c r="H599" s="100">
        <v>2</v>
      </c>
      <c r="I599" s="100">
        <v>1</v>
      </c>
      <c r="J599">
        <v>4</v>
      </c>
      <c r="K599">
        <v>3</v>
      </c>
      <c r="L599">
        <v>1</v>
      </c>
      <c r="M599">
        <v>1</v>
      </c>
      <c r="O599">
        <v>1</v>
      </c>
      <c r="S599">
        <v>6</v>
      </c>
      <c r="U599" s="103">
        <v>570</v>
      </c>
      <c r="V599" s="103">
        <v>25.711294166245484</v>
      </c>
      <c r="W599" s="103">
        <v>3.2887058337545163</v>
      </c>
      <c r="Y599" s="103">
        <v>51.445347786811205</v>
      </c>
      <c r="Z599" s="103">
        <v>30</v>
      </c>
    </row>
    <row r="600" spans="1:26" x14ac:dyDescent="0.3">
      <c r="A600" s="13">
        <v>43637</v>
      </c>
      <c r="C600" s="101">
        <v>29</v>
      </c>
      <c r="D600" s="100">
        <f t="shared" si="41"/>
        <v>7</v>
      </c>
      <c r="E600" s="100">
        <f t="shared" si="42"/>
        <v>1</v>
      </c>
      <c r="F600" s="100">
        <f t="shared" si="43"/>
        <v>2</v>
      </c>
      <c r="G600" s="100">
        <f t="shared" si="44"/>
        <v>7</v>
      </c>
      <c r="H600" s="100">
        <v>2</v>
      </c>
      <c r="I600" s="100">
        <v>3</v>
      </c>
      <c r="K600">
        <v>7</v>
      </c>
      <c r="M600">
        <v>1</v>
      </c>
      <c r="P600">
        <v>2</v>
      </c>
      <c r="S600">
        <v>7</v>
      </c>
      <c r="U600" s="103">
        <v>571</v>
      </c>
      <c r="V600" s="103">
        <v>30.126178004436667</v>
      </c>
      <c r="W600" s="103">
        <v>-1.1261780044366674</v>
      </c>
      <c r="Y600" s="103">
        <v>51.535682023486906</v>
      </c>
      <c r="Z600" s="103">
        <v>30</v>
      </c>
    </row>
    <row r="601" spans="1:26" x14ac:dyDescent="0.3">
      <c r="A601" s="13">
        <v>43638</v>
      </c>
      <c r="C601" s="101">
        <v>29</v>
      </c>
      <c r="D601" s="100">
        <f t="shared" si="41"/>
        <v>7</v>
      </c>
      <c r="E601" s="100">
        <f t="shared" si="42"/>
        <v>2</v>
      </c>
      <c r="F601" s="100">
        <f t="shared" si="43"/>
        <v>2</v>
      </c>
      <c r="G601" s="100">
        <f t="shared" si="44"/>
        <v>3</v>
      </c>
      <c r="H601" s="100">
        <v>1</v>
      </c>
      <c r="I601" s="100">
        <v>1</v>
      </c>
      <c r="J601">
        <v>2</v>
      </c>
      <c r="K601">
        <v>5</v>
      </c>
      <c r="M601">
        <v>1</v>
      </c>
      <c r="N601">
        <v>1</v>
      </c>
      <c r="O601">
        <v>2</v>
      </c>
      <c r="S601">
        <v>3</v>
      </c>
      <c r="U601" s="103">
        <v>572</v>
      </c>
      <c r="V601" s="103">
        <v>28.162703075836077</v>
      </c>
      <c r="W601" s="103">
        <v>0.83729692416392254</v>
      </c>
      <c r="Y601" s="103">
        <v>51.626016260162601</v>
      </c>
      <c r="Z601" s="103">
        <v>30</v>
      </c>
    </row>
    <row r="602" spans="1:26" x14ac:dyDescent="0.3">
      <c r="A602" s="13">
        <v>43639</v>
      </c>
      <c r="C602" s="101">
        <v>29</v>
      </c>
      <c r="D602" s="100">
        <f t="shared" si="41"/>
        <v>7</v>
      </c>
      <c r="E602" s="100">
        <f t="shared" si="42"/>
        <v>0</v>
      </c>
      <c r="F602" s="100">
        <f t="shared" si="43"/>
        <v>1</v>
      </c>
      <c r="G602" s="100">
        <f t="shared" si="44"/>
        <v>7</v>
      </c>
      <c r="H602" s="100">
        <v>1</v>
      </c>
      <c r="I602" s="100">
        <v>1</v>
      </c>
      <c r="J602">
        <v>1</v>
      </c>
      <c r="K602">
        <v>6</v>
      </c>
      <c r="O602">
        <v>1</v>
      </c>
      <c r="S602">
        <v>7</v>
      </c>
      <c r="U602" s="103">
        <v>573</v>
      </c>
      <c r="V602" s="103">
        <v>28.162703075836077</v>
      </c>
      <c r="W602" s="103">
        <v>0.83729692416392254</v>
      </c>
      <c r="Y602" s="103">
        <v>51.716350496838302</v>
      </c>
      <c r="Z602" s="103">
        <v>30</v>
      </c>
    </row>
    <row r="603" spans="1:26" x14ac:dyDescent="0.3">
      <c r="A603" s="13">
        <v>43640</v>
      </c>
      <c r="C603" s="101">
        <v>29</v>
      </c>
      <c r="D603" s="100">
        <f t="shared" si="41"/>
        <v>5</v>
      </c>
      <c r="E603" s="100">
        <f t="shared" si="42"/>
        <v>4</v>
      </c>
      <c r="F603" s="100">
        <f t="shared" si="43"/>
        <v>0</v>
      </c>
      <c r="G603" s="100">
        <f t="shared" si="44"/>
        <v>5</v>
      </c>
      <c r="H603" s="100">
        <v>1</v>
      </c>
      <c r="I603" s="100">
        <v>1</v>
      </c>
      <c r="J603">
        <v>1</v>
      </c>
      <c r="K603">
        <v>4</v>
      </c>
      <c r="M603">
        <v>2</v>
      </c>
      <c r="N603">
        <v>2</v>
      </c>
      <c r="S603">
        <v>5</v>
      </c>
      <c r="U603" s="103">
        <v>574</v>
      </c>
      <c r="V603" s="103">
        <v>32.294408275357974</v>
      </c>
      <c r="W603" s="103">
        <v>-3.2944082753579735</v>
      </c>
      <c r="Y603" s="103">
        <v>51.806684733514004</v>
      </c>
      <c r="Z603" s="103">
        <v>30</v>
      </c>
    </row>
    <row r="604" spans="1:26" x14ac:dyDescent="0.3">
      <c r="A604" s="13">
        <v>43641</v>
      </c>
      <c r="C604" s="101">
        <v>29</v>
      </c>
      <c r="D604" s="100">
        <f t="shared" si="41"/>
        <v>5</v>
      </c>
      <c r="E604" s="100">
        <f t="shared" si="42"/>
        <v>1</v>
      </c>
      <c r="F604" s="100">
        <f t="shared" si="43"/>
        <v>1</v>
      </c>
      <c r="G604" s="100">
        <f t="shared" si="44"/>
        <v>5</v>
      </c>
      <c r="H604" s="100">
        <v>1</v>
      </c>
      <c r="K604">
        <v>5</v>
      </c>
      <c r="N604">
        <v>1</v>
      </c>
      <c r="O604">
        <v>1</v>
      </c>
      <c r="S604">
        <v>5</v>
      </c>
      <c r="U604" s="103">
        <v>575</v>
      </c>
      <c r="V604" s="103">
        <v>31.655148145941158</v>
      </c>
      <c r="W604" s="103">
        <v>-2.6551481459411583</v>
      </c>
      <c r="Y604" s="103">
        <v>51.897018970189706</v>
      </c>
      <c r="Z604" s="103">
        <v>30</v>
      </c>
    </row>
    <row r="605" spans="1:26" x14ac:dyDescent="0.3">
      <c r="A605" s="13">
        <v>43642</v>
      </c>
      <c r="C605" s="101">
        <v>29</v>
      </c>
      <c r="D605" s="100">
        <f t="shared" si="41"/>
        <v>2</v>
      </c>
      <c r="E605" s="100">
        <f t="shared" si="42"/>
        <v>1</v>
      </c>
      <c r="F605" s="100">
        <f t="shared" si="43"/>
        <v>1</v>
      </c>
      <c r="G605" s="100">
        <f t="shared" si="44"/>
        <v>7</v>
      </c>
      <c r="H605" s="100">
        <v>1</v>
      </c>
      <c r="K605">
        <v>2</v>
      </c>
      <c r="L605">
        <v>1</v>
      </c>
      <c r="O605">
        <v>1</v>
      </c>
      <c r="S605">
        <v>7</v>
      </c>
      <c r="U605" s="103">
        <v>576</v>
      </c>
      <c r="V605" s="103">
        <v>26.944008431359858</v>
      </c>
      <c r="W605" s="103">
        <v>2.0559915686401418</v>
      </c>
      <c r="Y605" s="103">
        <v>51.9873532068654</v>
      </c>
      <c r="Z605" s="103">
        <v>30</v>
      </c>
    </row>
    <row r="606" spans="1:26" x14ac:dyDescent="0.3">
      <c r="A606" s="13">
        <v>43643</v>
      </c>
      <c r="C606" s="101">
        <v>29</v>
      </c>
      <c r="D606" s="100">
        <f t="shared" si="41"/>
        <v>1</v>
      </c>
      <c r="E606" s="100">
        <f t="shared" si="42"/>
        <v>1</v>
      </c>
      <c r="F606" s="100">
        <f t="shared" si="43"/>
        <v>1</v>
      </c>
      <c r="G606" s="100">
        <f t="shared" si="44"/>
        <v>9</v>
      </c>
      <c r="H606" s="100">
        <v>4</v>
      </c>
      <c r="K606">
        <v>1</v>
      </c>
      <c r="L606">
        <v>1</v>
      </c>
      <c r="O606">
        <v>1</v>
      </c>
      <c r="S606">
        <v>9</v>
      </c>
      <c r="U606" s="103">
        <v>577</v>
      </c>
      <c r="V606" s="103">
        <v>29.691673217340568</v>
      </c>
      <c r="W606" s="103">
        <v>-0.69167321734056841</v>
      </c>
      <c r="Y606" s="103">
        <v>52.077687443541102</v>
      </c>
      <c r="Z606" s="103">
        <v>30</v>
      </c>
    </row>
    <row r="607" spans="1:26" x14ac:dyDescent="0.3">
      <c r="A607" s="13">
        <v>43644</v>
      </c>
      <c r="C607" s="101">
        <v>29</v>
      </c>
      <c r="D607" s="100">
        <f t="shared" si="41"/>
        <v>0</v>
      </c>
      <c r="E607" s="100">
        <f t="shared" si="42"/>
        <v>0</v>
      </c>
      <c r="F607" s="100">
        <f t="shared" si="43"/>
        <v>1</v>
      </c>
      <c r="G607" s="100">
        <f t="shared" si="44"/>
        <v>5</v>
      </c>
      <c r="H607" s="100">
        <v>1</v>
      </c>
      <c r="I607" s="100">
        <v>2</v>
      </c>
      <c r="P607">
        <v>1</v>
      </c>
      <c r="S607">
        <v>5</v>
      </c>
      <c r="U607" s="103">
        <v>578</v>
      </c>
      <c r="V607" s="103">
        <v>28.5065869587104</v>
      </c>
      <c r="W607" s="103">
        <v>0.49341304128959962</v>
      </c>
      <c r="Y607" s="103">
        <v>52.168021680216803</v>
      </c>
      <c r="Z607" s="103">
        <v>30</v>
      </c>
    </row>
    <row r="608" spans="1:26" x14ac:dyDescent="0.3">
      <c r="A608" s="13">
        <v>43645</v>
      </c>
      <c r="C608" s="101">
        <v>28</v>
      </c>
      <c r="D608" s="100">
        <f t="shared" si="41"/>
        <v>25</v>
      </c>
      <c r="E608" s="100">
        <f t="shared" si="42"/>
        <v>3</v>
      </c>
      <c r="F608" s="100">
        <f t="shared" si="43"/>
        <v>2</v>
      </c>
      <c r="G608" s="100">
        <f t="shared" si="44"/>
        <v>6</v>
      </c>
      <c r="H608" s="100">
        <v>3</v>
      </c>
      <c r="I608" s="100">
        <v>2</v>
      </c>
      <c r="J608">
        <v>15</v>
      </c>
      <c r="K608">
        <v>10</v>
      </c>
      <c r="L608">
        <v>1</v>
      </c>
      <c r="N608">
        <v>2</v>
      </c>
      <c r="O608">
        <v>2</v>
      </c>
      <c r="S608">
        <v>6</v>
      </c>
      <c r="U608" s="103">
        <v>579</v>
      </c>
      <c r="V608" s="103">
        <v>35.222840950765217</v>
      </c>
      <c r="W608" s="103">
        <v>-6.2228409507652174</v>
      </c>
      <c r="Y608" s="103">
        <v>52.258355916892505</v>
      </c>
      <c r="Z608" s="103">
        <v>30</v>
      </c>
    </row>
    <row r="609" spans="1:26" x14ac:dyDescent="0.3">
      <c r="A609" s="13">
        <v>43646</v>
      </c>
      <c r="C609" s="101">
        <v>28</v>
      </c>
      <c r="D609" s="100">
        <f t="shared" si="41"/>
        <v>22</v>
      </c>
      <c r="E609" s="100">
        <f t="shared" si="42"/>
        <v>0</v>
      </c>
      <c r="F609" s="100">
        <f t="shared" si="43"/>
        <v>2</v>
      </c>
      <c r="G609" s="100">
        <f t="shared" si="44"/>
        <v>12</v>
      </c>
      <c r="H609" s="100">
        <v>3</v>
      </c>
      <c r="J609">
        <v>9</v>
      </c>
      <c r="K609">
        <v>13</v>
      </c>
      <c r="P609">
        <v>1</v>
      </c>
      <c r="Q609">
        <v>1</v>
      </c>
      <c r="S609">
        <v>12</v>
      </c>
      <c r="U609" s="103">
        <v>580</v>
      </c>
      <c r="V609" s="103">
        <v>29.160744449091322</v>
      </c>
      <c r="W609" s="103">
        <v>-0.16074444909132168</v>
      </c>
      <c r="Y609" s="103">
        <v>52.348690153568207</v>
      </c>
      <c r="Z609" s="103">
        <v>30</v>
      </c>
    </row>
    <row r="610" spans="1:26" x14ac:dyDescent="0.3">
      <c r="A610" s="13">
        <v>43647</v>
      </c>
      <c r="C610" s="101">
        <v>28</v>
      </c>
      <c r="D610" s="100">
        <f t="shared" si="41"/>
        <v>22</v>
      </c>
      <c r="E610" s="100">
        <f t="shared" si="42"/>
        <v>5</v>
      </c>
      <c r="F610" s="100">
        <f t="shared" si="43"/>
        <v>1</v>
      </c>
      <c r="G610" s="100">
        <f t="shared" si="44"/>
        <v>12</v>
      </c>
      <c r="H610" s="100">
        <v>2</v>
      </c>
      <c r="I610" s="100">
        <v>1</v>
      </c>
      <c r="J610">
        <v>14</v>
      </c>
      <c r="K610">
        <v>8</v>
      </c>
      <c r="L610">
        <v>4</v>
      </c>
      <c r="N610">
        <v>1</v>
      </c>
      <c r="P610">
        <v>1</v>
      </c>
      <c r="S610">
        <v>12</v>
      </c>
      <c r="U610" s="103">
        <v>581</v>
      </c>
      <c r="V610" s="103">
        <v>35.244894937525352</v>
      </c>
      <c r="W610" s="103">
        <v>-6.244894937525352</v>
      </c>
      <c r="Y610" s="103">
        <v>52.439024390243901</v>
      </c>
      <c r="Z610" s="103">
        <v>30</v>
      </c>
    </row>
    <row r="611" spans="1:26" x14ac:dyDescent="0.3">
      <c r="A611" s="13">
        <v>43648</v>
      </c>
      <c r="C611" s="101">
        <v>28</v>
      </c>
      <c r="D611" s="100">
        <f t="shared" si="41"/>
        <v>22</v>
      </c>
      <c r="E611" s="100">
        <f t="shared" si="42"/>
        <v>4</v>
      </c>
      <c r="F611" s="100">
        <f t="shared" si="43"/>
        <v>3</v>
      </c>
      <c r="G611" s="100">
        <f t="shared" si="44"/>
        <v>6</v>
      </c>
      <c r="H611" s="100">
        <v>1</v>
      </c>
      <c r="I611" s="100">
        <v>1</v>
      </c>
      <c r="J611">
        <v>14</v>
      </c>
      <c r="K611">
        <v>8</v>
      </c>
      <c r="L611">
        <v>2</v>
      </c>
      <c r="M611">
        <v>1</v>
      </c>
      <c r="N611">
        <v>1</v>
      </c>
      <c r="P611">
        <v>2</v>
      </c>
      <c r="Q611">
        <v>1</v>
      </c>
      <c r="S611">
        <v>6</v>
      </c>
      <c r="U611" s="103">
        <v>582</v>
      </c>
      <c r="V611" s="103">
        <v>28.97281993386877</v>
      </c>
      <c r="W611" s="103">
        <v>2.7180066131229808E-2</v>
      </c>
      <c r="Y611" s="103">
        <v>52.529358626919603</v>
      </c>
      <c r="Z611" s="103">
        <v>30</v>
      </c>
    </row>
    <row r="612" spans="1:26" x14ac:dyDescent="0.3">
      <c r="A612" s="13">
        <v>43649</v>
      </c>
      <c r="C612" s="101">
        <v>28</v>
      </c>
      <c r="D612" s="100">
        <f t="shared" si="41"/>
        <v>21</v>
      </c>
      <c r="E612" s="100">
        <f t="shared" si="42"/>
        <v>0</v>
      </c>
      <c r="F612" s="100">
        <f t="shared" si="43"/>
        <v>4</v>
      </c>
      <c r="G612" s="100">
        <f t="shared" si="44"/>
        <v>6</v>
      </c>
      <c r="H612" s="100">
        <v>4</v>
      </c>
      <c r="I612" s="100">
        <v>1</v>
      </c>
      <c r="J612">
        <v>11</v>
      </c>
      <c r="K612">
        <v>10</v>
      </c>
      <c r="P612">
        <v>4</v>
      </c>
      <c r="S612">
        <v>6</v>
      </c>
      <c r="U612" s="103">
        <v>583</v>
      </c>
      <c r="V612" s="103">
        <v>29.42826211836886</v>
      </c>
      <c r="W612" s="103">
        <v>-0.42826211836885975</v>
      </c>
      <c r="Y612" s="103">
        <v>52.619692863595304</v>
      </c>
      <c r="Z612" s="103">
        <v>30</v>
      </c>
    </row>
    <row r="613" spans="1:26" x14ac:dyDescent="0.3">
      <c r="A613" s="13">
        <v>43650</v>
      </c>
      <c r="C613" s="101">
        <v>28</v>
      </c>
      <c r="D613" s="100">
        <f t="shared" si="41"/>
        <v>21</v>
      </c>
      <c r="E613" s="100">
        <f t="shared" si="42"/>
        <v>2</v>
      </c>
      <c r="F613" s="100">
        <f t="shared" si="43"/>
        <v>1</v>
      </c>
      <c r="G613" s="100">
        <f t="shared" si="44"/>
        <v>8</v>
      </c>
      <c r="H613" s="100">
        <v>2</v>
      </c>
      <c r="J613">
        <v>11</v>
      </c>
      <c r="K613">
        <v>10</v>
      </c>
      <c r="N613">
        <v>2</v>
      </c>
      <c r="P613">
        <v>1</v>
      </c>
      <c r="S613">
        <v>8</v>
      </c>
      <c r="U613" s="103">
        <v>584</v>
      </c>
      <c r="V613" s="103">
        <v>27.047179385935156</v>
      </c>
      <c r="W613" s="103">
        <v>1.9528206140648443</v>
      </c>
      <c r="Y613" s="103">
        <v>52.710027100271006</v>
      </c>
      <c r="Z613" s="103">
        <v>30</v>
      </c>
    </row>
    <row r="614" spans="1:26" x14ac:dyDescent="0.3">
      <c r="A614" s="13">
        <v>43651</v>
      </c>
      <c r="C614" s="101">
        <v>28</v>
      </c>
      <c r="D614" s="100">
        <f t="shared" si="41"/>
        <v>21</v>
      </c>
      <c r="E614" s="100">
        <f t="shared" si="42"/>
        <v>2</v>
      </c>
      <c r="F614" s="100">
        <f t="shared" si="43"/>
        <v>0</v>
      </c>
      <c r="G614" s="100">
        <f t="shared" si="44"/>
        <v>9</v>
      </c>
      <c r="H614" s="100">
        <v>2</v>
      </c>
      <c r="I614" s="100">
        <v>1</v>
      </c>
      <c r="J614">
        <v>10</v>
      </c>
      <c r="K614">
        <v>11</v>
      </c>
      <c r="M614">
        <v>1</v>
      </c>
      <c r="N614">
        <v>1</v>
      </c>
      <c r="S614">
        <v>9</v>
      </c>
      <c r="U614" s="103">
        <v>585</v>
      </c>
      <c r="V614" s="103">
        <v>32.421390586866991</v>
      </c>
      <c r="W614" s="103">
        <v>-3.4213905868669912</v>
      </c>
      <c r="Y614" s="103">
        <v>52.800361336946708</v>
      </c>
      <c r="Z614" s="103">
        <v>30</v>
      </c>
    </row>
    <row r="615" spans="1:26" x14ac:dyDescent="0.3">
      <c r="A615" s="13">
        <v>43652</v>
      </c>
      <c r="C615" s="101">
        <v>28</v>
      </c>
      <c r="D615" s="100">
        <f t="shared" si="41"/>
        <v>20</v>
      </c>
      <c r="E615" s="100">
        <f t="shared" si="42"/>
        <v>4</v>
      </c>
      <c r="F615" s="100">
        <f t="shared" si="43"/>
        <v>2</v>
      </c>
      <c r="G615" s="100">
        <f t="shared" si="44"/>
        <v>3</v>
      </c>
      <c r="H615" s="100">
        <v>3</v>
      </c>
      <c r="I615" s="100">
        <v>1</v>
      </c>
      <c r="J615">
        <v>12</v>
      </c>
      <c r="K615">
        <v>8</v>
      </c>
      <c r="M615">
        <v>2</v>
      </c>
      <c r="N615">
        <v>2</v>
      </c>
      <c r="P615">
        <v>2</v>
      </c>
      <c r="S615">
        <v>3</v>
      </c>
      <c r="U615" s="103">
        <v>586</v>
      </c>
      <c r="V615" s="103">
        <v>27.919995817854971</v>
      </c>
      <c r="W615" s="103">
        <v>1.0800041821450286</v>
      </c>
      <c r="Y615" s="103">
        <v>52.890695573622402</v>
      </c>
      <c r="Z615" s="103">
        <v>30</v>
      </c>
    </row>
    <row r="616" spans="1:26" x14ac:dyDescent="0.3">
      <c r="A616" s="13">
        <v>43653</v>
      </c>
      <c r="C616" s="101">
        <v>28</v>
      </c>
      <c r="D616" s="100">
        <f t="shared" si="41"/>
        <v>20</v>
      </c>
      <c r="E616" s="100">
        <f t="shared" si="42"/>
        <v>3</v>
      </c>
      <c r="F616" s="100">
        <f t="shared" si="43"/>
        <v>3</v>
      </c>
      <c r="G616" s="100">
        <f t="shared" si="44"/>
        <v>3</v>
      </c>
      <c r="H616" s="100">
        <v>3</v>
      </c>
      <c r="I616" s="100">
        <v>1</v>
      </c>
      <c r="J616">
        <v>13</v>
      </c>
      <c r="K616">
        <v>7</v>
      </c>
      <c r="L616">
        <v>2</v>
      </c>
      <c r="N616">
        <v>1</v>
      </c>
      <c r="O616">
        <v>2</v>
      </c>
      <c r="Q616">
        <v>1</v>
      </c>
      <c r="S616">
        <v>3</v>
      </c>
      <c r="U616" s="103">
        <v>587</v>
      </c>
      <c r="V616" s="103">
        <v>30.844674903884876</v>
      </c>
      <c r="W616" s="103">
        <v>-1.8446749038848758</v>
      </c>
      <c r="Y616" s="103">
        <v>52.981029810298104</v>
      </c>
      <c r="Z616" s="103">
        <v>30</v>
      </c>
    </row>
    <row r="617" spans="1:26" x14ac:dyDescent="0.3">
      <c r="A617" s="13">
        <v>43654</v>
      </c>
      <c r="C617" s="101">
        <v>28</v>
      </c>
      <c r="D617" s="100">
        <f t="shared" si="41"/>
        <v>20</v>
      </c>
      <c r="E617" s="100">
        <f t="shared" si="42"/>
        <v>2</v>
      </c>
      <c r="F617" s="100">
        <f t="shared" si="43"/>
        <v>0</v>
      </c>
      <c r="G617" s="100">
        <f t="shared" si="44"/>
        <v>5</v>
      </c>
      <c r="H617" s="100">
        <v>2</v>
      </c>
      <c r="I617" s="100">
        <v>3</v>
      </c>
      <c r="J617">
        <v>8</v>
      </c>
      <c r="K617">
        <v>12</v>
      </c>
      <c r="M617">
        <v>1</v>
      </c>
      <c r="N617">
        <v>1</v>
      </c>
      <c r="S617">
        <v>5</v>
      </c>
      <c r="U617" s="103">
        <v>588</v>
      </c>
      <c r="V617" s="103">
        <v>24.32009901642995</v>
      </c>
      <c r="W617" s="103">
        <v>4.6799009835700502</v>
      </c>
      <c r="Y617" s="103">
        <v>53.071364046973805</v>
      </c>
      <c r="Z617" s="103">
        <v>30</v>
      </c>
    </row>
    <row r="618" spans="1:26" x14ac:dyDescent="0.3">
      <c r="A618" s="13">
        <v>43655</v>
      </c>
      <c r="C618" s="101">
        <v>28</v>
      </c>
      <c r="D618" s="100">
        <f t="shared" si="41"/>
        <v>20</v>
      </c>
      <c r="E618" s="100">
        <f t="shared" si="42"/>
        <v>0</v>
      </c>
      <c r="F618" s="100">
        <f t="shared" si="43"/>
        <v>1</v>
      </c>
      <c r="G618" s="100">
        <f t="shared" si="44"/>
        <v>5</v>
      </c>
      <c r="H618" s="100">
        <v>2</v>
      </c>
      <c r="J618">
        <v>7</v>
      </c>
      <c r="K618">
        <v>13</v>
      </c>
      <c r="P618">
        <v>1</v>
      </c>
      <c r="S618">
        <v>5</v>
      </c>
      <c r="U618" s="103">
        <v>589</v>
      </c>
      <c r="V618" s="103">
        <v>30.158785822346569</v>
      </c>
      <c r="W618" s="103">
        <v>-1.1587858223465695</v>
      </c>
      <c r="Y618" s="103">
        <v>53.161698283649507</v>
      </c>
      <c r="Z618" s="103">
        <v>30</v>
      </c>
    </row>
    <row r="619" spans="1:26" x14ac:dyDescent="0.3">
      <c r="A619" s="13">
        <v>43656</v>
      </c>
      <c r="C619" s="101">
        <v>28</v>
      </c>
      <c r="D619" s="100">
        <f t="shared" si="41"/>
        <v>20</v>
      </c>
      <c r="E619" s="100">
        <f t="shared" si="42"/>
        <v>1</v>
      </c>
      <c r="F619" s="100">
        <f t="shared" si="43"/>
        <v>1</v>
      </c>
      <c r="G619" s="100">
        <f t="shared" si="44"/>
        <v>6</v>
      </c>
      <c r="H619" s="100">
        <v>1</v>
      </c>
      <c r="I619" s="100">
        <v>1</v>
      </c>
      <c r="J619">
        <v>17</v>
      </c>
      <c r="K619">
        <v>3</v>
      </c>
      <c r="L619">
        <v>1</v>
      </c>
      <c r="O619">
        <v>1</v>
      </c>
      <c r="S619">
        <v>6</v>
      </c>
      <c r="U619" s="103">
        <v>590</v>
      </c>
      <c r="V619" s="103">
        <v>25.949483687973444</v>
      </c>
      <c r="W619" s="103">
        <v>3.0505163120265557</v>
      </c>
      <c r="Y619" s="103">
        <v>53.252032520325201</v>
      </c>
      <c r="Z619" s="103">
        <v>30</v>
      </c>
    </row>
    <row r="620" spans="1:26" x14ac:dyDescent="0.3">
      <c r="A620" s="13">
        <v>43657</v>
      </c>
      <c r="C620" s="101">
        <v>28</v>
      </c>
      <c r="D620" s="100">
        <f t="shared" si="41"/>
        <v>19</v>
      </c>
      <c r="E620" s="100">
        <f t="shared" si="42"/>
        <v>0</v>
      </c>
      <c r="F620" s="100">
        <f t="shared" si="43"/>
        <v>4</v>
      </c>
      <c r="G620" s="100">
        <f t="shared" si="44"/>
        <v>4</v>
      </c>
      <c r="H620" s="100">
        <v>5</v>
      </c>
      <c r="J620">
        <v>10</v>
      </c>
      <c r="K620">
        <v>9</v>
      </c>
      <c r="P620">
        <v>4</v>
      </c>
      <c r="S620">
        <v>4</v>
      </c>
      <c r="U620" s="103">
        <v>591</v>
      </c>
      <c r="V620" s="103">
        <v>30.277907974172422</v>
      </c>
      <c r="W620" s="103">
        <v>-1.2779079741724217</v>
      </c>
      <c r="Y620" s="103">
        <v>53.342366757000903</v>
      </c>
      <c r="Z620" s="103">
        <v>30</v>
      </c>
    </row>
    <row r="621" spans="1:26" x14ac:dyDescent="0.3">
      <c r="A621" s="13">
        <v>43658</v>
      </c>
      <c r="C621" s="101">
        <v>28</v>
      </c>
      <c r="D621" s="100">
        <f t="shared" si="41"/>
        <v>19</v>
      </c>
      <c r="E621" s="100">
        <f t="shared" si="42"/>
        <v>4</v>
      </c>
      <c r="F621" s="100">
        <f t="shared" si="43"/>
        <v>2</v>
      </c>
      <c r="G621" s="100">
        <f t="shared" si="44"/>
        <v>10</v>
      </c>
      <c r="H621" s="100">
        <v>2</v>
      </c>
      <c r="I621" s="100">
        <v>1</v>
      </c>
      <c r="J621">
        <v>11</v>
      </c>
      <c r="K621">
        <v>8</v>
      </c>
      <c r="M621">
        <v>2</v>
      </c>
      <c r="N621">
        <v>2</v>
      </c>
      <c r="P621">
        <v>2</v>
      </c>
      <c r="S621">
        <v>10</v>
      </c>
      <c r="U621" s="103">
        <v>592</v>
      </c>
      <c r="V621" s="103">
        <v>32.619108727906777</v>
      </c>
      <c r="W621" s="103">
        <v>-3.6191087279067773</v>
      </c>
      <c r="Y621" s="103">
        <v>53.432700993676605</v>
      </c>
      <c r="Z621" s="103">
        <v>30</v>
      </c>
    </row>
    <row r="622" spans="1:26" x14ac:dyDescent="0.3">
      <c r="A622" s="13">
        <v>43659</v>
      </c>
      <c r="C622" s="101">
        <v>28</v>
      </c>
      <c r="D622" s="100">
        <f t="shared" si="41"/>
        <v>19</v>
      </c>
      <c r="E622" s="100">
        <f t="shared" si="42"/>
        <v>1</v>
      </c>
      <c r="F622" s="100">
        <f t="shared" si="43"/>
        <v>4</v>
      </c>
      <c r="G622" s="100">
        <f t="shared" si="44"/>
        <v>9</v>
      </c>
      <c r="H622" s="100">
        <v>2</v>
      </c>
      <c r="I622" s="100">
        <v>1</v>
      </c>
      <c r="J622">
        <v>10</v>
      </c>
      <c r="K622">
        <v>9</v>
      </c>
      <c r="N622">
        <v>1</v>
      </c>
      <c r="P622">
        <v>4</v>
      </c>
      <c r="S622">
        <v>9</v>
      </c>
      <c r="U622" s="103">
        <v>593</v>
      </c>
      <c r="V622" s="103">
        <v>31.635086975289681</v>
      </c>
      <c r="W622" s="103">
        <v>-2.6350869752896813</v>
      </c>
      <c r="Y622" s="103">
        <v>53.523035230352306</v>
      </c>
      <c r="Z622" s="103">
        <v>30</v>
      </c>
    </row>
    <row r="623" spans="1:26" x14ac:dyDescent="0.3">
      <c r="A623" s="13">
        <v>43660</v>
      </c>
      <c r="C623" s="101">
        <v>28</v>
      </c>
      <c r="D623" s="100">
        <f t="shared" si="41"/>
        <v>19</v>
      </c>
      <c r="E623" s="100">
        <f t="shared" si="42"/>
        <v>3</v>
      </c>
      <c r="F623" s="100">
        <f t="shared" si="43"/>
        <v>0</v>
      </c>
      <c r="G623" s="100">
        <f t="shared" si="44"/>
        <v>4</v>
      </c>
      <c r="H623" s="100">
        <v>2</v>
      </c>
      <c r="J623">
        <v>7</v>
      </c>
      <c r="K623">
        <v>12</v>
      </c>
      <c r="L623">
        <v>1</v>
      </c>
      <c r="M623">
        <v>1</v>
      </c>
      <c r="N623">
        <v>1</v>
      </c>
      <c r="S623">
        <v>4</v>
      </c>
      <c r="U623" s="103">
        <v>594</v>
      </c>
      <c r="V623" s="103">
        <v>28.710288464744693</v>
      </c>
      <c r="W623" s="103">
        <v>0.28971153525530724</v>
      </c>
      <c r="Y623" s="103">
        <v>53.613369467028008</v>
      </c>
      <c r="Z623" s="103">
        <v>30</v>
      </c>
    </row>
    <row r="624" spans="1:26" x14ac:dyDescent="0.3">
      <c r="A624" s="13">
        <v>43661</v>
      </c>
      <c r="C624" s="101">
        <v>28</v>
      </c>
      <c r="D624" s="100">
        <f t="shared" si="41"/>
        <v>19</v>
      </c>
      <c r="E624" s="100">
        <f t="shared" si="42"/>
        <v>4</v>
      </c>
      <c r="F624" s="100">
        <f t="shared" si="43"/>
        <v>2</v>
      </c>
      <c r="G624" s="100">
        <f t="shared" si="44"/>
        <v>8</v>
      </c>
      <c r="H624" s="100">
        <v>1</v>
      </c>
      <c r="I624" s="100">
        <v>2</v>
      </c>
      <c r="J624">
        <v>10</v>
      </c>
      <c r="K624">
        <v>9</v>
      </c>
      <c r="L624">
        <v>2</v>
      </c>
      <c r="M624">
        <v>1</v>
      </c>
      <c r="N624">
        <v>1</v>
      </c>
      <c r="P624">
        <v>2</v>
      </c>
      <c r="S624">
        <v>8</v>
      </c>
      <c r="U624" s="103">
        <v>595</v>
      </c>
      <c r="V624" s="103">
        <v>28.433856799497544</v>
      </c>
      <c r="W624" s="103">
        <v>0.56614320050245581</v>
      </c>
      <c r="Y624" s="103">
        <v>53.703703703703702</v>
      </c>
      <c r="Z624" s="103">
        <v>30</v>
      </c>
    </row>
    <row r="625" spans="1:26" x14ac:dyDescent="0.3">
      <c r="A625" s="13">
        <v>43662</v>
      </c>
      <c r="C625" s="101">
        <v>28</v>
      </c>
      <c r="D625" s="100">
        <f t="shared" si="41"/>
        <v>19</v>
      </c>
      <c r="E625" s="100">
        <f t="shared" si="42"/>
        <v>2</v>
      </c>
      <c r="F625" s="100">
        <f t="shared" si="43"/>
        <v>2</v>
      </c>
      <c r="G625" s="100">
        <f t="shared" si="44"/>
        <v>8</v>
      </c>
      <c r="H625" s="100">
        <v>1</v>
      </c>
      <c r="J625">
        <v>13</v>
      </c>
      <c r="K625">
        <v>6</v>
      </c>
      <c r="L625">
        <v>2</v>
      </c>
      <c r="P625">
        <v>1</v>
      </c>
      <c r="Q625">
        <v>1</v>
      </c>
      <c r="S625">
        <v>8</v>
      </c>
      <c r="U625" s="103">
        <v>596</v>
      </c>
      <c r="V625" s="103">
        <v>31.826765079889579</v>
      </c>
      <c r="W625" s="103">
        <v>-2.8267650798895794</v>
      </c>
      <c r="Y625" s="103">
        <v>53.794037940379404</v>
      </c>
      <c r="Z625" s="103">
        <v>30</v>
      </c>
    </row>
    <row r="626" spans="1:26" x14ac:dyDescent="0.3">
      <c r="A626" s="13">
        <v>43663</v>
      </c>
      <c r="C626" s="101">
        <v>28</v>
      </c>
      <c r="D626" s="100">
        <f t="shared" si="41"/>
        <v>18</v>
      </c>
      <c r="E626" s="100">
        <f t="shared" si="42"/>
        <v>1</v>
      </c>
      <c r="F626" s="100">
        <f t="shared" si="43"/>
        <v>1</v>
      </c>
      <c r="G626" s="100">
        <f t="shared" si="44"/>
        <v>9</v>
      </c>
      <c r="H626" s="100">
        <v>2</v>
      </c>
      <c r="J626">
        <v>7</v>
      </c>
      <c r="K626">
        <v>11</v>
      </c>
      <c r="L626">
        <v>1</v>
      </c>
      <c r="P626">
        <v>1</v>
      </c>
      <c r="S626">
        <v>9</v>
      </c>
      <c r="U626" s="103">
        <v>597</v>
      </c>
      <c r="V626" s="103">
        <v>31.592092188030449</v>
      </c>
      <c r="W626" s="103">
        <v>-2.5920921880304491</v>
      </c>
      <c r="Y626" s="103">
        <v>53.884372177055106</v>
      </c>
      <c r="Z626" s="103">
        <v>30</v>
      </c>
    </row>
    <row r="627" spans="1:26" x14ac:dyDescent="0.3">
      <c r="A627" s="13">
        <v>43664</v>
      </c>
      <c r="C627" s="101">
        <v>28</v>
      </c>
      <c r="D627" s="100">
        <f t="shared" si="41"/>
        <v>18</v>
      </c>
      <c r="E627" s="100">
        <f t="shared" si="42"/>
        <v>4</v>
      </c>
      <c r="F627" s="100">
        <f t="shared" si="43"/>
        <v>1</v>
      </c>
      <c r="G627" s="100">
        <f t="shared" si="44"/>
        <v>6</v>
      </c>
      <c r="H627" s="100">
        <v>2</v>
      </c>
      <c r="I627" s="100">
        <v>1</v>
      </c>
      <c r="J627">
        <v>13</v>
      </c>
      <c r="K627">
        <v>5</v>
      </c>
      <c r="L627">
        <v>2</v>
      </c>
      <c r="M627">
        <v>2</v>
      </c>
      <c r="Q627">
        <v>1</v>
      </c>
      <c r="S627">
        <v>6</v>
      </c>
      <c r="U627" s="103">
        <v>598</v>
      </c>
      <c r="V627" s="103">
        <v>32.788088661833989</v>
      </c>
      <c r="W627" s="103">
        <v>-3.7880886618339886</v>
      </c>
      <c r="Y627" s="103">
        <v>53.974706413730807</v>
      </c>
      <c r="Z627" s="103">
        <v>30</v>
      </c>
    </row>
    <row r="628" spans="1:26" x14ac:dyDescent="0.3">
      <c r="A628" s="13">
        <v>43665</v>
      </c>
      <c r="C628" s="101">
        <v>28</v>
      </c>
      <c r="D628" s="100">
        <f t="shared" si="41"/>
        <v>18</v>
      </c>
      <c r="E628" s="100">
        <f t="shared" si="42"/>
        <v>3</v>
      </c>
      <c r="F628" s="100">
        <f t="shared" si="43"/>
        <v>0</v>
      </c>
      <c r="G628" s="100">
        <f t="shared" si="44"/>
        <v>3</v>
      </c>
      <c r="H628" s="100">
        <v>1</v>
      </c>
      <c r="I628" s="100">
        <v>2</v>
      </c>
      <c r="J628">
        <v>12</v>
      </c>
      <c r="K628">
        <v>6</v>
      </c>
      <c r="L628">
        <v>1</v>
      </c>
      <c r="M628">
        <v>1</v>
      </c>
      <c r="N628">
        <v>1</v>
      </c>
      <c r="S628">
        <v>3</v>
      </c>
      <c r="U628" s="103">
        <v>599</v>
      </c>
      <c r="V628" s="103">
        <v>29.144556292332279</v>
      </c>
      <c r="W628" s="103">
        <v>-0.14455629233227896</v>
      </c>
      <c r="Y628" s="103">
        <v>54.065040650406509</v>
      </c>
      <c r="Z628" s="103">
        <v>30</v>
      </c>
    </row>
    <row r="629" spans="1:26" x14ac:dyDescent="0.3">
      <c r="A629" s="13">
        <v>43666</v>
      </c>
      <c r="C629" s="101">
        <v>28</v>
      </c>
      <c r="D629" s="100">
        <f t="shared" si="41"/>
        <v>17</v>
      </c>
      <c r="E629" s="100">
        <f t="shared" si="42"/>
        <v>1</v>
      </c>
      <c r="F629" s="100">
        <f t="shared" si="43"/>
        <v>2</v>
      </c>
      <c r="G629" s="100">
        <f t="shared" si="44"/>
        <v>5</v>
      </c>
      <c r="H629" s="100">
        <v>3</v>
      </c>
      <c r="J629">
        <v>10</v>
      </c>
      <c r="K629">
        <v>7</v>
      </c>
      <c r="N629">
        <v>1</v>
      </c>
      <c r="P629">
        <v>2</v>
      </c>
      <c r="S629">
        <v>5</v>
      </c>
      <c r="U629" s="103">
        <v>600</v>
      </c>
      <c r="V629" s="103">
        <v>30.329642550962451</v>
      </c>
      <c r="W629" s="103">
        <v>-1.3296425509624505</v>
      </c>
      <c r="Y629" s="103">
        <v>54.155374887082203</v>
      </c>
      <c r="Z629" s="103">
        <v>30</v>
      </c>
    </row>
    <row r="630" spans="1:26" x14ac:dyDescent="0.3">
      <c r="A630" s="13">
        <v>43667</v>
      </c>
      <c r="C630" s="101">
        <v>28</v>
      </c>
      <c r="D630" s="100">
        <f t="shared" si="41"/>
        <v>17</v>
      </c>
      <c r="E630" s="100">
        <f t="shared" si="42"/>
        <v>1</v>
      </c>
      <c r="F630" s="100">
        <f t="shared" si="43"/>
        <v>4</v>
      </c>
      <c r="G630" s="100">
        <f t="shared" si="44"/>
        <v>5</v>
      </c>
      <c r="H630" s="100">
        <v>2</v>
      </c>
      <c r="I630" s="100">
        <v>1</v>
      </c>
      <c r="J630">
        <v>10</v>
      </c>
      <c r="K630">
        <v>7</v>
      </c>
      <c r="N630">
        <v>1</v>
      </c>
      <c r="O630">
        <v>1</v>
      </c>
      <c r="P630">
        <v>3</v>
      </c>
      <c r="S630">
        <v>5</v>
      </c>
      <c r="U630" s="103">
        <v>601</v>
      </c>
      <c r="V630" s="103">
        <v>31.341468098920775</v>
      </c>
      <c r="W630" s="103">
        <v>-2.3414680989207746</v>
      </c>
      <c r="Y630" s="103">
        <v>54.245709123757905</v>
      </c>
      <c r="Z630" s="103">
        <v>30</v>
      </c>
    </row>
    <row r="631" spans="1:26" x14ac:dyDescent="0.3">
      <c r="A631" s="13">
        <v>43668</v>
      </c>
      <c r="C631" s="101">
        <v>28</v>
      </c>
      <c r="D631" s="100">
        <f t="shared" si="41"/>
        <v>17</v>
      </c>
      <c r="E631" s="100">
        <f t="shared" si="42"/>
        <v>2</v>
      </c>
      <c r="F631" s="100">
        <f t="shared" si="43"/>
        <v>4</v>
      </c>
      <c r="G631" s="100">
        <f t="shared" si="44"/>
        <v>7</v>
      </c>
      <c r="H631" s="100">
        <v>1</v>
      </c>
      <c r="J631">
        <v>12</v>
      </c>
      <c r="K631">
        <v>5</v>
      </c>
      <c r="M631">
        <v>1</v>
      </c>
      <c r="N631">
        <v>1</v>
      </c>
      <c r="P631">
        <v>4</v>
      </c>
      <c r="S631">
        <v>7</v>
      </c>
      <c r="U631" s="103">
        <v>602</v>
      </c>
      <c r="V631" s="103">
        <v>30.187349823020341</v>
      </c>
      <c r="W631" s="103">
        <v>-1.187349823020341</v>
      </c>
      <c r="Y631" s="103">
        <v>54.336043360433607</v>
      </c>
      <c r="Z631" s="103">
        <v>30</v>
      </c>
    </row>
    <row r="632" spans="1:26" x14ac:dyDescent="0.3">
      <c r="A632" s="13">
        <v>43669</v>
      </c>
      <c r="C632" s="101">
        <v>28</v>
      </c>
      <c r="D632" s="100">
        <f t="shared" si="41"/>
        <v>17</v>
      </c>
      <c r="E632" s="100">
        <f t="shared" si="42"/>
        <v>3</v>
      </c>
      <c r="F632" s="100">
        <f t="shared" si="43"/>
        <v>2</v>
      </c>
      <c r="G632" s="100">
        <f t="shared" si="44"/>
        <v>4</v>
      </c>
      <c r="H632" s="100">
        <v>1</v>
      </c>
      <c r="I632" s="100">
        <v>3</v>
      </c>
      <c r="J632">
        <v>8</v>
      </c>
      <c r="K632">
        <v>9</v>
      </c>
      <c r="L632">
        <v>1</v>
      </c>
      <c r="N632">
        <v>2</v>
      </c>
      <c r="P632">
        <v>1</v>
      </c>
      <c r="Q632">
        <v>1</v>
      </c>
      <c r="S632">
        <v>4</v>
      </c>
      <c r="U632" s="103">
        <v>603</v>
      </c>
      <c r="V632" s="103">
        <v>33.436088580781593</v>
      </c>
      <c r="W632" s="103">
        <v>-4.4360885807815933</v>
      </c>
      <c r="Y632" s="103">
        <v>54.426377597109308</v>
      </c>
      <c r="Z632" s="103">
        <v>30</v>
      </c>
    </row>
    <row r="633" spans="1:26" x14ac:dyDescent="0.3">
      <c r="A633" s="13">
        <v>43670</v>
      </c>
      <c r="C633" s="101">
        <v>28</v>
      </c>
      <c r="D633" s="100">
        <f t="shared" si="41"/>
        <v>16</v>
      </c>
      <c r="E633" s="100">
        <f t="shared" si="42"/>
        <v>0</v>
      </c>
      <c r="F633" s="100">
        <f t="shared" si="43"/>
        <v>6</v>
      </c>
      <c r="G633" s="100">
        <f t="shared" si="44"/>
        <v>7</v>
      </c>
      <c r="H633" s="100">
        <v>3</v>
      </c>
      <c r="I633" s="100">
        <v>1</v>
      </c>
      <c r="J633">
        <v>11</v>
      </c>
      <c r="K633">
        <v>5</v>
      </c>
      <c r="O633">
        <v>2</v>
      </c>
      <c r="P633">
        <v>3</v>
      </c>
      <c r="Q633">
        <v>1</v>
      </c>
      <c r="S633">
        <v>7</v>
      </c>
      <c r="U633" s="103">
        <v>604</v>
      </c>
      <c r="V633" s="103">
        <v>37.919473180269627</v>
      </c>
      <c r="W633" s="103">
        <v>-8.9194731802696268</v>
      </c>
      <c r="Y633" s="103">
        <v>54.516711833785003</v>
      </c>
      <c r="Z633" s="103">
        <v>30</v>
      </c>
    </row>
    <row r="634" spans="1:26" x14ac:dyDescent="0.3">
      <c r="A634" s="13">
        <v>43671</v>
      </c>
      <c r="C634" s="101">
        <v>28</v>
      </c>
      <c r="D634" s="100">
        <f t="shared" si="41"/>
        <v>16</v>
      </c>
      <c r="E634" s="100">
        <f t="shared" si="42"/>
        <v>3</v>
      </c>
      <c r="F634" s="100">
        <f t="shared" si="43"/>
        <v>1</v>
      </c>
      <c r="G634" s="100">
        <f t="shared" si="44"/>
        <v>7</v>
      </c>
      <c r="H634" s="100">
        <v>3</v>
      </c>
      <c r="J634">
        <v>8</v>
      </c>
      <c r="K634">
        <v>8</v>
      </c>
      <c r="L634">
        <v>1</v>
      </c>
      <c r="M634">
        <v>1</v>
      </c>
      <c r="N634">
        <v>1</v>
      </c>
      <c r="O634">
        <v>1</v>
      </c>
      <c r="S634">
        <v>7</v>
      </c>
      <c r="U634" s="103">
        <v>605</v>
      </c>
      <c r="V634" s="103">
        <v>31.852335696518548</v>
      </c>
      <c r="W634" s="103">
        <v>-2.8523356965185478</v>
      </c>
      <c r="Y634" s="103">
        <v>54.607046070460704</v>
      </c>
      <c r="Z634" s="103">
        <v>30</v>
      </c>
    </row>
    <row r="635" spans="1:26" x14ac:dyDescent="0.3">
      <c r="A635" s="13">
        <v>43672</v>
      </c>
      <c r="C635" s="101">
        <v>28</v>
      </c>
      <c r="D635" s="100">
        <f t="shared" si="41"/>
        <v>16</v>
      </c>
      <c r="E635" s="100">
        <f t="shared" si="42"/>
        <v>0</v>
      </c>
      <c r="F635" s="100">
        <f t="shared" si="43"/>
        <v>3</v>
      </c>
      <c r="G635" s="100">
        <f t="shared" si="44"/>
        <v>6</v>
      </c>
      <c r="H635" s="100">
        <v>2</v>
      </c>
      <c r="I635" s="100">
        <v>1</v>
      </c>
      <c r="J635">
        <v>10</v>
      </c>
      <c r="K635">
        <v>6</v>
      </c>
      <c r="P635">
        <v>3</v>
      </c>
      <c r="S635">
        <v>6</v>
      </c>
      <c r="U635" s="103">
        <v>606</v>
      </c>
      <c r="V635" s="103">
        <v>25.461960872930749</v>
      </c>
      <c r="W635" s="103">
        <v>2.5380391270692506</v>
      </c>
      <c r="Y635" s="103">
        <v>54.697380307136406</v>
      </c>
      <c r="Z635" s="103">
        <v>30</v>
      </c>
    </row>
    <row r="636" spans="1:26" x14ac:dyDescent="0.3">
      <c r="A636" s="13">
        <v>43673</v>
      </c>
      <c r="C636" s="101">
        <v>28</v>
      </c>
      <c r="D636" s="100">
        <f t="shared" si="41"/>
        <v>16</v>
      </c>
      <c r="E636" s="100">
        <f t="shared" si="42"/>
        <v>0</v>
      </c>
      <c r="F636" s="100">
        <f t="shared" si="43"/>
        <v>0</v>
      </c>
      <c r="G636" s="100">
        <f t="shared" si="44"/>
        <v>7</v>
      </c>
      <c r="H636" s="100">
        <v>2</v>
      </c>
      <c r="J636">
        <v>5</v>
      </c>
      <c r="K636">
        <v>11</v>
      </c>
      <c r="S636">
        <v>7</v>
      </c>
      <c r="U636" s="103">
        <v>607</v>
      </c>
      <c r="V636" s="103">
        <v>30.18312776974269</v>
      </c>
      <c r="W636" s="103">
        <v>-2.1831277697426898</v>
      </c>
      <c r="Y636" s="103">
        <v>54.787714543812108</v>
      </c>
      <c r="Z636" s="103">
        <v>30</v>
      </c>
    </row>
    <row r="637" spans="1:26" x14ac:dyDescent="0.3">
      <c r="A637" s="13">
        <v>43674</v>
      </c>
      <c r="C637" s="101">
        <v>28</v>
      </c>
      <c r="D637" s="100">
        <f t="shared" si="41"/>
        <v>16</v>
      </c>
      <c r="E637" s="100">
        <f t="shared" si="42"/>
        <v>5</v>
      </c>
      <c r="F637" s="100">
        <f t="shared" si="43"/>
        <v>2</v>
      </c>
      <c r="G637" s="100">
        <f t="shared" si="44"/>
        <v>6</v>
      </c>
      <c r="H637" s="100">
        <v>1</v>
      </c>
      <c r="I637" s="100">
        <v>1</v>
      </c>
      <c r="J637">
        <v>11</v>
      </c>
      <c r="K637">
        <v>5</v>
      </c>
      <c r="L637">
        <v>5</v>
      </c>
      <c r="O637">
        <v>2</v>
      </c>
      <c r="S637">
        <v>6</v>
      </c>
      <c r="U637" s="103">
        <v>608</v>
      </c>
      <c r="V637" s="103">
        <v>32.049062127833984</v>
      </c>
      <c r="W637" s="103">
        <v>-4.0490621278339844</v>
      </c>
      <c r="Y637" s="103">
        <v>54.878048780487809</v>
      </c>
      <c r="Z637" s="103">
        <v>30</v>
      </c>
    </row>
    <row r="638" spans="1:26" x14ac:dyDescent="0.3">
      <c r="A638" s="13">
        <v>43675</v>
      </c>
      <c r="C638" s="101">
        <v>28</v>
      </c>
      <c r="D638" s="100">
        <f t="shared" si="41"/>
        <v>15</v>
      </c>
      <c r="E638" s="100">
        <f t="shared" si="42"/>
        <v>3</v>
      </c>
      <c r="F638" s="100">
        <f t="shared" si="43"/>
        <v>1</v>
      </c>
      <c r="G638" s="100">
        <f t="shared" si="44"/>
        <v>7</v>
      </c>
      <c r="H638" s="100">
        <v>4</v>
      </c>
      <c r="J638">
        <v>11</v>
      </c>
      <c r="K638">
        <v>4</v>
      </c>
      <c r="M638">
        <v>1</v>
      </c>
      <c r="N638">
        <v>2</v>
      </c>
      <c r="P638">
        <v>1</v>
      </c>
      <c r="S638">
        <v>7</v>
      </c>
      <c r="U638" s="103">
        <v>609</v>
      </c>
      <c r="V638" s="103">
        <v>27.162904332407251</v>
      </c>
      <c r="W638" s="103">
        <v>0.83709566759274878</v>
      </c>
      <c r="Y638" s="103">
        <v>54.968383017163504</v>
      </c>
      <c r="Z638" s="103">
        <v>30</v>
      </c>
    </row>
    <row r="639" spans="1:26" x14ac:dyDescent="0.3">
      <c r="A639" s="13">
        <v>43676</v>
      </c>
      <c r="C639" s="101">
        <v>28</v>
      </c>
      <c r="D639" s="100">
        <f t="shared" si="41"/>
        <v>15</v>
      </c>
      <c r="E639" s="100">
        <f t="shared" si="42"/>
        <v>6</v>
      </c>
      <c r="F639" s="100">
        <f t="shared" si="43"/>
        <v>3</v>
      </c>
      <c r="G639" s="100">
        <f t="shared" si="44"/>
        <v>8</v>
      </c>
      <c r="H639" s="100">
        <v>3</v>
      </c>
      <c r="J639">
        <v>11</v>
      </c>
      <c r="K639">
        <v>4</v>
      </c>
      <c r="L639">
        <v>3</v>
      </c>
      <c r="M639">
        <v>2</v>
      </c>
      <c r="N639">
        <v>1</v>
      </c>
      <c r="P639">
        <v>2</v>
      </c>
      <c r="Q639">
        <v>1</v>
      </c>
      <c r="S639">
        <v>8</v>
      </c>
      <c r="U639" s="103">
        <v>610</v>
      </c>
      <c r="V639" s="103">
        <v>27.954131391068323</v>
      </c>
      <c r="W639" s="103">
        <v>4.5868608931677102E-2</v>
      </c>
      <c r="Y639" s="103">
        <v>55.058717253839205</v>
      </c>
      <c r="Z639" s="103">
        <v>30</v>
      </c>
    </row>
    <row r="640" spans="1:26" x14ac:dyDescent="0.3">
      <c r="A640" s="13">
        <v>43677</v>
      </c>
      <c r="C640" s="101">
        <v>28</v>
      </c>
      <c r="D640" s="100">
        <f t="shared" si="41"/>
        <v>15</v>
      </c>
      <c r="E640" s="100">
        <f t="shared" si="42"/>
        <v>5</v>
      </c>
      <c r="F640" s="100">
        <f t="shared" si="43"/>
        <v>4</v>
      </c>
      <c r="G640" s="100">
        <f t="shared" si="44"/>
        <v>5</v>
      </c>
      <c r="H640" s="100">
        <v>3</v>
      </c>
      <c r="I640" s="100">
        <v>2</v>
      </c>
      <c r="J640">
        <v>11</v>
      </c>
      <c r="K640">
        <v>4</v>
      </c>
      <c r="L640">
        <v>1</v>
      </c>
      <c r="M640">
        <v>1</v>
      </c>
      <c r="N640">
        <v>3</v>
      </c>
      <c r="P640">
        <v>3</v>
      </c>
      <c r="Q640">
        <v>1</v>
      </c>
      <c r="S640">
        <v>5</v>
      </c>
      <c r="U640" s="103">
        <v>611</v>
      </c>
      <c r="V640" s="103">
        <v>26.729396710152205</v>
      </c>
      <c r="W640" s="103">
        <v>1.270603289847795</v>
      </c>
      <c r="Y640" s="103">
        <v>55.149051490514907</v>
      </c>
      <c r="Z640" s="103">
        <v>30</v>
      </c>
    </row>
    <row r="641" spans="1:26" x14ac:dyDescent="0.3">
      <c r="A641" s="13">
        <v>43678</v>
      </c>
      <c r="C641" s="101">
        <v>28</v>
      </c>
      <c r="D641" s="100">
        <f t="shared" si="41"/>
        <v>15</v>
      </c>
      <c r="E641" s="100">
        <f t="shared" si="42"/>
        <v>5</v>
      </c>
      <c r="F641" s="100">
        <f t="shared" si="43"/>
        <v>0</v>
      </c>
      <c r="G641" s="100">
        <f t="shared" si="44"/>
        <v>6</v>
      </c>
      <c r="H641" s="100">
        <v>2</v>
      </c>
      <c r="I641" s="100">
        <v>1</v>
      </c>
      <c r="J641">
        <v>12</v>
      </c>
      <c r="K641">
        <v>3</v>
      </c>
      <c r="L641">
        <v>1</v>
      </c>
      <c r="M641">
        <v>1</v>
      </c>
      <c r="N641">
        <v>3</v>
      </c>
      <c r="S641">
        <v>6</v>
      </c>
      <c r="U641" s="103">
        <v>612</v>
      </c>
      <c r="V641" s="103">
        <v>26.629979344954243</v>
      </c>
      <c r="W641" s="103">
        <v>1.3700206550457565</v>
      </c>
      <c r="Y641" s="103">
        <v>55.239385727190609</v>
      </c>
      <c r="Z641" s="103">
        <v>30</v>
      </c>
    </row>
    <row r="642" spans="1:26" x14ac:dyDescent="0.3">
      <c r="A642" s="13">
        <v>43679</v>
      </c>
      <c r="C642" s="101">
        <v>28</v>
      </c>
      <c r="D642" s="100">
        <f t="shared" si="41"/>
        <v>15</v>
      </c>
      <c r="E642" s="100">
        <f t="shared" si="42"/>
        <v>2</v>
      </c>
      <c r="F642" s="100">
        <f t="shared" si="43"/>
        <v>1</v>
      </c>
      <c r="G642" s="100">
        <f t="shared" si="44"/>
        <v>10</v>
      </c>
      <c r="H642" s="100">
        <v>1</v>
      </c>
      <c r="J642">
        <v>8</v>
      </c>
      <c r="K642">
        <v>7</v>
      </c>
      <c r="L642">
        <v>1</v>
      </c>
      <c r="N642">
        <v>1</v>
      </c>
      <c r="O642">
        <v>1</v>
      </c>
      <c r="S642">
        <v>10</v>
      </c>
      <c r="U642" s="103">
        <v>613</v>
      </c>
      <c r="V642" s="103">
        <v>25.842443122600827</v>
      </c>
      <c r="W642" s="103">
        <v>2.1575568773991733</v>
      </c>
      <c r="Y642" s="103">
        <v>55.32971996386631</v>
      </c>
      <c r="Z642" s="103">
        <v>30</v>
      </c>
    </row>
    <row r="643" spans="1:26" x14ac:dyDescent="0.3">
      <c r="A643" s="13">
        <v>43680</v>
      </c>
      <c r="C643" s="101">
        <v>28</v>
      </c>
      <c r="D643" s="100">
        <f t="shared" ref="D643:D706" si="45">SUM(J643:K643)</f>
        <v>15</v>
      </c>
      <c r="E643" s="100">
        <f t="shared" ref="E643:E706" si="46">SUM(L643:N643)</f>
        <v>2</v>
      </c>
      <c r="F643" s="100">
        <f t="shared" ref="F643:F706" si="47">SUM(O643:Q643)</f>
        <v>6</v>
      </c>
      <c r="G643" s="100">
        <f t="shared" ref="G643:G706" si="48">SUM(R643:S643)</f>
        <v>7</v>
      </c>
      <c r="H643" s="100">
        <v>1</v>
      </c>
      <c r="I643" s="100">
        <v>1</v>
      </c>
      <c r="J643">
        <v>10</v>
      </c>
      <c r="K643">
        <v>5</v>
      </c>
      <c r="L643">
        <v>2</v>
      </c>
      <c r="O643">
        <v>4</v>
      </c>
      <c r="P643">
        <v>2</v>
      </c>
      <c r="S643">
        <v>7</v>
      </c>
      <c r="U643" s="103">
        <v>614</v>
      </c>
      <c r="V643" s="103">
        <v>26.129785003021336</v>
      </c>
      <c r="W643" s="103">
        <v>1.8702149969786639</v>
      </c>
      <c r="Y643" s="103">
        <v>55.420054200542005</v>
      </c>
      <c r="Z643" s="103">
        <v>30</v>
      </c>
    </row>
    <row r="644" spans="1:26" x14ac:dyDescent="0.3">
      <c r="A644" s="13">
        <v>43681</v>
      </c>
      <c r="C644" s="101">
        <v>28</v>
      </c>
      <c r="D644" s="100">
        <f t="shared" si="45"/>
        <v>15</v>
      </c>
      <c r="E644" s="100">
        <f t="shared" si="46"/>
        <v>2</v>
      </c>
      <c r="F644" s="100">
        <f t="shared" si="47"/>
        <v>3</v>
      </c>
      <c r="G644" s="100">
        <f t="shared" si="48"/>
        <v>4</v>
      </c>
      <c r="H644" s="100">
        <v>1</v>
      </c>
      <c r="I644" s="100">
        <v>1</v>
      </c>
      <c r="J644">
        <v>6</v>
      </c>
      <c r="K644">
        <v>9</v>
      </c>
      <c r="M644">
        <v>1</v>
      </c>
      <c r="N644">
        <v>1</v>
      </c>
      <c r="P644">
        <v>3</v>
      </c>
      <c r="S644">
        <v>4</v>
      </c>
      <c r="U644" s="103">
        <v>615</v>
      </c>
      <c r="V644" s="103">
        <v>23.472504161753879</v>
      </c>
      <c r="W644" s="103">
        <v>4.5274958382461215</v>
      </c>
      <c r="Y644" s="103">
        <v>55.510388437217706</v>
      </c>
      <c r="Z644" s="103">
        <v>30</v>
      </c>
    </row>
    <row r="645" spans="1:26" x14ac:dyDescent="0.3">
      <c r="A645" s="13">
        <v>43682</v>
      </c>
      <c r="C645" s="101">
        <v>28</v>
      </c>
      <c r="D645" s="100">
        <f t="shared" si="45"/>
        <v>15</v>
      </c>
      <c r="E645" s="100">
        <f t="shared" si="46"/>
        <v>1</v>
      </c>
      <c r="F645" s="100">
        <f t="shared" si="47"/>
        <v>1</v>
      </c>
      <c r="G645" s="100">
        <f t="shared" si="48"/>
        <v>6</v>
      </c>
      <c r="H645" s="100">
        <v>1</v>
      </c>
      <c r="J645">
        <v>9</v>
      </c>
      <c r="K645">
        <v>6</v>
      </c>
      <c r="N645">
        <v>1</v>
      </c>
      <c r="P645">
        <v>1</v>
      </c>
      <c r="S645">
        <v>6</v>
      </c>
      <c r="U645" s="103">
        <v>616</v>
      </c>
      <c r="V645" s="103">
        <v>23.03911596401392</v>
      </c>
      <c r="W645" s="103">
        <v>4.96088403598608</v>
      </c>
      <c r="Y645" s="103">
        <v>55.600722673893408</v>
      </c>
      <c r="Z645" s="103">
        <v>30</v>
      </c>
    </row>
    <row r="646" spans="1:26" x14ac:dyDescent="0.3">
      <c r="A646" s="13">
        <v>43683</v>
      </c>
      <c r="C646" s="101">
        <v>28</v>
      </c>
      <c r="D646" s="100">
        <f t="shared" si="45"/>
        <v>15</v>
      </c>
      <c r="E646" s="100">
        <f t="shared" si="46"/>
        <v>1</v>
      </c>
      <c r="F646" s="100">
        <f t="shared" si="47"/>
        <v>0</v>
      </c>
      <c r="G646" s="100">
        <f t="shared" si="48"/>
        <v>6</v>
      </c>
      <c r="H646" s="100">
        <v>1</v>
      </c>
      <c r="I646" s="100">
        <v>1</v>
      </c>
      <c r="J646">
        <v>10</v>
      </c>
      <c r="K646">
        <v>5</v>
      </c>
      <c r="N646">
        <v>1</v>
      </c>
      <c r="S646">
        <v>6</v>
      </c>
      <c r="U646" s="103">
        <v>617</v>
      </c>
      <c r="V646" s="103">
        <v>23.93885656142734</v>
      </c>
      <c r="W646" s="103">
        <v>4.0611434385726604</v>
      </c>
      <c r="Y646" s="103">
        <v>55.69105691056911</v>
      </c>
      <c r="Z646" s="103">
        <v>30</v>
      </c>
    </row>
    <row r="647" spans="1:26" x14ac:dyDescent="0.3">
      <c r="A647" s="13">
        <v>43684</v>
      </c>
      <c r="C647" s="101">
        <v>28</v>
      </c>
      <c r="D647" s="100">
        <f t="shared" si="45"/>
        <v>14</v>
      </c>
      <c r="E647" s="100">
        <f t="shared" si="46"/>
        <v>4</v>
      </c>
      <c r="F647" s="100">
        <f t="shared" si="47"/>
        <v>1</v>
      </c>
      <c r="G647" s="100">
        <f t="shared" si="48"/>
        <v>3</v>
      </c>
      <c r="H647" s="100">
        <v>5</v>
      </c>
      <c r="J647">
        <v>7</v>
      </c>
      <c r="K647">
        <v>7</v>
      </c>
      <c r="L647">
        <v>1</v>
      </c>
      <c r="M647">
        <v>1</v>
      </c>
      <c r="N647">
        <v>2</v>
      </c>
      <c r="P647">
        <v>1</v>
      </c>
      <c r="S647">
        <v>3</v>
      </c>
      <c r="U647" s="103">
        <v>618</v>
      </c>
      <c r="V647" s="103">
        <v>27.820752659095824</v>
      </c>
      <c r="W647" s="103">
        <v>0.17924734090417616</v>
      </c>
      <c r="Y647" s="103">
        <v>55.781391147244804</v>
      </c>
      <c r="Z647" s="103">
        <v>30</v>
      </c>
    </row>
    <row r="648" spans="1:26" x14ac:dyDescent="0.3">
      <c r="A648" s="13">
        <v>43685</v>
      </c>
      <c r="C648" s="101">
        <v>28</v>
      </c>
      <c r="D648" s="100">
        <f t="shared" si="45"/>
        <v>14</v>
      </c>
      <c r="E648" s="100">
        <f t="shared" si="46"/>
        <v>0</v>
      </c>
      <c r="F648" s="100">
        <f t="shared" si="47"/>
        <v>1</v>
      </c>
      <c r="G648" s="100">
        <f t="shared" si="48"/>
        <v>6</v>
      </c>
      <c r="H648" s="100">
        <v>3</v>
      </c>
      <c r="J648">
        <v>7</v>
      </c>
      <c r="K648">
        <v>7</v>
      </c>
      <c r="P648">
        <v>1</v>
      </c>
      <c r="S648">
        <v>6</v>
      </c>
      <c r="U648" s="103">
        <v>619</v>
      </c>
      <c r="V648" s="103">
        <v>31.950524392483647</v>
      </c>
      <c r="W648" s="103">
        <v>-3.9505243924836471</v>
      </c>
      <c r="Y648" s="103">
        <v>55.871725383920506</v>
      </c>
      <c r="Z648" s="103">
        <v>30</v>
      </c>
    </row>
    <row r="649" spans="1:26" x14ac:dyDescent="0.3">
      <c r="A649" s="13">
        <v>43686</v>
      </c>
      <c r="C649" s="101">
        <v>28</v>
      </c>
      <c r="D649" s="100">
        <f t="shared" si="45"/>
        <v>14</v>
      </c>
      <c r="E649" s="100">
        <f t="shared" si="46"/>
        <v>4</v>
      </c>
      <c r="F649" s="100">
        <f t="shared" si="47"/>
        <v>2</v>
      </c>
      <c r="G649" s="100">
        <f t="shared" si="48"/>
        <v>8</v>
      </c>
      <c r="H649" s="100">
        <v>3</v>
      </c>
      <c r="J649">
        <v>7</v>
      </c>
      <c r="K649">
        <v>7</v>
      </c>
      <c r="L649">
        <v>1</v>
      </c>
      <c r="M649">
        <v>1</v>
      </c>
      <c r="N649">
        <v>2</v>
      </c>
      <c r="O649">
        <v>1</v>
      </c>
      <c r="Q649">
        <v>1</v>
      </c>
      <c r="S649">
        <v>8</v>
      </c>
      <c r="U649" s="103">
        <v>620</v>
      </c>
      <c r="V649" s="103">
        <v>30.895823481781175</v>
      </c>
      <c r="W649" s="103">
        <v>-2.895823481781175</v>
      </c>
      <c r="Y649" s="103">
        <v>55.962059620596207</v>
      </c>
      <c r="Z649" s="103">
        <v>30</v>
      </c>
    </row>
    <row r="650" spans="1:26" x14ac:dyDescent="0.3">
      <c r="A650" s="13">
        <v>43687</v>
      </c>
      <c r="C650" s="101">
        <v>28</v>
      </c>
      <c r="D650" s="100">
        <f t="shared" si="45"/>
        <v>14</v>
      </c>
      <c r="E650" s="100">
        <f t="shared" si="46"/>
        <v>1</v>
      </c>
      <c r="F650" s="100">
        <f t="shared" si="47"/>
        <v>1</v>
      </c>
      <c r="G650" s="100">
        <f t="shared" si="48"/>
        <v>2</v>
      </c>
      <c r="H650" s="100">
        <v>2</v>
      </c>
      <c r="I650" s="100">
        <v>1</v>
      </c>
      <c r="J650">
        <v>5</v>
      </c>
      <c r="K650">
        <v>9</v>
      </c>
      <c r="N650">
        <v>1</v>
      </c>
      <c r="P650">
        <v>1</v>
      </c>
      <c r="S650">
        <v>2</v>
      </c>
      <c r="U650" s="103">
        <v>621</v>
      </c>
      <c r="V650" s="103">
        <v>23.761722836863061</v>
      </c>
      <c r="W650" s="103">
        <v>4.2382771631369387</v>
      </c>
      <c r="Y650" s="103">
        <v>56.052393857271909</v>
      </c>
      <c r="Z650" s="103">
        <v>30</v>
      </c>
    </row>
    <row r="651" spans="1:26" x14ac:dyDescent="0.3">
      <c r="A651" s="13">
        <v>43688</v>
      </c>
      <c r="C651" s="101">
        <v>28</v>
      </c>
      <c r="D651" s="100">
        <f t="shared" si="45"/>
        <v>14</v>
      </c>
      <c r="E651" s="100">
        <f t="shared" si="46"/>
        <v>0</v>
      </c>
      <c r="F651" s="100">
        <f t="shared" si="47"/>
        <v>1</v>
      </c>
      <c r="G651" s="100">
        <f t="shared" si="48"/>
        <v>3</v>
      </c>
      <c r="H651" s="100">
        <v>2</v>
      </c>
      <c r="I651" s="100">
        <v>1</v>
      </c>
      <c r="J651">
        <v>9</v>
      </c>
      <c r="K651">
        <v>5</v>
      </c>
      <c r="Q651">
        <v>1</v>
      </c>
      <c r="S651">
        <v>3</v>
      </c>
      <c r="U651" s="103">
        <v>622</v>
      </c>
      <c r="V651" s="103">
        <v>29.403571131587523</v>
      </c>
      <c r="W651" s="103">
        <v>-1.4035711315875226</v>
      </c>
      <c r="Y651" s="103">
        <v>56.142728093947611</v>
      </c>
      <c r="Z651" s="103">
        <v>30</v>
      </c>
    </row>
    <row r="652" spans="1:26" x14ac:dyDescent="0.3">
      <c r="A652" s="13">
        <v>43689</v>
      </c>
      <c r="C652" s="101">
        <v>28</v>
      </c>
      <c r="D652" s="100">
        <f t="shared" si="45"/>
        <v>14</v>
      </c>
      <c r="E652" s="100">
        <f t="shared" si="46"/>
        <v>1</v>
      </c>
      <c r="F652" s="100">
        <f t="shared" si="47"/>
        <v>1</v>
      </c>
      <c r="G652" s="100">
        <f t="shared" si="48"/>
        <v>9</v>
      </c>
      <c r="H652" s="100">
        <v>1</v>
      </c>
      <c r="I652" s="100">
        <v>1</v>
      </c>
      <c r="J652">
        <v>8</v>
      </c>
      <c r="K652">
        <v>6</v>
      </c>
      <c r="L652">
        <v>1</v>
      </c>
      <c r="P652">
        <v>1</v>
      </c>
      <c r="S652">
        <v>9</v>
      </c>
      <c r="U652" s="103">
        <v>623</v>
      </c>
      <c r="V652" s="103">
        <v>27.96211097526658</v>
      </c>
      <c r="W652" s="103">
        <v>3.7889024733420484E-2</v>
      </c>
      <c r="Y652" s="103">
        <v>56.233062330623305</v>
      </c>
      <c r="Z652" s="103">
        <v>30</v>
      </c>
    </row>
    <row r="653" spans="1:26" x14ac:dyDescent="0.3">
      <c r="A653" s="13">
        <v>43690</v>
      </c>
      <c r="C653" s="101">
        <v>28</v>
      </c>
      <c r="D653" s="100">
        <f t="shared" si="45"/>
        <v>14</v>
      </c>
      <c r="E653" s="100">
        <f t="shared" si="46"/>
        <v>0</v>
      </c>
      <c r="F653" s="100">
        <f t="shared" si="47"/>
        <v>1</v>
      </c>
      <c r="G653" s="100">
        <f t="shared" si="48"/>
        <v>6</v>
      </c>
      <c r="H653" s="100">
        <v>1</v>
      </c>
      <c r="I653" s="100">
        <v>2</v>
      </c>
      <c r="J653">
        <v>7</v>
      </c>
      <c r="K653">
        <v>7</v>
      </c>
      <c r="O653">
        <v>1</v>
      </c>
      <c r="S653">
        <v>6</v>
      </c>
      <c r="U653" s="103">
        <v>624</v>
      </c>
      <c r="V653" s="103">
        <v>28.348750796369963</v>
      </c>
      <c r="W653" s="103">
        <v>-0.34875079636996276</v>
      </c>
      <c r="Y653" s="103">
        <v>56.323396567299007</v>
      </c>
      <c r="Z653" s="103">
        <v>30</v>
      </c>
    </row>
    <row r="654" spans="1:26" x14ac:dyDescent="0.3">
      <c r="A654" s="13">
        <v>43691</v>
      </c>
      <c r="C654" s="101">
        <v>28</v>
      </c>
      <c r="D654" s="100">
        <f t="shared" si="45"/>
        <v>13</v>
      </c>
      <c r="E654" s="100">
        <f t="shared" si="46"/>
        <v>4</v>
      </c>
      <c r="F654" s="100">
        <f t="shared" si="47"/>
        <v>3</v>
      </c>
      <c r="G654" s="100">
        <f t="shared" si="48"/>
        <v>7</v>
      </c>
      <c r="H654" s="100">
        <v>3</v>
      </c>
      <c r="J654">
        <v>6</v>
      </c>
      <c r="K654">
        <v>7</v>
      </c>
      <c r="L654">
        <v>2</v>
      </c>
      <c r="M654">
        <v>1</v>
      </c>
      <c r="N654">
        <v>1</v>
      </c>
      <c r="P654">
        <v>3</v>
      </c>
      <c r="S654">
        <v>7</v>
      </c>
      <c r="U654" s="103">
        <v>625</v>
      </c>
      <c r="V654" s="103">
        <v>27.784977250702308</v>
      </c>
      <c r="W654" s="103">
        <v>0.21502274929769172</v>
      </c>
      <c r="Y654" s="103">
        <v>56.413730803974708</v>
      </c>
      <c r="Z654" s="103">
        <v>30</v>
      </c>
    </row>
    <row r="655" spans="1:26" x14ac:dyDescent="0.3">
      <c r="A655" s="13">
        <v>43692</v>
      </c>
      <c r="C655" s="101">
        <v>28</v>
      </c>
      <c r="D655" s="100">
        <f t="shared" si="45"/>
        <v>13</v>
      </c>
      <c r="E655" s="100">
        <f t="shared" si="46"/>
        <v>2</v>
      </c>
      <c r="F655" s="100">
        <f t="shared" si="47"/>
        <v>1</v>
      </c>
      <c r="G655" s="100">
        <f t="shared" si="48"/>
        <v>7</v>
      </c>
      <c r="H655" s="100">
        <v>2</v>
      </c>
      <c r="J655">
        <v>8</v>
      </c>
      <c r="K655">
        <v>5</v>
      </c>
      <c r="M655">
        <v>1</v>
      </c>
      <c r="N655">
        <v>1</v>
      </c>
      <c r="P655">
        <v>1</v>
      </c>
      <c r="S655">
        <v>7</v>
      </c>
      <c r="U655" s="103">
        <v>626</v>
      </c>
      <c r="V655" s="103">
        <v>22.600567359681694</v>
      </c>
      <c r="W655" s="103">
        <v>5.3994326403183059</v>
      </c>
      <c r="Y655" s="103">
        <v>56.50406504065041</v>
      </c>
      <c r="Z655" s="103">
        <v>30</v>
      </c>
    </row>
    <row r="656" spans="1:26" x14ac:dyDescent="0.3">
      <c r="A656" s="13">
        <v>43693</v>
      </c>
      <c r="C656" s="101">
        <v>28</v>
      </c>
      <c r="D656" s="100">
        <f t="shared" si="45"/>
        <v>13</v>
      </c>
      <c r="E656" s="100">
        <f t="shared" si="46"/>
        <v>6</v>
      </c>
      <c r="F656" s="100">
        <f t="shared" si="47"/>
        <v>2</v>
      </c>
      <c r="G656" s="100">
        <f t="shared" si="48"/>
        <v>3</v>
      </c>
      <c r="H656" s="100">
        <v>2</v>
      </c>
      <c r="I656" s="100">
        <v>2</v>
      </c>
      <c r="J656">
        <v>6</v>
      </c>
      <c r="K656">
        <v>7</v>
      </c>
      <c r="L656">
        <v>1</v>
      </c>
      <c r="M656">
        <v>2</v>
      </c>
      <c r="N656">
        <v>3</v>
      </c>
      <c r="O656">
        <v>2</v>
      </c>
      <c r="S656">
        <v>3</v>
      </c>
      <c r="U656" s="103">
        <v>627</v>
      </c>
      <c r="V656" s="103">
        <v>26.928991645880661</v>
      </c>
      <c r="W656" s="103">
        <v>1.0710083541193391</v>
      </c>
      <c r="Y656" s="103">
        <v>56.594399277326112</v>
      </c>
      <c r="Z656" s="103">
        <v>30</v>
      </c>
    </row>
    <row r="657" spans="1:26" x14ac:dyDescent="0.3">
      <c r="A657" s="13">
        <v>43694</v>
      </c>
      <c r="C657" s="101">
        <v>28</v>
      </c>
      <c r="D657" s="100">
        <f t="shared" si="45"/>
        <v>13</v>
      </c>
      <c r="E657" s="100">
        <f t="shared" si="46"/>
        <v>1</v>
      </c>
      <c r="F657" s="100">
        <f t="shared" si="47"/>
        <v>1</v>
      </c>
      <c r="G657" s="100">
        <f t="shared" si="48"/>
        <v>8</v>
      </c>
      <c r="H657" s="100">
        <v>2</v>
      </c>
      <c r="I657" s="100">
        <v>1</v>
      </c>
      <c r="J657">
        <v>9</v>
      </c>
      <c r="K657">
        <v>4</v>
      </c>
      <c r="N657">
        <v>1</v>
      </c>
      <c r="P657">
        <v>1</v>
      </c>
      <c r="S657">
        <v>8</v>
      </c>
      <c r="U657" s="103">
        <v>628</v>
      </c>
      <c r="V657" s="103">
        <v>28.215491488912544</v>
      </c>
      <c r="W657" s="103">
        <v>-0.21549148891254433</v>
      </c>
      <c r="Y657" s="103">
        <v>56.684733514001806</v>
      </c>
      <c r="Z657" s="103">
        <v>30</v>
      </c>
    </row>
    <row r="658" spans="1:26" x14ac:dyDescent="0.3">
      <c r="A658" s="13">
        <v>43695</v>
      </c>
      <c r="C658" s="101">
        <v>28</v>
      </c>
      <c r="D658" s="100">
        <f t="shared" si="45"/>
        <v>13</v>
      </c>
      <c r="E658" s="100">
        <f t="shared" si="46"/>
        <v>0</v>
      </c>
      <c r="F658" s="100">
        <f t="shared" si="47"/>
        <v>0</v>
      </c>
      <c r="G658" s="100">
        <f t="shared" si="48"/>
        <v>9</v>
      </c>
      <c r="H658" s="100">
        <v>1</v>
      </c>
      <c r="J658">
        <v>6</v>
      </c>
      <c r="K658">
        <v>7</v>
      </c>
      <c r="S658">
        <v>9</v>
      </c>
      <c r="U658" s="103">
        <v>629</v>
      </c>
      <c r="V658" s="103">
        <v>30.023886679708987</v>
      </c>
      <c r="W658" s="103">
        <v>-2.0238866797089869</v>
      </c>
      <c r="Y658" s="103">
        <v>56.775067750677508</v>
      </c>
      <c r="Z658" s="103">
        <v>30</v>
      </c>
    </row>
    <row r="659" spans="1:26" x14ac:dyDescent="0.3">
      <c r="A659" s="13">
        <v>43696</v>
      </c>
      <c r="C659" s="101">
        <v>28</v>
      </c>
      <c r="D659" s="100">
        <f t="shared" si="45"/>
        <v>12</v>
      </c>
      <c r="E659" s="100">
        <f t="shared" si="46"/>
        <v>1</v>
      </c>
      <c r="F659" s="100">
        <f t="shared" si="47"/>
        <v>0</v>
      </c>
      <c r="G659" s="100">
        <f t="shared" si="48"/>
        <v>3</v>
      </c>
      <c r="H659" s="100">
        <v>3</v>
      </c>
      <c r="I659" s="100">
        <v>1</v>
      </c>
      <c r="J659">
        <v>6</v>
      </c>
      <c r="K659">
        <v>6</v>
      </c>
      <c r="M659">
        <v>1</v>
      </c>
      <c r="S659">
        <v>3</v>
      </c>
      <c r="U659" s="103">
        <v>630</v>
      </c>
      <c r="V659" s="103">
        <v>26.00250906055842</v>
      </c>
      <c r="W659" s="103">
        <v>1.9974909394415796</v>
      </c>
      <c r="Y659" s="103">
        <v>56.865401987353209</v>
      </c>
      <c r="Z659" s="103">
        <v>30</v>
      </c>
    </row>
    <row r="660" spans="1:26" x14ac:dyDescent="0.3">
      <c r="A660" s="13">
        <v>43697</v>
      </c>
      <c r="C660" s="101">
        <v>28</v>
      </c>
      <c r="D660" s="100">
        <f t="shared" si="45"/>
        <v>12</v>
      </c>
      <c r="E660" s="100">
        <f t="shared" si="46"/>
        <v>3</v>
      </c>
      <c r="F660" s="100">
        <f t="shared" si="47"/>
        <v>3</v>
      </c>
      <c r="G660" s="100">
        <f t="shared" si="48"/>
        <v>6</v>
      </c>
      <c r="H660" s="100">
        <v>3</v>
      </c>
      <c r="J660">
        <v>9</v>
      </c>
      <c r="K660">
        <v>3</v>
      </c>
      <c r="L660">
        <v>1</v>
      </c>
      <c r="M660">
        <v>1</v>
      </c>
      <c r="N660">
        <v>1</v>
      </c>
      <c r="P660">
        <v>2</v>
      </c>
      <c r="Q660">
        <v>1</v>
      </c>
      <c r="S660">
        <v>6</v>
      </c>
      <c r="U660" s="103">
        <v>631</v>
      </c>
      <c r="V660" s="103">
        <v>32.535001779141908</v>
      </c>
      <c r="W660" s="103">
        <v>-4.5350017791419077</v>
      </c>
      <c r="Y660" s="103">
        <v>56.955736224028911</v>
      </c>
      <c r="Z660" s="103">
        <v>30</v>
      </c>
    </row>
    <row r="661" spans="1:26" x14ac:dyDescent="0.3">
      <c r="A661" s="13">
        <v>43698</v>
      </c>
      <c r="C661" s="101">
        <v>28</v>
      </c>
      <c r="D661" s="100">
        <f t="shared" si="45"/>
        <v>12</v>
      </c>
      <c r="E661" s="100">
        <f t="shared" si="46"/>
        <v>2</v>
      </c>
      <c r="F661" s="100">
        <f t="shared" si="47"/>
        <v>1</v>
      </c>
      <c r="G661" s="100">
        <f t="shared" si="48"/>
        <v>5</v>
      </c>
      <c r="H661" s="100">
        <v>2</v>
      </c>
      <c r="I661" s="100">
        <v>2</v>
      </c>
      <c r="J661">
        <v>9</v>
      </c>
      <c r="K661">
        <v>3</v>
      </c>
      <c r="L661">
        <v>1</v>
      </c>
      <c r="M661">
        <v>1</v>
      </c>
      <c r="O661">
        <v>1</v>
      </c>
      <c r="S661">
        <v>5</v>
      </c>
      <c r="U661" s="103">
        <v>632</v>
      </c>
      <c r="V661" s="103">
        <v>29.656832220718407</v>
      </c>
      <c r="W661" s="103">
        <v>-1.6568322207184067</v>
      </c>
      <c r="Y661" s="103">
        <v>57.046070460704605</v>
      </c>
      <c r="Z661" s="103">
        <v>30</v>
      </c>
    </row>
    <row r="662" spans="1:26" x14ac:dyDescent="0.3">
      <c r="A662" s="13">
        <v>43699</v>
      </c>
      <c r="C662" s="101">
        <v>28</v>
      </c>
      <c r="D662" s="100">
        <f t="shared" si="45"/>
        <v>12</v>
      </c>
      <c r="E662" s="100">
        <f t="shared" si="46"/>
        <v>4</v>
      </c>
      <c r="F662" s="100">
        <f t="shared" si="47"/>
        <v>1</v>
      </c>
      <c r="G662" s="100">
        <f t="shared" si="48"/>
        <v>7</v>
      </c>
      <c r="H662" s="100">
        <v>2</v>
      </c>
      <c r="J662">
        <v>7</v>
      </c>
      <c r="K662">
        <v>5</v>
      </c>
      <c r="L662">
        <v>2</v>
      </c>
      <c r="M662">
        <v>1</v>
      </c>
      <c r="N662">
        <v>1</v>
      </c>
      <c r="Q662">
        <v>1</v>
      </c>
      <c r="S662">
        <v>7</v>
      </c>
      <c r="U662" s="103">
        <v>633</v>
      </c>
      <c r="V662" s="103">
        <v>27.872487235885853</v>
      </c>
      <c r="W662" s="103">
        <v>0.12751276411414736</v>
      </c>
      <c r="Y662" s="103">
        <v>57.136404697380307</v>
      </c>
      <c r="Z662" s="103">
        <v>31</v>
      </c>
    </row>
    <row r="663" spans="1:26" x14ac:dyDescent="0.3">
      <c r="A663" s="13">
        <v>43700</v>
      </c>
      <c r="C663" s="101">
        <v>28</v>
      </c>
      <c r="D663" s="100">
        <f t="shared" si="45"/>
        <v>12</v>
      </c>
      <c r="E663" s="100">
        <f t="shared" si="46"/>
        <v>2</v>
      </c>
      <c r="F663" s="100">
        <f t="shared" si="47"/>
        <v>4</v>
      </c>
      <c r="G663" s="100">
        <f t="shared" si="48"/>
        <v>7</v>
      </c>
      <c r="H663" s="100">
        <v>2</v>
      </c>
      <c r="J663">
        <v>7</v>
      </c>
      <c r="K663">
        <v>5</v>
      </c>
      <c r="L663">
        <v>1</v>
      </c>
      <c r="M663">
        <v>1</v>
      </c>
      <c r="O663">
        <v>2</v>
      </c>
      <c r="P663">
        <v>1</v>
      </c>
      <c r="Q663">
        <v>1</v>
      </c>
      <c r="S663">
        <v>7</v>
      </c>
      <c r="U663" s="103">
        <v>634</v>
      </c>
      <c r="V663" s="103">
        <v>25.756925953525926</v>
      </c>
      <c r="W663" s="103">
        <v>2.2430740464740744</v>
      </c>
      <c r="Y663" s="103">
        <v>57.226738934056009</v>
      </c>
      <c r="Z663" s="103">
        <v>31</v>
      </c>
    </row>
    <row r="664" spans="1:26" x14ac:dyDescent="0.3">
      <c r="A664" s="13">
        <v>43701</v>
      </c>
      <c r="C664" s="101">
        <v>28</v>
      </c>
      <c r="D664" s="100">
        <f t="shared" si="45"/>
        <v>12</v>
      </c>
      <c r="E664" s="100">
        <f t="shared" si="46"/>
        <v>5</v>
      </c>
      <c r="F664" s="100">
        <f t="shared" si="47"/>
        <v>1</v>
      </c>
      <c r="G664" s="100">
        <f t="shared" si="48"/>
        <v>8</v>
      </c>
      <c r="H664" s="100">
        <v>2</v>
      </c>
      <c r="J664">
        <v>6</v>
      </c>
      <c r="K664">
        <v>6</v>
      </c>
      <c r="M664">
        <v>2</v>
      </c>
      <c r="N664">
        <v>3</v>
      </c>
      <c r="Q664">
        <v>1</v>
      </c>
      <c r="S664">
        <v>8</v>
      </c>
      <c r="U664" s="103">
        <v>635</v>
      </c>
      <c r="V664" s="103">
        <v>29.738421593977151</v>
      </c>
      <c r="W664" s="103">
        <v>-1.7384215939771508</v>
      </c>
      <c r="Y664" s="103">
        <v>57.31707317073171</v>
      </c>
      <c r="Z664" s="103">
        <v>31</v>
      </c>
    </row>
    <row r="665" spans="1:26" x14ac:dyDescent="0.3">
      <c r="A665" s="13">
        <v>43702</v>
      </c>
      <c r="C665" s="101">
        <v>28</v>
      </c>
      <c r="D665" s="100">
        <f t="shared" si="45"/>
        <v>11</v>
      </c>
      <c r="E665" s="100">
        <f t="shared" si="46"/>
        <v>3</v>
      </c>
      <c r="F665" s="100">
        <f t="shared" si="47"/>
        <v>3</v>
      </c>
      <c r="G665" s="100">
        <f t="shared" si="48"/>
        <v>6</v>
      </c>
      <c r="H665" s="100">
        <v>2</v>
      </c>
      <c r="I665" s="100">
        <v>1</v>
      </c>
      <c r="J665">
        <v>8</v>
      </c>
      <c r="K665">
        <v>3</v>
      </c>
      <c r="M665">
        <v>2</v>
      </c>
      <c r="N665">
        <v>1</v>
      </c>
      <c r="P665">
        <v>3</v>
      </c>
      <c r="S665">
        <v>6</v>
      </c>
      <c r="U665" s="103">
        <v>636</v>
      </c>
      <c r="V665" s="103">
        <v>30.863619485180227</v>
      </c>
      <c r="W665" s="103">
        <v>-2.8636194851802266</v>
      </c>
      <c r="Y665" s="103">
        <v>57.407407407407412</v>
      </c>
      <c r="Z665" s="103">
        <v>31</v>
      </c>
    </row>
    <row r="666" spans="1:26" x14ac:dyDescent="0.3">
      <c r="A666" s="13">
        <v>43703</v>
      </c>
      <c r="C666" s="101">
        <v>28</v>
      </c>
      <c r="D666" s="100">
        <f t="shared" si="45"/>
        <v>11</v>
      </c>
      <c r="E666" s="100">
        <f t="shared" si="46"/>
        <v>0</v>
      </c>
      <c r="F666" s="100">
        <f t="shared" si="47"/>
        <v>2</v>
      </c>
      <c r="G666" s="100">
        <f t="shared" si="48"/>
        <v>5</v>
      </c>
      <c r="H666" s="100">
        <v>2</v>
      </c>
      <c r="I666" s="100">
        <v>1</v>
      </c>
      <c r="J666">
        <v>6</v>
      </c>
      <c r="K666">
        <v>5</v>
      </c>
      <c r="P666">
        <v>1</v>
      </c>
      <c r="Q666">
        <v>1</v>
      </c>
      <c r="S666">
        <v>5</v>
      </c>
      <c r="U666" s="103">
        <v>637</v>
      </c>
      <c r="V666" s="103">
        <v>35.220964156076548</v>
      </c>
      <c r="W666" s="103">
        <v>-7.2209641560765476</v>
      </c>
      <c r="Y666" s="103">
        <v>57.497741644083106</v>
      </c>
      <c r="Z666" s="103">
        <v>31</v>
      </c>
    </row>
    <row r="667" spans="1:26" x14ac:dyDescent="0.3">
      <c r="A667" s="13">
        <v>43704</v>
      </c>
      <c r="C667" s="101">
        <v>28</v>
      </c>
      <c r="D667" s="100">
        <f t="shared" si="45"/>
        <v>11</v>
      </c>
      <c r="E667" s="100">
        <f t="shared" si="46"/>
        <v>3</v>
      </c>
      <c r="F667" s="100">
        <f t="shared" si="47"/>
        <v>4</v>
      </c>
      <c r="G667" s="100">
        <f t="shared" si="48"/>
        <v>5</v>
      </c>
      <c r="H667" s="100">
        <v>1</v>
      </c>
      <c r="J667">
        <v>7</v>
      </c>
      <c r="K667">
        <v>4</v>
      </c>
      <c r="L667">
        <v>1</v>
      </c>
      <c r="M667">
        <v>1</v>
      </c>
      <c r="N667">
        <v>1</v>
      </c>
      <c r="P667">
        <v>2</v>
      </c>
      <c r="Q667">
        <v>2</v>
      </c>
      <c r="S667">
        <v>5</v>
      </c>
      <c r="U667" s="103">
        <v>638</v>
      </c>
      <c r="V667" s="103">
        <v>32.782342256347988</v>
      </c>
      <c r="W667" s="103">
        <v>-4.782342256347988</v>
      </c>
      <c r="Y667" s="103">
        <v>57.588075880758808</v>
      </c>
      <c r="Z667" s="103">
        <v>31</v>
      </c>
    </row>
    <row r="668" spans="1:26" x14ac:dyDescent="0.3">
      <c r="A668" s="13">
        <v>43705</v>
      </c>
      <c r="C668" s="101">
        <v>28</v>
      </c>
      <c r="D668" s="100">
        <f t="shared" si="45"/>
        <v>11</v>
      </c>
      <c r="E668" s="100">
        <f t="shared" si="46"/>
        <v>0</v>
      </c>
      <c r="F668" s="100">
        <f t="shared" si="47"/>
        <v>0</v>
      </c>
      <c r="G668" s="100">
        <f t="shared" si="48"/>
        <v>6</v>
      </c>
      <c r="H668" s="100">
        <v>1</v>
      </c>
      <c r="I668" s="100">
        <v>2</v>
      </c>
      <c r="J668">
        <v>5</v>
      </c>
      <c r="K668">
        <v>6</v>
      </c>
      <c r="S668">
        <v>6</v>
      </c>
      <c r="U668" s="103">
        <v>639</v>
      </c>
      <c r="V668" s="103">
        <v>28.929064941276998</v>
      </c>
      <c r="W668" s="103">
        <v>-0.92906494127699801</v>
      </c>
      <c r="Y668" s="103">
        <v>57.67841011743451</v>
      </c>
      <c r="Z668" s="103">
        <v>31</v>
      </c>
    </row>
    <row r="669" spans="1:26" x14ac:dyDescent="0.3">
      <c r="A669" s="13">
        <v>43706</v>
      </c>
      <c r="C669" s="101">
        <v>28</v>
      </c>
      <c r="D669" s="100">
        <f t="shared" si="45"/>
        <v>10</v>
      </c>
      <c r="E669" s="100">
        <f t="shared" si="46"/>
        <v>3</v>
      </c>
      <c r="F669" s="100">
        <f t="shared" si="47"/>
        <v>5</v>
      </c>
      <c r="G669" s="100">
        <f t="shared" si="48"/>
        <v>8</v>
      </c>
      <c r="H669" s="100">
        <v>3</v>
      </c>
      <c r="J669">
        <v>7</v>
      </c>
      <c r="K669">
        <v>3</v>
      </c>
      <c r="L669">
        <v>1</v>
      </c>
      <c r="M669">
        <v>1</v>
      </c>
      <c r="N669">
        <v>1</v>
      </c>
      <c r="O669">
        <v>3</v>
      </c>
      <c r="P669">
        <v>2</v>
      </c>
      <c r="S669">
        <v>8</v>
      </c>
      <c r="U669" s="103">
        <v>640</v>
      </c>
      <c r="V669" s="103">
        <v>30.679920964778585</v>
      </c>
      <c r="W669" s="103">
        <v>-2.6799209647785851</v>
      </c>
      <c r="Y669" s="103">
        <v>57.768744354110211</v>
      </c>
      <c r="Z669" s="103">
        <v>31</v>
      </c>
    </row>
    <row r="670" spans="1:26" x14ac:dyDescent="0.3">
      <c r="A670" s="13">
        <v>43707</v>
      </c>
      <c r="C670" s="101">
        <v>28</v>
      </c>
      <c r="D670" s="100">
        <f t="shared" si="45"/>
        <v>10</v>
      </c>
      <c r="E670" s="100">
        <f t="shared" si="46"/>
        <v>2</v>
      </c>
      <c r="F670" s="100">
        <f t="shared" si="47"/>
        <v>2</v>
      </c>
      <c r="G670" s="100">
        <f t="shared" si="48"/>
        <v>5</v>
      </c>
      <c r="H670" s="100">
        <v>3</v>
      </c>
      <c r="I670" s="100">
        <v>1</v>
      </c>
      <c r="J670">
        <v>6</v>
      </c>
      <c r="K670">
        <v>4</v>
      </c>
      <c r="M670">
        <v>2</v>
      </c>
      <c r="P670">
        <v>1</v>
      </c>
      <c r="Q670">
        <v>1</v>
      </c>
      <c r="S670">
        <v>5</v>
      </c>
      <c r="U670" s="103">
        <v>641</v>
      </c>
      <c r="V670" s="103">
        <v>32.994316977534424</v>
      </c>
      <c r="W670" s="103">
        <v>-4.9943169775344245</v>
      </c>
      <c r="Y670" s="103">
        <v>57.859078590785906</v>
      </c>
      <c r="Z670" s="103">
        <v>31</v>
      </c>
    </row>
    <row r="671" spans="1:26" x14ac:dyDescent="0.3">
      <c r="A671" s="13">
        <v>43708</v>
      </c>
      <c r="C671" s="101">
        <v>28</v>
      </c>
      <c r="D671" s="100">
        <f t="shared" si="45"/>
        <v>10</v>
      </c>
      <c r="E671" s="100">
        <f t="shared" si="46"/>
        <v>1</v>
      </c>
      <c r="F671" s="100">
        <f t="shared" si="47"/>
        <v>2</v>
      </c>
      <c r="G671" s="100">
        <f t="shared" si="48"/>
        <v>6</v>
      </c>
      <c r="H671" s="100">
        <v>2</v>
      </c>
      <c r="J671">
        <v>5</v>
      </c>
      <c r="K671">
        <v>5</v>
      </c>
      <c r="M671">
        <v>1</v>
      </c>
      <c r="O671">
        <v>1</v>
      </c>
      <c r="P671">
        <v>1</v>
      </c>
      <c r="S671">
        <v>6</v>
      </c>
      <c r="U671" s="103">
        <v>642</v>
      </c>
      <c r="V671" s="103">
        <v>27.244137321642402</v>
      </c>
      <c r="W671" s="103">
        <v>0.75586267835759813</v>
      </c>
      <c r="Y671" s="103">
        <v>57.949412827461607</v>
      </c>
      <c r="Z671" s="103">
        <v>31</v>
      </c>
    </row>
    <row r="672" spans="1:26" x14ac:dyDescent="0.3">
      <c r="A672" s="13">
        <v>43709</v>
      </c>
      <c r="C672" s="101">
        <v>28</v>
      </c>
      <c r="D672" s="100">
        <f t="shared" si="45"/>
        <v>10</v>
      </c>
      <c r="E672" s="100">
        <f t="shared" si="46"/>
        <v>0</v>
      </c>
      <c r="F672" s="100">
        <f t="shared" si="47"/>
        <v>2</v>
      </c>
      <c r="G672" s="100">
        <f t="shared" si="48"/>
        <v>5</v>
      </c>
      <c r="H672" s="100">
        <v>1</v>
      </c>
      <c r="I672" s="100">
        <v>1</v>
      </c>
      <c r="J672">
        <v>3</v>
      </c>
      <c r="K672">
        <v>7</v>
      </c>
      <c r="P672">
        <v>2</v>
      </c>
      <c r="S672">
        <v>5</v>
      </c>
      <c r="U672" s="103">
        <v>643</v>
      </c>
      <c r="V672" s="103">
        <v>26.324572513086014</v>
      </c>
      <c r="W672" s="103">
        <v>1.6754274869139856</v>
      </c>
      <c r="Y672" s="103">
        <v>58.039747064137309</v>
      </c>
      <c r="Z672" s="103">
        <v>31</v>
      </c>
    </row>
    <row r="673" spans="1:26" x14ac:dyDescent="0.3">
      <c r="A673" s="13">
        <v>43710</v>
      </c>
      <c r="C673" s="101">
        <v>28</v>
      </c>
      <c r="D673" s="100">
        <f t="shared" si="45"/>
        <v>10</v>
      </c>
      <c r="E673" s="100">
        <f t="shared" si="46"/>
        <v>2</v>
      </c>
      <c r="F673" s="100">
        <f t="shared" si="47"/>
        <v>0</v>
      </c>
      <c r="G673" s="100">
        <f t="shared" si="48"/>
        <v>3</v>
      </c>
      <c r="H673" s="100">
        <v>1</v>
      </c>
      <c r="I673" s="100">
        <v>2</v>
      </c>
      <c r="J673">
        <v>3</v>
      </c>
      <c r="K673">
        <v>7</v>
      </c>
      <c r="M673">
        <v>1</v>
      </c>
      <c r="N673">
        <v>1</v>
      </c>
      <c r="S673">
        <v>3</v>
      </c>
      <c r="U673" s="103">
        <v>644</v>
      </c>
      <c r="V673" s="103">
        <v>25.31650055450503</v>
      </c>
      <c r="W673" s="103">
        <v>2.6834994454949701</v>
      </c>
      <c r="Y673" s="103">
        <v>58.130081300813011</v>
      </c>
      <c r="Z673" s="103">
        <v>31</v>
      </c>
    </row>
    <row r="674" spans="1:26" x14ac:dyDescent="0.3">
      <c r="A674" s="13">
        <v>43711</v>
      </c>
      <c r="C674" s="101">
        <v>28</v>
      </c>
      <c r="D674" s="100">
        <f t="shared" si="45"/>
        <v>10</v>
      </c>
      <c r="E674" s="100">
        <f t="shared" si="46"/>
        <v>3</v>
      </c>
      <c r="F674" s="100">
        <f t="shared" si="47"/>
        <v>3</v>
      </c>
      <c r="G674" s="100">
        <f t="shared" si="48"/>
        <v>7</v>
      </c>
      <c r="H674" s="100">
        <v>1</v>
      </c>
      <c r="I674" s="100">
        <v>1</v>
      </c>
      <c r="J674">
        <v>8</v>
      </c>
      <c r="K674">
        <v>2</v>
      </c>
      <c r="M674">
        <v>1</v>
      </c>
      <c r="N674">
        <v>2</v>
      </c>
      <c r="P674">
        <v>3</v>
      </c>
      <c r="S674">
        <v>7</v>
      </c>
      <c r="U674" s="103">
        <v>645</v>
      </c>
      <c r="V674" s="103">
        <v>29.156518454270412</v>
      </c>
      <c r="W674" s="103">
        <v>-1.1565184542704117</v>
      </c>
      <c r="Y674" s="103">
        <v>58.220415537488712</v>
      </c>
      <c r="Z674" s="103">
        <v>31</v>
      </c>
    </row>
    <row r="675" spans="1:26" x14ac:dyDescent="0.3">
      <c r="A675" s="13">
        <v>43712</v>
      </c>
      <c r="C675" s="101">
        <v>28</v>
      </c>
      <c r="D675" s="100">
        <f t="shared" si="45"/>
        <v>9</v>
      </c>
      <c r="E675" s="100">
        <f t="shared" si="46"/>
        <v>7</v>
      </c>
      <c r="F675" s="100">
        <f t="shared" si="47"/>
        <v>3</v>
      </c>
      <c r="G675" s="100">
        <f t="shared" si="48"/>
        <v>9</v>
      </c>
      <c r="H675" s="100">
        <v>2</v>
      </c>
      <c r="J675">
        <v>4</v>
      </c>
      <c r="K675">
        <v>5</v>
      </c>
      <c r="L675">
        <v>3</v>
      </c>
      <c r="M675">
        <v>3</v>
      </c>
      <c r="N675">
        <v>1</v>
      </c>
      <c r="P675">
        <v>2</v>
      </c>
      <c r="Q675">
        <v>1</v>
      </c>
      <c r="S675">
        <v>9</v>
      </c>
      <c r="U675" s="103">
        <v>646</v>
      </c>
      <c r="V675" s="103">
        <v>27.540273773517438</v>
      </c>
      <c r="W675" s="103">
        <v>0.45972622648256234</v>
      </c>
      <c r="Y675" s="103">
        <v>58.310749774164407</v>
      </c>
      <c r="Z675" s="103">
        <v>31</v>
      </c>
    </row>
    <row r="676" spans="1:26" x14ac:dyDescent="0.3">
      <c r="A676" s="13">
        <v>43713</v>
      </c>
      <c r="C676" s="101">
        <v>28</v>
      </c>
      <c r="D676" s="100">
        <f t="shared" si="45"/>
        <v>7</v>
      </c>
      <c r="E676" s="100">
        <f t="shared" si="46"/>
        <v>2</v>
      </c>
      <c r="F676" s="100">
        <f t="shared" si="47"/>
        <v>2</v>
      </c>
      <c r="G676" s="100">
        <f t="shared" si="48"/>
        <v>9</v>
      </c>
      <c r="H676" s="100">
        <v>2</v>
      </c>
      <c r="J676">
        <v>2</v>
      </c>
      <c r="K676">
        <v>5</v>
      </c>
      <c r="L676">
        <v>1</v>
      </c>
      <c r="M676">
        <v>1</v>
      </c>
      <c r="O676">
        <v>2</v>
      </c>
      <c r="S676">
        <v>9</v>
      </c>
      <c r="U676" s="103">
        <v>647</v>
      </c>
      <c r="V676" s="103">
        <v>33.248575231506358</v>
      </c>
      <c r="W676" s="103">
        <v>-5.2485752315063579</v>
      </c>
      <c r="Y676" s="103">
        <v>58.401084010840108</v>
      </c>
      <c r="Z676" s="103">
        <v>31</v>
      </c>
    </row>
    <row r="677" spans="1:26" x14ac:dyDescent="0.3">
      <c r="A677" s="13">
        <v>43714</v>
      </c>
      <c r="C677" s="101">
        <v>28</v>
      </c>
      <c r="D677" s="100">
        <f t="shared" si="45"/>
        <v>7</v>
      </c>
      <c r="E677" s="100">
        <f t="shared" si="46"/>
        <v>0</v>
      </c>
      <c r="F677" s="100">
        <f t="shared" si="47"/>
        <v>3</v>
      </c>
      <c r="G677" s="100">
        <f t="shared" si="48"/>
        <v>3</v>
      </c>
      <c r="H677" s="100">
        <v>1</v>
      </c>
      <c r="J677">
        <v>5</v>
      </c>
      <c r="K677">
        <v>2</v>
      </c>
      <c r="O677">
        <v>1</v>
      </c>
      <c r="P677">
        <v>1</v>
      </c>
      <c r="Q677">
        <v>1</v>
      </c>
      <c r="S677">
        <v>3</v>
      </c>
      <c r="U677" s="103">
        <v>648</v>
      </c>
      <c r="V677" s="103">
        <v>23.896741404015728</v>
      </c>
      <c r="W677" s="103">
        <v>4.103258595984272</v>
      </c>
      <c r="Y677" s="103">
        <v>58.49141824751581</v>
      </c>
      <c r="Z677" s="103">
        <v>31</v>
      </c>
    </row>
    <row r="678" spans="1:26" x14ac:dyDescent="0.3">
      <c r="A678" s="13">
        <v>43715</v>
      </c>
      <c r="C678" s="101">
        <v>28</v>
      </c>
      <c r="D678" s="100">
        <f t="shared" si="45"/>
        <v>6</v>
      </c>
      <c r="E678" s="100">
        <f t="shared" si="46"/>
        <v>2</v>
      </c>
      <c r="F678" s="100">
        <f t="shared" si="47"/>
        <v>2</v>
      </c>
      <c r="G678" s="100">
        <f t="shared" si="48"/>
        <v>5</v>
      </c>
      <c r="H678" s="100">
        <v>2</v>
      </c>
      <c r="J678">
        <v>4</v>
      </c>
      <c r="K678">
        <v>2</v>
      </c>
      <c r="M678">
        <v>1</v>
      </c>
      <c r="N678">
        <v>1</v>
      </c>
      <c r="O678">
        <v>1</v>
      </c>
      <c r="P678">
        <v>1</v>
      </c>
      <c r="S678">
        <v>5</v>
      </c>
      <c r="U678" s="103">
        <v>649</v>
      </c>
      <c r="V678" s="103">
        <v>24.084665919238279</v>
      </c>
      <c r="W678" s="103">
        <v>3.9153340807617205</v>
      </c>
      <c r="Y678" s="103">
        <v>58.581752484191512</v>
      </c>
      <c r="Z678" s="103">
        <v>31</v>
      </c>
    </row>
    <row r="679" spans="1:26" x14ac:dyDescent="0.3">
      <c r="A679" s="13">
        <v>43716</v>
      </c>
      <c r="C679" s="101">
        <v>28</v>
      </c>
      <c r="D679" s="100">
        <f t="shared" si="45"/>
        <v>3</v>
      </c>
      <c r="E679" s="100">
        <f t="shared" si="46"/>
        <v>3</v>
      </c>
      <c r="F679" s="100">
        <f t="shared" si="47"/>
        <v>0</v>
      </c>
      <c r="G679" s="100">
        <f t="shared" si="48"/>
        <v>3</v>
      </c>
      <c r="H679" s="100">
        <v>1</v>
      </c>
      <c r="I679" s="100">
        <v>1</v>
      </c>
      <c r="K679">
        <v>3</v>
      </c>
      <c r="L679">
        <v>1</v>
      </c>
      <c r="M679">
        <v>1</v>
      </c>
      <c r="N679">
        <v>1</v>
      </c>
      <c r="S679">
        <v>3</v>
      </c>
      <c r="U679" s="103">
        <v>650</v>
      </c>
      <c r="V679" s="103">
        <v>29.527679483566821</v>
      </c>
      <c r="W679" s="103">
        <v>-1.5276794835668213</v>
      </c>
      <c r="Y679" s="103">
        <v>58.672086720867213</v>
      </c>
      <c r="Z679" s="103">
        <v>31</v>
      </c>
    </row>
    <row r="680" spans="1:26" x14ac:dyDescent="0.3">
      <c r="A680" s="13">
        <v>43717</v>
      </c>
      <c r="C680" s="101">
        <v>28</v>
      </c>
      <c r="D680" s="100">
        <f t="shared" si="45"/>
        <v>1</v>
      </c>
      <c r="E680" s="100">
        <f t="shared" si="46"/>
        <v>2</v>
      </c>
      <c r="F680" s="100">
        <f t="shared" si="47"/>
        <v>3</v>
      </c>
      <c r="G680" s="100">
        <f t="shared" si="48"/>
        <v>4</v>
      </c>
      <c r="H680" s="100">
        <v>6</v>
      </c>
      <c r="I680" s="100">
        <v>1</v>
      </c>
      <c r="K680">
        <v>1</v>
      </c>
      <c r="L680">
        <v>2</v>
      </c>
      <c r="O680">
        <v>2</v>
      </c>
      <c r="Q680">
        <v>1</v>
      </c>
      <c r="S680">
        <v>4</v>
      </c>
      <c r="U680" s="103">
        <v>651</v>
      </c>
      <c r="V680" s="103">
        <v>26.080985625257277</v>
      </c>
      <c r="W680" s="103">
        <v>1.9190143747427229</v>
      </c>
      <c r="Y680" s="103">
        <v>58.762420957542908</v>
      </c>
      <c r="Z680" s="103">
        <v>31</v>
      </c>
    </row>
    <row r="681" spans="1:26" x14ac:dyDescent="0.3">
      <c r="A681" s="13">
        <v>43718</v>
      </c>
      <c r="C681" s="101">
        <v>28</v>
      </c>
      <c r="D681" s="100">
        <f t="shared" si="45"/>
        <v>0</v>
      </c>
      <c r="E681" s="100">
        <f t="shared" si="46"/>
        <v>5</v>
      </c>
      <c r="F681" s="100">
        <f t="shared" si="47"/>
        <v>2</v>
      </c>
      <c r="G681" s="100">
        <f t="shared" si="48"/>
        <v>5</v>
      </c>
      <c r="H681" s="100">
        <v>2</v>
      </c>
      <c r="I681" s="100">
        <v>1</v>
      </c>
      <c r="L681">
        <v>4</v>
      </c>
      <c r="N681">
        <v>1</v>
      </c>
      <c r="O681">
        <v>2</v>
      </c>
      <c r="S681">
        <v>5</v>
      </c>
      <c r="U681" s="103">
        <v>652</v>
      </c>
      <c r="V681" s="103">
        <v>33.825135787036054</v>
      </c>
      <c r="W681" s="103">
        <v>-5.8251357870360536</v>
      </c>
      <c r="Y681" s="103">
        <v>58.852755194218609</v>
      </c>
      <c r="Z681" s="103">
        <v>31</v>
      </c>
    </row>
    <row r="682" spans="1:26" x14ac:dyDescent="0.3">
      <c r="A682" s="13">
        <v>43719</v>
      </c>
      <c r="C682" s="101">
        <v>27</v>
      </c>
      <c r="D682" s="100">
        <f t="shared" si="45"/>
        <v>25</v>
      </c>
      <c r="E682" s="100">
        <f t="shared" si="46"/>
        <v>2</v>
      </c>
      <c r="F682" s="100">
        <f t="shared" si="47"/>
        <v>2</v>
      </c>
      <c r="G682" s="100">
        <f t="shared" si="48"/>
        <v>5</v>
      </c>
      <c r="H682" s="100">
        <v>2</v>
      </c>
      <c r="I682" s="100">
        <v>2</v>
      </c>
      <c r="J682">
        <v>21</v>
      </c>
      <c r="K682">
        <v>4</v>
      </c>
      <c r="M682">
        <v>1</v>
      </c>
      <c r="N682">
        <v>1</v>
      </c>
      <c r="O682">
        <v>1</v>
      </c>
      <c r="Q682">
        <v>1</v>
      </c>
      <c r="S682">
        <v>5</v>
      </c>
      <c r="U682" s="103">
        <v>653</v>
      </c>
      <c r="V682" s="103">
        <v>29.637887639423059</v>
      </c>
      <c r="W682" s="103">
        <v>-1.6378876394230595</v>
      </c>
      <c r="Y682" s="103">
        <v>58.943089430894311</v>
      </c>
      <c r="Z682" s="103">
        <v>31</v>
      </c>
    </row>
    <row r="683" spans="1:26" x14ac:dyDescent="0.3">
      <c r="A683" s="13">
        <v>43720</v>
      </c>
      <c r="C683" s="101">
        <v>27</v>
      </c>
      <c r="D683" s="100">
        <f t="shared" si="45"/>
        <v>25</v>
      </c>
      <c r="E683" s="100">
        <f t="shared" si="46"/>
        <v>1</v>
      </c>
      <c r="F683" s="100">
        <f t="shared" si="47"/>
        <v>5</v>
      </c>
      <c r="G683" s="100">
        <f t="shared" si="48"/>
        <v>6</v>
      </c>
      <c r="H683" s="100">
        <v>1</v>
      </c>
      <c r="I683" s="100">
        <v>1</v>
      </c>
      <c r="J683">
        <v>15</v>
      </c>
      <c r="K683">
        <v>10</v>
      </c>
      <c r="M683">
        <v>1</v>
      </c>
      <c r="P683">
        <v>5</v>
      </c>
      <c r="S683">
        <v>6</v>
      </c>
      <c r="U683" s="103">
        <v>654</v>
      </c>
      <c r="V683" s="103">
        <v>29.894261537113831</v>
      </c>
      <c r="W683" s="103">
        <v>-1.8942615371138309</v>
      </c>
      <c r="Y683" s="103">
        <v>59.033423667570013</v>
      </c>
      <c r="Z683" s="103">
        <v>31</v>
      </c>
    </row>
    <row r="684" spans="1:26" x14ac:dyDescent="0.3">
      <c r="A684" s="13">
        <v>43721</v>
      </c>
      <c r="C684" s="101">
        <v>27</v>
      </c>
      <c r="D684" s="100">
        <f t="shared" si="45"/>
        <v>24</v>
      </c>
      <c r="E684" s="100">
        <f t="shared" si="46"/>
        <v>2</v>
      </c>
      <c r="F684" s="100">
        <f t="shared" si="47"/>
        <v>3</v>
      </c>
      <c r="G684" s="100">
        <f t="shared" si="48"/>
        <v>10</v>
      </c>
      <c r="H684" s="100">
        <v>2</v>
      </c>
      <c r="I684" s="100">
        <v>1</v>
      </c>
      <c r="J684">
        <v>12</v>
      </c>
      <c r="K684">
        <v>12</v>
      </c>
      <c r="L684">
        <v>1</v>
      </c>
      <c r="N684">
        <v>1</v>
      </c>
      <c r="P684">
        <v>1</v>
      </c>
      <c r="Q684">
        <v>2</v>
      </c>
      <c r="S684">
        <v>10</v>
      </c>
      <c r="U684" s="103">
        <v>655</v>
      </c>
      <c r="V684" s="103">
        <v>29.825812154645615</v>
      </c>
      <c r="W684" s="103">
        <v>-1.8258121546456145</v>
      </c>
      <c r="Y684" s="103">
        <v>59.123757904245707</v>
      </c>
      <c r="Z684" s="103">
        <v>31</v>
      </c>
    </row>
    <row r="685" spans="1:26" x14ac:dyDescent="0.3">
      <c r="A685" s="13">
        <v>43722</v>
      </c>
      <c r="C685" s="101">
        <v>27</v>
      </c>
      <c r="D685" s="100">
        <f t="shared" si="45"/>
        <v>22</v>
      </c>
      <c r="E685" s="100">
        <f t="shared" si="46"/>
        <v>0</v>
      </c>
      <c r="F685" s="100">
        <f t="shared" si="47"/>
        <v>0</v>
      </c>
      <c r="G685" s="100">
        <f t="shared" si="48"/>
        <v>6</v>
      </c>
      <c r="H685" s="100">
        <v>4</v>
      </c>
      <c r="J685">
        <v>11</v>
      </c>
      <c r="K685">
        <v>11</v>
      </c>
      <c r="S685">
        <v>6</v>
      </c>
      <c r="U685" s="103">
        <v>656</v>
      </c>
      <c r="V685" s="103">
        <v>28.276020637157103</v>
      </c>
      <c r="W685" s="103">
        <v>-0.27602063715710301</v>
      </c>
      <c r="Y685" s="103">
        <v>59.214092140921409</v>
      </c>
      <c r="Z685" s="103">
        <v>31</v>
      </c>
    </row>
    <row r="686" spans="1:26" x14ac:dyDescent="0.3">
      <c r="A686" s="13">
        <v>43723</v>
      </c>
      <c r="C686" s="101">
        <v>27</v>
      </c>
      <c r="D686" s="100">
        <f t="shared" si="45"/>
        <v>22</v>
      </c>
      <c r="E686" s="100">
        <f t="shared" si="46"/>
        <v>4</v>
      </c>
      <c r="F686" s="100">
        <f t="shared" si="47"/>
        <v>1</v>
      </c>
      <c r="G686" s="100">
        <f t="shared" si="48"/>
        <v>7</v>
      </c>
      <c r="H686" s="100">
        <v>2</v>
      </c>
      <c r="I686" s="100">
        <v>1</v>
      </c>
      <c r="J686">
        <v>14</v>
      </c>
      <c r="K686">
        <v>8</v>
      </c>
      <c r="L686">
        <v>2</v>
      </c>
      <c r="M686">
        <v>1</v>
      </c>
      <c r="N686">
        <v>1</v>
      </c>
      <c r="P686">
        <v>1</v>
      </c>
      <c r="S686">
        <v>7</v>
      </c>
      <c r="U686" s="103">
        <v>657</v>
      </c>
      <c r="V686" s="103">
        <v>25.481254493611321</v>
      </c>
      <c r="W686" s="103">
        <v>2.5187455063886794</v>
      </c>
      <c r="Y686" s="103">
        <v>59.30442637759711</v>
      </c>
      <c r="Z686" s="103">
        <v>31</v>
      </c>
    </row>
    <row r="687" spans="1:26" x14ac:dyDescent="0.3">
      <c r="A687" s="13">
        <v>43724</v>
      </c>
      <c r="C687" s="101">
        <v>27</v>
      </c>
      <c r="D687" s="100">
        <f t="shared" si="45"/>
        <v>20</v>
      </c>
      <c r="E687" s="100">
        <f t="shared" si="46"/>
        <v>2</v>
      </c>
      <c r="F687" s="100">
        <f t="shared" si="47"/>
        <v>2</v>
      </c>
      <c r="G687" s="100">
        <f t="shared" si="48"/>
        <v>6</v>
      </c>
      <c r="H687" s="100">
        <v>2</v>
      </c>
      <c r="I687" s="100">
        <v>2</v>
      </c>
      <c r="J687">
        <v>10</v>
      </c>
      <c r="K687">
        <v>10</v>
      </c>
      <c r="M687">
        <v>1</v>
      </c>
      <c r="N687">
        <v>1</v>
      </c>
      <c r="P687">
        <v>2</v>
      </c>
      <c r="S687">
        <v>6</v>
      </c>
      <c r="U687" s="103">
        <v>658</v>
      </c>
      <c r="V687" s="103">
        <v>32.672894305824293</v>
      </c>
      <c r="W687" s="103">
        <v>-4.6728943058242933</v>
      </c>
      <c r="Y687" s="103">
        <v>59.394760614272812</v>
      </c>
      <c r="Z687" s="103">
        <v>31</v>
      </c>
    </row>
    <row r="688" spans="1:26" x14ac:dyDescent="0.3">
      <c r="A688" s="13">
        <v>43725</v>
      </c>
      <c r="C688" s="101">
        <v>27</v>
      </c>
      <c r="D688" s="100">
        <f t="shared" si="45"/>
        <v>20</v>
      </c>
      <c r="E688" s="100">
        <f t="shared" si="46"/>
        <v>1</v>
      </c>
      <c r="F688" s="100">
        <f t="shared" si="47"/>
        <v>3</v>
      </c>
      <c r="G688" s="100">
        <f t="shared" si="48"/>
        <v>5</v>
      </c>
      <c r="H688" s="100">
        <v>2</v>
      </c>
      <c r="I688" s="100">
        <v>1</v>
      </c>
      <c r="J688">
        <v>17</v>
      </c>
      <c r="K688">
        <v>3</v>
      </c>
      <c r="M688">
        <v>1</v>
      </c>
      <c r="O688">
        <v>1</v>
      </c>
      <c r="P688">
        <v>1</v>
      </c>
      <c r="Q688">
        <v>1</v>
      </c>
      <c r="S688">
        <v>5</v>
      </c>
      <c r="U688" s="103">
        <v>659</v>
      </c>
      <c r="V688" s="103">
        <v>28.297721642988744</v>
      </c>
      <c r="W688" s="103">
        <v>-0.29772164298874415</v>
      </c>
      <c r="Y688" s="103">
        <v>59.485094850948514</v>
      </c>
      <c r="Z688" s="103">
        <v>31</v>
      </c>
    </row>
    <row r="689" spans="1:26" x14ac:dyDescent="0.3">
      <c r="A689" s="13">
        <v>43726</v>
      </c>
      <c r="C689" s="101">
        <v>27</v>
      </c>
      <c r="D689" s="100">
        <f t="shared" si="45"/>
        <v>19</v>
      </c>
      <c r="E689" s="100">
        <f t="shared" si="46"/>
        <v>1</v>
      </c>
      <c r="F689" s="100">
        <f t="shared" si="47"/>
        <v>0</v>
      </c>
      <c r="G689" s="100">
        <f t="shared" si="48"/>
        <v>6</v>
      </c>
      <c r="H689" s="100">
        <v>5</v>
      </c>
      <c r="J689">
        <v>9</v>
      </c>
      <c r="K689">
        <v>10</v>
      </c>
      <c r="L689">
        <v>1</v>
      </c>
      <c r="S689">
        <v>6</v>
      </c>
      <c r="U689" s="103">
        <v>660</v>
      </c>
      <c r="V689" s="103">
        <v>31.55649098607574</v>
      </c>
      <c r="W689" s="103">
        <v>-3.5564909860757403</v>
      </c>
      <c r="Y689" s="103">
        <v>59.575429087624208</v>
      </c>
      <c r="Z689" s="103">
        <v>31</v>
      </c>
    </row>
    <row r="690" spans="1:26" x14ac:dyDescent="0.3">
      <c r="A690" s="13">
        <v>43727</v>
      </c>
      <c r="C690" s="101">
        <v>27</v>
      </c>
      <c r="D690" s="100">
        <f t="shared" si="45"/>
        <v>19</v>
      </c>
      <c r="E690" s="100">
        <f t="shared" si="46"/>
        <v>3</v>
      </c>
      <c r="F690" s="100">
        <f t="shared" si="47"/>
        <v>7</v>
      </c>
      <c r="G690" s="100">
        <f t="shared" si="48"/>
        <v>7</v>
      </c>
      <c r="H690" s="100">
        <v>3</v>
      </c>
      <c r="J690">
        <v>12</v>
      </c>
      <c r="K690">
        <v>7</v>
      </c>
      <c r="L690">
        <v>3</v>
      </c>
      <c r="P690">
        <v>4</v>
      </c>
      <c r="Q690">
        <v>3</v>
      </c>
      <c r="S690">
        <v>7</v>
      </c>
      <c r="U690" s="103">
        <v>661</v>
      </c>
      <c r="V690" s="103">
        <v>33.139246705497747</v>
      </c>
      <c r="W690" s="103">
        <v>-5.1392467054977473</v>
      </c>
      <c r="Y690" s="103">
        <v>59.66576332429991</v>
      </c>
      <c r="Z690" s="103">
        <v>31</v>
      </c>
    </row>
    <row r="691" spans="1:26" x14ac:dyDescent="0.3">
      <c r="A691" s="13">
        <v>43728</v>
      </c>
      <c r="C691" s="101">
        <v>27</v>
      </c>
      <c r="D691" s="100">
        <f t="shared" si="45"/>
        <v>19</v>
      </c>
      <c r="E691" s="100">
        <f t="shared" si="46"/>
        <v>5</v>
      </c>
      <c r="F691" s="100">
        <f t="shared" si="47"/>
        <v>3</v>
      </c>
      <c r="G691" s="100">
        <f t="shared" si="48"/>
        <v>5</v>
      </c>
      <c r="H691" s="100">
        <v>1</v>
      </c>
      <c r="J691">
        <v>10</v>
      </c>
      <c r="K691">
        <v>9</v>
      </c>
      <c r="L691">
        <v>2</v>
      </c>
      <c r="M691">
        <v>1</v>
      </c>
      <c r="N691">
        <v>2</v>
      </c>
      <c r="P691">
        <v>3</v>
      </c>
      <c r="S691">
        <v>5</v>
      </c>
      <c r="U691" s="103">
        <v>662</v>
      </c>
      <c r="V691" s="103">
        <v>33.185875657619242</v>
      </c>
      <c r="W691" s="103">
        <v>-5.185875657619242</v>
      </c>
      <c r="Y691" s="103">
        <v>59.756097560975611</v>
      </c>
      <c r="Z691" s="103">
        <v>31</v>
      </c>
    </row>
    <row r="692" spans="1:26" x14ac:dyDescent="0.3">
      <c r="A692" s="13">
        <v>43729</v>
      </c>
      <c r="C692" s="101">
        <v>27</v>
      </c>
      <c r="D692" s="100">
        <f t="shared" si="45"/>
        <v>19</v>
      </c>
      <c r="E692" s="100">
        <f t="shared" si="46"/>
        <v>3</v>
      </c>
      <c r="F692" s="100">
        <f t="shared" si="47"/>
        <v>0</v>
      </c>
      <c r="G692" s="100">
        <f t="shared" si="48"/>
        <v>3</v>
      </c>
      <c r="H692" s="100">
        <v>1</v>
      </c>
      <c r="J692">
        <v>10</v>
      </c>
      <c r="K692">
        <v>9</v>
      </c>
      <c r="M692">
        <v>1</v>
      </c>
      <c r="N692">
        <v>2</v>
      </c>
      <c r="S692">
        <v>3</v>
      </c>
      <c r="U692" s="103">
        <v>663</v>
      </c>
      <c r="V692" s="103">
        <v>32.420393422025946</v>
      </c>
      <c r="W692" s="103">
        <v>-4.4203934220259455</v>
      </c>
      <c r="Y692" s="103">
        <v>59.846431797651313</v>
      </c>
      <c r="Z692" s="103">
        <v>31</v>
      </c>
    </row>
    <row r="693" spans="1:26" x14ac:dyDescent="0.3">
      <c r="A693" s="13">
        <v>43730</v>
      </c>
      <c r="C693" s="101">
        <v>27</v>
      </c>
      <c r="D693" s="100">
        <f t="shared" si="45"/>
        <v>18</v>
      </c>
      <c r="E693" s="100">
        <f t="shared" si="46"/>
        <v>4</v>
      </c>
      <c r="F693" s="100">
        <f t="shared" si="47"/>
        <v>3</v>
      </c>
      <c r="G693" s="100">
        <f t="shared" si="48"/>
        <v>5</v>
      </c>
      <c r="H693" s="100">
        <v>4</v>
      </c>
      <c r="I693" s="100">
        <v>1</v>
      </c>
      <c r="J693">
        <v>12</v>
      </c>
      <c r="K693">
        <v>6</v>
      </c>
      <c r="L693">
        <v>1</v>
      </c>
      <c r="M693">
        <v>1</v>
      </c>
      <c r="N693">
        <v>2</v>
      </c>
      <c r="P693">
        <v>3</v>
      </c>
      <c r="S693">
        <v>5</v>
      </c>
      <c r="U693" s="103">
        <v>664</v>
      </c>
      <c r="V693" s="103">
        <v>28.34147663558052</v>
      </c>
      <c r="W693" s="103">
        <v>-0.34147663558051988</v>
      </c>
      <c r="Y693" s="103">
        <v>59.936766034327015</v>
      </c>
      <c r="Z693" s="103">
        <v>31</v>
      </c>
    </row>
    <row r="694" spans="1:26" x14ac:dyDescent="0.3">
      <c r="A694" s="13">
        <v>43731</v>
      </c>
      <c r="C694" s="101">
        <v>27</v>
      </c>
      <c r="D694" s="100">
        <f t="shared" si="45"/>
        <v>18</v>
      </c>
      <c r="E694" s="100">
        <f t="shared" si="46"/>
        <v>1</v>
      </c>
      <c r="F694" s="100">
        <f t="shared" si="47"/>
        <v>4</v>
      </c>
      <c r="G694" s="100">
        <f t="shared" si="48"/>
        <v>5</v>
      </c>
      <c r="H694" s="100">
        <v>4</v>
      </c>
      <c r="J694">
        <v>12</v>
      </c>
      <c r="K694">
        <v>6</v>
      </c>
      <c r="M694">
        <v>1</v>
      </c>
      <c r="P694">
        <v>3</v>
      </c>
      <c r="Q694">
        <v>1</v>
      </c>
      <c r="S694">
        <v>5</v>
      </c>
      <c r="U694" s="103">
        <v>665</v>
      </c>
      <c r="V694" s="103">
        <v>31.790166713093821</v>
      </c>
      <c r="W694" s="103">
        <v>-3.7901667130938215</v>
      </c>
      <c r="Y694" s="103">
        <v>60.027100271002709</v>
      </c>
      <c r="Z694" s="103">
        <v>31</v>
      </c>
    </row>
    <row r="695" spans="1:26" x14ac:dyDescent="0.3">
      <c r="A695" s="13">
        <v>43732</v>
      </c>
      <c r="C695" s="101">
        <v>27</v>
      </c>
      <c r="D695" s="100">
        <f t="shared" si="45"/>
        <v>18</v>
      </c>
      <c r="E695" s="100">
        <f t="shared" si="46"/>
        <v>4</v>
      </c>
      <c r="F695" s="100">
        <f t="shared" si="47"/>
        <v>2</v>
      </c>
      <c r="G695" s="100">
        <f t="shared" si="48"/>
        <v>6</v>
      </c>
      <c r="H695" s="100">
        <v>4</v>
      </c>
      <c r="J695">
        <v>10</v>
      </c>
      <c r="K695">
        <v>8</v>
      </c>
      <c r="L695">
        <v>1</v>
      </c>
      <c r="M695">
        <v>1</v>
      </c>
      <c r="N695">
        <v>2</v>
      </c>
      <c r="P695">
        <v>1</v>
      </c>
      <c r="Q695">
        <v>1</v>
      </c>
      <c r="S695">
        <v>6</v>
      </c>
      <c r="U695" s="103">
        <v>666</v>
      </c>
      <c r="V695" s="103">
        <v>26.504343237671499</v>
      </c>
      <c r="W695" s="103">
        <v>1.4956567623285011</v>
      </c>
      <c r="Y695" s="103">
        <v>60.117434507678411</v>
      </c>
      <c r="Z695" s="103">
        <v>31</v>
      </c>
    </row>
    <row r="696" spans="1:26" x14ac:dyDescent="0.3">
      <c r="A696" s="13">
        <v>43733</v>
      </c>
      <c r="C696" s="101">
        <v>27</v>
      </c>
      <c r="D696" s="100">
        <f t="shared" si="45"/>
        <v>18</v>
      </c>
      <c r="E696" s="100">
        <f t="shared" si="46"/>
        <v>1</v>
      </c>
      <c r="F696" s="100">
        <f t="shared" si="47"/>
        <v>6</v>
      </c>
      <c r="G696" s="100">
        <f t="shared" si="48"/>
        <v>5</v>
      </c>
      <c r="H696" s="100">
        <v>3</v>
      </c>
      <c r="J696">
        <v>12</v>
      </c>
      <c r="K696">
        <v>6</v>
      </c>
      <c r="N696">
        <v>1</v>
      </c>
      <c r="P696">
        <v>6</v>
      </c>
      <c r="S696">
        <v>5</v>
      </c>
      <c r="U696" s="103">
        <v>667</v>
      </c>
      <c r="V696" s="103">
        <v>37.460633790415777</v>
      </c>
      <c r="W696" s="103">
        <v>-9.4606337904157769</v>
      </c>
      <c r="Y696" s="103">
        <v>60.207768744354112</v>
      </c>
      <c r="Z696" s="103">
        <v>31</v>
      </c>
    </row>
    <row r="697" spans="1:26" x14ac:dyDescent="0.3">
      <c r="A697" s="13">
        <v>43734</v>
      </c>
      <c r="C697" s="101">
        <v>27</v>
      </c>
      <c r="D697" s="100">
        <f t="shared" si="45"/>
        <v>18</v>
      </c>
      <c r="E697" s="100">
        <f t="shared" si="46"/>
        <v>4</v>
      </c>
      <c r="F697" s="100">
        <f t="shared" si="47"/>
        <v>1</v>
      </c>
      <c r="G697" s="100">
        <f t="shared" si="48"/>
        <v>8</v>
      </c>
      <c r="H697" s="100">
        <v>1</v>
      </c>
      <c r="J697">
        <v>13</v>
      </c>
      <c r="K697">
        <v>5</v>
      </c>
      <c r="L697">
        <v>2</v>
      </c>
      <c r="M697">
        <v>1</v>
      </c>
      <c r="N697">
        <v>1</v>
      </c>
      <c r="P697">
        <v>1</v>
      </c>
      <c r="S697">
        <v>8</v>
      </c>
      <c r="U697" s="103">
        <v>668</v>
      </c>
      <c r="V697" s="103">
        <v>30.989724056363283</v>
      </c>
      <c r="W697" s="103">
        <v>-2.9897240563632828</v>
      </c>
      <c r="Y697" s="103">
        <v>60.298102981029814</v>
      </c>
      <c r="Z697" s="103">
        <v>31</v>
      </c>
    </row>
    <row r="698" spans="1:26" x14ac:dyDescent="0.3">
      <c r="A698" s="13">
        <v>43735</v>
      </c>
      <c r="C698" s="101">
        <v>27</v>
      </c>
      <c r="D698" s="100">
        <f t="shared" si="45"/>
        <v>18</v>
      </c>
      <c r="E698" s="100">
        <f t="shared" si="46"/>
        <v>4</v>
      </c>
      <c r="F698" s="100">
        <f t="shared" si="47"/>
        <v>2</v>
      </c>
      <c r="G698" s="100">
        <f t="shared" si="48"/>
        <v>5</v>
      </c>
      <c r="H698" s="100">
        <v>1</v>
      </c>
      <c r="J698">
        <v>9</v>
      </c>
      <c r="K698">
        <v>9</v>
      </c>
      <c r="M698">
        <v>2</v>
      </c>
      <c r="N698">
        <v>2</v>
      </c>
      <c r="O698">
        <v>1</v>
      </c>
      <c r="Q698">
        <v>1</v>
      </c>
      <c r="S698">
        <v>5</v>
      </c>
      <c r="U698" s="103">
        <v>669</v>
      </c>
      <c r="V698" s="103">
        <v>30.448004497455756</v>
      </c>
      <c r="W698" s="103">
        <v>-2.4480044974557558</v>
      </c>
      <c r="Y698" s="103">
        <v>60.388437217705508</v>
      </c>
      <c r="Z698" s="103">
        <v>31</v>
      </c>
    </row>
    <row r="699" spans="1:26" x14ac:dyDescent="0.3">
      <c r="A699" s="13">
        <v>43736</v>
      </c>
      <c r="C699" s="101">
        <v>27</v>
      </c>
      <c r="D699" s="100">
        <f t="shared" si="45"/>
        <v>17</v>
      </c>
      <c r="E699" s="100">
        <f t="shared" si="46"/>
        <v>2</v>
      </c>
      <c r="F699" s="100">
        <f t="shared" si="47"/>
        <v>3</v>
      </c>
      <c r="G699" s="100">
        <f t="shared" si="48"/>
        <v>6</v>
      </c>
      <c r="H699" s="100">
        <v>4</v>
      </c>
      <c r="J699">
        <v>10</v>
      </c>
      <c r="K699">
        <v>7</v>
      </c>
      <c r="L699">
        <v>1</v>
      </c>
      <c r="N699">
        <v>1</v>
      </c>
      <c r="P699">
        <v>3</v>
      </c>
      <c r="S699">
        <v>6</v>
      </c>
      <c r="U699" s="103">
        <v>670</v>
      </c>
      <c r="V699" s="103">
        <v>28.088975751782179</v>
      </c>
      <c r="W699" s="103">
        <v>-8.8975751782179202E-2</v>
      </c>
      <c r="Y699" s="103">
        <v>60.47877145438121</v>
      </c>
      <c r="Z699" s="103">
        <v>31</v>
      </c>
    </row>
    <row r="700" spans="1:26" x14ac:dyDescent="0.3">
      <c r="A700" s="13">
        <v>43737</v>
      </c>
      <c r="C700" s="101">
        <v>27</v>
      </c>
      <c r="D700" s="100">
        <f t="shared" si="45"/>
        <v>17</v>
      </c>
      <c r="E700" s="100">
        <f t="shared" si="46"/>
        <v>6</v>
      </c>
      <c r="F700" s="100">
        <f t="shared" si="47"/>
        <v>0</v>
      </c>
      <c r="G700" s="100">
        <f t="shared" si="48"/>
        <v>7</v>
      </c>
      <c r="H700" s="100">
        <v>4</v>
      </c>
      <c r="J700">
        <v>7</v>
      </c>
      <c r="K700">
        <v>10</v>
      </c>
      <c r="L700">
        <v>4</v>
      </c>
      <c r="M700">
        <v>1</v>
      </c>
      <c r="N700">
        <v>1</v>
      </c>
      <c r="S700">
        <v>7</v>
      </c>
      <c r="U700" s="103">
        <v>671</v>
      </c>
      <c r="V700" s="103">
        <v>25.696982804175104</v>
      </c>
      <c r="W700" s="103">
        <v>2.3030171958248964</v>
      </c>
      <c r="Y700" s="103">
        <v>60.569105691056912</v>
      </c>
      <c r="Z700" s="103">
        <v>31</v>
      </c>
    </row>
    <row r="701" spans="1:26" x14ac:dyDescent="0.3">
      <c r="A701" s="13">
        <v>43738</v>
      </c>
      <c r="C701" s="101">
        <v>27</v>
      </c>
      <c r="D701" s="100">
        <f t="shared" si="45"/>
        <v>17</v>
      </c>
      <c r="E701" s="100">
        <f t="shared" si="46"/>
        <v>1</v>
      </c>
      <c r="F701" s="100">
        <f t="shared" si="47"/>
        <v>3</v>
      </c>
      <c r="G701" s="100">
        <f t="shared" si="48"/>
        <v>6</v>
      </c>
      <c r="H701" s="100">
        <v>3</v>
      </c>
      <c r="I701" s="100">
        <v>1</v>
      </c>
      <c r="J701">
        <v>11</v>
      </c>
      <c r="K701">
        <v>6</v>
      </c>
      <c r="M701">
        <v>1</v>
      </c>
      <c r="O701">
        <v>1</v>
      </c>
      <c r="P701">
        <v>1</v>
      </c>
      <c r="Q701">
        <v>1</v>
      </c>
      <c r="S701">
        <v>6</v>
      </c>
      <c r="U701" s="103">
        <v>672</v>
      </c>
      <c r="V701" s="103">
        <v>33.076547131610624</v>
      </c>
      <c r="W701" s="103">
        <v>-5.0765471316106243</v>
      </c>
      <c r="Y701" s="103">
        <v>60.659439927732613</v>
      </c>
      <c r="Z701" s="103">
        <v>31</v>
      </c>
    </row>
    <row r="702" spans="1:26" x14ac:dyDescent="0.3">
      <c r="A702" s="13">
        <v>43739</v>
      </c>
      <c r="C702" s="101">
        <v>27</v>
      </c>
      <c r="D702" s="100">
        <f t="shared" si="45"/>
        <v>17</v>
      </c>
      <c r="E702" s="100">
        <f t="shared" si="46"/>
        <v>2</v>
      </c>
      <c r="F702" s="100">
        <f t="shared" si="47"/>
        <v>1</v>
      </c>
      <c r="G702" s="100">
        <f t="shared" si="48"/>
        <v>8</v>
      </c>
      <c r="H702" s="100">
        <v>2</v>
      </c>
      <c r="I702" s="100">
        <v>1</v>
      </c>
      <c r="J702">
        <v>10</v>
      </c>
      <c r="K702">
        <v>7</v>
      </c>
      <c r="N702">
        <v>2</v>
      </c>
      <c r="P702">
        <v>1</v>
      </c>
      <c r="S702">
        <v>8</v>
      </c>
      <c r="U702" s="103">
        <v>673</v>
      </c>
      <c r="V702" s="103">
        <v>38.98356389548038</v>
      </c>
      <c r="W702" s="103">
        <v>-10.98356389548038</v>
      </c>
      <c r="Y702" s="103">
        <v>60.749774164408315</v>
      </c>
      <c r="Z702" s="103">
        <v>31</v>
      </c>
    </row>
    <row r="703" spans="1:26" x14ac:dyDescent="0.3">
      <c r="A703" s="13">
        <v>43740</v>
      </c>
      <c r="C703" s="101">
        <v>27</v>
      </c>
      <c r="D703" s="100">
        <f t="shared" si="45"/>
        <v>17</v>
      </c>
      <c r="E703" s="100">
        <f t="shared" si="46"/>
        <v>3</v>
      </c>
      <c r="F703" s="100">
        <f t="shared" si="47"/>
        <v>0</v>
      </c>
      <c r="G703" s="100">
        <f t="shared" si="48"/>
        <v>6</v>
      </c>
      <c r="H703" s="100">
        <v>2</v>
      </c>
      <c r="I703" s="100">
        <v>1</v>
      </c>
      <c r="J703">
        <v>10</v>
      </c>
      <c r="K703">
        <v>7</v>
      </c>
      <c r="M703">
        <v>1</v>
      </c>
      <c r="N703">
        <v>2</v>
      </c>
      <c r="S703">
        <v>6</v>
      </c>
      <c r="U703" s="103">
        <v>674</v>
      </c>
      <c r="V703" s="103">
        <v>35.326127926760513</v>
      </c>
      <c r="W703" s="103">
        <v>-7.3261279267605133</v>
      </c>
      <c r="Y703" s="103">
        <v>60.840108401084009</v>
      </c>
      <c r="Z703" s="103">
        <v>31</v>
      </c>
    </row>
    <row r="704" spans="1:26" x14ac:dyDescent="0.3">
      <c r="A704" s="13">
        <v>43741</v>
      </c>
      <c r="C704" s="101">
        <v>27</v>
      </c>
      <c r="D704" s="100">
        <f t="shared" si="45"/>
        <v>17</v>
      </c>
      <c r="E704" s="100">
        <f t="shared" si="46"/>
        <v>2</v>
      </c>
      <c r="F704" s="100">
        <f t="shared" si="47"/>
        <v>0</v>
      </c>
      <c r="G704" s="100">
        <f t="shared" si="48"/>
        <v>10</v>
      </c>
      <c r="H704" s="100">
        <v>1</v>
      </c>
      <c r="J704">
        <v>8</v>
      </c>
      <c r="K704">
        <v>9</v>
      </c>
      <c r="M704">
        <v>1</v>
      </c>
      <c r="N704">
        <v>1</v>
      </c>
      <c r="S704">
        <v>10</v>
      </c>
      <c r="U704" s="103">
        <v>675</v>
      </c>
      <c r="V704" s="103">
        <v>28.711168094592317</v>
      </c>
      <c r="W704" s="103">
        <v>-0.71116809459231689</v>
      </c>
      <c r="Y704" s="103">
        <v>60.930442637759711</v>
      </c>
      <c r="Z704" s="103">
        <v>31</v>
      </c>
    </row>
    <row r="705" spans="1:26" x14ac:dyDescent="0.3">
      <c r="A705" s="13">
        <v>43742</v>
      </c>
      <c r="C705" s="101">
        <v>27</v>
      </c>
      <c r="D705" s="100">
        <f t="shared" si="45"/>
        <v>16</v>
      </c>
      <c r="E705" s="100">
        <f t="shared" si="46"/>
        <v>1</v>
      </c>
      <c r="F705" s="100">
        <f t="shared" si="47"/>
        <v>4</v>
      </c>
      <c r="G705" s="100">
        <f t="shared" si="48"/>
        <v>5</v>
      </c>
      <c r="H705" s="100">
        <v>4</v>
      </c>
      <c r="J705">
        <v>13</v>
      </c>
      <c r="K705">
        <v>3</v>
      </c>
      <c r="M705">
        <v>1</v>
      </c>
      <c r="P705">
        <v>4</v>
      </c>
      <c r="S705">
        <v>5</v>
      </c>
      <c r="U705" s="103">
        <v>676</v>
      </c>
      <c r="V705" s="103">
        <v>32.168652743560138</v>
      </c>
      <c r="W705" s="103">
        <v>-4.1686527435601377</v>
      </c>
      <c r="Y705" s="103">
        <v>61.020776874435413</v>
      </c>
      <c r="Z705" s="103">
        <v>31</v>
      </c>
    </row>
    <row r="706" spans="1:26" x14ac:dyDescent="0.3">
      <c r="A706" s="13">
        <v>43743</v>
      </c>
      <c r="C706" s="101">
        <v>27</v>
      </c>
      <c r="D706" s="100">
        <f t="shared" si="45"/>
        <v>16</v>
      </c>
      <c r="E706" s="100">
        <f t="shared" si="46"/>
        <v>0</v>
      </c>
      <c r="F706" s="100">
        <f t="shared" si="47"/>
        <v>5</v>
      </c>
      <c r="G706" s="100">
        <f t="shared" si="48"/>
        <v>3</v>
      </c>
      <c r="H706" s="100">
        <v>2</v>
      </c>
      <c r="J706">
        <v>10</v>
      </c>
      <c r="K706">
        <v>6</v>
      </c>
      <c r="P706">
        <v>5</v>
      </c>
      <c r="S706">
        <v>3</v>
      </c>
      <c r="U706" s="103">
        <v>677</v>
      </c>
      <c r="V706" s="103">
        <v>29.757715214657726</v>
      </c>
      <c r="W706" s="103">
        <v>-1.7577152146577255</v>
      </c>
      <c r="Y706" s="103">
        <v>61.111111111111114</v>
      </c>
      <c r="Z706" s="103">
        <v>31</v>
      </c>
    </row>
    <row r="707" spans="1:26" x14ac:dyDescent="0.3">
      <c r="A707" s="13">
        <v>43744</v>
      </c>
      <c r="C707" s="101">
        <v>27</v>
      </c>
      <c r="D707" s="100">
        <f t="shared" ref="D707:D770" si="49">SUM(J707:K707)</f>
        <v>16</v>
      </c>
      <c r="E707" s="100">
        <f t="shared" ref="E707:E770" si="50">SUM(L707:N707)</f>
        <v>2</v>
      </c>
      <c r="F707" s="100">
        <f t="shared" ref="F707:F770" si="51">SUM(O707:Q707)</f>
        <v>1</v>
      </c>
      <c r="G707" s="100">
        <f t="shared" ref="G707:G770" si="52">SUM(R707:S707)</f>
        <v>5</v>
      </c>
      <c r="H707" s="100">
        <v>1</v>
      </c>
      <c r="J707">
        <v>8</v>
      </c>
      <c r="K707">
        <v>8</v>
      </c>
      <c r="M707">
        <v>1</v>
      </c>
      <c r="N707">
        <v>1</v>
      </c>
      <c r="Q707">
        <v>1</v>
      </c>
      <c r="S707">
        <v>5</v>
      </c>
      <c r="U707" s="103">
        <v>678</v>
      </c>
      <c r="V707" s="103">
        <v>37.572362356937099</v>
      </c>
      <c r="W707" s="103">
        <v>-9.5723623569370986</v>
      </c>
      <c r="Y707" s="103">
        <v>61.201445347786816</v>
      </c>
      <c r="Z707" s="103">
        <v>31</v>
      </c>
    </row>
    <row r="708" spans="1:26" x14ac:dyDescent="0.3">
      <c r="A708" s="13">
        <v>43745</v>
      </c>
      <c r="C708" s="101">
        <v>27</v>
      </c>
      <c r="D708" s="100">
        <f t="shared" si="49"/>
        <v>15</v>
      </c>
      <c r="E708" s="100">
        <f t="shared" si="50"/>
        <v>1</v>
      </c>
      <c r="F708" s="100">
        <f t="shared" si="51"/>
        <v>3</v>
      </c>
      <c r="G708" s="100">
        <f t="shared" si="52"/>
        <v>3</v>
      </c>
      <c r="H708" s="100">
        <v>3</v>
      </c>
      <c r="J708">
        <v>10</v>
      </c>
      <c r="K708">
        <v>5</v>
      </c>
      <c r="L708">
        <v>1</v>
      </c>
      <c r="O708">
        <v>1</v>
      </c>
      <c r="P708">
        <v>1</v>
      </c>
      <c r="Q708">
        <v>1</v>
      </c>
      <c r="S708">
        <v>3</v>
      </c>
      <c r="U708" s="103">
        <v>679</v>
      </c>
      <c r="V708" s="103">
        <v>37.193702120031979</v>
      </c>
      <c r="W708" s="103">
        <v>-9.1937021200319791</v>
      </c>
      <c r="Y708" s="103">
        <v>61.29177958446251</v>
      </c>
      <c r="Z708" s="103">
        <v>31</v>
      </c>
    </row>
    <row r="709" spans="1:26" x14ac:dyDescent="0.3">
      <c r="A709" s="13">
        <v>43746</v>
      </c>
      <c r="C709" s="101">
        <v>27</v>
      </c>
      <c r="D709" s="100">
        <f t="shared" si="49"/>
        <v>15</v>
      </c>
      <c r="E709" s="100">
        <f t="shared" si="50"/>
        <v>4</v>
      </c>
      <c r="F709" s="100">
        <f t="shared" si="51"/>
        <v>2</v>
      </c>
      <c r="G709" s="100">
        <f t="shared" si="52"/>
        <v>6</v>
      </c>
      <c r="H709" s="100">
        <v>3</v>
      </c>
      <c r="I709" s="100">
        <v>1</v>
      </c>
      <c r="J709">
        <v>11</v>
      </c>
      <c r="K709">
        <v>4</v>
      </c>
      <c r="M709">
        <v>4</v>
      </c>
      <c r="P709">
        <v>2</v>
      </c>
      <c r="S709">
        <v>6</v>
      </c>
      <c r="U709" s="103">
        <v>680</v>
      </c>
      <c r="V709" s="103">
        <v>23.102932127257169</v>
      </c>
      <c r="W709" s="103">
        <v>3.8970678727428307</v>
      </c>
      <c r="Y709" s="103">
        <v>61.382113821138212</v>
      </c>
      <c r="Z709" s="103">
        <v>31</v>
      </c>
    </row>
    <row r="710" spans="1:26" x14ac:dyDescent="0.3">
      <c r="A710" s="13">
        <v>43747</v>
      </c>
      <c r="C710" s="101">
        <v>27</v>
      </c>
      <c r="D710" s="100">
        <f t="shared" si="49"/>
        <v>15</v>
      </c>
      <c r="E710" s="100">
        <f t="shared" si="50"/>
        <v>2</v>
      </c>
      <c r="F710" s="100">
        <f t="shared" si="51"/>
        <v>2</v>
      </c>
      <c r="G710" s="100">
        <f t="shared" si="52"/>
        <v>7</v>
      </c>
      <c r="H710" s="100">
        <v>2</v>
      </c>
      <c r="J710">
        <v>7</v>
      </c>
      <c r="K710">
        <v>8</v>
      </c>
      <c r="L710">
        <v>1</v>
      </c>
      <c r="M710">
        <v>1</v>
      </c>
      <c r="P710">
        <v>1</v>
      </c>
      <c r="Q710">
        <v>1</v>
      </c>
      <c r="S710">
        <v>7</v>
      </c>
      <c r="U710" s="103">
        <v>681</v>
      </c>
      <c r="V710" s="103">
        <v>25.585428444092596</v>
      </c>
      <c r="W710" s="103">
        <v>1.4145715559074041</v>
      </c>
      <c r="Y710" s="103">
        <v>61.472448057813914</v>
      </c>
      <c r="Z710" s="103">
        <v>31</v>
      </c>
    </row>
    <row r="711" spans="1:26" x14ac:dyDescent="0.3">
      <c r="A711" s="13">
        <v>43748</v>
      </c>
      <c r="C711" s="101">
        <v>27</v>
      </c>
      <c r="D711" s="100">
        <f t="shared" si="49"/>
        <v>15</v>
      </c>
      <c r="E711" s="100">
        <f t="shared" si="50"/>
        <v>5</v>
      </c>
      <c r="F711" s="100">
        <f t="shared" si="51"/>
        <v>0</v>
      </c>
      <c r="G711" s="100">
        <f t="shared" si="52"/>
        <v>4</v>
      </c>
      <c r="H711" s="100">
        <v>1</v>
      </c>
      <c r="J711">
        <v>9</v>
      </c>
      <c r="K711">
        <v>6</v>
      </c>
      <c r="L711">
        <v>3</v>
      </c>
      <c r="M711">
        <v>1</v>
      </c>
      <c r="N711">
        <v>1</v>
      </c>
      <c r="S711">
        <v>4</v>
      </c>
      <c r="U711" s="103">
        <v>682</v>
      </c>
      <c r="V711" s="103">
        <v>29.131420243085014</v>
      </c>
      <c r="W711" s="103">
        <v>-2.1314202430850138</v>
      </c>
      <c r="Y711" s="103">
        <v>61.562782294489615</v>
      </c>
      <c r="Z711" s="103">
        <v>31</v>
      </c>
    </row>
    <row r="712" spans="1:26" x14ac:dyDescent="0.3">
      <c r="A712" s="13">
        <v>43749</v>
      </c>
      <c r="C712" s="101">
        <v>27</v>
      </c>
      <c r="D712" s="100">
        <f t="shared" si="49"/>
        <v>14</v>
      </c>
      <c r="E712" s="100">
        <f t="shared" si="50"/>
        <v>1</v>
      </c>
      <c r="F712" s="100">
        <f t="shared" si="51"/>
        <v>2</v>
      </c>
      <c r="G712" s="100">
        <f t="shared" si="52"/>
        <v>7</v>
      </c>
      <c r="H712" s="100">
        <v>4</v>
      </c>
      <c r="I712" s="100">
        <v>1</v>
      </c>
      <c r="J712">
        <v>7</v>
      </c>
      <c r="K712">
        <v>7</v>
      </c>
      <c r="M712">
        <v>1</v>
      </c>
      <c r="O712">
        <v>1</v>
      </c>
      <c r="P712">
        <v>1</v>
      </c>
      <c r="S712">
        <v>7</v>
      </c>
      <c r="U712" s="103">
        <v>683</v>
      </c>
      <c r="V712" s="103">
        <v>23.444700366412654</v>
      </c>
      <c r="W712" s="103">
        <v>3.5552996335873459</v>
      </c>
      <c r="Y712" s="103">
        <v>61.65311653116531</v>
      </c>
      <c r="Z712" s="103">
        <v>31</v>
      </c>
    </row>
    <row r="713" spans="1:26" x14ac:dyDescent="0.3">
      <c r="A713" s="13">
        <v>43750</v>
      </c>
      <c r="C713" s="101">
        <v>27</v>
      </c>
      <c r="D713" s="100">
        <f t="shared" si="49"/>
        <v>14</v>
      </c>
      <c r="E713" s="100">
        <f t="shared" si="50"/>
        <v>4</v>
      </c>
      <c r="F713" s="100">
        <f t="shared" si="51"/>
        <v>1</v>
      </c>
      <c r="G713" s="100">
        <f t="shared" si="52"/>
        <v>2</v>
      </c>
      <c r="H713" s="100">
        <v>3</v>
      </c>
      <c r="J713">
        <v>11</v>
      </c>
      <c r="K713">
        <v>3</v>
      </c>
      <c r="M713">
        <v>2</v>
      </c>
      <c r="N713">
        <v>2</v>
      </c>
      <c r="P713">
        <v>1</v>
      </c>
      <c r="S713">
        <v>2</v>
      </c>
      <c r="U713" s="103">
        <v>684</v>
      </c>
      <c r="V713" s="103">
        <v>26.785059082758387</v>
      </c>
      <c r="W713" s="103">
        <v>0.21494091724161279</v>
      </c>
      <c r="Y713" s="103">
        <v>61.743450767841011</v>
      </c>
      <c r="Z713" s="103">
        <v>31</v>
      </c>
    </row>
    <row r="714" spans="1:26" x14ac:dyDescent="0.3">
      <c r="A714" s="13">
        <v>43751</v>
      </c>
      <c r="C714" s="101">
        <v>27</v>
      </c>
      <c r="D714" s="100">
        <f t="shared" si="49"/>
        <v>14</v>
      </c>
      <c r="E714" s="100">
        <f t="shared" si="50"/>
        <v>2</v>
      </c>
      <c r="F714" s="100">
        <f t="shared" si="51"/>
        <v>1</v>
      </c>
      <c r="G714" s="100">
        <f t="shared" si="52"/>
        <v>6</v>
      </c>
      <c r="H714" s="100">
        <v>2</v>
      </c>
      <c r="I714" s="100">
        <v>1</v>
      </c>
      <c r="J714">
        <v>6</v>
      </c>
      <c r="K714">
        <v>8</v>
      </c>
      <c r="M714">
        <v>2</v>
      </c>
      <c r="P714">
        <v>1</v>
      </c>
      <c r="S714">
        <v>6</v>
      </c>
      <c r="U714" s="103">
        <v>685</v>
      </c>
      <c r="V714" s="103">
        <v>26.397302672298871</v>
      </c>
      <c r="W714" s="103">
        <v>0.60269732770112938</v>
      </c>
      <c r="Y714" s="103">
        <v>61.833785004516713</v>
      </c>
      <c r="Z714" s="103">
        <v>31</v>
      </c>
    </row>
    <row r="715" spans="1:26" x14ac:dyDescent="0.3">
      <c r="A715" s="13">
        <v>43752</v>
      </c>
      <c r="C715" s="101">
        <v>27</v>
      </c>
      <c r="D715" s="100">
        <f t="shared" si="49"/>
        <v>14</v>
      </c>
      <c r="E715" s="100">
        <f t="shared" si="50"/>
        <v>5</v>
      </c>
      <c r="F715" s="100">
        <f t="shared" si="51"/>
        <v>0</v>
      </c>
      <c r="G715" s="100">
        <f t="shared" si="52"/>
        <v>4</v>
      </c>
      <c r="H715" s="100">
        <v>2</v>
      </c>
      <c r="J715">
        <v>8</v>
      </c>
      <c r="K715">
        <v>6</v>
      </c>
      <c r="L715">
        <v>2</v>
      </c>
      <c r="M715">
        <v>2</v>
      </c>
      <c r="N715">
        <v>1</v>
      </c>
      <c r="S715">
        <v>4</v>
      </c>
      <c r="U715" s="103">
        <v>686</v>
      </c>
      <c r="V715" s="103">
        <v>25.775989959336357</v>
      </c>
      <c r="W715" s="103">
        <v>1.2240100406636429</v>
      </c>
      <c r="Y715" s="103">
        <v>61.924119241192415</v>
      </c>
      <c r="Z715" s="103">
        <v>31</v>
      </c>
    </row>
    <row r="716" spans="1:26" x14ac:dyDescent="0.3">
      <c r="A716" s="13">
        <v>43753</v>
      </c>
      <c r="C716" s="101">
        <v>27</v>
      </c>
      <c r="D716" s="100">
        <f t="shared" si="49"/>
        <v>14</v>
      </c>
      <c r="E716" s="100">
        <f t="shared" si="50"/>
        <v>2</v>
      </c>
      <c r="F716" s="100">
        <f t="shared" si="51"/>
        <v>0</v>
      </c>
      <c r="G716" s="100">
        <f t="shared" si="52"/>
        <v>5</v>
      </c>
      <c r="H716" s="100">
        <v>2</v>
      </c>
      <c r="I716" s="100">
        <v>1</v>
      </c>
      <c r="J716">
        <v>7</v>
      </c>
      <c r="K716">
        <v>7</v>
      </c>
      <c r="M716">
        <v>1</v>
      </c>
      <c r="N716">
        <v>1</v>
      </c>
      <c r="S716">
        <v>5</v>
      </c>
      <c r="U716" s="103">
        <v>687</v>
      </c>
      <c r="V716" s="103">
        <v>26.32650408969841</v>
      </c>
      <c r="W716" s="103">
        <v>0.67349591030158962</v>
      </c>
      <c r="Y716" s="103">
        <v>62.014453477868116</v>
      </c>
      <c r="Z716" s="103">
        <v>31</v>
      </c>
    </row>
    <row r="717" spans="1:26" x14ac:dyDescent="0.3">
      <c r="A717" s="13">
        <v>43754</v>
      </c>
      <c r="C717" s="101">
        <v>27</v>
      </c>
      <c r="D717" s="100">
        <f t="shared" si="49"/>
        <v>14</v>
      </c>
      <c r="E717" s="100">
        <f t="shared" si="50"/>
        <v>1</v>
      </c>
      <c r="F717" s="100">
        <f t="shared" si="51"/>
        <v>0</v>
      </c>
      <c r="G717" s="100">
        <f t="shared" si="52"/>
        <v>8</v>
      </c>
      <c r="H717" s="100">
        <v>1</v>
      </c>
      <c r="J717">
        <v>9</v>
      </c>
      <c r="K717">
        <v>5</v>
      </c>
      <c r="M717">
        <v>1</v>
      </c>
      <c r="S717">
        <v>8</v>
      </c>
      <c r="U717" s="103">
        <v>688</v>
      </c>
      <c r="V717" s="103">
        <v>34.273834401209101</v>
      </c>
      <c r="W717" s="103">
        <v>-7.2738344012091005</v>
      </c>
      <c r="Y717" s="103">
        <v>62.104787714543811</v>
      </c>
      <c r="Z717" s="103">
        <v>31</v>
      </c>
    </row>
    <row r="718" spans="1:26" x14ac:dyDescent="0.3">
      <c r="A718" s="13">
        <v>43755</v>
      </c>
      <c r="C718" s="101">
        <v>27</v>
      </c>
      <c r="D718" s="100">
        <f t="shared" si="49"/>
        <v>13</v>
      </c>
      <c r="E718" s="100">
        <f t="shared" si="50"/>
        <v>2</v>
      </c>
      <c r="F718" s="100">
        <f t="shared" si="51"/>
        <v>2</v>
      </c>
      <c r="G718" s="100">
        <f t="shared" si="52"/>
        <v>5</v>
      </c>
      <c r="H718" s="100">
        <v>3</v>
      </c>
      <c r="J718">
        <v>10</v>
      </c>
      <c r="K718">
        <v>3</v>
      </c>
      <c r="M718">
        <v>2</v>
      </c>
      <c r="P718">
        <v>2</v>
      </c>
      <c r="S718">
        <v>5</v>
      </c>
      <c r="U718" s="103">
        <v>689</v>
      </c>
      <c r="V718" s="103">
        <v>28.406409388179902</v>
      </c>
      <c r="W718" s="103">
        <v>-1.4064093881799025</v>
      </c>
      <c r="Y718" s="103">
        <v>62.195121951219512</v>
      </c>
      <c r="Z718" s="103">
        <v>31</v>
      </c>
    </row>
    <row r="719" spans="1:26" x14ac:dyDescent="0.3">
      <c r="A719" s="13">
        <v>43756</v>
      </c>
      <c r="C719" s="101">
        <v>27</v>
      </c>
      <c r="D719" s="100">
        <f t="shared" si="49"/>
        <v>13</v>
      </c>
      <c r="E719" s="100">
        <f t="shared" si="50"/>
        <v>1</v>
      </c>
      <c r="F719" s="100">
        <f t="shared" si="51"/>
        <v>1</v>
      </c>
      <c r="G719" s="100">
        <f t="shared" si="52"/>
        <v>6</v>
      </c>
      <c r="H719" s="100">
        <v>2</v>
      </c>
      <c r="J719">
        <v>4</v>
      </c>
      <c r="K719">
        <v>9</v>
      </c>
      <c r="M719">
        <v>1</v>
      </c>
      <c r="P719">
        <v>1</v>
      </c>
      <c r="S719">
        <v>6</v>
      </c>
      <c r="U719" s="103">
        <v>690</v>
      </c>
      <c r="V719" s="103">
        <v>22.123424169349956</v>
      </c>
      <c r="W719" s="103">
        <v>4.8765758306500437</v>
      </c>
      <c r="Y719" s="103">
        <v>62.285456187895214</v>
      </c>
      <c r="Z719" s="103">
        <v>31</v>
      </c>
    </row>
    <row r="720" spans="1:26" x14ac:dyDescent="0.3">
      <c r="A720" s="13">
        <v>43757</v>
      </c>
      <c r="C720" s="101">
        <v>27</v>
      </c>
      <c r="D720" s="100">
        <f t="shared" si="49"/>
        <v>13</v>
      </c>
      <c r="E720" s="100">
        <f t="shared" si="50"/>
        <v>2</v>
      </c>
      <c r="F720" s="100">
        <f t="shared" si="51"/>
        <v>1</v>
      </c>
      <c r="G720" s="100">
        <f t="shared" si="52"/>
        <v>5</v>
      </c>
      <c r="H720" s="100">
        <v>2</v>
      </c>
      <c r="I720" s="100">
        <v>1</v>
      </c>
      <c r="J720">
        <v>5</v>
      </c>
      <c r="K720">
        <v>8</v>
      </c>
      <c r="M720">
        <v>2</v>
      </c>
      <c r="Q720">
        <v>1</v>
      </c>
      <c r="S720">
        <v>5</v>
      </c>
      <c r="U720" s="103">
        <v>691</v>
      </c>
      <c r="V720" s="103">
        <v>30.351754722741411</v>
      </c>
      <c r="W720" s="103">
        <v>-3.3517547227414113</v>
      </c>
      <c r="Y720" s="103">
        <v>62.375790424570916</v>
      </c>
      <c r="Z720" s="103">
        <v>31</v>
      </c>
    </row>
    <row r="721" spans="1:26" x14ac:dyDescent="0.3">
      <c r="A721" s="13">
        <v>43758</v>
      </c>
      <c r="C721" s="101">
        <v>27</v>
      </c>
      <c r="D721" s="100">
        <f t="shared" si="49"/>
        <v>13</v>
      </c>
      <c r="E721" s="100">
        <f t="shared" si="50"/>
        <v>2</v>
      </c>
      <c r="F721" s="100">
        <f t="shared" si="51"/>
        <v>0</v>
      </c>
      <c r="G721" s="100">
        <f t="shared" si="52"/>
        <v>7</v>
      </c>
      <c r="H721" s="100">
        <v>1</v>
      </c>
      <c r="I721" s="100">
        <v>1</v>
      </c>
      <c r="J721">
        <v>8</v>
      </c>
      <c r="K721">
        <v>5</v>
      </c>
      <c r="M721">
        <v>2</v>
      </c>
      <c r="S721">
        <v>7</v>
      </c>
      <c r="U721" s="103">
        <v>692</v>
      </c>
      <c r="V721" s="103">
        <v>29.197636446840978</v>
      </c>
      <c r="W721" s="103">
        <v>-2.1976364468409777</v>
      </c>
      <c r="Y721" s="103">
        <v>62.466124661246617</v>
      </c>
      <c r="Z721" s="103">
        <v>32</v>
      </c>
    </row>
    <row r="722" spans="1:26" x14ac:dyDescent="0.3">
      <c r="A722" s="13">
        <v>43759</v>
      </c>
      <c r="C722" s="101">
        <v>27</v>
      </c>
      <c r="D722" s="100">
        <f t="shared" si="49"/>
        <v>13</v>
      </c>
      <c r="E722" s="100">
        <f t="shared" si="50"/>
        <v>1</v>
      </c>
      <c r="F722" s="100">
        <f t="shared" si="51"/>
        <v>0</v>
      </c>
      <c r="G722" s="100">
        <f t="shared" si="52"/>
        <v>7</v>
      </c>
      <c r="H722" s="100">
        <v>1</v>
      </c>
      <c r="I722" s="100">
        <v>1</v>
      </c>
      <c r="J722">
        <v>4</v>
      </c>
      <c r="K722">
        <v>9</v>
      </c>
      <c r="M722">
        <v>1</v>
      </c>
      <c r="S722">
        <v>7</v>
      </c>
      <c r="U722" s="103">
        <v>693</v>
      </c>
      <c r="V722" s="103">
        <v>30.252337357543453</v>
      </c>
      <c r="W722" s="103">
        <v>-3.2523373575434533</v>
      </c>
      <c r="Y722" s="103">
        <v>62.556458897922312</v>
      </c>
      <c r="Z722" s="103">
        <v>32</v>
      </c>
    </row>
    <row r="723" spans="1:26" x14ac:dyDescent="0.3">
      <c r="A723" s="13">
        <v>43760</v>
      </c>
      <c r="C723" s="101">
        <v>27</v>
      </c>
      <c r="D723" s="100">
        <f t="shared" si="49"/>
        <v>12</v>
      </c>
      <c r="E723" s="100">
        <f t="shared" si="50"/>
        <v>5</v>
      </c>
      <c r="F723" s="100">
        <f t="shared" si="51"/>
        <v>0</v>
      </c>
      <c r="G723" s="100">
        <f t="shared" si="52"/>
        <v>3</v>
      </c>
      <c r="H723" s="100">
        <v>4</v>
      </c>
      <c r="I723" s="100">
        <v>1</v>
      </c>
      <c r="J723">
        <v>7</v>
      </c>
      <c r="K723">
        <v>5</v>
      </c>
      <c r="M723">
        <v>4</v>
      </c>
      <c r="N723">
        <v>1</v>
      </c>
      <c r="S723">
        <v>3</v>
      </c>
      <c r="U723" s="103">
        <v>694</v>
      </c>
      <c r="V723" s="103">
        <v>30.484136289872861</v>
      </c>
      <c r="W723" s="103">
        <v>-3.4841362898728612</v>
      </c>
      <c r="Y723" s="103">
        <v>62.646793134598013</v>
      </c>
      <c r="Z723" s="103">
        <v>32</v>
      </c>
    </row>
    <row r="724" spans="1:26" x14ac:dyDescent="0.3">
      <c r="A724" s="13">
        <v>43761</v>
      </c>
      <c r="C724" s="101">
        <v>27</v>
      </c>
      <c r="D724" s="100">
        <f t="shared" si="49"/>
        <v>12</v>
      </c>
      <c r="E724" s="100">
        <f t="shared" si="50"/>
        <v>3</v>
      </c>
      <c r="F724" s="100">
        <f t="shared" si="51"/>
        <v>0</v>
      </c>
      <c r="G724" s="100">
        <f t="shared" si="52"/>
        <v>6</v>
      </c>
      <c r="H724" s="100">
        <v>2</v>
      </c>
      <c r="I724" s="100">
        <v>1</v>
      </c>
      <c r="J724">
        <v>11</v>
      </c>
      <c r="K724">
        <v>1</v>
      </c>
      <c r="M724">
        <v>2</v>
      </c>
      <c r="N724">
        <v>1</v>
      </c>
      <c r="S724">
        <v>6</v>
      </c>
      <c r="U724" s="103">
        <v>695</v>
      </c>
      <c r="V724" s="103">
        <v>28.872642363338279</v>
      </c>
      <c r="W724" s="103">
        <v>-1.8726423633382794</v>
      </c>
      <c r="Y724" s="103">
        <v>62.737127371273715</v>
      </c>
      <c r="Z724" s="103">
        <v>32</v>
      </c>
    </row>
    <row r="725" spans="1:26" x14ac:dyDescent="0.3">
      <c r="A725" s="13">
        <v>43762</v>
      </c>
      <c r="C725" s="101">
        <v>27</v>
      </c>
      <c r="D725" s="100">
        <f t="shared" si="49"/>
        <v>12</v>
      </c>
      <c r="E725" s="100">
        <f t="shared" si="50"/>
        <v>1</v>
      </c>
      <c r="F725" s="100">
        <f t="shared" si="51"/>
        <v>1</v>
      </c>
      <c r="G725" s="100">
        <f t="shared" si="52"/>
        <v>7</v>
      </c>
      <c r="H725" s="100">
        <v>1</v>
      </c>
      <c r="J725">
        <v>7</v>
      </c>
      <c r="K725">
        <v>5</v>
      </c>
      <c r="L725">
        <v>1</v>
      </c>
      <c r="Q725">
        <v>1</v>
      </c>
      <c r="S725">
        <v>7</v>
      </c>
      <c r="U725" s="103">
        <v>696</v>
      </c>
      <c r="V725" s="103">
        <v>27.154750541770184</v>
      </c>
      <c r="W725" s="103">
        <v>-0.15475054177018421</v>
      </c>
      <c r="Y725" s="103">
        <v>62.827461607949417</v>
      </c>
      <c r="Z725" s="103">
        <v>32</v>
      </c>
    </row>
    <row r="726" spans="1:26" x14ac:dyDescent="0.3">
      <c r="A726" s="13">
        <v>43763</v>
      </c>
      <c r="C726" s="101">
        <v>27</v>
      </c>
      <c r="D726" s="100">
        <f t="shared" si="49"/>
        <v>11</v>
      </c>
      <c r="E726" s="100">
        <f t="shared" si="50"/>
        <v>2</v>
      </c>
      <c r="F726" s="100">
        <f t="shared" si="51"/>
        <v>3</v>
      </c>
      <c r="G726" s="100">
        <f t="shared" si="52"/>
        <v>4</v>
      </c>
      <c r="H726" s="100">
        <v>3</v>
      </c>
      <c r="I726" s="100">
        <v>1</v>
      </c>
      <c r="J726">
        <v>10</v>
      </c>
      <c r="K726">
        <v>1</v>
      </c>
      <c r="L726">
        <v>1</v>
      </c>
      <c r="N726">
        <v>1</v>
      </c>
      <c r="O726">
        <v>2</v>
      </c>
      <c r="Q726">
        <v>1</v>
      </c>
      <c r="S726">
        <v>4</v>
      </c>
      <c r="U726" s="103">
        <v>697</v>
      </c>
      <c r="V726" s="103">
        <v>30.296092350135222</v>
      </c>
      <c r="W726" s="103">
        <v>-3.2960923501352219</v>
      </c>
      <c r="Y726" s="103">
        <v>62.917795844625111</v>
      </c>
      <c r="Z726" s="103">
        <v>32</v>
      </c>
    </row>
    <row r="727" spans="1:26" x14ac:dyDescent="0.3">
      <c r="A727" s="13">
        <v>43764</v>
      </c>
      <c r="C727" s="101">
        <v>27</v>
      </c>
      <c r="D727" s="100">
        <f t="shared" si="49"/>
        <v>11</v>
      </c>
      <c r="E727" s="100">
        <f t="shared" si="50"/>
        <v>3</v>
      </c>
      <c r="F727" s="100">
        <f t="shared" si="51"/>
        <v>2</v>
      </c>
      <c r="G727" s="100">
        <f t="shared" si="52"/>
        <v>5</v>
      </c>
      <c r="H727" s="100">
        <v>3</v>
      </c>
      <c r="I727" s="100">
        <v>1</v>
      </c>
      <c r="J727">
        <v>8</v>
      </c>
      <c r="K727">
        <v>3</v>
      </c>
      <c r="M727">
        <v>2</v>
      </c>
      <c r="N727">
        <v>1</v>
      </c>
      <c r="P727">
        <v>2</v>
      </c>
      <c r="S727">
        <v>5</v>
      </c>
      <c r="U727" s="103">
        <v>698</v>
      </c>
      <c r="V727" s="103">
        <v>31.063451380417185</v>
      </c>
      <c r="W727" s="103">
        <v>-4.0634513804171846</v>
      </c>
      <c r="Y727" s="103">
        <v>63.008130081300813</v>
      </c>
      <c r="Z727" s="103">
        <v>32</v>
      </c>
    </row>
    <row r="728" spans="1:26" x14ac:dyDescent="0.3">
      <c r="A728" s="13">
        <v>43765</v>
      </c>
      <c r="C728" s="101">
        <v>27</v>
      </c>
      <c r="D728" s="100">
        <f t="shared" si="49"/>
        <v>11</v>
      </c>
      <c r="E728" s="100">
        <f t="shared" si="50"/>
        <v>2</v>
      </c>
      <c r="F728" s="100">
        <f t="shared" si="51"/>
        <v>0</v>
      </c>
      <c r="G728" s="100">
        <f t="shared" si="52"/>
        <v>4</v>
      </c>
      <c r="H728" s="100">
        <v>2</v>
      </c>
      <c r="J728">
        <v>4</v>
      </c>
      <c r="K728">
        <v>7</v>
      </c>
      <c r="M728">
        <v>2</v>
      </c>
      <c r="S728">
        <v>4</v>
      </c>
      <c r="U728" s="103">
        <v>699</v>
      </c>
      <c r="V728" s="103">
        <v>28.845718197844668</v>
      </c>
      <c r="W728" s="103">
        <v>-1.8457181978446684</v>
      </c>
      <c r="Y728" s="103">
        <v>63.098464317976514</v>
      </c>
      <c r="Z728" s="103">
        <v>32</v>
      </c>
    </row>
    <row r="729" spans="1:26" x14ac:dyDescent="0.3">
      <c r="A729" s="13">
        <v>43766</v>
      </c>
      <c r="C729" s="101">
        <v>27</v>
      </c>
      <c r="D729" s="100">
        <f t="shared" si="49"/>
        <v>11</v>
      </c>
      <c r="E729" s="100">
        <f t="shared" si="50"/>
        <v>2</v>
      </c>
      <c r="F729" s="100">
        <f t="shared" si="51"/>
        <v>3</v>
      </c>
      <c r="G729" s="100">
        <f t="shared" si="52"/>
        <v>7</v>
      </c>
      <c r="H729" s="100">
        <v>2</v>
      </c>
      <c r="J729">
        <v>6</v>
      </c>
      <c r="K729">
        <v>5</v>
      </c>
      <c r="M729">
        <v>1</v>
      </c>
      <c r="N729">
        <v>1</v>
      </c>
      <c r="P729">
        <v>3</v>
      </c>
      <c r="S729">
        <v>7</v>
      </c>
      <c r="U729" s="103">
        <v>700</v>
      </c>
      <c r="V729" s="103">
        <v>28.637969471479142</v>
      </c>
      <c r="W729" s="103">
        <v>-1.637969471479142</v>
      </c>
      <c r="Y729" s="103">
        <v>63.188798554652216</v>
      </c>
      <c r="Z729" s="103">
        <v>32</v>
      </c>
    </row>
    <row r="730" spans="1:26" x14ac:dyDescent="0.3">
      <c r="A730" s="13">
        <v>43767</v>
      </c>
      <c r="C730" s="101">
        <v>27</v>
      </c>
      <c r="D730" s="100">
        <f t="shared" si="49"/>
        <v>11</v>
      </c>
      <c r="E730" s="100">
        <f t="shared" si="50"/>
        <v>5</v>
      </c>
      <c r="F730" s="100">
        <f t="shared" si="51"/>
        <v>1</v>
      </c>
      <c r="G730" s="100">
        <f t="shared" si="52"/>
        <v>8</v>
      </c>
      <c r="H730" s="100">
        <v>1</v>
      </c>
      <c r="J730">
        <v>6</v>
      </c>
      <c r="K730">
        <v>5</v>
      </c>
      <c r="L730">
        <v>4</v>
      </c>
      <c r="N730">
        <v>1</v>
      </c>
      <c r="Q730">
        <v>1</v>
      </c>
      <c r="S730">
        <v>8</v>
      </c>
      <c r="U730" s="103">
        <v>701</v>
      </c>
      <c r="V730" s="103">
        <v>26.533318404292579</v>
      </c>
      <c r="W730" s="103">
        <v>0.46668159570742063</v>
      </c>
      <c r="Y730" s="103">
        <v>63.279132791327918</v>
      </c>
      <c r="Z730" s="103">
        <v>32</v>
      </c>
    </row>
    <row r="731" spans="1:26" x14ac:dyDescent="0.3">
      <c r="A731" s="13">
        <v>43768</v>
      </c>
      <c r="C731" s="101">
        <v>27</v>
      </c>
      <c r="D731" s="100">
        <f t="shared" si="49"/>
        <v>11</v>
      </c>
      <c r="E731" s="100">
        <f t="shared" si="50"/>
        <v>6</v>
      </c>
      <c r="F731" s="100">
        <f t="shared" si="51"/>
        <v>0</v>
      </c>
      <c r="G731" s="100">
        <f t="shared" si="52"/>
        <v>12</v>
      </c>
      <c r="H731" s="100">
        <v>1</v>
      </c>
      <c r="J731">
        <v>5</v>
      </c>
      <c r="K731">
        <v>6</v>
      </c>
      <c r="L731">
        <v>2</v>
      </c>
      <c r="M731">
        <v>2</v>
      </c>
      <c r="N731">
        <v>2</v>
      </c>
      <c r="S731">
        <v>12</v>
      </c>
      <c r="U731" s="103">
        <v>702</v>
      </c>
      <c r="V731" s="103">
        <v>28.717562625534125</v>
      </c>
      <c r="W731" s="103">
        <v>-1.717562625534125</v>
      </c>
      <c r="Y731" s="103">
        <v>63.369467028003612</v>
      </c>
      <c r="Z731" s="103">
        <v>32</v>
      </c>
    </row>
    <row r="732" spans="1:26" x14ac:dyDescent="0.3">
      <c r="A732" s="13">
        <v>43769</v>
      </c>
      <c r="C732" s="101">
        <v>27</v>
      </c>
      <c r="D732" s="100">
        <f t="shared" si="49"/>
        <v>11</v>
      </c>
      <c r="E732" s="100">
        <f t="shared" si="50"/>
        <v>2</v>
      </c>
      <c r="F732" s="100">
        <f t="shared" si="51"/>
        <v>3</v>
      </c>
      <c r="G732" s="100">
        <f t="shared" si="52"/>
        <v>4</v>
      </c>
      <c r="H732" s="100">
        <v>1</v>
      </c>
      <c r="I732" s="100">
        <v>2</v>
      </c>
      <c r="J732">
        <v>8</v>
      </c>
      <c r="K732">
        <v>3</v>
      </c>
      <c r="L732">
        <v>1</v>
      </c>
      <c r="M732">
        <v>1</v>
      </c>
      <c r="P732">
        <v>2</v>
      </c>
      <c r="Q732">
        <v>1</v>
      </c>
      <c r="S732">
        <v>4</v>
      </c>
      <c r="U732" s="103">
        <v>703</v>
      </c>
      <c r="V732" s="103">
        <v>30.151922827504446</v>
      </c>
      <c r="W732" s="103">
        <v>-3.1519228275044462</v>
      </c>
      <c r="Y732" s="103">
        <v>63.459801264679314</v>
      </c>
      <c r="Z732" s="103">
        <v>32</v>
      </c>
    </row>
    <row r="733" spans="1:26" x14ac:dyDescent="0.3">
      <c r="A733" s="13">
        <v>43770</v>
      </c>
      <c r="C733" s="101">
        <v>27</v>
      </c>
      <c r="D733" s="100">
        <f t="shared" si="49"/>
        <v>10</v>
      </c>
      <c r="E733" s="100">
        <f t="shared" si="50"/>
        <v>2</v>
      </c>
      <c r="F733" s="100">
        <f t="shared" si="51"/>
        <v>1</v>
      </c>
      <c r="G733" s="100">
        <f t="shared" si="52"/>
        <v>9</v>
      </c>
      <c r="H733" s="100">
        <v>2</v>
      </c>
      <c r="I733" s="100">
        <v>2</v>
      </c>
      <c r="J733">
        <v>3</v>
      </c>
      <c r="K733">
        <v>7</v>
      </c>
      <c r="L733">
        <v>1</v>
      </c>
      <c r="N733">
        <v>1</v>
      </c>
      <c r="P733">
        <v>1</v>
      </c>
      <c r="S733">
        <v>9</v>
      </c>
      <c r="U733" s="103">
        <v>704</v>
      </c>
      <c r="V733" s="103">
        <v>27.162667372898746</v>
      </c>
      <c r="W733" s="103">
        <v>-0.16266737289874555</v>
      </c>
      <c r="Y733" s="103">
        <v>63.550135501355015</v>
      </c>
      <c r="Z733" s="103">
        <v>32</v>
      </c>
    </row>
    <row r="734" spans="1:26" x14ac:dyDescent="0.3">
      <c r="A734" s="13">
        <v>43771</v>
      </c>
      <c r="C734" s="101">
        <v>27</v>
      </c>
      <c r="D734" s="100">
        <f t="shared" si="49"/>
        <v>10</v>
      </c>
      <c r="E734" s="100">
        <f t="shared" si="50"/>
        <v>2</v>
      </c>
      <c r="F734" s="100">
        <f t="shared" si="51"/>
        <v>3</v>
      </c>
      <c r="G734" s="100">
        <f t="shared" si="52"/>
        <v>5</v>
      </c>
      <c r="H734" s="100">
        <v>2</v>
      </c>
      <c r="I734" s="100">
        <v>1</v>
      </c>
      <c r="J734">
        <v>5</v>
      </c>
      <c r="K734">
        <v>5</v>
      </c>
      <c r="M734">
        <v>2</v>
      </c>
      <c r="O734">
        <v>3</v>
      </c>
      <c r="S734">
        <v>5</v>
      </c>
      <c r="U734" s="103">
        <v>705</v>
      </c>
      <c r="V734" s="103">
        <v>25.659504807531725</v>
      </c>
      <c r="W734" s="103">
        <v>1.3404951924682749</v>
      </c>
      <c r="Y734" s="103">
        <v>63.640469738030717</v>
      </c>
      <c r="Z734" s="103">
        <v>32</v>
      </c>
    </row>
    <row r="735" spans="1:26" x14ac:dyDescent="0.3">
      <c r="A735" s="13">
        <v>43772</v>
      </c>
      <c r="C735" s="101">
        <v>27</v>
      </c>
      <c r="D735" s="100">
        <f t="shared" si="49"/>
        <v>8</v>
      </c>
      <c r="E735" s="100">
        <f t="shared" si="50"/>
        <v>1</v>
      </c>
      <c r="F735" s="100">
        <f t="shared" si="51"/>
        <v>0</v>
      </c>
      <c r="G735" s="100">
        <f t="shared" si="52"/>
        <v>7</v>
      </c>
      <c r="H735" s="100">
        <v>1</v>
      </c>
      <c r="I735" s="100">
        <v>1</v>
      </c>
      <c r="J735">
        <v>2</v>
      </c>
      <c r="K735">
        <v>6</v>
      </c>
      <c r="M735">
        <v>1</v>
      </c>
      <c r="S735">
        <v>7</v>
      </c>
      <c r="U735" s="103">
        <v>706</v>
      </c>
      <c r="V735" s="103">
        <v>27.074040798359064</v>
      </c>
      <c r="W735" s="103">
        <v>-7.4040798359064297E-2</v>
      </c>
      <c r="Y735" s="103">
        <v>63.730803974706419</v>
      </c>
      <c r="Z735" s="103">
        <v>32</v>
      </c>
    </row>
    <row r="736" spans="1:26" x14ac:dyDescent="0.3">
      <c r="A736" s="13">
        <v>43773</v>
      </c>
      <c r="C736" s="101">
        <v>27</v>
      </c>
      <c r="D736" s="100">
        <f t="shared" si="49"/>
        <v>7</v>
      </c>
      <c r="E736" s="100">
        <f t="shared" si="50"/>
        <v>2</v>
      </c>
      <c r="F736" s="100">
        <f t="shared" si="51"/>
        <v>0</v>
      </c>
      <c r="G736" s="100">
        <f t="shared" si="52"/>
        <v>8</v>
      </c>
      <c r="H736" s="100">
        <v>1</v>
      </c>
      <c r="J736">
        <v>5</v>
      </c>
      <c r="K736">
        <v>2</v>
      </c>
      <c r="L736">
        <v>2</v>
      </c>
      <c r="S736">
        <v>8</v>
      </c>
      <c r="U736" s="103">
        <v>707</v>
      </c>
      <c r="V736" s="103">
        <v>30.954122854408578</v>
      </c>
      <c r="W736" s="103">
        <v>-3.9541228544085776</v>
      </c>
      <c r="Y736" s="103">
        <v>63.821138211382113</v>
      </c>
      <c r="Z736" s="103">
        <v>32</v>
      </c>
    </row>
    <row r="737" spans="1:26" x14ac:dyDescent="0.3">
      <c r="A737" s="13">
        <v>43774</v>
      </c>
      <c r="C737" s="101">
        <v>27</v>
      </c>
      <c r="D737" s="100">
        <f t="shared" si="49"/>
        <v>6</v>
      </c>
      <c r="E737" s="100">
        <f t="shared" si="50"/>
        <v>3</v>
      </c>
      <c r="F737" s="100">
        <f t="shared" si="51"/>
        <v>0</v>
      </c>
      <c r="G737" s="100">
        <f t="shared" si="52"/>
        <v>8</v>
      </c>
      <c r="H737" s="100">
        <v>1</v>
      </c>
      <c r="K737">
        <v>6</v>
      </c>
      <c r="M737">
        <v>1</v>
      </c>
      <c r="N737">
        <v>2</v>
      </c>
      <c r="S737">
        <v>8</v>
      </c>
      <c r="U737" s="103">
        <v>708</v>
      </c>
      <c r="V737" s="103">
        <v>29.691673217340568</v>
      </c>
      <c r="W737" s="103">
        <v>-2.6916732173405684</v>
      </c>
      <c r="Y737" s="103">
        <v>63.911472448057815</v>
      </c>
      <c r="Z737" s="103">
        <v>32</v>
      </c>
    </row>
    <row r="738" spans="1:26" x14ac:dyDescent="0.3">
      <c r="A738" s="13">
        <v>43775</v>
      </c>
      <c r="C738" s="101">
        <v>27</v>
      </c>
      <c r="D738" s="100">
        <f t="shared" si="49"/>
        <v>5</v>
      </c>
      <c r="E738" s="100">
        <f t="shared" si="50"/>
        <v>2</v>
      </c>
      <c r="F738" s="100">
        <f t="shared" si="51"/>
        <v>2</v>
      </c>
      <c r="G738" s="100">
        <f t="shared" si="52"/>
        <v>4</v>
      </c>
      <c r="H738" s="100">
        <v>4</v>
      </c>
      <c r="I738" s="100">
        <v>1</v>
      </c>
      <c r="K738">
        <v>5</v>
      </c>
      <c r="M738">
        <v>1</v>
      </c>
      <c r="N738">
        <v>1</v>
      </c>
      <c r="P738">
        <v>2</v>
      </c>
      <c r="S738">
        <v>4</v>
      </c>
      <c r="U738" s="103">
        <v>709</v>
      </c>
      <c r="V738" s="103">
        <v>26.38211168038087</v>
      </c>
      <c r="W738" s="103">
        <v>0.61788831961913004</v>
      </c>
      <c r="Y738" s="103">
        <v>64.001806684733509</v>
      </c>
      <c r="Z738" s="103">
        <v>32</v>
      </c>
    </row>
    <row r="739" spans="1:26" x14ac:dyDescent="0.3">
      <c r="A739" s="13">
        <v>43776</v>
      </c>
      <c r="C739" s="101">
        <v>27</v>
      </c>
      <c r="D739" s="100">
        <f t="shared" si="49"/>
        <v>5</v>
      </c>
      <c r="E739" s="100">
        <f t="shared" si="50"/>
        <v>1</v>
      </c>
      <c r="F739" s="100">
        <f t="shared" si="51"/>
        <v>0</v>
      </c>
      <c r="G739" s="100">
        <f t="shared" si="52"/>
        <v>6</v>
      </c>
      <c r="H739" s="100">
        <v>2</v>
      </c>
      <c r="J739">
        <v>1</v>
      </c>
      <c r="K739">
        <v>4</v>
      </c>
      <c r="N739">
        <v>1</v>
      </c>
      <c r="S739">
        <v>6</v>
      </c>
      <c r="U739" s="103">
        <v>710</v>
      </c>
      <c r="V739" s="103">
        <v>30.907374477771999</v>
      </c>
      <c r="W739" s="103">
        <v>-3.9073744777719988</v>
      </c>
      <c r="Y739" s="103">
        <v>64.092140921409211</v>
      </c>
      <c r="Z739" s="103">
        <v>32</v>
      </c>
    </row>
    <row r="740" spans="1:26" x14ac:dyDescent="0.3">
      <c r="A740" s="13">
        <v>43777</v>
      </c>
      <c r="C740" s="101">
        <v>27</v>
      </c>
      <c r="D740" s="100">
        <f t="shared" si="49"/>
        <v>4</v>
      </c>
      <c r="E740" s="100">
        <f t="shared" si="50"/>
        <v>0</v>
      </c>
      <c r="F740" s="100">
        <f t="shared" si="51"/>
        <v>0</v>
      </c>
      <c r="G740" s="100">
        <f t="shared" si="52"/>
        <v>4</v>
      </c>
      <c r="H740" s="100">
        <v>1</v>
      </c>
      <c r="J740">
        <v>1</v>
      </c>
      <c r="K740">
        <v>3</v>
      </c>
      <c r="S740">
        <v>4</v>
      </c>
      <c r="U740" s="103">
        <v>711</v>
      </c>
      <c r="V740" s="103">
        <v>26.788575712627228</v>
      </c>
      <c r="W740" s="103">
        <v>0.21142428737277186</v>
      </c>
      <c r="Y740" s="103">
        <v>64.182475158084912</v>
      </c>
      <c r="Z740" s="103">
        <v>32</v>
      </c>
    </row>
    <row r="741" spans="1:26" x14ac:dyDescent="0.3">
      <c r="A741" s="13">
        <v>43778</v>
      </c>
      <c r="C741" s="101">
        <v>27</v>
      </c>
      <c r="D741" s="100">
        <f t="shared" si="49"/>
        <v>3</v>
      </c>
      <c r="E741" s="100">
        <f t="shared" si="50"/>
        <v>1</v>
      </c>
      <c r="F741" s="100">
        <f t="shared" si="51"/>
        <v>0</v>
      </c>
      <c r="G741" s="100">
        <f t="shared" si="52"/>
        <v>5</v>
      </c>
      <c r="H741" s="100">
        <v>2</v>
      </c>
      <c r="I741" s="100">
        <v>1</v>
      </c>
      <c r="K741">
        <v>3</v>
      </c>
      <c r="L741">
        <v>1</v>
      </c>
      <c r="S741">
        <v>5</v>
      </c>
      <c r="U741" s="103">
        <v>712</v>
      </c>
      <c r="V741" s="103">
        <v>28.252089855708299</v>
      </c>
      <c r="W741" s="103">
        <v>-1.2520898557082987</v>
      </c>
      <c r="Y741" s="103">
        <v>64.272809394760614</v>
      </c>
      <c r="Z741" s="103">
        <v>32</v>
      </c>
    </row>
    <row r="742" spans="1:26" x14ac:dyDescent="0.3">
      <c r="A742" s="13">
        <v>43779</v>
      </c>
      <c r="C742" s="101">
        <v>27</v>
      </c>
      <c r="D742" s="100">
        <f t="shared" si="49"/>
        <v>3</v>
      </c>
      <c r="E742" s="100">
        <f t="shared" si="50"/>
        <v>1</v>
      </c>
      <c r="F742" s="100">
        <f t="shared" si="51"/>
        <v>0</v>
      </c>
      <c r="G742" s="100">
        <f t="shared" si="52"/>
        <v>6</v>
      </c>
      <c r="H742" s="100">
        <v>2</v>
      </c>
      <c r="K742">
        <v>3</v>
      </c>
      <c r="N742">
        <v>1</v>
      </c>
      <c r="S742">
        <v>6</v>
      </c>
      <c r="U742" s="103">
        <v>713</v>
      </c>
      <c r="V742" s="103">
        <v>27.588898944842683</v>
      </c>
      <c r="W742" s="103">
        <v>-0.58889894484268268</v>
      </c>
      <c r="Y742" s="103">
        <v>64.363143631436316</v>
      </c>
      <c r="Z742" s="103">
        <v>32</v>
      </c>
    </row>
    <row r="743" spans="1:26" x14ac:dyDescent="0.3">
      <c r="A743" s="13">
        <v>43780</v>
      </c>
      <c r="C743" s="101">
        <v>27</v>
      </c>
      <c r="D743" s="100">
        <f t="shared" si="49"/>
        <v>3</v>
      </c>
      <c r="E743" s="100">
        <f t="shared" si="50"/>
        <v>2</v>
      </c>
      <c r="F743" s="100">
        <f t="shared" si="51"/>
        <v>1</v>
      </c>
      <c r="G743" s="100">
        <f t="shared" si="52"/>
        <v>6</v>
      </c>
      <c r="H743" s="100">
        <v>1</v>
      </c>
      <c r="K743">
        <v>3</v>
      </c>
      <c r="M743">
        <v>1</v>
      </c>
      <c r="N743">
        <v>1</v>
      </c>
      <c r="O743">
        <v>1</v>
      </c>
      <c r="S743">
        <v>6</v>
      </c>
      <c r="U743" s="103">
        <v>714</v>
      </c>
      <c r="V743" s="103">
        <v>26.335363303744288</v>
      </c>
      <c r="W743" s="103">
        <v>0.66463669625571242</v>
      </c>
      <c r="Y743" s="103">
        <v>64.453477868112003</v>
      </c>
      <c r="Z743" s="103">
        <v>32</v>
      </c>
    </row>
    <row r="744" spans="1:26" x14ac:dyDescent="0.3">
      <c r="A744" s="13">
        <v>43781</v>
      </c>
      <c r="C744" s="101">
        <v>27</v>
      </c>
      <c r="D744" s="100">
        <f t="shared" si="49"/>
        <v>2</v>
      </c>
      <c r="E744" s="100">
        <f t="shared" si="50"/>
        <v>3</v>
      </c>
      <c r="F744" s="100">
        <f t="shared" si="51"/>
        <v>2</v>
      </c>
      <c r="G744" s="100">
        <f t="shared" si="52"/>
        <v>6</v>
      </c>
      <c r="H744" s="100">
        <v>2</v>
      </c>
      <c r="I744" s="100">
        <v>1</v>
      </c>
      <c r="K744">
        <v>2</v>
      </c>
      <c r="M744">
        <v>1</v>
      </c>
      <c r="N744">
        <v>2</v>
      </c>
      <c r="P744">
        <v>2</v>
      </c>
      <c r="S744">
        <v>6</v>
      </c>
      <c r="U744" s="103">
        <v>715</v>
      </c>
      <c r="V744" s="103">
        <v>27.610952931602814</v>
      </c>
      <c r="W744" s="103">
        <v>-0.61095293160281372</v>
      </c>
      <c r="Y744" s="103">
        <v>64.543812104787705</v>
      </c>
      <c r="Z744" s="103">
        <v>32</v>
      </c>
    </row>
    <row r="745" spans="1:26" x14ac:dyDescent="0.3">
      <c r="A745" s="13">
        <v>43782</v>
      </c>
      <c r="C745" s="101">
        <v>26</v>
      </c>
      <c r="D745" s="100">
        <f t="shared" si="49"/>
        <v>27</v>
      </c>
      <c r="E745" s="100">
        <f t="shared" si="50"/>
        <v>2</v>
      </c>
      <c r="F745" s="100">
        <f t="shared" si="51"/>
        <v>2</v>
      </c>
      <c r="G745" s="100">
        <f t="shared" si="52"/>
        <v>7</v>
      </c>
      <c r="H745" s="100">
        <v>3</v>
      </c>
      <c r="I745" s="100">
        <v>2</v>
      </c>
      <c r="J745">
        <v>19</v>
      </c>
      <c r="K745">
        <v>8</v>
      </c>
      <c r="L745">
        <v>1</v>
      </c>
      <c r="M745">
        <v>1</v>
      </c>
      <c r="O745">
        <v>1</v>
      </c>
      <c r="P745">
        <v>1</v>
      </c>
      <c r="S745">
        <v>7</v>
      </c>
      <c r="U745" s="103">
        <v>716</v>
      </c>
      <c r="V745" s="103">
        <v>29.558294485368076</v>
      </c>
      <c r="W745" s="103">
        <v>-2.5582944853680765</v>
      </c>
      <c r="Y745" s="103">
        <v>64.634146341463406</v>
      </c>
      <c r="Z745" s="103">
        <v>32</v>
      </c>
    </row>
    <row r="746" spans="1:26" x14ac:dyDescent="0.3">
      <c r="A746" s="13">
        <v>43783</v>
      </c>
      <c r="C746" s="101">
        <v>26</v>
      </c>
      <c r="D746" s="100">
        <f t="shared" si="49"/>
        <v>25</v>
      </c>
      <c r="E746" s="100">
        <f t="shared" si="50"/>
        <v>2</v>
      </c>
      <c r="F746" s="100">
        <f t="shared" si="51"/>
        <v>0</v>
      </c>
      <c r="G746" s="100">
        <f t="shared" si="52"/>
        <v>5</v>
      </c>
      <c r="H746" s="100">
        <v>1</v>
      </c>
      <c r="J746">
        <v>17</v>
      </c>
      <c r="K746">
        <v>8</v>
      </c>
      <c r="M746">
        <v>1</v>
      </c>
      <c r="N746">
        <v>1</v>
      </c>
      <c r="S746">
        <v>5</v>
      </c>
      <c r="U746" s="103">
        <v>717</v>
      </c>
      <c r="V746" s="103">
        <v>28.008502967879565</v>
      </c>
      <c r="W746" s="103">
        <v>-1.0085029678795649</v>
      </c>
      <c r="Y746" s="103">
        <v>64.724480578139108</v>
      </c>
      <c r="Z746" s="103">
        <v>32</v>
      </c>
    </row>
    <row r="747" spans="1:26" x14ac:dyDescent="0.3">
      <c r="A747" s="13">
        <v>43784</v>
      </c>
      <c r="C747" s="101">
        <v>26</v>
      </c>
      <c r="D747" s="100">
        <f t="shared" si="49"/>
        <v>23</v>
      </c>
      <c r="E747" s="100">
        <f t="shared" si="50"/>
        <v>0</v>
      </c>
      <c r="F747" s="100">
        <f t="shared" si="51"/>
        <v>3</v>
      </c>
      <c r="G747" s="100">
        <f t="shared" si="52"/>
        <v>7</v>
      </c>
      <c r="H747" s="100">
        <v>3</v>
      </c>
      <c r="I747" s="100">
        <v>2</v>
      </c>
      <c r="J747">
        <v>12</v>
      </c>
      <c r="K747">
        <v>11</v>
      </c>
      <c r="O747">
        <v>3</v>
      </c>
      <c r="S747">
        <v>7</v>
      </c>
      <c r="U747" s="103">
        <v>718</v>
      </c>
      <c r="V747" s="103">
        <v>27.82057845265701</v>
      </c>
      <c r="W747" s="103">
        <v>-0.8205784526570099</v>
      </c>
      <c r="Y747" s="103">
        <v>64.81481481481481</v>
      </c>
      <c r="Z747" s="103">
        <v>32</v>
      </c>
    </row>
    <row r="748" spans="1:26" x14ac:dyDescent="0.3">
      <c r="A748" s="13">
        <v>43785</v>
      </c>
      <c r="C748" s="101">
        <v>26</v>
      </c>
      <c r="D748" s="100">
        <f t="shared" si="49"/>
        <v>22</v>
      </c>
      <c r="E748" s="100">
        <f t="shared" si="50"/>
        <v>4</v>
      </c>
      <c r="F748" s="100">
        <f t="shared" si="51"/>
        <v>1</v>
      </c>
      <c r="G748" s="100">
        <f t="shared" si="52"/>
        <v>6</v>
      </c>
      <c r="H748" s="100">
        <v>2</v>
      </c>
      <c r="J748">
        <v>10</v>
      </c>
      <c r="K748">
        <v>12</v>
      </c>
      <c r="M748">
        <v>1</v>
      </c>
      <c r="N748">
        <v>3</v>
      </c>
      <c r="P748">
        <v>1</v>
      </c>
      <c r="S748">
        <v>6</v>
      </c>
      <c r="U748" s="103">
        <v>719</v>
      </c>
      <c r="V748" s="103">
        <v>27.900171606711996</v>
      </c>
      <c r="W748" s="103">
        <v>-0.90017160671199647</v>
      </c>
      <c r="Y748" s="103">
        <v>64.905149051490511</v>
      </c>
      <c r="Z748" s="103">
        <v>32</v>
      </c>
    </row>
    <row r="749" spans="1:26" x14ac:dyDescent="0.3">
      <c r="A749" s="13">
        <v>43786</v>
      </c>
      <c r="C749" s="101">
        <v>26</v>
      </c>
      <c r="D749" s="100">
        <f t="shared" si="49"/>
        <v>22</v>
      </c>
      <c r="E749" s="100">
        <f t="shared" si="50"/>
        <v>4</v>
      </c>
      <c r="F749" s="100">
        <f t="shared" si="51"/>
        <v>4</v>
      </c>
      <c r="G749" s="100">
        <f t="shared" si="52"/>
        <v>8</v>
      </c>
      <c r="H749" s="100">
        <v>2</v>
      </c>
      <c r="J749">
        <v>13</v>
      </c>
      <c r="K749">
        <v>9</v>
      </c>
      <c r="M749">
        <v>2</v>
      </c>
      <c r="N749">
        <v>2</v>
      </c>
      <c r="P749">
        <v>4</v>
      </c>
      <c r="S749">
        <v>8</v>
      </c>
      <c r="U749" s="103">
        <v>720</v>
      </c>
      <c r="V749" s="103">
        <v>27.179441528551525</v>
      </c>
      <c r="W749" s="103">
        <v>-0.17944152855152495</v>
      </c>
      <c r="Y749" s="103">
        <v>64.995483288166213</v>
      </c>
      <c r="Z749" s="103">
        <v>32</v>
      </c>
    </row>
    <row r="750" spans="1:26" x14ac:dyDescent="0.3">
      <c r="A750" s="13">
        <v>43787</v>
      </c>
      <c r="C750" s="101">
        <v>26</v>
      </c>
      <c r="D750" s="100">
        <f t="shared" si="49"/>
        <v>22</v>
      </c>
      <c r="E750" s="100">
        <f t="shared" si="50"/>
        <v>4</v>
      </c>
      <c r="F750" s="100">
        <f t="shared" si="51"/>
        <v>0</v>
      </c>
      <c r="G750" s="100">
        <f t="shared" si="52"/>
        <v>8</v>
      </c>
      <c r="H750" s="100">
        <v>1</v>
      </c>
      <c r="J750">
        <v>14</v>
      </c>
      <c r="K750">
        <v>8</v>
      </c>
      <c r="M750">
        <v>2</v>
      </c>
      <c r="N750">
        <v>2</v>
      </c>
      <c r="S750">
        <v>8</v>
      </c>
      <c r="U750" s="103">
        <v>721</v>
      </c>
      <c r="V750" s="103">
        <v>29.093818880383292</v>
      </c>
      <c r="W750" s="103">
        <v>-2.0938188803832922</v>
      </c>
      <c r="Y750" s="103">
        <v>65.085817524841914</v>
      </c>
      <c r="Z750" s="103">
        <v>32</v>
      </c>
    </row>
    <row r="751" spans="1:26" x14ac:dyDescent="0.3">
      <c r="A751" s="13">
        <v>43788</v>
      </c>
      <c r="C751" s="101">
        <v>26</v>
      </c>
      <c r="D751" s="100">
        <f t="shared" si="49"/>
        <v>21</v>
      </c>
      <c r="E751" s="100">
        <f t="shared" si="50"/>
        <v>1</v>
      </c>
      <c r="F751" s="100">
        <f t="shared" si="51"/>
        <v>0</v>
      </c>
      <c r="G751" s="100">
        <f t="shared" si="52"/>
        <v>7</v>
      </c>
      <c r="H751" s="100">
        <v>6</v>
      </c>
      <c r="J751">
        <v>13</v>
      </c>
      <c r="K751">
        <v>8</v>
      </c>
      <c r="N751">
        <v>1</v>
      </c>
      <c r="S751">
        <v>7</v>
      </c>
      <c r="U751" s="103">
        <v>722</v>
      </c>
      <c r="V751" s="103">
        <v>28.919034355951261</v>
      </c>
      <c r="W751" s="103">
        <v>-1.9190343559512613</v>
      </c>
      <c r="Y751" s="103">
        <v>65.176151761517616</v>
      </c>
      <c r="Z751" s="103">
        <v>32</v>
      </c>
    </row>
    <row r="752" spans="1:26" x14ac:dyDescent="0.3">
      <c r="A752" s="13">
        <v>43789</v>
      </c>
      <c r="C752" s="101">
        <v>26</v>
      </c>
      <c r="D752" s="100">
        <f t="shared" si="49"/>
        <v>21</v>
      </c>
      <c r="E752" s="100">
        <f t="shared" si="50"/>
        <v>3</v>
      </c>
      <c r="F752" s="100">
        <f t="shared" si="51"/>
        <v>2</v>
      </c>
      <c r="G752" s="100">
        <f t="shared" si="52"/>
        <v>7</v>
      </c>
      <c r="H752" s="100">
        <v>1</v>
      </c>
      <c r="J752">
        <v>13</v>
      </c>
      <c r="K752">
        <v>8</v>
      </c>
      <c r="M752">
        <v>1</v>
      </c>
      <c r="N752">
        <v>2</v>
      </c>
      <c r="P752">
        <v>2</v>
      </c>
      <c r="S752">
        <v>7</v>
      </c>
      <c r="U752" s="103">
        <v>723</v>
      </c>
      <c r="V752" s="103">
        <v>28.664656677464244</v>
      </c>
      <c r="W752" s="103">
        <v>-1.6646566774642437</v>
      </c>
      <c r="Y752" s="103">
        <v>65.266485998193303</v>
      </c>
      <c r="Z752" s="103">
        <v>32</v>
      </c>
    </row>
    <row r="753" spans="1:26" x14ac:dyDescent="0.3">
      <c r="A753" s="13">
        <v>43790</v>
      </c>
      <c r="C753" s="101">
        <v>26</v>
      </c>
      <c r="D753" s="100">
        <f t="shared" si="49"/>
        <v>20</v>
      </c>
      <c r="E753" s="100">
        <f t="shared" si="50"/>
        <v>5</v>
      </c>
      <c r="F753" s="100">
        <f t="shared" si="51"/>
        <v>1</v>
      </c>
      <c r="G753" s="100">
        <f t="shared" si="52"/>
        <v>6</v>
      </c>
      <c r="H753" s="100">
        <v>2</v>
      </c>
      <c r="J753">
        <v>12</v>
      </c>
      <c r="K753">
        <v>8</v>
      </c>
      <c r="L753">
        <v>1</v>
      </c>
      <c r="M753">
        <v>3</v>
      </c>
      <c r="N753">
        <v>1</v>
      </c>
      <c r="P753">
        <v>1</v>
      </c>
      <c r="S753">
        <v>6</v>
      </c>
      <c r="U753" s="103">
        <v>724</v>
      </c>
      <c r="V753" s="103">
        <v>30.611998231229503</v>
      </c>
      <c r="W753" s="103">
        <v>-3.6119982312295029</v>
      </c>
      <c r="Y753" s="103">
        <v>65.356820234869005</v>
      </c>
      <c r="Z753" s="103">
        <v>32</v>
      </c>
    </row>
    <row r="754" spans="1:26" x14ac:dyDescent="0.3">
      <c r="A754" s="13">
        <v>43791</v>
      </c>
      <c r="C754" s="101">
        <v>26</v>
      </c>
      <c r="D754" s="100">
        <f t="shared" si="49"/>
        <v>20</v>
      </c>
      <c r="E754" s="100">
        <f t="shared" si="50"/>
        <v>1</v>
      </c>
      <c r="F754" s="100">
        <f t="shared" si="51"/>
        <v>4</v>
      </c>
      <c r="G754" s="100">
        <f t="shared" si="52"/>
        <v>7</v>
      </c>
      <c r="H754" s="100">
        <v>1</v>
      </c>
      <c r="I754" s="100">
        <v>1</v>
      </c>
      <c r="J754">
        <v>10</v>
      </c>
      <c r="K754">
        <v>10</v>
      </c>
      <c r="N754">
        <v>1</v>
      </c>
      <c r="P754">
        <v>4</v>
      </c>
      <c r="S754">
        <v>7</v>
      </c>
      <c r="U754" s="103">
        <v>725</v>
      </c>
      <c r="V754" s="103">
        <v>31.233310944192016</v>
      </c>
      <c r="W754" s="103">
        <v>-4.2333109441920165</v>
      </c>
      <c r="Y754" s="103">
        <v>65.447154471544707</v>
      </c>
      <c r="Z754" s="103">
        <v>32</v>
      </c>
    </row>
    <row r="755" spans="1:26" x14ac:dyDescent="0.3">
      <c r="A755" s="13">
        <v>43792</v>
      </c>
      <c r="C755" s="101">
        <v>26</v>
      </c>
      <c r="D755" s="100">
        <f t="shared" si="49"/>
        <v>19</v>
      </c>
      <c r="E755" s="100">
        <f t="shared" si="50"/>
        <v>1</v>
      </c>
      <c r="F755" s="100">
        <f t="shared" si="51"/>
        <v>0</v>
      </c>
      <c r="G755" s="100">
        <f t="shared" si="52"/>
        <v>7</v>
      </c>
      <c r="H755" s="100">
        <v>4</v>
      </c>
      <c r="I755" s="100">
        <v>2</v>
      </c>
      <c r="J755">
        <v>8</v>
      </c>
      <c r="K755">
        <v>11</v>
      </c>
      <c r="L755">
        <v>1</v>
      </c>
      <c r="S755">
        <v>7</v>
      </c>
      <c r="U755" s="103">
        <v>726</v>
      </c>
      <c r="V755" s="103">
        <v>26.858138281356471</v>
      </c>
      <c r="W755" s="103">
        <v>0.14186171864352914</v>
      </c>
      <c r="Y755" s="103">
        <v>65.537488708220408</v>
      </c>
      <c r="Z755" s="103">
        <v>32</v>
      </c>
    </row>
    <row r="756" spans="1:26" x14ac:dyDescent="0.3">
      <c r="A756" s="13">
        <v>43793</v>
      </c>
      <c r="C756" s="101">
        <v>26</v>
      </c>
      <c r="D756" s="100">
        <f t="shared" si="49"/>
        <v>19</v>
      </c>
      <c r="E756" s="100">
        <f t="shared" si="50"/>
        <v>7</v>
      </c>
      <c r="F756" s="100">
        <f t="shared" si="51"/>
        <v>2</v>
      </c>
      <c r="G756" s="100">
        <f t="shared" si="52"/>
        <v>4</v>
      </c>
      <c r="H756" s="100">
        <v>3</v>
      </c>
      <c r="I756" s="100">
        <v>1</v>
      </c>
      <c r="J756">
        <v>12</v>
      </c>
      <c r="K756">
        <v>7</v>
      </c>
      <c r="L756">
        <v>5</v>
      </c>
      <c r="M756">
        <v>1</v>
      </c>
      <c r="N756">
        <v>1</v>
      </c>
      <c r="P756">
        <v>2</v>
      </c>
      <c r="S756">
        <v>4</v>
      </c>
      <c r="U756" s="103">
        <v>727</v>
      </c>
      <c r="V756" s="103">
        <v>32.608317937248493</v>
      </c>
      <c r="W756" s="103">
        <v>-5.6083179372484935</v>
      </c>
      <c r="Y756" s="103">
        <v>65.62782294489611</v>
      </c>
      <c r="Z756" s="103">
        <v>32</v>
      </c>
    </row>
    <row r="757" spans="1:26" x14ac:dyDescent="0.3">
      <c r="A757" s="13">
        <v>43794</v>
      </c>
      <c r="C757" s="101">
        <v>26</v>
      </c>
      <c r="D757" s="100">
        <f t="shared" si="49"/>
        <v>19</v>
      </c>
      <c r="E757" s="100">
        <f t="shared" si="50"/>
        <v>1</v>
      </c>
      <c r="F757" s="100">
        <f t="shared" si="51"/>
        <v>1</v>
      </c>
      <c r="G757" s="100">
        <f t="shared" si="52"/>
        <v>5</v>
      </c>
      <c r="H757" s="100">
        <v>2</v>
      </c>
      <c r="I757" s="100">
        <v>1</v>
      </c>
      <c r="J757">
        <v>9</v>
      </c>
      <c r="K757">
        <v>10</v>
      </c>
      <c r="N757">
        <v>1</v>
      </c>
      <c r="P757">
        <v>1</v>
      </c>
      <c r="S757">
        <v>5</v>
      </c>
      <c r="U757" s="103">
        <v>728</v>
      </c>
      <c r="V757" s="103">
        <v>32.933374773820887</v>
      </c>
      <c r="W757" s="103">
        <v>-5.9333747738208871</v>
      </c>
      <c r="Y757" s="103">
        <v>65.718157181571812</v>
      </c>
      <c r="Z757" s="103">
        <v>32</v>
      </c>
    </row>
    <row r="758" spans="1:26" x14ac:dyDescent="0.3">
      <c r="A758" s="13">
        <v>43795</v>
      </c>
      <c r="C758" s="101">
        <v>26</v>
      </c>
      <c r="D758" s="100">
        <f t="shared" si="49"/>
        <v>19</v>
      </c>
      <c r="E758" s="100">
        <f t="shared" si="50"/>
        <v>2</v>
      </c>
      <c r="F758" s="100">
        <f t="shared" si="51"/>
        <v>1</v>
      </c>
      <c r="G758" s="100">
        <f t="shared" si="52"/>
        <v>4</v>
      </c>
      <c r="H758" s="100">
        <v>2</v>
      </c>
      <c r="I758" s="100">
        <v>1</v>
      </c>
      <c r="J758">
        <v>8</v>
      </c>
      <c r="K758">
        <v>11</v>
      </c>
      <c r="L758">
        <v>1</v>
      </c>
      <c r="N758">
        <v>1</v>
      </c>
      <c r="P758">
        <v>1</v>
      </c>
      <c r="S758">
        <v>4</v>
      </c>
      <c r="U758" s="103">
        <v>729</v>
      </c>
      <c r="V758" s="103">
        <v>36.280651266932473</v>
      </c>
      <c r="W758" s="103">
        <v>-9.2806512669324732</v>
      </c>
      <c r="Y758" s="103">
        <v>65.808491418247513</v>
      </c>
      <c r="Z758" s="103">
        <v>32</v>
      </c>
    </row>
    <row r="759" spans="1:26" x14ac:dyDescent="0.3">
      <c r="A759" s="13">
        <v>43796</v>
      </c>
      <c r="C759" s="101">
        <v>26</v>
      </c>
      <c r="D759" s="100">
        <f t="shared" si="49"/>
        <v>19</v>
      </c>
      <c r="E759" s="100">
        <f t="shared" si="50"/>
        <v>1</v>
      </c>
      <c r="F759" s="100">
        <f t="shared" si="51"/>
        <v>0</v>
      </c>
      <c r="G759" s="100">
        <f t="shared" si="52"/>
        <v>7</v>
      </c>
      <c r="H759" s="100">
        <v>1</v>
      </c>
      <c r="I759" s="100">
        <v>2</v>
      </c>
      <c r="J759">
        <v>14</v>
      </c>
      <c r="K759">
        <v>5</v>
      </c>
      <c r="N759">
        <v>1</v>
      </c>
      <c r="S759">
        <v>7</v>
      </c>
      <c r="U759" s="103">
        <v>730</v>
      </c>
      <c r="V759" s="103">
        <v>29.152710082969342</v>
      </c>
      <c r="W759" s="103">
        <v>-2.1527100829693424</v>
      </c>
      <c r="Y759" s="103">
        <v>65.898825654923215</v>
      </c>
      <c r="Z759" s="103">
        <v>32</v>
      </c>
    </row>
    <row r="760" spans="1:26" x14ac:dyDescent="0.3">
      <c r="A760" s="13">
        <v>43797</v>
      </c>
      <c r="C760" s="101">
        <v>26</v>
      </c>
      <c r="D760" s="100">
        <f t="shared" si="49"/>
        <v>18</v>
      </c>
      <c r="E760" s="100">
        <f t="shared" si="50"/>
        <v>1</v>
      </c>
      <c r="F760" s="100">
        <f t="shared" si="51"/>
        <v>0</v>
      </c>
      <c r="G760" s="100">
        <f t="shared" si="52"/>
        <v>7</v>
      </c>
      <c r="H760" s="100">
        <v>3</v>
      </c>
      <c r="I760" s="100">
        <v>1</v>
      </c>
      <c r="J760">
        <v>7</v>
      </c>
      <c r="K760">
        <v>11</v>
      </c>
      <c r="L760">
        <v>1</v>
      </c>
      <c r="S760">
        <v>7</v>
      </c>
      <c r="U760" s="103">
        <v>731</v>
      </c>
      <c r="V760" s="103">
        <v>32.886626397184315</v>
      </c>
      <c r="W760" s="103">
        <v>-5.8866263971843154</v>
      </c>
      <c r="Y760" s="103">
        <v>65.989159891598916</v>
      </c>
      <c r="Z760" s="103">
        <v>32</v>
      </c>
    </row>
    <row r="761" spans="1:26" x14ac:dyDescent="0.3">
      <c r="A761" s="13">
        <v>43798</v>
      </c>
      <c r="C761" s="101">
        <v>26</v>
      </c>
      <c r="D761" s="100">
        <f t="shared" si="49"/>
        <v>18</v>
      </c>
      <c r="E761" s="100">
        <f t="shared" si="50"/>
        <v>0</v>
      </c>
      <c r="F761" s="100">
        <f t="shared" si="51"/>
        <v>0</v>
      </c>
      <c r="G761" s="100">
        <f t="shared" si="52"/>
        <v>10</v>
      </c>
      <c r="H761" s="100">
        <v>3</v>
      </c>
      <c r="I761" s="100">
        <v>2</v>
      </c>
      <c r="J761">
        <v>12</v>
      </c>
      <c r="K761">
        <v>6</v>
      </c>
      <c r="S761">
        <v>10</v>
      </c>
      <c r="U761" s="103">
        <v>732</v>
      </c>
      <c r="V761" s="103">
        <v>31.268151940814182</v>
      </c>
      <c r="W761" s="103">
        <v>-4.2681519408141817</v>
      </c>
      <c r="Y761" s="103">
        <v>66.079494128274604</v>
      </c>
      <c r="Z761" s="103">
        <v>32</v>
      </c>
    </row>
    <row r="762" spans="1:26" x14ac:dyDescent="0.3">
      <c r="A762" s="13">
        <v>43799</v>
      </c>
      <c r="C762" s="101">
        <v>26</v>
      </c>
      <c r="D762" s="100">
        <f t="shared" si="49"/>
        <v>18</v>
      </c>
      <c r="E762" s="100">
        <f t="shared" si="50"/>
        <v>2</v>
      </c>
      <c r="F762" s="100">
        <f t="shared" si="51"/>
        <v>0</v>
      </c>
      <c r="G762" s="100">
        <f t="shared" si="52"/>
        <v>8</v>
      </c>
      <c r="H762" s="100">
        <v>2</v>
      </c>
      <c r="I762" s="100">
        <v>1</v>
      </c>
      <c r="J762">
        <v>7</v>
      </c>
      <c r="K762">
        <v>11</v>
      </c>
      <c r="N762">
        <v>2</v>
      </c>
      <c r="S762">
        <v>8</v>
      </c>
      <c r="U762" s="103">
        <v>733</v>
      </c>
      <c r="V762" s="103">
        <v>29.5651574802102</v>
      </c>
      <c r="W762" s="103">
        <v>-2.5651574802101997</v>
      </c>
      <c r="Y762" s="103">
        <v>66.169828364950305</v>
      </c>
      <c r="Z762" s="103">
        <v>32</v>
      </c>
    </row>
    <row r="763" spans="1:26" x14ac:dyDescent="0.3">
      <c r="A763" s="13">
        <v>43800</v>
      </c>
      <c r="C763" s="101">
        <v>26</v>
      </c>
      <c r="D763" s="100">
        <f t="shared" si="49"/>
        <v>18</v>
      </c>
      <c r="E763" s="100">
        <f t="shared" si="50"/>
        <v>7</v>
      </c>
      <c r="F763" s="100">
        <f t="shared" si="51"/>
        <v>0</v>
      </c>
      <c r="G763" s="100">
        <f t="shared" si="52"/>
        <v>5</v>
      </c>
      <c r="H763" s="100">
        <v>2</v>
      </c>
      <c r="I763" s="100">
        <v>1</v>
      </c>
      <c r="J763">
        <v>12</v>
      </c>
      <c r="K763">
        <v>6</v>
      </c>
      <c r="L763">
        <v>2</v>
      </c>
      <c r="M763">
        <v>2</v>
      </c>
      <c r="N763">
        <v>3</v>
      </c>
      <c r="S763">
        <v>5</v>
      </c>
      <c r="U763" s="103">
        <v>734</v>
      </c>
      <c r="V763" s="103">
        <v>31.671685342085436</v>
      </c>
      <c r="W763" s="103">
        <v>-4.6716853420854356</v>
      </c>
      <c r="Y763" s="103">
        <v>66.260162601626007</v>
      </c>
      <c r="Z763" s="103">
        <v>32</v>
      </c>
    </row>
    <row r="764" spans="1:26" x14ac:dyDescent="0.3">
      <c r="A764" s="13">
        <v>43801</v>
      </c>
      <c r="C764" s="101">
        <v>26</v>
      </c>
      <c r="D764" s="100">
        <f t="shared" si="49"/>
        <v>18</v>
      </c>
      <c r="E764" s="100">
        <f t="shared" si="50"/>
        <v>6</v>
      </c>
      <c r="F764" s="100">
        <f t="shared" si="51"/>
        <v>3</v>
      </c>
      <c r="G764" s="100">
        <f t="shared" si="52"/>
        <v>6</v>
      </c>
      <c r="H764" s="100">
        <v>2</v>
      </c>
      <c r="I764" s="100">
        <v>1</v>
      </c>
      <c r="J764">
        <v>13</v>
      </c>
      <c r="K764">
        <v>5</v>
      </c>
      <c r="L764">
        <v>2</v>
      </c>
      <c r="M764">
        <v>2</v>
      </c>
      <c r="N764">
        <v>2</v>
      </c>
      <c r="Q764">
        <v>3</v>
      </c>
      <c r="S764">
        <v>6</v>
      </c>
      <c r="U764" s="103">
        <v>735</v>
      </c>
      <c r="V764" s="103">
        <v>32.869558610577641</v>
      </c>
      <c r="W764" s="103">
        <v>-5.8695586105776414</v>
      </c>
      <c r="Y764" s="103">
        <v>66.350496838301709</v>
      </c>
      <c r="Z764" s="103">
        <v>32</v>
      </c>
    </row>
    <row r="765" spans="1:26" x14ac:dyDescent="0.3">
      <c r="A765" s="13">
        <v>43802</v>
      </c>
      <c r="C765" s="101">
        <v>26</v>
      </c>
      <c r="D765" s="100">
        <f t="shared" si="49"/>
        <v>18</v>
      </c>
      <c r="E765" s="100">
        <f t="shared" si="50"/>
        <v>2</v>
      </c>
      <c r="F765" s="100">
        <f t="shared" si="51"/>
        <v>0</v>
      </c>
      <c r="G765" s="100">
        <f t="shared" si="52"/>
        <v>7</v>
      </c>
      <c r="H765" s="100">
        <v>1</v>
      </c>
      <c r="I765" s="100">
        <v>1</v>
      </c>
      <c r="J765">
        <v>8</v>
      </c>
      <c r="K765">
        <v>10</v>
      </c>
      <c r="M765">
        <v>1</v>
      </c>
      <c r="N765">
        <v>1</v>
      </c>
      <c r="S765">
        <v>7</v>
      </c>
      <c r="U765" s="103">
        <v>736</v>
      </c>
      <c r="V765" s="103">
        <v>33.196429488769013</v>
      </c>
      <c r="W765" s="103">
        <v>-6.196429488769013</v>
      </c>
      <c r="Y765" s="103">
        <v>66.44083107497741</v>
      </c>
      <c r="Z765" s="103">
        <v>32</v>
      </c>
    </row>
    <row r="766" spans="1:26" x14ac:dyDescent="0.3">
      <c r="A766" s="13">
        <v>43803</v>
      </c>
      <c r="C766" s="101">
        <v>26</v>
      </c>
      <c r="D766" s="100">
        <f t="shared" si="49"/>
        <v>18</v>
      </c>
      <c r="E766" s="100">
        <f t="shared" si="50"/>
        <v>3</v>
      </c>
      <c r="F766" s="100">
        <f t="shared" si="51"/>
        <v>2</v>
      </c>
      <c r="G766" s="100">
        <f t="shared" si="52"/>
        <v>10</v>
      </c>
      <c r="H766" s="100">
        <v>1</v>
      </c>
      <c r="J766">
        <v>13</v>
      </c>
      <c r="K766">
        <v>5</v>
      </c>
      <c r="L766">
        <v>1</v>
      </c>
      <c r="M766">
        <v>1</v>
      </c>
      <c r="N766">
        <v>1</v>
      </c>
      <c r="P766">
        <v>2</v>
      </c>
      <c r="S766">
        <v>10</v>
      </c>
      <c r="U766" s="103">
        <v>737</v>
      </c>
      <c r="V766" s="103">
        <v>30.817576531952461</v>
      </c>
      <c r="W766" s="103">
        <v>-3.8175765319524615</v>
      </c>
      <c r="Y766" s="103">
        <v>66.531165311653112</v>
      </c>
      <c r="Z766" s="103">
        <v>32</v>
      </c>
    </row>
    <row r="767" spans="1:26" x14ac:dyDescent="0.3">
      <c r="A767" s="13">
        <v>43804</v>
      </c>
      <c r="C767" s="101">
        <v>26</v>
      </c>
      <c r="D767" s="100">
        <f t="shared" si="49"/>
        <v>18</v>
      </c>
      <c r="E767" s="100">
        <f t="shared" si="50"/>
        <v>2</v>
      </c>
      <c r="F767" s="100">
        <f t="shared" si="51"/>
        <v>2</v>
      </c>
      <c r="G767" s="100">
        <f t="shared" si="52"/>
        <v>7</v>
      </c>
      <c r="H767" s="100">
        <v>1</v>
      </c>
      <c r="J767">
        <v>13</v>
      </c>
      <c r="K767">
        <v>5</v>
      </c>
      <c r="L767">
        <v>1</v>
      </c>
      <c r="N767">
        <v>1</v>
      </c>
      <c r="P767">
        <v>1</v>
      </c>
      <c r="Q767">
        <v>1</v>
      </c>
      <c r="S767">
        <v>7</v>
      </c>
      <c r="U767" s="103">
        <v>738</v>
      </c>
      <c r="V767" s="103">
        <v>28.0270363832276</v>
      </c>
      <c r="W767" s="103">
        <v>-1.0270363832275997</v>
      </c>
      <c r="Y767" s="103">
        <v>66.621499548328813</v>
      </c>
      <c r="Z767" s="103">
        <v>32</v>
      </c>
    </row>
    <row r="768" spans="1:26" x14ac:dyDescent="0.3">
      <c r="A768" s="13">
        <v>43805</v>
      </c>
      <c r="C768" s="101">
        <v>26</v>
      </c>
      <c r="D768" s="100">
        <f t="shared" si="49"/>
        <v>17</v>
      </c>
      <c r="E768" s="100">
        <f t="shared" si="50"/>
        <v>4</v>
      </c>
      <c r="F768" s="100">
        <f t="shared" si="51"/>
        <v>3</v>
      </c>
      <c r="G768" s="100">
        <f t="shared" si="52"/>
        <v>6</v>
      </c>
      <c r="H768" s="100">
        <v>3</v>
      </c>
      <c r="J768">
        <v>13</v>
      </c>
      <c r="K768">
        <v>4</v>
      </c>
      <c r="L768">
        <v>2</v>
      </c>
      <c r="N768">
        <v>2</v>
      </c>
      <c r="P768">
        <v>3</v>
      </c>
      <c r="S768">
        <v>6</v>
      </c>
      <c r="U768" s="103">
        <v>739</v>
      </c>
      <c r="V768" s="103">
        <v>30.863208319232907</v>
      </c>
      <c r="W768" s="103">
        <v>-3.863208319232907</v>
      </c>
      <c r="Y768" s="103">
        <v>66.711833785004515</v>
      </c>
      <c r="Z768" s="103">
        <v>32</v>
      </c>
    </row>
    <row r="769" spans="1:26" x14ac:dyDescent="0.3">
      <c r="A769" s="13">
        <v>43806</v>
      </c>
      <c r="C769" s="101">
        <v>26</v>
      </c>
      <c r="D769" s="100">
        <f t="shared" si="49"/>
        <v>17</v>
      </c>
      <c r="E769" s="100">
        <f t="shared" si="50"/>
        <v>2</v>
      </c>
      <c r="F769" s="100">
        <f t="shared" si="51"/>
        <v>2</v>
      </c>
      <c r="G769" s="100">
        <f t="shared" si="52"/>
        <v>6</v>
      </c>
      <c r="H769" s="100">
        <v>3</v>
      </c>
      <c r="I769" s="100">
        <v>1</v>
      </c>
      <c r="J769">
        <v>11</v>
      </c>
      <c r="K769">
        <v>6</v>
      </c>
      <c r="M769">
        <v>1</v>
      </c>
      <c r="N769">
        <v>1</v>
      </c>
      <c r="P769">
        <v>2</v>
      </c>
      <c r="S769">
        <v>6</v>
      </c>
      <c r="U769" s="103">
        <v>740</v>
      </c>
      <c r="V769" s="103">
        <v>31.771862912615934</v>
      </c>
      <c r="W769" s="103">
        <v>-4.7718629126159335</v>
      </c>
      <c r="Y769" s="103">
        <v>66.802168021680217</v>
      </c>
      <c r="Z769" s="103">
        <v>32</v>
      </c>
    </row>
    <row r="770" spans="1:26" x14ac:dyDescent="0.3">
      <c r="A770" s="13">
        <v>43807</v>
      </c>
      <c r="C770" s="101">
        <v>26</v>
      </c>
      <c r="D770" s="100">
        <f t="shared" si="49"/>
        <v>17</v>
      </c>
      <c r="E770" s="100">
        <f t="shared" si="50"/>
        <v>1</v>
      </c>
      <c r="F770" s="100">
        <f t="shared" si="51"/>
        <v>0</v>
      </c>
      <c r="G770" s="100">
        <f t="shared" si="52"/>
        <v>8</v>
      </c>
      <c r="H770" s="100">
        <v>2</v>
      </c>
      <c r="J770">
        <v>10</v>
      </c>
      <c r="K770">
        <v>7</v>
      </c>
      <c r="M770">
        <v>1</v>
      </c>
      <c r="S770">
        <v>8</v>
      </c>
      <c r="U770" s="103">
        <v>741</v>
      </c>
      <c r="V770" s="103">
        <v>32.771020875227308</v>
      </c>
      <c r="W770" s="103">
        <v>-5.7710208752273076</v>
      </c>
      <c r="Y770" s="103">
        <v>66.892502258355918</v>
      </c>
      <c r="Z770" s="103">
        <v>32</v>
      </c>
    </row>
    <row r="771" spans="1:26" x14ac:dyDescent="0.3">
      <c r="A771" s="13">
        <v>43808</v>
      </c>
      <c r="C771" s="101">
        <v>26</v>
      </c>
      <c r="D771" s="100">
        <f t="shared" ref="D771:D834" si="53">SUM(J771:K771)</f>
        <v>17</v>
      </c>
      <c r="E771" s="100">
        <f t="shared" ref="E771:E834" si="54">SUM(L771:N771)</f>
        <v>6</v>
      </c>
      <c r="F771" s="100">
        <f t="shared" ref="F771:F834" si="55">SUM(O771:Q771)</f>
        <v>0</v>
      </c>
      <c r="G771" s="100">
        <f t="shared" ref="G771:G834" si="56">SUM(R771:S771)</f>
        <v>7</v>
      </c>
      <c r="H771" s="100">
        <v>1</v>
      </c>
      <c r="I771" s="100">
        <v>1</v>
      </c>
      <c r="J771">
        <v>12</v>
      </c>
      <c r="K771">
        <v>5</v>
      </c>
      <c r="L771">
        <v>4</v>
      </c>
      <c r="M771">
        <v>1</v>
      </c>
      <c r="N771">
        <v>1</v>
      </c>
      <c r="S771">
        <v>7</v>
      </c>
      <c r="U771" s="103">
        <v>742</v>
      </c>
      <c r="V771" s="103">
        <v>35.70661017643058</v>
      </c>
      <c r="W771" s="103">
        <v>-8.7066101764305799</v>
      </c>
      <c r="Y771" s="103">
        <v>66.982836495031606</v>
      </c>
      <c r="Z771" s="103">
        <v>32</v>
      </c>
    </row>
    <row r="772" spans="1:26" x14ac:dyDescent="0.3">
      <c r="A772" s="13">
        <v>43809</v>
      </c>
      <c r="C772" s="101">
        <v>26</v>
      </c>
      <c r="D772" s="100">
        <f t="shared" si="53"/>
        <v>17</v>
      </c>
      <c r="E772" s="100">
        <f t="shared" si="54"/>
        <v>7</v>
      </c>
      <c r="F772" s="100">
        <f t="shared" si="55"/>
        <v>1</v>
      </c>
      <c r="G772" s="100">
        <f t="shared" si="56"/>
        <v>3</v>
      </c>
      <c r="H772" s="100">
        <v>1</v>
      </c>
      <c r="J772">
        <v>12</v>
      </c>
      <c r="K772">
        <v>5</v>
      </c>
      <c r="L772">
        <v>4</v>
      </c>
      <c r="M772">
        <v>1</v>
      </c>
      <c r="N772">
        <v>2</v>
      </c>
      <c r="P772">
        <v>1</v>
      </c>
      <c r="S772">
        <v>3</v>
      </c>
      <c r="U772" s="103">
        <v>743</v>
      </c>
      <c r="V772" s="103">
        <v>24.695599007489832</v>
      </c>
      <c r="W772" s="103">
        <v>1.3044009925101676</v>
      </c>
      <c r="Y772" s="103">
        <v>67.073170731707307</v>
      </c>
      <c r="Z772" s="103">
        <v>33</v>
      </c>
    </row>
    <row r="773" spans="1:26" x14ac:dyDescent="0.3">
      <c r="A773" s="13">
        <v>43810</v>
      </c>
      <c r="C773" s="101">
        <v>26</v>
      </c>
      <c r="D773" s="100">
        <f t="shared" si="53"/>
        <v>16</v>
      </c>
      <c r="E773" s="100">
        <f t="shared" si="54"/>
        <v>3</v>
      </c>
      <c r="F773" s="100">
        <f t="shared" si="55"/>
        <v>2</v>
      </c>
      <c r="G773" s="100">
        <f t="shared" si="56"/>
        <v>6</v>
      </c>
      <c r="H773" s="100">
        <v>3</v>
      </c>
      <c r="I773" s="100">
        <v>1</v>
      </c>
      <c r="J773">
        <v>7</v>
      </c>
      <c r="K773">
        <v>9</v>
      </c>
      <c r="L773">
        <v>2</v>
      </c>
      <c r="N773">
        <v>1</v>
      </c>
      <c r="P773">
        <v>2</v>
      </c>
      <c r="S773">
        <v>6</v>
      </c>
      <c r="U773" s="103">
        <v>744</v>
      </c>
      <c r="V773" s="103">
        <v>20.357144135965125</v>
      </c>
      <c r="W773" s="103">
        <v>5.6428558640348747</v>
      </c>
      <c r="Y773" s="103">
        <v>67.163504968383009</v>
      </c>
      <c r="Z773" s="103">
        <v>33</v>
      </c>
    </row>
    <row r="774" spans="1:26" x14ac:dyDescent="0.3">
      <c r="A774" s="13">
        <v>43811</v>
      </c>
      <c r="C774" s="101">
        <v>26</v>
      </c>
      <c r="D774" s="100">
        <f t="shared" si="53"/>
        <v>16</v>
      </c>
      <c r="E774" s="100">
        <f t="shared" si="54"/>
        <v>6</v>
      </c>
      <c r="F774" s="100">
        <f t="shared" si="55"/>
        <v>0</v>
      </c>
      <c r="G774" s="100">
        <f t="shared" si="56"/>
        <v>5</v>
      </c>
      <c r="H774" s="100">
        <v>1</v>
      </c>
      <c r="J774">
        <v>10</v>
      </c>
      <c r="K774">
        <v>6</v>
      </c>
      <c r="L774">
        <v>5</v>
      </c>
      <c r="M774">
        <v>1</v>
      </c>
      <c r="S774">
        <v>5</v>
      </c>
      <c r="U774" s="103">
        <v>745</v>
      </c>
      <c r="V774" s="103">
        <v>26.170783571076811</v>
      </c>
      <c r="W774" s="103">
        <v>-0.17078357107681086</v>
      </c>
      <c r="Y774" s="103">
        <v>67.253839205058711</v>
      </c>
      <c r="Z774" s="103">
        <v>33</v>
      </c>
    </row>
    <row r="775" spans="1:26" x14ac:dyDescent="0.3">
      <c r="A775" s="13">
        <v>43812</v>
      </c>
      <c r="C775" s="101">
        <v>26</v>
      </c>
      <c r="D775" s="100">
        <f t="shared" si="53"/>
        <v>16</v>
      </c>
      <c r="E775" s="100">
        <f t="shared" si="54"/>
        <v>1</v>
      </c>
      <c r="F775" s="100">
        <f t="shared" si="55"/>
        <v>1</v>
      </c>
      <c r="G775" s="100">
        <f t="shared" si="56"/>
        <v>6</v>
      </c>
      <c r="H775" s="100">
        <v>1</v>
      </c>
      <c r="I775" s="100">
        <v>1</v>
      </c>
      <c r="J775">
        <v>12</v>
      </c>
      <c r="K775">
        <v>4</v>
      </c>
      <c r="M775">
        <v>1</v>
      </c>
      <c r="P775">
        <v>1</v>
      </c>
      <c r="S775">
        <v>6</v>
      </c>
      <c r="U775" s="103">
        <v>746</v>
      </c>
      <c r="V775" s="103">
        <v>25.876404489375364</v>
      </c>
      <c r="W775" s="103">
        <v>0.12359551062463581</v>
      </c>
      <c r="Y775" s="103">
        <v>67.344173441734412</v>
      </c>
      <c r="Z775" s="103">
        <v>33</v>
      </c>
    </row>
    <row r="776" spans="1:26" x14ac:dyDescent="0.3">
      <c r="A776" s="13">
        <v>43813</v>
      </c>
      <c r="C776" s="101">
        <v>26</v>
      </c>
      <c r="D776" s="100">
        <f t="shared" si="53"/>
        <v>15</v>
      </c>
      <c r="E776" s="100">
        <f t="shared" si="54"/>
        <v>1</v>
      </c>
      <c r="F776" s="100">
        <f t="shared" si="55"/>
        <v>0</v>
      </c>
      <c r="G776" s="100">
        <f t="shared" si="56"/>
        <v>4</v>
      </c>
      <c r="H776" s="100">
        <v>4</v>
      </c>
      <c r="J776">
        <v>7</v>
      </c>
      <c r="K776">
        <v>8</v>
      </c>
      <c r="M776">
        <v>1</v>
      </c>
      <c r="S776">
        <v>4</v>
      </c>
      <c r="U776" s="103">
        <v>747</v>
      </c>
      <c r="V776" s="103">
        <v>30.717929551884364</v>
      </c>
      <c r="W776" s="103">
        <v>-4.7179295518843638</v>
      </c>
      <c r="Y776" s="103">
        <v>67.434507678410114</v>
      </c>
      <c r="Z776" s="103">
        <v>33</v>
      </c>
    </row>
    <row r="777" spans="1:26" x14ac:dyDescent="0.3">
      <c r="A777" s="13">
        <v>43814</v>
      </c>
      <c r="C777" s="101">
        <v>26</v>
      </c>
      <c r="D777" s="100">
        <f t="shared" si="53"/>
        <v>15</v>
      </c>
      <c r="E777" s="100">
        <f t="shared" si="54"/>
        <v>4</v>
      </c>
      <c r="F777" s="100">
        <f t="shared" si="55"/>
        <v>3</v>
      </c>
      <c r="G777" s="100">
        <f t="shared" si="56"/>
        <v>5</v>
      </c>
      <c r="H777" s="100">
        <v>3</v>
      </c>
      <c r="I777" s="100">
        <v>2</v>
      </c>
      <c r="J777">
        <v>10</v>
      </c>
      <c r="K777">
        <v>5</v>
      </c>
      <c r="M777">
        <v>1</v>
      </c>
      <c r="N777">
        <v>3</v>
      </c>
      <c r="P777">
        <v>3</v>
      </c>
      <c r="S777">
        <v>5</v>
      </c>
      <c r="U777" s="103">
        <v>748</v>
      </c>
      <c r="V777" s="103">
        <v>25.955997643430351</v>
      </c>
      <c r="W777" s="103">
        <v>4.4002356569649237E-2</v>
      </c>
      <c r="Y777" s="103">
        <v>67.524841915085815</v>
      </c>
      <c r="Z777" s="103">
        <v>33</v>
      </c>
    </row>
    <row r="778" spans="1:26" x14ac:dyDescent="0.3">
      <c r="A778" s="13">
        <v>43815</v>
      </c>
      <c r="C778" s="101">
        <v>26</v>
      </c>
      <c r="D778" s="100">
        <f t="shared" si="53"/>
        <v>15</v>
      </c>
      <c r="E778" s="100">
        <f t="shared" si="54"/>
        <v>0</v>
      </c>
      <c r="F778" s="100">
        <f t="shared" si="55"/>
        <v>0</v>
      </c>
      <c r="G778" s="100">
        <f t="shared" si="56"/>
        <v>6</v>
      </c>
      <c r="H778" s="100">
        <v>3</v>
      </c>
      <c r="J778">
        <v>9</v>
      </c>
      <c r="K778">
        <v>6</v>
      </c>
      <c r="S778">
        <v>6</v>
      </c>
      <c r="U778" s="103">
        <v>749</v>
      </c>
      <c r="V778" s="103">
        <v>27.010516376548047</v>
      </c>
      <c r="W778" s="103">
        <v>-1.0105163765480469</v>
      </c>
      <c r="Y778" s="103">
        <v>67.615176151761517</v>
      </c>
      <c r="Z778" s="103">
        <v>33</v>
      </c>
    </row>
    <row r="779" spans="1:26" x14ac:dyDescent="0.3">
      <c r="A779" s="13">
        <v>43816</v>
      </c>
      <c r="C779" s="101">
        <v>26</v>
      </c>
      <c r="D779" s="100">
        <f t="shared" si="53"/>
        <v>15</v>
      </c>
      <c r="E779" s="100">
        <f t="shared" si="54"/>
        <v>1</v>
      </c>
      <c r="F779" s="100">
        <f t="shared" si="55"/>
        <v>1</v>
      </c>
      <c r="G779" s="100">
        <f t="shared" si="56"/>
        <v>9</v>
      </c>
      <c r="H779" s="100">
        <v>2</v>
      </c>
      <c r="J779">
        <v>10</v>
      </c>
      <c r="K779">
        <v>5</v>
      </c>
      <c r="L779">
        <v>1</v>
      </c>
      <c r="P779">
        <v>1</v>
      </c>
      <c r="S779">
        <v>9</v>
      </c>
      <c r="U779" s="103">
        <v>750</v>
      </c>
      <c r="V779" s="103">
        <v>26.819900079380556</v>
      </c>
      <c r="W779" s="103">
        <v>-0.81990007938055598</v>
      </c>
      <c r="Y779" s="103">
        <v>67.705510388437219</v>
      </c>
      <c r="Z779" s="103">
        <v>33</v>
      </c>
    </row>
    <row r="780" spans="1:26" x14ac:dyDescent="0.3">
      <c r="A780" s="13">
        <v>43817</v>
      </c>
      <c r="C780" s="101">
        <v>26</v>
      </c>
      <c r="D780" s="100">
        <f t="shared" si="53"/>
        <v>15</v>
      </c>
      <c r="E780" s="100">
        <f t="shared" si="54"/>
        <v>3</v>
      </c>
      <c r="F780" s="100">
        <f t="shared" si="55"/>
        <v>3</v>
      </c>
      <c r="G780" s="100">
        <f t="shared" si="56"/>
        <v>7</v>
      </c>
      <c r="H780" s="100">
        <v>2</v>
      </c>
      <c r="J780">
        <v>10</v>
      </c>
      <c r="K780">
        <v>5</v>
      </c>
      <c r="L780">
        <v>1</v>
      </c>
      <c r="N780">
        <v>2</v>
      </c>
      <c r="O780">
        <v>3</v>
      </c>
      <c r="S780">
        <v>7</v>
      </c>
      <c r="U780" s="103">
        <v>751</v>
      </c>
      <c r="V780" s="103">
        <v>27.551420948199308</v>
      </c>
      <c r="W780" s="103">
        <v>-1.5514209481993078</v>
      </c>
      <c r="Y780" s="103">
        <v>67.795844625112906</v>
      </c>
      <c r="Z780" s="103">
        <v>33</v>
      </c>
    </row>
    <row r="781" spans="1:26" x14ac:dyDescent="0.3">
      <c r="A781" s="13">
        <v>43818</v>
      </c>
      <c r="C781" s="101">
        <v>26</v>
      </c>
      <c r="D781" s="100">
        <f t="shared" si="53"/>
        <v>15</v>
      </c>
      <c r="E781" s="100">
        <f t="shared" si="54"/>
        <v>5</v>
      </c>
      <c r="F781" s="100">
        <f t="shared" si="55"/>
        <v>0</v>
      </c>
      <c r="G781" s="100">
        <f t="shared" si="56"/>
        <v>4</v>
      </c>
      <c r="H781" s="100">
        <v>2</v>
      </c>
      <c r="J781">
        <v>9</v>
      </c>
      <c r="K781">
        <v>6</v>
      </c>
      <c r="M781">
        <v>2</v>
      </c>
      <c r="N781">
        <v>3</v>
      </c>
      <c r="S781">
        <v>4</v>
      </c>
      <c r="U781" s="103">
        <v>752</v>
      </c>
      <c r="V781" s="103">
        <v>27.871727030553313</v>
      </c>
      <c r="W781" s="103">
        <v>-1.8717270305533127</v>
      </c>
      <c r="Y781" s="103">
        <v>67.886178861788608</v>
      </c>
      <c r="Z781" s="103">
        <v>33</v>
      </c>
    </row>
    <row r="782" spans="1:26" x14ac:dyDescent="0.3">
      <c r="A782" s="13">
        <v>43819</v>
      </c>
      <c r="C782" s="101">
        <v>26</v>
      </c>
      <c r="D782" s="100">
        <f t="shared" si="53"/>
        <v>15</v>
      </c>
      <c r="E782" s="100">
        <f t="shared" si="54"/>
        <v>3</v>
      </c>
      <c r="F782" s="100">
        <f t="shared" si="55"/>
        <v>2</v>
      </c>
      <c r="G782" s="100">
        <f t="shared" si="56"/>
        <v>10</v>
      </c>
      <c r="H782" s="100">
        <v>1</v>
      </c>
      <c r="J782">
        <v>9</v>
      </c>
      <c r="K782">
        <v>6</v>
      </c>
      <c r="M782">
        <v>1</v>
      </c>
      <c r="N782">
        <v>2</v>
      </c>
      <c r="P782">
        <v>2</v>
      </c>
      <c r="S782">
        <v>10</v>
      </c>
      <c r="U782" s="103">
        <v>753</v>
      </c>
      <c r="V782" s="103">
        <v>26.505514608951355</v>
      </c>
      <c r="W782" s="103">
        <v>-0.50551460895135492</v>
      </c>
      <c r="Y782" s="103">
        <v>67.976513098464309</v>
      </c>
      <c r="Z782" s="103">
        <v>33</v>
      </c>
    </row>
    <row r="783" spans="1:26" x14ac:dyDescent="0.3">
      <c r="A783" s="13">
        <v>43820</v>
      </c>
      <c r="C783" s="101">
        <v>26</v>
      </c>
      <c r="D783" s="100">
        <f t="shared" si="53"/>
        <v>15</v>
      </c>
      <c r="E783" s="100">
        <f t="shared" si="54"/>
        <v>0</v>
      </c>
      <c r="F783" s="100">
        <f t="shared" si="55"/>
        <v>1</v>
      </c>
      <c r="G783" s="100">
        <f t="shared" si="56"/>
        <v>6</v>
      </c>
      <c r="H783" s="100">
        <v>1</v>
      </c>
      <c r="I783" s="100">
        <v>1</v>
      </c>
      <c r="J783">
        <v>8</v>
      </c>
      <c r="K783">
        <v>7</v>
      </c>
      <c r="Q783">
        <v>1</v>
      </c>
      <c r="S783">
        <v>6</v>
      </c>
      <c r="U783" s="103">
        <v>754</v>
      </c>
      <c r="V783" s="103">
        <v>29.390431140796998</v>
      </c>
      <c r="W783" s="103">
        <v>-3.3904311407969985</v>
      </c>
      <c r="Y783" s="103">
        <v>68.066847335140011</v>
      </c>
      <c r="Z783" s="103">
        <v>33</v>
      </c>
    </row>
    <row r="784" spans="1:26" x14ac:dyDescent="0.3">
      <c r="A784" s="13">
        <v>43821</v>
      </c>
      <c r="C784" s="101">
        <v>26</v>
      </c>
      <c r="D784" s="100">
        <f t="shared" si="53"/>
        <v>14</v>
      </c>
      <c r="E784" s="100">
        <f t="shared" si="54"/>
        <v>2</v>
      </c>
      <c r="F784" s="100">
        <f t="shared" si="55"/>
        <v>2</v>
      </c>
      <c r="G784" s="100">
        <f t="shared" si="56"/>
        <v>7</v>
      </c>
      <c r="H784" s="100">
        <v>3</v>
      </c>
      <c r="J784">
        <v>8</v>
      </c>
      <c r="K784">
        <v>6</v>
      </c>
      <c r="M784">
        <v>1</v>
      </c>
      <c r="N784">
        <v>1</v>
      </c>
      <c r="P784">
        <v>1</v>
      </c>
      <c r="Q784">
        <v>1</v>
      </c>
      <c r="S784">
        <v>7</v>
      </c>
      <c r="U784" s="103">
        <v>755</v>
      </c>
      <c r="V784" s="103">
        <v>24.236989232506126</v>
      </c>
      <c r="W784" s="103">
        <v>1.7630107674938742</v>
      </c>
      <c r="Y784" s="103">
        <v>68.157181571815713</v>
      </c>
      <c r="Z784" s="103">
        <v>33</v>
      </c>
    </row>
    <row r="785" spans="1:26" x14ac:dyDescent="0.3">
      <c r="A785" s="13">
        <v>43822</v>
      </c>
      <c r="C785" s="101">
        <v>26</v>
      </c>
      <c r="D785" s="100">
        <f t="shared" si="53"/>
        <v>14</v>
      </c>
      <c r="E785" s="100">
        <f t="shared" si="54"/>
        <v>2</v>
      </c>
      <c r="F785" s="100">
        <f t="shared" si="55"/>
        <v>2</v>
      </c>
      <c r="G785" s="100">
        <f t="shared" si="56"/>
        <v>7</v>
      </c>
      <c r="H785" s="100">
        <v>2</v>
      </c>
      <c r="J785">
        <v>7</v>
      </c>
      <c r="K785">
        <v>7</v>
      </c>
      <c r="M785">
        <v>2</v>
      </c>
      <c r="P785">
        <v>2</v>
      </c>
      <c r="S785">
        <v>7</v>
      </c>
      <c r="U785" s="103">
        <v>756</v>
      </c>
      <c r="V785" s="103">
        <v>24.049064717283574</v>
      </c>
      <c r="W785" s="103">
        <v>1.9509352827164257</v>
      </c>
      <c r="Y785" s="103">
        <v>68.247515808491414</v>
      </c>
      <c r="Z785" s="103">
        <v>33</v>
      </c>
    </row>
    <row r="786" spans="1:26" x14ac:dyDescent="0.3">
      <c r="A786" s="13">
        <v>43823</v>
      </c>
      <c r="C786" s="101">
        <v>26</v>
      </c>
      <c r="D786" s="100">
        <f t="shared" si="53"/>
        <v>14</v>
      </c>
      <c r="E786" s="100">
        <f t="shared" si="54"/>
        <v>2</v>
      </c>
      <c r="F786" s="100">
        <f t="shared" si="55"/>
        <v>4</v>
      </c>
      <c r="G786" s="100">
        <f t="shared" si="56"/>
        <v>4</v>
      </c>
      <c r="H786" s="100">
        <v>2</v>
      </c>
      <c r="I786" s="100">
        <v>1</v>
      </c>
      <c r="J786">
        <v>9</v>
      </c>
      <c r="K786">
        <v>5</v>
      </c>
      <c r="M786">
        <v>1</v>
      </c>
      <c r="N786">
        <v>1</v>
      </c>
      <c r="O786">
        <v>1</v>
      </c>
      <c r="P786">
        <v>3</v>
      </c>
      <c r="S786">
        <v>4</v>
      </c>
      <c r="U786" s="103">
        <v>757</v>
      </c>
      <c r="V786" s="103">
        <v>24.316582386561112</v>
      </c>
      <c r="W786" s="103">
        <v>1.6834176134388876</v>
      </c>
      <c r="Y786" s="103">
        <v>68.337850045167116</v>
      </c>
      <c r="Z786" s="103">
        <v>33</v>
      </c>
    </row>
    <row r="787" spans="1:26" x14ac:dyDescent="0.3">
      <c r="A787" s="13">
        <v>43824</v>
      </c>
      <c r="C787" s="101">
        <v>26</v>
      </c>
      <c r="D787" s="100">
        <f t="shared" si="53"/>
        <v>13</v>
      </c>
      <c r="E787" s="100">
        <f t="shared" si="54"/>
        <v>4</v>
      </c>
      <c r="F787" s="100">
        <f t="shared" si="55"/>
        <v>3</v>
      </c>
      <c r="G787" s="100">
        <f t="shared" si="56"/>
        <v>10</v>
      </c>
      <c r="H787" s="100">
        <v>5</v>
      </c>
      <c r="J787">
        <v>8</v>
      </c>
      <c r="K787">
        <v>5</v>
      </c>
      <c r="L787">
        <v>4</v>
      </c>
      <c r="O787">
        <v>1</v>
      </c>
      <c r="P787">
        <v>2</v>
      </c>
      <c r="S787">
        <v>10</v>
      </c>
      <c r="U787" s="103">
        <v>758</v>
      </c>
      <c r="V787" s="103">
        <v>26.253013725153011</v>
      </c>
      <c r="W787" s="103">
        <v>-0.25301372515301068</v>
      </c>
      <c r="Y787" s="103">
        <v>68.428184281842817</v>
      </c>
      <c r="Z787" s="103">
        <v>33</v>
      </c>
    </row>
    <row r="788" spans="1:26" x14ac:dyDescent="0.3">
      <c r="A788" s="13">
        <v>43825</v>
      </c>
      <c r="C788" s="101">
        <v>26</v>
      </c>
      <c r="D788" s="100">
        <f t="shared" si="53"/>
        <v>13</v>
      </c>
      <c r="E788" s="100">
        <f t="shared" si="54"/>
        <v>2</v>
      </c>
      <c r="F788" s="100">
        <f t="shared" si="55"/>
        <v>1</v>
      </c>
      <c r="G788" s="100">
        <f t="shared" si="56"/>
        <v>3</v>
      </c>
      <c r="H788" s="100">
        <v>4</v>
      </c>
      <c r="J788">
        <v>8</v>
      </c>
      <c r="K788">
        <v>5</v>
      </c>
      <c r="M788">
        <v>1</v>
      </c>
      <c r="N788">
        <v>1</v>
      </c>
      <c r="P788">
        <v>1</v>
      </c>
      <c r="S788">
        <v>3</v>
      </c>
      <c r="U788" s="103">
        <v>759</v>
      </c>
      <c r="V788" s="103">
        <v>28.258247427141612</v>
      </c>
      <c r="W788" s="103">
        <v>-2.2582474271416118</v>
      </c>
      <c r="Y788" s="103">
        <v>68.518518518518519</v>
      </c>
      <c r="Z788" s="103">
        <v>33</v>
      </c>
    </row>
    <row r="789" spans="1:26" x14ac:dyDescent="0.3">
      <c r="A789" s="13">
        <v>43826</v>
      </c>
      <c r="C789" s="101">
        <v>26</v>
      </c>
      <c r="D789" s="100">
        <f t="shared" si="53"/>
        <v>13</v>
      </c>
      <c r="E789" s="100">
        <f t="shared" si="54"/>
        <v>4</v>
      </c>
      <c r="F789" s="100">
        <f t="shared" si="55"/>
        <v>3</v>
      </c>
      <c r="G789" s="100">
        <f t="shared" si="56"/>
        <v>8</v>
      </c>
      <c r="H789" s="100">
        <v>3</v>
      </c>
      <c r="I789" s="100">
        <v>1</v>
      </c>
      <c r="J789">
        <v>9</v>
      </c>
      <c r="K789">
        <v>4</v>
      </c>
      <c r="M789">
        <v>1</v>
      </c>
      <c r="N789">
        <v>3</v>
      </c>
      <c r="P789">
        <v>3</v>
      </c>
      <c r="S789">
        <v>8</v>
      </c>
      <c r="U789" s="103">
        <v>760</v>
      </c>
      <c r="V789" s="103">
        <v>27.152754322566427</v>
      </c>
      <c r="W789" s="103">
        <v>-1.1527543225664267</v>
      </c>
      <c r="Y789" s="103">
        <v>68.608852755194206</v>
      </c>
      <c r="Z789" s="103">
        <v>33</v>
      </c>
    </row>
    <row r="790" spans="1:26" x14ac:dyDescent="0.3">
      <c r="A790" s="13">
        <v>43827</v>
      </c>
      <c r="C790" s="101">
        <v>26</v>
      </c>
      <c r="D790" s="100">
        <f t="shared" si="53"/>
        <v>13</v>
      </c>
      <c r="E790" s="100">
        <f t="shared" si="54"/>
        <v>2</v>
      </c>
      <c r="F790" s="100">
        <f t="shared" si="55"/>
        <v>2</v>
      </c>
      <c r="G790" s="100">
        <f t="shared" si="56"/>
        <v>4</v>
      </c>
      <c r="H790" s="100">
        <v>2</v>
      </c>
      <c r="J790">
        <v>9</v>
      </c>
      <c r="K790">
        <v>4</v>
      </c>
      <c r="M790">
        <v>1</v>
      </c>
      <c r="N790">
        <v>1</v>
      </c>
      <c r="P790">
        <v>2</v>
      </c>
      <c r="S790">
        <v>4</v>
      </c>
      <c r="U790" s="103">
        <v>761</v>
      </c>
      <c r="V790" s="103">
        <v>28.030440933219712</v>
      </c>
      <c r="W790" s="103">
        <v>-2.0304409332197118</v>
      </c>
      <c r="Y790" s="103">
        <v>68.699186991869908</v>
      </c>
      <c r="Z790" s="103">
        <v>33</v>
      </c>
    </row>
    <row r="791" spans="1:26" x14ac:dyDescent="0.3">
      <c r="A791" s="13">
        <v>43828</v>
      </c>
      <c r="C791" s="101">
        <v>26</v>
      </c>
      <c r="D791" s="100">
        <f t="shared" si="53"/>
        <v>13</v>
      </c>
      <c r="E791" s="100">
        <f t="shared" si="54"/>
        <v>0</v>
      </c>
      <c r="F791" s="100">
        <f t="shared" si="55"/>
        <v>0</v>
      </c>
      <c r="G791" s="100">
        <f t="shared" si="56"/>
        <v>6</v>
      </c>
      <c r="H791" s="100">
        <v>1</v>
      </c>
      <c r="J791">
        <v>9</v>
      </c>
      <c r="K791">
        <v>4</v>
      </c>
      <c r="S791">
        <v>6</v>
      </c>
      <c r="U791" s="103">
        <v>762</v>
      </c>
      <c r="V791" s="103">
        <v>31.242581324185217</v>
      </c>
      <c r="W791" s="103">
        <v>-5.2425813241852168</v>
      </c>
      <c r="Y791" s="103">
        <v>68.78952122854561</v>
      </c>
      <c r="Z791" s="103">
        <v>33</v>
      </c>
    </row>
    <row r="792" spans="1:26" x14ac:dyDescent="0.3">
      <c r="A792" s="13">
        <v>43829</v>
      </c>
      <c r="C792" s="101">
        <v>26</v>
      </c>
      <c r="D792" s="100">
        <f t="shared" si="53"/>
        <v>12</v>
      </c>
      <c r="E792" s="100">
        <f t="shared" si="54"/>
        <v>1</v>
      </c>
      <c r="F792" s="100">
        <f t="shared" si="55"/>
        <v>0</v>
      </c>
      <c r="G792" s="100">
        <f t="shared" si="56"/>
        <v>5</v>
      </c>
      <c r="H792" s="100">
        <v>3</v>
      </c>
      <c r="J792">
        <v>8</v>
      </c>
      <c r="K792">
        <v>4</v>
      </c>
      <c r="M792">
        <v>1</v>
      </c>
      <c r="S792">
        <v>5</v>
      </c>
      <c r="U792" s="103">
        <v>763</v>
      </c>
      <c r="V792" s="103">
        <v>25.514455655053322</v>
      </c>
      <c r="W792" s="103">
        <v>0.48554434494667831</v>
      </c>
      <c r="Y792" s="103">
        <v>68.879855465221311</v>
      </c>
      <c r="Z792" s="103">
        <v>33</v>
      </c>
    </row>
    <row r="793" spans="1:26" x14ac:dyDescent="0.3">
      <c r="A793" s="13">
        <v>43830</v>
      </c>
      <c r="C793" s="101">
        <v>26</v>
      </c>
      <c r="D793" s="100">
        <f t="shared" si="53"/>
        <v>12</v>
      </c>
      <c r="E793" s="100">
        <f t="shared" si="54"/>
        <v>2</v>
      </c>
      <c r="F793" s="100">
        <f t="shared" si="55"/>
        <v>5</v>
      </c>
      <c r="G793" s="100">
        <f t="shared" si="56"/>
        <v>5</v>
      </c>
      <c r="H793" s="100">
        <v>2</v>
      </c>
      <c r="I793" s="100">
        <v>1</v>
      </c>
      <c r="J793">
        <v>7</v>
      </c>
      <c r="K793">
        <v>5</v>
      </c>
      <c r="L793">
        <v>1</v>
      </c>
      <c r="M793">
        <v>1</v>
      </c>
      <c r="P793">
        <v>4</v>
      </c>
      <c r="Q793">
        <v>1</v>
      </c>
      <c r="S793">
        <v>5</v>
      </c>
      <c r="U793" s="103">
        <v>764</v>
      </c>
      <c r="V793" s="103">
        <v>30.977293430524835</v>
      </c>
      <c r="W793" s="103">
        <v>-4.9772934305248349</v>
      </c>
      <c r="Y793" s="103">
        <v>68.970189701897013</v>
      </c>
      <c r="Z793" s="103">
        <v>33</v>
      </c>
    </row>
    <row r="794" spans="1:26" x14ac:dyDescent="0.3">
      <c r="A794" s="13">
        <v>43831</v>
      </c>
      <c r="C794" s="101">
        <v>26</v>
      </c>
      <c r="D794" s="100">
        <f t="shared" si="53"/>
        <v>11</v>
      </c>
      <c r="E794" s="100">
        <f t="shared" si="54"/>
        <v>2</v>
      </c>
      <c r="F794" s="100">
        <f t="shared" si="55"/>
        <v>0</v>
      </c>
      <c r="G794" s="100">
        <f t="shared" si="56"/>
        <v>5</v>
      </c>
      <c r="H794" s="100">
        <v>3</v>
      </c>
      <c r="I794" s="100">
        <v>1</v>
      </c>
      <c r="J794">
        <v>7</v>
      </c>
      <c r="K794">
        <v>4</v>
      </c>
      <c r="M794">
        <v>1</v>
      </c>
      <c r="N794">
        <v>1</v>
      </c>
      <c r="S794">
        <v>5</v>
      </c>
      <c r="U794" s="103">
        <v>765</v>
      </c>
      <c r="V794" s="103">
        <v>27.530599572215291</v>
      </c>
      <c r="W794" s="103">
        <v>-1.5305995722152907</v>
      </c>
      <c r="Y794" s="103">
        <v>69.060523938572715</v>
      </c>
      <c r="Z794" s="103">
        <v>33</v>
      </c>
    </row>
    <row r="795" spans="1:26" x14ac:dyDescent="0.3">
      <c r="A795" s="13">
        <v>43832</v>
      </c>
      <c r="C795" s="101">
        <v>26</v>
      </c>
      <c r="D795" s="100">
        <f t="shared" si="53"/>
        <v>11</v>
      </c>
      <c r="E795" s="100">
        <f t="shared" si="54"/>
        <v>5</v>
      </c>
      <c r="F795" s="100">
        <f t="shared" si="55"/>
        <v>0</v>
      </c>
      <c r="G795" s="100">
        <f t="shared" si="56"/>
        <v>4</v>
      </c>
      <c r="H795" s="100">
        <v>2</v>
      </c>
      <c r="I795" s="100">
        <v>1</v>
      </c>
      <c r="J795">
        <v>8</v>
      </c>
      <c r="K795">
        <v>3</v>
      </c>
      <c r="L795">
        <v>4</v>
      </c>
      <c r="N795">
        <v>1</v>
      </c>
      <c r="S795">
        <v>4</v>
      </c>
      <c r="U795" s="103">
        <v>766</v>
      </c>
      <c r="V795" s="103">
        <v>31.007908432326087</v>
      </c>
      <c r="W795" s="103">
        <v>-5.0079084323260865</v>
      </c>
      <c r="Y795" s="103">
        <v>69.150858175248416</v>
      </c>
      <c r="Z795" s="103">
        <v>33</v>
      </c>
    </row>
    <row r="796" spans="1:26" x14ac:dyDescent="0.3">
      <c r="A796" s="13">
        <v>43833</v>
      </c>
      <c r="C796" s="101">
        <v>26</v>
      </c>
      <c r="D796" s="100">
        <f t="shared" si="53"/>
        <v>10</v>
      </c>
      <c r="E796" s="100">
        <f t="shared" si="54"/>
        <v>4</v>
      </c>
      <c r="F796" s="100">
        <f t="shared" si="55"/>
        <v>0</v>
      </c>
      <c r="G796" s="100">
        <f t="shared" si="56"/>
        <v>8</v>
      </c>
      <c r="H796" s="100">
        <v>3</v>
      </c>
      <c r="I796" s="100">
        <v>1</v>
      </c>
      <c r="J796">
        <v>6</v>
      </c>
      <c r="K796">
        <v>4</v>
      </c>
      <c r="L796">
        <v>1</v>
      </c>
      <c r="M796">
        <v>2</v>
      </c>
      <c r="N796">
        <v>1</v>
      </c>
      <c r="S796">
        <v>8</v>
      </c>
      <c r="U796" s="103">
        <v>767</v>
      </c>
      <c r="V796" s="103">
        <v>28.558376317424159</v>
      </c>
      <c r="W796" s="103">
        <v>-2.5583763174241589</v>
      </c>
      <c r="Y796" s="103">
        <v>69.241192411924118</v>
      </c>
      <c r="Z796" s="103">
        <v>33</v>
      </c>
    </row>
    <row r="797" spans="1:26" x14ac:dyDescent="0.3">
      <c r="A797" s="13">
        <v>43834</v>
      </c>
      <c r="C797" s="101">
        <v>26</v>
      </c>
      <c r="D797" s="100">
        <f t="shared" si="53"/>
        <v>10</v>
      </c>
      <c r="E797" s="100">
        <f t="shared" si="54"/>
        <v>2</v>
      </c>
      <c r="F797" s="100">
        <f t="shared" si="55"/>
        <v>3</v>
      </c>
      <c r="G797" s="100">
        <f t="shared" si="56"/>
        <v>3</v>
      </c>
      <c r="H797" s="100">
        <v>2</v>
      </c>
      <c r="I797" s="100">
        <v>1</v>
      </c>
      <c r="J797">
        <v>8</v>
      </c>
      <c r="K797">
        <v>2</v>
      </c>
      <c r="M797">
        <v>1</v>
      </c>
      <c r="N797">
        <v>1</v>
      </c>
      <c r="P797">
        <v>2</v>
      </c>
      <c r="Q797">
        <v>1</v>
      </c>
      <c r="S797">
        <v>3</v>
      </c>
      <c r="U797" s="103">
        <v>768</v>
      </c>
      <c r="V797" s="103">
        <v>26.909167434737686</v>
      </c>
      <c r="W797" s="103">
        <v>-0.90916743473768591</v>
      </c>
      <c r="Y797" s="103">
        <v>69.331526648599819</v>
      </c>
      <c r="Z797" s="103">
        <v>33</v>
      </c>
    </row>
    <row r="798" spans="1:26" x14ac:dyDescent="0.3">
      <c r="A798" s="13">
        <v>43835</v>
      </c>
      <c r="C798" s="101">
        <v>26</v>
      </c>
      <c r="D798" s="100">
        <f t="shared" si="53"/>
        <v>10</v>
      </c>
      <c r="E798" s="100">
        <f t="shared" si="54"/>
        <v>1</v>
      </c>
      <c r="F798" s="100">
        <f t="shared" si="55"/>
        <v>3</v>
      </c>
      <c r="G798" s="100">
        <f t="shared" si="56"/>
        <v>7</v>
      </c>
      <c r="H798" s="100">
        <v>1</v>
      </c>
      <c r="J798">
        <v>7</v>
      </c>
      <c r="K798">
        <v>3</v>
      </c>
      <c r="N798">
        <v>1</v>
      </c>
      <c r="P798">
        <v>2</v>
      </c>
      <c r="Q798">
        <v>1</v>
      </c>
      <c r="S798">
        <v>7</v>
      </c>
      <c r="U798" s="103">
        <v>769</v>
      </c>
      <c r="V798" s="103">
        <v>28.874519158026942</v>
      </c>
      <c r="W798" s="103">
        <v>-2.874519158026942</v>
      </c>
      <c r="Y798" s="103">
        <v>69.421860885275521</v>
      </c>
      <c r="Z798" s="103">
        <v>33</v>
      </c>
    </row>
    <row r="799" spans="1:26" x14ac:dyDescent="0.3">
      <c r="A799" s="13">
        <v>43836</v>
      </c>
      <c r="C799" s="101">
        <v>26</v>
      </c>
      <c r="D799" s="100">
        <f t="shared" si="53"/>
        <v>8</v>
      </c>
      <c r="E799" s="100">
        <f t="shared" si="54"/>
        <v>3</v>
      </c>
      <c r="F799" s="100">
        <f t="shared" si="55"/>
        <v>0</v>
      </c>
      <c r="G799" s="100">
        <f t="shared" si="56"/>
        <v>6</v>
      </c>
      <c r="H799" s="100">
        <v>1</v>
      </c>
      <c r="J799">
        <v>2</v>
      </c>
      <c r="K799">
        <v>6</v>
      </c>
      <c r="M799">
        <v>3</v>
      </c>
      <c r="S799">
        <v>6</v>
      </c>
      <c r="U799" s="103">
        <v>770</v>
      </c>
      <c r="V799" s="103">
        <v>26.968702821236299</v>
      </c>
      <c r="W799" s="103">
        <v>-0.96870282123629892</v>
      </c>
      <c r="Y799" s="103">
        <v>69.512195121951208</v>
      </c>
      <c r="Z799" s="103">
        <v>33</v>
      </c>
    </row>
    <row r="800" spans="1:26" x14ac:dyDescent="0.3">
      <c r="A800" s="13">
        <v>43837</v>
      </c>
      <c r="C800" s="101">
        <v>26</v>
      </c>
      <c r="D800" s="100">
        <f t="shared" si="53"/>
        <v>7</v>
      </c>
      <c r="E800" s="100">
        <f t="shared" si="54"/>
        <v>0</v>
      </c>
      <c r="F800" s="100">
        <f t="shared" si="55"/>
        <v>0</v>
      </c>
      <c r="G800" s="100">
        <f t="shared" si="56"/>
        <v>7</v>
      </c>
      <c r="H800" s="100">
        <v>1</v>
      </c>
      <c r="J800">
        <v>3</v>
      </c>
      <c r="K800">
        <v>4</v>
      </c>
      <c r="S800">
        <v>7</v>
      </c>
      <c r="U800" s="103">
        <v>771</v>
      </c>
      <c r="V800" s="103">
        <v>29.756249585916368</v>
      </c>
      <c r="W800" s="103">
        <v>-3.7562495859163683</v>
      </c>
      <c r="Y800" s="103">
        <v>69.60252935862691</v>
      </c>
      <c r="Z800" s="103">
        <v>33</v>
      </c>
    </row>
    <row r="801" spans="1:26" x14ac:dyDescent="0.3">
      <c r="A801" s="13">
        <v>43838</v>
      </c>
      <c r="C801" s="101">
        <v>26</v>
      </c>
      <c r="D801" s="100">
        <f t="shared" si="53"/>
        <v>4</v>
      </c>
      <c r="E801" s="100">
        <f t="shared" si="54"/>
        <v>1</v>
      </c>
      <c r="F801" s="100">
        <f t="shared" si="55"/>
        <v>2</v>
      </c>
      <c r="G801" s="100">
        <f t="shared" si="56"/>
        <v>7</v>
      </c>
      <c r="H801" s="100">
        <v>2</v>
      </c>
      <c r="J801">
        <v>2</v>
      </c>
      <c r="K801">
        <v>2</v>
      </c>
      <c r="M801">
        <v>1</v>
      </c>
      <c r="O801">
        <v>1</v>
      </c>
      <c r="Q801">
        <v>1</v>
      </c>
      <c r="S801">
        <v>7</v>
      </c>
      <c r="U801" s="103">
        <v>772</v>
      </c>
      <c r="V801" s="103">
        <v>27.53435316159263</v>
      </c>
      <c r="W801" s="103">
        <v>-1.5343531615926302</v>
      </c>
      <c r="Y801" s="103">
        <v>69.692863595302612</v>
      </c>
      <c r="Z801" s="103">
        <v>33</v>
      </c>
    </row>
    <row r="802" spans="1:26" x14ac:dyDescent="0.3">
      <c r="A802" s="13">
        <v>43839</v>
      </c>
      <c r="C802" s="101">
        <v>26</v>
      </c>
      <c r="D802" s="100">
        <f t="shared" si="53"/>
        <v>3</v>
      </c>
      <c r="E802" s="100">
        <f t="shared" si="54"/>
        <v>4</v>
      </c>
      <c r="F802" s="100">
        <f t="shared" si="55"/>
        <v>0</v>
      </c>
      <c r="G802" s="100">
        <f t="shared" si="56"/>
        <v>4</v>
      </c>
      <c r="H802" s="100">
        <v>4</v>
      </c>
      <c r="K802">
        <v>3</v>
      </c>
      <c r="M802">
        <v>2</v>
      </c>
      <c r="N802">
        <v>2</v>
      </c>
      <c r="S802">
        <v>4</v>
      </c>
      <c r="U802" s="103">
        <v>773</v>
      </c>
      <c r="V802" s="103">
        <v>25.84742932275428</v>
      </c>
      <c r="W802" s="103">
        <v>0.15257067724571982</v>
      </c>
      <c r="Y802" s="103">
        <v>69.783197831978313</v>
      </c>
      <c r="Z802" s="103">
        <v>33</v>
      </c>
    </row>
    <row r="803" spans="1:26" x14ac:dyDescent="0.3">
      <c r="A803" s="13">
        <v>43840</v>
      </c>
      <c r="C803" s="101">
        <v>26</v>
      </c>
      <c r="D803" s="100">
        <f t="shared" si="53"/>
        <v>2</v>
      </c>
      <c r="E803" s="100">
        <f t="shared" si="54"/>
        <v>2</v>
      </c>
      <c r="F803" s="100">
        <f t="shared" si="55"/>
        <v>2</v>
      </c>
      <c r="G803" s="100">
        <f t="shared" si="56"/>
        <v>3</v>
      </c>
      <c r="H803" s="100">
        <v>2</v>
      </c>
      <c r="K803">
        <v>2</v>
      </c>
      <c r="M803">
        <v>1</v>
      </c>
      <c r="N803">
        <v>1</v>
      </c>
      <c r="O803">
        <v>1</v>
      </c>
      <c r="Q803">
        <v>1</v>
      </c>
      <c r="S803">
        <v>3</v>
      </c>
      <c r="U803" s="103">
        <v>774</v>
      </c>
      <c r="V803" s="103">
        <v>25.688123590129223</v>
      </c>
      <c r="W803" s="103">
        <v>0.31187640987077714</v>
      </c>
      <c r="Y803" s="103">
        <v>69.873532068654015</v>
      </c>
      <c r="Z803" s="103">
        <v>33</v>
      </c>
    </row>
    <row r="804" spans="1:26" x14ac:dyDescent="0.3">
      <c r="A804" s="13">
        <v>43841</v>
      </c>
      <c r="C804" s="101">
        <v>26</v>
      </c>
      <c r="D804" s="100">
        <f t="shared" si="53"/>
        <v>1</v>
      </c>
      <c r="E804" s="100">
        <f t="shared" si="54"/>
        <v>1</v>
      </c>
      <c r="F804" s="100">
        <f t="shared" si="55"/>
        <v>3</v>
      </c>
      <c r="G804" s="100">
        <f t="shared" si="56"/>
        <v>6</v>
      </c>
      <c r="H804" s="100">
        <v>2</v>
      </c>
      <c r="I804" s="100">
        <v>1</v>
      </c>
      <c r="K804">
        <v>1</v>
      </c>
      <c r="L804">
        <v>1</v>
      </c>
      <c r="O804">
        <v>2</v>
      </c>
      <c r="P804">
        <v>1</v>
      </c>
      <c r="S804">
        <v>6</v>
      </c>
      <c r="U804" s="103">
        <v>775</v>
      </c>
      <c r="V804" s="103">
        <v>31.053540219606532</v>
      </c>
      <c r="W804" s="103">
        <v>-5.053540219606532</v>
      </c>
      <c r="Y804" s="103">
        <v>69.963866305329717</v>
      </c>
      <c r="Z804" s="103">
        <v>33</v>
      </c>
    </row>
    <row r="805" spans="1:26" x14ac:dyDescent="0.3">
      <c r="A805" s="13">
        <v>43842</v>
      </c>
      <c r="C805" s="101">
        <v>26</v>
      </c>
      <c r="D805" s="100">
        <f t="shared" si="53"/>
        <v>0</v>
      </c>
      <c r="E805" s="100">
        <f t="shared" si="54"/>
        <v>0</v>
      </c>
      <c r="F805" s="100">
        <f t="shared" si="55"/>
        <v>3</v>
      </c>
      <c r="G805" s="100">
        <f t="shared" si="56"/>
        <v>5</v>
      </c>
      <c r="H805" s="100">
        <v>3</v>
      </c>
      <c r="O805">
        <v>3</v>
      </c>
      <c r="S805">
        <v>5</v>
      </c>
      <c r="U805" s="103">
        <v>776</v>
      </c>
      <c r="V805" s="103">
        <v>26.055058624604719</v>
      </c>
      <c r="W805" s="103">
        <v>-5.5058624604718887E-2</v>
      </c>
      <c r="Y805" s="103">
        <v>70.054200542005418</v>
      </c>
      <c r="Z805" s="103">
        <v>33</v>
      </c>
    </row>
    <row r="806" spans="1:26" x14ac:dyDescent="0.3">
      <c r="A806" s="13">
        <v>43843</v>
      </c>
      <c r="C806" s="101">
        <v>25</v>
      </c>
      <c r="D806" s="100">
        <f t="shared" si="53"/>
        <v>25</v>
      </c>
      <c r="E806" s="100">
        <f t="shared" si="54"/>
        <v>2</v>
      </c>
      <c r="F806" s="100">
        <f t="shared" si="55"/>
        <v>1</v>
      </c>
      <c r="G806" s="100">
        <f t="shared" si="56"/>
        <v>4</v>
      </c>
      <c r="H806" s="100">
        <v>1</v>
      </c>
      <c r="J806">
        <v>13</v>
      </c>
      <c r="K806">
        <v>12</v>
      </c>
      <c r="N806">
        <v>2</v>
      </c>
      <c r="P806">
        <v>1</v>
      </c>
      <c r="S806">
        <v>4</v>
      </c>
      <c r="U806" s="103">
        <v>777</v>
      </c>
      <c r="V806" s="103">
        <v>29.780180367365165</v>
      </c>
      <c r="W806" s="103">
        <v>-3.7801803673651655</v>
      </c>
      <c r="Y806" s="103">
        <v>70.14453477868112</v>
      </c>
      <c r="Z806" s="103">
        <v>33</v>
      </c>
    </row>
    <row r="807" spans="1:26" x14ac:dyDescent="0.3">
      <c r="A807" s="13">
        <v>43844</v>
      </c>
      <c r="C807" s="101">
        <v>25</v>
      </c>
      <c r="D807" s="100">
        <f t="shared" si="53"/>
        <v>25</v>
      </c>
      <c r="E807" s="100">
        <f t="shared" si="54"/>
        <v>1</v>
      </c>
      <c r="F807" s="100">
        <f t="shared" si="55"/>
        <v>0</v>
      </c>
      <c r="G807" s="100">
        <f t="shared" si="56"/>
        <v>8</v>
      </c>
      <c r="H807" s="100">
        <v>1</v>
      </c>
      <c r="J807">
        <v>15</v>
      </c>
      <c r="K807">
        <v>10</v>
      </c>
      <c r="N807">
        <v>1</v>
      </c>
      <c r="S807">
        <v>8</v>
      </c>
      <c r="U807" s="103">
        <v>778</v>
      </c>
      <c r="V807" s="103">
        <v>31.420475254082028</v>
      </c>
      <c r="W807" s="103">
        <v>-5.420475254082028</v>
      </c>
      <c r="Y807" s="103">
        <v>70.234869015356821</v>
      </c>
      <c r="Z807" s="103">
        <v>33</v>
      </c>
    </row>
    <row r="808" spans="1:26" x14ac:dyDescent="0.3">
      <c r="A808" s="13">
        <v>43845</v>
      </c>
      <c r="C808" s="101">
        <v>25</v>
      </c>
      <c r="D808" s="100">
        <f t="shared" si="53"/>
        <v>24</v>
      </c>
      <c r="E808" s="100">
        <f t="shared" si="54"/>
        <v>6</v>
      </c>
      <c r="F808" s="100">
        <f t="shared" si="55"/>
        <v>2</v>
      </c>
      <c r="G808" s="100">
        <f t="shared" si="56"/>
        <v>7</v>
      </c>
      <c r="H808" s="100">
        <v>4</v>
      </c>
      <c r="J808">
        <v>17</v>
      </c>
      <c r="K808">
        <v>7</v>
      </c>
      <c r="L808">
        <v>3</v>
      </c>
      <c r="M808">
        <v>1</v>
      </c>
      <c r="N808">
        <v>2</v>
      </c>
      <c r="P808">
        <v>2</v>
      </c>
      <c r="S808">
        <v>7</v>
      </c>
      <c r="U808" s="103">
        <v>779</v>
      </c>
      <c r="V808" s="103">
        <v>27.111755754510948</v>
      </c>
      <c r="W808" s="103">
        <v>-1.1117557545109484</v>
      </c>
      <c r="Y808" s="103">
        <v>70.325203252032509</v>
      </c>
      <c r="Z808" s="103">
        <v>33</v>
      </c>
    </row>
    <row r="809" spans="1:26" x14ac:dyDescent="0.3">
      <c r="A809" s="13">
        <v>43846</v>
      </c>
      <c r="C809" s="101">
        <v>25</v>
      </c>
      <c r="D809" s="100">
        <f t="shared" si="53"/>
        <v>22</v>
      </c>
      <c r="E809" s="100">
        <f t="shared" si="54"/>
        <v>1</v>
      </c>
      <c r="F809" s="100">
        <f t="shared" si="55"/>
        <v>0</v>
      </c>
      <c r="G809" s="100">
        <f t="shared" si="56"/>
        <v>8</v>
      </c>
      <c r="H809" s="100">
        <v>3</v>
      </c>
      <c r="I809" s="100">
        <v>1</v>
      </c>
      <c r="J809">
        <v>11</v>
      </c>
      <c r="K809">
        <v>11</v>
      </c>
      <c r="N809">
        <v>1</v>
      </c>
      <c r="S809">
        <v>8</v>
      </c>
      <c r="U809" s="103">
        <v>780</v>
      </c>
      <c r="V809" s="103">
        <v>32.408723001520038</v>
      </c>
      <c r="W809" s="103">
        <v>-6.4087230015200376</v>
      </c>
      <c r="Y809" s="103">
        <v>70.41553748870821</v>
      </c>
      <c r="Z809" s="103">
        <v>33</v>
      </c>
    </row>
    <row r="810" spans="1:26" x14ac:dyDescent="0.3">
      <c r="A810" s="13">
        <v>43847</v>
      </c>
      <c r="C810" s="101">
        <v>25</v>
      </c>
      <c r="D810" s="100">
        <f t="shared" si="53"/>
        <v>21</v>
      </c>
      <c r="E810" s="100">
        <f t="shared" si="54"/>
        <v>2</v>
      </c>
      <c r="F810" s="100">
        <f t="shared" si="55"/>
        <v>0</v>
      </c>
      <c r="G810" s="100">
        <f t="shared" si="56"/>
        <v>10</v>
      </c>
      <c r="H810" s="100">
        <v>1</v>
      </c>
      <c r="J810">
        <v>12</v>
      </c>
      <c r="K810">
        <v>9</v>
      </c>
      <c r="N810">
        <v>2</v>
      </c>
      <c r="S810">
        <v>10</v>
      </c>
      <c r="U810" s="103">
        <v>781</v>
      </c>
      <c r="V810" s="103">
        <v>25.603842434925543</v>
      </c>
      <c r="W810" s="103">
        <v>0.3961575650744571</v>
      </c>
      <c r="Y810" s="103">
        <v>70.505871725383912</v>
      </c>
      <c r="Z810" s="103">
        <v>33</v>
      </c>
    </row>
    <row r="811" spans="1:26" x14ac:dyDescent="0.3">
      <c r="A811" s="13">
        <v>43848</v>
      </c>
      <c r="C811" s="101">
        <v>25</v>
      </c>
      <c r="D811" s="100">
        <f t="shared" si="53"/>
        <v>20</v>
      </c>
      <c r="E811" s="100">
        <f t="shared" si="54"/>
        <v>0</v>
      </c>
      <c r="F811" s="100">
        <f t="shared" si="55"/>
        <v>0</v>
      </c>
      <c r="G811" s="100">
        <f t="shared" si="56"/>
        <v>5</v>
      </c>
      <c r="H811" s="100">
        <v>1</v>
      </c>
      <c r="J811">
        <v>13</v>
      </c>
      <c r="K811">
        <v>7</v>
      </c>
      <c r="S811">
        <v>5</v>
      </c>
      <c r="U811" s="103">
        <v>782</v>
      </c>
      <c r="V811" s="103">
        <v>30.898460481802388</v>
      </c>
      <c r="W811" s="103">
        <v>-4.8984604818023882</v>
      </c>
      <c r="Y811" s="103">
        <v>70.596205962059614</v>
      </c>
      <c r="Z811" s="103">
        <v>33</v>
      </c>
    </row>
    <row r="812" spans="1:26" x14ac:dyDescent="0.3">
      <c r="A812" s="13">
        <v>43849</v>
      </c>
      <c r="C812" s="101">
        <v>25</v>
      </c>
      <c r="D812" s="100">
        <f t="shared" si="53"/>
        <v>19</v>
      </c>
      <c r="E812" s="100">
        <f t="shared" si="54"/>
        <v>3</v>
      </c>
      <c r="F812" s="100">
        <f t="shared" si="55"/>
        <v>4</v>
      </c>
      <c r="G812" s="100">
        <f t="shared" si="56"/>
        <v>3</v>
      </c>
      <c r="H812" s="100">
        <v>3</v>
      </c>
      <c r="J812">
        <v>11</v>
      </c>
      <c r="K812">
        <v>8</v>
      </c>
      <c r="L812">
        <v>1</v>
      </c>
      <c r="M812">
        <v>1</v>
      </c>
      <c r="N812">
        <v>1</v>
      </c>
      <c r="P812">
        <v>4</v>
      </c>
      <c r="S812">
        <v>3</v>
      </c>
      <c r="U812" s="103">
        <v>783</v>
      </c>
      <c r="V812" s="103">
        <v>30.168816407672306</v>
      </c>
      <c r="W812" s="103">
        <v>-4.1688164076723062</v>
      </c>
      <c r="Y812" s="103">
        <v>70.686540198735315</v>
      </c>
      <c r="Z812" s="103">
        <v>33</v>
      </c>
    </row>
    <row r="813" spans="1:26" x14ac:dyDescent="0.3">
      <c r="A813" s="13">
        <v>43850</v>
      </c>
      <c r="C813" s="101">
        <v>25</v>
      </c>
      <c r="D813" s="100">
        <f t="shared" si="53"/>
        <v>19</v>
      </c>
      <c r="E813" s="100">
        <f t="shared" si="54"/>
        <v>2</v>
      </c>
      <c r="F813" s="100">
        <f t="shared" si="55"/>
        <v>5</v>
      </c>
      <c r="G813" s="100">
        <f t="shared" si="56"/>
        <v>5</v>
      </c>
      <c r="H813" s="100">
        <v>3</v>
      </c>
      <c r="I813" s="100">
        <v>1</v>
      </c>
      <c r="J813">
        <v>8</v>
      </c>
      <c r="K813">
        <v>11</v>
      </c>
      <c r="M813">
        <v>1</v>
      </c>
      <c r="N813">
        <v>1</v>
      </c>
      <c r="O813">
        <v>1</v>
      </c>
      <c r="P813">
        <v>4</v>
      </c>
      <c r="S813">
        <v>5</v>
      </c>
      <c r="U813" s="103">
        <v>784</v>
      </c>
      <c r="V813" s="103">
        <v>29.458996544685199</v>
      </c>
      <c r="W813" s="103">
        <v>-3.4589965446851991</v>
      </c>
      <c r="Y813" s="103">
        <v>70.776874435411017</v>
      </c>
      <c r="Z813" s="103">
        <v>33</v>
      </c>
    </row>
    <row r="814" spans="1:26" x14ac:dyDescent="0.3">
      <c r="A814" s="13">
        <v>43851</v>
      </c>
      <c r="C814" s="101">
        <v>25</v>
      </c>
      <c r="D814" s="100">
        <f t="shared" si="53"/>
        <v>19</v>
      </c>
      <c r="E814" s="100">
        <f t="shared" si="54"/>
        <v>0</v>
      </c>
      <c r="F814" s="100">
        <f t="shared" si="55"/>
        <v>0</v>
      </c>
      <c r="G814" s="100">
        <f t="shared" si="56"/>
        <v>7</v>
      </c>
      <c r="H814" s="100">
        <v>1</v>
      </c>
      <c r="J814">
        <v>14</v>
      </c>
      <c r="K814">
        <v>5</v>
      </c>
      <c r="S814">
        <v>7</v>
      </c>
      <c r="U814" s="103">
        <v>785</v>
      </c>
      <c r="V814" s="103">
        <v>38.01038771544529</v>
      </c>
      <c r="W814" s="103">
        <v>-12.01038771544529</v>
      </c>
      <c r="Y814" s="103">
        <v>70.867208672086718</v>
      </c>
      <c r="Z814" s="103">
        <v>33</v>
      </c>
    </row>
    <row r="815" spans="1:26" x14ac:dyDescent="0.3">
      <c r="A815" s="13">
        <v>43852</v>
      </c>
      <c r="C815" s="101">
        <v>25</v>
      </c>
      <c r="D815" s="100">
        <f t="shared" si="53"/>
        <v>18</v>
      </c>
      <c r="E815" s="100">
        <f t="shared" si="54"/>
        <v>3</v>
      </c>
      <c r="F815" s="100">
        <f t="shared" si="55"/>
        <v>0</v>
      </c>
      <c r="G815" s="100">
        <f t="shared" si="56"/>
        <v>7</v>
      </c>
      <c r="H815" s="100">
        <v>4</v>
      </c>
      <c r="J815">
        <v>10</v>
      </c>
      <c r="K815">
        <v>8</v>
      </c>
      <c r="L815">
        <v>1</v>
      </c>
      <c r="M815">
        <v>1</v>
      </c>
      <c r="N815">
        <v>1</v>
      </c>
      <c r="S815">
        <v>7</v>
      </c>
      <c r="U815" s="103">
        <v>786</v>
      </c>
      <c r="V815" s="103">
        <v>27.462557414151124</v>
      </c>
      <c r="W815" s="103">
        <v>-1.4625574141511244</v>
      </c>
      <c r="Y815" s="103">
        <v>70.95754290876242</v>
      </c>
      <c r="Z815" s="103">
        <v>33</v>
      </c>
    </row>
    <row r="816" spans="1:26" x14ac:dyDescent="0.3">
      <c r="A816" s="13">
        <v>43853</v>
      </c>
      <c r="C816" s="101">
        <v>25</v>
      </c>
      <c r="D816" s="100">
        <f t="shared" si="53"/>
        <v>18</v>
      </c>
      <c r="E816" s="100">
        <f t="shared" si="54"/>
        <v>3</v>
      </c>
      <c r="F816" s="100">
        <f t="shared" si="55"/>
        <v>0</v>
      </c>
      <c r="G816" s="100">
        <f t="shared" si="56"/>
        <v>7</v>
      </c>
      <c r="H816" s="100">
        <v>3</v>
      </c>
      <c r="J816">
        <v>6</v>
      </c>
      <c r="K816">
        <v>12</v>
      </c>
      <c r="M816">
        <v>1</v>
      </c>
      <c r="N816">
        <v>2</v>
      </c>
      <c r="S816">
        <v>7</v>
      </c>
      <c r="U816" s="103">
        <v>787</v>
      </c>
      <c r="V816" s="103">
        <v>34.73379038041908</v>
      </c>
      <c r="W816" s="103">
        <v>-8.7337903804190802</v>
      </c>
      <c r="Y816" s="103">
        <v>71.047877145438122</v>
      </c>
      <c r="Z816" s="103">
        <v>33</v>
      </c>
    </row>
    <row r="817" spans="1:26" x14ac:dyDescent="0.3">
      <c r="A817" s="13">
        <v>43854</v>
      </c>
      <c r="C817" s="101">
        <v>25</v>
      </c>
      <c r="D817" s="100">
        <f t="shared" si="53"/>
        <v>18</v>
      </c>
      <c r="E817" s="100">
        <f t="shared" si="54"/>
        <v>2</v>
      </c>
      <c r="F817" s="100">
        <f t="shared" si="55"/>
        <v>2</v>
      </c>
      <c r="G817" s="100">
        <f t="shared" si="56"/>
        <v>7</v>
      </c>
      <c r="H817" s="100">
        <v>3</v>
      </c>
      <c r="I817" s="100">
        <v>1</v>
      </c>
      <c r="J817">
        <v>12</v>
      </c>
      <c r="K817">
        <v>6</v>
      </c>
      <c r="M817">
        <v>1</v>
      </c>
      <c r="N817">
        <v>1</v>
      </c>
      <c r="P817">
        <v>2</v>
      </c>
      <c r="S817">
        <v>7</v>
      </c>
      <c r="U817" s="103">
        <v>788</v>
      </c>
      <c r="V817" s="103">
        <v>27.919995817854971</v>
      </c>
      <c r="W817" s="103">
        <v>-1.9199958178549714</v>
      </c>
      <c r="Y817" s="103">
        <v>71.138211382113809</v>
      </c>
      <c r="Z817" s="103">
        <v>33</v>
      </c>
    </row>
    <row r="818" spans="1:26" x14ac:dyDescent="0.3">
      <c r="A818" s="13">
        <v>43855</v>
      </c>
      <c r="C818" s="101">
        <v>25</v>
      </c>
      <c r="D818" s="100">
        <f t="shared" si="53"/>
        <v>18</v>
      </c>
      <c r="E818" s="100">
        <f t="shared" si="54"/>
        <v>4</v>
      </c>
      <c r="F818" s="100">
        <f t="shared" si="55"/>
        <v>1</v>
      </c>
      <c r="G818" s="100">
        <f t="shared" si="56"/>
        <v>4</v>
      </c>
      <c r="H818" s="100">
        <v>3</v>
      </c>
      <c r="J818">
        <v>14</v>
      </c>
      <c r="K818">
        <v>4</v>
      </c>
      <c r="L818">
        <v>1</v>
      </c>
      <c r="M818">
        <v>1</v>
      </c>
      <c r="N818">
        <v>2</v>
      </c>
      <c r="P818">
        <v>1</v>
      </c>
      <c r="S818">
        <v>4</v>
      </c>
      <c r="U818" s="103">
        <v>789</v>
      </c>
      <c r="V818" s="103">
        <v>25.55005685700803</v>
      </c>
      <c r="W818" s="103">
        <v>0.44994314299196958</v>
      </c>
      <c r="Y818" s="103">
        <v>71.228545618789511</v>
      </c>
      <c r="Z818" s="103">
        <v>33</v>
      </c>
    </row>
    <row r="819" spans="1:26" x14ac:dyDescent="0.3">
      <c r="A819" s="13">
        <v>43856</v>
      </c>
      <c r="C819" s="101">
        <v>25</v>
      </c>
      <c r="D819" s="100">
        <f t="shared" si="53"/>
        <v>18</v>
      </c>
      <c r="E819" s="100">
        <f t="shared" si="54"/>
        <v>1</v>
      </c>
      <c r="F819" s="100">
        <f t="shared" si="55"/>
        <v>0</v>
      </c>
      <c r="G819" s="100">
        <f t="shared" si="56"/>
        <v>4</v>
      </c>
      <c r="H819" s="100">
        <v>1</v>
      </c>
      <c r="J819">
        <v>14</v>
      </c>
      <c r="K819">
        <v>4</v>
      </c>
      <c r="N819">
        <v>1</v>
      </c>
      <c r="S819">
        <v>4</v>
      </c>
      <c r="U819" s="103">
        <v>790</v>
      </c>
      <c r="V819" s="103">
        <v>27.29856368037737</v>
      </c>
      <c r="W819" s="103">
        <v>-1.2985636803773701</v>
      </c>
      <c r="Y819" s="103">
        <v>71.318879855465212</v>
      </c>
      <c r="Z819" s="103">
        <v>33</v>
      </c>
    </row>
    <row r="820" spans="1:26" x14ac:dyDescent="0.3">
      <c r="A820" s="13">
        <v>43857</v>
      </c>
      <c r="C820" s="101">
        <v>25</v>
      </c>
      <c r="D820" s="100">
        <f t="shared" si="53"/>
        <v>17</v>
      </c>
      <c r="E820" s="100">
        <f t="shared" si="54"/>
        <v>0</v>
      </c>
      <c r="F820" s="100">
        <f t="shared" si="55"/>
        <v>0</v>
      </c>
      <c r="G820" s="100">
        <f t="shared" si="56"/>
        <v>4</v>
      </c>
      <c r="H820" s="100">
        <v>2</v>
      </c>
      <c r="I820" s="100">
        <v>1</v>
      </c>
      <c r="J820">
        <v>8</v>
      </c>
      <c r="K820">
        <v>9</v>
      </c>
      <c r="S820">
        <v>4</v>
      </c>
      <c r="U820" s="103">
        <v>791</v>
      </c>
      <c r="V820" s="103">
        <v>32.330009477312679</v>
      </c>
      <c r="W820" s="103">
        <v>-6.3300094773126787</v>
      </c>
      <c r="Y820" s="103">
        <v>71.409214092140914</v>
      </c>
      <c r="Z820" s="103">
        <v>33</v>
      </c>
    </row>
    <row r="821" spans="1:26" x14ac:dyDescent="0.3">
      <c r="A821" s="13">
        <v>43858</v>
      </c>
      <c r="C821" s="101">
        <v>25</v>
      </c>
      <c r="D821" s="100">
        <f t="shared" si="53"/>
        <v>17</v>
      </c>
      <c r="E821" s="100">
        <f t="shared" si="54"/>
        <v>1</v>
      </c>
      <c r="F821" s="100">
        <f t="shared" si="55"/>
        <v>0</v>
      </c>
      <c r="G821" s="100">
        <f t="shared" si="56"/>
        <v>8</v>
      </c>
      <c r="H821" s="100">
        <v>2</v>
      </c>
      <c r="J821">
        <v>7</v>
      </c>
      <c r="K821">
        <v>10</v>
      </c>
      <c r="N821">
        <v>1</v>
      </c>
      <c r="S821">
        <v>8</v>
      </c>
      <c r="U821" s="103">
        <v>792</v>
      </c>
      <c r="V821" s="103">
        <v>28.496436948869576</v>
      </c>
      <c r="W821" s="103">
        <v>-2.4964369488695759</v>
      </c>
      <c r="Y821" s="103">
        <v>71.499548328816616</v>
      </c>
      <c r="Z821" s="103">
        <v>33</v>
      </c>
    </row>
    <row r="822" spans="1:26" x14ac:dyDescent="0.3">
      <c r="A822" s="13">
        <v>43859</v>
      </c>
      <c r="C822" s="101">
        <v>25</v>
      </c>
      <c r="D822" s="100">
        <f t="shared" si="53"/>
        <v>17</v>
      </c>
      <c r="E822" s="100">
        <f t="shared" si="54"/>
        <v>4</v>
      </c>
      <c r="F822" s="100">
        <f t="shared" si="55"/>
        <v>1</v>
      </c>
      <c r="G822" s="100">
        <f t="shared" si="56"/>
        <v>8</v>
      </c>
      <c r="H822" s="100">
        <v>2</v>
      </c>
      <c r="J822">
        <v>11</v>
      </c>
      <c r="K822">
        <v>6</v>
      </c>
      <c r="L822">
        <v>1</v>
      </c>
      <c r="M822">
        <v>1</v>
      </c>
      <c r="N822">
        <v>2</v>
      </c>
      <c r="P822">
        <v>1</v>
      </c>
      <c r="S822">
        <v>8</v>
      </c>
      <c r="U822" s="103">
        <v>793</v>
      </c>
      <c r="V822" s="103">
        <v>29.020328515837889</v>
      </c>
      <c r="W822" s="103">
        <v>-3.020328515837889</v>
      </c>
      <c r="Y822" s="103">
        <v>71.589882565492317</v>
      </c>
      <c r="Z822" s="103">
        <v>34</v>
      </c>
    </row>
    <row r="823" spans="1:26" x14ac:dyDescent="0.3">
      <c r="A823" s="13">
        <v>43860</v>
      </c>
      <c r="C823" s="101">
        <v>25</v>
      </c>
      <c r="D823" s="100">
        <f t="shared" si="53"/>
        <v>17</v>
      </c>
      <c r="E823" s="100">
        <f t="shared" si="54"/>
        <v>4</v>
      </c>
      <c r="F823" s="100">
        <f t="shared" si="55"/>
        <v>3</v>
      </c>
      <c r="G823" s="100">
        <f t="shared" si="56"/>
        <v>7</v>
      </c>
      <c r="H823" s="100">
        <v>1</v>
      </c>
      <c r="I823" s="100">
        <v>3</v>
      </c>
      <c r="J823">
        <v>10</v>
      </c>
      <c r="K823">
        <v>7</v>
      </c>
      <c r="L823">
        <v>1</v>
      </c>
      <c r="M823">
        <v>1</v>
      </c>
      <c r="N823">
        <v>2</v>
      </c>
      <c r="P823">
        <v>2</v>
      </c>
      <c r="Q823">
        <v>1</v>
      </c>
      <c r="S823">
        <v>7</v>
      </c>
      <c r="U823" s="103">
        <v>794</v>
      </c>
      <c r="V823" s="103">
        <v>33.141004075671333</v>
      </c>
      <c r="W823" s="103">
        <v>-7.1410040756713329</v>
      </c>
      <c r="Y823" s="103">
        <v>71.680216802168019</v>
      </c>
      <c r="Z823" s="103">
        <v>34</v>
      </c>
    </row>
    <row r="824" spans="1:26" x14ac:dyDescent="0.3">
      <c r="A824" s="13">
        <v>43861</v>
      </c>
      <c r="C824" s="101">
        <v>25</v>
      </c>
      <c r="D824" s="100">
        <f t="shared" si="53"/>
        <v>16</v>
      </c>
      <c r="E824" s="100">
        <f t="shared" si="54"/>
        <v>1</v>
      </c>
      <c r="F824" s="100">
        <f t="shared" si="55"/>
        <v>0</v>
      </c>
      <c r="G824" s="100">
        <f t="shared" si="56"/>
        <v>6</v>
      </c>
      <c r="H824" s="100">
        <v>3</v>
      </c>
      <c r="J824">
        <v>10</v>
      </c>
      <c r="K824">
        <v>6</v>
      </c>
      <c r="N824">
        <v>1</v>
      </c>
      <c r="S824">
        <v>6</v>
      </c>
      <c r="U824" s="103">
        <v>795</v>
      </c>
      <c r="V824" s="103">
        <v>29.450842754048132</v>
      </c>
      <c r="W824" s="103">
        <v>-3.4508427540481321</v>
      </c>
      <c r="Y824" s="103">
        <v>71.77055103884372</v>
      </c>
      <c r="Z824" s="103">
        <v>34</v>
      </c>
    </row>
    <row r="825" spans="1:26" x14ac:dyDescent="0.3">
      <c r="A825" s="13">
        <v>43862</v>
      </c>
      <c r="C825" s="101">
        <v>25</v>
      </c>
      <c r="D825" s="100">
        <f t="shared" si="53"/>
        <v>16</v>
      </c>
      <c r="E825" s="100">
        <f t="shared" si="54"/>
        <v>0</v>
      </c>
      <c r="F825" s="100">
        <f t="shared" si="55"/>
        <v>0</v>
      </c>
      <c r="G825" s="100">
        <f t="shared" si="56"/>
        <v>3</v>
      </c>
      <c r="H825" s="100">
        <v>2</v>
      </c>
      <c r="J825">
        <v>10</v>
      </c>
      <c r="K825">
        <v>6</v>
      </c>
      <c r="S825">
        <v>3</v>
      </c>
      <c r="U825" s="103">
        <v>796</v>
      </c>
      <c r="V825" s="103">
        <v>31.635086975289681</v>
      </c>
      <c r="W825" s="103">
        <v>-5.6350869752896813</v>
      </c>
      <c r="Y825" s="103">
        <v>71.860885275519422</v>
      </c>
      <c r="Z825" s="103">
        <v>34</v>
      </c>
    </row>
    <row r="826" spans="1:26" x14ac:dyDescent="0.3">
      <c r="A826" s="13">
        <v>43863</v>
      </c>
      <c r="C826" s="101">
        <v>25</v>
      </c>
      <c r="D826" s="100">
        <f t="shared" si="53"/>
        <v>16</v>
      </c>
      <c r="E826" s="100">
        <f t="shared" si="54"/>
        <v>2</v>
      </c>
      <c r="F826" s="100">
        <f t="shared" si="55"/>
        <v>1</v>
      </c>
      <c r="G826" s="100">
        <f t="shared" si="56"/>
        <v>5</v>
      </c>
      <c r="H826" s="100">
        <v>2</v>
      </c>
      <c r="J826">
        <v>12</v>
      </c>
      <c r="K826">
        <v>4</v>
      </c>
      <c r="M826">
        <v>1</v>
      </c>
      <c r="N826">
        <v>1</v>
      </c>
      <c r="P826">
        <v>1</v>
      </c>
      <c r="S826">
        <v>5</v>
      </c>
      <c r="U826" s="103">
        <v>797</v>
      </c>
      <c r="V826" s="103">
        <v>30.09796304314812</v>
      </c>
      <c r="W826" s="103">
        <v>-4.0979630431481198</v>
      </c>
      <c r="Y826" s="103">
        <v>71.951219512195109</v>
      </c>
      <c r="Z826" s="103">
        <v>34</v>
      </c>
    </row>
    <row r="827" spans="1:26" x14ac:dyDescent="0.3">
      <c r="A827" s="13">
        <v>43864</v>
      </c>
      <c r="C827" s="101">
        <v>25</v>
      </c>
      <c r="D827" s="100">
        <f t="shared" si="53"/>
        <v>16</v>
      </c>
      <c r="E827" s="100">
        <f t="shared" si="54"/>
        <v>4</v>
      </c>
      <c r="F827" s="100">
        <f t="shared" si="55"/>
        <v>3</v>
      </c>
      <c r="G827" s="100">
        <f t="shared" si="56"/>
        <v>3</v>
      </c>
      <c r="H827" s="100">
        <v>2</v>
      </c>
      <c r="J827">
        <v>8</v>
      </c>
      <c r="K827">
        <v>8</v>
      </c>
      <c r="L827">
        <v>1</v>
      </c>
      <c r="M827">
        <v>1</v>
      </c>
      <c r="N827">
        <v>2</v>
      </c>
      <c r="P827">
        <v>3</v>
      </c>
      <c r="S827">
        <v>3</v>
      </c>
      <c r="U827" s="103">
        <v>798</v>
      </c>
      <c r="V827" s="103">
        <v>29.321570592381466</v>
      </c>
      <c r="W827" s="103">
        <v>-3.321570592381466</v>
      </c>
      <c r="Y827" s="103">
        <v>72.041553748870811</v>
      </c>
      <c r="Z827" s="103">
        <v>34</v>
      </c>
    </row>
    <row r="828" spans="1:26" x14ac:dyDescent="0.3">
      <c r="A828" s="13">
        <v>43865</v>
      </c>
      <c r="C828" s="101">
        <v>25</v>
      </c>
      <c r="D828" s="100">
        <f t="shared" si="53"/>
        <v>16</v>
      </c>
      <c r="E828" s="100">
        <f t="shared" si="54"/>
        <v>5</v>
      </c>
      <c r="F828" s="100">
        <f t="shared" si="55"/>
        <v>0</v>
      </c>
      <c r="G828" s="100">
        <f t="shared" si="56"/>
        <v>9</v>
      </c>
      <c r="H828" s="100">
        <v>1</v>
      </c>
      <c r="J828">
        <v>13</v>
      </c>
      <c r="K828">
        <v>3</v>
      </c>
      <c r="L828">
        <v>3</v>
      </c>
      <c r="M828">
        <v>1</v>
      </c>
      <c r="N828">
        <v>1</v>
      </c>
      <c r="S828">
        <v>9</v>
      </c>
      <c r="U828" s="103">
        <v>799</v>
      </c>
      <c r="V828" s="103">
        <v>34.219518232829195</v>
      </c>
      <c r="W828" s="103">
        <v>-8.2195182328291949</v>
      </c>
      <c r="Y828" s="103">
        <v>72.131887985546513</v>
      </c>
      <c r="Z828" s="103">
        <v>34</v>
      </c>
    </row>
    <row r="829" spans="1:26" x14ac:dyDescent="0.3">
      <c r="A829" s="13">
        <v>43866</v>
      </c>
      <c r="C829" s="101">
        <v>25</v>
      </c>
      <c r="D829" s="100">
        <f t="shared" si="53"/>
        <v>15</v>
      </c>
      <c r="E829" s="100">
        <f t="shared" si="54"/>
        <v>4</v>
      </c>
      <c r="F829" s="100">
        <f t="shared" si="55"/>
        <v>4</v>
      </c>
      <c r="G829" s="100">
        <f t="shared" si="56"/>
        <v>7</v>
      </c>
      <c r="H829" s="100">
        <v>2</v>
      </c>
      <c r="J829">
        <v>11</v>
      </c>
      <c r="K829">
        <v>4</v>
      </c>
      <c r="L829">
        <v>2</v>
      </c>
      <c r="M829">
        <v>1</v>
      </c>
      <c r="N829">
        <v>1</v>
      </c>
      <c r="P829">
        <v>3</v>
      </c>
      <c r="Q829">
        <v>1</v>
      </c>
      <c r="S829">
        <v>7</v>
      </c>
      <c r="U829" s="103">
        <v>800</v>
      </c>
      <c r="V829" s="103">
        <v>33.576032108591463</v>
      </c>
      <c r="W829" s="103">
        <v>-7.5760321085914626</v>
      </c>
      <c r="Y829" s="103">
        <v>72.222222222222214</v>
      </c>
      <c r="Z829" s="103">
        <v>34</v>
      </c>
    </row>
    <row r="830" spans="1:26" x14ac:dyDescent="0.3">
      <c r="A830" s="13">
        <v>43867</v>
      </c>
      <c r="C830" s="101">
        <v>25</v>
      </c>
      <c r="D830" s="100">
        <f t="shared" si="53"/>
        <v>15</v>
      </c>
      <c r="E830" s="100">
        <f t="shared" si="54"/>
        <v>0</v>
      </c>
      <c r="F830" s="100">
        <f t="shared" si="55"/>
        <v>1</v>
      </c>
      <c r="G830" s="100">
        <f t="shared" si="56"/>
        <v>6</v>
      </c>
      <c r="H830" s="100">
        <v>2</v>
      </c>
      <c r="J830">
        <v>10</v>
      </c>
      <c r="K830">
        <v>5</v>
      </c>
      <c r="P830">
        <v>1</v>
      </c>
      <c r="S830">
        <v>6</v>
      </c>
      <c r="U830" s="103">
        <v>801</v>
      </c>
      <c r="V830" s="103">
        <v>32.259916318121036</v>
      </c>
      <c r="W830" s="103">
        <v>-6.2599163181210358</v>
      </c>
      <c r="Y830" s="103">
        <v>72.312556458897916</v>
      </c>
      <c r="Z830" s="103">
        <v>34</v>
      </c>
    </row>
    <row r="831" spans="1:26" x14ac:dyDescent="0.3">
      <c r="A831" s="13">
        <v>43868</v>
      </c>
      <c r="C831" s="101">
        <v>25</v>
      </c>
      <c r="D831" s="100">
        <f t="shared" si="53"/>
        <v>14</v>
      </c>
      <c r="E831" s="100">
        <f t="shared" si="54"/>
        <v>2</v>
      </c>
      <c r="F831" s="100">
        <f t="shared" si="55"/>
        <v>1</v>
      </c>
      <c r="G831" s="100">
        <f t="shared" si="56"/>
        <v>6</v>
      </c>
      <c r="H831" s="100">
        <v>3</v>
      </c>
      <c r="J831">
        <v>7</v>
      </c>
      <c r="K831">
        <v>7</v>
      </c>
      <c r="M831">
        <v>1</v>
      </c>
      <c r="N831">
        <v>1</v>
      </c>
      <c r="P831">
        <v>1</v>
      </c>
      <c r="S831">
        <v>6</v>
      </c>
      <c r="U831" s="103">
        <v>802</v>
      </c>
      <c r="V831" s="103">
        <v>35.750365169022359</v>
      </c>
      <c r="W831" s="103">
        <v>-9.7503651690223592</v>
      </c>
      <c r="Y831" s="103">
        <v>72.402890695573618</v>
      </c>
      <c r="Z831" s="103">
        <v>34</v>
      </c>
    </row>
    <row r="832" spans="1:26" x14ac:dyDescent="0.3">
      <c r="A832" s="13">
        <v>43869</v>
      </c>
      <c r="C832" s="101">
        <v>25</v>
      </c>
      <c r="D832" s="100">
        <f t="shared" si="53"/>
        <v>14</v>
      </c>
      <c r="E832" s="100">
        <f t="shared" si="54"/>
        <v>0</v>
      </c>
      <c r="F832" s="100">
        <f t="shared" si="55"/>
        <v>0</v>
      </c>
      <c r="G832" s="100">
        <f t="shared" si="56"/>
        <v>5</v>
      </c>
      <c r="H832" s="100">
        <v>2</v>
      </c>
      <c r="J832">
        <v>10</v>
      </c>
      <c r="K832">
        <v>4</v>
      </c>
      <c r="S832">
        <v>5</v>
      </c>
      <c r="U832" s="103">
        <v>803</v>
      </c>
      <c r="V832" s="103">
        <v>35.327767761940677</v>
      </c>
      <c r="W832" s="103">
        <v>-9.3277677619406774</v>
      </c>
      <c r="Y832" s="103">
        <v>72.493224932249319</v>
      </c>
      <c r="Z832" s="103">
        <v>34</v>
      </c>
    </row>
    <row r="833" spans="1:26" x14ac:dyDescent="0.3">
      <c r="A833" s="13">
        <v>43870</v>
      </c>
      <c r="C833" s="101">
        <v>25</v>
      </c>
      <c r="D833" s="100">
        <f t="shared" si="53"/>
        <v>13</v>
      </c>
      <c r="E833" s="100">
        <f t="shared" si="54"/>
        <v>2</v>
      </c>
      <c r="F833" s="100">
        <f t="shared" si="55"/>
        <v>0</v>
      </c>
      <c r="G833" s="100">
        <f t="shared" si="56"/>
        <v>8</v>
      </c>
      <c r="H833" s="100">
        <v>3</v>
      </c>
      <c r="I833" s="100">
        <v>1</v>
      </c>
      <c r="J833">
        <v>10</v>
      </c>
      <c r="K833">
        <v>3</v>
      </c>
      <c r="M833">
        <v>1</v>
      </c>
      <c r="N833">
        <v>1</v>
      </c>
      <c r="S833">
        <v>8</v>
      </c>
      <c r="U833" s="103">
        <v>804</v>
      </c>
      <c r="V833" s="103">
        <v>20.456561501163083</v>
      </c>
      <c r="W833" s="103">
        <v>4.5434384988369168</v>
      </c>
      <c r="Y833" s="103">
        <v>72.583559168925021</v>
      </c>
      <c r="Z833" s="103">
        <v>34</v>
      </c>
    </row>
    <row r="834" spans="1:26" x14ac:dyDescent="0.3">
      <c r="A834" s="13">
        <v>43871</v>
      </c>
      <c r="C834" s="101">
        <v>25</v>
      </c>
      <c r="D834" s="100">
        <f t="shared" si="53"/>
        <v>13</v>
      </c>
      <c r="E834" s="100">
        <f t="shared" si="54"/>
        <v>4</v>
      </c>
      <c r="F834" s="100">
        <f t="shared" si="55"/>
        <v>2</v>
      </c>
      <c r="G834" s="100">
        <f t="shared" si="56"/>
        <v>5</v>
      </c>
      <c r="H834" s="100">
        <v>3</v>
      </c>
      <c r="J834">
        <v>7</v>
      </c>
      <c r="K834">
        <v>6</v>
      </c>
      <c r="M834">
        <v>2</v>
      </c>
      <c r="N834">
        <v>2</v>
      </c>
      <c r="P834">
        <v>2</v>
      </c>
      <c r="S834">
        <v>5</v>
      </c>
      <c r="U834" s="103">
        <v>805</v>
      </c>
      <c r="V834" s="103">
        <v>22.362377837953726</v>
      </c>
      <c r="W834" s="103">
        <v>2.6376221620462736</v>
      </c>
      <c r="Y834" s="103">
        <v>72.673893405600722</v>
      </c>
      <c r="Z834" s="103">
        <v>34</v>
      </c>
    </row>
    <row r="835" spans="1:26" x14ac:dyDescent="0.3">
      <c r="A835" s="13">
        <v>43872</v>
      </c>
      <c r="C835" s="101">
        <v>25</v>
      </c>
      <c r="D835" s="100">
        <f t="shared" ref="D835:D898" si="57">SUM(J835:K835)</f>
        <v>13</v>
      </c>
      <c r="E835" s="100">
        <f t="shared" ref="E835:E898" si="58">SUM(L835:N835)</f>
        <v>4</v>
      </c>
      <c r="F835" s="100">
        <f t="shared" ref="F835:F898" si="59">SUM(O835:Q835)</f>
        <v>0</v>
      </c>
      <c r="G835" s="100">
        <f t="shared" ref="G835:G898" si="60">SUM(R835:S835)</f>
        <v>4</v>
      </c>
      <c r="H835" s="100">
        <v>3</v>
      </c>
      <c r="J835">
        <v>7</v>
      </c>
      <c r="K835">
        <v>6</v>
      </c>
      <c r="L835">
        <v>3</v>
      </c>
      <c r="N835">
        <v>1</v>
      </c>
      <c r="S835">
        <v>4</v>
      </c>
      <c r="U835" s="103">
        <v>806</v>
      </c>
      <c r="V835" s="103">
        <v>29.739592965257007</v>
      </c>
      <c r="W835" s="103">
        <v>-4.7395929652570068</v>
      </c>
      <c r="Y835" s="103">
        <v>72.764227642276424</v>
      </c>
      <c r="Z835" s="103">
        <v>34</v>
      </c>
    </row>
    <row r="836" spans="1:26" x14ac:dyDescent="0.3">
      <c r="A836" s="13">
        <v>43873</v>
      </c>
      <c r="C836" s="101">
        <v>25</v>
      </c>
      <c r="D836" s="100">
        <f t="shared" si="57"/>
        <v>13</v>
      </c>
      <c r="E836" s="100">
        <f t="shared" si="58"/>
        <v>5</v>
      </c>
      <c r="F836" s="100">
        <f t="shared" si="59"/>
        <v>1</v>
      </c>
      <c r="G836" s="100">
        <f t="shared" si="60"/>
        <v>5</v>
      </c>
      <c r="H836" s="100">
        <v>2</v>
      </c>
      <c r="I836" s="100">
        <v>1</v>
      </c>
      <c r="J836">
        <v>7</v>
      </c>
      <c r="K836">
        <v>6</v>
      </c>
      <c r="M836">
        <v>2</v>
      </c>
      <c r="N836">
        <v>3</v>
      </c>
      <c r="P836">
        <v>1</v>
      </c>
      <c r="S836">
        <v>5</v>
      </c>
      <c r="U836" s="103">
        <v>807</v>
      </c>
      <c r="V836" s="103">
        <v>25.253095557209093</v>
      </c>
      <c r="W836" s="103">
        <v>-0.25309555720909316</v>
      </c>
      <c r="Y836" s="103">
        <v>72.854561878952111</v>
      </c>
      <c r="Z836" s="103">
        <v>34</v>
      </c>
    </row>
    <row r="837" spans="1:26" x14ac:dyDescent="0.3">
      <c r="A837" s="13">
        <v>43874</v>
      </c>
      <c r="C837" s="101">
        <v>25</v>
      </c>
      <c r="D837" s="100">
        <f t="shared" si="57"/>
        <v>13</v>
      </c>
      <c r="E837" s="100">
        <f t="shared" si="58"/>
        <v>1</v>
      </c>
      <c r="F837" s="100">
        <f t="shared" si="59"/>
        <v>2</v>
      </c>
      <c r="G837" s="100">
        <f t="shared" si="60"/>
        <v>4</v>
      </c>
      <c r="H837" s="100">
        <v>2</v>
      </c>
      <c r="J837">
        <v>5</v>
      </c>
      <c r="K837">
        <v>8</v>
      </c>
      <c r="M837">
        <v>1</v>
      </c>
      <c r="P837">
        <v>1</v>
      </c>
      <c r="Q837">
        <v>1</v>
      </c>
      <c r="S837">
        <v>4</v>
      </c>
      <c r="U837" s="103">
        <v>808</v>
      </c>
      <c r="V837" s="103">
        <v>26.808989864207188</v>
      </c>
      <c r="W837" s="103">
        <v>-1.808989864207188</v>
      </c>
      <c r="Y837" s="103">
        <v>72.944896115627813</v>
      </c>
      <c r="Z837" s="103">
        <v>34</v>
      </c>
    </row>
    <row r="838" spans="1:26" x14ac:dyDescent="0.3">
      <c r="A838" s="13">
        <v>43875</v>
      </c>
      <c r="C838" s="101">
        <v>25</v>
      </c>
      <c r="D838" s="100">
        <f t="shared" si="57"/>
        <v>13</v>
      </c>
      <c r="E838" s="100">
        <f t="shared" si="58"/>
        <v>4</v>
      </c>
      <c r="F838" s="100">
        <f t="shared" si="59"/>
        <v>1</v>
      </c>
      <c r="G838" s="100">
        <f t="shared" si="60"/>
        <v>3</v>
      </c>
      <c r="H838" s="100">
        <v>2</v>
      </c>
      <c r="I838" s="100">
        <v>2</v>
      </c>
      <c r="J838">
        <v>7</v>
      </c>
      <c r="K838">
        <v>6</v>
      </c>
      <c r="M838">
        <v>2</v>
      </c>
      <c r="N838">
        <v>2</v>
      </c>
      <c r="P838">
        <v>1</v>
      </c>
      <c r="S838">
        <v>3</v>
      </c>
      <c r="U838" s="103">
        <v>809</v>
      </c>
      <c r="V838" s="103">
        <v>21.301399931302857</v>
      </c>
      <c r="W838" s="103">
        <v>3.698600068697143</v>
      </c>
      <c r="Y838" s="103">
        <v>73.035230352303515</v>
      </c>
      <c r="Z838" s="103">
        <v>34</v>
      </c>
    </row>
    <row r="839" spans="1:26" x14ac:dyDescent="0.3">
      <c r="A839" s="13">
        <v>43876</v>
      </c>
      <c r="C839" s="101">
        <v>25</v>
      </c>
      <c r="D839" s="100">
        <f t="shared" si="57"/>
        <v>12</v>
      </c>
      <c r="E839" s="100">
        <f t="shared" si="58"/>
        <v>2</v>
      </c>
      <c r="F839" s="100">
        <f t="shared" si="59"/>
        <v>0</v>
      </c>
      <c r="G839" s="100">
        <f t="shared" si="60"/>
        <v>6</v>
      </c>
      <c r="H839" s="100">
        <v>3</v>
      </c>
      <c r="I839" s="100">
        <v>1</v>
      </c>
      <c r="J839">
        <v>3</v>
      </c>
      <c r="K839">
        <v>9</v>
      </c>
      <c r="M839">
        <v>1</v>
      </c>
      <c r="N839">
        <v>1</v>
      </c>
      <c r="S839">
        <v>6</v>
      </c>
      <c r="U839" s="103">
        <v>810</v>
      </c>
      <c r="V839" s="103">
        <v>27.615000151934051</v>
      </c>
      <c r="W839" s="103">
        <v>-2.6150001519340513</v>
      </c>
      <c r="Y839" s="103">
        <v>73.125564588979216</v>
      </c>
      <c r="Z839" s="103">
        <v>34</v>
      </c>
    </row>
    <row r="840" spans="1:26" x14ac:dyDescent="0.3">
      <c r="A840" s="13">
        <v>43877</v>
      </c>
      <c r="C840" s="101">
        <v>25</v>
      </c>
      <c r="D840" s="100">
        <f t="shared" si="57"/>
        <v>12</v>
      </c>
      <c r="E840" s="100">
        <f t="shared" si="58"/>
        <v>4</v>
      </c>
      <c r="F840" s="100">
        <f t="shared" si="59"/>
        <v>0</v>
      </c>
      <c r="G840" s="100">
        <f t="shared" si="60"/>
        <v>6</v>
      </c>
      <c r="H840" s="100">
        <v>2</v>
      </c>
      <c r="J840">
        <v>4</v>
      </c>
      <c r="K840">
        <v>8</v>
      </c>
      <c r="L840">
        <v>3</v>
      </c>
      <c r="M840">
        <v>1</v>
      </c>
      <c r="S840">
        <v>6</v>
      </c>
      <c r="U840" s="103">
        <v>811</v>
      </c>
      <c r="V840" s="103">
        <v>29.719651219120614</v>
      </c>
      <c r="W840" s="103">
        <v>-4.7196512191206139</v>
      </c>
      <c r="Y840" s="103">
        <v>73.215898825654918</v>
      </c>
      <c r="Z840" s="103">
        <v>34</v>
      </c>
    </row>
    <row r="841" spans="1:26" x14ac:dyDescent="0.3">
      <c r="A841" s="13">
        <v>43878</v>
      </c>
      <c r="C841" s="101">
        <v>25</v>
      </c>
      <c r="D841" s="100">
        <f t="shared" si="57"/>
        <v>12</v>
      </c>
      <c r="E841" s="100">
        <f t="shared" si="58"/>
        <v>2</v>
      </c>
      <c r="F841" s="100">
        <f t="shared" si="59"/>
        <v>2</v>
      </c>
      <c r="G841" s="100">
        <f t="shared" si="60"/>
        <v>11</v>
      </c>
      <c r="H841" s="100">
        <v>2</v>
      </c>
      <c r="J841">
        <v>3</v>
      </c>
      <c r="K841">
        <v>9</v>
      </c>
      <c r="M841">
        <v>1</v>
      </c>
      <c r="N841">
        <v>1</v>
      </c>
      <c r="O841">
        <v>2</v>
      </c>
      <c r="S841">
        <v>11</v>
      </c>
      <c r="U841" s="103">
        <v>812</v>
      </c>
      <c r="V841" s="103">
        <v>23.595852308400641</v>
      </c>
      <c r="W841" s="103">
        <v>1.4041476915993591</v>
      </c>
      <c r="Y841" s="103">
        <v>73.30623306233062</v>
      </c>
      <c r="Z841" s="103">
        <v>34</v>
      </c>
    </row>
    <row r="842" spans="1:26" x14ac:dyDescent="0.3">
      <c r="A842" s="13">
        <v>43879</v>
      </c>
      <c r="C842" s="101">
        <v>25</v>
      </c>
      <c r="D842" s="100">
        <f t="shared" si="57"/>
        <v>12</v>
      </c>
      <c r="E842" s="100">
        <f t="shared" si="58"/>
        <v>1</v>
      </c>
      <c r="F842" s="100">
        <f t="shared" si="59"/>
        <v>4</v>
      </c>
      <c r="G842" s="100">
        <f t="shared" si="60"/>
        <v>5</v>
      </c>
      <c r="H842" s="100">
        <v>2</v>
      </c>
      <c r="J842">
        <v>5</v>
      </c>
      <c r="K842">
        <v>7</v>
      </c>
      <c r="M842">
        <v>1</v>
      </c>
      <c r="O842">
        <v>1</v>
      </c>
      <c r="P842">
        <v>3</v>
      </c>
      <c r="S842">
        <v>5</v>
      </c>
      <c r="U842" s="103">
        <v>813</v>
      </c>
      <c r="V842" s="103">
        <v>28.424117955604036</v>
      </c>
      <c r="W842" s="103">
        <v>-3.4241179556040358</v>
      </c>
      <c r="Y842" s="103">
        <v>73.396567299006321</v>
      </c>
      <c r="Z842" s="103">
        <v>34</v>
      </c>
    </row>
    <row r="843" spans="1:26" x14ac:dyDescent="0.3">
      <c r="A843" s="13">
        <v>43880</v>
      </c>
      <c r="C843" s="101">
        <v>25</v>
      </c>
      <c r="D843" s="100">
        <f t="shared" si="57"/>
        <v>12</v>
      </c>
      <c r="E843" s="100">
        <f t="shared" si="58"/>
        <v>2</v>
      </c>
      <c r="F843" s="100">
        <f t="shared" si="59"/>
        <v>1</v>
      </c>
      <c r="G843" s="100">
        <f t="shared" si="60"/>
        <v>6</v>
      </c>
      <c r="H843" s="100">
        <v>2</v>
      </c>
      <c r="J843">
        <v>5</v>
      </c>
      <c r="K843">
        <v>7</v>
      </c>
      <c r="M843">
        <v>1</v>
      </c>
      <c r="N843">
        <v>1</v>
      </c>
      <c r="Q843">
        <v>1</v>
      </c>
      <c r="S843">
        <v>6</v>
      </c>
      <c r="U843" s="103">
        <v>814</v>
      </c>
      <c r="V843" s="103">
        <v>27.694473881473954</v>
      </c>
      <c r="W843" s="103">
        <v>-2.6944738814739537</v>
      </c>
      <c r="Y843" s="103">
        <v>73.486901535682023</v>
      </c>
      <c r="Z843" s="103">
        <v>34</v>
      </c>
    </row>
    <row r="844" spans="1:26" x14ac:dyDescent="0.3">
      <c r="A844" s="13">
        <v>43881</v>
      </c>
      <c r="C844" s="101">
        <v>25</v>
      </c>
      <c r="D844" s="100">
        <f t="shared" si="57"/>
        <v>12</v>
      </c>
      <c r="E844" s="100">
        <f t="shared" si="58"/>
        <v>5</v>
      </c>
      <c r="F844" s="100">
        <f t="shared" si="59"/>
        <v>4</v>
      </c>
      <c r="G844" s="100">
        <f t="shared" si="60"/>
        <v>6</v>
      </c>
      <c r="H844" s="100">
        <v>1</v>
      </c>
      <c r="J844">
        <v>7</v>
      </c>
      <c r="K844">
        <v>5</v>
      </c>
      <c r="L844">
        <v>2</v>
      </c>
      <c r="M844">
        <v>1</v>
      </c>
      <c r="N844">
        <v>2</v>
      </c>
      <c r="P844">
        <v>4</v>
      </c>
      <c r="S844">
        <v>6</v>
      </c>
      <c r="U844" s="103">
        <v>815</v>
      </c>
      <c r="V844" s="103">
        <v>28.989887720475451</v>
      </c>
      <c r="W844" s="103">
        <v>-3.9898877204754513</v>
      </c>
      <c r="Y844" s="103">
        <v>73.577235772357724</v>
      </c>
      <c r="Z844" s="103">
        <v>34</v>
      </c>
    </row>
    <row r="845" spans="1:26" x14ac:dyDescent="0.3">
      <c r="A845" s="13">
        <v>43882</v>
      </c>
      <c r="C845" s="101">
        <v>25</v>
      </c>
      <c r="D845" s="100">
        <f t="shared" si="57"/>
        <v>11</v>
      </c>
      <c r="E845" s="100">
        <f t="shared" si="58"/>
        <v>11</v>
      </c>
      <c r="F845" s="100">
        <f t="shared" si="59"/>
        <v>2</v>
      </c>
      <c r="G845" s="100">
        <f t="shared" si="60"/>
        <v>8</v>
      </c>
      <c r="H845" s="100">
        <v>2</v>
      </c>
      <c r="J845">
        <v>7</v>
      </c>
      <c r="K845">
        <v>4</v>
      </c>
      <c r="L845">
        <v>5</v>
      </c>
      <c r="M845">
        <v>2</v>
      </c>
      <c r="N845">
        <v>4</v>
      </c>
      <c r="O845">
        <v>1</v>
      </c>
      <c r="P845">
        <v>1</v>
      </c>
      <c r="S845">
        <v>8</v>
      </c>
      <c r="U845" s="103">
        <v>816</v>
      </c>
      <c r="V845" s="103">
        <v>26.697312138066341</v>
      </c>
      <c r="W845" s="103">
        <v>-1.6973121380663407</v>
      </c>
      <c r="Y845" s="103">
        <v>73.667570009033412</v>
      </c>
      <c r="Z845" s="103">
        <v>34</v>
      </c>
    </row>
    <row r="846" spans="1:26" x14ac:dyDescent="0.3">
      <c r="A846" s="13">
        <v>43883</v>
      </c>
      <c r="C846" s="101">
        <v>25</v>
      </c>
      <c r="D846" s="100">
        <f t="shared" si="57"/>
        <v>11</v>
      </c>
      <c r="E846" s="100">
        <f t="shared" si="58"/>
        <v>0</v>
      </c>
      <c r="F846" s="100">
        <f t="shared" si="59"/>
        <v>2</v>
      </c>
      <c r="G846" s="100">
        <f t="shared" si="60"/>
        <v>9</v>
      </c>
      <c r="H846" s="100">
        <v>1</v>
      </c>
      <c r="J846">
        <v>6</v>
      </c>
      <c r="K846">
        <v>5</v>
      </c>
      <c r="P846">
        <v>1</v>
      </c>
      <c r="Q846">
        <v>1</v>
      </c>
      <c r="S846">
        <v>9</v>
      </c>
      <c r="U846" s="103">
        <v>817</v>
      </c>
      <c r="V846" s="103">
        <v>22.067761796743778</v>
      </c>
      <c r="W846" s="103">
        <v>2.9322382032562224</v>
      </c>
      <c r="Y846" s="103">
        <v>73.757904245709113</v>
      </c>
      <c r="Z846" s="103">
        <v>34</v>
      </c>
    </row>
    <row r="847" spans="1:26" x14ac:dyDescent="0.3">
      <c r="A847" s="13">
        <v>43884</v>
      </c>
      <c r="C847" s="101">
        <v>25</v>
      </c>
      <c r="D847" s="100">
        <f t="shared" si="57"/>
        <v>9</v>
      </c>
      <c r="E847" s="100">
        <f t="shared" si="58"/>
        <v>1</v>
      </c>
      <c r="F847" s="100">
        <f t="shared" si="59"/>
        <v>0</v>
      </c>
      <c r="G847" s="100">
        <f t="shared" si="60"/>
        <v>4</v>
      </c>
      <c r="H847" s="100">
        <v>3</v>
      </c>
      <c r="I847" s="100">
        <v>1</v>
      </c>
      <c r="J847">
        <v>6</v>
      </c>
      <c r="K847">
        <v>3</v>
      </c>
      <c r="L847">
        <v>1</v>
      </c>
      <c r="S847">
        <v>4</v>
      </c>
      <c r="U847" s="103">
        <v>818</v>
      </c>
      <c r="V847" s="103">
        <v>22.553818983045115</v>
      </c>
      <c r="W847" s="103">
        <v>2.4461810169548848</v>
      </c>
      <c r="Y847" s="103">
        <v>73.848238482384815</v>
      </c>
      <c r="Z847" s="103">
        <v>34</v>
      </c>
    </row>
    <row r="848" spans="1:26" x14ac:dyDescent="0.3">
      <c r="A848" s="13">
        <v>43885</v>
      </c>
      <c r="C848" s="101">
        <v>25</v>
      </c>
      <c r="D848" s="100">
        <f t="shared" si="57"/>
        <v>9</v>
      </c>
      <c r="E848" s="100">
        <f t="shared" si="58"/>
        <v>2</v>
      </c>
      <c r="F848" s="100">
        <f t="shared" si="59"/>
        <v>1</v>
      </c>
      <c r="G848" s="100">
        <f t="shared" si="60"/>
        <v>8</v>
      </c>
      <c r="H848" s="100">
        <v>1</v>
      </c>
      <c r="J848">
        <v>7</v>
      </c>
      <c r="K848">
        <v>2</v>
      </c>
      <c r="M848">
        <v>2</v>
      </c>
      <c r="O848">
        <v>1</v>
      </c>
      <c r="S848">
        <v>8</v>
      </c>
      <c r="U848" s="103">
        <v>819</v>
      </c>
      <c r="V848" s="103">
        <v>26.909167434737686</v>
      </c>
      <c r="W848" s="103">
        <v>-1.9091674347376859</v>
      </c>
      <c r="Y848" s="103">
        <v>73.938572719060517</v>
      </c>
      <c r="Z848" s="103">
        <v>34</v>
      </c>
    </row>
    <row r="849" spans="1:26" x14ac:dyDescent="0.3">
      <c r="A849" s="13">
        <v>43886</v>
      </c>
      <c r="C849" s="101">
        <v>25</v>
      </c>
      <c r="D849" s="100">
        <f t="shared" si="57"/>
        <v>7</v>
      </c>
      <c r="E849" s="100">
        <f t="shared" si="58"/>
        <v>4</v>
      </c>
      <c r="F849" s="100">
        <f t="shared" si="59"/>
        <v>0</v>
      </c>
      <c r="G849" s="100">
        <f t="shared" si="60"/>
        <v>6</v>
      </c>
      <c r="H849" s="100">
        <v>2</v>
      </c>
      <c r="J849">
        <v>5</v>
      </c>
      <c r="K849">
        <v>2</v>
      </c>
      <c r="M849">
        <v>2</v>
      </c>
      <c r="N849">
        <v>2</v>
      </c>
      <c r="S849">
        <v>6</v>
      </c>
      <c r="U849" s="103">
        <v>820</v>
      </c>
      <c r="V849" s="103">
        <v>30.079429627800089</v>
      </c>
      <c r="W849" s="103">
        <v>-5.0794296278000886</v>
      </c>
      <c r="Y849" s="103">
        <v>74.028906955736218</v>
      </c>
      <c r="Z849" s="103">
        <v>34</v>
      </c>
    </row>
    <row r="850" spans="1:26" x14ac:dyDescent="0.3">
      <c r="A850" s="13">
        <v>43887</v>
      </c>
      <c r="C850" s="101">
        <v>25</v>
      </c>
      <c r="D850" s="100">
        <f t="shared" si="57"/>
        <v>7</v>
      </c>
      <c r="E850" s="100">
        <f t="shared" si="58"/>
        <v>2</v>
      </c>
      <c r="F850" s="100">
        <f t="shared" si="59"/>
        <v>0</v>
      </c>
      <c r="G850" s="100">
        <f t="shared" si="60"/>
        <v>5</v>
      </c>
      <c r="H850" s="100">
        <v>1</v>
      </c>
      <c r="J850">
        <v>2</v>
      </c>
      <c r="K850">
        <v>5</v>
      </c>
      <c r="N850">
        <v>2</v>
      </c>
      <c r="S850">
        <v>5</v>
      </c>
      <c r="U850" s="103">
        <v>821</v>
      </c>
      <c r="V850" s="103">
        <v>30.457274877448949</v>
      </c>
      <c r="W850" s="103">
        <v>-5.457274877448949</v>
      </c>
      <c r="Y850" s="103">
        <v>74.11924119241192</v>
      </c>
      <c r="Z850" s="103">
        <v>34</v>
      </c>
    </row>
    <row r="851" spans="1:26" x14ac:dyDescent="0.3">
      <c r="A851" s="13">
        <v>43888</v>
      </c>
      <c r="C851" s="101">
        <v>25</v>
      </c>
      <c r="D851" s="100">
        <f t="shared" si="57"/>
        <v>6</v>
      </c>
      <c r="E851" s="100">
        <f t="shared" si="58"/>
        <v>0</v>
      </c>
      <c r="F851" s="100">
        <f t="shared" si="59"/>
        <v>3</v>
      </c>
      <c r="G851" s="100">
        <f t="shared" si="60"/>
        <v>6</v>
      </c>
      <c r="H851" s="100">
        <v>2</v>
      </c>
      <c r="J851">
        <v>5</v>
      </c>
      <c r="K851">
        <v>1</v>
      </c>
      <c r="O851">
        <v>1</v>
      </c>
      <c r="P851">
        <v>1</v>
      </c>
      <c r="Q851">
        <v>1</v>
      </c>
      <c r="S851">
        <v>6</v>
      </c>
      <c r="U851" s="103">
        <v>822</v>
      </c>
      <c r="V851" s="103">
        <v>26.298645512433456</v>
      </c>
      <c r="W851" s="103">
        <v>-1.2986455124334562</v>
      </c>
      <c r="Y851" s="103">
        <v>74.209575429087622</v>
      </c>
      <c r="Z851" s="103">
        <v>34</v>
      </c>
    </row>
    <row r="852" spans="1:26" x14ac:dyDescent="0.3">
      <c r="A852" s="13">
        <v>43889</v>
      </c>
      <c r="C852" s="101">
        <v>25</v>
      </c>
      <c r="D852" s="100">
        <f t="shared" si="57"/>
        <v>5</v>
      </c>
      <c r="E852" s="100">
        <f t="shared" si="58"/>
        <v>1</v>
      </c>
      <c r="F852" s="100">
        <f t="shared" si="59"/>
        <v>1</v>
      </c>
      <c r="G852" s="100">
        <f t="shared" si="60"/>
        <v>5</v>
      </c>
      <c r="H852" s="100">
        <v>2</v>
      </c>
      <c r="J852">
        <v>1</v>
      </c>
      <c r="K852">
        <v>4</v>
      </c>
      <c r="N852">
        <v>1</v>
      </c>
      <c r="P852">
        <v>1</v>
      </c>
      <c r="S852">
        <v>5</v>
      </c>
      <c r="U852" s="103">
        <v>823</v>
      </c>
      <c r="V852" s="103">
        <v>22.122307579993826</v>
      </c>
      <c r="W852" s="103">
        <v>2.8776924200061735</v>
      </c>
      <c r="Y852" s="103">
        <v>74.299909665763323</v>
      </c>
      <c r="Z852" s="103">
        <v>34</v>
      </c>
    </row>
    <row r="853" spans="1:26" x14ac:dyDescent="0.3">
      <c r="A853" s="13">
        <v>43890</v>
      </c>
      <c r="C853" s="101">
        <v>25</v>
      </c>
      <c r="D853" s="100">
        <f t="shared" si="57"/>
        <v>3</v>
      </c>
      <c r="E853" s="100">
        <f t="shared" si="58"/>
        <v>2</v>
      </c>
      <c r="F853" s="100">
        <f t="shared" si="59"/>
        <v>0</v>
      </c>
      <c r="G853" s="100">
        <f t="shared" si="60"/>
        <v>6</v>
      </c>
      <c r="H853" s="100">
        <v>3</v>
      </c>
      <c r="K853">
        <v>3</v>
      </c>
      <c r="M853">
        <v>1</v>
      </c>
      <c r="N853">
        <v>1</v>
      </c>
      <c r="S853">
        <v>6</v>
      </c>
      <c r="U853" s="103">
        <v>824</v>
      </c>
      <c r="V853" s="103">
        <v>26.389148881661804</v>
      </c>
      <c r="W853" s="103">
        <v>-1.3891488816618036</v>
      </c>
      <c r="Y853" s="103">
        <v>74.390243902439025</v>
      </c>
      <c r="Z853" s="103">
        <v>34</v>
      </c>
    </row>
    <row r="854" spans="1:26" x14ac:dyDescent="0.3">
      <c r="A854" s="13">
        <v>43891</v>
      </c>
      <c r="C854" s="101">
        <v>25</v>
      </c>
      <c r="D854" s="100">
        <f t="shared" si="57"/>
        <v>3</v>
      </c>
      <c r="E854" s="100">
        <f t="shared" si="58"/>
        <v>0</v>
      </c>
      <c r="F854" s="100">
        <f t="shared" si="59"/>
        <v>5</v>
      </c>
      <c r="G854" s="100">
        <f t="shared" si="60"/>
        <v>5</v>
      </c>
      <c r="H854" s="100">
        <v>1</v>
      </c>
      <c r="I854" s="100">
        <v>1</v>
      </c>
      <c r="K854">
        <v>3</v>
      </c>
      <c r="O854">
        <v>5</v>
      </c>
      <c r="S854">
        <v>5</v>
      </c>
      <c r="U854" s="103">
        <v>825</v>
      </c>
      <c r="V854" s="103">
        <v>28.029443768378666</v>
      </c>
      <c r="W854" s="103">
        <v>-3.0294437683786661</v>
      </c>
      <c r="Y854" s="103">
        <v>74.480578139114712</v>
      </c>
      <c r="Z854" s="103">
        <v>34</v>
      </c>
    </row>
    <row r="855" spans="1:26" x14ac:dyDescent="0.3">
      <c r="A855" s="13">
        <v>43892</v>
      </c>
      <c r="C855" s="101">
        <v>24</v>
      </c>
      <c r="D855" s="100">
        <f t="shared" si="57"/>
        <v>24</v>
      </c>
      <c r="E855" s="100">
        <f t="shared" si="58"/>
        <v>0</v>
      </c>
      <c r="F855" s="100">
        <f t="shared" si="59"/>
        <v>1</v>
      </c>
      <c r="G855" s="100">
        <f t="shared" si="60"/>
        <v>6</v>
      </c>
      <c r="H855" s="100">
        <v>3</v>
      </c>
      <c r="J855">
        <v>15</v>
      </c>
      <c r="K855">
        <v>9</v>
      </c>
      <c r="P855">
        <v>1</v>
      </c>
      <c r="S855">
        <v>6</v>
      </c>
      <c r="U855" s="103">
        <v>826</v>
      </c>
      <c r="V855" s="103">
        <v>30.448241456964258</v>
      </c>
      <c r="W855" s="103">
        <v>-5.4482414569642579</v>
      </c>
      <c r="Y855" s="103">
        <v>74.570912375790414</v>
      </c>
      <c r="Z855" s="103">
        <v>34</v>
      </c>
    </row>
    <row r="856" spans="1:26" x14ac:dyDescent="0.3">
      <c r="A856" s="13">
        <v>43893</v>
      </c>
      <c r="C856" s="101">
        <v>24</v>
      </c>
      <c r="D856" s="100">
        <f t="shared" si="57"/>
        <v>24</v>
      </c>
      <c r="E856" s="100">
        <f t="shared" si="58"/>
        <v>3</v>
      </c>
      <c r="F856" s="100">
        <f t="shared" si="59"/>
        <v>1</v>
      </c>
      <c r="G856" s="100">
        <f t="shared" si="60"/>
        <v>7</v>
      </c>
      <c r="H856" s="100">
        <v>3</v>
      </c>
      <c r="I856" s="100">
        <v>1</v>
      </c>
      <c r="J856">
        <v>18</v>
      </c>
      <c r="K856">
        <v>6</v>
      </c>
      <c r="L856">
        <v>1</v>
      </c>
      <c r="M856">
        <v>1</v>
      </c>
      <c r="N856">
        <v>1</v>
      </c>
      <c r="P856">
        <v>1</v>
      </c>
      <c r="S856">
        <v>7</v>
      </c>
      <c r="U856" s="103">
        <v>827</v>
      </c>
      <c r="V856" s="103">
        <v>33.149277290823484</v>
      </c>
      <c r="W856" s="103">
        <v>-8.1492772908234841</v>
      </c>
      <c r="Y856" s="103">
        <v>74.661246612466115</v>
      </c>
      <c r="Z856" s="103">
        <v>34</v>
      </c>
    </row>
    <row r="857" spans="1:26" x14ac:dyDescent="0.3">
      <c r="A857" s="13">
        <v>43894</v>
      </c>
      <c r="C857" s="101">
        <v>24</v>
      </c>
      <c r="D857" s="100">
        <f t="shared" si="57"/>
        <v>23</v>
      </c>
      <c r="E857" s="100">
        <f t="shared" si="58"/>
        <v>0</v>
      </c>
      <c r="F857" s="100">
        <f t="shared" si="59"/>
        <v>0</v>
      </c>
      <c r="G857" s="100">
        <f t="shared" si="60"/>
        <v>10</v>
      </c>
      <c r="H857" s="100">
        <v>1</v>
      </c>
      <c r="I857" s="100">
        <v>1</v>
      </c>
      <c r="J857">
        <v>16</v>
      </c>
      <c r="K857">
        <v>7</v>
      </c>
      <c r="S857">
        <v>10</v>
      </c>
      <c r="U857" s="103">
        <v>828</v>
      </c>
      <c r="V857" s="103">
        <v>26.333486509055621</v>
      </c>
      <c r="W857" s="103">
        <v>-1.3334865090556214</v>
      </c>
      <c r="Y857" s="103">
        <v>74.751580849141817</v>
      </c>
      <c r="Z857" s="103">
        <v>34</v>
      </c>
    </row>
    <row r="858" spans="1:26" x14ac:dyDescent="0.3">
      <c r="A858" s="13">
        <v>43895</v>
      </c>
      <c r="C858" s="101">
        <v>24</v>
      </c>
      <c r="D858" s="100">
        <f t="shared" si="57"/>
        <v>23</v>
      </c>
      <c r="E858" s="100">
        <f t="shared" si="58"/>
        <v>3</v>
      </c>
      <c r="F858" s="100">
        <f t="shared" si="59"/>
        <v>0</v>
      </c>
      <c r="G858" s="100">
        <f t="shared" si="60"/>
        <v>8</v>
      </c>
      <c r="H858" s="100">
        <v>1</v>
      </c>
      <c r="I858" s="100">
        <v>1</v>
      </c>
      <c r="J858">
        <v>17</v>
      </c>
      <c r="K858">
        <v>6</v>
      </c>
      <c r="M858">
        <v>1</v>
      </c>
      <c r="N858">
        <v>2</v>
      </c>
      <c r="S858">
        <v>8</v>
      </c>
      <c r="U858" s="103">
        <v>829</v>
      </c>
      <c r="V858" s="103">
        <v>28.981733929838381</v>
      </c>
      <c r="W858" s="103">
        <v>-3.9817339298383807</v>
      </c>
      <c r="Y858" s="103">
        <v>74.841915085817519</v>
      </c>
      <c r="Z858" s="103">
        <v>34</v>
      </c>
    </row>
    <row r="859" spans="1:26" x14ac:dyDescent="0.3">
      <c r="A859" s="13">
        <v>43896</v>
      </c>
      <c r="C859" s="101">
        <v>24</v>
      </c>
      <c r="D859" s="100">
        <f t="shared" si="57"/>
        <v>22</v>
      </c>
      <c r="E859" s="100">
        <f t="shared" si="58"/>
        <v>3</v>
      </c>
      <c r="F859" s="100">
        <f t="shared" si="59"/>
        <v>3</v>
      </c>
      <c r="G859" s="100">
        <f t="shared" si="60"/>
        <v>7</v>
      </c>
      <c r="H859" s="100">
        <v>2</v>
      </c>
      <c r="J859">
        <v>10</v>
      </c>
      <c r="K859">
        <v>12</v>
      </c>
      <c r="M859">
        <v>1</v>
      </c>
      <c r="N859">
        <v>2</v>
      </c>
      <c r="P859">
        <v>3</v>
      </c>
      <c r="S859">
        <v>7</v>
      </c>
      <c r="U859" s="103">
        <v>830</v>
      </c>
      <c r="V859" s="103">
        <v>24.893903147423345</v>
      </c>
      <c r="W859" s="103">
        <v>0.10609685257665546</v>
      </c>
      <c r="Y859" s="103">
        <v>74.93224932249322</v>
      </c>
      <c r="Z859" s="103">
        <v>34</v>
      </c>
    </row>
    <row r="860" spans="1:26" x14ac:dyDescent="0.3">
      <c r="A860" s="13">
        <v>43897</v>
      </c>
      <c r="C860" s="101">
        <v>24</v>
      </c>
      <c r="D860" s="100">
        <f t="shared" si="57"/>
        <v>21</v>
      </c>
      <c r="E860" s="100">
        <f t="shared" si="58"/>
        <v>3</v>
      </c>
      <c r="F860" s="100">
        <f t="shared" si="59"/>
        <v>2</v>
      </c>
      <c r="G860" s="100">
        <f t="shared" si="60"/>
        <v>5</v>
      </c>
      <c r="H860" s="100">
        <v>3</v>
      </c>
      <c r="I860" s="100">
        <v>1</v>
      </c>
      <c r="J860">
        <v>12</v>
      </c>
      <c r="K860">
        <v>9</v>
      </c>
      <c r="L860">
        <v>1</v>
      </c>
      <c r="M860">
        <v>1</v>
      </c>
      <c r="N860">
        <v>1</v>
      </c>
      <c r="P860">
        <v>2</v>
      </c>
      <c r="S860">
        <v>5</v>
      </c>
      <c r="U860" s="103">
        <v>831</v>
      </c>
      <c r="V860" s="103">
        <v>30.268114348355184</v>
      </c>
      <c r="W860" s="103">
        <v>-5.2681143483551836</v>
      </c>
      <c r="Y860" s="103">
        <v>75.022583559168922</v>
      </c>
      <c r="Z860" s="103">
        <v>34</v>
      </c>
    </row>
    <row r="861" spans="1:26" x14ac:dyDescent="0.3">
      <c r="A861" s="13">
        <v>43898</v>
      </c>
      <c r="C861" s="101">
        <v>24</v>
      </c>
      <c r="D861" s="100">
        <f t="shared" si="57"/>
        <v>21</v>
      </c>
      <c r="E861" s="100">
        <f t="shared" si="58"/>
        <v>4</v>
      </c>
      <c r="F861" s="100">
        <f t="shared" si="59"/>
        <v>1</v>
      </c>
      <c r="G861" s="100">
        <f t="shared" si="60"/>
        <v>6</v>
      </c>
      <c r="H861" s="100">
        <v>3</v>
      </c>
      <c r="I861" s="100">
        <v>1</v>
      </c>
      <c r="J861">
        <v>17</v>
      </c>
      <c r="K861">
        <v>4</v>
      </c>
      <c r="L861">
        <v>3</v>
      </c>
      <c r="N861">
        <v>1</v>
      </c>
      <c r="P861">
        <v>1</v>
      </c>
      <c r="S861">
        <v>6</v>
      </c>
      <c r="U861" s="103">
        <v>832</v>
      </c>
      <c r="V861" s="103">
        <v>30.99975464168902</v>
      </c>
      <c r="W861" s="103">
        <v>-5.9997546416890195</v>
      </c>
      <c r="Y861" s="103">
        <v>75.112917795844623</v>
      </c>
      <c r="Z861" s="103">
        <v>34</v>
      </c>
    </row>
    <row r="862" spans="1:26" x14ac:dyDescent="0.3">
      <c r="A862" s="13">
        <v>43899</v>
      </c>
      <c r="C862" s="101">
        <v>24</v>
      </c>
      <c r="D862" s="100">
        <f t="shared" si="57"/>
        <v>21</v>
      </c>
      <c r="E862" s="100">
        <f t="shared" si="58"/>
        <v>0</v>
      </c>
      <c r="F862" s="100">
        <f t="shared" si="59"/>
        <v>0</v>
      </c>
      <c r="G862" s="100">
        <f t="shared" si="60"/>
        <v>6</v>
      </c>
      <c r="H862" s="100">
        <v>1</v>
      </c>
      <c r="J862">
        <v>16</v>
      </c>
      <c r="K862">
        <v>5</v>
      </c>
      <c r="S862">
        <v>6</v>
      </c>
      <c r="U862" s="103">
        <v>833</v>
      </c>
      <c r="V862" s="103">
        <v>28.074956131144031</v>
      </c>
      <c r="W862" s="103">
        <v>-3.074956131144031</v>
      </c>
      <c r="Y862" s="103">
        <v>75.203252032520325</v>
      </c>
      <c r="Z862" s="103">
        <v>34</v>
      </c>
    </row>
    <row r="863" spans="1:26" x14ac:dyDescent="0.3">
      <c r="A863" s="13">
        <v>43900</v>
      </c>
      <c r="C863" s="101">
        <v>24</v>
      </c>
      <c r="D863" s="100">
        <f t="shared" si="57"/>
        <v>20</v>
      </c>
      <c r="E863" s="100">
        <f t="shared" si="58"/>
        <v>1</v>
      </c>
      <c r="F863" s="100">
        <f t="shared" si="59"/>
        <v>0</v>
      </c>
      <c r="G863" s="100">
        <f t="shared" si="60"/>
        <v>5</v>
      </c>
      <c r="H863" s="100">
        <v>1</v>
      </c>
      <c r="J863">
        <v>14</v>
      </c>
      <c r="K863">
        <v>6</v>
      </c>
      <c r="M863">
        <v>1</v>
      </c>
      <c r="S863">
        <v>5</v>
      </c>
      <c r="U863" s="103">
        <v>834</v>
      </c>
      <c r="V863" s="103">
        <v>29.982768687138428</v>
      </c>
      <c r="W863" s="103">
        <v>-4.982768687138428</v>
      </c>
      <c r="Y863" s="103">
        <v>75.293586269196027</v>
      </c>
      <c r="Z863" s="103">
        <v>34</v>
      </c>
    </row>
    <row r="864" spans="1:26" x14ac:dyDescent="0.3">
      <c r="A864" s="13">
        <v>43901</v>
      </c>
      <c r="C864" s="101">
        <v>24</v>
      </c>
      <c r="D864" s="100">
        <f t="shared" si="57"/>
        <v>20</v>
      </c>
      <c r="E864" s="100">
        <f t="shared" si="58"/>
        <v>1</v>
      </c>
      <c r="F864" s="100">
        <f t="shared" si="59"/>
        <v>1</v>
      </c>
      <c r="G864" s="100">
        <f t="shared" si="60"/>
        <v>3</v>
      </c>
      <c r="H864" s="100">
        <v>1</v>
      </c>
      <c r="J864">
        <v>9</v>
      </c>
      <c r="K864">
        <v>11</v>
      </c>
      <c r="N864">
        <v>1</v>
      </c>
      <c r="P864">
        <v>1</v>
      </c>
      <c r="S864">
        <v>3</v>
      </c>
      <c r="U864" s="103">
        <v>835</v>
      </c>
      <c r="V864" s="103">
        <v>27.1992657396945</v>
      </c>
      <c r="W864" s="103">
        <v>-2.1992657396944999</v>
      </c>
      <c r="Y864" s="103">
        <v>75.383920505871714</v>
      </c>
      <c r="Z864" s="103">
        <v>34</v>
      </c>
    </row>
    <row r="865" spans="1:26" x14ac:dyDescent="0.3">
      <c r="A865" s="13">
        <v>43902</v>
      </c>
      <c r="C865" s="101">
        <v>24</v>
      </c>
      <c r="D865" s="100">
        <f t="shared" si="57"/>
        <v>19</v>
      </c>
      <c r="E865" s="100">
        <f t="shared" si="58"/>
        <v>1</v>
      </c>
      <c r="F865" s="100">
        <f t="shared" si="59"/>
        <v>0</v>
      </c>
      <c r="G865" s="100">
        <f t="shared" si="60"/>
        <v>7</v>
      </c>
      <c r="H865" s="100">
        <v>2</v>
      </c>
      <c r="I865" s="100">
        <v>2</v>
      </c>
      <c r="J865">
        <v>12</v>
      </c>
      <c r="K865">
        <v>7</v>
      </c>
      <c r="L865">
        <v>1</v>
      </c>
      <c r="S865">
        <v>7</v>
      </c>
      <c r="U865" s="103">
        <v>836</v>
      </c>
      <c r="V865" s="103">
        <v>27.444729422211907</v>
      </c>
      <c r="W865" s="103">
        <v>-2.4447294222119069</v>
      </c>
      <c r="Y865" s="103">
        <v>75.474254742547416</v>
      </c>
      <c r="Z865" s="103">
        <v>34</v>
      </c>
    </row>
    <row r="866" spans="1:26" x14ac:dyDescent="0.3">
      <c r="A866" s="13">
        <v>43903</v>
      </c>
      <c r="C866" s="101">
        <v>24</v>
      </c>
      <c r="D866" s="100">
        <f t="shared" si="57"/>
        <v>18</v>
      </c>
      <c r="E866" s="100">
        <f t="shared" si="58"/>
        <v>0</v>
      </c>
      <c r="F866" s="100">
        <f t="shared" si="59"/>
        <v>1</v>
      </c>
      <c r="G866" s="100">
        <f t="shared" si="60"/>
        <v>5</v>
      </c>
      <c r="H866" s="100">
        <v>3</v>
      </c>
      <c r="J866">
        <v>13</v>
      </c>
      <c r="K866">
        <v>5</v>
      </c>
      <c r="P866">
        <v>1</v>
      </c>
      <c r="S866">
        <v>5</v>
      </c>
      <c r="U866" s="103">
        <v>837</v>
      </c>
      <c r="V866" s="103">
        <v>28.927948351920868</v>
      </c>
      <c r="W866" s="103">
        <v>-3.9279483519208682</v>
      </c>
      <c r="Y866" s="103">
        <v>75.564588979223117</v>
      </c>
      <c r="Z866" s="103">
        <v>34</v>
      </c>
    </row>
    <row r="867" spans="1:26" x14ac:dyDescent="0.3">
      <c r="A867" s="13">
        <v>43904</v>
      </c>
      <c r="C867" s="101">
        <v>24</v>
      </c>
      <c r="D867" s="100">
        <f t="shared" si="57"/>
        <v>18</v>
      </c>
      <c r="E867" s="100">
        <f t="shared" si="58"/>
        <v>0</v>
      </c>
      <c r="F867" s="100">
        <f t="shared" si="59"/>
        <v>5</v>
      </c>
      <c r="G867" s="100">
        <f t="shared" si="60"/>
        <v>3</v>
      </c>
      <c r="H867" s="100">
        <v>2</v>
      </c>
      <c r="I867" s="100">
        <v>2</v>
      </c>
      <c r="J867">
        <v>10</v>
      </c>
      <c r="K867">
        <v>8</v>
      </c>
      <c r="O867">
        <v>1</v>
      </c>
      <c r="P867">
        <v>4</v>
      </c>
      <c r="S867">
        <v>3</v>
      </c>
      <c r="U867" s="103">
        <v>838</v>
      </c>
      <c r="V867" s="103">
        <v>29.639764434111733</v>
      </c>
      <c r="W867" s="103">
        <v>-4.6397644341117328</v>
      </c>
      <c r="Y867" s="103">
        <v>75.654923215898819</v>
      </c>
      <c r="Z867" s="103">
        <v>34</v>
      </c>
    </row>
    <row r="868" spans="1:26" x14ac:dyDescent="0.3">
      <c r="A868" s="13">
        <v>43905</v>
      </c>
      <c r="C868" s="101">
        <v>24</v>
      </c>
      <c r="D868" s="100">
        <f t="shared" si="57"/>
        <v>18</v>
      </c>
      <c r="E868" s="100">
        <f t="shared" si="58"/>
        <v>0</v>
      </c>
      <c r="F868" s="100">
        <f t="shared" si="59"/>
        <v>0</v>
      </c>
      <c r="G868" s="100">
        <f t="shared" si="60"/>
        <v>6</v>
      </c>
      <c r="H868" s="100">
        <v>1</v>
      </c>
      <c r="I868" s="100">
        <v>2</v>
      </c>
      <c r="J868">
        <v>10</v>
      </c>
      <c r="K868">
        <v>8</v>
      </c>
      <c r="S868">
        <v>6</v>
      </c>
      <c r="U868" s="103">
        <v>839</v>
      </c>
      <c r="V868" s="103">
        <v>34.757721161867877</v>
      </c>
      <c r="W868" s="103">
        <v>-9.7577211618678774</v>
      </c>
      <c r="Y868" s="103">
        <v>75.745257452574521</v>
      </c>
      <c r="Z868" s="103">
        <v>34</v>
      </c>
    </row>
    <row r="869" spans="1:26" x14ac:dyDescent="0.3">
      <c r="A869" s="13">
        <v>43906</v>
      </c>
      <c r="C869" s="101">
        <v>24</v>
      </c>
      <c r="D869" s="100">
        <f t="shared" si="57"/>
        <v>17</v>
      </c>
      <c r="E869" s="100">
        <f t="shared" si="58"/>
        <v>2</v>
      </c>
      <c r="F869" s="100">
        <f t="shared" si="59"/>
        <v>0</v>
      </c>
      <c r="G869" s="100">
        <f t="shared" si="60"/>
        <v>7</v>
      </c>
      <c r="H869" s="100">
        <v>3</v>
      </c>
      <c r="I869" s="100">
        <v>1</v>
      </c>
      <c r="J869">
        <v>8</v>
      </c>
      <c r="K869">
        <v>9</v>
      </c>
      <c r="M869">
        <v>1</v>
      </c>
      <c r="N869">
        <v>1</v>
      </c>
      <c r="S869">
        <v>7</v>
      </c>
      <c r="U869" s="103">
        <v>840</v>
      </c>
      <c r="V869" s="103">
        <v>30.601207440571223</v>
      </c>
      <c r="W869" s="103">
        <v>-5.6012074405712227</v>
      </c>
      <c r="Y869" s="103">
        <v>75.835591689250222</v>
      </c>
      <c r="Z869" s="103">
        <v>34</v>
      </c>
    </row>
    <row r="870" spans="1:26" x14ac:dyDescent="0.3">
      <c r="A870" s="13">
        <v>43907</v>
      </c>
      <c r="C870" s="101">
        <v>24</v>
      </c>
      <c r="D870" s="100">
        <f t="shared" si="57"/>
        <v>17</v>
      </c>
      <c r="E870" s="100">
        <f t="shared" si="58"/>
        <v>1</v>
      </c>
      <c r="F870" s="100">
        <f t="shared" si="59"/>
        <v>2</v>
      </c>
      <c r="G870" s="100">
        <f t="shared" si="60"/>
        <v>3</v>
      </c>
      <c r="H870" s="100">
        <v>2</v>
      </c>
      <c r="I870" s="100">
        <v>1</v>
      </c>
      <c r="J870">
        <v>9</v>
      </c>
      <c r="K870">
        <v>8</v>
      </c>
      <c r="N870">
        <v>1</v>
      </c>
      <c r="P870">
        <v>2</v>
      </c>
      <c r="S870">
        <v>3</v>
      </c>
      <c r="U870" s="103">
        <v>841</v>
      </c>
      <c r="V870" s="103">
        <v>29.206376236371771</v>
      </c>
      <c r="W870" s="103">
        <v>-4.2063762363717707</v>
      </c>
      <c r="Y870" s="103">
        <v>75.925925925925924</v>
      </c>
      <c r="Z870" s="103">
        <v>35</v>
      </c>
    </row>
    <row r="871" spans="1:26" x14ac:dyDescent="0.3">
      <c r="A871" s="13">
        <v>43908</v>
      </c>
      <c r="C871" s="101">
        <v>24</v>
      </c>
      <c r="D871" s="100">
        <f t="shared" si="57"/>
        <v>17</v>
      </c>
      <c r="E871" s="100">
        <f t="shared" si="58"/>
        <v>0</v>
      </c>
      <c r="F871" s="100">
        <f t="shared" si="59"/>
        <v>2</v>
      </c>
      <c r="G871" s="100">
        <f t="shared" si="60"/>
        <v>6</v>
      </c>
      <c r="H871" s="100">
        <v>1</v>
      </c>
      <c r="I871" s="100">
        <v>1</v>
      </c>
      <c r="J871">
        <v>9</v>
      </c>
      <c r="K871">
        <v>8</v>
      </c>
      <c r="P871">
        <v>2</v>
      </c>
      <c r="S871">
        <v>6</v>
      </c>
      <c r="U871" s="103">
        <v>842</v>
      </c>
      <c r="V871" s="103">
        <v>33.663138272466057</v>
      </c>
      <c r="W871" s="103">
        <v>-8.6631382724660568</v>
      </c>
      <c r="Y871" s="103">
        <v>76.016260162601625</v>
      </c>
      <c r="Z871" s="103">
        <v>35</v>
      </c>
    </row>
    <row r="872" spans="1:26" x14ac:dyDescent="0.3">
      <c r="A872" s="13">
        <v>43909</v>
      </c>
      <c r="C872" s="101">
        <v>24</v>
      </c>
      <c r="D872" s="100">
        <f t="shared" si="57"/>
        <v>16</v>
      </c>
      <c r="E872" s="100">
        <f t="shared" si="58"/>
        <v>3</v>
      </c>
      <c r="F872" s="100">
        <f t="shared" si="59"/>
        <v>0</v>
      </c>
      <c r="G872" s="100">
        <f t="shared" si="60"/>
        <v>6</v>
      </c>
      <c r="H872" s="100">
        <v>3</v>
      </c>
      <c r="J872">
        <v>9</v>
      </c>
      <c r="K872">
        <v>7</v>
      </c>
      <c r="L872">
        <v>3</v>
      </c>
      <c r="S872">
        <v>6</v>
      </c>
      <c r="U872" s="103">
        <v>843</v>
      </c>
      <c r="V872" s="103">
        <v>38.995471275494793</v>
      </c>
      <c r="W872" s="103">
        <v>-13.995471275494793</v>
      </c>
      <c r="Y872" s="103">
        <v>76.106594399277327</v>
      </c>
      <c r="Z872" s="103">
        <v>35</v>
      </c>
    </row>
    <row r="873" spans="1:26" x14ac:dyDescent="0.3">
      <c r="A873" s="13">
        <v>43910</v>
      </c>
      <c r="C873" s="101">
        <v>24</v>
      </c>
      <c r="D873" s="100">
        <f t="shared" si="57"/>
        <v>16</v>
      </c>
      <c r="E873" s="100">
        <f t="shared" si="58"/>
        <v>4</v>
      </c>
      <c r="F873" s="100">
        <f t="shared" si="59"/>
        <v>2</v>
      </c>
      <c r="G873" s="100">
        <f t="shared" si="60"/>
        <v>4</v>
      </c>
      <c r="H873" s="100">
        <v>2</v>
      </c>
      <c r="J873">
        <v>10</v>
      </c>
      <c r="K873">
        <v>6</v>
      </c>
      <c r="M873">
        <v>2</v>
      </c>
      <c r="N873">
        <v>2</v>
      </c>
      <c r="P873">
        <v>2</v>
      </c>
      <c r="S873">
        <v>4</v>
      </c>
      <c r="U873" s="103">
        <v>844</v>
      </c>
      <c r="V873" s="103">
        <v>31.246450934982541</v>
      </c>
      <c r="W873" s="103">
        <v>-6.2464509349825406</v>
      </c>
      <c r="Y873" s="103">
        <v>76.196928635953014</v>
      </c>
      <c r="Z873" s="103">
        <v>35</v>
      </c>
    </row>
    <row r="874" spans="1:26" x14ac:dyDescent="0.3">
      <c r="A874" s="13">
        <v>43911</v>
      </c>
      <c r="C874" s="101">
        <v>24</v>
      </c>
      <c r="D874" s="100">
        <f t="shared" si="57"/>
        <v>16</v>
      </c>
      <c r="E874" s="100">
        <f t="shared" si="58"/>
        <v>2</v>
      </c>
      <c r="F874" s="100">
        <f t="shared" si="59"/>
        <v>0</v>
      </c>
      <c r="G874" s="100">
        <f t="shared" si="60"/>
        <v>8</v>
      </c>
      <c r="H874" s="100">
        <v>1</v>
      </c>
      <c r="I874" s="100">
        <v>1</v>
      </c>
      <c r="J874">
        <v>8</v>
      </c>
      <c r="K874">
        <v>8</v>
      </c>
      <c r="M874">
        <v>1</v>
      </c>
      <c r="N874">
        <v>1</v>
      </c>
      <c r="S874">
        <v>8</v>
      </c>
      <c r="U874" s="103">
        <v>845</v>
      </c>
      <c r="V874" s="103">
        <v>27.821338657989553</v>
      </c>
      <c r="W874" s="103">
        <v>-2.8213386579895534</v>
      </c>
      <c r="Y874" s="103">
        <v>76.287262872628716</v>
      </c>
      <c r="Z874" s="103">
        <v>35</v>
      </c>
    </row>
    <row r="875" spans="1:26" x14ac:dyDescent="0.3">
      <c r="A875" s="13">
        <v>43912</v>
      </c>
      <c r="C875" s="101">
        <v>24</v>
      </c>
      <c r="D875" s="100">
        <f t="shared" si="57"/>
        <v>15</v>
      </c>
      <c r="E875" s="100">
        <f t="shared" si="58"/>
        <v>0</v>
      </c>
      <c r="F875" s="100">
        <f t="shared" si="59"/>
        <v>0</v>
      </c>
      <c r="G875" s="100">
        <f t="shared" si="60"/>
        <v>4</v>
      </c>
      <c r="H875" s="100">
        <v>3</v>
      </c>
      <c r="J875">
        <v>8</v>
      </c>
      <c r="K875">
        <v>7</v>
      </c>
      <c r="S875">
        <v>4</v>
      </c>
      <c r="U875" s="103">
        <v>846</v>
      </c>
      <c r="V875" s="103">
        <v>31.725470920002948</v>
      </c>
      <c r="W875" s="103">
        <v>-6.7254709200029481</v>
      </c>
      <c r="Y875" s="103">
        <v>76.377597109304418</v>
      </c>
      <c r="Z875" s="103">
        <v>35</v>
      </c>
    </row>
    <row r="876" spans="1:26" x14ac:dyDescent="0.3">
      <c r="A876" s="13">
        <v>43913</v>
      </c>
      <c r="C876" s="101">
        <v>24</v>
      </c>
      <c r="D876" s="100">
        <f t="shared" si="57"/>
        <v>15</v>
      </c>
      <c r="E876" s="100">
        <f t="shared" si="58"/>
        <v>1</v>
      </c>
      <c r="F876" s="100">
        <f t="shared" si="59"/>
        <v>1</v>
      </c>
      <c r="G876" s="100">
        <f t="shared" si="60"/>
        <v>7</v>
      </c>
      <c r="H876" s="100">
        <v>2</v>
      </c>
      <c r="I876" s="100">
        <v>1</v>
      </c>
      <c r="J876">
        <v>9</v>
      </c>
      <c r="K876">
        <v>6</v>
      </c>
      <c r="N876">
        <v>1</v>
      </c>
      <c r="Q876">
        <v>1</v>
      </c>
      <c r="S876">
        <v>7</v>
      </c>
      <c r="U876" s="103">
        <v>847</v>
      </c>
      <c r="V876" s="103">
        <v>32.025480385770415</v>
      </c>
      <c r="W876" s="103">
        <v>-7.0254803857704147</v>
      </c>
      <c r="Y876" s="103">
        <v>76.467931345980119</v>
      </c>
      <c r="Z876" s="103">
        <v>35</v>
      </c>
    </row>
    <row r="877" spans="1:26" x14ac:dyDescent="0.3">
      <c r="A877" s="13">
        <v>43914</v>
      </c>
      <c r="C877" s="101">
        <v>24</v>
      </c>
      <c r="D877" s="100">
        <f t="shared" si="57"/>
        <v>15</v>
      </c>
      <c r="E877" s="100">
        <f t="shared" si="58"/>
        <v>6</v>
      </c>
      <c r="F877" s="100">
        <f t="shared" si="59"/>
        <v>4</v>
      </c>
      <c r="G877" s="100">
        <f t="shared" si="60"/>
        <v>8</v>
      </c>
      <c r="H877" s="100">
        <v>2</v>
      </c>
      <c r="I877" s="100">
        <v>1</v>
      </c>
      <c r="J877">
        <v>8</v>
      </c>
      <c r="K877">
        <v>7</v>
      </c>
      <c r="L877">
        <v>6</v>
      </c>
      <c r="P877">
        <v>3</v>
      </c>
      <c r="Q877">
        <v>1</v>
      </c>
      <c r="S877">
        <v>8</v>
      </c>
      <c r="U877" s="103">
        <v>848</v>
      </c>
      <c r="V877" s="103">
        <v>28.945721561936359</v>
      </c>
      <c r="W877" s="103">
        <v>-3.9457215619363595</v>
      </c>
      <c r="Y877" s="103">
        <v>76.558265582655821</v>
      </c>
      <c r="Z877" s="103">
        <v>35</v>
      </c>
    </row>
    <row r="878" spans="1:26" x14ac:dyDescent="0.3">
      <c r="A878" s="13">
        <v>43915</v>
      </c>
      <c r="C878" s="101">
        <v>24</v>
      </c>
      <c r="D878" s="100">
        <f t="shared" si="57"/>
        <v>14</v>
      </c>
      <c r="E878" s="100">
        <f t="shared" si="58"/>
        <v>2</v>
      </c>
      <c r="F878" s="100">
        <f t="shared" si="59"/>
        <v>1</v>
      </c>
      <c r="G878" s="100">
        <f t="shared" si="60"/>
        <v>8</v>
      </c>
      <c r="H878" s="100">
        <v>4</v>
      </c>
      <c r="J878">
        <v>6</v>
      </c>
      <c r="K878">
        <v>8</v>
      </c>
      <c r="M878">
        <v>1</v>
      </c>
      <c r="N878">
        <v>1</v>
      </c>
      <c r="P878">
        <v>1</v>
      </c>
      <c r="S878">
        <v>8</v>
      </c>
      <c r="U878" s="103">
        <v>849</v>
      </c>
      <c r="V878" s="103">
        <v>32.643919139203206</v>
      </c>
      <c r="W878" s="103">
        <v>-7.6439191392032058</v>
      </c>
      <c r="Y878" s="103">
        <v>76.648599819331523</v>
      </c>
      <c r="Z878" s="103">
        <v>35</v>
      </c>
    </row>
    <row r="879" spans="1:26" x14ac:dyDescent="0.3">
      <c r="A879" s="13">
        <v>43916</v>
      </c>
      <c r="C879" s="101">
        <v>24</v>
      </c>
      <c r="D879" s="100">
        <f t="shared" si="57"/>
        <v>13</v>
      </c>
      <c r="E879" s="100">
        <f t="shared" si="58"/>
        <v>2</v>
      </c>
      <c r="F879" s="100">
        <f t="shared" si="59"/>
        <v>0</v>
      </c>
      <c r="G879" s="100">
        <f t="shared" si="60"/>
        <v>4</v>
      </c>
      <c r="H879" s="100">
        <v>3</v>
      </c>
      <c r="J879">
        <v>5</v>
      </c>
      <c r="K879">
        <v>8</v>
      </c>
      <c r="M879">
        <v>2</v>
      </c>
      <c r="S879">
        <v>4</v>
      </c>
      <c r="U879" s="103">
        <v>850</v>
      </c>
      <c r="V879" s="103">
        <v>30.916993897150419</v>
      </c>
      <c r="W879" s="103">
        <v>-5.9169938971504195</v>
      </c>
      <c r="Y879" s="103">
        <v>76.738934056007224</v>
      </c>
      <c r="Z879" s="103">
        <v>35</v>
      </c>
    </row>
    <row r="880" spans="1:26" x14ac:dyDescent="0.3">
      <c r="A880" s="13">
        <v>43917</v>
      </c>
      <c r="C880" s="101">
        <v>24</v>
      </c>
      <c r="D880" s="100">
        <f t="shared" si="57"/>
        <v>13</v>
      </c>
      <c r="E880" s="100">
        <f t="shared" si="58"/>
        <v>4</v>
      </c>
      <c r="F880" s="100">
        <f t="shared" si="59"/>
        <v>0</v>
      </c>
      <c r="G880" s="100">
        <f t="shared" si="60"/>
        <v>7</v>
      </c>
      <c r="H880" s="100">
        <v>2</v>
      </c>
      <c r="J880">
        <v>4</v>
      </c>
      <c r="K880">
        <v>9</v>
      </c>
      <c r="M880">
        <v>2</v>
      </c>
      <c r="N880">
        <v>2</v>
      </c>
      <c r="S880">
        <v>7</v>
      </c>
      <c r="U880" s="103">
        <v>851</v>
      </c>
      <c r="V880" s="103">
        <v>33.222237064906487</v>
      </c>
      <c r="W880" s="103">
        <v>-8.2222370649064871</v>
      </c>
      <c r="Y880" s="103">
        <v>76.829268292682926</v>
      </c>
      <c r="Z880" s="103">
        <v>35</v>
      </c>
    </row>
    <row r="881" spans="1:26" x14ac:dyDescent="0.3">
      <c r="A881" s="13">
        <v>43918</v>
      </c>
      <c r="C881" s="101">
        <v>24</v>
      </c>
      <c r="D881" s="100">
        <f t="shared" si="57"/>
        <v>13</v>
      </c>
      <c r="E881" s="100">
        <f t="shared" si="58"/>
        <v>3</v>
      </c>
      <c r="F881" s="100">
        <f t="shared" si="59"/>
        <v>0</v>
      </c>
      <c r="G881" s="100">
        <f t="shared" si="60"/>
        <v>7</v>
      </c>
      <c r="H881" s="100">
        <v>2</v>
      </c>
      <c r="I881" s="100">
        <v>1</v>
      </c>
      <c r="J881">
        <v>10</v>
      </c>
      <c r="K881">
        <v>3</v>
      </c>
      <c r="L881">
        <v>3</v>
      </c>
      <c r="S881">
        <v>7</v>
      </c>
      <c r="U881" s="103">
        <v>852</v>
      </c>
      <c r="V881" s="103">
        <v>34.453193959847276</v>
      </c>
      <c r="W881" s="103">
        <v>-9.4531939598472761</v>
      </c>
      <c r="Y881" s="103">
        <v>76.919602529358627</v>
      </c>
      <c r="Z881" s="103">
        <v>35</v>
      </c>
    </row>
    <row r="882" spans="1:26" x14ac:dyDescent="0.3">
      <c r="A882" s="13">
        <v>43919</v>
      </c>
      <c r="C882" s="101">
        <v>24</v>
      </c>
      <c r="D882" s="100">
        <f t="shared" si="57"/>
        <v>12</v>
      </c>
      <c r="E882" s="100">
        <f t="shared" si="58"/>
        <v>3</v>
      </c>
      <c r="F882" s="100">
        <f t="shared" si="59"/>
        <v>0</v>
      </c>
      <c r="G882" s="100">
        <f t="shared" si="60"/>
        <v>3</v>
      </c>
      <c r="H882" s="100">
        <v>3</v>
      </c>
      <c r="J882">
        <v>4</v>
      </c>
      <c r="K882">
        <v>8</v>
      </c>
      <c r="M882">
        <v>2</v>
      </c>
      <c r="N882">
        <v>1</v>
      </c>
      <c r="S882">
        <v>3</v>
      </c>
      <c r="U882" s="103">
        <v>853</v>
      </c>
      <c r="V882" s="103">
        <v>22.768841870200085</v>
      </c>
      <c r="W882" s="103">
        <v>1.2311581297999155</v>
      </c>
      <c r="Y882" s="103">
        <v>77.009936766034315</v>
      </c>
      <c r="Z882" s="103">
        <v>35</v>
      </c>
    </row>
    <row r="883" spans="1:26" x14ac:dyDescent="0.3">
      <c r="A883" s="13">
        <v>43920</v>
      </c>
      <c r="C883" s="101">
        <v>24</v>
      </c>
      <c r="D883" s="100">
        <f t="shared" si="57"/>
        <v>12</v>
      </c>
      <c r="E883" s="100">
        <f t="shared" si="58"/>
        <v>2</v>
      </c>
      <c r="F883" s="100">
        <f t="shared" si="59"/>
        <v>0</v>
      </c>
      <c r="G883" s="100">
        <f t="shared" si="60"/>
        <v>5</v>
      </c>
      <c r="H883" s="100">
        <v>2</v>
      </c>
      <c r="I883" s="100">
        <v>2</v>
      </c>
      <c r="J883">
        <v>7</v>
      </c>
      <c r="K883">
        <v>5</v>
      </c>
      <c r="M883">
        <v>2</v>
      </c>
      <c r="S883">
        <v>5</v>
      </c>
      <c r="U883" s="103">
        <v>854</v>
      </c>
      <c r="V883" s="103">
        <v>25.839686698064526</v>
      </c>
      <c r="W883" s="103">
        <v>-1.8396866980645257</v>
      </c>
      <c r="Y883" s="103">
        <v>77.100271002710016</v>
      </c>
      <c r="Z883" s="103">
        <v>35</v>
      </c>
    </row>
    <row r="884" spans="1:26" x14ac:dyDescent="0.3">
      <c r="A884" s="13">
        <v>43921</v>
      </c>
      <c r="C884" s="101">
        <v>24</v>
      </c>
      <c r="D884" s="100">
        <f t="shared" si="57"/>
        <v>12</v>
      </c>
      <c r="E884" s="100">
        <f t="shared" si="58"/>
        <v>3</v>
      </c>
      <c r="F884" s="100">
        <f t="shared" si="59"/>
        <v>1</v>
      </c>
      <c r="G884" s="100">
        <f t="shared" si="60"/>
        <v>5</v>
      </c>
      <c r="H884" s="100">
        <v>2</v>
      </c>
      <c r="J884">
        <v>10</v>
      </c>
      <c r="K884">
        <v>2</v>
      </c>
      <c r="L884">
        <v>2</v>
      </c>
      <c r="M884">
        <v>1</v>
      </c>
      <c r="P884">
        <v>1</v>
      </c>
      <c r="S884">
        <v>5</v>
      </c>
      <c r="U884" s="103">
        <v>855</v>
      </c>
      <c r="V884" s="103">
        <v>24.413243327222776</v>
      </c>
      <c r="W884" s="103">
        <v>-0.41324332722277646</v>
      </c>
      <c r="Y884" s="103">
        <v>77.190605239385718</v>
      </c>
      <c r="Z884" s="103">
        <v>35</v>
      </c>
    </row>
    <row r="885" spans="1:26" x14ac:dyDescent="0.3">
      <c r="A885" s="13">
        <v>43922</v>
      </c>
      <c r="C885" s="101">
        <v>24</v>
      </c>
      <c r="D885" s="100">
        <f t="shared" si="57"/>
        <v>12</v>
      </c>
      <c r="E885" s="100">
        <f t="shared" si="58"/>
        <v>1</v>
      </c>
      <c r="F885" s="100">
        <f t="shared" si="59"/>
        <v>6</v>
      </c>
      <c r="G885" s="100">
        <f t="shared" si="60"/>
        <v>3</v>
      </c>
      <c r="H885" s="100">
        <v>2</v>
      </c>
      <c r="J885">
        <v>7</v>
      </c>
      <c r="K885">
        <v>5</v>
      </c>
      <c r="N885">
        <v>1</v>
      </c>
      <c r="O885">
        <v>2</v>
      </c>
      <c r="P885">
        <v>3</v>
      </c>
      <c r="Q885">
        <v>1</v>
      </c>
      <c r="S885">
        <v>3</v>
      </c>
      <c r="U885" s="103">
        <v>856</v>
      </c>
      <c r="V885" s="103">
        <v>24.758124374938145</v>
      </c>
      <c r="W885" s="103">
        <v>-0.758124374938145</v>
      </c>
      <c r="Y885" s="103">
        <v>77.28093947606142</v>
      </c>
      <c r="Z885" s="103">
        <v>35</v>
      </c>
    </row>
    <row r="886" spans="1:26" x14ac:dyDescent="0.3">
      <c r="A886" s="13">
        <v>43923</v>
      </c>
      <c r="C886" s="101">
        <v>24</v>
      </c>
      <c r="D886" s="100">
        <f t="shared" si="57"/>
        <v>12</v>
      </c>
      <c r="E886" s="100">
        <f t="shared" si="58"/>
        <v>0</v>
      </c>
      <c r="F886" s="100">
        <f t="shared" si="59"/>
        <v>0</v>
      </c>
      <c r="G886" s="100">
        <f t="shared" si="60"/>
        <v>5</v>
      </c>
      <c r="H886" s="100">
        <v>1</v>
      </c>
      <c r="J886">
        <v>5</v>
      </c>
      <c r="K886">
        <v>7</v>
      </c>
      <c r="S886">
        <v>5</v>
      </c>
      <c r="U886" s="103">
        <v>857</v>
      </c>
      <c r="V886" s="103">
        <v>28.080472921759878</v>
      </c>
      <c r="W886" s="103">
        <v>-4.0804729217598776</v>
      </c>
      <c r="Y886" s="103">
        <v>77.371273712737121</v>
      </c>
      <c r="Z886" s="103">
        <v>35</v>
      </c>
    </row>
    <row r="887" spans="1:26" x14ac:dyDescent="0.3">
      <c r="A887" s="13">
        <v>43924</v>
      </c>
      <c r="C887" s="101">
        <v>24</v>
      </c>
      <c r="D887" s="100">
        <f t="shared" si="57"/>
        <v>12</v>
      </c>
      <c r="E887" s="100">
        <f t="shared" si="58"/>
        <v>3</v>
      </c>
      <c r="F887" s="100">
        <f t="shared" si="59"/>
        <v>0</v>
      </c>
      <c r="G887" s="100">
        <f t="shared" si="60"/>
        <v>5</v>
      </c>
      <c r="H887" s="100">
        <v>1</v>
      </c>
      <c r="J887">
        <v>6</v>
      </c>
      <c r="K887">
        <v>6</v>
      </c>
      <c r="L887">
        <v>3</v>
      </c>
      <c r="S887">
        <v>5</v>
      </c>
      <c r="U887" s="103">
        <v>858</v>
      </c>
      <c r="V887" s="103">
        <v>26.461879040874667</v>
      </c>
      <c r="W887" s="103">
        <v>-2.4618790408746669</v>
      </c>
      <c r="Y887" s="103">
        <v>77.461607949412823</v>
      </c>
      <c r="Z887" s="103">
        <v>35</v>
      </c>
    </row>
    <row r="888" spans="1:26" x14ac:dyDescent="0.3">
      <c r="A888" s="13">
        <v>43925</v>
      </c>
      <c r="C888" s="101">
        <v>24</v>
      </c>
      <c r="D888" s="100">
        <f t="shared" si="57"/>
        <v>12</v>
      </c>
      <c r="E888" s="100">
        <f t="shared" si="58"/>
        <v>3</v>
      </c>
      <c r="F888" s="100">
        <f t="shared" si="59"/>
        <v>2</v>
      </c>
      <c r="G888" s="100">
        <f t="shared" si="60"/>
        <v>6</v>
      </c>
      <c r="H888" s="100">
        <v>1</v>
      </c>
      <c r="I888" s="100">
        <v>1</v>
      </c>
      <c r="J888">
        <v>7</v>
      </c>
      <c r="K888">
        <v>5</v>
      </c>
      <c r="L888">
        <v>2</v>
      </c>
      <c r="M888">
        <v>1</v>
      </c>
      <c r="P888">
        <v>1</v>
      </c>
      <c r="Q888">
        <v>1</v>
      </c>
      <c r="S888">
        <v>6</v>
      </c>
      <c r="U888" s="103">
        <v>859</v>
      </c>
      <c r="V888" s="103">
        <v>27.08319175383718</v>
      </c>
      <c r="W888" s="103">
        <v>-3.0831917538371805</v>
      </c>
      <c r="Y888" s="103">
        <v>77.551942186088525</v>
      </c>
      <c r="Z888" s="103">
        <v>35</v>
      </c>
    </row>
    <row r="889" spans="1:26" x14ac:dyDescent="0.3">
      <c r="A889" s="13">
        <v>43926</v>
      </c>
      <c r="C889" s="101">
        <v>24</v>
      </c>
      <c r="D889" s="100">
        <f t="shared" si="57"/>
        <v>11</v>
      </c>
      <c r="E889" s="100">
        <f t="shared" si="58"/>
        <v>2</v>
      </c>
      <c r="F889" s="100">
        <f t="shared" si="59"/>
        <v>0</v>
      </c>
      <c r="G889" s="100">
        <f t="shared" si="60"/>
        <v>4</v>
      </c>
      <c r="H889" s="100">
        <v>3</v>
      </c>
      <c r="J889">
        <v>4</v>
      </c>
      <c r="K889">
        <v>7</v>
      </c>
      <c r="M889">
        <v>1</v>
      </c>
      <c r="N889">
        <v>1</v>
      </c>
      <c r="S889">
        <v>4</v>
      </c>
      <c r="U889" s="103">
        <v>860</v>
      </c>
      <c r="V889" s="103">
        <v>21.732911334354146</v>
      </c>
      <c r="W889" s="103">
        <v>2.2670886656458542</v>
      </c>
      <c r="Y889" s="103">
        <v>77.642276422764226</v>
      </c>
      <c r="Z889" s="103">
        <v>35</v>
      </c>
    </row>
    <row r="890" spans="1:26" x14ac:dyDescent="0.3">
      <c r="A890" s="13">
        <v>43927</v>
      </c>
      <c r="C890" s="101">
        <v>24</v>
      </c>
      <c r="D890" s="100">
        <f t="shared" si="57"/>
        <v>11</v>
      </c>
      <c r="E890" s="100">
        <f t="shared" si="58"/>
        <v>0</v>
      </c>
      <c r="F890" s="100">
        <f t="shared" si="59"/>
        <v>0</v>
      </c>
      <c r="G890" s="100">
        <f t="shared" si="60"/>
        <v>7</v>
      </c>
      <c r="H890" s="100">
        <v>2</v>
      </c>
      <c r="J890">
        <v>9</v>
      </c>
      <c r="K890">
        <v>2</v>
      </c>
      <c r="S890">
        <v>7</v>
      </c>
      <c r="U890" s="103">
        <v>861</v>
      </c>
      <c r="V890" s="103">
        <v>22.022130009463329</v>
      </c>
      <c r="W890" s="103">
        <v>1.9778699905366715</v>
      </c>
      <c r="Y890" s="103">
        <v>77.732610659439928</v>
      </c>
      <c r="Z890" s="103">
        <v>35</v>
      </c>
    </row>
    <row r="891" spans="1:26" x14ac:dyDescent="0.3">
      <c r="A891" s="13">
        <v>43928</v>
      </c>
      <c r="C891" s="101">
        <v>24</v>
      </c>
      <c r="D891" s="100">
        <f t="shared" si="57"/>
        <v>11</v>
      </c>
      <c r="E891" s="100">
        <f t="shared" si="58"/>
        <v>2</v>
      </c>
      <c r="F891" s="100">
        <f t="shared" si="59"/>
        <v>1</v>
      </c>
      <c r="G891" s="100">
        <f t="shared" si="60"/>
        <v>6</v>
      </c>
      <c r="H891" s="100">
        <v>2</v>
      </c>
      <c r="I891" s="100">
        <v>3</v>
      </c>
      <c r="J891">
        <v>3</v>
      </c>
      <c r="K891">
        <v>8</v>
      </c>
      <c r="M891">
        <v>1</v>
      </c>
      <c r="N891">
        <v>1</v>
      </c>
      <c r="P891">
        <v>1</v>
      </c>
      <c r="S891">
        <v>6</v>
      </c>
      <c r="U891" s="103">
        <v>862</v>
      </c>
      <c r="V891" s="103">
        <v>21.212892781278263</v>
      </c>
      <c r="W891" s="103">
        <v>2.7871072187217365</v>
      </c>
      <c r="Y891" s="103">
        <v>77.822944896115629</v>
      </c>
      <c r="Z891" s="103">
        <v>35</v>
      </c>
    </row>
    <row r="892" spans="1:26" x14ac:dyDescent="0.3">
      <c r="A892" s="13">
        <v>43929</v>
      </c>
      <c r="C892" s="101">
        <v>24</v>
      </c>
      <c r="D892" s="100">
        <f t="shared" si="57"/>
        <v>11</v>
      </c>
      <c r="E892" s="100">
        <f t="shared" si="58"/>
        <v>2</v>
      </c>
      <c r="F892" s="100">
        <f t="shared" si="59"/>
        <v>3</v>
      </c>
      <c r="G892" s="100">
        <f t="shared" si="60"/>
        <v>7</v>
      </c>
      <c r="H892" s="100">
        <v>2</v>
      </c>
      <c r="I892" s="100">
        <v>1</v>
      </c>
      <c r="J892">
        <v>8</v>
      </c>
      <c r="K892">
        <v>3</v>
      </c>
      <c r="L892">
        <v>1</v>
      </c>
      <c r="N892">
        <v>1</v>
      </c>
      <c r="O892">
        <v>1</v>
      </c>
      <c r="P892">
        <v>2</v>
      </c>
      <c r="S892">
        <v>7</v>
      </c>
      <c r="U892" s="103">
        <v>863</v>
      </c>
      <c r="V892" s="103">
        <v>25.046226460691191</v>
      </c>
      <c r="W892" s="103">
        <v>-1.0462264606911909</v>
      </c>
      <c r="Y892" s="103">
        <v>77.913279132791317</v>
      </c>
      <c r="Z892" s="103">
        <v>35</v>
      </c>
    </row>
    <row r="893" spans="1:26" x14ac:dyDescent="0.3">
      <c r="A893" s="13">
        <v>43930</v>
      </c>
      <c r="C893" s="101">
        <v>24</v>
      </c>
      <c r="D893" s="100">
        <f t="shared" si="57"/>
        <v>11</v>
      </c>
      <c r="E893" s="100">
        <f t="shared" si="58"/>
        <v>3</v>
      </c>
      <c r="F893" s="100">
        <f t="shared" si="59"/>
        <v>3</v>
      </c>
      <c r="G893" s="100">
        <f t="shared" si="60"/>
        <v>8</v>
      </c>
      <c r="H893" s="100">
        <v>2</v>
      </c>
      <c r="J893">
        <v>5</v>
      </c>
      <c r="K893">
        <v>6</v>
      </c>
      <c r="M893">
        <v>1</v>
      </c>
      <c r="N893">
        <v>2</v>
      </c>
      <c r="O893">
        <v>1</v>
      </c>
      <c r="P893">
        <v>2</v>
      </c>
      <c r="S893">
        <v>8</v>
      </c>
      <c r="U893" s="103">
        <v>864</v>
      </c>
      <c r="V893" s="103">
        <v>24.723046418807474</v>
      </c>
      <c r="W893" s="103">
        <v>-0.72304641880747411</v>
      </c>
      <c r="Y893" s="103">
        <v>78.003613369467018</v>
      </c>
      <c r="Z893" s="103">
        <v>35</v>
      </c>
    </row>
    <row r="894" spans="1:26" x14ac:dyDescent="0.3">
      <c r="A894" s="13">
        <v>43931</v>
      </c>
      <c r="C894" s="101">
        <v>24</v>
      </c>
      <c r="D894" s="100">
        <f t="shared" si="57"/>
        <v>10</v>
      </c>
      <c r="E894" s="100">
        <f t="shared" si="58"/>
        <v>4</v>
      </c>
      <c r="F894" s="100">
        <f t="shared" si="59"/>
        <v>1</v>
      </c>
      <c r="G894" s="100">
        <f t="shared" si="60"/>
        <v>6</v>
      </c>
      <c r="H894" s="100">
        <v>3</v>
      </c>
      <c r="I894" s="100">
        <v>1</v>
      </c>
      <c r="J894">
        <v>5</v>
      </c>
      <c r="K894">
        <v>5</v>
      </c>
      <c r="L894">
        <v>3</v>
      </c>
      <c r="N894">
        <v>1</v>
      </c>
      <c r="O894">
        <v>1</v>
      </c>
      <c r="S894">
        <v>6</v>
      </c>
      <c r="U894" s="103">
        <v>865</v>
      </c>
      <c r="V894" s="103">
        <v>26.208380992235277</v>
      </c>
      <c r="W894" s="103">
        <v>-2.2083809922352771</v>
      </c>
      <c r="Y894" s="103">
        <v>78.09394760614272</v>
      </c>
      <c r="Z894" s="103">
        <v>35</v>
      </c>
    </row>
    <row r="895" spans="1:26" x14ac:dyDescent="0.3">
      <c r="A895" s="13">
        <v>43932</v>
      </c>
      <c r="C895" s="101">
        <v>24</v>
      </c>
      <c r="D895" s="100">
        <f t="shared" si="57"/>
        <v>10</v>
      </c>
      <c r="E895" s="100">
        <f t="shared" si="58"/>
        <v>0</v>
      </c>
      <c r="F895" s="100">
        <f t="shared" si="59"/>
        <v>0</v>
      </c>
      <c r="G895" s="100">
        <f t="shared" si="60"/>
        <v>1</v>
      </c>
      <c r="H895" s="100">
        <v>2</v>
      </c>
      <c r="J895">
        <v>4</v>
      </c>
      <c r="K895">
        <v>6</v>
      </c>
      <c r="S895">
        <v>1</v>
      </c>
      <c r="U895" s="103">
        <v>866</v>
      </c>
      <c r="V895" s="103">
        <v>23.164340905349356</v>
      </c>
      <c r="W895" s="103">
        <v>0.83565909465064436</v>
      </c>
      <c r="Y895" s="103">
        <v>78.184281842818422</v>
      </c>
      <c r="Z895" s="103">
        <v>35</v>
      </c>
    </row>
    <row r="896" spans="1:26" x14ac:dyDescent="0.3">
      <c r="A896" s="13">
        <v>43933</v>
      </c>
      <c r="C896" s="101">
        <v>24</v>
      </c>
      <c r="D896" s="100">
        <f t="shared" si="57"/>
        <v>10</v>
      </c>
      <c r="E896" s="100">
        <f t="shared" si="58"/>
        <v>1</v>
      </c>
      <c r="F896" s="100">
        <f t="shared" si="59"/>
        <v>1</v>
      </c>
      <c r="G896" s="100">
        <f t="shared" si="60"/>
        <v>4</v>
      </c>
      <c r="H896" s="100">
        <v>1</v>
      </c>
      <c r="I896" s="100">
        <v>1</v>
      </c>
      <c r="J896">
        <v>7</v>
      </c>
      <c r="K896">
        <v>3</v>
      </c>
      <c r="M896">
        <v>1</v>
      </c>
      <c r="P896">
        <v>1</v>
      </c>
      <c r="S896">
        <v>4</v>
      </c>
      <c r="U896" s="103">
        <v>867</v>
      </c>
      <c r="V896" s="103">
        <v>27.450886993645213</v>
      </c>
      <c r="W896" s="103">
        <v>-3.4508869936452129</v>
      </c>
      <c r="Y896" s="103">
        <v>78.274616079494123</v>
      </c>
      <c r="Z896" s="103">
        <v>35</v>
      </c>
    </row>
    <row r="897" spans="1:26" x14ac:dyDescent="0.3">
      <c r="A897" s="13">
        <v>43934</v>
      </c>
      <c r="C897" s="101">
        <v>24</v>
      </c>
      <c r="D897" s="100">
        <f t="shared" si="57"/>
        <v>10</v>
      </c>
      <c r="E897" s="100">
        <f t="shared" si="58"/>
        <v>1</v>
      </c>
      <c r="F897" s="100">
        <f t="shared" si="59"/>
        <v>1</v>
      </c>
      <c r="G897" s="100">
        <f t="shared" si="60"/>
        <v>8</v>
      </c>
      <c r="H897" s="100">
        <v>1</v>
      </c>
      <c r="J897">
        <v>2</v>
      </c>
      <c r="K897">
        <v>8</v>
      </c>
      <c r="M897">
        <v>1</v>
      </c>
      <c r="P897">
        <v>1</v>
      </c>
      <c r="S897">
        <v>8</v>
      </c>
      <c r="U897" s="103">
        <v>868</v>
      </c>
      <c r="V897" s="103">
        <v>24.382038384984529</v>
      </c>
      <c r="W897" s="103">
        <v>-0.38203838498452924</v>
      </c>
      <c r="Y897" s="103">
        <v>78.364950316169825</v>
      </c>
      <c r="Z897" s="103">
        <v>35</v>
      </c>
    </row>
    <row r="898" spans="1:26" x14ac:dyDescent="0.3">
      <c r="A898" s="13">
        <v>43935</v>
      </c>
      <c r="C898" s="101">
        <v>24</v>
      </c>
      <c r="D898" s="100">
        <f t="shared" si="57"/>
        <v>10</v>
      </c>
      <c r="E898" s="100">
        <f t="shared" si="58"/>
        <v>1</v>
      </c>
      <c r="F898" s="100">
        <f t="shared" si="59"/>
        <v>0</v>
      </c>
      <c r="G898" s="100">
        <f t="shared" si="60"/>
        <v>5</v>
      </c>
      <c r="H898" s="100">
        <v>1</v>
      </c>
      <c r="J898">
        <v>6</v>
      </c>
      <c r="K898">
        <v>4</v>
      </c>
      <c r="M898">
        <v>1</v>
      </c>
      <c r="S898">
        <v>5</v>
      </c>
      <c r="U898" s="103">
        <v>869</v>
      </c>
      <c r="V898" s="103">
        <v>25.657628012843055</v>
      </c>
      <c r="W898" s="103">
        <v>-1.6576280128430554</v>
      </c>
      <c r="Y898" s="103">
        <v>78.455284552845526</v>
      </c>
      <c r="Z898" s="103">
        <v>35</v>
      </c>
    </row>
    <row r="899" spans="1:26" x14ac:dyDescent="0.3">
      <c r="A899" s="13">
        <v>43936</v>
      </c>
      <c r="C899" s="101">
        <v>24</v>
      </c>
      <c r="D899" s="100">
        <f t="shared" ref="D899:D962" si="61">SUM(J899:K899)</f>
        <v>9</v>
      </c>
      <c r="E899" s="100">
        <f t="shared" ref="E899:E962" si="62">SUM(L899:N899)</f>
        <v>2</v>
      </c>
      <c r="F899" s="100">
        <f t="shared" ref="F899:F962" si="63">SUM(O899:Q899)</f>
        <v>2</v>
      </c>
      <c r="G899" s="100">
        <f t="shared" ref="G899:G962" si="64">SUM(R899:S899)</f>
        <v>4</v>
      </c>
      <c r="H899" s="100">
        <v>2</v>
      </c>
      <c r="I899" s="100">
        <v>1</v>
      </c>
      <c r="J899">
        <v>3</v>
      </c>
      <c r="K899">
        <v>6</v>
      </c>
      <c r="L899">
        <v>1</v>
      </c>
      <c r="N899">
        <v>1</v>
      </c>
      <c r="O899">
        <v>1</v>
      </c>
      <c r="P899">
        <v>1</v>
      </c>
      <c r="S899">
        <v>4</v>
      </c>
      <c r="U899" s="103">
        <v>870</v>
      </c>
      <c r="V899" s="103">
        <v>27.740105668754399</v>
      </c>
      <c r="W899" s="103">
        <v>-3.7401056687543992</v>
      </c>
      <c r="Y899" s="103">
        <v>78.545618789521228</v>
      </c>
      <c r="Z899" s="103">
        <v>35</v>
      </c>
    </row>
    <row r="900" spans="1:26" x14ac:dyDescent="0.3">
      <c r="A900" s="13">
        <v>43937</v>
      </c>
      <c r="C900" s="101">
        <v>24</v>
      </c>
      <c r="D900" s="100">
        <f t="shared" si="61"/>
        <v>8</v>
      </c>
      <c r="E900" s="100">
        <f t="shared" si="62"/>
        <v>3</v>
      </c>
      <c r="F900" s="100">
        <f t="shared" si="63"/>
        <v>2</v>
      </c>
      <c r="G900" s="100">
        <f t="shared" si="64"/>
        <v>8</v>
      </c>
      <c r="H900" s="100">
        <v>2</v>
      </c>
      <c r="J900">
        <v>3</v>
      </c>
      <c r="K900">
        <v>5</v>
      </c>
      <c r="L900">
        <v>1</v>
      </c>
      <c r="M900">
        <v>1</v>
      </c>
      <c r="N900">
        <v>1</v>
      </c>
      <c r="P900">
        <v>2</v>
      </c>
      <c r="S900">
        <v>8</v>
      </c>
      <c r="U900" s="103">
        <v>871</v>
      </c>
      <c r="V900" s="103">
        <v>27.930026403180708</v>
      </c>
      <c r="W900" s="103">
        <v>-3.9300264031807082</v>
      </c>
      <c r="Y900" s="103">
        <v>78.63595302619693</v>
      </c>
      <c r="Z900" s="103">
        <v>35</v>
      </c>
    </row>
    <row r="901" spans="1:26" x14ac:dyDescent="0.3">
      <c r="A901" s="13">
        <v>43938</v>
      </c>
      <c r="C901" s="101">
        <v>24</v>
      </c>
      <c r="D901" s="100">
        <f t="shared" si="61"/>
        <v>7</v>
      </c>
      <c r="E901" s="100">
        <f t="shared" si="62"/>
        <v>2</v>
      </c>
      <c r="F901" s="100">
        <f t="shared" si="63"/>
        <v>2</v>
      </c>
      <c r="G901" s="100">
        <f t="shared" si="64"/>
        <v>2</v>
      </c>
      <c r="H901" s="100">
        <v>4</v>
      </c>
      <c r="I901" s="100">
        <v>1</v>
      </c>
      <c r="J901">
        <v>3</v>
      </c>
      <c r="K901">
        <v>4</v>
      </c>
      <c r="L901">
        <v>1</v>
      </c>
      <c r="M901">
        <v>1</v>
      </c>
      <c r="O901">
        <v>2</v>
      </c>
      <c r="S901">
        <v>2</v>
      </c>
      <c r="U901" s="103">
        <v>872</v>
      </c>
      <c r="V901" s="103">
        <v>27.377396629099817</v>
      </c>
      <c r="W901" s="103">
        <v>-3.3773966290998167</v>
      </c>
      <c r="Y901" s="103">
        <v>78.726287262872617</v>
      </c>
      <c r="Z901" s="103">
        <v>35</v>
      </c>
    </row>
    <row r="902" spans="1:26" x14ac:dyDescent="0.3">
      <c r="A902" s="13">
        <v>43939</v>
      </c>
      <c r="C902" s="101">
        <v>24</v>
      </c>
      <c r="D902" s="100">
        <f t="shared" si="61"/>
        <v>7</v>
      </c>
      <c r="E902" s="100">
        <f t="shared" si="62"/>
        <v>5</v>
      </c>
      <c r="F902" s="100">
        <f t="shared" si="63"/>
        <v>2</v>
      </c>
      <c r="G902" s="100">
        <f t="shared" si="64"/>
        <v>5</v>
      </c>
      <c r="H902" s="100">
        <v>1</v>
      </c>
      <c r="I902" s="100">
        <v>1</v>
      </c>
      <c r="J902">
        <v>5</v>
      </c>
      <c r="K902">
        <v>2</v>
      </c>
      <c r="L902">
        <v>2</v>
      </c>
      <c r="M902">
        <v>1</v>
      </c>
      <c r="N902">
        <v>2</v>
      </c>
      <c r="P902">
        <v>2</v>
      </c>
      <c r="S902">
        <v>5</v>
      </c>
      <c r="U902" s="103">
        <v>873</v>
      </c>
      <c r="V902" s="103">
        <v>24.237749437838669</v>
      </c>
      <c r="W902" s="103">
        <v>-0.23774943783866931</v>
      </c>
      <c r="Y902" s="103">
        <v>78.816621499548319</v>
      </c>
      <c r="Z902" s="103">
        <v>35</v>
      </c>
    </row>
    <row r="903" spans="1:26" x14ac:dyDescent="0.3">
      <c r="A903" s="13">
        <v>43940</v>
      </c>
      <c r="C903" s="101">
        <v>24</v>
      </c>
      <c r="D903" s="100">
        <f t="shared" si="61"/>
        <v>5</v>
      </c>
      <c r="E903" s="100">
        <f t="shared" si="62"/>
        <v>2</v>
      </c>
      <c r="F903" s="100">
        <f t="shared" si="63"/>
        <v>0</v>
      </c>
      <c r="G903" s="100">
        <f t="shared" si="64"/>
        <v>7</v>
      </c>
      <c r="H903" s="100">
        <v>1</v>
      </c>
      <c r="K903">
        <v>5</v>
      </c>
      <c r="M903">
        <v>1</v>
      </c>
      <c r="N903">
        <v>1</v>
      </c>
      <c r="S903">
        <v>7</v>
      </c>
      <c r="U903" s="103">
        <v>874</v>
      </c>
      <c r="V903" s="103">
        <v>27.962871180599116</v>
      </c>
      <c r="W903" s="103">
        <v>-3.9628711805991159</v>
      </c>
      <c r="Y903" s="103">
        <v>78.90695573622402</v>
      </c>
      <c r="Z903" s="103">
        <v>36</v>
      </c>
    </row>
    <row r="904" spans="1:26" x14ac:dyDescent="0.3">
      <c r="A904" s="13">
        <v>43941</v>
      </c>
      <c r="C904" s="101">
        <v>24</v>
      </c>
      <c r="D904" s="100">
        <f t="shared" si="61"/>
        <v>2</v>
      </c>
      <c r="E904" s="100">
        <f t="shared" si="62"/>
        <v>3</v>
      </c>
      <c r="F904" s="100">
        <f t="shared" si="63"/>
        <v>2</v>
      </c>
      <c r="G904" s="100">
        <f t="shared" si="64"/>
        <v>6</v>
      </c>
      <c r="H904" s="100">
        <v>2</v>
      </c>
      <c r="I904" s="100">
        <v>1</v>
      </c>
      <c r="K904">
        <v>2</v>
      </c>
      <c r="L904">
        <v>1</v>
      </c>
      <c r="M904">
        <v>1</v>
      </c>
      <c r="N904">
        <v>1</v>
      </c>
      <c r="O904">
        <v>1</v>
      </c>
      <c r="P904">
        <v>1</v>
      </c>
      <c r="S904">
        <v>6</v>
      </c>
      <c r="U904" s="103">
        <v>875</v>
      </c>
      <c r="V904" s="103">
        <v>35.499392040527454</v>
      </c>
      <c r="W904" s="103">
        <v>-11.499392040527454</v>
      </c>
      <c r="Y904" s="103">
        <v>78.997289972899722</v>
      </c>
      <c r="Z904" s="103">
        <v>36</v>
      </c>
    </row>
    <row r="905" spans="1:26" x14ac:dyDescent="0.3">
      <c r="A905" s="13">
        <v>43942</v>
      </c>
      <c r="C905" s="101">
        <v>24</v>
      </c>
      <c r="D905" s="100">
        <f t="shared" si="61"/>
        <v>1</v>
      </c>
      <c r="E905" s="100">
        <f t="shared" si="62"/>
        <v>1</v>
      </c>
      <c r="F905" s="100">
        <f t="shared" si="63"/>
        <v>1</v>
      </c>
      <c r="G905" s="100">
        <f t="shared" si="64"/>
        <v>8</v>
      </c>
      <c r="H905" s="100">
        <v>1</v>
      </c>
      <c r="K905">
        <v>1</v>
      </c>
      <c r="L905">
        <v>1</v>
      </c>
      <c r="P905">
        <v>1</v>
      </c>
      <c r="S905">
        <v>8</v>
      </c>
      <c r="U905" s="103">
        <v>876</v>
      </c>
      <c r="V905" s="103">
        <v>31.528687190734512</v>
      </c>
      <c r="W905" s="103">
        <v>-7.5286871907345123</v>
      </c>
      <c r="Y905" s="103">
        <v>79.087624209575424</v>
      </c>
      <c r="Z905" s="103">
        <v>36</v>
      </c>
    </row>
    <row r="906" spans="1:26" x14ac:dyDescent="0.3">
      <c r="A906" s="13">
        <v>43943</v>
      </c>
      <c r="C906" s="101">
        <v>23</v>
      </c>
      <c r="D906" s="100">
        <f t="shared" si="61"/>
        <v>26</v>
      </c>
      <c r="E906" s="100">
        <f t="shared" si="62"/>
        <v>1</v>
      </c>
      <c r="F906" s="100">
        <f t="shared" si="63"/>
        <v>1</v>
      </c>
      <c r="G906" s="100">
        <f t="shared" si="64"/>
        <v>8</v>
      </c>
      <c r="H906" s="100">
        <v>1</v>
      </c>
      <c r="J906">
        <v>20</v>
      </c>
      <c r="K906">
        <v>6</v>
      </c>
      <c r="N906">
        <v>1</v>
      </c>
      <c r="O906">
        <v>1</v>
      </c>
      <c r="S906">
        <v>8</v>
      </c>
      <c r="U906" s="103">
        <v>877</v>
      </c>
      <c r="V906" s="103">
        <v>26.633495974823084</v>
      </c>
      <c r="W906" s="103">
        <v>-2.6334959748230844</v>
      </c>
      <c r="Y906" s="103">
        <v>79.177958446251125</v>
      </c>
      <c r="Z906" s="103">
        <v>36</v>
      </c>
    </row>
    <row r="907" spans="1:26" x14ac:dyDescent="0.3">
      <c r="A907" s="13">
        <v>43944</v>
      </c>
      <c r="C907" s="101">
        <v>23</v>
      </c>
      <c r="D907" s="100">
        <f t="shared" si="61"/>
        <v>25</v>
      </c>
      <c r="E907" s="100">
        <f t="shared" si="62"/>
        <v>3</v>
      </c>
      <c r="F907" s="100">
        <f t="shared" si="63"/>
        <v>0</v>
      </c>
      <c r="G907" s="100">
        <f t="shared" si="64"/>
        <v>6</v>
      </c>
      <c r="H907" s="100">
        <v>1</v>
      </c>
      <c r="I907" s="100">
        <v>1</v>
      </c>
      <c r="J907">
        <v>13</v>
      </c>
      <c r="K907">
        <v>12</v>
      </c>
      <c r="M907">
        <v>2</v>
      </c>
      <c r="N907">
        <v>1</v>
      </c>
      <c r="S907">
        <v>6</v>
      </c>
      <c r="U907" s="103">
        <v>878</v>
      </c>
      <c r="V907" s="103">
        <v>30.071275837163022</v>
      </c>
      <c r="W907" s="103">
        <v>-6.0712758371630215</v>
      </c>
      <c r="Y907" s="103">
        <v>79.268292682926827</v>
      </c>
      <c r="Z907" s="103">
        <v>36</v>
      </c>
    </row>
    <row r="908" spans="1:26" x14ac:dyDescent="0.3">
      <c r="A908" s="13">
        <v>43945</v>
      </c>
      <c r="C908" s="101">
        <v>23</v>
      </c>
      <c r="D908" s="100">
        <f t="shared" si="61"/>
        <v>23</v>
      </c>
      <c r="E908" s="100">
        <f t="shared" si="62"/>
        <v>0</v>
      </c>
      <c r="F908" s="100">
        <f t="shared" si="63"/>
        <v>0</v>
      </c>
      <c r="G908" s="100">
        <f t="shared" si="64"/>
        <v>7</v>
      </c>
      <c r="H908" s="100">
        <v>1</v>
      </c>
      <c r="J908">
        <v>10</v>
      </c>
      <c r="K908">
        <v>13</v>
      </c>
      <c r="S908">
        <v>7</v>
      </c>
      <c r="U908" s="103">
        <v>879</v>
      </c>
      <c r="V908" s="103">
        <v>29.350545759002546</v>
      </c>
      <c r="W908" s="103">
        <v>-5.3505457590025465</v>
      </c>
      <c r="Y908" s="103">
        <v>79.358626919602528</v>
      </c>
      <c r="Z908" s="103">
        <v>36</v>
      </c>
    </row>
    <row r="909" spans="1:26" x14ac:dyDescent="0.3">
      <c r="A909" s="13">
        <v>43946</v>
      </c>
      <c r="C909" s="101">
        <v>23</v>
      </c>
      <c r="D909" s="100">
        <f t="shared" si="61"/>
        <v>23</v>
      </c>
      <c r="E909" s="100">
        <f t="shared" si="62"/>
        <v>3</v>
      </c>
      <c r="F909" s="100">
        <f t="shared" si="63"/>
        <v>0</v>
      </c>
      <c r="G909" s="100">
        <f t="shared" si="64"/>
        <v>4</v>
      </c>
      <c r="H909" s="100">
        <v>1</v>
      </c>
      <c r="J909">
        <v>12</v>
      </c>
      <c r="K909">
        <v>11</v>
      </c>
      <c r="M909">
        <v>1</v>
      </c>
      <c r="N909">
        <v>2</v>
      </c>
      <c r="S909">
        <v>4</v>
      </c>
      <c r="U909" s="103">
        <v>880</v>
      </c>
      <c r="V909" s="103">
        <v>26.922714649932267</v>
      </c>
      <c r="W909" s="103">
        <v>-2.9227146499322672</v>
      </c>
      <c r="Y909" s="103">
        <v>79.44896115627823</v>
      </c>
      <c r="Z909" s="103">
        <v>36</v>
      </c>
    </row>
    <row r="910" spans="1:26" x14ac:dyDescent="0.3">
      <c r="A910" s="13">
        <v>43947</v>
      </c>
      <c r="C910" s="101">
        <v>23</v>
      </c>
      <c r="D910" s="100">
        <f t="shared" si="61"/>
        <v>23</v>
      </c>
      <c r="E910" s="100">
        <f t="shared" si="62"/>
        <v>2</v>
      </c>
      <c r="F910" s="100">
        <f t="shared" si="63"/>
        <v>0</v>
      </c>
      <c r="G910" s="100">
        <f t="shared" si="64"/>
        <v>5</v>
      </c>
      <c r="H910" s="100">
        <v>1</v>
      </c>
      <c r="J910">
        <v>14</v>
      </c>
      <c r="K910">
        <v>9</v>
      </c>
      <c r="L910">
        <v>2</v>
      </c>
      <c r="S910">
        <v>5</v>
      </c>
      <c r="U910" s="103">
        <v>881</v>
      </c>
      <c r="V910" s="103">
        <v>27.28964968440776</v>
      </c>
      <c r="W910" s="103">
        <v>-3.2896496844077596</v>
      </c>
      <c r="Y910" s="103">
        <v>79.539295392953917</v>
      </c>
      <c r="Z910" s="103">
        <v>36</v>
      </c>
    </row>
    <row r="911" spans="1:26" x14ac:dyDescent="0.3">
      <c r="A911" s="13">
        <v>43948</v>
      </c>
      <c r="C911" s="101">
        <v>23</v>
      </c>
      <c r="D911" s="100">
        <f t="shared" si="61"/>
        <v>21</v>
      </c>
      <c r="E911" s="100">
        <f t="shared" si="62"/>
        <v>0</v>
      </c>
      <c r="F911" s="100">
        <f t="shared" si="63"/>
        <v>3</v>
      </c>
      <c r="G911" s="100">
        <f t="shared" si="64"/>
        <v>5</v>
      </c>
      <c r="H911" s="100">
        <v>2</v>
      </c>
      <c r="I911" s="100">
        <v>1</v>
      </c>
      <c r="J911">
        <v>11</v>
      </c>
      <c r="K911">
        <v>10</v>
      </c>
      <c r="O911">
        <v>1</v>
      </c>
      <c r="P911">
        <v>1</v>
      </c>
      <c r="Q911">
        <v>1</v>
      </c>
      <c r="S911">
        <v>5</v>
      </c>
      <c r="U911" s="103">
        <v>882</v>
      </c>
      <c r="V911" s="103">
        <v>29.018451721149219</v>
      </c>
      <c r="W911" s="103">
        <v>-5.0184517211492192</v>
      </c>
      <c r="Y911" s="103">
        <v>79.629629629629619</v>
      </c>
      <c r="Z911" s="103">
        <v>36</v>
      </c>
    </row>
    <row r="912" spans="1:26" x14ac:dyDescent="0.3">
      <c r="A912" s="13">
        <v>43949</v>
      </c>
      <c r="C912" s="101">
        <v>23</v>
      </c>
      <c r="D912" s="100">
        <f t="shared" si="61"/>
        <v>20</v>
      </c>
      <c r="E912" s="100">
        <f t="shared" si="62"/>
        <v>2</v>
      </c>
      <c r="F912" s="100">
        <f t="shared" si="63"/>
        <v>2</v>
      </c>
      <c r="G912" s="100">
        <f t="shared" si="64"/>
        <v>6</v>
      </c>
      <c r="H912" s="100">
        <v>3</v>
      </c>
      <c r="J912">
        <v>10</v>
      </c>
      <c r="K912">
        <v>10</v>
      </c>
      <c r="L912">
        <v>1</v>
      </c>
      <c r="M912">
        <v>1</v>
      </c>
      <c r="Q912">
        <v>2</v>
      </c>
      <c r="S912">
        <v>6</v>
      </c>
      <c r="U912" s="103">
        <v>883</v>
      </c>
      <c r="V912" s="103">
        <v>30.800042170967142</v>
      </c>
      <c r="W912" s="103">
        <v>-6.8000421709671421</v>
      </c>
      <c r="Y912" s="103">
        <v>79.719963866305321</v>
      </c>
      <c r="Z912" s="103">
        <v>36</v>
      </c>
    </row>
    <row r="913" spans="1:26" x14ac:dyDescent="0.3">
      <c r="A913" s="13">
        <v>43950</v>
      </c>
      <c r="C913" s="101">
        <v>23</v>
      </c>
      <c r="D913" s="100">
        <f t="shared" si="61"/>
        <v>20</v>
      </c>
      <c r="E913" s="100">
        <f t="shared" si="62"/>
        <v>3</v>
      </c>
      <c r="F913" s="100">
        <f t="shared" si="63"/>
        <v>0</v>
      </c>
      <c r="G913" s="100">
        <f t="shared" si="64"/>
        <v>6</v>
      </c>
      <c r="H913" s="100">
        <v>2</v>
      </c>
      <c r="J913">
        <v>16</v>
      </c>
      <c r="K913">
        <v>4</v>
      </c>
      <c r="L913">
        <v>2</v>
      </c>
      <c r="M913">
        <v>1</v>
      </c>
      <c r="S913">
        <v>6</v>
      </c>
      <c r="U913" s="103">
        <v>884</v>
      </c>
      <c r="V913" s="103">
        <v>25.118545453956738</v>
      </c>
      <c r="W913" s="103">
        <v>-1.1185454539567381</v>
      </c>
      <c r="Y913" s="103">
        <v>79.810298102981022</v>
      </c>
      <c r="Z913" s="103">
        <v>36</v>
      </c>
    </row>
    <row r="914" spans="1:26" x14ac:dyDescent="0.3">
      <c r="A914" s="13">
        <v>43951</v>
      </c>
      <c r="C914" s="101">
        <v>23</v>
      </c>
      <c r="D914" s="100">
        <f t="shared" si="61"/>
        <v>18</v>
      </c>
      <c r="E914" s="100">
        <f t="shared" si="62"/>
        <v>0</v>
      </c>
      <c r="F914" s="100">
        <f t="shared" si="63"/>
        <v>0</v>
      </c>
      <c r="G914" s="100">
        <f t="shared" si="64"/>
        <v>9</v>
      </c>
      <c r="H914" s="100">
        <v>1</v>
      </c>
      <c r="I914" s="100">
        <v>1</v>
      </c>
      <c r="J914">
        <v>5</v>
      </c>
      <c r="K914">
        <v>13</v>
      </c>
      <c r="S914">
        <v>9</v>
      </c>
      <c r="U914" s="103">
        <v>885</v>
      </c>
      <c r="V914" s="103">
        <v>27.280735688438156</v>
      </c>
      <c r="W914" s="103">
        <v>-3.2807356884381562</v>
      </c>
      <c r="Y914" s="103">
        <v>79.900632339656724</v>
      </c>
      <c r="Z914" s="103">
        <v>36</v>
      </c>
    </row>
    <row r="915" spans="1:26" x14ac:dyDescent="0.3">
      <c r="A915" s="13">
        <v>43952</v>
      </c>
      <c r="C915" s="101">
        <v>23</v>
      </c>
      <c r="D915" s="100">
        <f t="shared" si="61"/>
        <v>17</v>
      </c>
      <c r="E915" s="100">
        <f t="shared" si="62"/>
        <v>2</v>
      </c>
      <c r="F915" s="100">
        <f t="shared" si="63"/>
        <v>3</v>
      </c>
      <c r="G915" s="100">
        <f t="shared" si="64"/>
        <v>4</v>
      </c>
      <c r="H915" s="100">
        <v>2</v>
      </c>
      <c r="J915">
        <v>9</v>
      </c>
      <c r="K915">
        <v>8</v>
      </c>
      <c r="N915">
        <v>2</v>
      </c>
      <c r="P915">
        <v>2</v>
      </c>
      <c r="Q915">
        <v>1</v>
      </c>
      <c r="S915">
        <v>4</v>
      </c>
      <c r="U915" s="103">
        <v>886</v>
      </c>
      <c r="V915" s="103">
        <v>30.205534198983152</v>
      </c>
      <c r="W915" s="103">
        <v>-6.2055341989831518</v>
      </c>
      <c r="Y915" s="103">
        <v>79.990966576332426</v>
      </c>
      <c r="Z915" s="103">
        <v>36</v>
      </c>
    </row>
    <row r="916" spans="1:26" x14ac:dyDescent="0.3">
      <c r="A916" s="13">
        <v>43953</v>
      </c>
      <c r="C916" s="101">
        <v>23</v>
      </c>
      <c r="D916" s="100">
        <f t="shared" si="61"/>
        <v>16</v>
      </c>
      <c r="E916" s="100">
        <f t="shared" si="62"/>
        <v>4</v>
      </c>
      <c r="F916" s="100">
        <f t="shared" si="63"/>
        <v>2</v>
      </c>
      <c r="G916" s="100">
        <f t="shared" si="64"/>
        <v>5</v>
      </c>
      <c r="H916" s="100">
        <v>5</v>
      </c>
      <c r="J916">
        <v>9</v>
      </c>
      <c r="K916">
        <v>7</v>
      </c>
      <c r="L916">
        <v>1</v>
      </c>
      <c r="M916">
        <v>1</v>
      </c>
      <c r="N916">
        <v>2</v>
      </c>
      <c r="P916">
        <v>2</v>
      </c>
      <c r="S916">
        <v>5</v>
      </c>
      <c r="U916" s="103">
        <v>887</v>
      </c>
      <c r="V916" s="103">
        <v>27.587782355486553</v>
      </c>
      <c r="W916" s="103">
        <v>-3.5877823554865529</v>
      </c>
      <c r="Y916" s="103">
        <v>80.081300813008127</v>
      </c>
      <c r="Z916" s="103">
        <v>36</v>
      </c>
    </row>
    <row r="917" spans="1:26" x14ac:dyDescent="0.3">
      <c r="A917" s="13">
        <v>43954</v>
      </c>
      <c r="C917" s="101">
        <v>23</v>
      </c>
      <c r="D917" s="100">
        <f t="shared" si="61"/>
        <v>16</v>
      </c>
      <c r="E917" s="100">
        <f t="shared" si="62"/>
        <v>1</v>
      </c>
      <c r="F917" s="100">
        <f t="shared" si="63"/>
        <v>3</v>
      </c>
      <c r="G917" s="100">
        <f t="shared" si="64"/>
        <v>5</v>
      </c>
      <c r="H917" s="100">
        <v>2</v>
      </c>
      <c r="J917">
        <v>7</v>
      </c>
      <c r="K917">
        <v>9</v>
      </c>
      <c r="M917">
        <v>1</v>
      </c>
      <c r="P917">
        <v>2</v>
      </c>
      <c r="Q917">
        <v>1</v>
      </c>
      <c r="S917">
        <v>5</v>
      </c>
      <c r="U917" s="103">
        <v>888</v>
      </c>
      <c r="V917" s="103">
        <v>28.1426419051846</v>
      </c>
      <c r="W917" s="103">
        <v>-4.1426419051846004</v>
      </c>
      <c r="Y917" s="103">
        <v>80.171635049683829</v>
      </c>
      <c r="Z917" s="103">
        <v>36</v>
      </c>
    </row>
    <row r="918" spans="1:26" x14ac:dyDescent="0.3">
      <c r="A918" s="13">
        <v>43955</v>
      </c>
      <c r="C918" s="101">
        <v>23</v>
      </c>
      <c r="D918" s="100">
        <f t="shared" si="61"/>
        <v>16</v>
      </c>
      <c r="E918" s="100">
        <f t="shared" si="62"/>
        <v>1</v>
      </c>
      <c r="F918" s="100">
        <f t="shared" si="63"/>
        <v>1</v>
      </c>
      <c r="G918" s="100">
        <f t="shared" si="64"/>
        <v>5</v>
      </c>
      <c r="H918" s="100">
        <v>1</v>
      </c>
      <c r="J918">
        <v>11</v>
      </c>
      <c r="K918">
        <v>5</v>
      </c>
      <c r="M918">
        <v>1</v>
      </c>
      <c r="P918">
        <v>1</v>
      </c>
      <c r="S918">
        <v>5</v>
      </c>
      <c r="U918" s="103">
        <v>889</v>
      </c>
      <c r="V918" s="103">
        <v>29.683519426703505</v>
      </c>
      <c r="W918" s="103">
        <v>-5.683519426703505</v>
      </c>
      <c r="Y918" s="103">
        <v>80.26196928635953</v>
      </c>
      <c r="Z918" s="103">
        <v>36</v>
      </c>
    </row>
    <row r="919" spans="1:26" x14ac:dyDescent="0.3">
      <c r="A919" s="13">
        <v>43956</v>
      </c>
      <c r="C919" s="101">
        <v>23</v>
      </c>
      <c r="D919" s="100">
        <f t="shared" si="61"/>
        <v>16</v>
      </c>
      <c r="E919" s="100">
        <f t="shared" si="62"/>
        <v>5</v>
      </c>
      <c r="F919" s="100">
        <f t="shared" si="63"/>
        <v>3</v>
      </c>
      <c r="G919" s="100">
        <f t="shared" si="64"/>
        <v>5</v>
      </c>
      <c r="H919" s="100">
        <v>1</v>
      </c>
      <c r="I919" s="100">
        <v>1</v>
      </c>
      <c r="J919">
        <v>8</v>
      </c>
      <c r="K919">
        <v>8</v>
      </c>
      <c r="M919">
        <v>2</v>
      </c>
      <c r="N919">
        <v>3</v>
      </c>
      <c r="O919">
        <v>3</v>
      </c>
      <c r="S919">
        <v>5</v>
      </c>
      <c r="U919" s="103">
        <v>890</v>
      </c>
      <c r="V919" s="103">
        <v>32.608317937248493</v>
      </c>
      <c r="W919" s="103">
        <v>-8.6083179372484935</v>
      </c>
      <c r="Y919" s="103">
        <v>80.352303523035232</v>
      </c>
      <c r="Z919" s="103">
        <v>36</v>
      </c>
    </row>
    <row r="920" spans="1:26" x14ac:dyDescent="0.3">
      <c r="A920" s="13">
        <v>43957</v>
      </c>
      <c r="C920" s="101">
        <v>23</v>
      </c>
      <c r="D920" s="100">
        <f t="shared" si="61"/>
        <v>15</v>
      </c>
      <c r="E920" s="100">
        <f t="shared" si="62"/>
        <v>4</v>
      </c>
      <c r="F920" s="100">
        <f t="shared" si="63"/>
        <v>0</v>
      </c>
      <c r="G920" s="100">
        <f t="shared" si="64"/>
        <v>5</v>
      </c>
      <c r="H920" s="100">
        <v>3</v>
      </c>
      <c r="J920">
        <v>8</v>
      </c>
      <c r="K920">
        <v>7</v>
      </c>
      <c r="M920">
        <v>2</v>
      </c>
      <c r="N920">
        <v>2</v>
      </c>
      <c r="S920">
        <v>5</v>
      </c>
      <c r="U920" s="103">
        <v>891</v>
      </c>
      <c r="V920" s="103">
        <v>34.237702608791992</v>
      </c>
      <c r="W920" s="103">
        <v>-10.237702608791992</v>
      </c>
      <c r="Y920" s="103">
        <v>80.442637759710919</v>
      </c>
      <c r="Z920" s="103">
        <v>36</v>
      </c>
    </row>
    <row r="921" spans="1:26" x14ac:dyDescent="0.3">
      <c r="A921" s="13">
        <v>43958</v>
      </c>
      <c r="C921" s="101">
        <v>23</v>
      </c>
      <c r="D921" s="100">
        <f t="shared" si="61"/>
        <v>15</v>
      </c>
      <c r="E921" s="100">
        <f t="shared" si="62"/>
        <v>1</v>
      </c>
      <c r="F921" s="100">
        <f t="shared" si="63"/>
        <v>1</v>
      </c>
      <c r="G921" s="100">
        <f t="shared" si="64"/>
        <v>6</v>
      </c>
      <c r="H921" s="100">
        <v>1</v>
      </c>
      <c r="J921">
        <v>10</v>
      </c>
      <c r="K921">
        <v>5</v>
      </c>
      <c r="M921">
        <v>1</v>
      </c>
      <c r="P921">
        <v>1</v>
      </c>
      <c r="S921">
        <v>6</v>
      </c>
      <c r="U921" s="103">
        <v>892</v>
      </c>
      <c r="V921" s="103">
        <v>32.331766847486271</v>
      </c>
      <c r="W921" s="103">
        <v>-8.3317668474862714</v>
      </c>
      <c r="Y921" s="103">
        <v>80.532971996386621</v>
      </c>
      <c r="Z921" s="103">
        <v>36</v>
      </c>
    </row>
    <row r="922" spans="1:26" x14ac:dyDescent="0.3">
      <c r="A922" s="13">
        <v>43959</v>
      </c>
      <c r="C922" s="101">
        <v>23</v>
      </c>
      <c r="D922" s="100">
        <f t="shared" si="61"/>
        <v>15</v>
      </c>
      <c r="E922" s="100">
        <f t="shared" si="62"/>
        <v>2</v>
      </c>
      <c r="F922" s="100">
        <f t="shared" si="63"/>
        <v>1</v>
      </c>
      <c r="G922" s="100">
        <f t="shared" si="64"/>
        <v>6</v>
      </c>
      <c r="H922" s="100">
        <v>1</v>
      </c>
      <c r="J922">
        <v>7</v>
      </c>
      <c r="K922">
        <v>8</v>
      </c>
      <c r="M922">
        <v>1</v>
      </c>
      <c r="N922">
        <v>1</v>
      </c>
      <c r="P922">
        <v>1</v>
      </c>
      <c r="S922">
        <v>6</v>
      </c>
      <c r="U922" s="103">
        <v>893</v>
      </c>
      <c r="V922" s="103">
        <v>23.167857535218189</v>
      </c>
      <c r="W922" s="103">
        <v>0.83214246478181053</v>
      </c>
      <c r="Y922" s="103">
        <v>80.623306233062323</v>
      </c>
      <c r="Z922" s="103">
        <v>36</v>
      </c>
    </row>
    <row r="923" spans="1:26" x14ac:dyDescent="0.3">
      <c r="A923" s="13">
        <v>43960</v>
      </c>
      <c r="C923" s="101">
        <v>23</v>
      </c>
      <c r="D923" s="100">
        <f t="shared" si="61"/>
        <v>14</v>
      </c>
      <c r="E923" s="100">
        <f t="shared" si="62"/>
        <v>5</v>
      </c>
      <c r="F923" s="100">
        <f t="shared" si="63"/>
        <v>0</v>
      </c>
      <c r="G923" s="100">
        <f t="shared" si="64"/>
        <v>5</v>
      </c>
      <c r="H923" s="100">
        <v>2</v>
      </c>
      <c r="J923">
        <v>11</v>
      </c>
      <c r="K923">
        <v>3</v>
      </c>
      <c r="L923">
        <v>3</v>
      </c>
      <c r="M923">
        <v>1</v>
      </c>
      <c r="N923">
        <v>1</v>
      </c>
      <c r="S923">
        <v>5</v>
      </c>
      <c r="U923" s="103">
        <v>894</v>
      </c>
      <c r="V923" s="103">
        <v>26.892979277978643</v>
      </c>
      <c r="W923" s="103">
        <v>-2.8929792779786432</v>
      </c>
      <c r="Y923" s="103">
        <v>80.713640469738024</v>
      </c>
      <c r="Z923" s="103">
        <v>36</v>
      </c>
    </row>
    <row r="924" spans="1:26" x14ac:dyDescent="0.3">
      <c r="A924" s="13">
        <v>43961</v>
      </c>
      <c r="C924" s="101">
        <v>23</v>
      </c>
      <c r="D924" s="100">
        <f t="shared" si="61"/>
        <v>13</v>
      </c>
      <c r="E924" s="100">
        <f t="shared" si="62"/>
        <v>1</v>
      </c>
      <c r="F924" s="100">
        <f t="shared" si="63"/>
        <v>0</v>
      </c>
      <c r="G924" s="100">
        <f t="shared" si="64"/>
        <v>8</v>
      </c>
      <c r="H924" s="100">
        <v>2</v>
      </c>
      <c r="J924">
        <v>6</v>
      </c>
      <c r="K924">
        <v>7</v>
      </c>
      <c r="N924">
        <v>1</v>
      </c>
      <c r="S924">
        <v>8</v>
      </c>
      <c r="U924" s="103">
        <v>895</v>
      </c>
      <c r="V924" s="103">
        <v>30.527597651510742</v>
      </c>
      <c r="W924" s="103">
        <v>-6.5275976515107423</v>
      </c>
      <c r="Y924" s="103">
        <v>80.803974706413726</v>
      </c>
      <c r="Z924" s="103">
        <v>36</v>
      </c>
    </row>
    <row r="925" spans="1:26" x14ac:dyDescent="0.3">
      <c r="A925" s="13">
        <v>43962</v>
      </c>
      <c r="C925" s="101">
        <v>23</v>
      </c>
      <c r="D925" s="100">
        <f t="shared" si="61"/>
        <v>13</v>
      </c>
      <c r="E925" s="100">
        <f t="shared" si="62"/>
        <v>0</v>
      </c>
      <c r="F925" s="100">
        <f t="shared" si="63"/>
        <v>1</v>
      </c>
      <c r="G925" s="100">
        <f t="shared" si="64"/>
        <v>5</v>
      </c>
      <c r="H925" s="100">
        <v>2</v>
      </c>
      <c r="J925">
        <v>9</v>
      </c>
      <c r="K925">
        <v>4</v>
      </c>
      <c r="Q925">
        <v>1</v>
      </c>
      <c r="S925">
        <v>5</v>
      </c>
      <c r="U925" s="103">
        <v>896</v>
      </c>
      <c r="V925" s="103">
        <v>26.793561912780682</v>
      </c>
      <c r="W925" s="103">
        <v>-2.7935619127806817</v>
      </c>
      <c r="Y925" s="103">
        <v>80.894308943089428</v>
      </c>
      <c r="Z925" s="103">
        <v>36</v>
      </c>
    </row>
    <row r="926" spans="1:26" x14ac:dyDescent="0.3">
      <c r="A926" s="13">
        <v>43963</v>
      </c>
      <c r="C926" s="101">
        <v>23</v>
      </c>
      <c r="D926" s="100">
        <f t="shared" si="61"/>
        <v>12</v>
      </c>
      <c r="E926" s="100">
        <f t="shared" si="62"/>
        <v>0</v>
      </c>
      <c r="F926" s="100">
        <f t="shared" si="63"/>
        <v>0</v>
      </c>
      <c r="G926" s="100">
        <f t="shared" si="64"/>
        <v>6</v>
      </c>
      <c r="H926" s="100">
        <v>5</v>
      </c>
      <c r="J926">
        <v>5</v>
      </c>
      <c r="K926">
        <v>7</v>
      </c>
      <c r="S926">
        <v>6</v>
      </c>
      <c r="U926" s="103">
        <v>897</v>
      </c>
      <c r="V926" s="103">
        <v>29.828568579181908</v>
      </c>
      <c r="W926" s="103">
        <v>-5.8285685791819084</v>
      </c>
      <c r="Y926" s="103">
        <v>80.984643179765129</v>
      </c>
      <c r="Z926" s="103">
        <v>36</v>
      </c>
    </row>
    <row r="927" spans="1:26" x14ac:dyDescent="0.3">
      <c r="A927" s="13">
        <v>43964</v>
      </c>
      <c r="C927" s="101">
        <v>23</v>
      </c>
      <c r="D927" s="100">
        <f t="shared" si="61"/>
        <v>12</v>
      </c>
      <c r="E927" s="100">
        <f t="shared" si="62"/>
        <v>1</v>
      </c>
      <c r="F927" s="100">
        <f t="shared" si="63"/>
        <v>0</v>
      </c>
      <c r="G927" s="100">
        <f t="shared" si="64"/>
        <v>7</v>
      </c>
      <c r="H927" s="100">
        <v>1</v>
      </c>
      <c r="I927" s="100">
        <v>1</v>
      </c>
      <c r="J927">
        <v>6</v>
      </c>
      <c r="K927">
        <v>6</v>
      </c>
      <c r="M927">
        <v>1</v>
      </c>
      <c r="S927">
        <v>7</v>
      </c>
      <c r="U927" s="103">
        <v>898</v>
      </c>
      <c r="V927" s="103">
        <v>34.66106022120622</v>
      </c>
      <c r="W927" s="103">
        <v>-10.66106022120622</v>
      </c>
      <c r="Y927" s="103">
        <v>81.074977416440831</v>
      </c>
      <c r="Z927" s="103">
        <v>36</v>
      </c>
    </row>
    <row r="928" spans="1:26" x14ac:dyDescent="0.3">
      <c r="A928" s="13">
        <v>43965</v>
      </c>
      <c r="C928" s="101">
        <v>23</v>
      </c>
      <c r="D928" s="100">
        <f t="shared" si="61"/>
        <v>12</v>
      </c>
      <c r="E928" s="100">
        <f t="shared" si="62"/>
        <v>1</v>
      </c>
      <c r="F928" s="100">
        <f t="shared" si="63"/>
        <v>0</v>
      </c>
      <c r="G928" s="100">
        <f t="shared" si="64"/>
        <v>8</v>
      </c>
      <c r="H928" s="100">
        <v>1</v>
      </c>
      <c r="J928">
        <v>6</v>
      </c>
      <c r="K928">
        <v>6</v>
      </c>
      <c r="M928">
        <v>1</v>
      </c>
      <c r="S928">
        <v>8</v>
      </c>
      <c r="U928" s="103">
        <v>899</v>
      </c>
      <c r="V928" s="103">
        <v>30.424833921339498</v>
      </c>
      <c r="W928" s="103">
        <v>-6.4248339213394985</v>
      </c>
      <c r="Y928" s="103">
        <v>81.165311653116532</v>
      </c>
      <c r="Z928" s="103">
        <v>36</v>
      </c>
    </row>
    <row r="929" spans="1:26" x14ac:dyDescent="0.3">
      <c r="A929" s="13">
        <v>43966</v>
      </c>
      <c r="C929" s="101">
        <v>23</v>
      </c>
      <c r="D929" s="100">
        <f t="shared" si="61"/>
        <v>11</v>
      </c>
      <c r="E929" s="100">
        <f t="shared" si="62"/>
        <v>0</v>
      </c>
      <c r="F929" s="100">
        <f t="shared" si="63"/>
        <v>2</v>
      </c>
      <c r="G929" s="100">
        <f t="shared" si="64"/>
        <v>7</v>
      </c>
      <c r="H929" s="100">
        <v>2</v>
      </c>
      <c r="J929">
        <v>5</v>
      </c>
      <c r="K929">
        <v>6</v>
      </c>
      <c r="P929">
        <v>2</v>
      </c>
      <c r="S929">
        <v>7</v>
      </c>
      <c r="U929" s="103">
        <v>900</v>
      </c>
      <c r="V929" s="103">
        <v>33.124055713579743</v>
      </c>
      <c r="W929" s="103">
        <v>-9.1240557135797431</v>
      </c>
      <c r="Y929" s="103">
        <v>81.25564588979222</v>
      </c>
      <c r="Z929" s="103">
        <v>36</v>
      </c>
    </row>
    <row r="930" spans="1:26" x14ac:dyDescent="0.3">
      <c r="A930" s="13">
        <v>43967</v>
      </c>
      <c r="C930" s="101">
        <v>23</v>
      </c>
      <c r="D930" s="100">
        <f t="shared" si="61"/>
        <v>10</v>
      </c>
      <c r="E930" s="100">
        <f t="shared" si="62"/>
        <v>0</v>
      </c>
      <c r="F930" s="100">
        <f t="shared" si="63"/>
        <v>5</v>
      </c>
      <c r="G930" s="100">
        <f t="shared" si="64"/>
        <v>3</v>
      </c>
      <c r="H930" s="100">
        <v>4</v>
      </c>
      <c r="J930">
        <v>4</v>
      </c>
      <c r="K930">
        <v>6</v>
      </c>
      <c r="P930">
        <v>4</v>
      </c>
      <c r="Q930">
        <v>1</v>
      </c>
      <c r="S930">
        <v>3</v>
      </c>
      <c r="U930" s="103">
        <v>901</v>
      </c>
      <c r="V930" s="103">
        <v>31.717317129365878</v>
      </c>
      <c r="W930" s="103">
        <v>-7.7173171293658775</v>
      </c>
      <c r="Y930" s="103">
        <v>81.345980126467921</v>
      </c>
      <c r="Z930" s="103">
        <v>36</v>
      </c>
    </row>
    <row r="931" spans="1:26" x14ac:dyDescent="0.3">
      <c r="A931" s="13">
        <v>43968</v>
      </c>
      <c r="C931" s="101">
        <v>23</v>
      </c>
      <c r="D931" s="100">
        <f t="shared" si="61"/>
        <v>10</v>
      </c>
      <c r="E931" s="100">
        <f t="shared" si="62"/>
        <v>2</v>
      </c>
      <c r="F931" s="100">
        <f t="shared" si="63"/>
        <v>1</v>
      </c>
      <c r="G931" s="100">
        <f t="shared" si="64"/>
        <v>6</v>
      </c>
      <c r="H931" s="100">
        <v>3</v>
      </c>
      <c r="I931" s="100">
        <v>1</v>
      </c>
      <c r="J931">
        <v>6</v>
      </c>
      <c r="K931">
        <v>4</v>
      </c>
      <c r="L931">
        <v>2</v>
      </c>
      <c r="P931">
        <v>1</v>
      </c>
      <c r="S931">
        <v>6</v>
      </c>
      <c r="U931" s="103">
        <v>902</v>
      </c>
      <c r="V931" s="103">
        <v>35.70661017643058</v>
      </c>
      <c r="W931" s="103">
        <v>-11.70661017643058</v>
      </c>
      <c r="Y931" s="103">
        <v>81.436314363143623</v>
      </c>
      <c r="Z931" s="103">
        <v>36</v>
      </c>
    </row>
    <row r="932" spans="1:26" x14ac:dyDescent="0.3">
      <c r="A932" s="13">
        <v>43969</v>
      </c>
      <c r="C932" s="101">
        <v>23</v>
      </c>
      <c r="D932" s="100">
        <f t="shared" si="61"/>
        <v>10</v>
      </c>
      <c r="E932" s="100">
        <f t="shared" si="62"/>
        <v>3</v>
      </c>
      <c r="F932" s="100">
        <f t="shared" si="63"/>
        <v>0</v>
      </c>
      <c r="G932" s="100">
        <f t="shared" si="64"/>
        <v>6</v>
      </c>
      <c r="H932" s="100">
        <v>2</v>
      </c>
      <c r="I932" s="100">
        <v>1</v>
      </c>
      <c r="J932">
        <v>6</v>
      </c>
      <c r="K932">
        <v>4</v>
      </c>
      <c r="M932">
        <v>2</v>
      </c>
      <c r="N932">
        <v>1</v>
      </c>
      <c r="S932">
        <v>6</v>
      </c>
      <c r="U932" s="103">
        <v>903</v>
      </c>
      <c r="V932" s="103">
        <v>34.821886364496358</v>
      </c>
      <c r="W932" s="103">
        <v>-10.821886364496358</v>
      </c>
      <c r="Y932" s="103">
        <v>81.526648599819325</v>
      </c>
      <c r="Z932" s="103">
        <v>36</v>
      </c>
    </row>
    <row r="933" spans="1:26" x14ac:dyDescent="0.3">
      <c r="A933" s="47">
        <v>43970</v>
      </c>
      <c r="B933" s="47"/>
      <c r="C933" s="101">
        <v>23</v>
      </c>
      <c r="D933" s="100">
        <f t="shared" si="61"/>
        <v>10</v>
      </c>
      <c r="E933" s="100">
        <f t="shared" si="62"/>
        <v>2</v>
      </c>
      <c r="F933" s="100">
        <f t="shared" si="63"/>
        <v>0</v>
      </c>
      <c r="G933" s="100">
        <f t="shared" si="64"/>
        <v>6</v>
      </c>
      <c r="H933" s="100">
        <v>2</v>
      </c>
      <c r="I933" s="100">
        <v>1</v>
      </c>
      <c r="J933">
        <v>4</v>
      </c>
      <c r="K933">
        <v>6</v>
      </c>
      <c r="M933">
        <v>1</v>
      </c>
      <c r="N933">
        <v>1</v>
      </c>
      <c r="S933">
        <v>6</v>
      </c>
      <c r="U933" s="103">
        <v>904</v>
      </c>
      <c r="V933" s="103">
        <v>22.893306606202977</v>
      </c>
      <c r="W933" s="103">
        <v>0.10669339379702336</v>
      </c>
      <c r="Y933" s="103">
        <v>81.616982836495026</v>
      </c>
      <c r="Z933" s="103">
        <v>36</v>
      </c>
    </row>
    <row r="934" spans="1:26" x14ac:dyDescent="0.3">
      <c r="A934" s="47">
        <v>43971</v>
      </c>
      <c r="B934" s="47"/>
      <c r="C934" s="101">
        <v>23</v>
      </c>
      <c r="D934" s="100">
        <f t="shared" si="61"/>
        <v>10</v>
      </c>
      <c r="E934" s="100">
        <f t="shared" si="62"/>
        <v>2</v>
      </c>
      <c r="F934" s="100">
        <f t="shared" si="63"/>
        <v>0</v>
      </c>
      <c r="G934" s="100">
        <f t="shared" si="64"/>
        <v>6</v>
      </c>
      <c r="H934" s="100">
        <v>2</v>
      </c>
      <c r="J934">
        <v>5</v>
      </c>
      <c r="K934">
        <v>5</v>
      </c>
      <c r="M934">
        <v>2</v>
      </c>
      <c r="S934">
        <v>6</v>
      </c>
      <c r="U934" s="103">
        <v>905</v>
      </c>
      <c r="V934" s="103">
        <v>21.98652880750862</v>
      </c>
      <c r="W934" s="103">
        <v>1.0134711924913802</v>
      </c>
      <c r="Y934" s="103">
        <v>81.707317073170728</v>
      </c>
      <c r="Z934" s="103">
        <v>36</v>
      </c>
    </row>
    <row r="935" spans="1:26" x14ac:dyDescent="0.3">
      <c r="A935" s="47">
        <v>43972</v>
      </c>
      <c r="B935" s="47"/>
      <c r="C935" s="101">
        <v>23</v>
      </c>
      <c r="D935" s="100">
        <f t="shared" si="61"/>
        <v>9</v>
      </c>
      <c r="E935" s="100">
        <f t="shared" si="62"/>
        <v>0</v>
      </c>
      <c r="F935" s="100">
        <f t="shared" si="63"/>
        <v>1</v>
      </c>
      <c r="G935" s="100">
        <f t="shared" si="64"/>
        <v>7</v>
      </c>
      <c r="H935" s="100">
        <v>2</v>
      </c>
      <c r="J935">
        <v>3</v>
      </c>
      <c r="K935">
        <v>6</v>
      </c>
      <c r="P935">
        <v>1</v>
      </c>
      <c r="S935">
        <v>7</v>
      </c>
      <c r="U935" s="103">
        <v>906</v>
      </c>
      <c r="V935" s="103">
        <v>21.6872795470737</v>
      </c>
      <c r="W935" s="103">
        <v>1.3127204529262997</v>
      </c>
      <c r="Y935" s="103">
        <v>81.79765130984643</v>
      </c>
      <c r="Z935" s="103">
        <v>37</v>
      </c>
    </row>
    <row r="936" spans="1:26" x14ac:dyDescent="0.3">
      <c r="A936" s="47">
        <v>43973</v>
      </c>
      <c r="B936" s="47"/>
      <c r="C936" s="101">
        <v>22</v>
      </c>
      <c r="D936" s="100">
        <f t="shared" si="61"/>
        <v>27</v>
      </c>
      <c r="E936" s="100">
        <f t="shared" si="62"/>
        <v>2</v>
      </c>
      <c r="F936" s="100">
        <f t="shared" si="63"/>
        <v>1</v>
      </c>
      <c r="G936" s="100">
        <f t="shared" si="64"/>
        <v>6</v>
      </c>
      <c r="H936" s="100">
        <v>1</v>
      </c>
      <c r="J936">
        <v>17</v>
      </c>
      <c r="K936">
        <v>10</v>
      </c>
      <c r="M936">
        <v>2</v>
      </c>
      <c r="P936">
        <v>1</v>
      </c>
      <c r="S936">
        <v>6</v>
      </c>
      <c r="U936" s="103">
        <v>907</v>
      </c>
      <c r="V936" s="103">
        <v>21.123506001406046</v>
      </c>
      <c r="W936" s="103">
        <v>1.8764939985939542</v>
      </c>
      <c r="Y936" s="103">
        <v>81.887985546522131</v>
      </c>
      <c r="Z936" s="103">
        <v>37</v>
      </c>
    </row>
    <row r="937" spans="1:26" ht="14.4" customHeight="1" x14ac:dyDescent="0.3">
      <c r="A937" s="47">
        <v>43974</v>
      </c>
      <c r="B937" s="47"/>
      <c r="C937" s="101">
        <v>22</v>
      </c>
      <c r="D937" s="100">
        <f t="shared" si="61"/>
        <v>25</v>
      </c>
      <c r="E937" s="100">
        <f t="shared" si="62"/>
        <v>3</v>
      </c>
      <c r="F937" s="100">
        <f t="shared" si="63"/>
        <v>0</v>
      </c>
      <c r="G937" s="100">
        <f t="shared" si="64"/>
        <v>1</v>
      </c>
      <c r="H937" s="100">
        <v>2</v>
      </c>
      <c r="J937">
        <v>15</v>
      </c>
      <c r="K937">
        <v>10</v>
      </c>
      <c r="M937">
        <v>1</v>
      </c>
      <c r="N937">
        <v>2</v>
      </c>
      <c r="S937">
        <v>1</v>
      </c>
      <c r="U937" s="103">
        <v>908</v>
      </c>
      <c r="V937" s="103">
        <v>21.311430516628594</v>
      </c>
      <c r="W937" s="103">
        <v>1.6885694833714062</v>
      </c>
      <c r="Y937" s="103">
        <v>81.978319783197833</v>
      </c>
      <c r="Z937" s="103">
        <v>37</v>
      </c>
    </row>
    <row r="938" spans="1:26" ht="15" customHeight="1" x14ac:dyDescent="0.3">
      <c r="A938" s="47">
        <v>43975</v>
      </c>
      <c r="B938" s="47"/>
      <c r="C938" s="101">
        <v>22</v>
      </c>
      <c r="D938" s="100">
        <f t="shared" si="61"/>
        <v>22</v>
      </c>
      <c r="E938" s="100">
        <f t="shared" si="62"/>
        <v>2</v>
      </c>
      <c r="F938" s="100">
        <f t="shared" si="63"/>
        <v>1</v>
      </c>
      <c r="G938" s="100">
        <f t="shared" si="64"/>
        <v>6</v>
      </c>
      <c r="H938" s="100">
        <v>2</v>
      </c>
      <c r="J938">
        <v>10</v>
      </c>
      <c r="K938">
        <v>12</v>
      </c>
      <c r="L938">
        <v>2</v>
      </c>
      <c r="Q938">
        <v>1</v>
      </c>
      <c r="S938">
        <v>6</v>
      </c>
      <c r="U938" s="103">
        <v>909</v>
      </c>
      <c r="V938" s="103">
        <v>24.578116690844151</v>
      </c>
      <c r="W938" s="103">
        <v>-1.5781166908441513</v>
      </c>
      <c r="Y938" s="103">
        <v>82.06865401987352</v>
      </c>
      <c r="Z938" s="103">
        <v>37</v>
      </c>
    </row>
    <row r="939" spans="1:26" x14ac:dyDescent="0.3">
      <c r="A939" s="47">
        <v>43976</v>
      </c>
      <c r="B939" s="47"/>
      <c r="C939" s="101">
        <v>22</v>
      </c>
      <c r="D939" s="100">
        <f t="shared" si="61"/>
        <v>22</v>
      </c>
      <c r="E939" s="100">
        <f t="shared" si="62"/>
        <v>1</v>
      </c>
      <c r="F939" s="100">
        <f t="shared" si="63"/>
        <v>2</v>
      </c>
      <c r="G939" s="100">
        <f t="shared" si="64"/>
        <v>6</v>
      </c>
      <c r="H939" s="100">
        <v>1</v>
      </c>
      <c r="J939">
        <v>13</v>
      </c>
      <c r="K939">
        <v>9</v>
      </c>
      <c r="N939">
        <v>1</v>
      </c>
      <c r="P939">
        <v>2</v>
      </c>
      <c r="S939">
        <v>6</v>
      </c>
      <c r="U939" s="103">
        <v>910</v>
      </c>
      <c r="V939" s="103">
        <v>27.126946746428953</v>
      </c>
      <c r="W939" s="103">
        <v>-4.1269467464289527</v>
      </c>
      <c r="Y939" s="103">
        <v>82.158988256549222</v>
      </c>
      <c r="Z939" s="103">
        <v>37</v>
      </c>
    </row>
    <row r="940" spans="1:26" x14ac:dyDescent="0.3">
      <c r="A940" s="47">
        <v>43977</v>
      </c>
      <c r="B940" s="47"/>
      <c r="C940" s="101">
        <v>22</v>
      </c>
      <c r="D940" s="100">
        <f t="shared" si="61"/>
        <v>21</v>
      </c>
      <c r="E940" s="100">
        <f t="shared" si="62"/>
        <v>2</v>
      </c>
      <c r="F940" s="100">
        <f t="shared" si="63"/>
        <v>0</v>
      </c>
      <c r="G940" s="100">
        <f t="shared" si="64"/>
        <v>9</v>
      </c>
      <c r="H940" s="100">
        <v>3</v>
      </c>
      <c r="J940">
        <v>10</v>
      </c>
      <c r="K940">
        <v>11</v>
      </c>
      <c r="M940">
        <v>1</v>
      </c>
      <c r="N940">
        <v>1</v>
      </c>
      <c r="S940">
        <v>9</v>
      </c>
      <c r="U940" s="103">
        <v>911</v>
      </c>
      <c r="V940" s="103">
        <v>25.10188883329738</v>
      </c>
      <c r="W940" s="103">
        <v>-2.1018888332973802</v>
      </c>
      <c r="Y940" s="103">
        <v>82.249322493224923</v>
      </c>
      <c r="Z940" s="103">
        <v>37</v>
      </c>
    </row>
    <row r="941" spans="1:26" x14ac:dyDescent="0.3">
      <c r="A941" s="47">
        <v>43978</v>
      </c>
      <c r="B941" s="47"/>
      <c r="C941" s="101">
        <v>22</v>
      </c>
      <c r="D941" s="100">
        <f t="shared" si="61"/>
        <v>21</v>
      </c>
      <c r="E941" s="100">
        <f t="shared" si="62"/>
        <v>2</v>
      </c>
      <c r="F941" s="100">
        <f t="shared" si="63"/>
        <v>2</v>
      </c>
      <c r="G941" s="100">
        <f t="shared" si="64"/>
        <v>7</v>
      </c>
      <c r="H941" s="100">
        <v>1</v>
      </c>
      <c r="I941" s="100">
        <v>1</v>
      </c>
      <c r="J941">
        <v>17</v>
      </c>
      <c r="K941">
        <v>4</v>
      </c>
      <c r="L941">
        <v>1</v>
      </c>
      <c r="N941">
        <v>1</v>
      </c>
      <c r="O941">
        <v>1</v>
      </c>
      <c r="Q941">
        <v>1</v>
      </c>
      <c r="S941">
        <v>7</v>
      </c>
      <c r="U941" s="103">
        <v>912</v>
      </c>
      <c r="V941" s="103">
        <v>25.890304685498428</v>
      </c>
      <c r="W941" s="103">
        <v>-2.8903046854984282</v>
      </c>
      <c r="Y941" s="103">
        <v>82.339656729900625</v>
      </c>
      <c r="Z941" s="103">
        <v>37</v>
      </c>
    </row>
    <row r="942" spans="1:26" x14ac:dyDescent="0.3">
      <c r="A942" s="47">
        <v>43979</v>
      </c>
      <c r="B942" s="47"/>
      <c r="C942" s="101">
        <v>22</v>
      </c>
      <c r="D942" s="100">
        <f t="shared" si="61"/>
        <v>20</v>
      </c>
      <c r="E942" s="100">
        <f t="shared" si="62"/>
        <v>2</v>
      </c>
      <c r="F942" s="100">
        <f t="shared" si="63"/>
        <v>0</v>
      </c>
      <c r="G942" s="100">
        <f t="shared" si="64"/>
        <v>5</v>
      </c>
      <c r="H942" s="100">
        <v>3</v>
      </c>
      <c r="J942">
        <v>15</v>
      </c>
      <c r="K942">
        <v>5</v>
      </c>
      <c r="M942">
        <v>1</v>
      </c>
      <c r="N942">
        <v>1</v>
      </c>
      <c r="S942">
        <v>5</v>
      </c>
      <c r="U942" s="103">
        <v>913</v>
      </c>
      <c r="V942" s="103">
        <v>27.019495015109008</v>
      </c>
      <c r="W942" s="103">
        <v>-4.0194950151090083</v>
      </c>
      <c r="Y942" s="103">
        <v>82.429990966576327</v>
      </c>
      <c r="Z942" s="103">
        <v>37</v>
      </c>
    </row>
    <row r="943" spans="1:26" x14ac:dyDescent="0.3">
      <c r="A943" s="47">
        <v>43980</v>
      </c>
      <c r="B943" s="47"/>
      <c r="C943" s="101">
        <v>22</v>
      </c>
      <c r="D943" s="100">
        <f t="shared" si="61"/>
        <v>20</v>
      </c>
      <c r="E943" s="100">
        <f t="shared" si="62"/>
        <v>0</v>
      </c>
      <c r="F943" s="100">
        <f t="shared" si="63"/>
        <v>0</v>
      </c>
      <c r="G943" s="100">
        <f t="shared" si="64"/>
        <v>6</v>
      </c>
      <c r="H943" s="100">
        <v>2</v>
      </c>
      <c r="J943">
        <v>12</v>
      </c>
      <c r="K943">
        <v>8</v>
      </c>
      <c r="S943">
        <v>6</v>
      </c>
      <c r="U943" s="103">
        <v>914</v>
      </c>
      <c r="V943" s="103">
        <v>31.027613218953974</v>
      </c>
      <c r="W943" s="103">
        <v>-8.0276132189539737</v>
      </c>
      <c r="Y943" s="103">
        <v>82.520325203252028</v>
      </c>
      <c r="Z943" s="103">
        <v>37</v>
      </c>
    </row>
    <row r="944" spans="1:26" x14ac:dyDescent="0.3">
      <c r="A944" s="47">
        <v>43981</v>
      </c>
      <c r="B944" s="47"/>
      <c r="C944" s="101">
        <v>22</v>
      </c>
      <c r="D944" s="100">
        <f t="shared" si="61"/>
        <v>19</v>
      </c>
      <c r="E944" s="100">
        <f t="shared" si="62"/>
        <v>1</v>
      </c>
      <c r="F944" s="100">
        <f t="shared" si="63"/>
        <v>0</v>
      </c>
      <c r="G944" s="100">
        <f t="shared" si="64"/>
        <v>5</v>
      </c>
      <c r="H944" s="100">
        <v>4</v>
      </c>
      <c r="J944">
        <v>14</v>
      </c>
      <c r="K944">
        <v>5</v>
      </c>
      <c r="N944">
        <v>1</v>
      </c>
      <c r="S944">
        <v>5</v>
      </c>
      <c r="U944" s="103">
        <v>915</v>
      </c>
      <c r="V944" s="103">
        <v>27.684562720663298</v>
      </c>
      <c r="W944" s="103">
        <v>-4.6845627206632976</v>
      </c>
      <c r="Y944" s="103">
        <v>82.61065943992773</v>
      </c>
      <c r="Z944" s="103">
        <v>37</v>
      </c>
    </row>
    <row r="945" spans="1:26" x14ac:dyDescent="0.3">
      <c r="A945" s="47">
        <v>43982</v>
      </c>
      <c r="B945" s="47"/>
      <c r="C945" s="101">
        <v>22</v>
      </c>
      <c r="D945" s="100">
        <f t="shared" si="61"/>
        <v>19</v>
      </c>
      <c r="E945" s="100">
        <f t="shared" si="62"/>
        <v>1</v>
      </c>
      <c r="F945" s="100">
        <f t="shared" si="63"/>
        <v>0</v>
      </c>
      <c r="G945" s="100">
        <f t="shared" si="64"/>
        <v>6</v>
      </c>
      <c r="H945" s="100">
        <v>2</v>
      </c>
      <c r="I945" s="100">
        <v>1</v>
      </c>
      <c r="J945">
        <v>11</v>
      </c>
      <c r="K945">
        <v>8</v>
      </c>
      <c r="N945">
        <v>1</v>
      </c>
      <c r="S945">
        <v>6</v>
      </c>
      <c r="U945" s="103">
        <v>916</v>
      </c>
      <c r="V945" s="103">
        <v>24.938774729371254</v>
      </c>
      <c r="W945" s="103">
        <v>-1.9387747293712536</v>
      </c>
      <c r="Y945" s="103">
        <v>82.700993676603431</v>
      </c>
      <c r="Z945" s="103">
        <v>37</v>
      </c>
    </row>
    <row r="946" spans="1:26" x14ac:dyDescent="0.3">
      <c r="A946" s="47">
        <v>43983</v>
      </c>
      <c r="B946" s="47"/>
      <c r="C946" s="101">
        <v>22</v>
      </c>
      <c r="D946" s="100">
        <f t="shared" si="61"/>
        <v>18</v>
      </c>
      <c r="E946" s="100">
        <f t="shared" si="62"/>
        <v>5</v>
      </c>
      <c r="F946" s="100">
        <f t="shared" si="63"/>
        <v>1</v>
      </c>
      <c r="G946" s="100">
        <f t="shared" si="64"/>
        <v>2</v>
      </c>
      <c r="H946" s="100">
        <v>4</v>
      </c>
      <c r="J946">
        <v>10</v>
      </c>
      <c r="K946">
        <v>8</v>
      </c>
      <c r="L946">
        <v>3</v>
      </c>
      <c r="M946">
        <v>1</v>
      </c>
      <c r="N946">
        <v>1</v>
      </c>
      <c r="P946">
        <v>1</v>
      </c>
      <c r="S946">
        <v>2</v>
      </c>
      <c r="U946" s="103">
        <v>917</v>
      </c>
      <c r="V946" s="103">
        <v>29.837838959175109</v>
      </c>
      <c r="W946" s="103">
        <v>-6.8378389591751088</v>
      </c>
      <c r="Y946" s="103">
        <v>82.791327913279133</v>
      </c>
      <c r="Z946" s="103">
        <v>37</v>
      </c>
    </row>
    <row r="947" spans="1:26" x14ac:dyDescent="0.3">
      <c r="A947" s="47">
        <v>43984</v>
      </c>
      <c r="B947" s="47"/>
      <c r="C947" s="101">
        <v>22</v>
      </c>
      <c r="D947" s="100">
        <f t="shared" si="61"/>
        <v>18</v>
      </c>
      <c r="E947" s="100">
        <f t="shared" si="62"/>
        <v>2</v>
      </c>
      <c r="F947" s="100">
        <f t="shared" si="63"/>
        <v>1</v>
      </c>
      <c r="G947" s="100">
        <f t="shared" si="64"/>
        <v>8</v>
      </c>
      <c r="H947" s="100">
        <v>1</v>
      </c>
      <c r="J947">
        <v>8</v>
      </c>
      <c r="K947">
        <v>10</v>
      </c>
      <c r="M947">
        <v>1</v>
      </c>
      <c r="N947">
        <v>1</v>
      </c>
      <c r="P947">
        <v>1</v>
      </c>
      <c r="S947">
        <v>8</v>
      </c>
      <c r="U947" s="103">
        <v>918</v>
      </c>
      <c r="V947" s="103">
        <v>28.029324343863582</v>
      </c>
      <c r="W947" s="103">
        <v>-5.029324343863582</v>
      </c>
      <c r="Y947" s="103">
        <v>82.881662149954821</v>
      </c>
      <c r="Z947" s="103">
        <v>37</v>
      </c>
    </row>
    <row r="948" spans="1:26" x14ac:dyDescent="0.3">
      <c r="A948" s="47">
        <v>43985</v>
      </c>
      <c r="B948" s="47"/>
      <c r="C948" s="101">
        <v>22</v>
      </c>
      <c r="D948" s="100">
        <f t="shared" si="61"/>
        <v>16</v>
      </c>
      <c r="E948" s="100">
        <f t="shared" si="62"/>
        <v>1</v>
      </c>
      <c r="F948" s="100">
        <f t="shared" si="63"/>
        <v>0</v>
      </c>
      <c r="G948" s="100">
        <f t="shared" si="64"/>
        <v>7</v>
      </c>
      <c r="H948" s="100">
        <v>3</v>
      </c>
      <c r="I948" s="100">
        <v>1</v>
      </c>
      <c r="J948">
        <v>9</v>
      </c>
      <c r="K948">
        <v>7</v>
      </c>
      <c r="M948">
        <v>1</v>
      </c>
      <c r="S948">
        <v>7</v>
      </c>
      <c r="U948" s="103">
        <v>919</v>
      </c>
      <c r="V948" s="103">
        <v>26.324572513086014</v>
      </c>
      <c r="W948" s="103">
        <v>-3.3245725130860144</v>
      </c>
      <c r="Y948" s="103">
        <v>82.971996386630522</v>
      </c>
      <c r="Z948" s="103">
        <v>37</v>
      </c>
    </row>
    <row r="949" spans="1:26" x14ac:dyDescent="0.3">
      <c r="A949" s="47">
        <v>43986</v>
      </c>
      <c r="B949" s="47"/>
      <c r="C949" s="101">
        <v>22</v>
      </c>
      <c r="D949" s="100">
        <f t="shared" si="61"/>
        <v>16</v>
      </c>
      <c r="E949" s="100">
        <f t="shared" si="62"/>
        <v>0</v>
      </c>
      <c r="F949" s="100">
        <f t="shared" si="63"/>
        <v>0</v>
      </c>
      <c r="G949" s="100">
        <f t="shared" si="64"/>
        <v>5</v>
      </c>
      <c r="H949" s="100">
        <v>2</v>
      </c>
      <c r="J949">
        <v>11</v>
      </c>
      <c r="K949">
        <v>5</v>
      </c>
      <c r="S949">
        <v>5</v>
      </c>
      <c r="U949" s="103">
        <v>920</v>
      </c>
      <c r="V949" s="103">
        <v>27.045302591246486</v>
      </c>
      <c r="W949" s="103">
        <v>-4.0453025912464859</v>
      </c>
      <c r="Y949" s="103">
        <v>83.062330623306224</v>
      </c>
      <c r="Z949" s="103">
        <v>37</v>
      </c>
    </row>
    <row r="950" spans="1:26" x14ac:dyDescent="0.3">
      <c r="A950" s="47">
        <v>43987</v>
      </c>
      <c r="B950" s="47"/>
      <c r="C950" s="101">
        <v>22</v>
      </c>
      <c r="D950" s="100">
        <f t="shared" si="61"/>
        <v>15</v>
      </c>
      <c r="E950" s="100">
        <f t="shared" si="62"/>
        <v>3</v>
      </c>
      <c r="F950" s="100">
        <f t="shared" si="63"/>
        <v>0</v>
      </c>
      <c r="G950" s="100">
        <f t="shared" si="64"/>
        <v>7</v>
      </c>
      <c r="H950" s="100">
        <v>2</v>
      </c>
      <c r="I950" s="100">
        <v>1</v>
      </c>
      <c r="J950">
        <v>9</v>
      </c>
      <c r="K950">
        <v>6</v>
      </c>
      <c r="M950">
        <v>2</v>
      </c>
      <c r="N950">
        <v>1</v>
      </c>
      <c r="S950">
        <v>7</v>
      </c>
      <c r="U950" s="103">
        <v>921</v>
      </c>
      <c r="V950" s="103">
        <v>28.497553538225706</v>
      </c>
      <c r="W950" s="103">
        <v>-5.4975535382257057</v>
      </c>
      <c r="Y950" s="103">
        <v>83.152664859981925</v>
      </c>
      <c r="Z950" s="103">
        <v>37</v>
      </c>
    </row>
    <row r="951" spans="1:26" x14ac:dyDescent="0.3">
      <c r="A951" s="47">
        <v>43988</v>
      </c>
      <c r="B951" s="47"/>
      <c r="C951" s="101">
        <v>22</v>
      </c>
      <c r="D951" s="100">
        <f t="shared" si="61"/>
        <v>14</v>
      </c>
      <c r="E951" s="100">
        <f t="shared" si="62"/>
        <v>1</v>
      </c>
      <c r="F951" s="100">
        <f t="shared" si="63"/>
        <v>0</v>
      </c>
      <c r="G951" s="100">
        <f t="shared" si="64"/>
        <v>8</v>
      </c>
      <c r="H951" s="100">
        <v>2</v>
      </c>
      <c r="I951" s="100">
        <v>1</v>
      </c>
      <c r="J951">
        <v>5</v>
      </c>
      <c r="K951">
        <v>9</v>
      </c>
      <c r="M951">
        <v>1</v>
      </c>
      <c r="S951">
        <v>8</v>
      </c>
      <c r="U951" s="103">
        <v>922</v>
      </c>
      <c r="V951" s="103">
        <v>28.81774019606463</v>
      </c>
      <c r="W951" s="103">
        <v>-5.81774019606463</v>
      </c>
      <c r="Y951" s="103">
        <v>83.242999096657627</v>
      </c>
      <c r="Z951" s="103">
        <v>37</v>
      </c>
    </row>
    <row r="952" spans="1:26" x14ac:dyDescent="0.3">
      <c r="A952" s="47">
        <v>43989</v>
      </c>
      <c r="B952" s="47"/>
      <c r="C952" s="101">
        <v>22</v>
      </c>
      <c r="D952" s="100">
        <f t="shared" si="61"/>
        <v>14</v>
      </c>
      <c r="E952" s="100">
        <f t="shared" si="62"/>
        <v>0</v>
      </c>
      <c r="F952" s="100">
        <f t="shared" si="63"/>
        <v>0</v>
      </c>
      <c r="G952" s="100">
        <f t="shared" si="64"/>
        <v>7</v>
      </c>
      <c r="H952" s="100">
        <v>2</v>
      </c>
      <c r="I952" s="100">
        <v>1</v>
      </c>
      <c r="J952">
        <v>10</v>
      </c>
      <c r="K952">
        <v>4</v>
      </c>
      <c r="S952">
        <v>7</v>
      </c>
      <c r="U952" s="103">
        <v>923</v>
      </c>
      <c r="V952" s="103">
        <v>26.379118296336067</v>
      </c>
      <c r="W952" s="103">
        <v>-3.3791182963360669</v>
      </c>
      <c r="Y952" s="103">
        <v>83.333333333333329</v>
      </c>
      <c r="Z952" s="103">
        <v>37</v>
      </c>
    </row>
    <row r="953" spans="1:26" x14ac:dyDescent="0.3">
      <c r="A953" s="47">
        <v>43990</v>
      </c>
      <c r="B953" s="47"/>
      <c r="C953" s="101">
        <v>22</v>
      </c>
      <c r="D953" s="100">
        <f t="shared" si="61"/>
        <v>14</v>
      </c>
      <c r="E953" s="100">
        <f t="shared" si="62"/>
        <v>0</v>
      </c>
      <c r="F953" s="100">
        <f t="shared" si="63"/>
        <v>4</v>
      </c>
      <c r="G953" s="100">
        <f t="shared" si="64"/>
        <v>3</v>
      </c>
      <c r="H953" s="100">
        <v>2</v>
      </c>
      <c r="J953">
        <v>8</v>
      </c>
      <c r="K953">
        <v>6</v>
      </c>
      <c r="P953">
        <v>4</v>
      </c>
      <c r="S953">
        <v>3</v>
      </c>
      <c r="U953" s="103">
        <v>924</v>
      </c>
      <c r="V953" s="103">
        <v>28.945776343860089</v>
      </c>
      <c r="W953" s="103">
        <v>-5.9457763438600892</v>
      </c>
      <c r="Y953" s="103">
        <v>83.42366757000903</v>
      </c>
      <c r="Z953" s="103">
        <v>37</v>
      </c>
    </row>
    <row r="954" spans="1:26" x14ac:dyDescent="0.3">
      <c r="A954" s="47">
        <v>43991</v>
      </c>
      <c r="B954" s="47"/>
      <c r="C954" s="101">
        <v>22</v>
      </c>
      <c r="D954" s="100">
        <f t="shared" si="61"/>
        <v>14</v>
      </c>
      <c r="E954" s="100">
        <f t="shared" si="62"/>
        <v>3</v>
      </c>
      <c r="F954" s="100">
        <f t="shared" si="63"/>
        <v>2</v>
      </c>
      <c r="G954" s="100">
        <f t="shared" si="64"/>
        <v>6</v>
      </c>
      <c r="H954" s="100">
        <v>1</v>
      </c>
      <c r="I954" s="100">
        <v>1</v>
      </c>
      <c r="J954">
        <v>7</v>
      </c>
      <c r="K954">
        <v>7</v>
      </c>
      <c r="M954">
        <v>1</v>
      </c>
      <c r="N954">
        <v>2</v>
      </c>
      <c r="P954">
        <v>2</v>
      </c>
      <c r="S954">
        <v>6</v>
      </c>
      <c r="U954" s="103">
        <v>925</v>
      </c>
      <c r="V954" s="103">
        <v>27.656584718883259</v>
      </c>
      <c r="W954" s="103">
        <v>-4.6565847188832592</v>
      </c>
      <c r="Y954" s="103">
        <v>83.514001806684732</v>
      </c>
      <c r="Z954" s="103">
        <v>37</v>
      </c>
    </row>
    <row r="955" spans="1:26" x14ac:dyDescent="0.3">
      <c r="A955" s="47">
        <v>43992</v>
      </c>
      <c r="B955" s="47"/>
      <c r="C955" s="101">
        <v>22</v>
      </c>
      <c r="D955" s="100">
        <f t="shared" si="61"/>
        <v>14</v>
      </c>
      <c r="E955" s="100">
        <f t="shared" si="62"/>
        <v>1</v>
      </c>
      <c r="F955" s="100">
        <f t="shared" si="63"/>
        <v>2</v>
      </c>
      <c r="G955" s="100">
        <f t="shared" si="64"/>
        <v>7</v>
      </c>
      <c r="H955" s="100">
        <v>1</v>
      </c>
      <c r="I955" s="100">
        <v>2</v>
      </c>
      <c r="J955">
        <v>8</v>
      </c>
      <c r="K955">
        <v>6</v>
      </c>
      <c r="M955">
        <v>1</v>
      </c>
      <c r="P955">
        <v>2</v>
      </c>
      <c r="S955">
        <v>7</v>
      </c>
      <c r="U955" s="103">
        <v>926</v>
      </c>
      <c r="V955" s="103">
        <v>28.565239312266286</v>
      </c>
      <c r="W955" s="103">
        <v>-5.5652393122662858</v>
      </c>
      <c r="Y955" s="103">
        <v>83.604336043360433</v>
      </c>
      <c r="Z955" s="103">
        <v>37</v>
      </c>
    </row>
    <row r="956" spans="1:26" x14ac:dyDescent="0.3">
      <c r="A956" s="47">
        <v>43993</v>
      </c>
      <c r="B956" s="47"/>
      <c r="C956" s="101">
        <v>22</v>
      </c>
      <c r="D956" s="100">
        <f t="shared" si="61"/>
        <v>13</v>
      </c>
      <c r="E956" s="100">
        <f t="shared" si="62"/>
        <v>0</v>
      </c>
      <c r="F956" s="100">
        <f t="shared" si="63"/>
        <v>1</v>
      </c>
      <c r="G956" s="100">
        <f t="shared" si="64"/>
        <v>7</v>
      </c>
      <c r="H956" s="100">
        <v>4</v>
      </c>
      <c r="J956">
        <v>4</v>
      </c>
      <c r="K956">
        <v>9</v>
      </c>
      <c r="P956">
        <v>1</v>
      </c>
      <c r="S956">
        <v>7</v>
      </c>
      <c r="U956" s="103">
        <v>927</v>
      </c>
      <c r="V956" s="103">
        <v>30.158785822346569</v>
      </c>
      <c r="W956" s="103">
        <v>-7.1587858223465695</v>
      </c>
      <c r="Y956" s="103">
        <v>83.694670280036135</v>
      </c>
      <c r="Z956" s="103">
        <v>37</v>
      </c>
    </row>
    <row r="957" spans="1:26" x14ac:dyDescent="0.3">
      <c r="A957" s="47">
        <v>43994</v>
      </c>
      <c r="B957" s="47"/>
      <c r="C957" s="101">
        <v>22</v>
      </c>
      <c r="D957" s="100">
        <f t="shared" si="61"/>
        <v>13</v>
      </c>
      <c r="E957" s="100">
        <f t="shared" si="62"/>
        <v>1</v>
      </c>
      <c r="F957" s="100">
        <f t="shared" si="63"/>
        <v>1</v>
      </c>
      <c r="G957" s="100">
        <f t="shared" si="64"/>
        <v>7</v>
      </c>
      <c r="H957" s="100">
        <v>3</v>
      </c>
      <c r="I957" s="100">
        <v>1</v>
      </c>
      <c r="J957">
        <v>10</v>
      </c>
      <c r="K957">
        <v>3</v>
      </c>
      <c r="M957">
        <v>1</v>
      </c>
      <c r="P957">
        <v>1</v>
      </c>
      <c r="S957">
        <v>7</v>
      </c>
      <c r="U957" s="103">
        <v>928</v>
      </c>
      <c r="V957" s="103">
        <v>31.484814663149322</v>
      </c>
      <c r="W957" s="103">
        <v>-8.4848146631493222</v>
      </c>
      <c r="Y957" s="103">
        <v>83.785004516711822</v>
      </c>
      <c r="Z957" s="103">
        <v>37</v>
      </c>
    </row>
    <row r="958" spans="1:26" x14ac:dyDescent="0.3">
      <c r="A958" s="47">
        <v>43995</v>
      </c>
      <c r="B958" s="47"/>
      <c r="C958" s="101">
        <v>22</v>
      </c>
      <c r="D958" s="100">
        <f t="shared" si="61"/>
        <v>13</v>
      </c>
      <c r="E958" s="100">
        <f t="shared" si="62"/>
        <v>1</v>
      </c>
      <c r="F958" s="100">
        <f t="shared" si="63"/>
        <v>1</v>
      </c>
      <c r="G958" s="100">
        <f t="shared" si="64"/>
        <v>5</v>
      </c>
      <c r="H958" s="100">
        <v>1</v>
      </c>
      <c r="J958">
        <v>9</v>
      </c>
      <c r="K958">
        <v>4</v>
      </c>
      <c r="M958">
        <v>1</v>
      </c>
      <c r="P958">
        <v>1</v>
      </c>
      <c r="S958">
        <v>5</v>
      </c>
      <c r="U958" s="103">
        <v>929</v>
      </c>
      <c r="V958" s="103">
        <v>30.890306691165325</v>
      </c>
      <c r="W958" s="103">
        <v>-7.8903066911653248</v>
      </c>
      <c r="Y958" s="103">
        <v>83.875338753387524</v>
      </c>
      <c r="Z958" s="103">
        <v>37</v>
      </c>
    </row>
    <row r="959" spans="1:26" x14ac:dyDescent="0.3">
      <c r="A959" s="47">
        <v>43996</v>
      </c>
      <c r="B959" s="47"/>
      <c r="C959" s="101">
        <v>22</v>
      </c>
      <c r="D959" s="100">
        <f t="shared" si="61"/>
        <v>12</v>
      </c>
      <c r="E959" s="100">
        <f t="shared" si="62"/>
        <v>0</v>
      </c>
      <c r="F959" s="100">
        <f t="shared" si="63"/>
        <v>0</v>
      </c>
      <c r="G959" s="100">
        <f t="shared" si="64"/>
        <v>10</v>
      </c>
      <c r="H959" s="100">
        <v>3</v>
      </c>
      <c r="I959" s="100">
        <v>1</v>
      </c>
      <c r="J959">
        <v>7</v>
      </c>
      <c r="K959">
        <v>5</v>
      </c>
      <c r="S959">
        <v>10</v>
      </c>
      <c r="U959" s="103">
        <v>930</v>
      </c>
      <c r="V959" s="103">
        <v>29.87332073661473</v>
      </c>
      <c r="W959" s="103">
        <v>-6.8733207366147298</v>
      </c>
      <c r="Y959" s="103">
        <v>83.965672990063226</v>
      </c>
      <c r="Z959" s="103">
        <v>37</v>
      </c>
    </row>
    <row r="960" spans="1:26" x14ac:dyDescent="0.3">
      <c r="A960" s="47">
        <v>43997</v>
      </c>
      <c r="B960" s="47"/>
      <c r="C960" s="101">
        <v>22</v>
      </c>
      <c r="D960" s="100">
        <f t="shared" si="61"/>
        <v>12</v>
      </c>
      <c r="E960" s="100">
        <f t="shared" si="62"/>
        <v>1</v>
      </c>
      <c r="F960" s="100">
        <f t="shared" si="63"/>
        <v>2</v>
      </c>
      <c r="G960" s="100">
        <f t="shared" si="64"/>
        <v>6</v>
      </c>
      <c r="H960" s="100">
        <v>3</v>
      </c>
      <c r="J960">
        <v>8</v>
      </c>
      <c r="K960">
        <v>4</v>
      </c>
      <c r="M960">
        <v>1</v>
      </c>
      <c r="P960">
        <v>2</v>
      </c>
      <c r="S960">
        <v>6</v>
      </c>
      <c r="U960" s="103">
        <v>931</v>
      </c>
      <c r="V960" s="103">
        <v>29.152590658454258</v>
      </c>
      <c r="W960" s="103">
        <v>-6.1525906584542582</v>
      </c>
      <c r="Y960" s="103">
        <v>84.056007226738927</v>
      </c>
      <c r="Z960" s="103">
        <v>37</v>
      </c>
    </row>
    <row r="961" spans="1:26" x14ac:dyDescent="0.3">
      <c r="A961" s="47">
        <v>43998</v>
      </c>
      <c r="B961" s="47"/>
      <c r="C961" s="101">
        <v>22</v>
      </c>
      <c r="D961" s="100">
        <f t="shared" si="61"/>
        <v>11</v>
      </c>
      <c r="E961" s="100">
        <f t="shared" si="62"/>
        <v>2</v>
      </c>
      <c r="F961" s="100">
        <f t="shared" si="63"/>
        <v>0</v>
      </c>
      <c r="G961" s="100">
        <f t="shared" si="64"/>
        <v>5</v>
      </c>
      <c r="H961" s="100">
        <v>3</v>
      </c>
      <c r="J961">
        <v>3</v>
      </c>
      <c r="K961">
        <v>8</v>
      </c>
      <c r="M961">
        <v>1</v>
      </c>
      <c r="N961">
        <v>1</v>
      </c>
      <c r="S961">
        <v>5</v>
      </c>
      <c r="U961" s="103">
        <v>932</v>
      </c>
      <c r="V961" s="103">
        <v>29.152590658454258</v>
      </c>
      <c r="W961" s="103">
        <v>-6.1525906584542582</v>
      </c>
      <c r="Y961" s="103">
        <v>84.146341463414629</v>
      </c>
      <c r="Z961" s="103">
        <v>37</v>
      </c>
    </row>
    <row r="962" spans="1:26" x14ac:dyDescent="0.3">
      <c r="A962" s="47">
        <v>43999</v>
      </c>
      <c r="B962" s="47"/>
      <c r="C962" s="101">
        <v>22</v>
      </c>
      <c r="D962" s="100">
        <f t="shared" si="61"/>
        <v>11</v>
      </c>
      <c r="E962" s="100">
        <f t="shared" si="62"/>
        <v>0</v>
      </c>
      <c r="F962" s="100">
        <f t="shared" si="63"/>
        <v>0</v>
      </c>
      <c r="G962" s="100">
        <f t="shared" si="64"/>
        <v>4</v>
      </c>
      <c r="H962" s="100">
        <v>1</v>
      </c>
      <c r="I962" s="100">
        <v>1</v>
      </c>
      <c r="J962">
        <v>4</v>
      </c>
      <c r="K962">
        <v>7</v>
      </c>
      <c r="S962">
        <v>4</v>
      </c>
      <c r="U962" s="103">
        <v>933</v>
      </c>
      <c r="V962" s="103">
        <v>30.105000244429057</v>
      </c>
      <c r="W962" s="103">
        <v>-7.105000244429057</v>
      </c>
      <c r="Y962" s="103">
        <v>84.236675700090331</v>
      </c>
      <c r="Z962" s="103">
        <v>37</v>
      </c>
    </row>
    <row r="963" spans="1:26" x14ac:dyDescent="0.3">
      <c r="A963" s="47">
        <v>44000</v>
      </c>
      <c r="B963" s="47"/>
      <c r="C963" s="101">
        <v>22</v>
      </c>
      <c r="D963" s="100">
        <f t="shared" ref="D963:D1026" si="65">SUM(J963:K963)</f>
        <v>11</v>
      </c>
      <c r="E963" s="100">
        <f t="shared" ref="E963:E1026" si="66">SUM(L963:N963)</f>
        <v>2</v>
      </c>
      <c r="F963" s="100">
        <f t="shared" ref="F963:F1026" si="67">SUM(O963:Q963)</f>
        <v>1</v>
      </c>
      <c r="G963" s="100">
        <f t="shared" ref="G963:G1026" si="68">SUM(R963:S963)</f>
        <v>4</v>
      </c>
      <c r="H963" s="100">
        <v>1</v>
      </c>
      <c r="I963" s="100">
        <v>1</v>
      </c>
      <c r="J963">
        <v>1</v>
      </c>
      <c r="K963">
        <v>10</v>
      </c>
      <c r="M963">
        <v>1</v>
      </c>
      <c r="N963">
        <v>1</v>
      </c>
      <c r="P963">
        <v>1</v>
      </c>
      <c r="S963">
        <v>4</v>
      </c>
      <c r="U963" s="103">
        <v>934</v>
      </c>
      <c r="V963" s="103">
        <v>21.319584307265664</v>
      </c>
      <c r="W963" s="103">
        <v>0.68041569273433566</v>
      </c>
      <c r="Y963" s="103">
        <v>84.327009936766032</v>
      </c>
      <c r="Z963" s="103">
        <v>37</v>
      </c>
    </row>
    <row r="964" spans="1:26" x14ac:dyDescent="0.3">
      <c r="A964" s="47">
        <v>44001</v>
      </c>
      <c r="B964" s="47"/>
      <c r="C964" s="101">
        <v>22</v>
      </c>
      <c r="D964" s="100">
        <f t="shared" si="65"/>
        <v>11</v>
      </c>
      <c r="E964" s="100">
        <f t="shared" si="66"/>
        <v>6</v>
      </c>
      <c r="F964" s="100">
        <f t="shared" si="67"/>
        <v>3</v>
      </c>
      <c r="G964" s="100">
        <f t="shared" si="68"/>
        <v>8</v>
      </c>
      <c r="H964" s="100">
        <v>1</v>
      </c>
      <c r="I964" s="100">
        <v>3</v>
      </c>
      <c r="J964">
        <v>5</v>
      </c>
      <c r="K964">
        <v>6</v>
      </c>
      <c r="L964">
        <v>4</v>
      </c>
      <c r="M964">
        <v>1</v>
      </c>
      <c r="N964">
        <v>1</v>
      </c>
      <c r="P964">
        <v>3</v>
      </c>
      <c r="S964">
        <v>8</v>
      </c>
      <c r="U964" s="103">
        <v>935</v>
      </c>
      <c r="V964" s="103">
        <v>18.172899914723576</v>
      </c>
      <c r="W964" s="103">
        <v>3.8271000852764239</v>
      </c>
      <c r="Y964" s="103">
        <v>84.417344173441734</v>
      </c>
      <c r="Z964" s="103">
        <v>37</v>
      </c>
    </row>
    <row r="965" spans="1:26" x14ac:dyDescent="0.3">
      <c r="A965" s="47">
        <v>44002</v>
      </c>
      <c r="B965" s="47"/>
      <c r="C965" s="101">
        <v>22</v>
      </c>
      <c r="D965" s="100">
        <f t="shared" si="65"/>
        <v>10</v>
      </c>
      <c r="E965" s="100">
        <f t="shared" si="66"/>
        <v>2</v>
      </c>
      <c r="F965" s="100">
        <f t="shared" si="67"/>
        <v>1</v>
      </c>
      <c r="G965" s="100">
        <f t="shared" si="68"/>
        <v>5</v>
      </c>
      <c r="H965" s="100">
        <v>1</v>
      </c>
      <c r="J965">
        <v>4</v>
      </c>
      <c r="K965">
        <v>6</v>
      </c>
      <c r="M965">
        <v>1</v>
      </c>
      <c r="N965">
        <v>1</v>
      </c>
      <c r="P965">
        <v>1</v>
      </c>
      <c r="S965">
        <v>5</v>
      </c>
      <c r="U965" s="103">
        <v>936</v>
      </c>
      <c r="V965" s="103">
        <v>24.434944333054418</v>
      </c>
      <c r="W965" s="103">
        <v>-2.4349443330544176</v>
      </c>
      <c r="Y965" s="103">
        <v>84.507678410117435</v>
      </c>
      <c r="Z965" s="103">
        <v>37</v>
      </c>
    </row>
    <row r="966" spans="1:26" x14ac:dyDescent="0.3">
      <c r="A966" s="47">
        <v>44003</v>
      </c>
      <c r="B966" s="47"/>
      <c r="C966" s="101">
        <v>22</v>
      </c>
      <c r="D966" s="100">
        <f t="shared" si="65"/>
        <v>9</v>
      </c>
      <c r="E966" s="100">
        <f t="shared" si="66"/>
        <v>0</v>
      </c>
      <c r="F966" s="100">
        <f t="shared" si="67"/>
        <v>0</v>
      </c>
      <c r="G966" s="100">
        <f t="shared" si="68"/>
        <v>8</v>
      </c>
      <c r="H966" s="100">
        <v>1</v>
      </c>
      <c r="I966" s="100">
        <v>1</v>
      </c>
      <c r="K966">
        <v>9</v>
      </c>
      <c r="S966">
        <v>8</v>
      </c>
      <c r="U966" s="103">
        <v>937</v>
      </c>
      <c r="V966" s="103">
        <v>23.992642139344852</v>
      </c>
      <c r="W966" s="103">
        <v>-1.9926421393448521</v>
      </c>
      <c r="Y966" s="103">
        <v>84.598012646793123</v>
      </c>
      <c r="Z966" s="103">
        <v>37</v>
      </c>
    </row>
    <row r="967" spans="1:26" x14ac:dyDescent="0.3">
      <c r="A967" s="47">
        <v>44004</v>
      </c>
      <c r="B967" s="47"/>
      <c r="C967" s="101">
        <v>21</v>
      </c>
      <c r="D967" s="100">
        <f t="shared" si="65"/>
        <v>25</v>
      </c>
      <c r="E967" s="100">
        <f t="shared" si="66"/>
        <v>5</v>
      </c>
      <c r="F967" s="100">
        <f t="shared" si="67"/>
        <v>2</v>
      </c>
      <c r="G967" s="100">
        <f t="shared" si="68"/>
        <v>6</v>
      </c>
      <c r="H967" s="100">
        <v>2</v>
      </c>
      <c r="I967" s="100">
        <v>1</v>
      </c>
      <c r="J967">
        <v>13</v>
      </c>
      <c r="K967">
        <v>12</v>
      </c>
      <c r="L967">
        <v>3</v>
      </c>
      <c r="M967">
        <v>1</v>
      </c>
      <c r="N967">
        <v>1</v>
      </c>
      <c r="P967">
        <v>2</v>
      </c>
      <c r="S967">
        <v>6</v>
      </c>
      <c r="U967" s="103">
        <v>938</v>
      </c>
      <c r="V967" s="103">
        <v>27.359623419084325</v>
      </c>
      <c r="W967" s="103">
        <v>-5.3596234190843255</v>
      </c>
      <c r="Y967" s="103">
        <v>84.688346883468824</v>
      </c>
      <c r="Z967" s="103">
        <v>37</v>
      </c>
    </row>
    <row r="968" spans="1:26" x14ac:dyDescent="0.3">
      <c r="A968" s="47">
        <v>44005</v>
      </c>
      <c r="B968" s="47"/>
      <c r="C968" s="101">
        <v>21</v>
      </c>
      <c r="D968" s="100">
        <f t="shared" si="65"/>
        <v>25</v>
      </c>
      <c r="E968" s="100">
        <f t="shared" si="66"/>
        <v>4</v>
      </c>
      <c r="F968" s="100">
        <f t="shared" si="67"/>
        <v>1</v>
      </c>
      <c r="G968" s="100">
        <f t="shared" si="68"/>
        <v>6</v>
      </c>
      <c r="H968" s="100">
        <v>1</v>
      </c>
      <c r="J968">
        <v>15</v>
      </c>
      <c r="K968">
        <v>10</v>
      </c>
      <c r="M968">
        <v>2</v>
      </c>
      <c r="N968">
        <v>2</v>
      </c>
      <c r="P968">
        <v>1</v>
      </c>
      <c r="S968">
        <v>6</v>
      </c>
      <c r="U968" s="103">
        <v>939</v>
      </c>
      <c r="V968" s="103">
        <v>26.099170001220084</v>
      </c>
      <c r="W968" s="103">
        <v>-4.0991700012200845</v>
      </c>
      <c r="Y968" s="103">
        <v>84.778681120144526</v>
      </c>
      <c r="Z968" s="103">
        <v>37</v>
      </c>
    </row>
    <row r="969" spans="1:26" x14ac:dyDescent="0.3">
      <c r="A969" s="47">
        <v>44006</v>
      </c>
      <c r="B969" s="47"/>
      <c r="C969" s="101">
        <v>21</v>
      </c>
      <c r="D969" s="100">
        <f t="shared" si="65"/>
        <v>24</v>
      </c>
      <c r="E969" s="100">
        <f t="shared" si="66"/>
        <v>3</v>
      </c>
      <c r="F969" s="100">
        <f t="shared" si="67"/>
        <v>0</v>
      </c>
      <c r="G969" s="100">
        <f t="shared" si="68"/>
        <v>6</v>
      </c>
      <c r="H969" s="100">
        <v>2</v>
      </c>
      <c r="J969">
        <v>10</v>
      </c>
      <c r="K969">
        <v>14</v>
      </c>
      <c r="M969">
        <v>2</v>
      </c>
      <c r="N969">
        <v>1</v>
      </c>
      <c r="S969">
        <v>6</v>
      </c>
      <c r="U969" s="103">
        <v>940</v>
      </c>
      <c r="V969" s="103">
        <v>24.202148235883961</v>
      </c>
      <c r="W969" s="103">
        <v>-2.2021482358839606</v>
      </c>
      <c r="Y969" s="103">
        <v>84.869015356820228</v>
      </c>
      <c r="Z969" s="103">
        <v>37</v>
      </c>
    </row>
    <row r="970" spans="1:26" x14ac:dyDescent="0.3">
      <c r="A970" s="47">
        <v>44007</v>
      </c>
      <c r="B970" s="47"/>
      <c r="C970" s="101">
        <v>21</v>
      </c>
      <c r="D970" s="100">
        <f t="shared" si="65"/>
        <v>23</v>
      </c>
      <c r="E970" s="100">
        <f t="shared" si="66"/>
        <v>3</v>
      </c>
      <c r="F970" s="100">
        <f t="shared" si="67"/>
        <v>2</v>
      </c>
      <c r="G970" s="100">
        <f t="shared" si="68"/>
        <v>6</v>
      </c>
      <c r="H970" s="100">
        <v>3</v>
      </c>
      <c r="I970" s="100">
        <v>1</v>
      </c>
      <c r="J970">
        <v>13</v>
      </c>
      <c r="K970">
        <v>10</v>
      </c>
      <c r="M970">
        <v>1</v>
      </c>
      <c r="N970">
        <v>2</v>
      </c>
      <c r="P970">
        <v>2</v>
      </c>
      <c r="S970">
        <v>6</v>
      </c>
      <c r="U970" s="103">
        <v>941</v>
      </c>
      <c r="V970" s="103">
        <v>22.939698598815962</v>
      </c>
      <c r="W970" s="103">
        <v>-0.93969859881596207</v>
      </c>
      <c r="Y970" s="103">
        <v>84.959349593495929</v>
      </c>
      <c r="Z970" s="103">
        <v>37</v>
      </c>
    </row>
    <row r="971" spans="1:26" x14ac:dyDescent="0.3">
      <c r="A971" s="47">
        <v>44008</v>
      </c>
      <c r="B971" s="47"/>
      <c r="C971" s="101">
        <v>21</v>
      </c>
      <c r="D971" s="100">
        <f t="shared" si="65"/>
        <v>23</v>
      </c>
      <c r="E971" s="100">
        <f t="shared" si="66"/>
        <v>1</v>
      </c>
      <c r="F971" s="100">
        <f t="shared" si="67"/>
        <v>0</v>
      </c>
      <c r="G971" s="100">
        <f t="shared" si="68"/>
        <v>7</v>
      </c>
      <c r="H971" s="100">
        <v>2</v>
      </c>
      <c r="I971" s="100">
        <v>1</v>
      </c>
      <c r="J971">
        <v>17</v>
      </c>
      <c r="K971">
        <v>6</v>
      </c>
      <c r="M971">
        <v>1</v>
      </c>
      <c r="S971">
        <v>7</v>
      </c>
      <c r="U971" s="103">
        <v>942</v>
      </c>
      <c r="V971" s="103">
        <v>24.688205422185305</v>
      </c>
      <c r="W971" s="103">
        <v>-2.6882054221853053</v>
      </c>
      <c r="Y971" s="103">
        <v>85.049683830171631</v>
      </c>
      <c r="Z971" s="103">
        <v>38</v>
      </c>
    </row>
    <row r="972" spans="1:26" x14ac:dyDescent="0.3">
      <c r="A972" s="47">
        <v>44009</v>
      </c>
      <c r="B972" s="47"/>
      <c r="C972" s="101">
        <v>21</v>
      </c>
      <c r="D972" s="100">
        <f t="shared" si="65"/>
        <v>21</v>
      </c>
      <c r="E972" s="100">
        <f t="shared" si="66"/>
        <v>4</v>
      </c>
      <c r="F972" s="100">
        <f t="shared" si="67"/>
        <v>1</v>
      </c>
      <c r="G972" s="100">
        <f t="shared" si="68"/>
        <v>6</v>
      </c>
      <c r="H972" s="100">
        <v>3</v>
      </c>
      <c r="I972" s="100">
        <v>2</v>
      </c>
      <c r="J972">
        <v>15</v>
      </c>
      <c r="K972">
        <v>6</v>
      </c>
      <c r="M972">
        <v>2</v>
      </c>
      <c r="N972">
        <v>2</v>
      </c>
      <c r="P972">
        <v>1</v>
      </c>
      <c r="S972">
        <v>6</v>
      </c>
      <c r="U972" s="103">
        <v>943</v>
      </c>
      <c r="V972" s="103">
        <v>24.137571867308168</v>
      </c>
      <c r="W972" s="103">
        <v>-2.1375718673081678</v>
      </c>
      <c r="Y972" s="103">
        <v>85.140018066847333</v>
      </c>
      <c r="Z972" s="103">
        <v>38</v>
      </c>
    </row>
    <row r="973" spans="1:26" x14ac:dyDescent="0.3">
      <c r="A973" s="47">
        <v>44010</v>
      </c>
      <c r="B973" s="47"/>
      <c r="C973" s="101">
        <v>21</v>
      </c>
      <c r="D973" s="100">
        <f t="shared" si="65"/>
        <v>21</v>
      </c>
      <c r="E973" s="100">
        <f t="shared" si="66"/>
        <v>0</v>
      </c>
      <c r="F973" s="100">
        <f t="shared" si="67"/>
        <v>0</v>
      </c>
      <c r="G973" s="100">
        <f t="shared" si="68"/>
        <v>4</v>
      </c>
      <c r="H973" s="100">
        <v>1</v>
      </c>
      <c r="J973">
        <v>14</v>
      </c>
      <c r="K973">
        <v>7</v>
      </c>
      <c r="S973">
        <v>4</v>
      </c>
      <c r="U973" s="103">
        <v>944</v>
      </c>
      <c r="V973" s="103">
        <v>26.330377103590845</v>
      </c>
      <c r="W973" s="103">
        <v>-4.3303771035908447</v>
      </c>
      <c r="Y973" s="103">
        <v>85.230352303523034</v>
      </c>
      <c r="Z973" s="103">
        <v>38</v>
      </c>
    </row>
    <row r="974" spans="1:26" x14ac:dyDescent="0.3">
      <c r="A974" s="47">
        <v>44011</v>
      </c>
      <c r="B974" s="47"/>
      <c r="C974" s="101">
        <v>21</v>
      </c>
      <c r="D974" s="100">
        <f t="shared" si="65"/>
        <v>21</v>
      </c>
      <c r="E974" s="100">
        <f t="shared" si="66"/>
        <v>2</v>
      </c>
      <c r="F974" s="100">
        <f t="shared" si="67"/>
        <v>1</v>
      </c>
      <c r="G974" s="100">
        <f t="shared" si="68"/>
        <v>8</v>
      </c>
      <c r="H974" s="100">
        <v>1</v>
      </c>
      <c r="I974" s="100">
        <v>1</v>
      </c>
      <c r="J974">
        <v>11</v>
      </c>
      <c r="K974">
        <v>10</v>
      </c>
      <c r="N974">
        <v>2</v>
      </c>
      <c r="P974">
        <v>1</v>
      </c>
      <c r="S974">
        <v>8</v>
      </c>
      <c r="U974" s="103">
        <v>945</v>
      </c>
      <c r="V974" s="103">
        <v>27.431182207017333</v>
      </c>
      <c r="W974" s="103">
        <v>-5.4311822070173328</v>
      </c>
      <c r="Y974" s="103">
        <v>85.320686540198736</v>
      </c>
      <c r="Z974" s="103">
        <v>38</v>
      </c>
    </row>
    <row r="975" spans="1:26" x14ac:dyDescent="0.3">
      <c r="A975" s="47">
        <v>44012</v>
      </c>
      <c r="B975" s="47"/>
      <c r="C975" s="101">
        <v>21</v>
      </c>
      <c r="D975" s="100">
        <f t="shared" si="65"/>
        <v>21</v>
      </c>
      <c r="E975" s="100">
        <f t="shared" si="66"/>
        <v>1</v>
      </c>
      <c r="F975" s="100">
        <f t="shared" si="67"/>
        <v>1</v>
      </c>
      <c r="G975" s="100">
        <f t="shared" si="68"/>
        <v>7</v>
      </c>
      <c r="H975" s="100">
        <v>1</v>
      </c>
      <c r="I975" s="100">
        <v>2</v>
      </c>
      <c r="J975">
        <v>12</v>
      </c>
      <c r="K975">
        <v>9</v>
      </c>
      <c r="M975">
        <v>1</v>
      </c>
      <c r="P975">
        <v>1</v>
      </c>
      <c r="S975">
        <v>7</v>
      </c>
      <c r="U975" s="103">
        <v>946</v>
      </c>
      <c r="V975" s="103">
        <v>27.207300105816479</v>
      </c>
      <c r="W975" s="103">
        <v>-5.2073001058164792</v>
      </c>
      <c r="Y975" s="103">
        <v>85.411020776874423</v>
      </c>
      <c r="Z975" s="103">
        <v>38</v>
      </c>
    </row>
    <row r="976" spans="1:26" x14ac:dyDescent="0.3">
      <c r="A976" s="47">
        <v>44013</v>
      </c>
      <c r="B976" s="47"/>
      <c r="C976" s="101">
        <v>21</v>
      </c>
      <c r="D976" s="100">
        <f t="shared" si="65"/>
        <v>20</v>
      </c>
      <c r="E976" s="100">
        <f t="shared" si="66"/>
        <v>3</v>
      </c>
      <c r="F976" s="100">
        <f t="shared" si="67"/>
        <v>0</v>
      </c>
      <c r="G976" s="100">
        <f t="shared" si="68"/>
        <v>6</v>
      </c>
      <c r="H976" s="100">
        <v>3</v>
      </c>
      <c r="J976">
        <v>12</v>
      </c>
      <c r="K976">
        <v>8</v>
      </c>
      <c r="M976">
        <v>1</v>
      </c>
      <c r="N976">
        <v>2</v>
      </c>
      <c r="S976">
        <v>6</v>
      </c>
      <c r="U976" s="103">
        <v>947</v>
      </c>
      <c r="V976" s="103">
        <v>23.939616766759876</v>
      </c>
      <c r="W976" s="103">
        <v>-1.939616766759876</v>
      </c>
      <c r="Y976" s="103">
        <v>85.501355013550125</v>
      </c>
      <c r="Z976" s="103">
        <v>38</v>
      </c>
    </row>
    <row r="977" spans="1:26" x14ac:dyDescent="0.3">
      <c r="A977" s="47">
        <v>44014</v>
      </c>
      <c r="B977" s="47"/>
      <c r="C977" s="101">
        <v>21</v>
      </c>
      <c r="D977" s="100">
        <f t="shared" si="65"/>
        <v>20</v>
      </c>
      <c r="E977" s="100">
        <f t="shared" si="66"/>
        <v>1</v>
      </c>
      <c r="F977" s="100">
        <f t="shared" si="67"/>
        <v>3</v>
      </c>
      <c r="G977" s="100">
        <f t="shared" si="68"/>
        <v>6</v>
      </c>
      <c r="H977" s="100">
        <v>3</v>
      </c>
      <c r="J977">
        <v>14</v>
      </c>
      <c r="K977">
        <v>6</v>
      </c>
      <c r="L977">
        <v>1</v>
      </c>
      <c r="P977">
        <v>3</v>
      </c>
      <c r="S977">
        <v>6</v>
      </c>
      <c r="U977" s="103">
        <v>948</v>
      </c>
      <c r="V977" s="103">
        <v>28.396259378339078</v>
      </c>
      <c r="W977" s="103">
        <v>-6.396259378339078</v>
      </c>
      <c r="Y977" s="103">
        <v>85.591689250225826</v>
      </c>
      <c r="Z977" s="103">
        <v>38</v>
      </c>
    </row>
    <row r="978" spans="1:26" x14ac:dyDescent="0.3">
      <c r="A978" s="47">
        <v>44015</v>
      </c>
      <c r="B978" s="47"/>
      <c r="C978" s="101">
        <v>21</v>
      </c>
      <c r="D978" s="100">
        <f t="shared" si="65"/>
        <v>20</v>
      </c>
      <c r="E978" s="100">
        <f t="shared" si="66"/>
        <v>0</v>
      </c>
      <c r="F978" s="100">
        <f t="shared" si="67"/>
        <v>0</v>
      </c>
      <c r="G978" s="100">
        <f t="shared" si="68"/>
        <v>9</v>
      </c>
      <c r="H978" s="100">
        <v>2</v>
      </c>
      <c r="J978">
        <v>12</v>
      </c>
      <c r="K978">
        <v>8</v>
      </c>
      <c r="S978">
        <v>9</v>
      </c>
      <c r="U978" s="103">
        <v>949</v>
      </c>
      <c r="V978" s="103">
        <v>28.340597005732892</v>
      </c>
      <c r="W978" s="103">
        <v>-6.3405970057328922</v>
      </c>
      <c r="Y978" s="103">
        <v>85.682023486901528</v>
      </c>
      <c r="Z978" s="103">
        <v>38</v>
      </c>
    </row>
    <row r="979" spans="1:26" x14ac:dyDescent="0.3">
      <c r="A979" s="47">
        <v>44016</v>
      </c>
      <c r="B979" s="47"/>
      <c r="C979" s="101">
        <v>21</v>
      </c>
      <c r="D979" s="100">
        <f t="shared" si="65"/>
        <v>19</v>
      </c>
      <c r="E979" s="100">
        <f t="shared" si="66"/>
        <v>3</v>
      </c>
      <c r="F979" s="100">
        <f t="shared" si="67"/>
        <v>2</v>
      </c>
      <c r="G979" s="100">
        <f t="shared" si="68"/>
        <v>5</v>
      </c>
      <c r="H979" s="100">
        <v>2</v>
      </c>
      <c r="J979">
        <v>12</v>
      </c>
      <c r="K979">
        <v>7</v>
      </c>
      <c r="M979">
        <v>2</v>
      </c>
      <c r="N979">
        <v>1</v>
      </c>
      <c r="P979">
        <v>2</v>
      </c>
      <c r="S979">
        <v>5</v>
      </c>
      <c r="U979" s="103">
        <v>950</v>
      </c>
      <c r="V979" s="103">
        <v>26.711212334189394</v>
      </c>
      <c r="W979" s="103">
        <v>-4.7112123341893941</v>
      </c>
      <c r="Y979" s="103">
        <v>85.77235772357723</v>
      </c>
      <c r="Z979" s="103">
        <v>38</v>
      </c>
    </row>
    <row r="980" spans="1:26" x14ac:dyDescent="0.3">
      <c r="A980" s="47">
        <v>44017</v>
      </c>
      <c r="B980" s="47"/>
      <c r="C980" s="101">
        <v>21</v>
      </c>
      <c r="D980" s="100">
        <f t="shared" si="65"/>
        <v>18</v>
      </c>
      <c r="E980" s="100">
        <f t="shared" si="66"/>
        <v>0</v>
      </c>
      <c r="F980" s="100">
        <f t="shared" si="67"/>
        <v>0</v>
      </c>
      <c r="G980" s="100">
        <f t="shared" si="68"/>
        <v>5</v>
      </c>
      <c r="H980" s="100">
        <v>3</v>
      </c>
      <c r="I980" s="100">
        <v>1</v>
      </c>
      <c r="J980">
        <v>11</v>
      </c>
      <c r="K980">
        <v>7</v>
      </c>
      <c r="S980">
        <v>5</v>
      </c>
      <c r="U980" s="103">
        <v>951</v>
      </c>
      <c r="V980" s="103">
        <v>27.10888179498123</v>
      </c>
      <c r="W980" s="103">
        <v>-5.1088817949812295</v>
      </c>
      <c r="Y980" s="103">
        <v>85.862691960252931</v>
      </c>
      <c r="Z980" s="103">
        <v>38</v>
      </c>
    </row>
    <row r="981" spans="1:26" x14ac:dyDescent="0.3">
      <c r="A981" s="47">
        <v>44018</v>
      </c>
      <c r="B981" s="47"/>
      <c r="C981" s="101">
        <v>21</v>
      </c>
      <c r="D981" s="100">
        <f t="shared" si="65"/>
        <v>18</v>
      </c>
      <c r="E981" s="100">
        <f t="shared" si="66"/>
        <v>2</v>
      </c>
      <c r="F981" s="100">
        <f t="shared" si="67"/>
        <v>0</v>
      </c>
      <c r="G981" s="100">
        <f t="shared" si="68"/>
        <v>5</v>
      </c>
      <c r="H981" s="100">
        <v>2</v>
      </c>
      <c r="J981">
        <v>12</v>
      </c>
      <c r="K981">
        <v>6</v>
      </c>
      <c r="L981">
        <v>1</v>
      </c>
      <c r="N981">
        <v>1</v>
      </c>
      <c r="S981">
        <v>5</v>
      </c>
      <c r="U981" s="103">
        <v>952</v>
      </c>
      <c r="V981" s="103">
        <v>29.251247818319676</v>
      </c>
      <c r="W981" s="103">
        <v>-7.2512478183196762</v>
      </c>
      <c r="Y981" s="103">
        <v>85.953026196928633</v>
      </c>
      <c r="Z981" s="103">
        <v>38</v>
      </c>
    </row>
    <row r="982" spans="1:26" x14ac:dyDescent="0.3">
      <c r="A982" s="47">
        <v>44019</v>
      </c>
      <c r="B982" s="47"/>
      <c r="C982" s="101">
        <v>21</v>
      </c>
      <c r="D982" s="100">
        <f t="shared" si="65"/>
        <v>17</v>
      </c>
      <c r="E982" s="100">
        <f t="shared" si="66"/>
        <v>4</v>
      </c>
      <c r="F982" s="100">
        <f t="shared" si="67"/>
        <v>3</v>
      </c>
      <c r="G982" s="100">
        <f t="shared" si="68"/>
        <v>9</v>
      </c>
      <c r="H982" s="100">
        <v>3</v>
      </c>
      <c r="J982">
        <v>12</v>
      </c>
      <c r="K982">
        <v>5</v>
      </c>
      <c r="L982">
        <v>3</v>
      </c>
      <c r="N982">
        <v>1</v>
      </c>
      <c r="P982">
        <v>3</v>
      </c>
      <c r="S982">
        <v>9</v>
      </c>
      <c r="U982" s="103">
        <v>953</v>
      </c>
      <c r="V982" s="103">
        <v>28.718442255381756</v>
      </c>
      <c r="W982" s="103">
        <v>-6.7184422553817562</v>
      </c>
      <c r="Y982" s="103">
        <v>86.043360433604335</v>
      </c>
      <c r="Z982" s="103">
        <v>38</v>
      </c>
    </row>
    <row r="983" spans="1:26" x14ac:dyDescent="0.3">
      <c r="A983" s="47">
        <v>44020</v>
      </c>
      <c r="B983" s="47"/>
      <c r="C983" s="101">
        <v>21</v>
      </c>
      <c r="D983" s="100">
        <f t="shared" si="65"/>
        <v>17</v>
      </c>
      <c r="E983" s="100">
        <f t="shared" si="66"/>
        <v>4</v>
      </c>
      <c r="F983" s="100">
        <f t="shared" si="67"/>
        <v>0</v>
      </c>
      <c r="G983" s="100">
        <f t="shared" si="68"/>
        <v>8</v>
      </c>
      <c r="H983" s="100">
        <v>3</v>
      </c>
      <c r="J983">
        <v>8</v>
      </c>
      <c r="K983">
        <v>9</v>
      </c>
      <c r="M983">
        <v>2</v>
      </c>
      <c r="N983">
        <v>2</v>
      </c>
      <c r="S983">
        <v>8</v>
      </c>
      <c r="U983" s="103">
        <v>954</v>
      </c>
      <c r="V983" s="103">
        <v>29.655715631362281</v>
      </c>
      <c r="W983" s="103">
        <v>-7.6557156313622805</v>
      </c>
      <c r="Y983" s="103">
        <v>86.133694670280036</v>
      </c>
      <c r="Z983" s="103">
        <v>38</v>
      </c>
    </row>
    <row r="984" spans="1:26" x14ac:dyDescent="0.3">
      <c r="A984" s="47">
        <v>44021</v>
      </c>
      <c r="B984" s="47"/>
      <c r="C984" s="101">
        <v>21</v>
      </c>
      <c r="D984" s="100">
        <f t="shared" si="65"/>
        <v>17</v>
      </c>
      <c r="E984" s="100">
        <f t="shared" si="66"/>
        <v>3</v>
      </c>
      <c r="F984" s="100">
        <f t="shared" si="67"/>
        <v>1</v>
      </c>
      <c r="G984" s="100">
        <f t="shared" si="68"/>
        <v>10</v>
      </c>
      <c r="H984" s="100">
        <v>2</v>
      </c>
      <c r="J984">
        <v>11</v>
      </c>
      <c r="K984">
        <v>6</v>
      </c>
      <c r="M984">
        <v>2</v>
      </c>
      <c r="N984">
        <v>1</v>
      </c>
      <c r="P984">
        <v>1</v>
      </c>
      <c r="S984">
        <v>10</v>
      </c>
      <c r="U984" s="103">
        <v>955</v>
      </c>
      <c r="V984" s="103">
        <v>29.64680163539267</v>
      </c>
      <c r="W984" s="103">
        <v>-7.64680163539267</v>
      </c>
      <c r="Y984" s="103">
        <v>86.224028906955738</v>
      </c>
      <c r="Z984" s="103">
        <v>38</v>
      </c>
    </row>
    <row r="985" spans="1:26" x14ac:dyDescent="0.3">
      <c r="A985" s="47">
        <v>44022</v>
      </c>
      <c r="B985" s="47"/>
      <c r="C985" s="101">
        <v>21</v>
      </c>
      <c r="D985" s="100">
        <f t="shared" si="65"/>
        <v>17</v>
      </c>
      <c r="E985" s="100">
        <f t="shared" si="66"/>
        <v>1</v>
      </c>
      <c r="F985" s="100">
        <f t="shared" si="67"/>
        <v>1</v>
      </c>
      <c r="G985" s="100">
        <f t="shared" si="68"/>
        <v>6</v>
      </c>
      <c r="H985" s="100">
        <v>2</v>
      </c>
      <c r="J985">
        <v>10</v>
      </c>
      <c r="K985">
        <v>7</v>
      </c>
      <c r="M985">
        <v>1</v>
      </c>
      <c r="P985">
        <v>1</v>
      </c>
      <c r="S985">
        <v>6</v>
      </c>
      <c r="U985" s="103">
        <v>956</v>
      </c>
      <c r="V985" s="103">
        <v>26.37020430036646</v>
      </c>
      <c r="W985" s="103">
        <v>-4.3702043003664599</v>
      </c>
      <c r="Y985" s="103">
        <v>86.314363143631425</v>
      </c>
      <c r="Z985" s="103">
        <v>38</v>
      </c>
    </row>
    <row r="986" spans="1:26" x14ac:dyDescent="0.3">
      <c r="A986" s="47">
        <v>44023</v>
      </c>
      <c r="B986" s="47"/>
      <c r="C986" s="101">
        <v>21</v>
      </c>
      <c r="D986" s="100">
        <f t="shared" si="65"/>
        <v>17</v>
      </c>
      <c r="E986" s="100">
        <f t="shared" si="66"/>
        <v>2</v>
      </c>
      <c r="F986" s="100">
        <f t="shared" si="67"/>
        <v>2</v>
      </c>
      <c r="G986" s="100">
        <f t="shared" si="68"/>
        <v>6</v>
      </c>
      <c r="H986" s="100">
        <v>1</v>
      </c>
      <c r="J986">
        <v>11</v>
      </c>
      <c r="K986">
        <v>6</v>
      </c>
      <c r="M986">
        <v>1</v>
      </c>
      <c r="N986">
        <v>1</v>
      </c>
      <c r="P986">
        <v>2</v>
      </c>
      <c r="S986">
        <v>6</v>
      </c>
      <c r="U986" s="103">
        <v>957</v>
      </c>
      <c r="V986" s="103">
        <v>31.121106569132024</v>
      </c>
      <c r="W986" s="103">
        <v>-9.1211065691320243</v>
      </c>
      <c r="Y986" s="103">
        <v>86.404697380307127</v>
      </c>
      <c r="Z986" s="103">
        <v>38</v>
      </c>
    </row>
    <row r="987" spans="1:26" x14ac:dyDescent="0.3">
      <c r="A987" s="47">
        <v>44024</v>
      </c>
      <c r="B987" s="47"/>
      <c r="C987" s="101">
        <v>21</v>
      </c>
      <c r="D987" s="100">
        <f t="shared" si="65"/>
        <v>16</v>
      </c>
      <c r="E987" s="100">
        <f t="shared" si="66"/>
        <v>2</v>
      </c>
      <c r="F987" s="100">
        <f t="shared" si="67"/>
        <v>2</v>
      </c>
      <c r="G987" s="100">
        <f t="shared" si="68"/>
        <v>5</v>
      </c>
      <c r="H987" s="100">
        <v>2</v>
      </c>
      <c r="I987" s="100">
        <v>1</v>
      </c>
      <c r="J987">
        <v>15</v>
      </c>
      <c r="K987">
        <v>1</v>
      </c>
      <c r="M987">
        <v>1</v>
      </c>
      <c r="N987">
        <v>1</v>
      </c>
      <c r="P987">
        <v>1</v>
      </c>
      <c r="Q987">
        <v>1</v>
      </c>
      <c r="S987">
        <v>5</v>
      </c>
      <c r="U987" s="103">
        <v>958</v>
      </c>
      <c r="V987" s="103">
        <v>30.223362190922362</v>
      </c>
      <c r="W987" s="103">
        <v>-8.2233621909223622</v>
      </c>
      <c r="Y987" s="103">
        <v>86.495031616982828</v>
      </c>
      <c r="Z987" s="103">
        <v>38</v>
      </c>
    </row>
    <row r="988" spans="1:26" x14ac:dyDescent="0.3">
      <c r="A988" s="47">
        <v>44025</v>
      </c>
      <c r="B988" s="47"/>
      <c r="C988" s="101">
        <v>21</v>
      </c>
      <c r="D988" s="100">
        <f t="shared" si="65"/>
        <v>16</v>
      </c>
      <c r="E988" s="100">
        <f t="shared" si="66"/>
        <v>4</v>
      </c>
      <c r="F988" s="100">
        <f t="shared" si="67"/>
        <v>2</v>
      </c>
      <c r="G988" s="100">
        <f t="shared" si="68"/>
        <v>5</v>
      </c>
      <c r="H988" s="100">
        <v>2</v>
      </c>
      <c r="J988">
        <v>10</v>
      </c>
      <c r="K988">
        <v>6</v>
      </c>
      <c r="L988">
        <v>3</v>
      </c>
      <c r="N988">
        <v>1</v>
      </c>
      <c r="P988">
        <v>2</v>
      </c>
      <c r="S988">
        <v>5</v>
      </c>
      <c r="U988" s="103">
        <v>959</v>
      </c>
      <c r="V988" s="103">
        <v>28.496436948869576</v>
      </c>
      <c r="W988" s="103">
        <v>-6.4964369488695759</v>
      </c>
      <c r="Y988" s="103">
        <v>86.58536585365853</v>
      </c>
      <c r="Z988" s="103">
        <v>38</v>
      </c>
    </row>
    <row r="989" spans="1:26" x14ac:dyDescent="0.3">
      <c r="A989" s="47">
        <v>44026</v>
      </c>
      <c r="B989" s="47"/>
      <c r="C989" s="101">
        <v>21</v>
      </c>
      <c r="D989" s="100">
        <f t="shared" si="65"/>
        <v>16</v>
      </c>
      <c r="E989" s="100">
        <f t="shared" si="66"/>
        <v>1</v>
      </c>
      <c r="F989" s="100">
        <f t="shared" si="67"/>
        <v>1</v>
      </c>
      <c r="G989" s="100">
        <f t="shared" si="68"/>
        <v>7</v>
      </c>
      <c r="H989" s="100">
        <v>1</v>
      </c>
      <c r="I989" s="100">
        <v>1</v>
      </c>
      <c r="J989">
        <v>10</v>
      </c>
      <c r="K989">
        <v>6</v>
      </c>
      <c r="M989">
        <v>1</v>
      </c>
      <c r="P989">
        <v>1</v>
      </c>
      <c r="S989">
        <v>7</v>
      </c>
      <c r="U989" s="103">
        <v>960</v>
      </c>
      <c r="V989" s="103">
        <v>24.687034050905449</v>
      </c>
      <c r="W989" s="103">
        <v>-2.6870340509054493</v>
      </c>
      <c r="Y989" s="103">
        <v>86.675700090334232</v>
      </c>
      <c r="Z989" s="103">
        <v>38</v>
      </c>
    </row>
    <row r="990" spans="1:26" x14ac:dyDescent="0.3">
      <c r="A990" s="47">
        <v>44027</v>
      </c>
      <c r="B990" s="47"/>
      <c r="C990" s="101">
        <v>21</v>
      </c>
      <c r="D990" s="100">
        <f t="shared" si="65"/>
        <v>15</v>
      </c>
      <c r="E990" s="100">
        <f t="shared" si="66"/>
        <v>2</v>
      </c>
      <c r="F990" s="100">
        <f t="shared" si="67"/>
        <v>1</v>
      </c>
      <c r="G990" s="100">
        <f t="shared" si="68"/>
        <v>5</v>
      </c>
      <c r="H990" s="100">
        <v>3</v>
      </c>
      <c r="I990" s="100">
        <v>1</v>
      </c>
      <c r="J990">
        <v>7</v>
      </c>
      <c r="K990">
        <v>8</v>
      </c>
      <c r="M990">
        <v>2</v>
      </c>
      <c r="P990">
        <v>1</v>
      </c>
      <c r="S990">
        <v>5</v>
      </c>
      <c r="U990" s="103">
        <v>961</v>
      </c>
      <c r="V990" s="103">
        <v>27.136566165807377</v>
      </c>
      <c r="W990" s="103">
        <v>-5.1365661658073769</v>
      </c>
      <c r="Y990" s="103">
        <v>86.766034327009933</v>
      </c>
      <c r="Z990" s="103">
        <v>38</v>
      </c>
    </row>
    <row r="991" spans="1:26" x14ac:dyDescent="0.3">
      <c r="A991" s="47">
        <v>44028</v>
      </c>
      <c r="B991" s="47"/>
      <c r="C991" s="101">
        <v>21</v>
      </c>
      <c r="D991" s="100">
        <f t="shared" si="65"/>
        <v>14</v>
      </c>
      <c r="E991" s="100">
        <f t="shared" si="66"/>
        <v>1</v>
      </c>
      <c r="F991" s="100">
        <f t="shared" si="67"/>
        <v>0</v>
      </c>
      <c r="G991" s="100">
        <f t="shared" si="68"/>
        <v>5</v>
      </c>
      <c r="H991" s="100">
        <v>2</v>
      </c>
      <c r="I991" s="100">
        <v>1</v>
      </c>
      <c r="J991">
        <v>6</v>
      </c>
      <c r="K991">
        <v>8</v>
      </c>
      <c r="M991">
        <v>1</v>
      </c>
      <c r="S991">
        <v>5</v>
      </c>
      <c r="U991" s="103">
        <v>962</v>
      </c>
      <c r="V991" s="103">
        <v>35.670248769143328</v>
      </c>
      <c r="W991" s="103">
        <v>-13.670248769143328</v>
      </c>
      <c r="Y991" s="103">
        <v>86.856368563685635</v>
      </c>
      <c r="Z991" s="103">
        <v>38</v>
      </c>
    </row>
    <row r="992" spans="1:26" x14ac:dyDescent="0.3">
      <c r="A992" s="47">
        <v>44029</v>
      </c>
      <c r="B992" s="47"/>
      <c r="C992" s="101">
        <v>21</v>
      </c>
      <c r="D992" s="100">
        <f t="shared" si="65"/>
        <v>14</v>
      </c>
      <c r="E992" s="100">
        <f t="shared" si="66"/>
        <v>2</v>
      </c>
      <c r="F992" s="100">
        <f t="shared" si="67"/>
        <v>0</v>
      </c>
      <c r="G992" s="100">
        <f t="shared" si="68"/>
        <v>8</v>
      </c>
      <c r="H992" s="100">
        <v>2</v>
      </c>
      <c r="J992">
        <v>6</v>
      </c>
      <c r="K992">
        <v>8</v>
      </c>
      <c r="M992">
        <v>1</v>
      </c>
      <c r="N992">
        <v>1</v>
      </c>
      <c r="S992">
        <v>8</v>
      </c>
      <c r="U992" s="103">
        <v>963</v>
      </c>
      <c r="V992" s="103">
        <v>28.522363949522138</v>
      </c>
      <c r="W992" s="103">
        <v>-6.5223639495221377</v>
      </c>
      <c r="Y992" s="103">
        <v>86.946702800361336</v>
      </c>
      <c r="Z992" s="103">
        <v>39</v>
      </c>
    </row>
    <row r="993" spans="1:26" x14ac:dyDescent="0.3">
      <c r="A993" s="47">
        <v>44030</v>
      </c>
      <c r="B993" s="47"/>
      <c r="C993" s="101">
        <v>21</v>
      </c>
      <c r="D993" s="100">
        <f t="shared" si="65"/>
        <v>14</v>
      </c>
      <c r="E993" s="100">
        <f t="shared" si="66"/>
        <v>0</v>
      </c>
      <c r="F993" s="100">
        <f t="shared" si="67"/>
        <v>1</v>
      </c>
      <c r="G993" s="100">
        <f t="shared" si="68"/>
        <v>4</v>
      </c>
      <c r="H993" s="100">
        <v>1</v>
      </c>
      <c r="I993" s="100">
        <v>1</v>
      </c>
      <c r="J993">
        <v>8</v>
      </c>
      <c r="K993">
        <v>6</v>
      </c>
      <c r="Q993">
        <v>1</v>
      </c>
      <c r="S993">
        <v>4</v>
      </c>
      <c r="U993" s="103">
        <v>964</v>
      </c>
      <c r="V993" s="103">
        <v>29.275938805101021</v>
      </c>
      <c r="W993" s="103">
        <v>-7.2759388051010205</v>
      </c>
      <c r="Y993" s="103">
        <v>87.037037037037038</v>
      </c>
      <c r="Z993" s="103">
        <v>39</v>
      </c>
    </row>
    <row r="994" spans="1:26" x14ac:dyDescent="0.3">
      <c r="A994" s="47">
        <v>44031</v>
      </c>
      <c r="B994" s="47"/>
      <c r="C994" s="101">
        <v>21</v>
      </c>
      <c r="D994" s="100">
        <f t="shared" si="65"/>
        <v>13</v>
      </c>
      <c r="E994" s="100">
        <f t="shared" si="66"/>
        <v>0</v>
      </c>
      <c r="F994" s="100">
        <f t="shared" si="67"/>
        <v>0</v>
      </c>
      <c r="G994" s="100">
        <f t="shared" si="68"/>
        <v>8</v>
      </c>
      <c r="H994" s="100">
        <v>3</v>
      </c>
      <c r="I994" s="100">
        <v>1</v>
      </c>
      <c r="J994">
        <v>6</v>
      </c>
      <c r="K994">
        <v>7</v>
      </c>
      <c r="S994">
        <v>8</v>
      </c>
      <c r="U994" s="103">
        <v>965</v>
      </c>
      <c r="V994" s="103">
        <v>26.17377695512161</v>
      </c>
      <c r="W994" s="103">
        <v>-5.1737769551216104</v>
      </c>
      <c r="Y994" s="103">
        <v>87.127371273712725</v>
      </c>
      <c r="Z994" s="103">
        <v>39</v>
      </c>
    </row>
    <row r="995" spans="1:26" x14ac:dyDescent="0.3">
      <c r="A995" s="47">
        <v>44032</v>
      </c>
      <c r="B995" s="47"/>
      <c r="C995" s="101">
        <v>21</v>
      </c>
      <c r="D995" s="100">
        <f t="shared" si="65"/>
        <v>13</v>
      </c>
      <c r="E995" s="100">
        <f t="shared" si="66"/>
        <v>2</v>
      </c>
      <c r="F995" s="100">
        <f t="shared" si="67"/>
        <v>1</v>
      </c>
      <c r="G995" s="100">
        <f t="shared" si="68"/>
        <v>3</v>
      </c>
      <c r="H995" s="100">
        <v>2</v>
      </c>
      <c r="J995">
        <v>6</v>
      </c>
      <c r="K995">
        <v>7</v>
      </c>
      <c r="L995">
        <v>1</v>
      </c>
      <c r="M995">
        <v>1</v>
      </c>
      <c r="P995">
        <v>1</v>
      </c>
      <c r="S995">
        <v>3</v>
      </c>
      <c r="U995" s="103">
        <v>966</v>
      </c>
      <c r="V995" s="103">
        <v>23.715330844250079</v>
      </c>
      <c r="W995" s="103">
        <v>-2.7153308442500794</v>
      </c>
      <c r="Y995" s="103">
        <v>87.217705510388427</v>
      </c>
      <c r="Z995" s="103">
        <v>39</v>
      </c>
    </row>
    <row r="996" spans="1:26" x14ac:dyDescent="0.3">
      <c r="A996" s="47">
        <v>44033</v>
      </c>
      <c r="B996" s="47"/>
      <c r="C996" s="101">
        <v>21</v>
      </c>
      <c r="D996" s="100">
        <f t="shared" si="65"/>
        <v>12</v>
      </c>
      <c r="E996" s="100">
        <f t="shared" si="66"/>
        <v>3</v>
      </c>
      <c r="F996" s="100">
        <f t="shared" si="67"/>
        <v>2</v>
      </c>
      <c r="G996" s="100">
        <f t="shared" si="68"/>
        <v>5</v>
      </c>
      <c r="H996" s="100">
        <v>1</v>
      </c>
      <c r="J996">
        <v>8</v>
      </c>
      <c r="K996">
        <v>4</v>
      </c>
      <c r="M996">
        <v>1</v>
      </c>
      <c r="N996">
        <v>2</v>
      </c>
      <c r="P996">
        <v>2</v>
      </c>
      <c r="S996">
        <v>5</v>
      </c>
      <c r="U996" s="103">
        <v>967</v>
      </c>
      <c r="V996" s="103">
        <v>23.193316071970436</v>
      </c>
      <c r="W996" s="103">
        <v>-2.1933160719704361</v>
      </c>
      <c r="Y996" s="103">
        <v>87.308039747064129</v>
      </c>
      <c r="Z996" s="103">
        <v>39</v>
      </c>
    </row>
    <row r="997" spans="1:26" x14ac:dyDescent="0.3">
      <c r="A997" s="47">
        <v>44034</v>
      </c>
      <c r="B997" s="47"/>
      <c r="C997" s="101">
        <v>21</v>
      </c>
      <c r="D997" s="100">
        <f t="shared" si="65"/>
        <v>12</v>
      </c>
      <c r="E997" s="100">
        <f t="shared" si="66"/>
        <v>0</v>
      </c>
      <c r="F997" s="100">
        <f t="shared" si="67"/>
        <v>3</v>
      </c>
      <c r="G997" s="100">
        <f t="shared" si="68"/>
        <v>7</v>
      </c>
      <c r="H997" s="100">
        <v>1</v>
      </c>
      <c r="J997">
        <v>4</v>
      </c>
      <c r="K997">
        <v>8</v>
      </c>
      <c r="P997">
        <v>3</v>
      </c>
      <c r="S997">
        <v>7</v>
      </c>
      <c r="U997" s="103">
        <v>968</v>
      </c>
      <c r="V997" s="103">
        <v>26.416247253594225</v>
      </c>
      <c r="W997" s="103">
        <v>-5.416247253594225</v>
      </c>
      <c r="Y997" s="103">
        <v>87.39837398373983</v>
      </c>
      <c r="Z997" s="103">
        <v>39</v>
      </c>
    </row>
    <row r="998" spans="1:26" x14ac:dyDescent="0.3">
      <c r="A998" s="47">
        <v>44035</v>
      </c>
      <c r="B998" s="47"/>
      <c r="C998" s="101">
        <v>21</v>
      </c>
      <c r="D998" s="100">
        <f t="shared" si="65"/>
        <v>11</v>
      </c>
      <c r="E998" s="100">
        <f t="shared" si="66"/>
        <v>1</v>
      </c>
      <c r="F998" s="100">
        <f t="shared" si="67"/>
        <v>1</v>
      </c>
      <c r="G998" s="100">
        <f t="shared" si="68"/>
        <v>10</v>
      </c>
      <c r="H998" s="100">
        <v>1</v>
      </c>
      <c r="I998" s="100">
        <v>2</v>
      </c>
      <c r="J998">
        <v>8</v>
      </c>
      <c r="K998">
        <v>3</v>
      </c>
      <c r="M998">
        <v>1</v>
      </c>
      <c r="Q998">
        <v>1</v>
      </c>
      <c r="S998">
        <v>10</v>
      </c>
      <c r="U998" s="103">
        <v>969</v>
      </c>
      <c r="V998" s="103">
        <v>23.13765369936425</v>
      </c>
      <c r="W998" s="103">
        <v>-2.1376536993642503</v>
      </c>
      <c r="Y998" s="103">
        <v>87.488708220415532</v>
      </c>
      <c r="Z998" s="103">
        <v>39</v>
      </c>
    </row>
    <row r="999" spans="1:26" x14ac:dyDescent="0.3">
      <c r="A999" s="47">
        <v>44036</v>
      </c>
      <c r="B999" s="47"/>
      <c r="C999" s="101">
        <v>21</v>
      </c>
      <c r="D999" s="100">
        <f t="shared" si="65"/>
        <v>10</v>
      </c>
      <c r="E999" s="100">
        <f t="shared" si="66"/>
        <v>1</v>
      </c>
      <c r="F999" s="100">
        <f t="shared" si="67"/>
        <v>0</v>
      </c>
      <c r="G999" s="100">
        <f t="shared" si="68"/>
        <v>6</v>
      </c>
      <c r="H999" s="100">
        <v>3</v>
      </c>
      <c r="K999">
        <v>10</v>
      </c>
      <c r="M999">
        <v>1</v>
      </c>
      <c r="S999">
        <v>6</v>
      </c>
      <c r="U999" s="103">
        <v>970</v>
      </c>
      <c r="V999" s="103">
        <v>27.08319175383718</v>
      </c>
      <c r="W999" s="103">
        <v>-6.0831917538371805</v>
      </c>
      <c r="Y999" s="103">
        <v>87.579042457091234</v>
      </c>
      <c r="Z999" s="103">
        <v>39</v>
      </c>
    </row>
    <row r="1000" spans="1:26" x14ac:dyDescent="0.3">
      <c r="A1000" s="47">
        <v>44037</v>
      </c>
      <c r="B1000" s="47"/>
      <c r="C1000" s="101">
        <v>21</v>
      </c>
      <c r="D1000" s="100">
        <f t="shared" si="65"/>
        <v>9</v>
      </c>
      <c r="E1000" s="100">
        <f t="shared" si="66"/>
        <v>2</v>
      </c>
      <c r="F1000" s="100">
        <f t="shared" si="67"/>
        <v>3</v>
      </c>
      <c r="G1000" s="100">
        <f t="shared" si="68"/>
        <v>6</v>
      </c>
      <c r="H1000" s="100">
        <v>1</v>
      </c>
      <c r="I1000" s="100">
        <v>2</v>
      </c>
      <c r="J1000">
        <v>4</v>
      </c>
      <c r="K1000">
        <v>5</v>
      </c>
      <c r="M1000">
        <v>1</v>
      </c>
      <c r="N1000">
        <v>1</v>
      </c>
      <c r="O1000">
        <v>1</v>
      </c>
      <c r="P1000">
        <v>2</v>
      </c>
      <c r="S1000">
        <v>6</v>
      </c>
      <c r="U1000" s="103">
        <v>971</v>
      </c>
      <c r="V1000" s="103">
        <v>19.915602147588096</v>
      </c>
      <c r="W1000" s="103">
        <v>1.0843978524119038</v>
      </c>
      <c r="Y1000" s="103">
        <v>87.669376693766935</v>
      </c>
      <c r="Z1000" s="103">
        <v>39</v>
      </c>
    </row>
    <row r="1001" spans="1:26" x14ac:dyDescent="0.3">
      <c r="A1001" s="47">
        <v>44038</v>
      </c>
      <c r="B1001" s="47"/>
      <c r="C1001" s="101">
        <v>21</v>
      </c>
      <c r="D1001" s="100">
        <f t="shared" si="65"/>
        <v>8</v>
      </c>
      <c r="E1001" s="100">
        <f t="shared" si="66"/>
        <v>1</v>
      </c>
      <c r="F1001" s="100">
        <f t="shared" si="67"/>
        <v>1</v>
      </c>
      <c r="G1001" s="100">
        <f t="shared" si="68"/>
        <v>7</v>
      </c>
      <c r="H1001" s="100">
        <v>3</v>
      </c>
      <c r="I1001" s="100">
        <v>2</v>
      </c>
      <c r="J1001">
        <v>1</v>
      </c>
      <c r="K1001">
        <v>7</v>
      </c>
      <c r="N1001">
        <v>1</v>
      </c>
      <c r="Q1001">
        <v>1</v>
      </c>
      <c r="S1001">
        <v>7</v>
      </c>
      <c r="U1001" s="103">
        <v>972</v>
      </c>
      <c r="V1001" s="103">
        <v>25.999752636022126</v>
      </c>
      <c r="W1001" s="103">
        <v>-4.9997526360221265</v>
      </c>
      <c r="Y1001" s="103">
        <v>87.759710930442637</v>
      </c>
      <c r="Z1001" s="103">
        <v>39</v>
      </c>
    </row>
    <row r="1002" spans="1:26" x14ac:dyDescent="0.3">
      <c r="A1002" s="47">
        <v>44039</v>
      </c>
      <c r="B1002" s="47"/>
      <c r="C1002" s="101">
        <v>21</v>
      </c>
      <c r="D1002" s="100">
        <f t="shared" si="65"/>
        <v>7</v>
      </c>
      <c r="E1002" s="100">
        <f t="shared" si="66"/>
        <v>2</v>
      </c>
      <c r="F1002" s="100">
        <f t="shared" si="67"/>
        <v>0</v>
      </c>
      <c r="G1002" s="100">
        <f t="shared" si="68"/>
        <v>5</v>
      </c>
      <c r="H1002" s="100">
        <v>2</v>
      </c>
      <c r="I1002" s="100">
        <v>1</v>
      </c>
      <c r="J1002">
        <v>1</v>
      </c>
      <c r="K1002">
        <v>6</v>
      </c>
      <c r="N1002">
        <v>2</v>
      </c>
      <c r="S1002">
        <v>5</v>
      </c>
      <c r="U1002" s="103">
        <v>973</v>
      </c>
      <c r="V1002" s="103">
        <v>24.370367964478628</v>
      </c>
      <c r="W1002" s="103">
        <v>-3.3703679644786284</v>
      </c>
      <c r="Y1002" s="103">
        <v>87.850045167118338</v>
      </c>
      <c r="Z1002" s="103">
        <v>39</v>
      </c>
    </row>
    <row r="1003" spans="1:26" x14ac:dyDescent="0.3">
      <c r="A1003" s="47">
        <v>44040</v>
      </c>
      <c r="B1003" s="47"/>
      <c r="C1003" s="101">
        <v>21</v>
      </c>
      <c r="D1003" s="100">
        <f t="shared" si="65"/>
        <v>6</v>
      </c>
      <c r="E1003" s="100">
        <f t="shared" si="66"/>
        <v>2</v>
      </c>
      <c r="F1003" s="100">
        <f t="shared" si="67"/>
        <v>1</v>
      </c>
      <c r="G1003" s="100">
        <f t="shared" si="68"/>
        <v>4</v>
      </c>
      <c r="H1003" s="100">
        <v>1</v>
      </c>
      <c r="I1003" s="100">
        <v>1</v>
      </c>
      <c r="J1003">
        <v>6</v>
      </c>
      <c r="L1003">
        <v>2</v>
      </c>
      <c r="O1003">
        <v>1</v>
      </c>
      <c r="R1003">
        <v>3</v>
      </c>
      <c r="S1003">
        <v>1</v>
      </c>
      <c r="U1003" s="103">
        <v>974</v>
      </c>
      <c r="V1003" s="103">
        <v>25.831532907427462</v>
      </c>
      <c r="W1003" s="103">
        <v>-4.8315329074274622</v>
      </c>
      <c r="Y1003" s="103">
        <v>87.940379403794026</v>
      </c>
      <c r="Z1003" s="103">
        <v>39</v>
      </c>
    </row>
    <row r="1004" spans="1:26" x14ac:dyDescent="0.3">
      <c r="A1004" s="47">
        <v>44041</v>
      </c>
      <c r="B1004" s="47"/>
      <c r="C1004" s="101">
        <v>20</v>
      </c>
      <c r="D1004" s="100">
        <f t="shared" si="65"/>
        <v>32</v>
      </c>
      <c r="E1004" s="100">
        <f t="shared" si="66"/>
        <v>2</v>
      </c>
      <c r="F1004" s="100">
        <f t="shared" si="67"/>
        <v>0</v>
      </c>
      <c r="G1004" s="100">
        <f t="shared" si="68"/>
        <v>5</v>
      </c>
      <c r="H1004" s="100">
        <v>2</v>
      </c>
      <c r="I1004" s="100">
        <v>1</v>
      </c>
      <c r="J1004">
        <v>14</v>
      </c>
      <c r="K1004">
        <v>18</v>
      </c>
      <c r="M1004">
        <v>1</v>
      </c>
      <c r="N1004">
        <v>1</v>
      </c>
      <c r="S1004">
        <v>5</v>
      </c>
      <c r="U1004" s="103">
        <v>975</v>
      </c>
      <c r="V1004" s="103">
        <v>27.414288626849466</v>
      </c>
      <c r="W1004" s="103">
        <v>-6.4142886268494657</v>
      </c>
      <c r="Y1004" s="103">
        <v>88.030713640469727</v>
      </c>
      <c r="Z1004" s="103">
        <v>39</v>
      </c>
    </row>
    <row r="1005" spans="1:26" x14ac:dyDescent="0.3">
      <c r="A1005" s="47">
        <v>44042</v>
      </c>
      <c r="B1005" s="47"/>
      <c r="C1005" s="101">
        <v>20</v>
      </c>
      <c r="D1005" s="100">
        <f t="shared" si="65"/>
        <v>24</v>
      </c>
      <c r="E1005" s="100">
        <f t="shared" si="66"/>
        <v>1</v>
      </c>
      <c r="F1005" s="100">
        <f t="shared" si="67"/>
        <v>0</v>
      </c>
      <c r="G1005" s="100">
        <f t="shared" si="68"/>
        <v>6</v>
      </c>
      <c r="H1005" s="100">
        <v>3</v>
      </c>
      <c r="J1005">
        <v>13</v>
      </c>
      <c r="K1005">
        <v>11</v>
      </c>
      <c r="N1005">
        <v>1</v>
      </c>
      <c r="S1005">
        <v>6</v>
      </c>
      <c r="U1005" s="103">
        <v>976</v>
      </c>
      <c r="V1005" s="103">
        <v>25.665662378965035</v>
      </c>
      <c r="W1005" s="103">
        <v>-4.6656623789650347</v>
      </c>
      <c r="Y1005" s="103">
        <v>88.121047877145429</v>
      </c>
      <c r="Z1005" s="103">
        <v>39</v>
      </c>
    </row>
    <row r="1006" spans="1:26" x14ac:dyDescent="0.3">
      <c r="A1006" s="47">
        <v>44043</v>
      </c>
      <c r="B1006" s="47"/>
      <c r="C1006" s="101">
        <v>20</v>
      </c>
      <c r="D1006" s="100">
        <f t="shared" si="65"/>
        <v>23</v>
      </c>
      <c r="E1006" s="100">
        <f t="shared" si="66"/>
        <v>0</v>
      </c>
      <c r="F1006" s="100">
        <f t="shared" si="67"/>
        <v>2</v>
      </c>
      <c r="G1006" s="100">
        <f t="shared" si="68"/>
        <v>5</v>
      </c>
      <c r="H1006" s="100">
        <v>2</v>
      </c>
      <c r="J1006">
        <v>14</v>
      </c>
      <c r="K1006">
        <v>9</v>
      </c>
      <c r="P1006">
        <v>2</v>
      </c>
      <c r="S1006">
        <v>5</v>
      </c>
      <c r="U1006" s="103">
        <v>977</v>
      </c>
      <c r="V1006" s="103">
        <v>26.686521347408053</v>
      </c>
      <c r="W1006" s="103">
        <v>-5.6865213474080534</v>
      </c>
      <c r="Y1006" s="103">
        <v>88.211382113821131</v>
      </c>
      <c r="Z1006" s="103">
        <v>39</v>
      </c>
    </row>
    <row r="1007" spans="1:26" x14ac:dyDescent="0.3">
      <c r="A1007" s="47">
        <v>44044</v>
      </c>
      <c r="B1007" s="47"/>
      <c r="C1007" s="101">
        <v>20</v>
      </c>
      <c r="D1007" s="100">
        <f t="shared" si="65"/>
        <v>22</v>
      </c>
      <c r="E1007" s="100">
        <f t="shared" si="66"/>
        <v>2</v>
      </c>
      <c r="F1007" s="100">
        <f t="shared" si="67"/>
        <v>0</v>
      </c>
      <c r="G1007" s="100">
        <f t="shared" si="68"/>
        <v>6</v>
      </c>
      <c r="H1007" s="100">
        <v>3</v>
      </c>
      <c r="I1007" s="100">
        <v>1</v>
      </c>
      <c r="J1007">
        <v>12</v>
      </c>
      <c r="K1007">
        <v>10</v>
      </c>
      <c r="M1007">
        <v>1</v>
      </c>
      <c r="N1007">
        <v>1</v>
      </c>
      <c r="S1007">
        <v>6</v>
      </c>
      <c r="U1007" s="103">
        <v>978</v>
      </c>
      <c r="V1007" s="103">
        <v>23.71497446022649</v>
      </c>
      <c r="W1007" s="103">
        <v>-2.7149744602264896</v>
      </c>
      <c r="Y1007" s="103">
        <v>88.301716350496832</v>
      </c>
      <c r="Z1007" s="103">
        <v>39</v>
      </c>
    </row>
    <row r="1008" spans="1:26" x14ac:dyDescent="0.3">
      <c r="A1008" s="47">
        <v>44045</v>
      </c>
      <c r="B1008" s="47"/>
      <c r="C1008" s="101">
        <v>20</v>
      </c>
      <c r="D1008" s="100">
        <f t="shared" si="65"/>
        <v>21</v>
      </c>
      <c r="E1008" s="100">
        <f t="shared" si="66"/>
        <v>2</v>
      </c>
      <c r="F1008" s="100">
        <f t="shared" si="67"/>
        <v>0</v>
      </c>
      <c r="G1008" s="100">
        <f t="shared" si="68"/>
        <v>6</v>
      </c>
      <c r="H1008" s="100">
        <v>2</v>
      </c>
      <c r="J1008">
        <v>12</v>
      </c>
      <c r="K1008">
        <v>9</v>
      </c>
      <c r="M1008">
        <v>1</v>
      </c>
      <c r="N1008">
        <v>1</v>
      </c>
      <c r="S1008">
        <v>6</v>
      </c>
      <c r="U1008" s="103">
        <v>979</v>
      </c>
      <c r="V1008" s="103">
        <v>24.426790542417351</v>
      </c>
      <c r="W1008" s="103">
        <v>-3.4267905424173506</v>
      </c>
      <c r="Y1008" s="103">
        <v>88.392050587172534</v>
      </c>
      <c r="Z1008" s="103">
        <v>39</v>
      </c>
    </row>
    <row r="1009" spans="1:26" x14ac:dyDescent="0.3">
      <c r="A1009" s="47">
        <v>44046</v>
      </c>
      <c r="B1009" s="47"/>
      <c r="C1009" s="101">
        <v>20</v>
      </c>
      <c r="D1009" s="100">
        <f t="shared" si="65"/>
        <v>21</v>
      </c>
      <c r="E1009" s="100">
        <f t="shared" si="66"/>
        <v>2</v>
      </c>
      <c r="F1009" s="100">
        <f t="shared" si="67"/>
        <v>2</v>
      </c>
      <c r="G1009" s="100">
        <f t="shared" si="68"/>
        <v>4</v>
      </c>
      <c r="H1009" s="100">
        <v>2</v>
      </c>
      <c r="I1009" s="100">
        <v>1</v>
      </c>
      <c r="J1009">
        <v>12</v>
      </c>
      <c r="K1009">
        <v>9</v>
      </c>
      <c r="M1009">
        <v>1</v>
      </c>
      <c r="N1009">
        <v>1</v>
      </c>
      <c r="P1009">
        <v>2</v>
      </c>
      <c r="S1009">
        <v>4</v>
      </c>
      <c r="U1009" s="103">
        <v>980</v>
      </c>
      <c r="V1009" s="103">
        <v>33.733872212475163</v>
      </c>
      <c r="W1009" s="103">
        <v>-12.733872212475163</v>
      </c>
      <c r="Y1009" s="103">
        <v>88.482384823848236</v>
      </c>
      <c r="Z1009" s="103">
        <v>39</v>
      </c>
    </row>
    <row r="1010" spans="1:26" x14ac:dyDescent="0.3">
      <c r="A1010" s="47">
        <v>44047</v>
      </c>
      <c r="B1010" s="47"/>
      <c r="C1010" s="101">
        <v>20</v>
      </c>
      <c r="D1010" s="100">
        <f t="shared" si="65"/>
        <v>20</v>
      </c>
      <c r="E1010" s="100">
        <f t="shared" si="66"/>
        <v>2</v>
      </c>
      <c r="F1010" s="100">
        <f t="shared" si="67"/>
        <v>2</v>
      </c>
      <c r="G1010" s="100">
        <f t="shared" si="68"/>
        <v>6</v>
      </c>
      <c r="H1010" s="100">
        <v>3</v>
      </c>
      <c r="I1010" s="100">
        <v>1</v>
      </c>
      <c r="J1010">
        <v>12</v>
      </c>
      <c r="K1010">
        <v>8</v>
      </c>
      <c r="M1010">
        <v>1</v>
      </c>
      <c r="N1010">
        <v>1</v>
      </c>
      <c r="O1010">
        <v>1</v>
      </c>
      <c r="P1010">
        <v>1</v>
      </c>
      <c r="S1010">
        <v>6</v>
      </c>
      <c r="U1010" s="103">
        <v>981</v>
      </c>
      <c r="V1010" s="103">
        <v>29.801001743349186</v>
      </c>
      <c r="W1010" s="103">
        <v>-8.8010017433491861</v>
      </c>
      <c r="Y1010" s="103">
        <v>88.572719060523937</v>
      </c>
      <c r="Z1010" s="103">
        <v>40</v>
      </c>
    </row>
    <row r="1011" spans="1:26" x14ac:dyDescent="0.3">
      <c r="A1011" s="47">
        <v>44048</v>
      </c>
      <c r="B1011" s="47"/>
      <c r="C1011" s="101">
        <v>20</v>
      </c>
      <c r="D1011" s="100">
        <f t="shared" si="65"/>
        <v>20</v>
      </c>
      <c r="E1011" s="100">
        <f t="shared" si="66"/>
        <v>2</v>
      </c>
      <c r="F1011" s="100">
        <f t="shared" si="67"/>
        <v>3</v>
      </c>
      <c r="G1011" s="100">
        <f t="shared" si="68"/>
        <v>8</v>
      </c>
      <c r="H1011" s="100">
        <v>1</v>
      </c>
      <c r="J1011">
        <v>15</v>
      </c>
      <c r="K1011">
        <v>5</v>
      </c>
      <c r="L1011">
        <v>2</v>
      </c>
      <c r="P1011">
        <v>3</v>
      </c>
      <c r="S1011">
        <v>8</v>
      </c>
      <c r="U1011" s="103">
        <v>982</v>
      </c>
      <c r="V1011" s="103">
        <v>31.17600873640566</v>
      </c>
      <c r="W1011" s="103">
        <v>-10.17600873640566</v>
      </c>
      <c r="Y1011" s="103">
        <v>88.663053297199639</v>
      </c>
      <c r="Z1011" s="103">
        <v>40</v>
      </c>
    </row>
    <row r="1012" spans="1:26" x14ac:dyDescent="0.3">
      <c r="A1012" s="47">
        <v>44049</v>
      </c>
      <c r="B1012" s="47"/>
      <c r="C1012" s="101">
        <v>20</v>
      </c>
      <c r="D1012" s="100">
        <f t="shared" si="65"/>
        <v>19</v>
      </c>
      <c r="E1012" s="100">
        <f t="shared" si="66"/>
        <v>1</v>
      </c>
      <c r="F1012" s="100">
        <f t="shared" si="67"/>
        <v>0</v>
      </c>
      <c r="G1012" s="100">
        <f t="shared" si="68"/>
        <v>6</v>
      </c>
      <c r="H1012" s="100">
        <v>4</v>
      </c>
      <c r="J1012">
        <v>12</v>
      </c>
      <c r="K1012">
        <v>7</v>
      </c>
      <c r="M1012">
        <v>1</v>
      </c>
      <c r="S1012">
        <v>6</v>
      </c>
      <c r="U1012" s="103">
        <v>983</v>
      </c>
      <c r="V1012" s="103">
        <v>26.099930206552621</v>
      </c>
      <c r="W1012" s="103">
        <v>-5.0999302065526209</v>
      </c>
      <c r="Y1012" s="103">
        <v>88.75338753387534</v>
      </c>
      <c r="Z1012" s="103">
        <v>40</v>
      </c>
    </row>
    <row r="1013" spans="1:26" x14ac:dyDescent="0.3">
      <c r="A1013" s="47">
        <v>44050</v>
      </c>
      <c r="B1013" s="47"/>
      <c r="C1013" s="101">
        <v>20</v>
      </c>
      <c r="D1013" s="100">
        <f t="shared" si="65"/>
        <v>19</v>
      </c>
      <c r="E1013" s="100">
        <f t="shared" si="66"/>
        <v>1</v>
      </c>
      <c r="F1013" s="100">
        <f t="shared" si="67"/>
        <v>0</v>
      </c>
      <c r="G1013" s="100">
        <f t="shared" si="68"/>
        <v>6</v>
      </c>
      <c r="H1013" s="100">
        <v>1</v>
      </c>
      <c r="J1013">
        <v>11</v>
      </c>
      <c r="K1013">
        <v>8</v>
      </c>
      <c r="M1013">
        <v>1</v>
      </c>
      <c r="S1013">
        <v>6</v>
      </c>
      <c r="U1013" s="103">
        <v>984</v>
      </c>
      <c r="V1013" s="103">
        <v>27.099088169163998</v>
      </c>
      <c r="W1013" s="103">
        <v>-6.0990881691639984</v>
      </c>
      <c r="Y1013" s="103">
        <v>88.843721770551028</v>
      </c>
      <c r="Z1013" s="103">
        <v>40</v>
      </c>
    </row>
    <row r="1014" spans="1:26" x14ac:dyDescent="0.3">
      <c r="A1014" s="47">
        <v>44051</v>
      </c>
      <c r="B1014" s="47"/>
      <c r="C1014" s="101">
        <v>20</v>
      </c>
      <c r="D1014" s="100">
        <f t="shared" si="65"/>
        <v>18</v>
      </c>
      <c r="E1014" s="100">
        <f t="shared" si="66"/>
        <v>4</v>
      </c>
      <c r="F1014" s="100">
        <f t="shared" si="67"/>
        <v>1</v>
      </c>
      <c r="G1014" s="100">
        <f t="shared" si="68"/>
        <v>5</v>
      </c>
      <c r="H1014" s="100">
        <v>2</v>
      </c>
      <c r="I1014" s="100">
        <v>1</v>
      </c>
      <c r="J1014">
        <v>14</v>
      </c>
      <c r="K1014">
        <v>4</v>
      </c>
      <c r="M1014">
        <v>3</v>
      </c>
      <c r="N1014">
        <v>1</v>
      </c>
      <c r="P1014">
        <v>1</v>
      </c>
      <c r="S1014">
        <v>5</v>
      </c>
      <c r="U1014" s="103">
        <v>985</v>
      </c>
      <c r="V1014" s="103">
        <v>27.397220840242788</v>
      </c>
      <c r="W1014" s="103">
        <v>-6.3972208402427881</v>
      </c>
      <c r="Y1014" s="103">
        <v>88.934056007226729</v>
      </c>
      <c r="Z1014" s="103">
        <v>40</v>
      </c>
    </row>
    <row r="1015" spans="1:26" x14ac:dyDescent="0.3">
      <c r="A1015" s="47">
        <v>44052</v>
      </c>
      <c r="B1015" s="47"/>
      <c r="C1015" s="101">
        <v>20</v>
      </c>
      <c r="D1015" s="100">
        <f t="shared" si="65"/>
        <v>18</v>
      </c>
      <c r="E1015" s="100">
        <f t="shared" si="66"/>
        <v>0</v>
      </c>
      <c r="F1015" s="100">
        <f t="shared" si="67"/>
        <v>0</v>
      </c>
      <c r="G1015" s="100">
        <f t="shared" si="68"/>
        <v>9</v>
      </c>
      <c r="H1015" s="100">
        <v>2</v>
      </c>
      <c r="J1015">
        <v>9</v>
      </c>
      <c r="K1015">
        <v>9</v>
      </c>
      <c r="S1015">
        <v>9</v>
      </c>
      <c r="U1015" s="103">
        <v>986</v>
      </c>
      <c r="V1015" s="103">
        <v>28.838680996563731</v>
      </c>
      <c r="W1015" s="103">
        <v>-7.8386809965637312</v>
      </c>
      <c r="Y1015" s="103">
        <v>89.024390243902431</v>
      </c>
      <c r="Z1015" s="103">
        <v>40</v>
      </c>
    </row>
    <row r="1016" spans="1:26" x14ac:dyDescent="0.3">
      <c r="A1016" s="47">
        <v>44053</v>
      </c>
      <c r="B1016" s="47"/>
      <c r="C1016" s="101">
        <v>20</v>
      </c>
      <c r="D1016" s="100">
        <f t="shared" si="65"/>
        <v>17</v>
      </c>
      <c r="E1016" s="100">
        <f t="shared" si="66"/>
        <v>3</v>
      </c>
      <c r="F1016" s="100">
        <f t="shared" si="67"/>
        <v>1</v>
      </c>
      <c r="G1016" s="100">
        <f t="shared" si="68"/>
        <v>4</v>
      </c>
      <c r="H1016" s="100">
        <v>3</v>
      </c>
      <c r="I1016" s="100">
        <v>2</v>
      </c>
      <c r="J1016">
        <v>9</v>
      </c>
      <c r="K1016">
        <v>8</v>
      </c>
      <c r="M1016">
        <v>1</v>
      </c>
      <c r="N1016">
        <v>2</v>
      </c>
      <c r="P1016">
        <v>1</v>
      </c>
      <c r="S1016">
        <v>4</v>
      </c>
      <c r="U1016" s="103">
        <v>987</v>
      </c>
      <c r="V1016" s="103">
        <v>26.756083916137303</v>
      </c>
      <c r="W1016" s="103">
        <v>-5.7560839161373032</v>
      </c>
      <c r="Y1016" s="103">
        <v>89.114724480578133</v>
      </c>
      <c r="Z1016" s="103">
        <v>40</v>
      </c>
    </row>
    <row r="1017" spans="1:26" x14ac:dyDescent="0.3">
      <c r="A1017" s="47">
        <v>44054</v>
      </c>
      <c r="B1017" s="47"/>
      <c r="C1017" s="101">
        <v>20</v>
      </c>
      <c r="D1017" s="100">
        <f t="shared" si="65"/>
        <v>17</v>
      </c>
      <c r="E1017" s="100">
        <f t="shared" si="66"/>
        <v>0</v>
      </c>
      <c r="F1017" s="100">
        <f t="shared" si="67"/>
        <v>0</v>
      </c>
      <c r="G1017" s="100">
        <f t="shared" si="68"/>
        <v>5</v>
      </c>
      <c r="H1017" s="100">
        <v>2</v>
      </c>
      <c r="J1017">
        <v>5</v>
      </c>
      <c r="K1017">
        <v>12</v>
      </c>
      <c r="S1017">
        <v>5</v>
      </c>
      <c r="U1017" s="103">
        <v>988</v>
      </c>
      <c r="V1017" s="103">
        <v>27.59593614612362</v>
      </c>
      <c r="W1017" s="103">
        <v>-6.5959361461236199</v>
      </c>
      <c r="Y1017" s="103">
        <v>89.205058717253834</v>
      </c>
      <c r="Z1017" s="103">
        <v>40</v>
      </c>
    </row>
    <row r="1018" spans="1:26" x14ac:dyDescent="0.3">
      <c r="A1018" s="47">
        <v>44055</v>
      </c>
      <c r="B1018" s="47"/>
      <c r="C1018" s="101">
        <v>20</v>
      </c>
      <c r="D1018" s="100">
        <f t="shared" si="65"/>
        <v>16</v>
      </c>
      <c r="E1018" s="100">
        <f t="shared" si="66"/>
        <v>2</v>
      </c>
      <c r="F1018" s="100">
        <f t="shared" si="67"/>
        <v>1</v>
      </c>
      <c r="G1018" s="100">
        <f t="shared" si="68"/>
        <v>8</v>
      </c>
      <c r="H1018" s="100">
        <v>3</v>
      </c>
      <c r="J1018">
        <v>12</v>
      </c>
      <c r="K1018">
        <v>4</v>
      </c>
      <c r="M1018">
        <v>1</v>
      </c>
      <c r="N1018">
        <v>1</v>
      </c>
      <c r="P1018">
        <v>1</v>
      </c>
      <c r="S1018">
        <v>8</v>
      </c>
      <c r="U1018" s="103">
        <v>989</v>
      </c>
      <c r="V1018" s="103">
        <v>25.614633225583816</v>
      </c>
      <c r="W1018" s="103">
        <v>-4.6146332255838161</v>
      </c>
      <c r="Y1018" s="103">
        <v>89.295392953929536</v>
      </c>
      <c r="Z1018" s="103">
        <v>40</v>
      </c>
    </row>
    <row r="1019" spans="1:26" x14ac:dyDescent="0.3">
      <c r="A1019" s="47">
        <v>44056</v>
      </c>
      <c r="B1019" s="47"/>
      <c r="C1019" s="101">
        <v>20</v>
      </c>
      <c r="D1019" s="100">
        <f t="shared" si="65"/>
        <v>16</v>
      </c>
      <c r="E1019" s="100">
        <f t="shared" si="66"/>
        <v>2</v>
      </c>
      <c r="F1019" s="100">
        <f t="shared" si="67"/>
        <v>1</v>
      </c>
      <c r="G1019" s="100">
        <f t="shared" si="68"/>
        <v>8</v>
      </c>
      <c r="H1019" s="100">
        <v>3</v>
      </c>
      <c r="J1019">
        <v>10</v>
      </c>
      <c r="K1019">
        <v>6</v>
      </c>
      <c r="M1019">
        <v>1</v>
      </c>
      <c r="N1019">
        <v>1</v>
      </c>
      <c r="P1019">
        <v>1</v>
      </c>
      <c r="S1019">
        <v>8</v>
      </c>
      <c r="U1019" s="103">
        <v>990</v>
      </c>
      <c r="V1019" s="103">
        <v>29.061327083893364</v>
      </c>
      <c r="W1019" s="103">
        <v>-8.0613270838933637</v>
      </c>
      <c r="Y1019" s="103">
        <v>89.385727190605238</v>
      </c>
      <c r="Z1019" s="103">
        <v>40</v>
      </c>
    </row>
    <row r="1020" spans="1:26" x14ac:dyDescent="0.3">
      <c r="A1020" s="47">
        <v>44057</v>
      </c>
      <c r="B1020" s="47"/>
      <c r="C1020" s="101">
        <v>20</v>
      </c>
      <c r="D1020" s="100">
        <f t="shared" si="65"/>
        <v>16</v>
      </c>
      <c r="E1020" s="100">
        <f t="shared" si="66"/>
        <v>1</v>
      </c>
      <c r="F1020" s="100">
        <f t="shared" si="67"/>
        <v>1</v>
      </c>
      <c r="G1020" s="100">
        <f t="shared" si="68"/>
        <v>6</v>
      </c>
      <c r="H1020" s="100">
        <v>2</v>
      </c>
      <c r="J1020">
        <v>12</v>
      </c>
      <c r="K1020">
        <v>4</v>
      </c>
      <c r="M1020">
        <v>1</v>
      </c>
      <c r="P1020">
        <v>1</v>
      </c>
      <c r="S1020">
        <v>6</v>
      </c>
      <c r="U1020" s="103">
        <v>991</v>
      </c>
      <c r="V1020" s="103">
        <v>24.263676438491228</v>
      </c>
      <c r="W1020" s="103">
        <v>-3.2636764384912276</v>
      </c>
      <c r="Y1020" s="103">
        <v>89.476061427280939</v>
      </c>
      <c r="Z1020" s="103">
        <v>40</v>
      </c>
    </row>
    <row r="1021" spans="1:26" x14ac:dyDescent="0.3">
      <c r="A1021" s="47">
        <v>44058</v>
      </c>
      <c r="B1021" s="47"/>
      <c r="C1021" s="101">
        <v>20</v>
      </c>
      <c r="D1021" s="100">
        <f t="shared" si="65"/>
        <v>15</v>
      </c>
      <c r="E1021" s="100">
        <f t="shared" si="66"/>
        <v>2</v>
      </c>
      <c r="F1021" s="100">
        <f t="shared" si="67"/>
        <v>0</v>
      </c>
      <c r="G1021" s="100">
        <f t="shared" si="68"/>
        <v>7</v>
      </c>
      <c r="H1021" s="100">
        <v>2</v>
      </c>
      <c r="I1021" s="100">
        <v>1</v>
      </c>
      <c r="J1021">
        <v>8</v>
      </c>
      <c r="K1021">
        <v>7</v>
      </c>
      <c r="M1021">
        <v>1</v>
      </c>
      <c r="N1021">
        <v>1</v>
      </c>
      <c r="S1021">
        <v>7</v>
      </c>
      <c r="U1021" s="103">
        <v>992</v>
      </c>
      <c r="V1021" s="103">
        <v>28.826654192034241</v>
      </c>
      <c r="W1021" s="103">
        <v>-7.8266541920342405</v>
      </c>
      <c r="Y1021" s="103">
        <v>89.566395663956641</v>
      </c>
      <c r="Z1021" s="103">
        <v>40</v>
      </c>
    </row>
    <row r="1022" spans="1:26" x14ac:dyDescent="0.3">
      <c r="A1022" s="47">
        <v>44059</v>
      </c>
      <c r="B1022" s="47"/>
      <c r="C1022" s="101">
        <v>20</v>
      </c>
      <c r="D1022" s="100">
        <f t="shared" si="65"/>
        <v>15</v>
      </c>
      <c r="E1022" s="100">
        <f t="shared" si="66"/>
        <v>3</v>
      </c>
      <c r="F1022" s="100">
        <f t="shared" si="67"/>
        <v>0</v>
      </c>
      <c r="G1022" s="100">
        <f t="shared" si="68"/>
        <v>9</v>
      </c>
      <c r="H1022" s="100">
        <v>1</v>
      </c>
      <c r="J1022">
        <v>5</v>
      </c>
      <c r="K1022">
        <v>10</v>
      </c>
      <c r="L1022">
        <v>1</v>
      </c>
      <c r="M1022">
        <v>1</v>
      </c>
      <c r="N1022">
        <v>1</v>
      </c>
      <c r="S1022">
        <v>9</v>
      </c>
      <c r="U1022" s="103">
        <v>993</v>
      </c>
      <c r="V1022" s="103">
        <v>26.00326926589096</v>
      </c>
      <c r="W1022" s="103">
        <v>-5.0032692658909603</v>
      </c>
      <c r="Y1022" s="103">
        <v>89.656729900632328</v>
      </c>
      <c r="Z1022" s="103">
        <v>40</v>
      </c>
    </row>
    <row r="1023" spans="1:26" x14ac:dyDescent="0.3">
      <c r="A1023" s="47">
        <v>44060</v>
      </c>
      <c r="B1023" s="47"/>
      <c r="C1023" s="101">
        <v>20</v>
      </c>
      <c r="D1023" s="100">
        <f t="shared" si="65"/>
        <v>13</v>
      </c>
      <c r="E1023" s="100">
        <f t="shared" si="66"/>
        <v>2</v>
      </c>
      <c r="F1023" s="100">
        <f t="shared" si="67"/>
        <v>1</v>
      </c>
      <c r="G1023" s="100">
        <f t="shared" si="68"/>
        <v>7</v>
      </c>
      <c r="H1023" s="100">
        <v>2</v>
      </c>
      <c r="J1023">
        <v>8</v>
      </c>
      <c r="K1023">
        <v>5</v>
      </c>
      <c r="M1023">
        <v>2</v>
      </c>
      <c r="P1023">
        <v>1</v>
      </c>
      <c r="S1023">
        <v>7</v>
      </c>
      <c r="U1023" s="103">
        <v>994</v>
      </c>
      <c r="V1023" s="103">
        <v>29.296879605600125</v>
      </c>
      <c r="W1023" s="103">
        <v>-8.2968796056001253</v>
      </c>
      <c r="Y1023" s="103">
        <v>89.74706413730803</v>
      </c>
      <c r="Z1023" s="103">
        <v>40</v>
      </c>
    </row>
    <row r="1024" spans="1:26" x14ac:dyDescent="0.3">
      <c r="A1024" s="47">
        <v>44061</v>
      </c>
      <c r="B1024" s="47"/>
      <c r="C1024" s="101">
        <v>20</v>
      </c>
      <c r="D1024" s="100">
        <f t="shared" si="65"/>
        <v>13</v>
      </c>
      <c r="E1024" s="100">
        <f t="shared" si="66"/>
        <v>1</v>
      </c>
      <c r="F1024" s="100">
        <f t="shared" si="67"/>
        <v>1</v>
      </c>
      <c r="G1024" s="100">
        <f t="shared" si="68"/>
        <v>10</v>
      </c>
      <c r="H1024" s="100">
        <v>2</v>
      </c>
      <c r="I1024" s="100">
        <v>3</v>
      </c>
      <c r="J1024">
        <v>8</v>
      </c>
      <c r="K1024">
        <v>5</v>
      </c>
      <c r="M1024">
        <v>1</v>
      </c>
      <c r="P1024">
        <v>1</v>
      </c>
      <c r="S1024">
        <v>10</v>
      </c>
      <c r="U1024" s="103">
        <v>995</v>
      </c>
      <c r="V1024" s="103">
        <v>29.960070516465738</v>
      </c>
      <c r="W1024" s="103">
        <v>-8.9600705164657377</v>
      </c>
      <c r="Y1024" s="103">
        <v>89.837398373983731</v>
      </c>
      <c r="Z1024" s="103">
        <v>40</v>
      </c>
    </row>
    <row r="1025" spans="1:26" x14ac:dyDescent="0.3">
      <c r="A1025" s="47">
        <v>44062</v>
      </c>
      <c r="B1025" s="47"/>
      <c r="C1025" s="101">
        <v>20</v>
      </c>
      <c r="D1025" s="100">
        <f t="shared" si="65"/>
        <v>12</v>
      </c>
      <c r="E1025" s="100">
        <f t="shared" si="66"/>
        <v>3</v>
      </c>
      <c r="F1025" s="100">
        <f t="shared" si="67"/>
        <v>0</v>
      </c>
      <c r="G1025" s="100">
        <f t="shared" si="68"/>
        <v>8</v>
      </c>
      <c r="H1025" s="100">
        <v>3</v>
      </c>
      <c r="I1025" s="100">
        <v>1</v>
      </c>
      <c r="J1025">
        <v>8</v>
      </c>
      <c r="K1025">
        <v>4</v>
      </c>
      <c r="L1025">
        <v>1</v>
      </c>
      <c r="M1025">
        <v>1</v>
      </c>
      <c r="N1025">
        <v>1</v>
      </c>
      <c r="S1025">
        <v>8</v>
      </c>
      <c r="U1025" s="103">
        <v>996</v>
      </c>
      <c r="V1025" s="103">
        <v>31.867763647945051</v>
      </c>
      <c r="W1025" s="103">
        <v>-10.867763647945051</v>
      </c>
      <c r="Y1025" s="103">
        <v>89.927732610659433</v>
      </c>
      <c r="Z1025" s="103">
        <v>41</v>
      </c>
    </row>
    <row r="1026" spans="1:26" x14ac:dyDescent="0.3">
      <c r="A1026" s="47">
        <v>44063</v>
      </c>
      <c r="B1026" s="47"/>
      <c r="C1026" s="101">
        <v>20</v>
      </c>
      <c r="D1026" s="100">
        <f t="shared" si="65"/>
        <v>12</v>
      </c>
      <c r="E1026" s="100">
        <f t="shared" si="66"/>
        <v>0</v>
      </c>
      <c r="F1026" s="100">
        <f t="shared" si="67"/>
        <v>0</v>
      </c>
      <c r="G1026" s="100">
        <f t="shared" si="68"/>
        <v>4</v>
      </c>
      <c r="H1026" s="100">
        <v>1</v>
      </c>
      <c r="J1026">
        <v>1</v>
      </c>
      <c r="K1026">
        <v>11</v>
      </c>
      <c r="S1026">
        <v>4</v>
      </c>
      <c r="U1026" s="103">
        <v>997</v>
      </c>
      <c r="V1026" s="103">
        <v>29.161504654423869</v>
      </c>
      <c r="W1026" s="103">
        <v>-8.1615046544238687</v>
      </c>
      <c r="Y1026" s="103">
        <v>90.018066847335135</v>
      </c>
      <c r="Z1026" s="103">
        <v>41</v>
      </c>
    </row>
    <row r="1027" spans="1:26" x14ac:dyDescent="0.3">
      <c r="A1027" s="47">
        <v>44064</v>
      </c>
      <c r="B1027" s="47"/>
      <c r="C1027" s="101">
        <v>20</v>
      </c>
      <c r="D1027" s="100">
        <f t="shared" ref="D1027:D1090" si="69">SUM(J1027:K1027)</f>
        <v>11</v>
      </c>
      <c r="E1027" s="100">
        <f t="shared" ref="E1027:E1090" si="70">SUM(L1027:N1027)</f>
        <v>1</v>
      </c>
      <c r="F1027" s="100">
        <f t="shared" ref="F1027:F1090" si="71">SUM(O1027:Q1027)</f>
        <v>1</v>
      </c>
      <c r="G1027" s="100">
        <f t="shared" ref="G1027:G1090" si="72">SUM(R1027:S1027)</f>
        <v>4</v>
      </c>
      <c r="H1027" s="100">
        <v>2</v>
      </c>
      <c r="I1027" s="100">
        <v>1</v>
      </c>
      <c r="J1027">
        <v>7</v>
      </c>
      <c r="K1027">
        <v>4</v>
      </c>
      <c r="N1027">
        <v>1</v>
      </c>
      <c r="P1027">
        <v>1</v>
      </c>
      <c r="S1027">
        <v>4</v>
      </c>
      <c r="U1027" s="103">
        <v>998</v>
      </c>
      <c r="V1027" s="103">
        <v>31.924305650398864</v>
      </c>
      <c r="W1027" s="103">
        <v>-10.924305650398864</v>
      </c>
      <c r="Y1027" s="103">
        <v>90.108401084010836</v>
      </c>
      <c r="Z1027" s="103">
        <v>41</v>
      </c>
    </row>
    <row r="1028" spans="1:26" x14ac:dyDescent="0.3">
      <c r="A1028" s="47">
        <v>44065</v>
      </c>
      <c r="B1028" s="47"/>
      <c r="C1028" s="101">
        <v>20</v>
      </c>
      <c r="D1028" s="100">
        <f t="shared" si="69"/>
        <v>8</v>
      </c>
      <c r="E1028" s="100">
        <f t="shared" si="70"/>
        <v>1</v>
      </c>
      <c r="F1028" s="100">
        <f t="shared" si="71"/>
        <v>0</v>
      </c>
      <c r="G1028" s="100">
        <f t="shared" si="72"/>
        <v>6</v>
      </c>
      <c r="H1028" s="100">
        <v>2</v>
      </c>
      <c r="J1028">
        <v>5</v>
      </c>
      <c r="K1028">
        <v>3</v>
      </c>
      <c r="M1028">
        <v>1</v>
      </c>
      <c r="S1028">
        <v>6</v>
      </c>
      <c r="U1028" s="103">
        <v>999</v>
      </c>
      <c r="V1028" s="103">
        <v>32.032517587051345</v>
      </c>
      <c r="W1028" s="103">
        <v>-11.032517587051345</v>
      </c>
      <c r="Y1028" s="103">
        <v>90.198735320686538</v>
      </c>
      <c r="Z1028" s="103">
        <v>41</v>
      </c>
    </row>
    <row r="1029" spans="1:26" x14ac:dyDescent="0.3">
      <c r="A1029" s="47">
        <v>44066</v>
      </c>
      <c r="B1029" s="47"/>
      <c r="C1029" s="101">
        <v>20</v>
      </c>
      <c r="D1029" s="100">
        <f t="shared" si="69"/>
        <v>5</v>
      </c>
      <c r="E1029" s="100">
        <f t="shared" si="70"/>
        <v>0</v>
      </c>
      <c r="F1029" s="100">
        <f t="shared" si="71"/>
        <v>0</v>
      </c>
      <c r="G1029" s="100">
        <f t="shared" si="72"/>
        <v>4</v>
      </c>
      <c r="H1029" s="100">
        <v>2</v>
      </c>
      <c r="I1029" s="100">
        <v>1</v>
      </c>
      <c r="J1029">
        <v>1</v>
      </c>
      <c r="K1029">
        <v>4</v>
      </c>
      <c r="S1029">
        <v>4</v>
      </c>
      <c r="U1029" s="103">
        <v>1000</v>
      </c>
      <c r="V1029" s="103">
        <v>29.675365636066438</v>
      </c>
      <c r="W1029" s="103">
        <v>-8.675365636066438</v>
      </c>
      <c r="Y1029" s="103">
        <v>90.289069557362239</v>
      </c>
      <c r="Z1029" s="103">
        <v>41</v>
      </c>
    </row>
    <row r="1030" spans="1:26" x14ac:dyDescent="0.3">
      <c r="A1030" s="47">
        <v>44067</v>
      </c>
      <c r="B1030" s="47"/>
      <c r="C1030" s="101">
        <v>19</v>
      </c>
      <c r="D1030" s="100">
        <f t="shared" si="69"/>
        <v>24</v>
      </c>
      <c r="E1030" s="100">
        <f t="shared" si="70"/>
        <v>1</v>
      </c>
      <c r="F1030" s="100">
        <f t="shared" si="71"/>
        <v>0</v>
      </c>
      <c r="G1030" s="100">
        <f t="shared" si="72"/>
        <v>8</v>
      </c>
      <c r="H1030" s="100">
        <v>4</v>
      </c>
      <c r="J1030">
        <v>12</v>
      </c>
      <c r="K1030">
        <v>12</v>
      </c>
      <c r="M1030">
        <v>1</v>
      </c>
      <c r="S1030">
        <v>8</v>
      </c>
      <c r="U1030" s="103">
        <v>1001</v>
      </c>
      <c r="V1030" s="103">
        <v>29.522282117466055</v>
      </c>
      <c r="W1030" s="103">
        <v>-8.5222821174660552</v>
      </c>
      <c r="Y1030" s="103">
        <v>90.379403794037941</v>
      </c>
      <c r="Z1030" s="103">
        <v>41</v>
      </c>
    </row>
    <row r="1031" spans="1:26" x14ac:dyDescent="0.3">
      <c r="A1031" s="47">
        <v>44068</v>
      </c>
      <c r="B1031" s="47"/>
      <c r="C1031" s="101">
        <v>19</v>
      </c>
      <c r="D1031" s="100">
        <f t="shared" si="69"/>
        <v>23</v>
      </c>
      <c r="E1031" s="100">
        <f t="shared" si="70"/>
        <v>3</v>
      </c>
      <c r="F1031" s="100">
        <f t="shared" si="71"/>
        <v>5</v>
      </c>
      <c r="G1031" s="100">
        <f t="shared" si="72"/>
        <v>6</v>
      </c>
      <c r="H1031" s="100">
        <v>1</v>
      </c>
      <c r="J1031">
        <v>14</v>
      </c>
      <c r="K1031">
        <v>9</v>
      </c>
      <c r="M1031">
        <v>1</v>
      </c>
      <c r="N1031">
        <v>2</v>
      </c>
      <c r="P1031">
        <v>4</v>
      </c>
      <c r="Q1031">
        <v>1</v>
      </c>
      <c r="S1031">
        <v>6</v>
      </c>
      <c r="U1031" s="103">
        <v>1002</v>
      </c>
      <c r="V1031" s="103">
        <v>17.746785877773057</v>
      </c>
      <c r="W1031" s="103">
        <v>2.2532141222269431</v>
      </c>
      <c r="Y1031" s="103">
        <v>90.469738030713629</v>
      </c>
      <c r="Z1031" s="103">
        <v>41</v>
      </c>
    </row>
    <row r="1032" spans="1:26" x14ac:dyDescent="0.3">
      <c r="A1032" s="47">
        <v>44069</v>
      </c>
      <c r="B1032" s="47"/>
      <c r="C1032" s="101">
        <v>19</v>
      </c>
      <c r="D1032" s="100">
        <f t="shared" si="69"/>
        <v>21</v>
      </c>
      <c r="E1032" s="100">
        <f t="shared" si="70"/>
        <v>2</v>
      </c>
      <c r="F1032" s="100">
        <f t="shared" si="71"/>
        <v>0</v>
      </c>
      <c r="G1032" s="100">
        <f t="shared" si="72"/>
        <v>8</v>
      </c>
      <c r="H1032" s="100">
        <v>2</v>
      </c>
      <c r="I1032" s="100">
        <v>1</v>
      </c>
      <c r="J1032">
        <v>13</v>
      </c>
      <c r="K1032">
        <v>8</v>
      </c>
      <c r="M1032">
        <v>1</v>
      </c>
      <c r="N1032">
        <v>1</v>
      </c>
      <c r="S1032">
        <v>8</v>
      </c>
      <c r="U1032" s="103">
        <v>1003</v>
      </c>
      <c r="V1032" s="103">
        <v>22.481499989779572</v>
      </c>
      <c r="W1032" s="103">
        <v>-2.4814999897795715</v>
      </c>
      <c r="Y1032" s="103">
        <v>90.56007226738933</v>
      </c>
      <c r="Z1032" s="103">
        <v>41</v>
      </c>
    </row>
    <row r="1033" spans="1:26" x14ac:dyDescent="0.3">
      <c r="A1033" s="47">
        <v>44070</v>
      </c>
      <c r="B1033" s="47"/>
      <c r="C1033" s="101">
        <v>19</v>
      </c>
      <c r="D1033" s="100">
        <f t="shared" si="69"/>
        <v>21</v>
      </c>
      <c r="E1033" s="100">
        <f t="shared" si="70"/>
        <v>1</v>
      </c>
      <c r="F1033" s="100">
        <f t="shared" si="71"/>
        <v>0</v>
      </c>
      <c r="G1033" s="100">
        <f t="shared" si="72"/>
        <v>5</v>
      </c>
      <c r="H1033" s="100">
        <v>1</v>
      </c>
      <c r="J1033">
        <v>7</v>
      </c>
      <c r="K1033">
        <v>14</v>
      </c>
      <c r="N1033">
        <v>1</v>
      </c>
      <c r="S1033">
        <v>5</v>
      </c>
      <c r="U1033" s="103">
        <v>1004</v>
      </c>
      <c r="V1033" s="103">
        <v>22.615758351599695</v>
      </c>
      <c r="W1033" s="103">
        <v>-2.6157583515996947</v>
      </c>
      <c r="Y1033" s="103">
        <v>90.650406504065032</v>
      </c>
      <c r="Z1033" s="103">
        <v>41</v>
      </c>
    </row>
    <row r="1034" spans="1:26" x14ac:dyDescent="0.3">
      <c r="A1034" s="47">
        <v>44071</v>
      </c>
      <c r="B1034" s="47"/>
      <c r="C1034" s="101">
        <v>19</v>
      </c>
      <c r="D1034" s="100">
        <f t="shared" si="69"/>
        <v>19</v>
      </c>
      <c r="E1034" s="100">
        <f t="shared" si="70"/>
        <v>2</v>
      </c>
      <c r="F1034" s="100">
        <f t="shared" si="71"/>
        <v>1</v>
      </c>
      <c r="G1034" s="100">
        <f t="shared" si="72"/>
        <v>3</v>
      </c>
      <c r="H1034" s="100">
        <v>3</v>
      </c>
      <c r="I1034" s="100">
        <v>1</v>
      </c>
      <c r="J1034">
        <v>12</v>
      </c>
      <c r="K1034">
        <v>7</v>
      </c>
      <c r="M1034">
        <v>1</v>
      </c>
      <c r="N1034">
        <v>1</v>
      </c>
      <c r="P1034">
        <v>1</v>
      </c>
      <c r="S1034">
        <v>3</v>
      </c>
      <c r="U1034" s="103">
        <v>1005</v>
      </c>
      <c r="V1034" s="103">
        <v>24.156516448603515</v>
      </c>
      <c r="W1034" s="103">
        <v>-4.1565164486035151</v>
      </c>
      <c r="Y1034" s="103">
        <v>90.740740740740733</v>
      </c>
      <c r="Z1034" s="103">
        <v>41</v>
      </c>
    </row>
    <row r="1035" spans="1:26" x14ac:dyDescent="0.3">
      <c r="A1035" s="47">
        <v>44072</v>
      </c>
      <c r="B1035" s="47"/>
      <c r="C1035" s="101">
        <v>19</v>
      </c>
      <c r="D1035" s="100">
        <f t="shared" si="69"/>
        <v>19</v>
      </c>
      <c r="E1035" s="100">
        <f t="shared" si="70"/>
        <v>0</v>
      </c>
      <c r="F1035" s="100">
        <f t="shared" si="71"/>
        <v>4</v>
      </c>
      <c r="G1035" s="100">
        <f t="shared" si="72"/>
        <v>9</v>
      </c>
      <c r="H1035" s="100">
        <v>3</v>
      </c>
      <c r="I1035" s="100">
        <v>1</v>
      </c>
      <c r="J1035">
        <v>12</v>
      </c>
      <c r="K1035">
        <v>7</v>
      </c>
      <c r="P1035">
        <v>4</v>
      </c>
      <c r="S1035">
        <v>9</v>
      </c>
      <c r="U1035" s="103">
        <v>1006</v>
      </c>
      <c r="V1035" s="103">
        <v>23.904015564805171</v>
      </c>
      <c r="W1035" s="103">
        <v>-3.9040155648051709</v>
      </c>
      <c r="Y1035" s="103">
        <v>90.831074977416435</v>
      </c>
      <c r="Z1035" s="103">
        <v>41</v>
      </c>
    </row>
    <row r="1036" spans="1:26" x14ac:dyDescent="0.3">
      <c r="A1036" s="47">
        <v>44073</v>
      </c>
      <c r="B1036" s="47"/>
      <c r="C1036" s="101">
        <v>19</v>
      </c>
      <c r="D1036" s="100">
        <f t="shared" si="69"/>
        <v>19</v>
      </c>
      <c r="E1036" s="100">
        <f t="shared" si="70"/>
        <v>2</v>
      </c>
      <c r="F1036" s="100">
        <f t="shared" si="71"/>
        <v>0</v>
      </c>
      <c r="G1036" s="100">
        <f t="shared" si="72"/>
        <v>4</v>
      </c>
      <c r="H1036" s="100">
        <v>2</v>
      </c>
      <c r="J1036">
        <v>10</v>
      </c>
      <c r="K1036">
        <v>9</v>
      </c>
      <c r="M1036">
        <v>1</v>
      </c>
      <c r="N1036">
        <v>1</v>
      </c>
      <c r="S1036">
        <v>4</v>
      </c>
      <c r="U1036" s="103">
        <v>1007</v>
      </c>
      <c r="V1036" s="103">
        <v>24.10285029520109</v>
      </c>
      <c r="W1036" s="103">
        <v>-4.1028502952010903</v>
      </c>
      <c r="Y1036" s="103">
        <v>90.921409214092137</v>
      </c>
      <c r="Z1036" s="103">
        <v>41</v>
      </c>
    </row>
    <row r="1037" spans="1:26" x14ac:dyDescent="0.3">
      <c r="A1037" s="47">
        <v>44074</v>
      </c>
      <c r="B1037" s="47"/>
      <c r="C1037" s="101">
        <v>19</v>
      </c>
      <c r="D1037" s="100">
        <f t="shared" si="69"/>
        <v>18</v>
      </c>
      <c r="E1037" s="100">
        <f t="shared" si="70"/>
        <v>2</v>
      </c>
      <c r="F1037" s="100">
        <f t="shared" si="71"/>
        <v>0</v>
      </c>
      <c r="G1037" s="100">
        <f t="shared" si="72"/>
        <v>9</v>
      </c>
      <c r="H1037" s="100">
        <v>2</v>
      </c>
      <c r="I1037" s="100">
        <v>1</v>
      </c>
      <c r="J1037">
        <v>14</v>
      </c>
      <c r="K1037">
        <v>4</v>
      </c>
      <c r="M1037">
        <v>1</v>
      </c>
      <c r="N1037">
        <v>1</v>
      </c>
      <c r="S1037">
        <v>9</v>
      </c>
      <c r="U1037" s="103">
        <v>1008</v>
      </c>
      <c r="V1037" s="103">
        <v>27.126946746428953</v>
      </c>
      <c r="W1037" s="103">
        <v>-7.1269467464289527</v>
      </c>
      <c r="Y1037" s="103">
        <v>91.011743450767838</v>
      </c>
      <c r="Z1037" s="103">
        <v>42</v>
      </c>
    </row>
    <row r="1038" spans="1:26" x14ac:dyDescent="0.3">
      <c r="A1038" s="47">
        <v>44075</v>
      </c>
      <c r="B1038" s="47"/>
      <c r="C1038" s="101">
        <v>19</v>
      </c>
      <c r="D1038" s="100">
        <f t="shared" si="69"/>
        <v>18</v>
      </c>
      <c r="E1038" s="100">
        <f t="shared" si="70"/>
        <v>2</v>
      </c>
      <c r="F1038" s="100">
        <f t="shared" si="71"/>
        <v>1</v>
      </c>
      <c r="G1038" s="100">
        <f t="shared" si="72"/>
        <v>8</v>
      </c>
      <c r="H1038" s="100">
        <v>2</v>
      </c>
      <c r="J1038">
        <v>11</v>
      </c>
      <c r="K1038">
        <v>7</v>
      </c>
      <c r="M1038">
        <v>1</v>
      </c>
      <c r="N1038">
        <v>1</v>
      </c>
      <c r="P1038">
        <v>1</v>
      </c>
      <c r="S1038">
        <v>8</v>
      </c>
      <c r="U1038" s="103">
        <v>1009</v>
      </c>
      <c r="V1038" s="103">
        <v>28.493039743515826</v>
      </c>
      <c r="W1038" s="103">
        <v>-8.4930397435158262</v>
      </c>
      <c r="Y1038" s="103">
        <v>91.10207768744354</v>
      </c>
      <c r="Z1038" s="103">
        <v>42</v>
      </c>
    </row>
    <row r="1039" spans="1:26" x14ac:dyDescent="0.3">
      <c r="A1039" s="47">
        <v>44076</v>
      </c>
      <c r="B1039" s="47"/>
      <c r="C1039" s="101">
        <v>19</v>
      </c>
      <c r="D1039" s="100">
        <f t="shared" si="69"/>
        <v>17</v>
      </c>
      <c r="E1039" s="100">
        <f t="shared" si="70"/>
        <v>2</v>
      </c>
      <c r="F1039" s="100">
        <f t="shared" si="71"/>
        <v>0</v>
      </c>
      <c r="G1039" s="100">
        <f t="shared" si="72"/>
        <v>5</v>
      </c>
      <c r="H1039" s="100">
        <v>3</v>
      </c>
      <c r="J1039">
        <v>9</v>
      </c>
      <c r="K1039">
        <v>8</v>
      </c>
      <c r="M1039">
        <v>2</v>
      </c>
      <c r="S1039">
        <v>5</v>
      </c>
      <c r="U1039" s="103">
        <v>1010</v>
      </c>
      <c r="V1039" s="103">
        <v>25.596860015568332</v>
      </c>
      <c r="W1039" s="103">
        <v>-5.5968600155683319</v>
      </c>
      <c r="Y1039" s="103">
        <v>91.192411924119241</v>
      </c>
      <c r="Z1039" s="103">
        <v>42</v>
      </c>
    </row>
    <row r="1040" spans="1:26" x14ac:dyDescent="0.3">
      <c r="A1040" s="47">
        <v>44077</v>
      </c>
      <c r="B1040" s="47"/>
      <c r="C1040" s="101">
        <v>19</v>
      </c>
      <c r="D1040" s="100">
        <f t="shared" si="69"/>
        <v>17</v>
      </c>
      <c r="E1040" s="100">
        <f t="shared" si="70"/>
        <v>0</v>
      </c>
      <c r="F1040" s="100">
        <f t="shared" si="71"/>
        <v>1</v>
      </c>
      <c r="G1040" s="100">
        <f t="shared" si="72"/>
        <v>9</v>
      </c>
      <c r="H1040" s="100">
        <v>1</v>
      </c>
      <c r="I1040" s="100">
        <v>1</v>
      </c>
      <c r="J1040">
        <v>12</v>
      </c>
      <c r="K1040">
        <v>5</v>
      </c>
      <c r="P1040">
        <v>1</v>
      </c>
      <c r="S1040">
        <v>9</v>
      </c>
      <c r="U1040" s="103">
        <v>1011</v>
      </c>
      <c r="V1040" s="103">
        <v>23.407927793178089</v>
      </c>
      <c r="W1040" s="103">
        <v>-3.4079277931780894</v>
      </c>
      <c r="Y1040" s="103">
        <v>91.282746160794943</v>
      </c>
      <c r="Z1040" s="103">
        <v>42</v>
      </c>
    </row>
    <row r="1041" spans="1:26" x14ac:dyDescent="0.3">
      <c r="A1041" s="47">
        <v>44078</v>
      </c>
      <c r="B1041" s="47"/>
      <c r="C1041" s="101">
        <v>19</v>
      </c>
      <c r="D1041" s="100">
        <f t="shared" si="69"/>
        <v>16</v>
      </c>
      <c r="E1041" s="100">
        <f t="shared" si="70"/>
        <v>1</v>
      </c>
      <c r="F1041" s="100">
        <f t="shared" si="71"/>
        <v>1</v>
      </c>
      <c r="G1041" s="100">
        <f t="shared" si="72"/>
        <v>9</v>
      </c>
      <c r="H1041" s="100">
        <v>3</v>
      </c>
      <c r="J1041">
        <v>8</v>
      </c>
      <c r="K1041">
        <v>8</v>
      </c>
      <c r="M1041">
        <v>1</v>
      </c>
      <c r="P1041">
        <v>1</v>
      </c>
      <c r="S1041">
        <v>9</v>
      </c>
      <c r="U1041" s="103">
        <v>1012</v>
      </c>
      <c r="V1041" s="103">
        <v>26.876322657319282</v>
      </c>
      <c r="W1041" s="103">
        <v>-6.8763226573192817</v>
      </c>
      <c r="Y1041" s="103">
        <v>91.37308039747063</v>
      </c>
      <c r="Z1041" s="103">
        <v>42</v>
      </c>
    </row>
    <row r="1042" spans="1:26" x14ac:dyDescent="0.3">
      <c r="A1042" s="47">
        <v>44079</v>
      </c>
      <c r="B1042" s="47"/>
      <c r="C1042" s="101">
        <v>19</v>
      </c>
      <c r="D1042" s="100">
        <f t="shared" si="69"/>
        <v>16</v>
      </c>
      <c r="E1042" s="100">
        <f t="shared" si="70"/>
        <v>1</v>
      </c>
      <c r="F1042" s="100">
        <f t="shared" si="71"/>
        <v>1</v>
      </c>
      <c r="G1042" s="100">
        <f t="shared" si="72"/>
        <v>6</v>
      </c>
      <c r="H1042" s="100">
        <v>3</v>
      </c>
      <c r="J1042">
        <v>11</v>
      </c>
      <c r="K1042">
        <v>5</v>
      </c>
      <c r="N1042">
        <v>1</v>
      </c>
      <c r="P1042">
        <v>1</v>
      </c>
      <c r="S1042">
        <v>6</v>
      </c>
      <c r="U1042" s="103">
        <v>1013</v>
      </c>
      <c r="V1042" s="103">
        <v>26.619948759628507</v>
      </c>
      <c r="W1042" s="103">
        <v>-6.6199487596285067</v>
      </c>
      <c r="Y1042" s="103">
        <v>91.463414634146332</v>
      </c>
      <c r="Z1042" s="103">
        <v>42</v>
      </c>
    </row>
    <row r="1043" spans="1:26" x14ac:dyDescent="0.3">
      <c r="A1043" s="47">
        <v>44080</v>
      </c>
      <c r="B1043" s="47"/>
      <c r="C1043" s="101">
        <v>19</v>
      </c>
      <c r="D1043" s="100">
        <f t="shared" si="69"/>
        <v>16</v>
      </c>
      <c r="E1043" s="100">
        <f t="shared" si="70"/>
        <v>2</v>
      </c>
      <c r="F1043" s="100">
        <f t="shared" si="71"/>
        <v>0</v>
      </c>
      <c r="G1043" s="100">
        <f t="shared" si="72"/>
        <v>13</v>
      </c>
      <c r="H1043" s="100">
        <v>3</v>
      </c>
      <c r="J1043">
        <v>9</v>
      </c>
      <c r="K1043">
        <v>7</v>
      </c>
      <c r="M1043">
        <v>1</v>
      </c>
      <c r="N1043">
        <v>1</v>
      </c>
      <c r="S1043">
        <v>13</v>
      </c>
      <c r="U1043" s="103">
        <v>1014</v>
      </c>
      <c r="V1043" s="103">
        <v>26.453725250237596</v>
      </c>
      <c r="W1043" s="103">
        <v>-6.4537252502375964</v>
      </c>
      <c r="Y1043" s="103">
        <v>91.553748870822034</v>
      </c>
      <c r="Z1043" s="103">
        <v>42</v>
      </c>
    </row>
    <row r="1044" spans="1:26" x14ac:dyDescent="0.3">
      <c r="A1044" s="47">
        <v>44081</v>
      </c>
      <c r="B1044" s="47"/>
      <c r="C1044" s="101">
        <v>19</v>
      </c>
      <c r="D1044" s="100">
        <f t="shared" si="69"/>
        <v>16</v>
      </c>
      <c r="E1044" s="100">
        <f t="shared" si="70"/>
        <v>0</v>
      </c>
      <c r="F1044" s="100">
        <f t="shared" si="71"/>
        <v>0</v>
      </c>
      <c r="G1044" s="100">
        <f t="shared" si="72"/>
        <v>4</v>
      </c>
      <c r="H1044" s="100">
        <v>2</v>
      </c>
      <c r="I1044" s="100">
        <v>1</v>
      </c>
      <c r="J1044">
        <v>7</v>
      </c>
      <c r="K1044">
        <v>9</v>
      </c>
      <c r="S1044">
        <v>4</v>
      </c>
      <c r="U1044" s="103">
        <v>1015</v>
      </c>
      <c r="V1044" s="103">
        <v>23.462473576428138</v>
      </c>
      <c r="W1044" s="103">
        <v>-3.4624735764281382</v>
      </c>
      <c r="Y1044" s="103">
        <v>91.644083107497735</v>
      </c>
      <c r="Z1044" s="103">
        <v>42</v>
      </c>
    </row>
    <row r="1045" spans="1:26" x14ac:dyDescent="0.3">
      <c r="A1045" s="47">
        <v>44082</v>
      </c>
      <c r="B1045" s="47"/>
      <c r="C1045" s="101">
        <v>19</v>
      </c>
      <c r="D1045" s="100">
        <f t="shared" si="69"/>
        <v>15</v>
      </c>
      <c r="E1045" s="100">
        <f t="shared" si="70"/>
        <v>0</v>
      </c>
      <c r="F1045" s="100">
        <f t="shared" si="71"/>
        <v>2</v>
      </c>
      <c r="G1045" s="100">
        <f t="shared" si="72"/>
        <v>3</v>
      </c>
      <c r="H1045" s="100">
        <v>5</v>
      </c>
      <c r="J1045">
        <v>9</v>
      </c>
      <c r="K1045">
        <v>6</v>
      </c>
      <c r="P1045">
        <v>1</v>
      </c>
      <c r="Q1045">
        <v>1</v>
      </c>
      <c r="S1045">
        <v>3</v>
      </c>
      <c r="U1045" s="103">
        <v>1016</v>
      </c>
      <c r="V1045" s="103">
        <v>29.844756735940962</v>
      </c>
      <c r="W1045" s="103">
        <v>-9.8447567359409618</v>
      </c>
      <c r="Y1045" s="103">
        <v>91.734417344173437</v>
      </c>
      <c r="Z1045" s="103">
        <v>42</v>
      </c>
    </row>
    <row r="1046" spans="1:26" x14ac:dyDescent="0.3">
      <c r="A1046" s="47">
        <v>44083</v>
      </c>
      <c r="B1046" s="47"/>
      <c r="C1046" s="101">
        <v>19</v>
      </c>
      <c r="D1046" s="100">
        <f t="shared" si="69"/>
        <v>15</v>
      </c>
      <c r="E1046" s="100">
        <f t="shared" si="70"/>
        <v>3</v>
      </c>
      <c r="F1046" s="100">
        <f t="shared" si="71"/>
        <v>1</v>
      </c>
      <c r="G1046" s="100">
        <f t="shared" si="72"/>
        <v>4</v>
      </c>
      <c r="H1046" s="100">
        <v>1</v>
      </c>
      <c r="J1046">
        <v>6</v>
      </c>
      <c r="K1046">
        <v>9</v>
      </c>
      <c r="M1046">
        <v>2</v>
      </c>
      <c r="N1046">
        <v>1</v>
      </c>
      <c r="P1046">
        <v>1</v>
      </c>
      <c r="S1046">
        <v>4</v>
      </c>
      <c r="U1046" s="103">
        <v>1017</v>
      </c>
      <c r="V1046" s="103">
        <v>29.844756735940962</v>
      </c>
      <c r="W1046" s="103">
        <v>-9.8447567359409618</v>
      </c>
      <c r="Y1046" s="103">
        <v>91.824751580849139</v>
      </c>
      <c r="Z1046" s="103">
        <v>43</v>
      </c>
    </row>
    <row r="1047" spans="1:26" x14ac:dyDescent="0.3">
      <c r="A1047" s="47">
        <v>44084</v>
      </c>
      <c r="B1047" s="47"/>
      <c r="C1047" s="101">
        <v>19</v>
      </c>
      <c r="D1047" s="100">
        <f t="shared" si="69"/>
        <v>13</v>
      </c>
      <c r="E1047" s="100">
        <f t="shared" si="70"/>
        <v>2</v>
      </c>
      <c r="F1047" s="100">
        <f t="shared" si="71"/>
        <v>1</v>
      </c>
      <c r="G1047" s="100">
        <f t="shared" si="72"/>
        <v>6</v>
      </c>
      <c r="H1047" s="100">
        <v>2</v>
      </c>
      <c r="I1047" s="100">
        <v>1</v>
      </c>
      <c r="J1047">
        <v>10</v>
      </c>
      <c r="K1047">
        <v>3</v>
      </c>
      <c r="M1047">
        <v>1</v>
      </c>
      <c r="N1047">
        <v>1</v>
      </c>
      <c r="P1047">
        <v>1</v>
      </c>
      <c r="S1047">
        <v>6</v>
      </c>
      <c r="U1047" s="103">
        <v>1018</v>
      </c>
      <c r="V1047" s="103">
        <v>26.577073396884359</v>
      </c>
      <c r="W1047" s="103">
        <v>-6.5770733968843587</v>
      </c>
      <c r="Y1047" s="103">
        <v>91.91508581752484</v>
      </c>
      <c r="Z1047" s="103">
        <v>43</v>
      </c>
    </row>
    <row r="1048" spans="1:26" x14ac:dyDescent="0.3">
      <c r="A1048" s="47">
        <v>44085</v>
      </c>
      <c r="B1048" s="47"/>
      <c r="C1048" s="101">
        <v>19</v>
      </c>
      <c r="D1048" s="100">
        <f t="shared" si="69"/>
        <v>12</v>
      </c>
      <c r="E1048" s="100">
        <f t="shared" si="70"/>
        <v>0</v>
      </c>
      <c r="F1048" s="100">
        <f t="shared" si="71"/>
        <v>0</v>
      </c>
      <c r="G1048" s="100">
        <f t="shared" si="72"/>
        <v>7</v>
      </c>
      <c r="H1048" s="100">
        <v>1</v>
      </c>
      <c r="J1048">
        <v>4</v>
      </c>
      <c r="K1048">
        <v>8</v>
      </c>
      <c r="S1048">
        <v>7</v>
      </c>
      <c r="U1048" s="103">
        <v>1019</v>
      </c>
      <c r="V1048" s="103">
        <v>27.675529300178603</v>
      </c>
      <c r="W1048" s="103">
        <v>-7.6755293001786029</v>
      </c>
      <c r="Y1048" s="103">
        <v>92.005420054200542</v>
      </c>
      <c r="Z1048" s="103">
        <v>43</v>
      </c>
    </row>
    <row r="1049" spans="1:26" x14ac:dyDescent="0.3">
      <c r="A1049" s="47">
        <v>44086</v>
      </c>
      <c r="B1049" s="47"/>
      <c r="C1049" s="101">
        <v>19</v>
      </c>
      <c r="D1049" s="100">
        <f t="shared" si="69"/>
        <v>8</v>
      </c>
      <c r="E1049" s="100">
        <f t="shared" si="70"/>
        <v>3</v>
      </c>
      <c r="F1049" s="100">
        <f t="shared" si="71"/>
        <v>3</v>
      </c>
      <c r="G1049" s="100">
        <f t="shared" si="72"/>
        <v>3</v>
      </c>
      <c r="H1049" s="100">
        <v>1</v>
      </c>
      <c r="J1049">
        <v>3</v>
      </c>
      <c r="K1049">
        <v>5</v>
      </c>
      <c r="M1049">
        <v>2</v>
      </c>
      <c r="N1049">
        <v>1</v>
      </c>
      <c r="P1049">
        <v>3</v>
      </c>
      <c r="S1049">
        <v>3</v>
      </c>
      <c r="U1049" s="103">
        <v>1020</v>
      </c>
      <c r="V1049" s="103">
        <v>29.483924490975049</v>
      </c>
      <c r="W1049" s="103">
        <v>-9.4839244909750491</v>
      </c>
      <c r="Y1049" s="103">
        <v>92.095754290876243</v>
      </c>
      <c r="Z1049" s="103">
        <v>43</v>
      </c>
    </row>
    <row r="1050" spans="1:26" x14ac:dyDescent="0.3">
      <c r="A1050" s="47">
        <v>44087</v>
      </c>
      <c r="B1050" s="47"/>
      <c r="C1050" s="101">
        <v>19</v>
      </c>
      <c r="D1050" s="100">
        <f t="shared" si="69"/>
        <v>7</v>
      </c>
      <c r="E1050" s="100">
        <f t="shared" si="70"/>
        <v>3</v>
      </c>
      <c r="F1050" s="100">
        <f t="shared" si="71"/>
        <v>0</v>
      </c>
      <c r="G1050" s="100">
        <f t="shared" si="72"/>
        <v>6</v>
      </c>
      <c r="H1050" s="100">
        <v>1</v>
      </c>
      <c r="J1050">
        <v>4</v>
      </c>
      <c r="K1050">
        <v>3</v>
      </c>
      <c r="M1050">
        <v>1</v>
      </c>
      <c r="N1050">
        <v>2</v>
      </c>
      <c r="S1050">
        <v>6</v>
      </c>
      <c r="U1050" s="103">
        <v>1021</v>
      </c>
      <c r="V1050" s="103">
        <v>29.637887639423059</v>
      </c>
      <c r="W1050" s="103">
        <v>-9.6378876394230595</v>
      </c>
      <c r="Y1050" s="103">
        <v>92.186088527551931</v>
      </c>
      <c r="Z1050" s="103">
        <v>43</v>
      </c>
    </row>
    <row r="1051" spans="1:26" x14ac:dyDescent="0.3">
      <c r="A1051" s="47">
        <v>44088</v>
      </c>
      <c r="B1051" s="47"/>
      <c r="C1051" s="101">
        <v>18</v>
      </c>
      <c r="D1051" s="100">
        <f t="shared" si="69"/>
        <v>24</v>
      </c>
      <c r="E1051" s="100">
        <f t="shared" si="70"/>
        <v>2</v>
      </c>
      <c r="F1051" s="100">
        <f t="shared" si="71"/>
        <v>1</v>
      </c>
      <c r="G1051" s="100">
        <f t="shared" si="72"/>
        <v>7</v>
      </c>
      <c r="H1051" s="100">
        <v>3</v>
      </c>
      <c r="J1051">
        <v>12</v>
      </c>
      <c r="K1051">
        <v>12</v>
      </c>
      <c r="M1051">
        <v>1</v>
      </c>
      <c r="N1051">
        <v>1</v>
      </c>
      <c r="P1051">
        <v>1</v>
      </c>
      <c r="S1051">
        <v>7</v>
      </c>
      <c r="U1051" s="103">
        <v>1022</v>
      </c>
      <c r="V1051" s="103">
        <v>31.643121341411661</v>
      </c>
      <c r="W1051" s="103">
        <v>-11.643121341411661</v>
      </c>
      <c r="Y1051" s="103">
        <v>92.276422764227632</v>
      </c>
      <c r="Z1051" s="103">
        <v>43</v>
      </c>
    </row>
    <row r="1052" spans="1:26" x14ac:dyDescent="0.3">
      <c r="A1052" s="47">
        <v>44089</v>
      </c>
      <c r="B1052" s="47"/>
      <c r="C1052" s="101">
        <v>18</v>
      </c>
      <c r="D1052" s="100">
        <f t="shared" si="69"/>
        <v>22</v>
      </c>
      <c r="E1052" s="100">
        <f t="shared" si="70"/>
        <v>0</v>
      </c>
      <c r="F1052" s="100">
        <f t="shared" si="71"/>
        <v>1</v>
      </c>
      <c r="G1052" s="100">
        <f t="shared" si="72"/>
        <v>7</v>
      </c>
      <c r="H1052" s="100">
        <v>1</v>
      </c>
      <c r="I1052" s="100">
        <v>1</v>
      </c>
      <c r="J1052">
        <v>13</v>
      </c>
      <c r="K1052">
        <v>9</v>
      </c>
      <c r="P1052">
        <v>1</v>
      </c>
      <c r="S1052">
        <v>7</v>
      </c>
      <c r="U1052" s="103">
        <v>1023</v>
      </c>
      <c r="V1052" s="103">
        <v>31.465987616847393</v>
      </c>
      <c r="W1052" s="103">
        <v>-11.465987616847393</v>
      </c>
      <c r="Y1052" s="103">
        <v>92.366757000903334</v>
      </c>
      <c r="Z1052" s="103">
        <v>43</v>
      </c>
    </row>
    <row r="1053" spans="1:26" x14ac:dyDescent="0.3">
      <c r="A1053" s="47">
        <v>44090</v>
      </c>
      <c r="B1053" s="47"/>
      <c r="C1053" s="101">
        <v>18</v>
      </c>
      <c r="D1053" s="100">
        <f t="shared" si="69"/>
        <v>20</v>
      </c>
      <c r="E1053" s="100">
        <f t="shared" si="70"/>
        <v>2</v>
      </c>
      <c r="F1053" s="100">
        <f t="shared" si="71"/>
        <v>0</v>
      </c>
      <c r="G1053" s="100">
        <f t="shared" si="72"/>
        <v>3</v>
      </c>
      <c r="H1053" s="100">
        <v>1</v>
      </c>
      <c r="J1053">
        <v>11</v>
      </c>
      <c r="K1053">
        <v>9</v>
      </c>
      <c r="M1053">
        <v>1</v>
      </c>
      <c r="N1053">
        <v>1</v>
      </c>
      <c r="S1053">
        <v>3</v>
      </c>
      <c r="U1053" s="103">
        <v>1024</v>
      </c>
      <c r="V1053" s="103">
        <v>24.209890860573715</v>
      </c>
      <c r="W1053" s="103">
        <v>-4.2098908605737151</v>
      </c>
      <c r="Y1053" s="103">
        <v>92.457091237579036</v>
      </c>
      <c r="Z1053" s="103">
        <v>43</v>
      </c>
    </row>
    <row r="1054" spans="1:26" x14ac:dyDescent="0.3">
      <c r="A1054" s="47">
        <v>44091</v>
      </c>
      <c r="B1054" s="47"/>
      <c r="C1054" s="101">
        <v>18</v>
      </c>
      <c r="D1054" s="100">
        <f t="shared" si="69"/>
        <v>19</v>
      </c>
      <c r="E1054" s="100">
        <f t="shared" si="70"/>
        <v>3</v>
      </c>
      <c r="F1054" s="100">
        <f t="shared" si="71"/>
        <v>0</v>
      </c>
      <c r="G1054" s="100">
        <f t="shared" si="72"/>
        <v>6</v>
      </c>
      <c r="H1054" s="100">
        <v>3</v>
      </c>
      <c r="J1054">
        <v>9</v>
      </c>
      <c r="K1054">
        <v>10</v>
      </c>
      <c r="M1054">
        <v>1</v>
      </c>
      <c r="N1054">
        <v>2</v>
      </c>
      <c r="S1054">
        <v>6</v>
      </c>
      <c r="U1054" s="103">
        <v>1025</v>
      </c>
      <c r="V1054" s="103">
        <v>27.145480161776984</v>
      </c>
      <c r="W1054" s="103">
        <v>-7.1454801617769839</v>
      </c>
      <c r="Y1054" s="103">
        <v>92.547425474254737</v>
      </c>
      <c r="Z1054" s="103">
        <v>43</v>
      </c>
    </row>
    <row r="1055" spans="1:26" x14ac:dyDescent="0.3">
      <c r="A1055" s="47">
        <v>44092</v>
      </c>
      <c r="B1055" s="47"/>
      <c r="C1055" s="101">
        <v>18</v>
      </c>
      <c r="D1055" s="100">
        <f t="shared" si="69"/>
        <v>18</v>
      </c>
      <c r="E1055" s="100">
        <f t="shared" si="70"/>
        <v>4</v>
      </c>
      <c r="F1055" s="100">
        <f t="shared" si="71"/>
        <v>0</v>
      </c>
      <c r="G1055" s="100">
        <f t="shared" si="72"/>
        <v>5</v>
      </c>
      <c r="H1055" s="100">
        <v>2</v>
      </c>
      <c r="J1055">
        <v>8</v>
      </c>
      <c r="K1055">
        <v>10</v>
      </c>
      <c r="M1055">
        <v>1</v>
      </c>
      <c r="N1055">
        <v>3</v>
      </c>
      <c r="S1055">
        <v>5</v>
      </c>
      <c r="U1055" s="103">
        <v>1026</v>
      </c>
      <c r="V1055" s="103">
        <v>29.386146960957255</v>
      </c>
      <c r="W1055" s="103">
        <v>-9.3861469609572552</v>
      </c>
      <c r="Y1055" s="103">
        <v>92.637759710930439</v>
      </c>
      <c r="Z1055" s="103">
        <v>43</v>
      </c>
    </row>
    <row r="1056" spans="1:26" x14ac:dyDescent="0.3">
      <c r="A1056" s="47">
        <v>44093</v>
      </c>
      <c r="B1056" s="47"/>
      <c r="C1056" s="101">
        <v>18</v>
      </c>
      <c r="D1056" s="100">
        <f t="shared" si="69"/>
        <v>16</v>
      </c>
      <c r="E1056" s="100">
        <f t="shared" si="70"/>
        <v>0</v>
      </c>
      <c r="F1056" s="100">
        <f t="shared" si="71"/>
        <v>0</v>
      </c>
      <c r="G1056" s="100">
        <f t="shared" si="72"/>
        <v>8</v>
      </c>
      <c r="H1056" s="100">
        <v>4</v>
      </c>
      <c r="J1056">
        <v>7</v>
      </c>
      <c r="K1056">
        <v>9</v>
      </c>
      <c r="S1056">
        <v>8</v>
      </c>
      <c r="U1056" s="103">
        <v>1027</v>
      </c>
      <c r="V1056" s="103">
        <v>28.27953726702594</v>
      </c>
      <c r="W1056" s="103">
        <v>-8.2795372670259404</v>
      </c>
      <c r="Y1056" s="103">
        <v>92.728093947606141</v>
      </c>
      <c r="Z1056" s="103">
        <v>43</v>
      </c>
    </row>
    <row r="1057" spans="1:26" x14ac:dyDescent="0.3">
      <c r="A1057" s="47">
        <v>44094</v>
      </c>
      <c r="B1057" s="47"/>
      <c r="C1057" s="101">
        <v>18</v>
      </c>
      <c r="D1057" s="100">
        <f t="shared" si="69"/>
        <v>16</v>
      </c>
      <c r="E1057" s="100">
        <f t="shared" si="70"/>
        <v>3</v>
      </c>
      <c r="F1057" s="100">
        <f t="shared" si="71"/>
        <v>1</v>
      </c>
      <c r="G1057" s="100">
        <f t="shared" si="72"/>
        <v>6</v>
      </c>
      <c r="H1057" s="100">
        <v>2</v>
      </c>
      <c r="J1057">
        <v>8</v>
      </c>
      <c r="K1057">
        <v>8</v>
      </c>
      <c r="M1057">
        <v>1</v>
      </c>
      <c r="N1057">
        <v>2</v>
      </c>
      <c r="P1057">
        <v>1</v>
      </c>
      <c r="S1057">
        <v>6</v>
      </c>
      <c r="U1057" s="103">
        <v>1028</v>
      </c>
      <c r="V1057" s="103">
        <v>25.028453250675703</v>
      </c>
      <c r="W1057" s="103">
        <v>-6.0284532506757031</v>
      </c>
      <c r="Y1057" s="103">
        <v>92.818428184281842</v>
      </c>
      <c r="Z1057" s="103">
        <v>43</v>
      </c>
    </row>
    <row r="1058" spans="1:26" x14ac:dyDescent="0.3">
      <c r="A1058" s="47">
        <v>44095</v>
      </c>
      <c r="B1058" s="47"/>
      <c r="C1058" s="101">
        <v>18</v>
      </c>
      <c r="D1058" s="100">
        <f t="shared" si="69"/>
        <v>15</v>
      </c>
      <c r="E1058" s="100">
        <f t="shared" si="70"/>
        <v>3</v>
      </c>
      <c r="F1058" s="100">
        <f t="shared" si="71"/>
        <v>0</v>
      </c>
      <c r="G1058" s="100">
        <f t="shared" si="72"/>
        <v>3</v>
      </c>
      <c r="H1058" s="100">
        <v>2</v>
      </c>
      <c r="J1058">
        <v>4</v>
      </c>
      <c r="K1058">
        <v>11</v>
      </c>
      <c r="M1058">
        <v>3</v>
      </c>
      <c r="S1058">
        <v>3</v>
      </c>
      <c r="U1058" s="103">
        <v>1029</v>
      </c>
      <c r="V1058" s="103">
        <v>27.981174981077015</v>
      </c>
      <c r="W1058" s="103">
        <v>-8.9811749810770145</v>
      </c>
      <c r="Y1058" s="103">
        <v>92.908762420957544</v>
      </c>
      <c r="Z1058" s="103">
        <v>44</v>
      </c>
    </row>
    <row r="1059" spans="1:26" x14ac:dyDescent="0.3">
      <c r="A1059" s="47">
        <v>44096</v>
      </c>
      <c r="B1059" s="47"/>
      <c r="C1059" s="101">
        <v>18</v>
      </c>
      <c r="D1059" s="100">
        <f t="shared" si="69"/>
        <v>13</v>
      </c>
      <c r="E1059" s="100">
        <f t="shared" si="70"/>
        <v>1</v>
      </c>
      <c r="F1059" s="100">
        <f t="shared" si="71"/>
        <v>1</v>
      </c>
      <c r="G1059" s="100">
        <f t="shared" si="72"/>
        <v>4</v>
      </c>
      <c r="H1059" s="100">
        <v>2</v>
      </c>
      <c r="J1059">
        <v>9</v>
      </c>
      <c r="K1059">
        <v>4</v>
      </c>
      <c r="N1059">
        <v>1</v>
      </c>
      <c r="Q1059">
        <v>1</v>
      </c>
      <c r="S1059">
        <v>4</v>
      </c>
      <c r="U1059" s="103">
        <v>1030</v>
      </c>
      <c r="V1059" s="103">
        <v>25.72132475157122</v>
      </c>
      <c r="W1059" s="103">
        <v>-6.7213247515712204</v>
      </c>
      <c r="Y1059" s="103">
        <v>92.999096657633231</v>
      </c>
      <c r="Z1059" s="103">
        <v>44</v>
      </c>
    </row>
    <row r="1060" spans="1:26" x14ac:dyDescent="0.3">
      <c r="A1060" s="47">
        <v>44097</v>
      </c>
      <c r="B1060" s="47"/>
      <c r="C1060" s="101">
        <v>18</v>
      </c>
      <c r="D1060" s="100">
        <f t="shared" si="69"/>
        <v>13</v>
      </c>
      <c r="E1060" s="100">
        <f t="shared" si="70"/>
        <v>1</v>
      </c>
      <c r="F1060" s="100">
        <f t="shared" si="71"/>
        <v>0</v>
      </c>
      <c r="G1060" s="100">
        <f t="shared" si="72"/>
        <v>7</v>
      </c>
      <c r="H1060" s="100">
        <v>1</v>
      </c>
      <c r="I1060" s="100">
        <v>1</v>
      </c>
      <c r="J1060">
        <v>5</v>
      </c>
      <c r="K1060">
        <v>8</v>
      </c>
      <c r="M1060">
        <v>1</v>
      </c>
      <c r="S1060">
        <v>7</v>
      </c>
      <c r="U1060" s="103">
        <v>1031</v>
      </c>
      <c r="V1060" s="103">
        <v>21.544986819131594</v>
      </c>
      <c r="W1060" s="103">
        <v>-2.5449868191315943</v>
      </c>
      <c r="Y1060" s="103">
        <v>93.089430894308933</v>
      </c>
      <c r="Z1060" s="103">
        <v>44</v>
      </c>
    </row>
    <row r="1061" spans="1:26" x14ac:dyDescent="0.3">
      <c r="A1061" s="47">
        <v>44098</v>
      </c>
      <c r="B1061" s="47"/>
      <c r="C1061" s="101">
        <v>18</v>
      </c>
      <c r="D1061" s="100">
        <f t="shared" si="69"/>
        <v>10</v>
      </c>
      <c r="E1061" s="100">
        <f t="shared" si="70"/>
        <v>1</v>
      </c>
      <c r="F1061" s="100">
        <f t="shared" si="71"/>
        <v>2</v>
      </c>
      <c r="G1061" s="100">
        <f t="shared" si="72"/>
        <v>6</v>
      </c>
      <c r="H1061" s="100">
        <v>3</v>
      </c>
      <c r="J1061">
        <v>5</v>
      </c>
      <c r="K1061">
        <v>5</v>
      </c>
      <c r="M1061">
        <v>1</v>
      </c>
      <c r="P1061">
        <v>2</v>
      </c>
      <c r="S1061">
        <v>6</v>
      </c>
      <c r="U1061" s="103">
        <v>1032</v>
      </c>
      <c r="V1061" s="103">
        <v>23.87005419803063</v>
      </c>
      <c r="W1061" s="103">
        <v>-4.8700541980306298</v>
      </c>
      <c r="Y1061" s="103">
        <v>93.179765130984634</v>
      </c>
      <c r="Z1061" s="103">
        <v>44</v>
      </c>
    </row>
    <row r="1062" spans="1:26" x14ac:dyDescent="0.3">
      <c r="A1062" s="47">
        <v>44099</v>
      </c>
      <c r="B1062" s="47"/>
      <c r="C1062" s="101">
        <v>18</v>
      </c>
      <c r="D1062" s="100">
        <f t="shared" si="69"/>
        <v>9</v>
      </c>
      <c r="E1062" s="100">
        <f t="shared" si="70"/>
        <v>2</v>
      </c>
      <c r="F1062" s="100">
        <f t="shared" si="71"/>
        <v>2</v>
      </c>
      <c r="G1062" s="100">
        <f t="shared" si="72"/>
        <v>5</v>
      </c>
      <c r="H1062" s="100">
        <v>3</v>
      </c>
      <c r="J1062">
        <v>3</v>
      </c>
      <c r="K1062">
        <v>6</v>
      </c>
      <c r="M1062">
        <v>1</v>
      </c>
      <c r="N1062">
        <v>1</v>
      </c>
      <c r="P1062">
        <v>2</v>
      </c>
      <c r="S1062">
        <v>5</v>
      </c>
      <c r="U1062" s="103">
        <v>1033</v>
      </c>
      <c r="V1062" s="103">
        <v>30.904737477750786</v>
      </c>
      <c r="W1062" s="103">
        <v>-11.904737477750786</v>
      </c>
      <c r="Y1062" s="103">
        <v>93.270099367660336</v>
      </c>
      <c r="Z1062" s="103">
        <v>44</v>
      </c>
    </row>
    <row r="1063" spans="1:26" x14ac:dyDescent="0.3">
      <c r="A1063" s="47">
        <v>44100</v>
      </c>
      <c r="B1063" s="47"/>
      <c r="C1063" s="101">
        <v>18</v>
      </c>
      <c r="D1063" s="100">
        <f t="shared" si="69"/>
        <v>9</v>
      </c>
      <c r="E1063" s="100">
        <f t="shared" si="70"/>
        <v>1</v>
      </c>
      <c r="F1063" s="100">
        <f t="shared" si="71"/>
        <v>1</v>
      </c>
      <c r="G1063" s="100">
        <f t="shared" si="72"/>
        <v>7</v>
      </c>
      <c r="H1063" s="100">
        <v>1</v>
      </c>
      <c r="J1063">
        <v>3</v>
      </c>
      <c r="K1063">
        <v>6</v>
      </c>
      <c r="M1063">
        <v>1</v>
      </c>
      <c r="P1063">
        <v>1</v>
      </c>
      <c r="S1063">
        <v>7</v>
      </c>
      <c r="U1063" s="103">
        <v>1034</v>
      </c>
      <c r="V1063" s="103">
        <v>23.04099275870259</v>
      </c>
      <c r="W1063" s="103">
        <v>-4.0409927587025898</v>
      </c>
      <c r="Y1063" s="103">
        <v>93.360433604336038</v>
      </c>
      <c r="Z1063" s="103">
        <v>44</v>
      </c>
    </row>
    <row r="1064" spans="1:26" x14ac:dyDescent="0.3">
      <c r="A1064" s="47">
        <v>44101</v>
      </c>
      <c r="B1064" s="47"/>
      <c r="C1064" s="101">
        <v>17</v>
      </c>
      <c r="D1064" s="100">
        <f t="shared" si="69"/>
        <v>26</v>
      </c>
      <c r="E1064" s="100">
        <f t="shared" si="70"/>
        <v>0</v>
      </c>
      <c r="F1064" s="100">
        <f t="shared" si="71"/>
        <v>0</v>
      </c>
      <c r="G1064" s="100">
        <f t="shared" si="72"/>
        <v>8</v>
      </c>
      <c r="H1064" s="100">
        <v>2</v>
      </c>
      <c r="I1064" s="100">
        <v>1</v>
      </c>
      <c r="J1064">
        <v>13</v>
      </c>
      <c r="K1064">
        <v>13</v>
      </c>
      <c r="S1064">
        <v>8</v>
      </c>
      <c r="U1064" s="103">
        <v>1035</v>
      </c>
      <c r="V1064" s="103">
        <v>28.06140891594945</v>
      </c>
      <c r="W1064" s="103">
        <v>-9.0614089159494497</v>
      </c>
      <c r="Y1064" s="103">
        <v>93.450767841011739</v>
      </c>
      <c r="Z1064" s="103">
        <v>44</v>
      </c>
    </row>
    <row r="1065" spans="1:26" x14ac:dyDescent="0.3">
      <c r="A1065" s="47">
        <v>44102</v>
      </c>
      <c r="B1065" s="47"/>
      <c r="C1065" s="101">
        <v>17</v>
      </c>
      <c r="D1065" s="100">
        <f t="shared" si="69"/>
        <v>16</v>
      </c>
      <c r="E1065" s="100">
        <f t="shared" si="70"/>
        <v>2</v>
      </c>
      <c r="F1065" s="100">
        <f t="shared" si="71"/>
        <v>0</v>
      </c>
      <c r="G1065" s="100">
        <f t="shared" si="72"/>
        <v>6</v>
      </c>
      <c r="H1065" s="100">
        <v>3</v>
      </c>
      <c r="I1065" s="100">
        <v>1</v>
      </c>
      <c r="J1065">
        <v>12</v>
      </c>
      <c r="K1065">
        <v>4</v>
      </c>
      <c r="M1065">
        <v>1</v>
      </c>
      <c r="N1065">
        <v>1</v>
      </c>
      <c r="S1065">
        <v>6</v>
      </c>
      <c r="U1065" s="103">
        <v>1036</v>
      </c>
      <c r="V1065" s="103">
        <v>28.160826281147411</v>
      </c>
      <c r="W1065" s="103">
        <v>-9.1608262811474113</v>
      </c>
      <c r="Y1065" s="103">
        <v>93.541102077687441</v>
      </c>
      <c r="Z1065" s="103">
        <v>44</v>
      </c>
    </row>
    <row r="1066" spans="1:26" x14ac:dyDescent="0.3">
      <c r="A1066" s="47">
        <v>44103</v>
      </c>
      <c r="B1066" s="47"/>
      <c r="C1066" s="101">
        <v>17</v>
      </c>
      <c r="D1066" s="100">
        <f t="shared" si="69"/>
        <v>14</v>
      </c>
      <c r="E1066" s="100">
        <f t="shared" si="70"/>
        <v>3</v>
      </c>
      <c r="F1066" s="100">
        <f t="shared" si="71"/>
        <v>1</v>
      </c>
      <c r="G1066" s="100">
        <f t="shared" si="72"/>
        <v>3</v>
      </c>
      <c r="H1066" s="100">
        <v>1</v>
      </c>
      <c r="I1066" s="100">
        <v>1</v>
      </c>
      <c r="J1066">
        <v>7</v>
      </c>
      <c r="K1066">
        <v>7</v>
      </c>
      <c r="N1066">
        <v>3</v>
      </c>
      <c r="P1066">
        <v>1</v>
      </c>
      <c r="S1066">
        <v>3</v>
      </c>
      <c r="U1066" s="103">
        <v>1037</v>
      </c>
      <c r="V1066" s="103">
        <v>25.633577806879163</v>
      </c>
      <c r="W1066" s="103">
        <v>-6.6335778068791633</v>
      </c>
      <c r="Y1066" s="103">
        <v>93.631436314363143</v>
      </c>
      <c r="Z1066" s="103">
        <v>44</v>
      </c>
    </row>
    <row r="1067" spans="1:26" x14ac:dyDescent="0.3">
      <c r="A1067" s="47">
        <v>44104</v>
      </c>
      <c r="B1067" s="47"/>
      <c r="C1067" s="101">
        <v>17</v>
      </c>
      <c r="D1067" s="100">
        <f t="shared" si="69"/>
        <v>13</v>
      </c>
      <c r="E1067" s="100">
        <f t="shared" si="70"/>
        <v>1</v>
      </c>
      <c r="F1067" s="100">
        <f t="shared" si="71"/>
        <v>0</v>
      </c>
      <c r="G1067" s="100">
        <f t="shared" si="72"/>
        <v>6</v>
      </c>
      <c r="H1067" s="100">
        <v>2</v>
      </c>
      <c r="J1067">
        <v>2</v>
      </c>
      <c r="K1067">
        <v>11</v>
      </c>
      <c r="M1067">
        <v>1</v>
      </c>
      <c r="S1067">
        <v>6</v>
      </c>
      <c r="U1067" s="103">
        <v>1038</v>
      </c>
      <c r="V1067" s="103">
        <v>27.375519834411143</v>
      </c>
      <c r="W1067" s="103">
        <v>-8.3755198344111434</v>
      </c>
      <c r="Y1067" s="103">
        <v>93.721770551038844</v>
      </c>
      <c r="Z1067" s="103">
        <v>44</v>
      </c>
    </row>
    <row r="1068" spans="1:26" x14ac:dyDescent="0.3">
      <c r="A1068" s="47">
        <v>44105</v>
      </c>
      <c r="B1068" s="47"/>
      <c r="C1068" s="101">
        <v>17</v>
      </c>
      <c r="D1068" s="100">
        <f t="shared" si="69"/>
        <v>12</v>
      </c>
      <c r="E1068" s="100">
        <f t="shared" si="70"/>
        <v>4</v>
      </c>
      <c r="F1068" s="100">
        <f t="shared" si="71"/>
        <v>0</v>
      </c>
      <c r="G1068" s="100">
        <f t="shared" si="72"/>
        <v>6</v>
      </c>
      <c r="H1068" s="100">
        <v>3</v>
      </c>
      <c r="J1068">
        <v>3</v>
      </c>
      <c r="K1068">
        <v>9</v>
      </c>
      <c r="M1068">
        <v>2</v>
      </c>
      <c r="N1068">
        <v>2</v>
      </c>
      <c r="S1068">
        <v>6</v>
      </c>
      <c r="U1068" s="103">
        <v>1039</v>
      </c>
      <c r="V1068" s="103">
        <v>30.032681251163513</v>
      </c>
      <c r="W1068" s="103">
        <v>-11.032681251163513</v>
      </c>
      <c r="Y1068" s="103">
        <v>93.812104787714532</v>
      </c>
      <c r="Z1068" s="103">
        <v>44</v>
      </c>
    </row>
    <row r="1069" spans="1:26" x14ac:dyDescent="0.3">
      <c r="A1069" s="47">
        <v>44106</v>
      </c>
      <c r="B1069" s="47"/>
      <c r="C1069" s="101">
        <v>17</v>
      </c>
      <c r="D1069" s="100">
        <f t="shared" si="69"/>
        <v>11</v>
      </c>
      <c r="E1069" s="100">
        <f t="shared" si="70"/>
        <v>3</v>
      </c>
      <c r="F1069" s="100">
        <f t="shared" si="71"/>
        <v>0</v>
      </c>
      <c r="G1069" s="100">
        <f t="shared" si="72"/>
        <v>9</v>
      </c>
      <c r="H1069" s="100">
        <v>2</v>
      </c>
      <c r="J1069">
        <v>4</v>
      </c>
      <c r="K1069">
        <v>7</v>
      </c>
      <c r="M1069">
        <v>1</v>
      </c>
      <c r="N1069">
        <v>2</v>
      </c>
      <c r="S1069">
        <v>9</v>
      </c>
      <c r="U1069" s="103">
        <v>1040</v>
      </c>
      <c r="V1069" s="103">
        <v>27.306717471014441</v>
      </c>
      <c r="W1069" s="103">
        <v>-8.3067174710144407</v>
      </c>
      <c r="Y1069" s="103">
        <v>93.902439024390233</v>
      </c>
      <c r="Z1069" s="103">
        <v>44</v>
      </c>
    </row>
    <row r="1070" spans="1:26" x14ac:dyDescent="0.3">
      <c r="A1070" s="47">
        <v>44107</v>
      </c>
      <c r="B1070" s="47"/>
      <c r="C1070" s="101">
        <v>17</v>
      </c>
      <c r="D1070" s="100">
        <f t="shared" si="69"/>
        <v>10</v>
      </c>
      <c r="E1070" s="100">
        <f t="shared" si="70"/>
        <v>3</v>
      </c>
      <c r="F1070" s="100">
        <f t="shared" si="71"/>
        <v>0</v>
      </c>
      <c r="G1070" s="100">
        <f t="shared" si="72"/>
        <v>5</v>
      </c>
      <c r="H1070" s="100">
        <v>2</v>
      </c>
      <c r="J1070">
        <v>5</v>
      </c>
      <c r="K1070">
        <v>5</v>
      </c>
      <c r="M1070">
        <v>1</v>
      </c>
      <c r="N1070">
        <v>2</v>
      </c>
      <c r="S1070">
        <v>5</v>
      </c>
      <c r="U1070" s="103">
        <v>1041</v>
      </c>
      <c r="V1070" s="103">
        <v>33.379957744275103</v>
      </c>
      <c r="W1070" s="103">
        <v>-14.379957744275103</v>
      </c>
      <c r="Y1070" s="103">
        <v>93.992773261065935</v>
      </c>
      <c r="Z1070" s="103">
        <v>44</v>
      </c>
    </row>
    <row r="1071" spans="1:26" x14ac:dyDescent="0.3">
      <c r="A1071" s="47">
        <v>44108</v>
      </c>
      <c r="B1071" s="47"/>
      <c r="C1071" s="101">
        <v>16</v>
      </c>
      <c r="D1071" s="100">
        <f t="shared" si="69"/>
        <v>25</v>
      </c>
      <c r="E1071" s="100">
        <f t="shared" si="70"/>
        <v>1</v>
      </c>
      <c r="F1071" s="100">
        <f t="shared" si="71"/>
        <v>0</v>
      </c>
      <c r="G1071" s="100">
        <f t="shared" si="72"/>
        <v>6</v>
      </c>
      <c r="H1071" s="100">
        <v>1</v>
      </c>
      <c r="J1071">
        <v>15</v>
      </c>
      <c r="K1071">
        <v>10</v>
      </c>
      <c r="N1071">
        <v>1</v>
      </c>
      <c r="S1071">
        <v>6</v>
      </c>
      <c r="U1071" s="103">
        <v>1042</v>
      </c>
      <c r="V1071" s="103">
        <v>23.030962173376853</v>
      </c>
      <c r="W1071" s="103">
        <v>-4.030962173376853</v>
      </c>
      <c r="Y1071" s="103">
        <v>94.083107497741636</v>
      </c>
      <c r="Z1071" s="103">
        <v>44</v>
      </c>
    </row>
    <row r="1072" spans="1:26" x14ac:dyDescent="0.3">
      <c r="A1072" s="47">
        <v>44109</v>
      </c>
      <c r="B1072" s="47"/>
      <c r="C1072" s="101">
        <v>16</v>
      </c>
      <c r="D1072" s="100">
        <f t="shared" si="69"/>
        <v>22</v>
      </c>
      <c r="E1072" s="100">
        <f t="shared" si="70"/>
        <v>2</v>
      </c>
      <c r="F1072" s="100">
        <f t="shared" si="71"/>
        <v>0</v>
      </c>
      <c r="G1072" s="100">
        <f t="shared" si="72"/>
        <v>5</v>
      </c>
      <c r="H1072" s="100">
        <v>2</v>
      </c>
      <c r="J1072">
        <v>15</v>
      </c>
      <c r="K1072">
        <v>7</v>
      </c>
      <c r="M1072">
        <v>1</v>
      </c>
      <c r="N1072">
        <v>1</v>
      </c>
      <c r="S1072">
        <v>5</v>
      </c>
      <c r="U1072" s="103">
        <v>1043</v>
      </c>
      <c r="V1072" s="103">
        <v>26.804526909877772</v>
      </c>
      <c r="W1072" s="103">
        <v>-7.8045269098777723</v>
      </c>
      <c r="Y1072" s="103">
        <v>94.173441734417338</v>
      </c>
      <c r="Z1072" s="103">
        <v>44</v>
      </c>
    </row>
    <row r="1073" spans="1:26" x14ac:dyDescent="0.3">
      <c r="A1073" s="47">
        <v>44110</v>
      </c>
      <c r="B1073" s="47"/>
      <c r="C1073" s="101">
        <v>16</v>
      </c>
      <c r="D1073" s="100">
        <f t="shared" si="69"/>
        <v>21</v>
      </c>
      <c r="E1073" s="100">
        <f t="shared" si="70"/>
        <v>0</v>
      </c>
      <c r="F1073" s="100">
        <f t="shared" si="71"/>
        <v>1</v>
      </c>
      <c r="G1073" s="100">
        <f t="shared" si="72"/>
        <v>5</v>
      </c>
      <c r="H1073" s="100">
        <v>2</v>
      </c>
      <c r="J1073">
        <v>12</v>
      </c>
      <c r="K1073">
        <v>9</v>
      </c>
      <c r="P1073">
        <v>1</v>
      </c>
      <c r="S1073">
        <v>5</v>
      </c>
      <c r="U1073" s="103">
        <v>1044</v>
      </c>
      <c r="V1073" s="103">
        <v>25.948723482640911</v>
      </c>
      <c r="W1073" s="103">
        <v>-6.9487234826409114</v>
      </c>
      <c r="Y1073" s="103">
        <v>94.26377597109304</v>
      </c>
      <c r="Z1073" s="103">
        <v>44</v>
      </c>
    </row>
    <row r="1074" spans="1:26" x14ac:dyDescent="0.3">
      <c r="A1074" s="47">
        <v>44111</v>
      </c>
      <c r="B1074" s="47"/>
      <c r="C1074" s="101">
        <v>16</v>
      </c>
      <c r="D1074" s="100">
        <f t="shared" si="69"/>
        <v>20</v>
      </c>
      <c r="E1074" s="100">
        <f t="shared" si="70"/>
        <v>3</v>
      </c>
      <c r="F1074" s="100">
        <f t="shared" si="71"/>
        <v>0</v>
      </c>
      <c r="G1074" s="100">
        <f t="shared" si="72"/>
        <v>8</v>
      </c>
      <c r="H1074" s="100">
        <v>1</v>
      </c>
      <c r="I1074" s="100">
        <v>1</v>
      </c>
      <c r="J1074">
        <v>9</v>
      </c>
      <c r="K1074">
        <v>11</v>
      </c>
      <c r="M1074">
        <v>2</v>
      </c>
      <c r="N1074">
        <v>1</v>
      </c>
      <c r="S1074">
        <v>8</v>
      </c>
      <c r="U1074" s="103">
        <v>1045</v>
      </c>
      <c r="V1074" s="103">
        <v>28.729233046040036</v>
      </c>
      <c r="W1074" s="103">
        <v>-9.7292330460400365</v>
      </c>
      <c r="Y1074" s="103">
        <v>94.354110207768741</v>
      </c>
      <c r="Z1074" s="103">
        <v>45</v>
      </c>
    </row>
    <row r="1075" spans="1:26" x14ac:dyDescent="0.3">
      <c r="A1075" s="47">
        <v>44112</v>
      </c>
      <c r="B1075" s="47"/>
      <c r="C1075" s="101">
        <v>16</v>
      </c>
      <c r="D1075" s="100">
        <f t="shared" si="69"/>
        <v>14</v>
      </c>
      <c r="E1075" s="100">
        <f t="shared" si="70"/>
        <v>1</v>
      </c>
      <c r="F1075" s="100">
        <f t="shared" si="71"/>
        <v>0</v>
      </c>
      <c r="G1075" s="100">
        <f t="shared" si="72"/>
        <v>2</v>
      </c>
      <c r="H1075" s="100">
        <v>2</v>
      </c>
      <c r="J1075">
        <v>6</v>
      </c>
      <c r="K1075">
        <v>8</v>
      </c>
      <c r="M1075">
        <v>1</v>
      </c>
      <c r="S1075">
        <v>2</v>
      </c>
      <c r="U1075" s="103">
        <v>1046</v>
      </c>
      <c r="V1075" s="103">
        <v>26.935854640722788</v>
      </c>
      <c r="W1075" s="103">
        <v>-7.9358546407227877</v>
      </c>
      <c r="Y1075" s="103">
        <v>94.444444444444443</v>
      </c>
      <c r="Z1075" s="103">
        <v>45</v>
      </c>
    </row>
    <row r="1076" spans="1:26" x14ac:dyDescent="0.3">
      <c r="A1076" s="47">
        <v>44113</v>
      </c>
      <c r="B1076" s="47"/>
      <c r="C1076" s="101">
        <v>16</v>
      </c>
      <c r="D1076" s="100">
        <f t="shared" si="69"/>
        <v>13</v>
      </c>
      <c r="E1076" s="100">
        <f t="shared" si="70"/>
        <v>1</v>
      </c>
      <c r="F1076" s="100">
        <f t="shared" si="71"/>
        <v>1</v>
      </c>
      <c r="G1076" s="100">
        <f t="shared" si="72"/>
        <v>8</v>
      </c>
      <c r="H1076" s="100">
        <v>1</v>
      </c>
      <c r="J1076">
        <v>5</v>
      </c>
      <c r="K1076">
        <v>8</v>
      </c>
      <c r="N1076">
        <v>1</v>
      </c>
      <c r="P1076">
        <v>1</v>
      </c>
      <c r="S1076">
        <v>8</v>
      </c>
      <c r="U1076" s="103">
        <v>1047</v>
      </c>
      <c r="V1076" s="103">
        <v>30.396215138741994</v>
      </c>
      <c r="W1076" s="103">
        <v>-11.396215138741994</v>
      </c>
      <c r="Y1076" s="103">
        <v>94.534778681120144</v>
      </c>
      <c r="Z1076" s="103">
        <v>45</v>
      </c>
    </row>
    <row r="1077" spans="1:26" x14ac:dyDescent="0.3">
      <c r="A1077" s="47">
        <v>44114</v>
      </c>
      <c r="B1077" s="47"/>
      <c r="C1077" s="101">
        <v>16</v>
      </c>
      <c r="D1077" s="100">
        <f t="shared" si="69"/>
        <v>8</v>
      </c>
      <c r="E1077" s="100">
        <f t="shared" si="70"/>
        <v>1</v>
      </c>
      <c r="F1077" s="100">
        <f t="shared" si="71"/>
        <v>0</v>
      </c>
      <c r="G1077" s="100">
        <f t="shared" si="72"/>
        <v>8</v>
      </c>
      <c r="H1077" s="100">
        <v>2</v>
      </c>
      <c r="J1077">
        <v>2</v>
      </c>
      <c r="K1077">
        <v>6</v>
      </c>
      <c r="N1077">
        <v>1</v>
      </c>
      <c r="S1077">
        <v>8</v>
      </c>
      <c r="U1077" s="103">
        <v>1048</v>
      </c>
      <c r="V1077" s="103">
        <v>30.575106233479858</v>
      </c>
      <c r="W1077" s="103">
        <v>-11.575106233479858</v>
      </c>
      <c r="Y1077" s="103">
        <v>94.625112917795846</v>
      </c>
      <c r="Z1077" s="103">
        <v>45</v>
      </c>
    </row>
    <row r="1078" spans="1:26" x14ac:dyDescent="0.3">
      <c r="A1078" s="47">
        <v>44115</v>
      </c>
      <c r="B1078" s="47"/>
      <c r="C1078" s="101">
        <v>16</v>
      </c>
      <c r="D1078" s="100">
        <f t="shared" si="69"/>
        <v>6</v>
      </c>
      <c r="E1078" s="100">
        <f t="shared" si="70"/>
        <v>4</v>
      </c>
      <c r="F1078" s="100">
        <f t="shared" si="71"/>
        <v>1</v>
      </c>
      <c r="G1078" s="100">
        <f t="shared" si="72"/>
        <v>8</v>
      </c>
      <c r="H1078" s="100">
        <v>2</v>
      </c>
      <c r="I1078" s="100">
        <v>1</v>
      </c>
      <c r="K1078">
        <v>6</v>
      </c>
      <c r="M1078">
        <v>2</v>
      </c>
      <c r="N1078">
        <v>2</v>
      </c>
      <c r="Q1078">
        <v>1</v>
      </c>
      <c r="S1078">
        <v>8</v>
      </c>
      <c r="U1078" s="103">
        <v>1049</v>
      </c>
      <c r="V1078" s="103">
        <v>25.118956619904054</v>
      </c>
      <c r="W1078" s="103">
        <v>-7.1189566199040542</v>
      </c>
      <c r="Y1078" s="103">
        <v>94.715447154471534</v>
      </c>
      <c r="Z1078" s="103">
        <v>45</v>
      </c>
    </row>
    <row r="1079" spans="1:26" x14ac:dyDescent="0.3">
      <c r="A1079" s="47">
        <v>44116</v>
      </c>
      <c r="B1079" s="47"/>
      <c r="C1079" s="101">
        <v>15</v>
      </c>
      <c r="D1079" s="100">
        <f t="shared" si="69"/>
        <v>19</v>
      </c>
      <c r="E1079" s="100">
        <f t="shared" si="70"/>
        <v>2</v>
      </c>
      <c r="F1079" s="100">
        <f t="shared" si="71"/>
        <v>0</v>
      </c>
      <c r="G1079" s="100">
        <f t="shared" si="72"/>
        <v>8</v>
      </c>
      <c r="H1079" s="100">
        <v>3</v>
      </c>
      <c r="J1079">
        <v>10</v>
      </c>
      <c r="K1079">
        <v>9</v>
      </c>
      <c r="N1079">
        <v>2</v>
      </c>
      <c r="S1079">
        <v>8</v>
      </c>
      <c r="U1079" s="103">
        <v>1050</v>
      </c>
      <c r="V1079" s="103">
        <v>23.172494695986419</v>
      </c>
      <c r="W1079" s="103">
        <v>-5.1724946959864191</v>
      </c>
      <c r="Y1079" s="103">
        <v>94.805781391147235</v>
      </c>
      <c r="Z1079" s="103">
        <v>45</v>
      </c>
    </row>
    <row r="1080" spans="1:26" x14ac:dyDescent="0.3">
      <c r="A1080" s="47">
        <v>44117</v>
      </c>
      <c r="B1080" s="47"/>
      <c r="C1080" s="101">
        <v>15</v>
      </c>
      <c r="D1080" s="100">
        <f t="shared" si="69"/>
        <v>19</v>
      </c>
      <c r="E1080" s="100">
        <f t="shared" si="70"/>
        <v>2</v>
      </c>
      <c r="F1080" s="100">
        <f t="shared" si="71"/>
        <v>0</v>
      </c>
      <c r="G1080" s="100">
        <f t="shared" si="72"/>
        <v>5</v>
      </c>
      <c r="H1080" s="100">
        <v>2</v>
      </c>
      <c r="J1080">
        <v>11</v>
      </c>
      <c r="K1080">
        <v>8</v>
      </c>
      <c r="M1080">
        <v>1</v>
      </c>
      <c r="N1080">
        <v>1</v>
      </c>
      <c r="S1080">
        <v>5</v>
      </c>
      <c r="U1080" s="103">
        <v>1051</v>
      </c>
      <c r="V1080" s="103">
        <v>20.92555090085775</v>
      </c>
      <c r="W1080" s="103">
        <v>-2.9255509008577505</v>
      </c>
      <c r="Y1080" s="103">
        <v>94.896115627822937</v>
      </c>
      <c r="Z1080" s="103">
        <v>45</v>
      </c>
    </row>
    <row r="1081" spans="1:26" x14ac:dyDescent="0.3">
      <c r="A1081" s="47">
        <v>44118</v>
      </c>
      <c r="B1081" s="47"/>
      <c r="C1081" s="101">
        <v>15</v>
      </c>
      <c r="D1081" s="100">
        <f t="shared" si="69"/>
        <v>18</v>
      </c>
      <c r="E1081" s="100">
        <f t="shared" si="70"/>
        <v>2</v>
      </c>
      <c r="F1081" s="100">
        <f t="shared" si="71"/>
        <v>0</v>
      </c>
      <c r="G1081" s="100">
        <f t="shared" si="72"/>
        <v>9</v>
      </c>
      <c r="H1081" s="100">
        <v>3</v>
      </c>
      <c r="I1081" s="100">
        <v>1</v>
      </c>
      <c r="J1081">
        <v>9</v>
      </c>
      <c r="K1081">
        <v>9</v>
      </c>
      <c r="N1081">
        <v>2</v>
      </c>
      <c r="S1081">
        <v>9</v>
      </c>
      <c r="U1081" s="103">
        <v>1052</v>
      </c>
      <c r="V1081" s="103">
        <v>26.308676097759193</v>
      </c>
      <c r="W1081" s="103">
        <v>-8.3086760977591929</v>
      </c>
      <c r="Y1081" s="103">
        <v>94.986449864498638</v>
      </c>
      <c r="Z1081" s="103">
        <v>45</v>
      </c>
    </row>
    <row r="1082" spans="1:26" x14ac:dyDescent="0.3">
      <c r="A1082" s="47">
        <v>44119</v>
      </c>
      <c r="B1082" s="47"/>
      <c r="C1082" s="101">
        <v>15</v>
      </c>
      <c r="D1082" s="100">
        <f t="shared" si="69"/>
        <v>18</v>
      </c>
      <c r="E1082" s="100">
        <f t="shared" si="70"/>
        <v>1</v>
      </c>
      <c r="F1082" s="100">
        <f t="shared" si="71"/>
        <v>0</v>
      </c>
      <c r="G1082" s="100">
        <f t="shared" si="72"/>
        <v>8</v>
      </c>
      <c r="H1082" s="100">
        <v>1</v>
      </c>
      <c r="J1082">
        <v>6</v>
      </c>
      <c r="K1082">
        <v>12</v>
      </c>
      <c r="N1082">
        <v>1</v>
      </c>
      <c r="S1082">
        <v>8</v>
      </c>
      <c r="U1082" s="103">
        <v>1053</v>
      </c>
      <c r="V1082" s="103">
        <v>25.868250698738297</v>
      </c>
      <c r="W1082" s="103">
        <v>-7.8682506987382972</v>
      </c>
      <c r="Y1082" s="103">
        <v>95.07678410117434</v>
      </c>
      <c r="Z1082" s="103">
        <v>45</v>
      </c>
    </row>
    <row r="1083" spans="1:26" x14ac:dyDescent="0.3">
      <c r="A1083" s="47">
        <v>44120</v>
      </c>
      <c r="B1083" s="47"/>
      <c r="C1083" s="101">
        <v>15</v>
      </c>
      <c r="D1083" s="100">
        <f t="shared" si="69"/>
        <v>15</v>
      </c>
      <c r="E1083" s="100">
        <f t="shared" si="70"/>
        <v>1</v>
      </c>
      <c r="F1083" s="100">
        <f t="shared" si="71"/>
        <v>0</v>
      </c>
      <c r="G1083" s="100">
        <f t="shared" si="72"/>
        <v>5</v>
      </c>
      <c r="H1083" s="100">
        <v>2</v>
      </c>
      <c r="I1083" s="100">
        <v>1</v>
      </c>
      <c r="J1083">
        <v>6</v>
      </c>
      <c r="K1083">
        <v>9</v>
      </c>
      <c r="M1083">
        <v>1</v>
      </c>
      <c r="S1083">
        <v>5</v>
      </c>
      <c r="U1083" s="103">
        <v>1054</v>
      </c>
      <c r="V1083" s="103">
        <v>28.124868695169116</v>
      </c>
      <c r="W1083" s="103">
        <v>-10.124868695169116</v>
      </c>
      <c r="Y1083" s="103">
        <v>95.167118337850042</v>
      </c>
      <c r="Z1083" s="103">
        <v>45</v>
      </c>
    </row>
    <row r="1084" spans="1:26" x14ac:dyDescent="0.3">
      <c r="A1084" s="47">
        <v>44121</v>
      </c>
      <c r="B1084" s="47"/>
      <c r="C1084" s="101">
        <v>15</v>
      </c>
      <c r="D1084" s="100">
        <f t="shared" si="69"/>
        <v>15</v>
      </c>
      <c r="E1084" s="100">
        <f t="shared" si="70"/>
        <v>2</v>
      </c>
      <c r="F1084" s="100">
        <f t="shared" si="71"/>
        <v>0</v>
      </c>
      <c r="G1084" s="100">
        <f t="shared" si="72"/>
        <v>7</v>
      </c>
      <c r="H1084" s="100">
        <v>2</v>
      </c>
      <c r="I1084" s="100">
        <v>1</v>
      </c>
      <c r="J1084">
        <v>6</v>
      </c>
      <c r="K1084">
        <v>9</v>
      </c>
      <c r="M1084">
        <v>1</v>
      </c>
      <c r="N1084">
        <v>1</v>
      </c>
      <c r="S1084">
        <v>7</v>
      </c>
      <c r="U1084" s="103">
        <v>1055</v>
      </c>
      <c r="V1084" s="103">
        <v>28.018533553205302</v>
      </c>
      <c r="W1084" s="103">
        <v>-10.018533553205302</v>
      </c>
      <c r="Y1084" s="103">
        <v>95.257452574525743</v>
      </c>
      <c r="Z1084" s="103">
        <v>45</v>
      </c>
    </row>
    <row r="1085" spans="1:26" x14ac:dyDescent="0.3">
      <c r="A1085" s="47">
        <v>44122</v>
      </c>
      <c r="B1085" s="47"/>
      <c r="C1085" s="101">
        <v>15</v>
      </c>
      <c r="D1085" s="100">
        <f t="shared" si="69"/>
        <v>13</v>
      </c>
      <c r="E1085" s="100">
        <f t="shared" si="70"/>
        <v>2</v>
      </c>
      <c r="F1085" s="100">
        <f t="shared" si="71"/>
        <v>0</v>
      </c>
      <c r="G1085" s="100">
        <f t="shared" si="72"/>
        <v>3</v>
      </c>
      <c r="H1085" s="100">
        <v>2</v>
      </c>
      <c r="I1085" s="100">
        <v>1</v>
      </c>
      <c r="J1085">
        <v>6</v>
      </c>
      <c r="K1085">
        <v>7</v>
      </c>
      <c r="M1085">
        <v>1</v>
      </c>
      <c r="N1085">
        <v>1</v>
      </c>
      <c r="S1085">
        <v>3</v>
      </c>
      <c r="U1085" s="103">
        <v>1056</v>
      </c>
      <c r="V1085" s="103">
        <v>24.761641004806979</v>
      </c>
      <c r="W1085" s="103">
        <v>-6.7616410048069788</v>
      </c>
      <c r="Y1085" s="103">
        <v>95.347786811201445</v>
      </c>
      <c r="Z1085" s="103">
        <v>45</v>
      </c>
    </row>
    <row r="1086" spans="1:26" x14ac:dyDescent="0.3">
      <c r="A1086" s="47">
        <v>44123</v>
      </c>
      <c r="B1086" s="47"/>
      <c r="C1086" s="101">
        <v>15</v>
      </c>
      <c r="D1086" s="100">
        <f t="shared" si="69"/>
        <v>12</v>
      </c>
      <c r="E1086" s="100">
        <f t="shared" si="70"/>
        <v>0</v>
      </c>
      <c r="F1086" s="100">
        <f t="shared" si="71"/>
        <v>0</v>
      </c>
      <c r="G1086" s="100">
        <f t="shared" si="72"/>
        <v>6</v>
      </c>
      <c r="H1086" s="100">
        <v>2</v>
      </c>
      <c r="J1086">
        <v>2</v>
      </c>
      <c r="K1086">
        <v>10</v>
      </c>
      <c r="S1086">
        <v>6</v>
      </c>
      <c r="U1086" s="103">
        <v>1057</v>
      </c>
      <c r="V1086" s="103">
        <v>26.191193781113515</v>
      </c>
      <c r="W1086" s="103">
        <v>-8.1911937811135154</v>
      </c>
      <c r="Y1086" s="103">
        <v>95.438121047877146</v>
      </c>
      <c r="Z1086" s="103">
        <v>45</v>
      </c>
    </row>
    <row r="1087" spans="1:26" x14ac:dyDescent="0.3">
      <c r="A1087" s="47">
        <v>44124</v>
      </c>
      <c r="B1087" s="47"/>
      <c r="C1087" s="101">
        <v>15</v>
      </c>
      <c r="D1087" s="100">
        <f t="shared" si="69"/>
        <v>12</v>
      </c>
      <c r="E1087" s="100">
        <f t="shared" si="70"/>
        <v>2</v>
      </c>
      <c r="F1087" s="100">
        <f t="shared" si="71"/>
        <v>0</v>
      </c>
      <c r="G1087" s="100">
        <f t="shared" si="72"/>
        <v>5</v>
      </c>
      <c r="H1087" s="100">
        <v>2</v>
      </c>
      <c r="I1087" s="100">
        <v>1</v>
      </c>
      <c r="J1087">
        <v>9</v>
      </c>
      <c r="K1087">
        <v>3</v>
      </c>
      <c r="M1087">
        <v>1</v>
      </c>
      <c r="N1087">
        <v>1</v>
      </c>
      <c r="S1087">
        <v>5</v>
      </c>
      <c r="U1087" s="103">
        <v>1058</v>
      </c>
      <c r="V1087" s="103">
        <v>27.179441528551525</v>
      </c>
      <c r="W1087" s="103">
        <v>-9.179441528551525</v>
      </c>
      <c r="Y1087" s="103">
        <v>95.528455284552834</v>
      </c>
      <c r="Z1087" s="103">
        <v>45</v>
      </c>
    </row>
    <row r="1088" spans="1:26" x14ac:dyDescent="0.3">
      <c r="A1088" s="47">
        <v>44125</v>
      </c>
      <c r="B1088" s="47"/>
      <c r="C1088" s="101">
        <v>14</v>
      </c>
      <c r="D1088" s="100">
        <f t="shared" si="69"/>
        <v>21</v>
      </c>
      <c r="E1088" s="100">
        <f t="shared" si="70"/>
        <v>1</v>
      </c>
      <c r="F1088" s="100">
        <f t="shared" si="71"/>
        <v>0</v>
      </c>
      <c r="G1088" s="100">
        <f t="shared" si="72"/>
        <v>4</v>
      </c>
      <c r="H1088" s="100">
        <v>3</v>
      </c>
      <c r="I1088" s="100">
        <v>2</v>
      </c>
      <c r="J1088">
        <v>11</v>
      </c>
      <c r="K1088">
        <v>10</v>
      </c>
      <c r="M1088">
        <v>1</v>
      </c>
      <c r="S1088">
        <v>4</v>
      </c>
      <c r="U1088" s="103">
        <v>1059</v>
      </c>
      <c r="V1088" s="103">
        <v>31.177648571585838</v>
      </c>
      <c r="W1088" s="103">
        <v>-13.177648571585838</v>
      </c>
      <c r="Y1088" s="103">
        <v>95.618789521228535</v>
      </c>
      <c r="Z1088" s="103">
        <v>46</v>
      </c>
    </row>
    <row r="1089" spans="1:26" x14ac:dyDescent="0.3">
      <c r="A1089" s="47">
        <v>44126</v>
      </c>
      <c r="B1089" s="47"/>
      <c r="C1089" s="101">
        <v>14</v>
      </c>
      <c r="D1089" s="100">
        <f t="shared" si="69"/>
        <v>19</v>
      </c>
      <c r="E1089" s="100">
        <f t="shared" si="70"/>
        <v>0</v>
      </c>
      <c r="F1089" s="100">
        <f t="shared" si="71"/>
        <v>2</v>
      </c>
      <c r="G1089" s="100">
        <f t="shared" si="72"/>
        <v>8</v>
      </c>
      <c r="H1089" s="100">
        <v>3</v>
      </c>
      <c r="J1089">
        <v>12</v>
      </c>
      <c r="K1089">
        <v>7</v>
      </c>
      <c r="P1089">
        <v>2</v>
      </c>
      <c r="S1089">
        <v>8</v>
      </c>
      <c r="U1089" s="103">
        <v>1060</v>
      </c>
      <c r="V1089" s="103">
        <v>31.466867246695013</v>
      </c>
      <c r="W1089" s="103">
        <v>-13.466867246695013</v>
      </c>
      <c r="Y1089" s="103">
        <v>95.709123757904237</v>
      </c>
      <c r="Z1089" s="103">
        <v>46</v>
      </c>
    </row>
    <row r="1090" spans="1:26" x14ac:dyDescent="0.3">
      <c r="A1090" s="47">
        <v>44127</v>
      </c>
      <c r="B1090" s="47"/>
      <c r="C1090" s="101">
        <v>14</v>
      </c>
      <c r="D1090" s="100">
        <f t="shared" si="69"/>
        <v>17</v>
      </c>
      <c r="E1090" s="100">
        <f t="shared" si="70"/>
        <v>0</v>
      </c>
      <c r="F1090" s="100">
        <f t="shared" si="71"/>
        <v>0</v>
      </c>
      <c r="G1090" s="100">
        <f t="shared" si="72"/>
        <v>5</v>
      </c>
      <c r="H1090" s="100">
        <v>2</v>
      </c>
      <c r="I1090" s="100">
        <v>1</v>
      </c>
      <c r="J1090">
        <v>10</v>
      </c>
      <c r="K1090">
        <v>7</v>
      </c>
      <c r="S1090">
        <v>5</v>
      </c>
      <c r="U1090" s="103">
        <v>1061</v>
      </c>
      <c r="V1090" s="103">
        <v>30.09608624845945</v>
      </c>
      <c r="W1090" s="103">
        <v>-12.09608624845945</v>
      </c>
      <c r="Y1090" s="103">
        <v>95.799457994579939</v>
      </c>
      <c r="Z1090" s="103">
        <v>46</v>
      </c>
    </row>
    <row r="1091" spans="1:26" x14ac:dyDescent="0.3">
      <c r="A1091" s="47">
        <v>44128</v>
      </c>
      <c r="B1091" s="47"/>
      <c r="C1091" s="101">
        <v>14</v>
      </c>
      <c r="D1091" s="100">
        <f t="shared" ref="D1091:D1108" si="73">SUM(J1091:K1091)</f>
        <v>13</v>
      </c>
      <c r="E1091" s="100">
        <f t="shared" ref="E1091:E1109" si="74">SUM(L1091:N1091)</f>
        <v>0</v>
      </c>
      <c r="F1091" s="100">
        <f t="shared" ref="F1091:F1109" si="75">SUM(O1091:Q1091)</f>
        <v>0</v>
      </c>
      <c r="G1091" s="100">
        <f t="shared" ref="G1091:G1109" si="76">SUM(R1091:S1091)</f>
        <v>5</v>
      </c>
      <c r="H1091" s="100">
        <v>2</v>
      </c>
      <c r="J1091">
        <v>5</v>
      </c>
      <c r="K1091">
        <v>8</v>
      </c>
      <c r="S1091">
        <v>5</v>
      </c>
      <c r="U1091" s="103">
        <v>1062</v>
      </c>
      <c r="V1091" s="103">
        <v>21.894148643591599</v>
      </c>
      <c r="W1091" s="103">
        <v>-4.8941486435915991</v>
      </c>
      <c r="Y1091" s="103">
        <v>95.88979223125564</v>
      </c>
      <c r="Z1091" s="103">
        <v>46</v>
      </c>
    </row>
    <row r="1092" spans="1:26" x14ac:dyDescent="0.3">
      <c r="A1092" s="47">
        <v>44129</v>
      </c>
      <c r="B1092" s="47"/>
      <c r="C1092" s="101">
        <v>14</v>
      </c>
      <c r="D1092" s="100">
        <f t="shared" si="73"/>
        <v>12</v>
      </c>
      <c r="E1092" s="100">
        <f t="shared" si="74"/>
        <v>2</v>
      </c>
      <c r="F1092" s="100">
        <f t="shared" si="75"/>
        <v>0</v>
      </c>
      <c r="G1092" s="100">
        <f t="shared" si="76"/>
        <v>4</v>
      </c>
      <c r="H1092" s="100">
        <v>2</v>
      </c>
      <c r="I1092" s="100">
        <v>1</v>
      </c>
      <c r="J1092">
        <v>8</v>
      </c>
      <c r="K1092">
        <v>4</v>
      </c>
      <c r="M1092">
        <v>1</v>
      </c>
      <c r="N1092">
        <v>1</v>
      </c>
      <c r="S1092">
        <v>4</v>
      </c>
      <c r="U1092" s="103">
        <v>1063</v>
      </c>
      <c r="V1092" s="103">
        <v>27.019375590593928</v>
      </c>
      <c r="W1092" s="103">
        <v>-10.019375590593928</v>
      </c>
      <c r="Y1092" s="103">
        <v>95.980126467931342</v>
      </c>
      <c r="Z1092" s="103">
        <v>46</v>
      </c>
    </row>
    <row r="1093" spans="1:26" x14ac:dyDescent="0.3">
      <c r="A1093" s="47">
        <v>44130</v>
      </c>
      <c r="B1093" s="47"/>
      <c r="C1093" s="101">
        <v>14</v>
      </c>
      <c r="D1093" s="100">
        <f t="shared" si="73"/>
        <v>12</v>
      </c>
      <c r="E1093" s="100">
        <f t="shared" si="74"/>
        <v>0</v>
      </c>
      <c r="F1093" s="100">
        <f t="shared" si="75"/>
        <v>0</v>
      </c>
      <c r="G1093" s="100">
        <f t="shared" si="76"/>
        <v>3</v>
      </c>
      <c r="H1093" s="100">
        <v>1</v>
      </c>
      <c r="J1093">
        <v>4</v>
      </c>
      <c r="K1093">
        <v>8</v>
      </c>
      <c r="S1093">
        <v>3</v>
      </c>
      <c r="U1093" s="103">
        <v>1064</v>
      </c>
      <c r="V1093" s="103">
        <v>25.517212079589616</v>
      </c>
      <c r="W1093" s="103">
        <v>-8.5172120795896156</v>
      </c>
      <c r="Y1093" s="103">
        <v>96.070460704607044</v>
      </c>
      <c r="Z1093" s="103">
        <v>46</v>
      </c>
    </row>
    <row r="1094" spans="1:26" x14ac:dyDescent="0.3">
      <c r="A1094" s="47">
        <v>44131</v>
      </c>
      <c r="B1094" s="47"/>
      <c r="C1094" s="101">
        <v>14</v>
      </c>
      <c r="D1094" s="100">
        <f t="shared" si="73"/>
        <v>11</v>
      </c>
      <c r="E1094" s="100">
        <f t="shared" si="74"/>
        <v>0</v>
      </c>
      <c r="F1094" s="100">
        <f t="shared" si="75"/>
        <v>0</v>
      </c>
      <c r="G1094" s="100">
        <f t="shared" si="76"/>
        <v>8</v>
      </c>
      <c r="H1094" s="100">
        <v>2</v>
      </c>
      <c r="J1094">
        <v>5</v>
      </c>
      <c r="K1094">
        <v>6</v>
      </c>
      <c r="S1094">
        <v>8</v>
      </c>
      <c r="U1094" s="103">
        <v>1065</v>
      </c>
      <c r="V1094" s="103">
        <v>27.00043100929858</v>
      </c>
      <c r="W1094" s="103">
        <v>-10.00043100929858</v>
      </c>
      <c r="Y1094" s="103">
        <v>96.160794941282745</v>
      </c>
      <c r="Z1094" s="103">
        <v>46</v>
      </c>
    </row>
    <row r="1095" spans="1:26" x14ac:dyDescent="0.3">
      <c r="A1095" s="47">
        <v>44132</v>
      </c>
      <c r="B1095" s="47"/>
      <c r="C1095" s="101">
        <v>13</v>
      </c>
      <c r="D1095" s="100">
        <f t="shared" si="73"/>
        <v>15</v>
      </c>
      <c r="E1095" s="100">
        <f t="shared" si="74"/>
        <v>3</v>
      </c>
      <c r="F1095" s="100">
        <f t="shared" si="75"/>
        <v>1</v>
      </c>
      <c r="G1095" s="100">
        <f t="shared" si="76"/>
        <v>6</v>
      </c>
      <c r="H1095" s="100">
        <v>1</v>
      </c>
      <c r="I1095" s="100">
        <v>1</v>
      </c>
      <c r="J1095">
        <v>9</v>
      </c>
      <c r="K1095">
        <v>6</v>
      </c>
      <c r="M1095">
        <v>1</v>
      </c>
      <c r="N1095">
        <v>2</v>
      </c>
      <c r="P1095">
        <v>1</v>
      </c>
      <c r="S1095">
        <v>6</v>
      </c>
      <c r="U1095" s="103">
        <v>1066</v>
      </c>
      <c r="V1095" s="103">
        <v>30.369408508241815</v>
      </c>
      <c r="W1095" s="103">
        <v>-13.369408508241815</v>
      </c>
      <c r="Y1095" s="103">
        <v>96.251129177958447</v>
      </c>
      <c r="Z1095" s="103">
        <v>46</v>
      </c>
    </row>
    <row r="1096" spans="1:26" x14ac:dyDescent="0.3">
      <c r="A1096" s="47">
        <v>44133</v>
      </c>
      <c r="B1096" s="47"/>
      <c r="C1096" s="101">
        <v>13</v>
      </c>
      <c r="D1096" s="100">
        <f t="shared" si="73"/>
        <v>12</v>
      </c>
      <c r="E1096" s="100">
        <f t="shared" si="74"/>
        <v>0</v>
      </c>
      <c r="F1096" s="100">
        <f t="shared" si="75"/>
        <v>0</v>
      </c>
      <c r="G1096" s="100">
        <f t="shared" si="76"/>
        <v>5</v>
      </c>
      <c r="H1096" s="100">
        <v>2</v>
      </c>
      <c r="I1096" s="100">
        <v>1</v>
      </c>
      <c r="J1096">
        <v>2</v>
      </c>
      <c r="K1096">
        <v>10</v>
      </c>
      <c r="S1096">
        <v>5</v>
      </c>
      <c r="U1096" s="103">
        <v>1067</v>
      </c>
      <c r="V1096" s="103">
        <v>32.122141326432065</v>
      </c>
      <c r="W1096" s="103">
        <v>-15.122141326432065</v>
      </c>
      <c r="Y1096" s="103">
        <v>96.341463414634134</v>
      </c>
      <c r="Z1096" s="103">
        <v>47</v>
      </c>
    </row>
    <row r="1097" spans="1:26" x14ac:dyDescent="0.3">
      <c r="A1097" s="47">
        <v>44134</v>
      </c>
      <c r="B1097" s="47"/>
      <c r="C1097" s="101">
        <v>12</v>
      </c>
      <c r="D1097" s="100">
        <f t="shared" si="73"/>
        <v>13</v>
      </c>
      <c r="E1097" s="100">
        <f t="shared" si="74"/>
        <v>0</v>
      </c>
      <c r="F1097" s="100">
        <f t="shared" si="75"/>
        <v>0</v>
      </c>
      <c r="G1097" s="100">
        <f t="shared" si="76"/>
        <v>5</v>
      </c>
      <c r="H1097" s="100">
        <v>4</v>
      </c>
      <c r="I1097" s="100">
        <v>3</v>
      </c>
      <c r="J1097">
        <v>3</v>
      </c>
      <c r="K1097">
        <v>10</v>
      </c>
      <c r="S1097">
        <v>5</v>
      </c>
      <c r="U1097" s="103">
        <v>1068</v>
      </c>
      <c r="V1097" s="103">
        <v>28.964666143231703</v>
      </c>
      <c r="W1097" s="103">
        <v>-11.964666143231703</v>
      </c>
      <c r="Y1097" s="103">
        <v>96.431797651309836</v>
      </c>
      <c r="Z1097" s="103">
        <v>47</v>
      </c>
    </row>
    <row r="1098" spans="1:26" x14ac:dyDescent="0.3">
      <c r="A1098" s="47">
        <v>44135</v>
      </c>
      <c r="B1098" s="47"/>
      <c r="C1098" s="101">
        <v>6</v>
      </c>
      <c r="D1098" s="100">
        <f t="shared" si="73"/>
        <v>2</v>
      </c>
      <c r="E1098" s="100">
        <f t="shared" si="74"/>
        <v>0</v>
      </c>
      <c r="F1098" s="100">
        <f t="shared" si="75"/>
        <v>0</v>
      </c>
      <c r="G1098" s="100">
        <f t="shared" si="76"/>
        <v>1</v>
      </c>
      <c r="H1098" s="100">
        <v>1</v>
      </c>
      <c r="K1098">
        <v>2</v>
      </c>
      <c r="S1098">
        <v>1</v>
      </c>
      <c r="U1098" s="103">
        <v>1069</v>
      </c>
      <c r="V1098" s="103">
        <v>20.545068651187677</v>
      </c>
      <c r="W1098" s="103">
        <v>-4.5450686511876768</v>
      </c>
      <c r="Y1098" s="103">
        <v>96.522131887985537</v>
      </c>
      <c r="Z1098" s="103">
        <v>47</v>
      </c>
    </row>
    <row r="1099" spans="1:26" x14ac:dyDescent="0.3">
      <c r="A1099" s="47">
        <v>44136</v>
      </c>
      <c r="B1099" s="47"/>
      <c r="C1099" s="101">
        <v>4</v>
      </c>
      <c r="D1099" s="100">
        <f t="shared" si="73"/>
        <v>7</v>
      </c>
      <c r="E1099" s="100">
        <f t="shared" si="74"/>
        <v>2</v>
      </c>
      <c r="F1099" s="100">
        <f t="shared" si="75"/>
        <v>0</v>
      </c>
      <c r="G1099" s="100">
        <f t="shared" si="76"/>
        <v>1</v>
      </c>
      <c r="H1099" s="100">
        <v>1</v>
      </c>
      <c r="I1099" s="100">
        <v>1</v>
      </c>
      <c r="J1099">
        <v>5</v>
      </c>
      <c r="K1099">
        <v>2</v>
      </c>
      <c r="M1099">
        <v>1</v>
      </c>
      <c r="N1099">
        <v>1</v>
      </c>
      <c r="S1099">
        <v>1</v>
      </c>
      <c r="U1099" s="103">
        <v>1070</v>
      </c>
      <c r="V1099" s="103">
        <v>22.518217781090407</v>
      </c>
      <c r="W1099" s="103">
        <v>-6.5182177810904065</v>
      </c>
      <c r="Y1099" s="103">
        <v>96.612466124661239</v>
      </c>
      <c r="Z1099" s="103">
        <v>47</v>
      </c>
    </row>
    <row r="1100" spans="1:26" x14ac:dyDescent="0.3">
      <c r="A1100" s="47">
        <v>44137</v>
      </c>
      <c r="B1100" s="47"/>
      <c r="C1100" s="101">
        <v>4</v>
      </c>
      <c r="D1100" s="100">
        <f t="shared" si="73"/>
        <v>4</v>
      </c>
      <c r="E1100" s="100">
        <f t="shared" si="74"/>
        <v>0</v>
      </c>
      <c r="F1100" s="100">
        <f t="shared" si="75"/>
        <v>0</v>
      </c>
      <c r="G1100" s="100">
        <f t="shared" si="76"/>
        <v>1</v>
      </c>
      <c r="H1100" s="100">
        <v>1</v>
      </c>
      <c r="I1100" s="100">
        <v>1</v>
      </c>
      <c r="J1100">
        <v>3</v>
      </c>
      <c r="K1100">
        <v>1</v>
      </c>
      <c r="S1100">
        <v>1</v>
      </c>
      <c r="U1100" s="103">
        <v>1071</v>
      </c>
      <c r="V1100" s="103">
        <v>22.561972773682182</v>
      </c>
      <c r="W1100" s="103">
        <v>-6.5619727736821822</v>
      </c>
      <c r="Y1100" s="103">
        <v>96.702800361336941</v>
      </c>
      <c r="Z1100" s="103">
        <v>47</v>
      </c>
    </row>
    <row r="1101" spans="1:26" x14ac:dyDescent="0.3">
      <c r="A1101" s="47">
        <v>44138</v>
      </c>
      <c r="B1101" s="47"/>
      <c r="C1101" s="101">
        <v>4</v>
      </c>
      <c r="D1101" s="100">
        <f t="shared" si="73"/>
        <v>1</v>
      </c>
      <c r="E1101" s="100">
        <f t="shared" si="74"/>
        <v>0</v>
      </c>
      <c r="F1101" s="100">
        <f t="shared" si="75"/>
        <v>0</v>
      </c>
      <c r="G1101" s="100">
        <f t="shared" si="76"/>
        <v>1</v>
      </c>
      <c r="H1101" s="100">
        <v>1</v>
      </c>
      <c r="K1101">
        <v>1</v>
      </c>
      <c r="S1101">
        <v>1</v>
      </c>
      <c r="U1101" s="103">
        <v>1072</v>
      </c>
      <c r="V1101" s="103">
        <v>26.189553945933351</v>
      </c>
      <c r="W1101" s="103">
        <v>-10.189553945933351</v>
      </c>
      <c r="Y1101" s="103">
        <v>96.793134598012642</v>
      </c>
      <c r="Z1101" s="103">
        <v>47</v>
      </c>
    </row>
    <row r="1102" spans="1:26" x14ac:dyDescent="0.3">
      <c r="A1102" s="47">
        <v>44139</v>
      </c>
      <c r="B1102" s="47"/>
      <c r="C1102" s="101">
        <v>4</v>
      </c>
      <c r="D1102" s="100">
        <f t="shared" si="73"/>
        <v>0</v>
      </c>
      <c r="E1102" s="100">
        <f t="shared" si="74"/>
        <v>0</v>
      </c>
      <c r="F1102" s="100">
        <f t="shared" si="75"/>
        <v>1</v>
      </c>
      <c r="G1102" s="100">
        <f t="shared" si="76"/>
        <v>2</v>
      </c>
      <c r="H1102" s="100">
        <v>1</v>
      </c>
      <c r="P1102">
        <v>1</v>
      </c>
      <c r="S1102">
        <v>2</v>
      </c>
      <c r="U1102" s="103">
        <v>1073</v>
      </c>
      <c r="V1102" s="103">
        <v>22.888669445434743</v>
      </c>
      <c r="W1102" s="103">
        <v>-6.8886694454347435</v>
      </c>
      <c r="Y1102" s="103">
        <v>96.883468834688344</v>
      </c>
      <c r="Z1102" s="103">
        <v>48</v>
      </c>
    </row>
    <row r="1103" spans="1:26" x14ac:dyDescent="0.3">
      <c r="A1103" s="47">
        <v>44140</v>
      </c>
      <c r="B1103" s="47"/>
      <c r="C1103" s="101">
        <v>4</v>
      </c>
      <c r="D1103" s="100">
        <f t="shared" si="73"/>
        <v>0</v>
      </c>
      <c r="E1103" s="100">
        <f t="shared" si="74"/>
        <v>0</v>
      </c>
      <c r="F1103" s="100">
        <f t="shared" si="75"/>
        <v>0</v>
      </c>
      <c r="G1103" s="100">
        <f t="shared" si="76"/>
        <v>1</v>
      </c>
      <c r="H1103" s="100">
        <v>1</v>
      </c>
      <c r="I1103" s="100">
        <v>1</v>
      </c>
      <c r="S1103">
        <v>1</v>
      </c>
      <c r="U1103" s="103">
        <v>1074</v>
      </c>
      <c r="V1103" s="103">
        <v>29.096168080515536</v>
      </c>
      <c r="W1103" s="103">
        <v>-13.096168080515536</v>
      </c>
      <c r="Y1103" s="103">
        <v>96.973803071364046</v>
      </c>
      <c r="Z1103" s="103">
        <v>48</v>
      </c>
    </row>
    <row r="1104" spans="1:26" x14ac:dyDescent="0.3">
      <c r="A1104" s="47">
        <v>44141</v>
      </c>
      <c r="B1104" s="47"/>
      <c r="C1104" s="101">
        <v>3</v>
      </c>
      <c r="D1104" s="100">
        <f t="shared" si="73"/>
        <v>0</v>
      </c>
      <c r="E1104" s="100">
        <f t="shared" si="74"/>
        <v>0</v>
      </c>
      <c r="F1104" s="100">
        <f t="shared" si="75"/>
        <v>0</v>
      </c>
      <c r="G1104" s="100">
        <f t="shared" si="76"/>
        <v>0</v>
      </c>
      <c r="H1104" s="100">
        <v>2</v>
      </c>
      <c r="I1104" s="100">
        <v>1</v>
      </c>
      <c r="U1104" s="103">
        <v>1075</v>
      </c>
      <c r="V1104" s="103">
        <v>31.203456147723305</v>
      </c>
      <c r="W1104" s="103">
        <v>-15.203456147723305</v>
      </c>
      <c r="Y1104" s="103">
        <v>97.064137308039747</v>
      </c>
      <c r="Z1104" s="103">
        <v>48</v>
      </c>
    </row>
    <row r="1105" spans="1:26" x14ac:dyDescent="0.3">
      <c r="A1105" s="47">
        <v>44142</v>
      </c>
      <c r="B1105" s="47"/>
      <c r="C1105" s="101">
        <v>3</v>
      </c>
      <c r="D1105" s="100">
        <f t="shared" si="73"/>
        <v>0</v>
      </c>
      <c r="E1105" s="100">
        <f t="shared" si="74"/>
        <v>0</v>
      </c>
      <c r="F1105" s="100">
        <f t="shared" si="75"/>
        <v>0</v>
      </c>
      <c r="G1105" s="100">
        <f t="shared" si="76"/>
        <v>0</v>
      </c>
      <c r="H1105" s="100">
        <v>1</v>
      </c>
      <c r="I1105" s="100">
        <v>2</v>
      </c>
      <c r="U1105" s="103">
        <v>1076</v>
      </c>
      <c r="V1105" s="103">
        <v>35.328004721449183</v>
      </c>
      <c r="W1105" s="103">
        <v>-19.328004721449183</v>
      </c>
      <c r="Y1105" s="103">
        <v>97.154471544715449</v>
      </c>
      <c r="Z1105" s="103">
        <v>48</v>
      </c>
    </row>
    <row r="1106" spans="1:26" x14ac:dyDescent="0.3">
      <c r="A1106" s="47">
        <v>44143</v>
      </c>
      <c r="B1106" s="47"/>
      <c r="C1106" s="101">
        <v>2</v>
      </c>
      <c r="D1106" s="100">
        <f t="shared" si="73"/>
        <v>5</v>
      </c>
      <c r="E1106" s="100">
        <f t="shared" si="74"/>
        <v>0</v>
      </c>
      <c r="F1106" s="100">
        <f t="shared" si="75"/>
        <v>0</v>
      </c>
      <c r="G1106" s="100">
        <f t="shared" si="76"/>
        <v>0</v>
      </c>
      <c r="H1106" s="100">
        <v>1</v>
      </c>
      <c r="J1106">
        <v>5</v>
      </c>
      <c r="U1106" s="103">
        <v>1077</v>
      </c>
      <c r="V1106" s="103">
        <v>27.405255206364771</v>
      </c>
      <c r="W1106" s="103">
        <v>-12.405255206364771</v>
      </c>
      <c r="Y1106" s="103">
        <v>97.244805781391136</v>
      </c>
      <c r="Z1106" s="103">
        <v>48</v>
      </c>
    </row>
    <row r="1107" spans="1:26" x14ac:dyDescent="0.3">
      <c r="A1107" s="47">
        <v>44144</v>
      </c>
      <c r="B1107" s="47"/>
      <c r="C1107" s="101">
        <v>2</v>
      </c>
      <c r="D1107" s="100">
        <f t="shared" si="73"/>
        <v>4</v>
      </c>
      <c r="E1107" s="100">
        <f t="shared" si="74"/>
        <v>0</v>
      </c>
      <c r="F1107" s="100">
        <f t="shared" si="75"/>
        <v>0</v>
      </c>
      <c r="G1107" s="100">
        <f t="shared" si="76"/>
        <v>1</v>
      </c>
      <c r="H1107" s="100">
        <v>1</v>
      </c>
      <c r="I1107" s="100">
        <v>1</v>
      </c>
      <c r="J1107">
        <v>1</v>
      </c>
      <c r="K1107">
        <v>3</v>
      </c>
      <c r="S1107">
        <v>1</v>
      </c>
      <c r="U1107" s="103">
        <v>1078</v>
      </c>
      <c r="V1107" s="103">
        <v>23.949647352085613</v>
      </c>
      <c r="W1107" s="103">
        <v>-8.9496473520856128</v>
      </c>
      <c r="Y1107" s="103">
        <v>97.335140018066838</v>
      </c>
      <c r="Z1107" s="103">
        <v>48</v>
      </c>
    </row>
    <row r="1108" spans="1:26" x14ac:dyDescent="0.3">
      <c r="A1108" s="47">
        <v>44145</v>
      </c>
      <c r="B1108" s="47"/>
      <c r="C1108" s="101">
        <v>1</v>
      </c>
      <c r="D1108" s="100">
        <f t="shared" si="73"/>
        <v>0</v>
      </c>
      <c r="E1108" s="100">
        <f t="shared" si="74"/>
        <v>1</v>
      </c>
      <c r="F1108" s="100">
        <f t="shared" si="75"/>
        <v>1</v>
      </c>
      <c r="G1108" s="100">
        <f t="shared" si="76"/>
        <v>0</v>
      </c>
      <c r="H1108" s="100">
        <v>1</v>
      </c>
      <c r="I1108" s="100">
        <v>2</v>
      </c>
      <c r="L1108">
        <v>1</v>
      </c>
      <c r="O1108">
        <v>1</v>
      </c>
      <c r="U1108" s="103">
        <v>1079</v>
      </c>
      <c r="V1108" s="103">
        <v>28.791052990079532</v>
      </c>
      <c r="W1108" s="103">
        <v>-13.791052990079532</v>
      </c>
      <c r="Y1108" s="103">
        <v>97.425474254742539</v>
      </c>
      <c r="Z1108" s="103">
        <v>48</v>
      </c>
    </row>
    <row r="1109" spans="1:26" x14ac:dyDescent="0.3">
      <c r="A1109" s="47">
        <v>44146</v>
      </c>
      <c r="B1109" s="47"/>
      <c r="C1109" s="101">
        <v>0</v>
      </c>
      <c r="D1109" s="100">
        <v>0</v>
      </c>
      <c r="E1109" s="100">
        <f t="shared" si="74"/>
        <v>0</v>
      </c>
      <c r="F1109" s="100">
        <f t="shared" si="75"/>
        <v>0</v>
      </c>
      <c r="G1109" s="100">
        <f t="shared" si="76"/>
        <v>0</v>
      </c>
      <c r="H1109" s="100">
        <v>0</v>
      </c>
      <c r="I1109" s="100">
        <v>1</v>
      </c>
      <c r="J1109" s="14"/>
      <c r="K1109">
        <v>1</v>
      </c>
      <c r="U1109" s="103">
        <v>1080</v>
      </c>
      <c r="V1109" s="103">
        <v>25.702380170275877</v>
      </c>
      <c r="W1109" s="103">
        <v>-10.702380170275877</v>
      </c>
      <c r="Y1109" s="103">
        <v>97.515808491418241</v>
      </c>
      <c r="Z1109" s="103">
        <v>48</v>
      </c>
    </row>
    <row r="1110" spans="1:26" x14ac:dyDescent="0.3">
      <c r="U1110" s="103">
        <v>1081</v>
      </c>
      <c r="V1110" s="103">
        <v>25.137490035252082</v>
      </c>
      <c r="W1110" s="103">
        <v>-10.137490035252082</v>
      </c>
      <c r="Y1110" s="103">
        <v>97.606142728093943</v>
      </c>
      <c r="Z1110" s="103">
        <v>48</v>
      </c>
    </row>
    <row r="1111" spans="1:26" x14ac:dyDescent="0.3">
      <c r="U1111" s="103">
        <v>1082</v>
      </c>
      <c r="V1111" s="103">
        <v>27.675529300178603</v>
      </c>
      <c r="W1111" s="103">
        <v>-12.675529300178603</v>
      </c>
      <c r="Y1111" s="103">
        <v>97.696476964769644</v>
      </c>
      <c r="Z1111" s="103">
        <v>48</v>
      </c>
    </row>
    <row r="1112" spans="1:26" x14ac:dyDescent="0.3">
      <c r="D1112" s="101"/>
      <c r="E1112" s="101"/>
      <c r="F1112" s="101"/>
      <c r="G1112" s="101"/>
      <c r="H1112" s="101"/>
      <c r="I1112" s="101"/>
      <c r="U1112" s="103"/>
      <c r="V1112" s="103"/>
      <c r="W1112" s="103"/>
      <c r="Y1112" s="103"/>
      <c r="Z1112" s="103"/>
    </row>
    <row r="1113" spans="1:26" x14ac:dyDescent="0.3">
      <c r="U1113" s="103"/>
      <c r="V1113" s="103"/>
      <c r="W1113" s="103"/>
      <c r="Y1113" s="103"/>
      <c r="Z1113" s="103"/>
    </row>
    <row r="1114" spans="1:26" x14ac:dyDescent="0.3">
      <c r="U1114" s="103"/>
      <c r="V1114" s="103"/>
      <c r="W1114" s="103"/>
      <c r="Y1114" s="103"/>
      <c r="Z1114" s="103"/>
    </row>
    <row r="1115" spans="1:26" x14ac:dyDescent="0.3">
      <c r="D1115" s="101"/>
      <c r="E1115" s="101"/>
      <c r="F1115" s="101"/>
      <c r="G1115" s="101"/>
      <c r="H1115" s="101"/>
      <c r="I1115" s="101"/>
      <c r="U1115" s="103"/>
      <c r="V1115" s="103"/>
      <c r="W1115" s="103"/>
      <c r="Y1115" s="103"/>
      <c r="Z1115" s="103"/>
    </row>
    <row r="1116" spans="1:26" x14ac:dyDescent="0.3">
      <c r="U1116" s="103"/>
      <c r="V1116" s="103"/>
      <c r="W1116" s="103"/>
      <c r="Y1116" s="103"/>
      <c r="Z1116" s="103"/>
    </row>
    <row r="1117" spans="1:26" x14ac:dyDescent="0.3">
      <c r="U1117" s="103">
        <v>1088</v>
      </c>
      <c r="V1117" s="103">
        <v>23.462473576428138</v>
      </c>
      <c r="W1117" s="103">
        <v>-9.4624735764281382</v>
      </c>
      <c r="Y1117" s="103">
        <v>98.23848238482384</v>
      </c>
      <c r="Z1117" s="103">
        <v>50</v>
      </c>
    </row>
    <row r="1118" spans="1:26" x14ac:dyDescent="0.3">
      <c r="U1118" s="103">
        <v>1089</v>
      </c>
      <c r="V1118" s="103">
        <v>25.371046337755082</v>
      </c>
      <c r="W1118" s="103">
        <v>-11.371046337755082</v>
      </c>
      <c r="Y1118" s="103">
        <v>98.328816621499541</v>
      </c>
      <c r="Z1118" s="103">
        <v>50</v>
      </c>
    </row>
    <row r="1119" spans="1:26" x14ac:dyDescent="0.3">
      <c r="U1119" s="103">
        <v>1090</v>
      </c>
      <c r="V1119" s="103">
        <v>26.380995091024737</v>
      </c>
      <c r="W1119" s="103">
        <v>-12.380995091024737</v>
      </c>
      <c r="Y1119" s="103">
        <v>98.419150858175243</v>
      </c>
      <c r="Z1119" s="103">
        <v>50</v>
      </c>
    </row>
    <row r="1120" spans="1:26" x14ac:dyDescent="0.3">
      <c r="U1120" s="103">
        <v>1091</v>
      </c>
      <c r="V1120" s="103">
        <v>23.301236267190689</v>
      </c>
      <c r="W1120" s="103">
        <v>-9.3012362671906885</v>
      </c>
      <c r="Y1120" s="103">
        <v>98.509485094850945</v>
      </c>
      <c r="Z1120" s="103">
        <v>50</v>
      </c>
    </row>
    <row r="1121" spans="21:26" x14ac:dyDescent="0.3">
      <c r="U1121" s="103">
        <v>1092</v>
      </c>
      <c r="V1121" s="103">
        <v>29.051296498567627</v>
      </c>
      <c r="W1121" s="103">
        <v>-15.051296498567627</v>
      </c>
      <c r="Y1121" s="103">
        <v>98.599819331526646</v>
      </c>
      <c r="Z1121" s="103">
        <v>51</v>
      </c>
    </row>
    <row r="1122" spans="21:26" x14ac:dyDescent="0.3">
      <c r="U1122" s="103">
        <v>1093</v>
      </c>
      <c r="V1122" s="103">
        <v>27.766032669406961</v>
      </c>
      <c r="W1122" s="103">
        <v>-14.766032669406961</v>
      </c>
      <c r="Y1122" s="103">
        <v>98.690153568202348</v>
      </c>
      <c r="Z1122" s="103">
        <v>51</v>
      </c>
    </row>
    <row r="1123" spans="21:26" x14ac:dyDescent="0.3">
      <c r="U1123" s="103">
        <v>1094</v>
      </c>
      <c r="V1123" s="103">
        <v>25.848189528086817</v>
      </c>
      <c r="W1123" s="103">
        <v>-12.848189528086817</v>
      </c>
      <c r="Y1123" s="103">
        <v>98.780487804878049</v>
      </c>
      <c r="Z1123" s="103">
        <v>51</v>
      </c>
    </row>
    <row r="1124" spans="21:26" x14ac:dyDescent="0.3">
      <c r="U1124" s="103">
        <v>1095</v>
      </c>
      <c r="V1124" s="103">
        <v>26.830334486015246</v>
      </c>
      <c r="W1124" s="103">
        <v>-14.830334486015246</v>
      </c>
      <c r="Y1124" s="103">
        <v>98.870822041553737</v>
      </c>
      <c r="Z1124" s="103">
        <v>51</v>
      </c>
    </row>
    <row r="1125" spans="21:26" x14ac:dyDescent="0.3">
      <c r="U1125" s="103">
        <v>1096</v>
      </c>
      <c r="V1125" s="103">
        <v>26.255358983741992</v>
      </c>
      <c r="W1125" s="103">
        <v>-20.255358983741992</v>
      </c>
      <c r="Y1125" s="103">
        <v>98.961156278229438</v>
      </c>
      <c r="Z1125" s="103">
        <v>51</v>
      </c>
    </row>
    <row r="1126" spans="21:26" x14ac:dyDescent="0.3">
      <c r="U1126" s="103">
        <v>1097</v>
      </c>
      <c r="V1126" s="103">
        <v>25.31110318840426</v>
      </c>
      <c r="W1126" s="103">
        <v>-21.31110318840426</v>
      </c>
      <c r="Y1126" s="103">
        <v>99.05149051490514</v>
      </c>
      <c r="Z1126" s="103">
        <v>52</v>
      </c>
    </row>
    <row r="1127" spans="21:26" x14ac:dyDescent="0.3">
      <c r="U1127" s="103">
        <v>1098</v>
      </c>
      <c r="V1127" s="103">
        <v>25.301072603078524</v>
      </c>
      <c r="W1127" s="103">
        <v>-21.301072603078524</v>
      </c>
      <c r="Y1127" s="103">
        <v>99.141824751580842</v>
      </c>
      <c r="Z1127" s="103">
        <v>52</v>
      </c>
    </row>
    <row r="1128" spans="21:26" x14ac:dyDescent="0.3">
      <c r="U1128" s="103">
        <v>1099</v>
      </c>
      <c r="V1128" s="103">
        <v>26.73250217407373</v>
      </c>
      <c r="W1128" s="103">
        <v>-22.73250217407373</v>
      </c>
      <c r="Y1128" s="103">
        <v>99.232158988256543</v>
      </c>
      <c r="Z1128" s="103">
        <v>52</v>
      </c>
    </row>
    <row r="1129" spans="21:26" x14ac:dyDescent="0.3">
      <c r="U1129" s="103">
        <v>1100</v>
      </c>
      <c r="V1129" s="103">
        <v>29.126371916369475</v>
      </c>
      <c r="W1129" s="103">
        <v>-25.126371916369475</v>
      </c>
      <c r="Y1129" s="103">
        <v>99.322493224932245</v>
      </c>
      <c r="Z1129" s="103">
        <v>52</v>
      </c>
    </row>
    <row r="1130" spans="21:26" x14ac:dyDescent="0.3">
      <c r="U1130" s="103">
        <v>1101</v>
      </c>
      <c r="V1130" s="103">
        <v>27.209645364405464</v>
      </c>
      <c r="W1130" s="103">
        <v>-23.209645364405464</v>
      </c>
      <c r="Y1130" s="103">
        <v>99.412827461607947</v>
      </c>
      <c r="Z1130" s="103">
        <v>53</v>
      </c>
    </row>
    <row r="1131" spans="21:26" x14ac:dyDescent="0.3">
      <c r="U1131" s="103">
        <v>1102</v>
      </c>
      <c r="V1131" s="103">
        <v>27.03063484515252</v>
      </c>
      <c r="W1131" s="103">
        <v>-24.03063484515252</v>
      </c>
      <c r="Y1131" s="103">
        <v>99.503161698283648</v>
      </c>
      <c r="Z1131" s="103">
        <v>54</v>
      </c>
    </row>
    <row r="1132" spans="21:26" x14ac:dyDescent="0.3">
      <c r="U1132" s="103">
        <v>1103</v>
      </c>
      <c r="V1132" s="103">
        <v>26.300990771022441</v>
      </c>
      <c r="W1132" s="103">
        <v>-23.300990771022441</v>
      </c>
      <c r="Y1132" s="103">
        <v>99.59349593495935</v>
      </c>
      <c r="Z1132" s="103">
        <v>54</v>
      </c>
    </row>
    <row r="1133" spans="21:26" x14ac:dyDescent="0.3">
      <c r="U1133" s="103">
        <v>1104</v>
      </c>
      <c r="V1133" s="103">
        <v>23.915274819363763</v>
      </c>
      <c r="W1133" s="103">
        <v>-21.915274819363763</v>
      </c>
      <c r="Y1133" s="103">
        <v>99.683830171635051</v>
      </c>
      <c r="Z1133" s="103">
        <v>55</v>
      </c>
    </row>
    <row r="1134" spans="21:26" x14ac:dyDescent="0.3">
      <c r="U1134" s="103">
        <v>1105</v>
      </c>
      <c r="V1134" s="103">
        <v>25.301072603078524</v>
      </c>
      <c r="W1134" s="103">
        <v>-23.301072603078524</v>
      </c>
      <c r="Y1134" s="103">
        <v>99.774164408310739</v>
      </c>
      <c r="Z1134" s="103">
        <v>55</v>
      </c>
    </row>
    <row r="1135" spans="21:26" x14ac:dyDescent="0.3">
      <c r="U1135" s="103">
        <v>1106</v>
      </c>
      <c r="V1135" s="103">
        <v>28.029792807763897</v>
      </c>
      <c r="W1135" s="103">
        <v>-27.029792807763897</v>
      </c>
      <c r="Y1135" s="103">
        <v>99.86449864498644</v>
      </c>
      <c r="Z1135" s="103">
        <v>59</v>
      </c>
    </row>
    <row r="1136" spans="21:26" ht="15" thickBot="1" x14ac:dyDescent="0.35">
      <c r="U1136" s="104">
        <v>1107</v>
      </c>
      <c r="V1136" s="104">
        <v>25.571346696892359</v>
      </c>
      <c r="W1136" s="104">
        <v>-25.571346696892359</v>
      </c>
      <c r="Y1136" s="104">
        <v>99.954832881662142</v>
      </c>
      <c r="Z1136" s="104">
        <v>60</v>
      </c>
    </row>
  </sheetData>
  <autoFilter ref="C2:S2" xr:uid="{BA0D2F14-0436-47E7-8A0B-1CB351A01686}">
    <sortState xmlns:xlrd2="http://schemas.microsoft.com/office/spreadsheetml/2017/richdata2" ref="C3:S1111">
      <sortCondition descending="1" ref="C2"/>
    </sortState>
  </autoFilter>
  <sortState xmlns:xlrd2="http://schemas.microsoft.com/office/spreadsheetml/2017/richdata2" ref="Z30:Z1138">
    <sortCondition ref="Z30"/>
  </sortState>
  <mergeCells count="4">
    <mergeCell ref="AM47:AQ47"/>
    <mergeCell ref="AH36:AH38"/>
    <mergeCell ref="AG35:AS35"/>
    <mergeCell ref="AG36:AG38"/>
  </mergeCells>
  <pageMargins left="0.7" right="0.7" top="0.75" bottom="0.75" header="0.3" footer="0.3"/>
  <pageSetup orientation="portrait" verticalDpi="597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93A9-7E92-42A7-AF6F-981A3E67681F}">
  <dimension ref="A1:AG304"/>
  <sheetViews>
    <sheetView topLeftCell="D1" workbookViewId="0">
      <selection activeCell="T20" sqref="T20"/>
    </sheetView>
  </sheetViews>
  <sheetFormatPr defaultRowHeight="14.4" x14ac:dyDescent="0.3"/>
  <cols>
    <col min="1" max="1" width="10.5546875" bestFit="1" customWidth="1"/>
    <col min="2" max="2" width="9.109375" bestFit="1" customWidth="1"/>
    <col min="33" max="33" width="14.33203125" customWidth="1"/>
  </cols>
  <sheetData>
    <row r="1" spans="1:33" x14ac:dyDescent="0.3">
      <c r="B1" s="102">
        <f t="shared" ref="B1:H1" si="0">SUM(B3:B1048576)</f>
        <v>3178</v>
      </c>
      <c r="C1" s="102">
        <f t="shared" si="0"/>
        <v>50</v>
      </c>
      <c r="D1" s="102">
        <f t="shared" si="0"/>
        <v>14</v>
      </c>
      <c r="E1" s="102">
        <f t="shared" si="0"/>
        <v>0</v>
      </c>
      <c r="F1" s="102">
        <f t="shared" si="0"/>
        <v>1</v>
      </c>
      <c r="G1" s="102">
        <f t="shared" si="0"/>
        <v>30</v>
      </c>
      <c r="H1" s="102">
        <f t="shared" si="0"/>
        <v>30</v>
      </c>
      <c r="I1" s="102"/>
      <c r="J1" s="102">
        <f t="shared" ref="J1:S1" si="1">SUM(J3:J1048576)</f>
        <v>50</v>
      </c>
      <c r="K1" s="102">
        <f t="shared" si="1"/>
        <v>0</v>
      </c>
      <c r="L1" s="102">
        <f t="shared" si="1"/>
        <v>0</v>
      </c>
      <c r="M1" s="102">
        <f t="shared" si="1"/>
        <v>0</v>
      </c>
      <c r="N1" s="102">
        <f t="shared" si="1"/>
        <v>14</v>
      </c>
      <c r="O1" s="102">
        <f t="shared" si="1"/>
        <v>0</v>
      </c>
      <c r="P1" s="102">
        <f t="shared" si="1"/>
        <v>0</v>
      </c>
      <c r="Q1" s="102">
        <f t="shared" si="1"/>
        <v>0</v>
      </c>
      <c r="R1" s="102">
        <f t="shared" si="1"/>
        <v>0</v>
      </c>
      <c r="S1" s="102">
        <f t="shared" si="1"/>
        <v>1</v>
      </c>
    </row>
    <row r="2" spans="1:33" x14ac:dyDescent="0.3">
      <c r="B2" s="101" t="s">
        <v>116</v>
      </c>
      <c r="C2" s="100" t="s">
        <v>128</v>
      </c>
      <c r="D2" s="100" t="s">
        <v>129</v>
      </c>
      <c r="E2" s="100" t="s">
        <v>130</v>
      </c>
      <c r="F2" s="100" t="s">
        <v>131</v>
      </c>
      <c r="G2" s="100" t="s">
        <v>205</v>
      </c>
      <c r="H2" s="213" t="s">
        <v>126</v>
      </c>
      <c r="I2" s="213" t="s">
        <v>204</v>
      </c>
      <c r="J2" t="s">
        <v>117</v>
      </c>
      <c r="K2" t="s">
        <v>122</v>
      </c>
      <c r="L2" t="s">
        <v>125</v>
      </c>
      <c r="M2" t="s">
        <v>124</v>
      </c>
      <c r="N2" t="s">
        <v>119</v>
      </c>
      <c r="O2" t="s">
        <v>120</v>
      </c>
      <c r="P2" t="s">
        <v>123</v>
      </c>
      <c r="Q2" t="s">
        <v>118</v>
      </c>
      <c r="R2" t="s">
        <v>127</v>
      </c>
      <c r="S2" t="s">
        <v>121</v>
      </c>
    </row>
    <row r="3" spans="1:33" ht="15" thickBot="1" x14ac:dyDescent="0.35">
      <c r="A3" s="13">
        <v>43845</v>
      </c>
      <c r="B3">
        <v>1</v>
      </c>
      <c r="C3">
        <f>SUM(J3:K3)</f>
        <v>0</v>
      </c>
      <c r="D3">
        <f t="shared" ref="D3" si="2">SUM(L3:N3)</f>
        <v>0</v>
      </c>
      <c r="E3">
        <f t="shared" ref="E3" si="3">SUM(O3:Q3)</f>
        <v>0</v>
      </c>
      <c r="F3">
        <f t="shared" ref="F3" si="4">SUM(R3:S3)</f>
        <v>0</v>
      </c>
      <c r="G3">
        <f>SUM(H3:I3)</f>
        <v>0</v>
      </c>
    </row>
    <row r="4" spans="1:33" ht="15" thickBot="1" x14ac:dyDescent="0.35">
      <c r="A4" s="13">
        <v>43846</v>
      </c>
      <c r="C4">
        <f t="shared" ref="C4:C67" si="5">SUM(J4:K4)</f>
        <v>0</v>
      </c>
      <c r="D4">
        <f t="shared" ref="D4:D67" si="6">SUM(L4:N4)</f>
        <v>0</v>
      </c>
      <c r="E4">
        <f t="shared" ref="E4:E67" si="7">SUM(O4:Q4)</f>
        <v>0</v>
      </c>
      <c r="F4">
        <f t="shared" ref="F4:F67" si="8">SUM(R4:S4)</f>
        <v>0</v>
      </c>
      <c r="G4">
        <f t="shared" ref="G4:G67" si="9">SUM(H4:I4)</f>
        <v>0</v>
      </c>
      <c r="X4" s="229" t="s">
        <v>215</v>
      </c>
      <c r="Y4" s="230"/>
      <c r="Z4" s="230"/>
      <c r="AA4" s="230"/>
      <c r="AB4" s="230"/>
      <c r="AC4" s="230"/>
      <c r="AD4" s="230"/>
      <c r="AE4" s="230"/>
      <c r="AF4" s="230"/>
      <c r="AG4" s="231"/>
    </row>
    <row r="5" spans="1:33" x14ac:dyDescent="0.3">
      <c r="A5" s="13">
        <v>43847</v>
      </c>
      <c r="C5">
        <f t="shared" si="5"/>
        <v>0</v>
      </c>
      <c r="D5">
        <f t="shared" si="6"/>
        <v>0</v>
      </c>
      <c r="E5">
        <f t="shared" si="7"/>
        <v>0</v>
      </c>
      <c r="F5">
        <f t="shared" si="8"/>
        <v>0</v>
      </c>
      <c r="G5">
        <f t="shared" si="9"/>
        <v>0</v>
      </c>
      <c r="X5" s="107">
        <v>2020</v>
      </c>
      <c r="Y5" s="108"/>
      <c r="Z5" s="108" t="s">
        <v>116</v>
      </c>
      <c r="AA5" s="108" t="s">
        <v>117</v>
      </c>
      <c r="AB5" s="108" t="s">
        <v>125</v>
      </c>
      <c r="AC5" s="108" t="s">
        <v>120</v>
      </c>
      <c r="AD5" s="108" t="s">
        <v>127</v>
      </c>
      <c r="AE5" s="108" t="s">
        <v>126</v>
      </c>
      <c r="AF5" s="108"/>
      <c r="AG5" s="109"/>
    </row>
    <row r="6" spans="1:33" x14ac:dyDescent="0.3">
      <c r="A6" s="13">
        <v>43848</v>
      </c>
      <c r="B6">
        <v>2</v>
      </c>
      <c r="C6">
        <f t="shared" si="5"/>
        <v>0</v>
      </c>
      <c r="D6">
        <f t="shared" si="6"/>
        <v>0</v>
      </c>
      <c r="E6">
        <f t="shared" si="7"/>
        <v>0</v>
      </c>
      <c r="F6">
        <f t="shared" si="8"/>
        <v>0</v>
      </c>
      <c r="G6">
        <f>SUM(H6:I6)</f>
        <v>0</v>
      </c>
      <c r="X6" s="110"/>
      <c r="Y6" s="111"/>
      <c r="Z6" s="111">
        <v>3178</v>
      </c>
      <c r="AA6" s="111">
        <v>50</v>
      </c>
      <c r="AB6" s="111">
        <v>14</v>
      </c>
      <c r="AC6" s="111">
        <v>0</v>
      </c>
      <c r="AD6" s="111">
        <v>1</v>
      </c>
      <c r="AE6" s="113">
        <v>30</v>
      </c>
      <c r="AF6" s="111"/>
      <c r="AG6" s="217">
        <f>SUM(AA7:AE7)</f>
        <v>2.9893014474512272E-2</v>
      </c>
    </row>
    <row r="7" spans="1:33" ht="15" thickBot="1" x14ac:dyDescent="0.35">
      <c r="A7" s="13">
        <v>43849</v>
      </c>
      <c r="C7">
        <f t="shared" si="5"/>
        <v>0</v>
      </c>
      <c r="D7">
        <f t="shared" si="6"/>
        <v>0</v>
      </c>
      <c r="E7">
        <f t="shared" si="7"/>
        <v>0</v>
      </c>
      <c r="F7">
        <f t="shared" si="8"/>
        <v>0</v>
      </c>
      <c r="G7">
        <f t="shared" si="9"/>
        <v>0</v>
      </c>
      <c r="X7" s="114"/>
      <c r="Y7" s="22"/>
      <c r="Z7" s="22"/>
      <c r="AA7" s="24">
        <f>AA6/$Z$6</f>
        <v>1.5733165512901194E-2</v>
      </c>
      <c r="AB7" s="24">
        <f t="shared" ref="AB7:AE7" si="10">AB6/$Z$6</f>
        <v>4.4052863436123352E-3</v>
      </c>
      <c r="AC7" s="24">
        <f t="shared" si="10"/>
        <v>0</v>
      </c>
      <c r="AD7" s="24">
        <f t="shared" si="10"/>
        <v>3.1466331025802394E-4</v>
      </c>
      <c r="AE7" s="24">
        <f t="shared" si="10"/>
        <v>9.4398993077407182E-3</v>
      </c>
      <c r="AF7" s="22"/>
      <c r="AG7" s="115" t="s">
        <v>202</v>
      </c>
    </row>
    <row r="8" spans="1:33" x14ac:dyDescent="0.3">
      <c r="A8" s="13">
        <v>43850</v>
      </c>
      <c r="C8">
        <f t="shared" si="5"/>
        <v>0</v>
      </c>
      <c r="D8">
        <f t="shared" si="6"/>
        <v>0</v>
      </c>
      <c r="E8">
        <f t="shared" si="7"/>
        <v>0</v>
      </c>
      <c r="F8">
        <f t="shared" si="8"/>
        <v>0</v>
      </c>
      <c r="G8">
        <f t="shared" si="9"/>
        <v>0</v>
      </c>
    </row>
    <row r="9" spans="1:33" x14ac:dyDescent="0.3">
      <c r="A9" s="13">
        <v>43851</v>
      </c>
      <c r="C9">
        <f t="shared" si="5"/>
        <v>0</v>
      </c>
      <c r="D9">
        <f t="shared" si="6"/>
        <v>0</v>
      </c>
      <c r="E9">
        <f t="shared" si="7"/>
        <v>0</v>
      </c>
      <c r="F9">
        <f t="shared" si="8"/>
        <v>0</v>
      </c>
      <c r="G9">
        <f t="shared" si="9"/>
        <v>0</v>
      </c>
    </row>
    <row r="10" spans="1:33" x14ac:dyDescent="0.3">
      <c r="A10" s="13">
        <v>43852</v>
      </c>
      <c r="C10">
        <f t="shared" si="5"/>
        <v>0</v>
      </c>
      <c r="D10">
        <f t="shared" si="6"/>
        <v>0</v>
      </c>
      <c r="E10">
        <f t="shared" si="7"/>
        <v>0</v>
      </c>
      <c r="F10">
        <f t="shared" si="8"/>
        <v>0</v>
      </c>
      <c r="G10">
        <f t="shared" si="9"/>
        <v>0</v>
      </c>
      <c r="Z10">
        <f>Z6-SUM(AA6:AE6)</f>
        <v>3083</v>
      </c>
    </row>
    <row r="11" spans="1:33" x14ac:dyDescent="0.3">
      <c r="A11" s="13">
        <v>43853</v>
      </c>
      <c r="C11">
        <f t="shared" si="5"/>
        <v>0</v>
      </c>
      <c r="D11">
        <f t="shared" si="6"/>
        <v>0</v>
      </c>
      <c r="E11">
        <f t="shared" si="7"/>
        <v>0</v>
      </c>
      <c r="F11">
        <f t="shared" si="8"/>
        <v>0</v>
      </c>
      <c r="G11">
        <f t="shared" si="9"/>
        <v>0</v>
      </c>
    </row>
    <row r="12" spans="1:33" x14ac:dyDescent="0.3">
      <c r="A12" s="13">
        <v>43854</v>
      </c>
      <c r="B12">
        <v>1</v>
      </c>
      <c r="C12">
        <f t="shared" si="5"/>
        <v>0</v>
      </c>
      <c r="D12">
        <f t="shared" si="6"/>
        <v>0</v>
      </c>
      <c r="E12">
        <f t="shared" si="7"/>
        <v>0</v>
      </c>
      <c r="F12">
        <f t="shared" si="8"/>
        <v>0</v>
      </c>
      <c r="G12">
        <f t="shared" si="9"/>
        <v>0</v>
      </c>
    </row>
    <row r="13" spans="1:33" x14ac:dyDescent="0.3">
      <c r="A13" s="13">
        <v>43855</v>
      </c>
      <c r="C13">
        <f t="shared" si="5"/>
        <v>0</v>
      </c>
      <c r="D13">
        <f t="shared" si="6"/>
        <v>0</v>
      </c>
      <c r="E13">
        <f t="shared" si="7"/>
        <v>0</v>
      </c>
      <c r="F13">
        <f t="shared" si="8"/>
        <v>0</v>
      </c>
      <c r="G13">
        <f t="shared" si="9"/>
        <v>0</v>
      </c>
    </row>
    <row r="14" spans="1:33" x14ac:dyDescent="0.3">
      <c r="A14" s="13">
        <v>43856</v>
      </c>
      <c r="C14">
        <f t="shared" si="5"/>
        <v>0</v>
      </c>
      <c r="D14">
        <f t="shared" si="6"/>
        <v>0</v>
      </c>
      <c r="E14">
        <f t="shared" si="7"/>
        <v>0</v>
      </c>
      <c r="F14">
        <f t="shared" si="8"/>
        <v>0</v>
      </c>
      <c r="G14">
        <f t="shared" si="9"/>
        <v>0</v>
      </c>
    </row>
    <row r="15" spans="1:33" x14ac:dyDescent="0.3">
      <c r="A15" s="13">
        <v>43857</v>
      </c>
      <c r="C15">
        <f t="shared" si="5"/>
        <v>0</v>
      </c>
      <c r="D15">
        <f t="shared" si="6"/>
        <v>0</v>
      </c>
      <c r="E15">
        <f t="shared" si="7"/>
        <v>0</v>
      </c>
      <c r="F15">
        <f t="shared" si="8"/>
        <v>0</v>
      </c>
      <c r="G15">
        <f t="shared" si="9"/>
        <v>0</v>
      </c>
    </row>
    <row r="16" spans="1:33" x14ac:dyDescent="0.3">
      <c r="A16" s="13">
        <v>43858</v>
      </c>
      <c r="B16">
        <v>1</v>
      </c>
      <c r="C16">
        <f t="shared" si="5"/>
        <v>0</v>
      </c>
      <c r="D16">
        <f t="shared" si="6"/>
        <v>0</v>
      </c>
      <c r="E16">
        <f t="shared" si="7"/>
        <v>0</v>
      </c>
      <c r="F16">
        <f t="shared" si="8"/>
        <v>0</v>
      </c>
      <c r="G16">
        <f t="shared" si="9"/>
        <v>0</v>
      </c>
    </row>
    <row r="17" spans="1:7" x14ac:dyDescent="0.3">
      <c r="A17" s="13">
        <v>43859</v>
      </c>
      <c r="C17">
        <f t="shared" si="5"/>
        <v>0</v>
      </c>
      <c r="D17">
        <f t="shared" si="6"/>
        <v>0</v>
      </c>
      <c r="E17">
        <f t="shared" si="7"/>
        <v>0</v>
      </c>
      <c r="F17">
        <f t="shared" si="8"/>
        <v>0</v>
      </c>
      <c r="G17">
        <f t="shared" si="9"/>
        <v>0</v>
      </c>
    </row>
    <row r="18" spans="1:7" x14ac:dyDescent="0.3">
      <c r="A18" s="13">
        <v>43860</v>
      </c>
      <c r="B18">
        <v>1</v>
      </c>
      <c r="C18">
        <f t="shared" si="5"/>
        <v>0</v>
      </c>
      <c r="D18">
        <f t="shared" si="6"/>
        <v>0</v>
      </c>
      <c r="E18">
        <f t="shared" si="7"/>
        <v>0</v>
      </c>
      <c r="F18">
        <f t="shared" si="8"/>
        <v>0</v>
      </c>
      <c r="G18">
        <f t="shared" si="9"/>
        <v>0</v>
      </c>
    </row>
    <row r="19" spans="1:7" x14ac:dyDescent="0.3">
      <c r="A19" s="13">
        <v>43861</v>
      </c>
      <c r="C19">
        <f t="shared" si="5"/>
        <v>0</v>
      </c>
      <c r="D19">
        <f t="shared" si="6"/>
        <v>0</v>
      </c>
      <c r="E19">
        <f t="shared" si="7"/>
        <v>0</v>
      </c>
      <c r="F19">
        <f t="shared" si="8"/>
        <v>0</v>
      </c>
      <c r="G19">
        <f t="shared" si="9"/>
        <v>0</v>
      </c>
    </row>
    <row r="20" spans="1:7" x14ac:dyDescent="0.3">
      <c r="A20" s="13">
        <v>43862</v>
      </c>
      <c r="C20">
        <f t="shared" si="5"/>
        <v>0</v>
      </c>
      <c r="D20">
        <f t="shared" si="6"/>
        <v>0</v>
      </c>
      <c r="E20">
        <f t="shared" si="7"/>
        <v>0</v>
      </c>
      <c r="F20">
        <f t="shared" si="8"/>
        <v>0</v>
      </c>
      <c r="G20">
        <f t="shared" si="9"/>
        <v>0</v>
      </c>
    </row>
    <row r="21" spans="1:7" x14ac:dyDescent="0.3">
      <c r="A21" s="13">
        <v>43863</v>
      </c>
      <c r="C21">
        <f t="shared" si="5"/>
        <v>0</v>
      </c>
      <c r="D21">
        <f t="shared" si="6"/>
        <v>0</v>
      </c>
      <c r="E21">
        <f t="shared" si="7"/>
        <v>0</v>
      </c>
      <c r="F21">
        <f t="shared" si="8"/>
        <v>0</v>
      </c>
      <c r="G21">
        <f t="shared" si="9"/>
        <v>0</v>
      </c>
    </row>
    <row r="22" spans="1:7" x14ac:dyDescent="0.3">
      <c r="A22" s="13">
        <v>43864</v>
      </c>
      <c r="C22">
        <f t="shared" si="5"/>
        <v>0</v>
      </c>
      <c r="D22">
        <f t="shared" si="6"/>
        <v>0</v>
      </c>
      <c r="E22">
        <f t="shared" si="7"/>
        <v>0</v>
      </c>
      <c r="F22">
        <f t="shared" si="8"/>
        <v>0</v>
      </c>
      <c r="G22">
        <f t="shared" si="9"/>
        <v>0</v>
      </c>
    </row>
    <row r="23" spans="1:7" x14ac:dyDescent="0.3">
      <c r="A23" s="13">
        <v>43865</v>
      </c>
      <c r="C23">
        <f t="shared" si="5"/>
        <v>0</v>
      </c>
      <c r="D23">
        <f t="shared" si="6"/>
        <v>0</v>
      </c>
      <c r="E23">
        <f t="shared" si="7"/>
        <v>0</v>
      </c>
      <c r="F23">
        <f t="shared" si="8"/>
        <v>0</v>
      </c>
      <c r="G23">
        <f t="shared" si="9"/>
        <v>0</v>
      </c>
    </row>
    <row r="24" spans="1:7" x14ac:dyDescent="0.3">
      <c r="A24" s="13">
        <v>43866</v>
      </c>
      <c r="C24">
        <f t="shared" si="5"/>
        <v>0</v>
      </c>
      <c r="D24">
        <f t="shared" si="6"/>
        <v>0</v>
      </c>
      <c r="E24">
        <f t="shared" si="7"/>
        <v>0</v>
      </c>
      <c r="F24">
        <f t="shared" si="8"/>
        <v>0</v>
      </c>
      <c r="G24">
        <f t="shared" si="9"/>
        <v>0</v>
      </c>
    </row>
    <row r="25" spans="1:7" x14ac:dyDescent="0.3">
      <c r="A25" s="13">
        <v>43867</v>
      </c>
      <c r="C25">
        <f t="shared" si="5"/>
        <v>0</v>
      </c>
      <c r="D25">
        <f t="shared" si="6"/>
        <v>0</v>
      </c>
      <c r="E25">
        <f t="shared" si="7"/>
        <v>0</v>
      </c>
      <c r="F25">
        <f t="shared" si="8"/>
        <v>0</v>
      </c>
      <c r="G25">
        <f t="shared" si="9"/>
        <v>0</v>
      </c>
    </row>
    <row r="26" spans="1:7" x14ac:dyDescent="0.3">
      <c r="A26" s="13">
        <v>43868</v>
      </c>
      <c r="C26">
        <f t="shared" si="5"/>
        <v>0</v>
      </c>
      <c r="D26">
        <f t="shared" si="6"/>
        <v>0</v>
      </c>
      <c r="E26">
        <f t="shared" si="7"/>
        <v>0</v>
      </c>
      <c r="F26">
        <f t="shared" si="8"/>
        <v>0</v>
      </c>
      <c r="G26">
        <f t="shared" si="9"/>
        <v>0</v>
      </c>
    </row>
    <row r="27" spans="1:7" x14ac:dyDescent="0.3">
      <c r="A27" s="13">
        <v>43869</v>
      </c>
      <c r="C27">
        <f t="shared" si="5"/>
        <v>0</v>
      </c>
      <c r="D27">
        <f t="shared" si="6"/>
        <v>0</v>
      </c>
      <c r="E27">
        <f t="shared" si="7"/>
        <v>0</v>
      </c>
      <c r="F27">
        <f t="shared" si="8"/>
        <v>0</v>
      </c>
      <c r="G27">
        <f t="shared" si="9"/>
        <v>0</v>
      </c>
    </row>
    <row r="28" spans="1:7" x14ac:dyDescent="0.3">
      <c r="A28" s="13">
        <v>43870</v>
      </c>
      <c r="C28">
        <f t="shared" si="5"/>
        <v>0</v>
      </c>
      <c r="D28">
        <f t="shared" si="6"/>
        <v>0</v>
      </c>
      <c r="E28">
        <f t="shared" si="7"/>
        <v>0</v>
      </c>
      <c r="F28">
        <f t="shared" si="8"/>
        <v>0</v>
      </c>
      <c r="G28">
        <f t="shared" si="9"/>
        <v>0</v>
      </c>
    </row>
    <row r="29" spans="1:7" x14ac:dyDescent="0.3">
      <c r="A29" s="13">
        <v>43871</v>
      </c>
      <c r="C29">
        <f t="shared" si="5"/>
        <v>0</v>
      </c>
      <c r="D29">
        <f t="shared" si="6"/>
        <v>0</v>
      </c>
      <c r="E29">
        <f t="shared" si="7"/>
        <v>0</v>
      </c>
      <c r="F29">
        <f t="shared" si="8"/>
        <v>0</v>
      </c>
      <c r="G29">
        <f t="shared" si="9"/>
        <v>0</v>
      </c>
    </row>
    <row r="30" spans="1:7" x14ac:dyDescent="0.3">
      <c r="A30" s="13">
        <v>43872</v>
      </c>
      <c r="C30">
        <f t="shared" si="5"/>
        <v>0</v>
      </c>
      <c r="D30">
        <f t="shared" si="6"/>
        <v>0</v>
      </c>
      <c r="E30">
        <f t="shared" si="7"/>
        <v>0</v>
      </c>
      <c r="F30">
        <f t="shared" si="8"/>
        <v>0</v>
      </c>
      <c r="G30">
        <f t="shared" si="9"/>
        <v>0</v>
      </c>
    </row>
    <row r="31" spans="1:7" x14ac:dyDescent="0.3">
      <c r="A31" s="13">
        <v>43873</v>
      </c>
      <c r="C31">
        <f t="shared" si="5"/>
        <v>0</v>
      </c>
      <c r="D31">
        <f t="shared" si="6"/>
        <v>0</v>
      </c>
      <c r="E31">
        <f t="shared" si="7"/>
        <v>0</v>
      </c>
      <c r="F31">
        <f t="shared" si="8"/>
        <v>0</v>
      </c>
      <c r="G31">
        <f t="shared" si="9"/>
        <v>0</v>
      </c>
    </row>
    <row r="32" spans="1:7" x14ac:dyDescent="0.3">
      <c r="A32" s="13">
        <v>43874</v>
      </c>
      <c r="C32">
        <f t="shared" si="5"/>
        <v>0</v>
      </c>
      <c r="D32">
        <f t="shared" si="6"/>
        <v>0</v>
      </c>
      <c r="E32">
        <f t="shared" si="7"/>
        <v>0</v>
      </c>
      <c r="F32">
        <f t="shared" si="8"/>
        <v>0</v>
      </c>
      <c r="G32">
        <f t="shared" si="9"/>
        <v>0</v>
      </c>
    </row>
    <row r="33" spans="1:10" x14ac:dyDescent="0.3">
      <c r="A33" s="13">
        <v>43875</v>
      </c>
      <c r="C33">
        <f t="shared" si="5"/>
        <v>1</v>
      </c>
      <c r="D33">
        <f t="shared" si="6"/>
        <v>0</v>
      </c>
      <c r="E33">
        <f t="shared" si="7"/>
        <v>0</v>
      </c>
      <c r="F33">
        <f t="shared" si="8"/>
        <v>0</v>
      </c>
      <c r="G33">
        <f t="shared" si="9"/>
        <v>0</v>
      </c>
      <c r="J33">
        <v>1</v>
      </c>
    </row>
    <row r="34" spans="1:10" x14ac:dyDescent="0.3">
      <c r="A34" s="13">
        <v>43876</v>
      </c>
      <c r="C34">
        <f t="shared" si="5"/>
        <v>0</v>
      </c>
      <c r="D34">
        <f t="shared" si="6"/>
        <v>0</v>
      </c>
      <c r="E34">
        <f t="shared" si="7"/>
        <v>0</v>
      </c>
      <c r="F34">
        <f t="shared" si="8"/>
        <v>0</v>
      </c>
      <c r="G34">
        <f t="shared" si="9"/>
        <v>0</v>
      </c>
    </row>
    <row r="35" spans="1:10" x14ac:dyDescent="0.3">
      <c r="A35" s="13">
        <v>43877</v>
      </c>
      <c r="C35">
        <f t="shared" si="5"/>
        <v>0</v>
      </c>
      <c r="D35">
        <f t="shared" si="6"/>
        <v>0</v>
      </c>
      <c r="E35">
        <f t="shared" si="7"/>
        <v>0</v>
      </c>
      <c r="F35">
        <f t="shared" si="8"/>
        <v>0</v>
      </c>
      <c r="G35">
        <f t="shared" si="9"/>
        <v>0</v>
      </c>
    </row>
    <row r="36" spans="1:10" x14ac:dyDescent="0.3">
      <c r="A36" s="13">
        <v>43878</v>
      </c>
      <c r="B36">
        <v>1</v>
      </c>
      <c r="C36">
        <f t="shared" si="5"/>
        <v>0</v>
      </c>
      <c r="D36">
        <f t="shared" si="6"/>
        <v>0</v>
      </c>
      <c r="E36">
        <f t="shared" si="7"/>
        <v>0</v>
      </c>
      <c r="F36">
        <f t="shared" si="8"/>
        <v>0</v>
      </c>
      <c r="G36">
        <f t="shared" si="9"/>
        <v>0</v>
      </c>
    </row>
    <row r="37" spans="1:10" x14ac:dyDescent="0.3">
      <c r="A37" s="13">
        <v>43879</v>
      </c>
      <c r="C37">
        <f t="shared" si="5"/>
        <v>0</v>
      </c>
      <c r="D37">
        <f t="shared" si="6"/>
        <v>0</v>
      </c>
      <c r="E37">
        <f t="shared" si="7"/>
        <v>0</v>
      </c>
      <c r="F37">
        <f t="shared" si="8"/>
        <v>0</v>
      </c>
      <c r="G37">
        <f t="shared" si="9"/>
        <v>0</v>
      </c>
    </row>
    <row r="38" spans="1:10" x14ac:dyDescent="0.3">
      <c r="A38" s="13">
        <v>43880</v>
      </c>
      <c r="C38">
        <f t="shared" si="5"/>
        <v>0</v>
      </c>
      <c r="D38">
        <f t="shared" si="6"/>
        <v>0</v>
      </c>
      <c r="E38">
        <f t="shared" si="7"/>
        <v>0</v>
      </c>
      <c r="F38">
        <f t="shared" si="8"/>
        <v>0</v>
      </c>
      <c r="G38">
        <f t="shared" si="9"/>
        <v>0</v>
      </c>
    </row>
    <row r="39" spans="1:10" x14ac:dyDescent="0.3">
      <c r="A39" s="13">
        <v>43881</v>
      </c>
      <c r="C39">
        <f t="shared" si="5"/>
        <v>0</v>
      </c>
      <c r="D39">
        <f t="shared" si="6"/>
        <v>0</v>
      </c>
      <c r="E39">
        <f t="shared" si="7"/>
        <v>0</v>
      </c>
      <c r="F39">
        <f t="shared" si="8"/>
        <v>0</v>
      </c>
      <c r="G39">
        <f t="shared" si="9"/>
        <v>0</v>
      </c>
    </row>
    <row r="40" spans="1:10" x14ac:dyDescent="0.3">
      <c r="A40" s="13">
        <v>43882</v>
      </c>
      <c r="C40">
        <f t="shared" si="5"/>
        <v>0</v>
      </c>
      <c r="D40">
        <f t="shared" si="6"/>
        <v>0</v>
      </c>
      <c r="E40">
        <f t="shared" si="7"/>
        <v>0</v>
      </c>
      <c r="F40">
        <f t="shared" si="8"/>
        <v>0</v>
      </c>
      <c r="G40">
        <f t="shared" si="9"/>
        <v>0</v>
      </c>
    </row>
    <row r="41" spans="1:10" x14ac:dyDescent="0.3">
      <c r="A41" s="13">
        <v>43883</v>
      </c>
      <c r="C41">
        <f t="shared" si="5"/>
        <v>0</v>
      </c>
      <c r="D41">
        <f t="shared" si="6"/>
        <v>0</v>
      </c>
      <c r="E41">
        <f t="shared" si="7"/>
        <v>0</v>
      </c>
      <c r="F41">
        <f t="shared" si="8"/>
        <v>0</v>
      </c>
      <c r="G41">
        <f t="shared" si="9"/>
        <v>0</v>
      </c>
    </row>
    <row r="42" spans="1:10" x14ac:dyDescent="0.3">
      <c r="A42" s="13">
        <v>43884</v>
      </c>
      <c r="C42">
        <f t="shared" si="5"/>
        <v>1</v>
      </c>
      <c r="D42">
        <f t="shared" si="6"/>
        <v>0</v>
      </c>
      <c r="E42">
        <f t="shared" si="7"/>
        <v>0</v>
      </c>
      <c r="F42">
        <f t="shared" si="8"/>
        <v>0</v>
      </c>
      <c r="G42">
        <f t="shared" si="9"/>
        <v>0</v>
      </c>
      <c r="J42">
        <v>1</v>
      </c>
    </row>
    <row r="43" spans="1:10" x14ac:dyDescent="0.3">
      <c r="A43" s="13">
        <v>43885</v>
      </c>
      <c r="C43">
        <f t="shared" si="5"/>
        <v>0</v>
      </c>
      <c r="D43">
        <f t="shared" si="6"/>
        <v>0</v>
      </c>
      <c r="E43">
        <f t="shared" si="7"/>
        <v>0</v>
      </c>
      <c r="F43">
        <f t="shared" si="8"/>
        <v>0</v>
      </c>
      <c r="G43">
        <f t="shared" si="9"/>
        <v>0</v>
      </c>
    </row>
    <row r="44" spans="1:10" x14ac:dyDescent="0.3">
      <c r="A44" s="13">
        <v>43886</v>
      </c>
      <c r="C44">
        <f t="shared" si="5"/>
        <v>1</v>
      </c>
      <c r="D44">
        <f t="shared" si="6"/>
        <v>0</v>
      </c>
      <c r="E44">
        <f t="shared" si="7"/>
        <v>0</v>
      </c>
      <c r="F44">
        <f t="shared" si="8"/>
        <v>0</v>
      </c>
      <c r="G44">
        <f t="shared" si="9"/>
        <v>0</v>
      </c>
      <c r="J44">
        <v>1</v>
      </c>
    </row>
    <row r="45" spans="1:10" x14ac:dyDescent="0.3">
      <c r="A45" s="13">
        <v>43887</v>
      </c>
      <c r="B45">
        <v>1</v>
      </c>
      <c r="C45">
        <f t="shared" si="5"/>
        <v>0</v>
      </c>
      <c r="D45">
        <f t="shared" si="6"/>
        <v>0</v>
      </c>
      <c r="E45">
        <f t="shared" si="7"/>
        <v>0</v>
      </c>
      <c r="F45">
        <f t="shared" si="8"/>
        <v>0</v>
      </c>
      <c r="G45">
        <f t="shared" si="9"/>
        <v>0</v>
      </c>
    </row>
    <row r="46" spans="1:10" x14ac:dyDescent="0.3">
      <c r="A46" s="13">
        <v>43888</v>
      </c>
      <c r="C46">
        <f t="shared" si="5"/>
        <v>0</v>
      </c>
      <c r="D46">
        <f t="shared" si="6"/>
        <v>0</v>
      </c>
      <c r="E46">
        <f t="shared" si="7"/>
        <v>0</v>
      </c>
      <c r="F46">
        <f t="shared" si="8"/>
        <v>0</v>
      </c>
      <c r="G46">
        <f t="shared" si="9"/>
        <v>0</v>
      </c>
    </row>
    <row r="47" spans="1:10" x14ac:dyDescent="0.3">
      <c r="A47" s="13">
        <v>43889</v>
      </c>
      <c r="C47">
        <f t="shared" si="5"/>
        <v>0</v>
      </c>
      <c r="D47">
        <f t="shared" si="6"/>
        <v>0</v>
      </c>
      <c r="E47">
        <f t="shared" si="7"/>
        <v>0</v>
      </c>
      <c r="F47">
        <f t="shared" si="8"/>
        <v>0</v>
      </c>
      <c r="G47">
        <f t="shared" si="9"/>
        <v>0</v>
      </c>
    </row>
    <row r="48" spans="1:10" x14ac:dyDescent="0.3">
      <c r="A48" s="13">
        <v>43890</v>
      </c>
      <c r="C48">
        <f t="shared" si="5"/>
        <v>0</v>
      </c>
      <c r="D48">
        <f t="shared" si="6"/>
        <v>0</v>
      </c>
      <c r="E48">
        <f t="shared" si="7"/>
        <v>0</v>
      </c>
      <c r="F48">
        <f t="shared" si="8"/>
        <v>0</v>
      </c>
      <c r="G48">
        <f t="shared" si="9"/>
        <v>0</v>
      </c>
    </row>
    <row r="49" spans="1:10" x14ac:dyDescent="0.3">
      <c r="A49" s="13">
        <v>43891</v>
      </c>
      <c r="C49">
        <f t="shared" si="5"/>
        <v>0</v>
      </c>
      <c r="D49">
        <f t="shared" si="6"/>
        <v>0</v>
      </c>
      <c r="E49">
        <f t="shared" si="7"/>
        <v>0</v>
      </c>
      <c r="F49">
        <f t="shared" si="8"/>
        <v>0</v>
      </c>
      <c r="G49">
        <f t="shared" si="9"/>
        <v>0</v>
      </c>
    </row>
    <row r="50" spans="1:10" x14ac:dyDescent="0.3">
      <c r="A50" s="13">
        <v>43892</v>
      </c>
      <c r="C50">
        <f t="shared" si="5"/>
        <v>0</v>
      </c>
      <c r="D50">
        <f t="shared" si="6"/>
        <v>0</v>
      </c>
      <c r="E50">
        <f t="shared" si="7"/>
        <v>0</v>
      </c>
      <c r="F50">
        <f t="shared" si="8"/>
        <v>0</v>
      </c>
      <c r="G50">
        <f t="shared" si="9"/>
        <v>0</v>
      </c>
    </row>
    <row r="51" spans="1:10" x14ac:dyDescent="0.3">
      <c r="A51" s="13">
        <v>43893</v>
      </c>
      <c r="B51">
        <v>1</v>
      </c>
      <c r="C51">
        <f t="shared" si="5"/>
        <v>0</v>
      </c>
      <c r="D51">
        <f t="shared" si="6"/>
        <v>0</v>
      </c>
      <c r="E51">
        <f t="shared" si="7"/>
        <v>0</v>
      </c>
      <c r="F51">
        <f t="shared" si="8"/>
        <v>0</v>
      </c>
      <c r="G51">
        <f t="shared" si="9"/>
        <v>0</v>
      </c>
    </row>
    <row r="52" spans="1:10" x14ac:dyDescent="0.3">
      <c r="A52" s="13">
        <v>43894</v>
      </c>
      <c r="B52">
        <v>3</v>
      </c>
      <c r="C52">
        <f t="shared" si="5"/>
        <v>0</v>
      </c>
      <c r="D52">
        <f t="shared" si="6"/>
        <v>0</v>
      </c>
      <c r="E52">
        <f t="shared" si="7"/>
        <v>0</v>
      </c>
      <c r="F52">
        <f t="shared" si="8"/>
        <v>0</v>
      </c>
      <c r="G52">
        <f t="shared" si="9"/>
        <v>0</v>
      </c>
    </row>
    <row r="53" spans="1:10" x14ac:dyDescent="0.3">
      <c r="A53" s="13">
        <v>43895</v>
      </c>
      <c r="C53">
        <f t="shared" si="5"/>
        <v>0</v>
      </c>
      <c r="D53">
        <f t="shared" si="6"/>
        <v>0</v>
      </c>
      <c r="E53">
        <f t="shared" si="7"/>
        <v>0</v>
      </c>
      <c r="F53">
        <f t="shared" si="8"/>
        <v>0</v>
      </c>
      <c r="G53">
        <f t="shared" si="9"/>
        <v>0</v>
      </c>
    </row>
    <row r="54" spans="1:10" x14ac:dyDescent="0.3">
      <c r="A54" s="13">
        <v>43896</v>
      </c>
      <c r="C54">
        <f t="shared" si="5"/>
        <v>0</v>
      </c>
      <c r="D54">
        <f t="shared" si="6"/>
        <v>0</v>
      </c>
      <c r="E54">
        <f t="shared" si="7"/>
        <v>0</v>
      </c>
      <c r="F54">
        <f t="shared" si="8"/>
        <v>0</v>
      </c>
      <c r="G54">
        <f t="shared" si="9"/>
        <v>0</v>
      </c>
    </row>
    <row r="55" spans="1:10" x14ac:dyDescent="0.3">
      <c r="A55" s="13">
        <v>43897</v>
      </c>
      <c r="B55">
        <v>2</v>
      </c>
      <c r="C55">
        <f t="shared" si="5"/>
        <v>0</v>
      </c>
      <c r="D55">
        <f t="shared" si="6"/>
        <v>0</v>
      </c>
      <c r="E55">
        <f t="shared" si="7"/>
        <v>0</v>
      </c>
      <c r="F55">
        <f t="shared" si="8"/>
        <v>0</v>
      </c>
      <c r="G55">
        <f t="shared" si="9"/>
        <v>0</v>
      </c>
    </row>
    <row r="56" spans="1:10" x14ac:dyDescent="0.3">
      <c r="A56" s="13">
        <v>43898</v>
      </c>
      <c r="B56">
        <v>1</v>
      </c>
      <c r="C56">
        <f t="shared" si="5"/>
        <v>0</v>
      </c>
      <c r="D56">
        <f t="shared" si="6"/>
        <v>0</v>
      </c>
      <c r="E56">
        <f t="shared" si="7"/>
        <v>0</v>
      </c>
      <c r="F56">
        <f t="shared" si="8"/>
        <v>0</v>
      </c>
      <c r="G56">
        <f t="shared" si="9"/>
        <v>0</v>
      </c>
    </row>
    <row r="57" spans="1:10" x14ac:dyDescent="0.3">
      <c r="A57" s="13">
        <v>43899</v>
      </c>
      <c r="C57">
        <f t="shared" si="5"/>
        <v>0</v>
      </c>
      <c r="D57">
        <f t="shared" si="6"/>
        <v>0</v>
      </c>
      <c r="E57">
        <f t="shared" si="7"/>
        <v>0</v>
      </c>
      <c r="F57">
        <f t="shared" si="8"/>
        <v>0</v>
      </c>
      <c r="G57">
        <f t="shared" si="9"/>
        <v>0</v>
      </c>
    </row>
    <row r="58" spans="1:10" x14ac:dyDescent="0.3">
      <c r="A58" s="13">
        <v>43900</v>
      </c>
      <c r="B58">
        <v>2</v>
      </c>
      <c r="C58">
        <f t="shared" si="5"/>
        <v>0</v>
      </c>
      <c r="D58">
        <f t="shared" si="6"/>
        <v>0</v>
      </c>
      <c r="E58">
        <f t="shared" si="7"/>
        <v>0</v>
      </c>
      <c r="F58">
        <f t="shared" si="8"/>
        <v>0</v>
      </c>
      <c r="G58">
        <f t="shared" si="9"/>
        <v>0</v>
      </c>
    </row>
    <row r="59" spans="1:10" x14ac:dyDescent="0.3">
      <c r="A59" s="13">
        <v>43901</v>
      </c>
      <c r="B59">
        <v>3</v>
      </c>
      <c r="C59">
        <f t="shared" si="5"/>
        <v>0</v>
      </c>
      <c r="D59">
        <f t="shared" si="6"/>
        <v>0</v>
      </c>
      <c r="E59">
        <f t="shared" si="7"/>
        <v>0</v>
      </c>
      <c r="F59">
        <f t="shared" si="8"/>
        <v>0</v>
      </c>
      <c r="G59">
        <f t="shared" si="9"/>
        <v>0</v>
      </c>
    </row>
    <row r="60" spans="1:10" x14ac:dyDescent="0.3">
      <c r="A60" s="13">
        <v>43902</v>
      </c>
      <c r="C60">
        <f t="shared" si="5"/>
        <v>0</v>
      </c>
      <c r="D60">
        <f t="shared" si="6"/>
        <v>0</v>
      </c>
      <c r="E60">
        <f t="shared" si="7"/>
        <v>0</v>
      </c>
      <c r="F60">
        <f t="shared" si="8"/>
        <v>0</v>
      </c>
      <c r="G60">
        <f t="shared" si="9"/>
        <v>0</v>
      </c>
    </row>
    <row r="61" spans="1:10" x14ac:dyDescent="0.3">
      <c r="A61" s="13">
        <v>43903</v>
      </c>
      <c r="B61">
        <v>1</v>
      </c>
      <c r="C61">
        <f t="shared" si="5"/>
        <v>0</v>
      </c>
      <c r="D61">
        <f t="shared" si="6"/>
        <v>0</v>
      </c>
      <c r="E61">
        <f t="shared" si="7"/>
        <v>0</v>
      </c>
      <c r="F61">
        <f t="shared" si="8"/>
        <v>0</v>
      </c>
      <c r="G61">
        <f t="shared" si="9"/>
        <v>0</v>
      </c>
    </row>
    <row r="62" spans="1:10" x14ac:dyDescent="0.3">
      <c r="A62" s="13">
        <v>43904</v>
      </c>
      <c r="B62">
        <v>2</v>
      </c>
      <c r="C62">
        <f t="shared" si="5"/>
        <v>0</v>
      </c>
      <c r="D62">
        <f t="shared" si="6"/>
        <v>0</v>
      </c>
      <c r="E62">
        <f t="shared" si="7"/>
        <v>0</v>
      </c>
      <c r="F62">
        <f t="shared" si="8"/>
        <v>0</v>
      </c>
      <c r="G62">
        <f t="shared" si="9"/>
        <v>0</v>
      </c>
    </row>
    <row r="63" spans="1:10" x14ac:dyDescent="0.3">
      <c r="A63" s="13">
        <v>43905</v>
      </c>
      <c r="B63">
        <v>4</v>
      </c>
      <c r="C63">
        <f t="shared" si="5"/>
        <v>1</v>
      </c>
      <c r="D63">
        <f t="shared" si="6"/>
        <v>0</v>
      </c>
      <c r="E63">
        <f t="shared" si="7"/>
        <v>0</v>
      </c>
      <c r="F63">
        <f t="shared" si="8"/>
        <v>0</v>
      </c>
      <c r="G63">
        <f t="shared" si="9"/>
        <v>0</v>
      </c>
      <c r="J63">
        <v>1</v>
      </c>
    </row>
    <row r="64" spans="1:10" x14ac:dyDescent="0.3">
      <c r="A64" s="13">
        <v>43906</v>
      </c>
      <c r="B64">
        <v>18</v>
      </c>
      <c r="C64">
        <f t="shared" si="5"/>
        <v>0</v>
      </c>
      <c r="D64">
        <f t="shared" si="6"/>
        <v>0</v>
      </c>
      <c r="E64">
        <f t="shared" si="7"/>
        <v>0</v>
      </c>
      <c r="F64">
        <f t="shared" si="8"/>
        <v>0</v>
      </c>
      <c r="G64">
        <f t="shared" si="9"/>
        <v>0</v>
      </c>
    </row>
    <row r="65" spans="1:19" x14ac:dyDescent="0.3">
      <c r="A65" s="13">
        <v>43907</v>
      </c>
      <c r="B65">
        <v>12</v>
      </c>
      <c r="C65">
        <f t="shared" si="5"/>
        <v>0</v>
      </c>
      <c r="D65">
        <f t="shared" si="6"/>
        <v>0</v>
      </c>
      <c r="E65">
        <f t="shared" si="7"/>
        <v>0</v>
      </c>
      <c r="F65">
        <f t="shared" si="8"/>
        <v>0</v>
      </c>
      <c r="G65">
        <f t="shared" si="9"/>
        <v>0</v>
      </c>
    </row>
    <row r="66" spans="1:19" x14ac:dyDescent="0.3">
      <c r="A66" s="13">
        <v>43908</v>
      </c>
      <c r="B66">
        <v>17</v>
      </c>
      <c r="C66">
        <f t="shared" si="5"/>
        <v>0</v>
      </c>
      <c r="D66">
        <f t="shared" si="6"/>
        <v>0</v>
      </c>
      <c r="E66">
        <f t="shared" si="7"/>
        <v>0</v>
      </c>
      <c r="F66">
        <f t="shared" si="8"/>
        <v>0</v>
      </c>
      <c r="G66">
        <f t="shared" si="9"/>
        <v>0</v>
      </c>
    </row>
    <row r="67" spans="1:19" x14ac:dyDescent="0.3">
      <c r="A67" s="13">
        <v>43909</v>
      </c>
      <c r="B67">
        <v>6</v>
      </c>
      <c r="C67">
        <f t="shared" si="5"/>
        <v>0</v>
      </c>
      <c r="D67">
        <f t="shared" si="6"/>
        <v>0</v>
      </c>
      <c r="E67">
        <f t="shared" si="7"/>
        <v>0</v>
      </c>
      <c r="F67">
        <f t="shared" si="8"/>
        <v>0</v>
      </c>
      <c r="G67">
        <f t="shared" si="9"/>
        <v>0</v>
      </c>
    </row>
    <row r="68" spans="1:19" x14ac:dyDescent="0.3">
      <c r="A68" s="13">
        <v>43910</v>
      </c>
      <c r="B68">
        <v>14</v>
      </c>
      <c r="C68">
        <f t="shared" ref="C68:C131" si="11">SUM(J68:K68)</f>
        <v>1</v>
      </c>
      <c r="D68">
        <f t="shared" ref="D68:D131" si="12">SUM(L68:N68)</f>
        <v>0</v>
      </c>
      <c r="E68">
        <f t="shared" ref="E68:E131" si="13">SUM(O68:Q68)</f>
        <v>0</v>
      </c>
      <c r="F68">
        <f t="shared" ref="F68:F131" si="14">SUM(R68:S68)</f>
        <v>0</v>
      </c>
      <c r="G68">
        <f t="shared" ref="G68:G131" si="15">SUM(H68:I68)</f>
        <v>0</v>
      </c>
      <c r="J68">
        <v>1</v>
      </c>
    </row>
    <row r="69" spans="1:19" x14ac:dyDescent="0.3">
      <c r="A69" s="13">
        <v>43911</v>
      </c>
      <c r="B69">
        <v>10</v>
      </c>
      <c r="C69">
        <f t="shared" si="11"/>
        <v>1</v>
      </c>
      <c r="D69">
        <f t="shared" si="12"/>
        <v>0</v>
      </c>
      <c r="E69">
        <f t="shared" si="13"/>
        <v>0</v>
      </c>
      <c r="F69">
        <f t="shared" si="14"/>
        <v>1</v>
      </c>
      <c r="G69">
        <f t="shared" si="15"/>
        <v>1</v>
      </c>
      <c r="H69">
        <v>1</v>
      </c>
      <c r="J69">
        <v>1</v>
      </c>
      <c r="S69">
        <v>1</v>
      </c>
    </row>
    <row r="70" spans="1:19" x14ac:dyDescent="0.3">
      <c r="A70" s="13">
        <v>43912</v>
      </c>
      <c r="B70">
        <v>6</v>
      </c>
      <c r="C70">
        <f t="shared" si="11"/>
        <v>0</v>
      </c>
      <c r="D70">
        <f t="shared" si="12"/>
        <v>0</v>
      </c>
      <c r="E70">
        <f t="shared" si="13"/>
        <v>0</v>
      </c>
      <c r="F70">
        <f t="shared" si="14"/>
        <v>0</v>
      </c>
      <c r="G70">
        <f t="shared" si="15"/>
        <v>0</v>
      </c>
    </row>
    <row r="71" spans="1:19" x14ac:dyDescent="0.3">
      <c r="A71" s="13">
        <v>43913</v>
      </c>
      <c r="B71">
        <v>10</v>
      </c>
      <c r="C71">
        <f t="shared" si="11"/>
        <v>2</v>
      </c>
      <c r="D71">
        <f t="shared" si="12"/>
        <v>0</v>
      </c>
      <c r="E71">
        <f t="shared" si="13"/>
        <v>0</v>
      </c>
      <c r="F71">
        <f t="shared" si="14"/>
        <v>0</v>
      </c>
      <c r="G71">
        <f t="shared" si="15"/>
        <v>0</v>
      </c>
      <c r="J71">
        <v>2</v>
      </c>
    </row>
    <row r="72" spans="1:19" x14ac:dyDescent="0.3">
      <c r="A72" s="13">
        <v>43914</v>
      </c>
      <c r="B72">
        <v>8</v>
      </c>
      <c r="C72">
        <f t="shared" si="11"/>
        <v>0</v>
      </c>
      <c r="D72">
        <f t="shared" si="12"/>
        <v>0</v>
      </c>
      <c r="E72">
        <f t="shared" si="13"/>
        <v>0</v>
      </c>
      <c r="F72">
        <f t="shared" si="14"/>
        <v>0</v>
      </c>
      <c r="G72">
        <f t="shared" si="15"/>
        <v>0</v>
      </c>
    </row>
    <row r="73" spans="1:19" x14ac:dyDescent="0.3">
      <c r="A73" s="13">
        <v>43915</v>
      </c>
      <c r="B73">
        <v>12</v>
      </c>
      <c r="C73">
        <f t="shared" si="11"/>
        <v>0</v>
      </c>
      <c r="D73">
        <f t="shared" si="12"/>
        <v>0</v>
      </c>
      <c r="E73">
        <f t="shared" si="13"/>
        <v>0</v>
      </c>
      <c r="F73">
        <f t="shared" si="14"/>
        <v>0</v>
      </c>
      <c r="G73">
        <f t="shared" si="15"/>
        <v>0</v>
      </c>
    </row>
    <row r="74" spans="1:19" x14ac:dyDescent="0.3">
      <c r="A74" s="13">
        <v>43916</v>
      </c>
      <c r="B74">
        <v>14</v>
      </c>
      <c r="C74">
        <f t="shared" si="11"/>
        <v>1</v>
      </c>
      <c r="D74">
        <f t="shared" si="12"/>
        <v>0</v>
      </c>
      <c r="E74">
        <f t="shared" si="13"/>
        <v>0</v>
      </c>
      <c r="F74">
        <f t="shared" si="14"/>
        <v>0</v>
      </c>
      <c r="G74">
        <f t="shared" si="15"/>
        <v>1</v>
      </c>
      <c r="H74">
        <v>1</v>
      </c>
      <c r="J74">
        <v>1</v>
      </c>
    </row>
    <row r="75" spans="1:19" x14ac:dyDescent="0.3">
      <c r="A75" s="13">
        <v>43917</v>
      </c>
      <c r="B75">
        <v>9</v>
      </c>
      <c r="C75">
        <f t="shared" si="11"/>
        <v>1</v>
      </c>
      <c r="D75">
        <f t="shared" si="12"/>
        <v>0</v>
      </c>
      <c r="E75">
        <f t="shared" si="13"/>
        <v>0</v>
      </c>
      <c r="F75">
        <f t="shared" si="14"/>
        <v>0</v>
      </c>
      <c r="G75">
        <f t="shared" si="15"/>
        <v>0</v>
      </c>
      <c r="J75">
        <v>1</v>
      </c>
    </row>
    <row r="76" spans="1:19" x14ac:dyDescent="0.3">
      <c r="A76" s="13">
        <v>43918</v>
      </c>
      <c r="B76">
        <v>9</v>
      </c>
      <c r="C76">
        <f t="shared" si="11"/>
        <v>0</v>
      </c>
      <c r="D76">
        <f t="shared" si="12"/>
        <v>0</v>
      </c>
      <c r="E76">
        <f t="shared" si="13"/>
        <v>0</v>
      </c>
      <c r="F76">
        <f t="shared" si="14"/>
        <v>0</v>
      </c>
      <c r="G76">
        <f t="shared" si="15"/>
        <v>0</v>
      </c>
    </row>
    <row r="77" spans="1:19" x14ac:dyDescent="0.3">
      <c r="A77" s="13">
        <v>43919</v>
      </c>
      <c r="B77">
        <v>2</v>
      </c>
      <c r="C77">
        <f t="shared" si="11"/>
        <v>0</v>
      </c>
      <c r="D77">
        <f t="shared" si="12"/>
        <v>0</v>
      </c>
      <c r="E77">
        <f t="shared" si="13"/>
        <v>0</v>
      </c>
      <c r="F77">
        <f t="shared" si="14"/>
        <v>0</v>
      </c>
      <c r="G77">
        <f t="shared" si="15"/>
        <v>0</v>
      </c>
    </row>
    <row r="78" spans="1:19" x14ac:dyDescent="0.3">
      <c r="A78" s="13">
        <v>43920</v>
      </c>
      <c r="B78">
        <v>8</v>
      </c>
      <c r="C78">
        <f t="shared" si="11"/>
        <v>0</v>
      </c>
      <c r="D78">
        <f t="shared" si="12"/>
        <v>0</v>
      </c>
      <c r="E78">
        <f t="shared" si="13"/>
        <v>0</v>
      </c>
      <c r="F78">
        <f t="shared" si="14"/>
        <v>0</v>
      </c>
      <c r="G78">
        <f t="shared" si="15"/>
        <v>2</v>
      </c>
      <c r="H78">
        <v>2</v>
      </c>
    </row>
    <row r="79" spans="1:19" x14ac:dyDescent="0.3">
      <c r="A79" s="13">
        <v>43921</v>
      </c>
      <c r="B79">
        <v>7</v>
      </c>
      <c r="C79">
        <f t="shared" si="11"/>
        <v>0</v>
      </c>
      <c r="D79">
        <f t="shared" si="12"/>
        <v>0</v>
      </c>
      <c r="E79">
        <f t="shared" si="13"/>
        <v>0</v>
      </c>
      <c r="F79">
        <f t="shared" si="14"/>
        <v>0</v>
      </c>
      <c r="G79">
        <f t="shared" si="15"/>
        <v>0</v>
      </c>
    </row>
    <row r="80" spans="1:19" x14ac:dyDescent="0.3">
      <c r="A80" s="13">
        <v>43922</v>
      </c>
      <c r="B80">
        <v>5</v>
      </c>
      <c r="C80">
        <f t="shared" si="11"/>
        <v>0</v>
      </c>
      <c r="D80">
        <f t="shared" si="12"/>
        <v>0</v>
      </c>
      <c r="E80">
        <f t="shared" si="13"/>
        <v>0</v>
      </c>
      <c r="F80">
        <f t="shared" si="14"/>
        <v>0</v>
      </c>
      <c r="G80">
        <f t="shared" si="15"/>
        <v>0</v>
      </c>
    </row>
    <row r="81" spans="1:14" x14ac:dyDescent="0.3">
      <c r="A81" s="13">
        <v>43923</v>
      </c>
      <c r="B81">
        <v>8</v>
      </c>
      <c r="C81">
        <f t="shared" si="11"/>
        <v>0</v>
      </c>
      <c r="D81">
        <f t="shared" si="12"/>
        <v>0</v>
      </c>
      <c r="E81">
        <f t="shared" si="13"/>
        <v>0</v>
      </c>
      <c r="F81">
        <f t="shared" si="14"/>
        <v>0</v>
      </c>
      <c r="G81">
        <f t="shared" si="15"/>
        <v>0</v>
      </c>
    </row>
    <row r="82" spans="1:14" x14ac:dyDescent="0.3">
      <c r="A82" s="13">
        <v>43924</v>
      </c>
      <c r="B82">
        <v>5</v>
      </c>
      <c r="C82">
        <f t="shared" si="11"/>
        <v>0</v>
      </c>
      <c r="D82">
        <f t="shared" si="12"/>
        <v>1</v>
      </c>
      <c r="E82">
        <f t="shared" si="13"/>
        <v>0</v>
      </c>
      <c r="F82">
        <f t="shared" si="14"/>
        <v>0</v>
      </c>
      <c r="G82">
        <f t="shared" si="15"/>
        <v>0</v>
      </c>
      <c r="N82">
        <v>1</v>
      </c>
    </row>
    <row r="83" spans="1:14" x14ac:dyDescent="0.3">
      <c r="A83" s="13">
        <v>43925</v>
      </c>
      <c r="B83">
        <v>8</v>
      </c>
      <c r="C83">
        <f t="shared" si="11"/>
        <v>0</v>
      </c>
      <c r="D83">
        <f t="shared" si="12"/>
        <v>0</v>
      </c>
      <c r="E83">
        <f t="shared" si="13"/>
        <v>0</v>
      </c>
      <c r="F83">
        <f t="shared" si="14"/>
        <v>0</v>
      </c>
      <c r="G83">
        <f t="shared" si="15"/>
        <v>0</v>
      </c>
    </row>
    <row r="84" spans="1:14" x14ac:dyDescent="0.3">
      <c r="A84" s="13">
        <v>43926</v>
      </c>
      <c r="B84">
        <v>7</v>
      </c>
      <c r="C84">
        <f t="shared" si="11"/>
        <v>0</v>
      </c>
      <c r="D84">
        <f t="shared" si="12"/>
        <v>0</v>
      </c>
      <c r="E84">
        <f t="shared" si="13"/>
        <v>0</v>
      </c>
      <c r="F84">
        <f t="shared" si="14"/>
        <v>0</v>
      </c>
      <c r="G84">
        <f t="shared" si="15"/>
        <v>1</v>
      </c>
      <c r="H84">
        <v>1</v>
      </c>
    </row>
    <row r="85" spans="1:14" x14ac:dyDescent="0.3">
      <c r="A85" s="13">
        <v>43927</v>
      </c>
      <c r="B85">
        <v>11</v>
      </c>
      <c r="C85">
        <f t="shared" si="11"/>
        <v>0</v>
      </c>
      <c r="D85">
        <f t="shared" si="12"/>
        <v>1</v>
      </c>
      <c r="E85">
        <f t="shared" si="13"/>
        <v>0</v>
      </c>
      <c r="F85">
        <f t="shared" si="14"/>
        <v>0</v>
      </c>
      <c r="G85">
        <f t="shared" si="15"/>
        <v>0</v>
      </c>
      <c r="N85">
        <v>1</v>
      </c>
    </row>
    <row r="86" spans="1:14" x14ac:dyDescent="0.3">
      <c r="A86" s="13">
        <v>43928</v>
      </c>
      <c r="B86">
        <v>10</v>
      </c>
      <c r="C86">
        <f t="shared" si="11"/>
        <v>0</v>
      </c>
      <c r="D86">
        <f t="shared" si="12"/>
        <v>0</v>
      </c>
      <c r="E86">
        <f t="shared" si="13"/>
        <v>0</v>
      </c>
      <c r="F86">
        <f t="shared" si="14"/>
        <v>0</v>
      </c>
      <c r="G86">
        <f t="shared" si="15"/>
        <v>0</v>
      </c>
    </row>
    <row r="87" spans="1:14" x14ac:dyDescent="0.3">
      <c r="A87" s="13">
        <v>43929</v>
      </c>
      <c r="B87">
        <v>13</v>
      </c>
      <c r="C87">
        <f t="shared" si="11"/>
        <v>1</v>
      </c>
      <c r="D87">
        <f t="shared" si="12"/>
        <v>0</v>
      </c>
      <c r="E87">
        <f t="shared" si="13"/>
        <v>0</v>
      </c>
      <c r="F87">
        <f t="shared" si="14"/>
        <v>0</v>
      </c>
      <c r="G87">
        <f t="shared" si="15"/>
        <v>0</v>
      </c>
      <c r="J87">
        <v>1</v>
      </c>
    </row>
    <row r="88" spans="1:14" x14ac:dyDescent="0.3">
      <c r="A88" s="13">
        <v>43930</v>
      </c>
      <c r="B88">
        <v>7</v>
      </c>
      <c r="C88">
        <f t="shared" si="11"/>
        <v>1</v>
      </c>
      <c r="D88">
        <f t="shared" si="12"/>
        <v>0</v>
      </c>
      <c r="E88">
        <f t="shared" si="13"/>
        <v>0</v>
      </c>
      <c r="F88">
        <f t="shared" si="14"/>
        <v>0</v>
      </c>
      <c r="G88">
        <f t="shared" si="15"/>
        <v>0</v>
      </c>
      <c r="J88">
        <v>1</v>
      </c>
    </row>
    <row r="89" spans="1:14" x14ac:dyDescent="0.3">
      <c r="A89" s="13">
        <v>43931</v>
      </c>
      <c r="B89">
        <v>13</v>
      </c>
      <c r="C89">
        <f t="shared" si="11"/>
        <v>0</v>
      </c>
      <c r="D89">
        <f t="shared" si="12"/>
        <v>0</v>
      </c>
      <c r="E89">
        <f t="shared" si="13"/>
        <v>0</v>
      </c>
      <c r="F89">
        <f t="shared" si="14"/>
        <v>0</v>
      </c>
      <c r="G89">
        <f t="shared" si="15"/>
        <v>1</v>
      </c>
      <c r="H89">
        <v>1</v>
      </c>
    </row>
    <row r="90" spans="1:14" x14ac:dyDescent="0.3">
      <c r="A90" s="13">
        <v>43932</v>
      </c>
      <c r="B90">
        <v>18</v>
      </c>
      <c r="C90">
        <f t="shared" si="11"/>
        <v>0</v>
      </c>
      <c r="D90">
        <f t="shared" si="12"/>
        <v>0</v>
      </c>
      <c r="E90">
        <f t="shared" si="13"/>
        <v>0</v>
      </c>
      <c r="F90">
        <f t="shared" si="14"/>
        <v>0</v>
      </c>
      <c r="G90">
        <f t="shared" si="15"/>
        <v>0</v>
      </c>
    </row>
    <row r="91" spans="1:14" x14ac:dyDescent="0.3">
      <c r="A91" s="13">
        <v>43933</v>
      </c>
      <c r="C91">
        <f t="shared" si="11"/>
        <v>0</v>
      </c>
      <c r="D91">
        <f t="shared" si="12"/>
        <v>1</v>
      </c>
      <c r="E91">
        <f t="shared" si="13"/>
        <v>0</v>
      </c>
      <c r="F91">
        <f t="shared" si="14"/>
        <v>0</v>
      </c>
      <c r="G91">
        <f t="shared" si="15"/>
        <v>0</v>
      </c>
      <c r="N91">
        <v>1</v>
      </c>
    </row>
    <row r="92" spans="1:14" x14ac:dyDescent="0.3">
      <c r="A92" s="13">
        <v>43934</v>
      </c>
      <c r="B92">
        <v>8</v>
      </c>
      <c r="C92">
        <f t="shared" si="11"/>
        <v>0</v>
      </c>
      <c r="D92">
        <f t="shared" si="12"/>
        <v>0</v>
      </c>
      <c r="E92">
        <f t="shared" si="13"/>
        <v>0</v>
      </c>
      <c r="F92">
        <f t="shared" si="14"/>
        <v>0</v>
      </c>
      <c r="G92">
        <f t="shared" si="15"/>
        <v>0</v>
      </c>
    </row>
    <row r="93" spans="1:14" x14ac:dyDescent="0.3">
      <c r="A93" s="13">
        <v>43935</v>
      </c>
      <c r="B93">
        <v>12</v>
      </c>
      <c r="C93">
        <f t="shared" si="11"/>
        <v>0</v>
      </c>
      <c r="D93">
        <f t="shared" si="12"/>
        <v>0</v>
      </c>
      <c r="E93">
        <f t="shared" si="13"/>
        <v>0</v>
      </c>
      <c r="F93">
        <f t="shared" si="14"/>
        <v>0</v>
      </c>
      <c r="G93">
        <f t="shared" si="15"/>
        <v>0</v>
      </c>
    </row>
    <row r="94" spans="1:14" x14ac:dyDescent="0.3">
      <c r="A94" s="13">
        <v>43936</v>
      </c>
      <c r="B94">
        <v>14</v>
      </c>
      <c r="C94">
        <f t="shared" si="11"/>
        <v>0</v>
      </c>
      <c r="D94">
        <f t="shared" si="12"/>
        <v>0</v>
      </c>
      <c r="E94">
        <f t="shared" si="13"/>
        <v>0</v>
      </c>
      <c r="F94">
        <f t="shared" si="14"/>
        <v>0</v>
      </c>
      <c r="G94">
        <f t="shared" si="15"/>
        <v>0</v>
      </c>
    </row>
    <row r="95" spans="1:14" x14ac:dyDescent="0.3">
      <c r="A95" s="13">
        <v>43937</v>
      </c>
      <c r="B95">
        <v>11</v>
      </c>
      <c r="C95">
        <f t="shared" si="11"/>
        <v>0</v>
      </c>
      <c r="D95">
        <f t="shared" si="12"/>
        <v>0</v>
      </c>
      <c r="E95">
        <f t="shared" si="13"/>
        <v>0</v>
      </c>
      <c r="F95">
        <f t="shared" si="14"/>
        <v>0</v>
      </c>
      <c r="G95">
        <f t="shared" si="15"/>
        <v>0</v>
      </c>
    </row>
    <row r="96" spans="1:14" x14ac:dyDescent="0.3">
      <c r="A96" s="13">
        <v>43938</v>
      </c>
      <c r="B96">
        <v>18</v>
      </c>
      <c r="C96">
        <f t="shared" si="11"/>
        <v>0</v>
      </c>
      <c r="D96">
        <f t="shared" si="12"/>
        <v>0</v>
      </c>
      <c r="E96">
        <f t="shared" si="13"/>
        <v>0</v>
      </c>
      <c r="F96">
        <f t="shared" si="14"/>
        <v>0</v>
      </c>
      <c r="G96">
        <f t="shared" si="15"/>
        <v>1</v>
      </c>
      <c r="H96">
        <v>1</v>
      </c>
    </row>
    <row r="97" spans="1:14" x14ac:dyDescent="0.3">
      <c r="A97" s="13">
        <v>43939</v>
      </c>
      <c r="B97">
        <v>17</v>
      </c>
      <c r="C97">
        <f t="shared" si="11"/>
        <v>0</v>
      </c>
      <c r="D97">
        <f t="shared" si="12"/>
        <v>0</v>
      </c>
      <c r="E97">
        <f t="shared" si="13"/>
        <v>0</v>
      </c>
      <c r="F97">
        <f t="shared" si="14"/>
        <v>0</v>
      </c>
      <c r="G97">
        <f t="shared" si="15"/>
        <v>0</v>
      </c>
    </row>
    <row r="98" spans="1:14" x14ac:dyDescent="0.3">
      <c r="A98" s="13">
        <v>43940</v>
      </c>
      <c r="B98">
        <v>11</v>
      </c>
      <c r="C98">
        <f t="shared" si="11"/>
        <v>0</v>
      </c>
      <c r="D98">
        <f t="shared" si="12"/>
        <v>0</v>
      </c>
      <c r="E98">
        <f t="shared" si="13"/>
        <v>0</v>
      </c>
      <c r="F98">
        <f t="shared" si="14"/>
        <v>0</v>
      </c>
      <c r="G98">
        <f t="shared" si="15"/>
        <v>0</v>
      </c>
    </row>
    <row r="99" spans="1:14" x14ac:dyDescent="0.3">
      <c r="A99" s="13">
        <v>43941</v>
      </c>
      <c r="B99">
        <v>16</v>
      </c>
      <c r="C99">
        <f t="shared" si="11"/>
        <v>0</v>
      </c>
      <c r="D99">
        <f t="shared" si="12"/>
        <v>1</v>
      </c>
      <c r="E99">
        <f t="shared" si="13"/>
        <v>0</v>
      </c>
      <c r="F99">
        <f t="shared" si="14"/>
        <v>0</v>
      </c>
      <c r="G99">
        <f t="shared" si="15"/>
        <v>0</v>
      </c>
      <c r="N99">
        <v>1</v>
      </c>
    </row>
    <row r="100" spans="1:14" x14ac:dyDescent="0.3">
      <c r="A100" s="13">
        <v>43942</v>
      </c>
      <c r="B100">
        <v>11</v>
      </c>
      <c r="C100">
        <f t="shared" si="11"/>
        <v>0</v>
      </c>
      <c r="D100">
        <f t="shared" si="12"/>
        <v>0</v>
      </c>
      <c r="E100">
        <f t="shared" si="13"/>
        <v>0</v>
      </c>
      <c r="F100">
        <f t="shared" si="14"/>
        <v>0</v>
      </c>
      <c r="G100">
        <f t="shared" si="15"/>
        <v>0</v>
      </c>
    </row>
    <row r="101" spans="1:14" x14ac:dyDescent="0.3">
      <c r="A101" s="13">
        <v>43943</v>
      </c>
      <c r="B101">
        <v>16</v>
      </c>
      <c r="C101">
        <f t="shared" si="11"/>
        <v>0</v>
      </c>
      <c r="D101">
        <f t="shared" si="12"/>
        <v>0</v>
      </c>
      <c r="E101">
        <f t="shared" si="13"/>
        <v>0</v>
      </c>
      <c r="F101">
        <f t="shared" si="14"/>
        <v>0</v>
      </c>
      <c r="G101">
        <f t="shared" si="15"/>
        <v>0</v>
      </c>
    </row>
    <row r="102" spans="1:14" x14ac:dyDescent="0.3">
      <c r="A102" s="13">
        <v>43944</v>
      </c>
      <c r="B102">
        <v>9</v>
      </c>
      <c r="C102">
        <f t="shared" si="11"/>
        <v>0</v>
      </c>
      <c r="D102">
        <f t="shared" si="12"/>
        <v>0</v>
      </c>
      <c r="E102">
        <f t="shared" si="13"/>
        <v>0</v>
      </c>
      <c r="F102">
        <f t="shared" si="14"/>
        <v>0</v>
      </c>
      <c r="G102">
        <f t="shared" si="15"/>
        <v>1</v>
      </c>
      <c r="H102">
        <v>1</v>
      </c>
    </row>
    <row r="103" spans="1:14" x14ac:dyDescent="0.3">
      <c r="A103" s="13">
        <v>43945</v>
      </c>
      <c r="B103">
        <v>13</v>
      </c>
      <c r="C103">
        <f t="shared" si="11"/>
        <v>0</v>
      </c>
      <c r="D103">
        <f t="shared" si="12"/>
        <v>1</v>
      </c>
      <c r="E103">
        <f t="shared" si="13"/>
        <v>0</v>
      </c>
      <c r="F103">
        <f t="shared" si="14"/>
        <v>0</v>
      </c>
      <c r="G103">
        <f t="shared" si="15"/>
        <v>0</v>
      </c>
      <c r="N103">
        <v>1</v>
      </c>
    </row>
    <row r="104" spans="1:14" x14ac:dyDescent="0.3">
      <c r="A104" s="13">
        <v>43946</v>
      </c>
      <c r="B104">
        <v>10</v>
      </c>
      <c r="C104">
        <f t="shared" si="11"/>
        <v>0</v>
      </c>
      <c r="D104">
        <f t="shared" si="12"/>
        <v>0</v>
      </c>
      <c r="E104">
        <f t="shared" si="13"/>
        <v>0</v>
      </c>
      <c r="F104">
        <f t="shared" si="14"/>
        <v>0</v>
      </c>
      <c r="G104">
        <f t="shared" si="15"/>
        <v>0</v>
      </c>
    </row>
    <row r="105" spans="1:14" x14ac:dyDescent="0.3">
      <c r="A105" s="13">
        <v>43947</v>
      </c>
      <c r="B105">
        <v>6</v>
      </c>
      <c r="C105">
        <f t="shared" si="11"/>
        <v>4</v>
      </c>
      <c r="D105">
        <f t="shared" si="12"/>
        <v>0</v>
      </c>
      <c r="E105">
        <f t="shared" si="13"/>
        <v>0</v>
      </c>
      <c r="F105">
        <f t="shared" si="14"/>
        <v>0</v>
      </c>
      <c r="G105">
        <f t="shared" si="15"/>
        <v>0</v>
      </c>
      <c r="J105">
        <v>4</v>
      </c>
    </row>
    <row r="106" spans="1:14" x14ac:dyDescent="0.3">
      <c r="A106" s="13">
        <v>43948</v>
      </c>
      <c r="B106">
        <v>13</v>
      </c>
      <c r="C106">
        <f t="shared" si="11"/>
        <v>0</v>
      </c>
      <c r="D106">
        <f t="shared" si="12"/>
        <v>1</v>
      </c>
      <c r="E106">
        <f t="shared" si="13"/>
        <v>0</v>
      </c>
      <c r="F106">
        <f t="shared" si="14"/>
        <v>0</v>
      </c>
      <c r="G106">
        <f t="shared" si="15"/>
        <v>0</v>
      </c>
      <c r="N106">
        <v>1</v>
      </c>
    </row>
    <row r="107" spans="1:14" x14ac:dyDescent="0.3">
      <c r="A107" s="13">
        <v>43949</v>
      </c>
      <c r="B107">
        <v>10</v>
      </c>
      <c r="C107">
        <f t="shared" si="11"/>
        <v>0</v>
      </c>
      <c r="D107">
        <f t="shared" si="12"/>
        <v>0</v>
      </c>
      <c r="E107">
        <f t="shared" si="13"/>
        <v>0</v>
      </c>
      <c r="F107">
        <f t="shared" si="14"/>
        <v>0</v>
      </c>
      <c r="G107">
        <f t="shared" si="15"/>
        <v>0</v>
      </c>
    </row>
    <row r="108" spans="1:14" x14ac:dyDescent="0.3">
      <c r="A108" s="13">
        <v>43950</v>
      </c>
      <c r="B108">
        <v>19</v>
      </c>
      <c r="C108">
        <f t="shared" si="11"/>
        <v>5</v>
      </c>
      <c r="D108">
        <f t="shared" si="12"/>
        <v>0</v>
      </c>
      <c r="E108">
        <f t="shared" si="13"/>
        <v>0</v>
      </c>
      <c r="F108">
        <f t="shared" si="14"/>
        <v>0</v>
      </c>
      <c r="G108">
        <f t="shared" si="15"/>
        <v>0</v>
      </c>
      <c r="J108">
        <v>5</v>
      </c>
    </row>
    <row r="109" spans="1:14" x14ac:dyDescent="0.3">
      <c r="A109" s="13">
        <v>43951</v>
      </c>
      <c r="B109">
        <v>12</v>
      </c>
      <c r="C109">
        <f t="shared" si="11"/>
        <v>0</v>
      </c>
      <c r="D109">
        <f t="shared" si="12"/>
        <v>0</v>
      </c>
      <c r="E109">
        <f t="shared" si="13"/>
        <v>0</v>
      </c>
      <c r="F109">
        <f t="shared" si="14"/>
        <v>0</v>
      </c>
      <c r="G109">
        <f t="shared" si="15"/>
        <v>0</v>
      </c>
    </row>
    <row r="110" spans="1:14" x14ac:dyDescent="0.3">
      <c r="A110" s="13">
        <v>43952</v>
      </c>
      <c r="B110">
        <v>14</v>
      </c>
      <c r="C110">
        <f t="shared" si="11"/>
        <v>0</v>
      </c>
      <c r="D110">
        <f t="shared" si="12"/>
        <v>0</v>
      </c>
      <c r="E110">
        <f t="shared" si="13"/>
        <v>0</v>
      </c>
      <c r="F110">
        <f t="shared" si="14"/>
        <v>0</v>
      </c>
      <c r="G110">
        <f t="shared" si="15"/>
        <v>0</v>
      </c>
    </row>
    <row r="111" spans="1:14" x14ac:dyDescent="0.3">
      <c r="A111" s="13">
        <v>43953</v>
      </c>
      <c r="B111">
        <v>8</v>
      </c>
      <c r="C111">
        <f t="shared" si="11"/>
        <v>0</v>
      </c>
      <c r="D111">
        <f t="shared" si="12"/>
        <v>0</v>
      </c>
      <c r="E111">
        <f t="shared" si="13"/>
        <v>0</v>
      </c>
      <c r="F111">
        <f t="shared" si="14"/>
        <v>0</v>
      </c>
      <c r="G111">
        <f t="shared" si="15"/>
        <v>2</v>
      </c>
      <c r="H111">
        <v>2</v>
      </c>
    </row>
    <row r="112" spans="1:14" x14ac:dyDescent="0.3">
      <c r="A112" s="13">
        <v>43954</v>
      </c>
      <c r="B112">
        <v>11</v>
      </c>
      <c r="C112">
        <f t="shared" si="11"/>
        <v>0</v>
      </c>
      <c r="D112">
        <f t="shared" si="12"/>
        <v>0</v>
      </c>
      <c r="E112">
        <f t="shared" si="13"/>
        <v>0</v>
      </c>
      <c r="F112">
        <f t="shared" si="14"/>
        <v>0</v>
      </c>
      <c r="G112">
        <f t="shared" si="15"/>
        <v>0</v>
      </c>
    </row>
    <row r="113" spans="1:10" x14ac:dyDescent="0.3">
      <c r="A113" s="13">
        <v>43955</v>
      </c>
      <c r="B113">
        <v>14</v>
      </c>
      <c r="C113">
        <f t="shared" si="11"/>
        <v>0</v>
      </c>
      <c r="D113">
        <f t="shared" si="12"/>
        <v>0</v>
      </c>
      <c r="E113">
        <f t="shared" si="13"/>
        <v>0</v>
      </c>
      <c r="F113">
        <f t="shared" si="14"/>
        <v>0</v>
      </c>
      <c r="G113">
        <f t="shared" si="15"/>
        <v>0</v>
      </c>
    </row>
    <row r="114" spans="1:10" x14ac:dyDescent="0.3">
      <c r="A114" s="13">
        <v>43956</v>
      </c>
      <c r="B114">
        <v>15</v>
      </c>
      <c r="C114">
        <f t="shared" si="11"/>
        <v>2</v>
      </c>
      <c r="D114">
        <f t="shared" si="12"/>
        <v>0</v>
      </c>
      <c r="E114">
        <f t="shared" si="13"/>
        <v>0</v>
      </c>
      <c r="F114">
        <f t="shared" si="14"/>
        <v>0</v>
      </c>
      <c r="G114">
        <f t="shared" si="15"/>
        <v>0</v>
      </c>
      <c r="J114">
        <v>2</v>
      </c>
    </row>
    <row r="115" spans="1:10" x14ac:dyDescent="0.3">
      <c r="A115" s="13">
        <v>43957</v>
      </c>
      <c r="B115">
        <v>21</v>
      </c>
      <c r="C115">
        <f t="shared" si="11"/>
        <v>2</v>
      </c>
      <c r="D115">
        <f t="shared" si="12"/>
        <v>0</v>
      </c>
      <c r="E115">
        <f t="shared" si="13"/>
        <v>0</v>
      </c>
      <c r="F115">
        <f t="shared" si="14"/>
        <v>0</v>
      </c>
      <c r="G115">
        <f t="shared" si="15"/>
        <v>0</v>
      </c>
      <c r="J115">
        <v>2</v>
      </c>
    </row>
    <row r="116" spans="1:10" x14ac:dyDescent="0.3">
      <c r="A116" s="13">
        <v>43958</v>
      </c>
      <c r="B116">
        <v>15</v>
      </c>
      <c r="C116">
        <f t="shared" si="11"/>
        <v>1</v>
      </c>
      <c r="D116">
        <f t="shared" si="12"/>
        <v>0</v>
      </c>
      <c r="E116">
        <f t="shared" si="13"/>
        <v>0</v>
      </c>
      <c r="F116">
        <f t="shared" si="14"/>
        <v>0</v>
      </c>
      <c r="G116">
        <f t="shared" si="15"/>
        <v>0</v>
      </c>
      <c r="J116">
        <v>1</v>
      </c>
    </row>
    <row r="117" spans="1:10" x14ac:dyDescent="0.3">
      <c r="A117" s="13">
        <v>43959</v>
      </c>
      <c r="B117">
        <v>13</v>
      </c>
      <c r="C117">
        <f t="shared" si="11"/>
        <v>0</v>
      </c>
      <c r="D117">
        <f t="shared" si="12"/>
        <v>0</v>
      </c>
      <c r="E117">
        <f t="shared" si="13"/>
        <v>0</v>
      </c>
      <c r="F117">
        <f t="shared" si="14"/>
        <v>0</v>
      </c>
      <c r="G117">
        <f t="shared" si="15"/>
        <v>1</v>
      </c>
      <c r="H117">
        <v>1</v>
      </c>
    </row>
    <row r="118" spans="1:10" x14ac:dyDescent="0.3">
      <c r="A118" s="13">
        <v>43960</v>
      </c>
      <c r="B118">
        <v>18</v>
      </c>
      <c r="C118">
        <f t="shared" si="11"/>
        <v>0</v>
      </c>
      <c r="D118">
        <f t="shared" si="12"/>
        <v>0</v>
      </c>
      <c r="E118">
        <f t="shared" si="13"/>
        <v>0</v>
      </c>
      <c r="F118">
        <f t="shared" si="14"/>
        <v>0</v>
      </c>
      <c r="G118">
        <f t="shared" si="15"/>
        <v>1</v>
      </c>
      <c r="H118">
        <v>1</v>
      </c>
    </row>
    <row r="119" spans="1:10" x14ac:dyDescent="0.3">
      <c r="A119" s="13">
        <v>43961</v>
      </c>
      <c r="B119">
        <v>16</v>
      </c>
      <c r="C119">
        <f t="shared" si="11"/>
        <v>1</v>
      </c>
      <c r="D119">
        <f t="shared" si="12"/>
        <v>0</v>
      </c>
      <c r="E119">
        <f t="shared" si="13"/>
        <v>0</v>
      </c>
      <c r="F119">
        <f t="shared" si="14"/>
        <v>0</v>
      </c>
      <c r="G119">
        <f t="shared" si="15"/>
        <v>0</v>
      </c>
      <c r="J119">
        <v>1</v>
      </c>
    </row>
    <row r="120" spans="1:10" x14ac:dyDescent="0.3">
      <c r="A120" s="13">
        <v>43962</v>
      </c>
      <c r="B120">
        <v>17</v>
      </c>
      <c r="C120">
        <f t="shared" si="11"/>
        <v>2</v>
      </c>
      <c r="D120">
        <f t="shared" si="12"/>
        <v>0</v>
      </c>
      <c r="E120">
        <f t="shared" si="13"/>
        <v>0</v>
      </c>
      <c r="F120">
        <f t="shared" si="14"/>
        <v>0</v>
      </c>
      <c r="G120">
        <f t="shared" si="15"/>
        <v>0</v>
      </c>
      <c r="J120">
        <v>2</v>
      </c>
    </row>
    <row r="121" spans="1:10" x14ac:dyDescent="0.3">
      <c r="A121" s="13">
        <v>43963</v>
      </c>
      <c r="B121">
        <v>10</v>
      </c>
      <c r="C121">
        <f t="shared" si="11"/>
        <v>2</v>
      </c>
      <c r="D121">
        <f t="shared" si="12"/>
        <v>0</v>
      </c>
      <c r="E121">
        <f t="shared" si="13"/>
        <v>0</v>
      </c>
      <c r="F121">
        <f t="shared" si="14"/>
        <v>0</v>
      </c>
      <c r="G121">
        <f t="shared" si="15"/>
        <v>0</v>
      </c>
      <c r="J121">
        <v>2</v>
      </c>
    </row>
    <row r="122" spans="1:10" x14ac:dyDescent="0.3">
      <c r="A122" s="13">
        <v>43964</v>
      </c>
      <c r="B122">
        <v>12</v>
      </c>
      <c r="C122">
        <f t="shared" si="11"/>
        <v>0</v>
      </c>
      <c r="D122">
        <f t="shared" si="12"/>
        <v>0</v>
      </c>
      <c r="E122">
        <f t="shared" si="13"/>
        <v>0</v>
      </c>
      <c r="F122">
        <f t="shared" si="14"/>
        <v>0</v>
      </c>
      <c r="G122">
        <f t="shared" si="15"/>
        <v>0</v>
      </c>
    </row>
    <row r="123" spans="1:10" x14ac:dyDescent="0.3">
      <c r="A123" s="13">
        <v>43965</v>
      </c>
      <c r="B123">
        <v>10</v>
      </c>
      <c r="C123">
        <f t="shared" si="11"/>
        <v>0</v>
      </c>
      <c r="D123">
        <f t="shared" si="12"/>
        <v>0</v>
      </c>
      <c r="E123">
        <f t="shared" si="13"/>
        <v>0</v>
      </c>
      <c r="F123">
        <f t="shared" si="14"/>
        <v>0</v>
      </c>
      <c r="G123">
        <f t="shared" si="15"/>
        <v>0</v>
      </c>
    </row>
    <row r="124" spans="1:10" x14ac:dyDescent="0.3">
      <c r="A124" s="13">
        <v>43966</v>
      </c>
      <c r="B124">
        <v>14</v>
      </c>
      <c r="C124">
        <f t="shared" si="11"/>
        <v>0</v>
      </c>
      <c r="D124">
        <f t="shared" si="12"/>
        <v>0</v>
      </c>
      <c r="E124">
        <f t="shared" si="13"/>
        <v>0</v>
      </c>
      <c r="F124">
        <f t="shared" si="14"/>
        <v>0</v>
      </c>
      <c r="G124">
        <f t="shared" si="15"/>
        <v>0</v>
      </c>
    </row>
    <row r="125" spans="1:10" x14ac:dyDescent="0.3">
      <c r="A125" s="13">
        <v>43967</v>
      </c>
      <c r="B125">
        <v>11</v>
      </c>
      <c r="C125">
        <f t="shared" si="11"/>
        <v>0</v>
      </c>
      <c r="D125">
        <f t="shared" si="12"/>
        <v>0</v>
      </c>
      <c r="E125">
        <f t="shared" si="13"/>
        <v>0</v>
      </c>
      <c r="F125">
        <f t="shared" si="14"/>
        <v>0</v>
      </c>
      <c r="G125">
        <f t="shared" si="15"/>
        <v>0</v>
      </c>
    </row>
    <row r="126" spans="1:10" x14ac:dyDescent="0.3">
      <c r="A126" s="13">
        <v>43968</v>
      </c>
      <c r="B126">
        <v>16</v>
      </c>
      <c r="C126">
        <f t="shared" si="11"/>
        <v>2</v>
      </c>
      <c r="D126">
        <f t="shared" si="12"/>
        <v>0</v>
      </c>
      <c r="E126">
        <f t="shared" si="13"/>
        <v>0</v>
      </c>
      <c r="F126">
        <f t="shared" si="14"/>
        <v>0</v>
      </c>
      <c r="G126">
        <f t="shared" si="15"/>
        <v>1</v>
      </c>
      <c r="H126">
        <v>1</v>
      </c>
      <c r="J126">
        <v>2</v>
      </c>
    </row>
    <row r="127" spans="1:10" x14ac:dyDescent="0.3">
      <c r="A127" s="13">
        <v>43969</v>
      </c>
      <c r="B127">
        <v>10</v>
      </c>
      <c r="C127">
        <f t="shared" si="11"/>
        <v>1</v>
      </c>
      <c r="D127">
        <f t="shared" si="12"/>
        <v>0</v>
      </c>
      <c r="E127">
        <f t="shared" si="13"/>
        <v>0</v>
      </c>
      <c r="F127">
        <f t="shared" si="14"/>
        <v>0</v>
      </c>
      <c r="G127">
        <f t="shared" si="15"/>
        <v>0</v>
      </c>
      <c r="J127">
        <v>1</v>
      </c>
    </row>
    <row r="128" spans="1:10" x14ac:dyDescent="0.3">
      <c r="A128" s="13">
        <v>43970</v>
      </c>
      <c r="B128">
        <v>17</v>
      </c>
      <c r="C128">
        <f t="shared" si="11"/>
        <v>3</v>
      </c>
      <c r="D128">
        <f t="shared" si="12"/>
        <v>0</v>
      </c>
      <c r="E128">
        <f t="shared" si="13"/>
        <v>0</v>
      </c>
      <c r="F128">
        <f t="shared" si="14"/>
        <v>0</v>
      </c>
      <c r="G128">
        <f t="shared" si="15"/>
        <v>0</v>
      </c>
      <c r="J128">
        <v>3</v>
      </c>
    </row>
    <row r="129" spans="1:10" x14ac:dyDescent="0.3">
      <c r="A129" s="13">
        <v>43971</v>
      </c>
      <c r="B129">
        <v>24</v>
      </c>
      <c r="C129">
        <f t="shared" si="11"/>
        <v>0</v>
      </c>
      <c r="D129">
        <f t="shared" si="12"/>
        <v>0</v>
      </c>
      <c r="E129">
        <f t="shared" si="13"/>
        <v>0</v>
      </c>
      <c r="F129">
        <f t="shared" si="14"/>
        <v>0</v>
      </c>
      <c r="G129">
        <f t="shared" si="15"/>
        <v>0</v>
      </c>
    </row>
    <row r="130" spans="1:10" x14ac:dyDescent="0.3">
      <c r="A130" s="13">
        <v>43972</v>
      </c>
      <c r="B130">
        <v>5</v>
      </c>
      <c r="C130">
        <f t="shared" si="11"/>
        <v>0</v>
      </c>
      <c r="D130">
        <f t="shared" si="12"/>
        <v>0</v>
      </c>
      <c r="E130">
        <f t="shared" si="13"/>
        <v>0</v>
      </c>
      <c r="F130">
        <f t="shared" si="14"/>
        <v>0</v>
      </c>
      <c r="G130">
        <f t="shared" si="15"/>
        <v>0</v>
      </c>
    </row>
    <row r="131" spans="1:10" x14ac:dyDescent="0.3">
      <c r="A131" s="13">
        <v>43973</v>
      </c>
      <c r="B131">
        <v>13</v>
      </c>
      <c r="C131">
        <f t="shared" si="11"/>
        <v>0</v>
      </c>
      <c r="D131">
        <f t="shared" si="12"/>
        <v>0</v>
      </c>
      <c r="E131">
        <f t="shared" si="13"/>
        <v>0</v>
      </c>
      <c r="F131">
        <f t="shared" si="14"/>
        <v>0</v>
      </c>
      <c r="G131">
        <f t="shared" si="15"/>
        <v>0</v>
      </c>
    </row>
    <row r="132" spans="1:10" x14ac:dyDescent="0.3">
      <c r="A132" s="13">
        <v>43974</v>
      </c>
      <c r="B132">
        <v>13</v>
      </c>
      <c r="C132">
        <f t="shared" ref="C132:C195" si="16">SUM(J132:K132)</f>
        <v>1</v>
      </c>
      <c r="D132">
        <f t="shared" ref="D132:D195" si="17">SUM(L132:N132)</f>
        <v>0</v>
      </c>
      <c r="E132">
        <f t="shared" ref="E132:E195" si="18">SUM(O132:Q132)</f>
        <v>0</v>
      </c>
      <c r="F132">
        <f t="shared" ref="F132:F195" si="19">SUM(R132:S132)</f>
        <v>0</v>
      </c>
      <c r="G132">
        <f t="shared" ref="G132:G195" si="20">SUM(H132:I132)</f>
        <v>0</v>
      </c>
      <c r="J132">
        <v>1</v>
      </c>
    </row>
    <row r="133" spans="1:10" x14ac:dyDescent="0.3">
      <c r="A133" s="13">
        <v>43975</v>
      </c>
      <c r="B133">
        <v>18</v>
      </c>
      <c r="C133">
        <f t="shared" si="16"/>
        <v>3</v>
      </c>
      <c r="D133">
        <f t="shared" si="17"/>
        <v>0</v>
      </c>
      <c r="E133">
        <f t="shared" si="18"/>
        <v>0</v>
      </c>
      <c r="F133">
        <f t="shared" si="19"/>
        <v>0</v>
      </c>
      <c r="G133">
        <f t="shared" si="20"/>
        <v>0</v>
      </c>
      <c r="J133">
        <v>3</v>
      </c>
    </row>
    <row r="134" spans="1:10" x14ac:dyDescent="0.3">
      <c r="A134" s="13">
        <v>43976</v>
      </c>
      <c r="B134">
        <v>18</v>
      </c>
      <c r="C134">
        <f t="shared" si="16"/>
        <v>0</v>
      </c>
      <c r="D134">
        <f t="shared" si="17"/>
        <v>0</v>
      </c>
      <c r="E134">
        <f t="shared" si="18"/>
        <v>0</v>
      </c>
      <c r="F134">
        <f t="shared" si="19"/>
        <v>0</v>
      </c>
      <c r="G134">
        <f t="shared" si="20"/>
        <v>1</v>
      </c>
      <c r="H134">
        <v>1</v>
      </c>
    </row>
    <row r="135" spans="1:10" x14ac:dyDescent="0.3">
      <c r="A135" s="13">
        <v>43977</v>
      </c>
      <c r="B135">
        <v>14</v>
      </c>
      <c r="C135">
        <f t="shared" si="16"/>
        <v>0</v>
      </c>
      <c r="D135">
        <f t="shared" si="17"/>
        <v>0</v>
      </c>
      <c r="E135">
        <f t="shared" si="18"/>
        <v>0</v>
      </c>
      <c r="F135">
        <f t="shared" si="19"/>
        <v>0</v>
      </c>
      <c r="G135">
        <f t="shared" si="20"/>
        <v>0</v>
      </c>
    </row>
    <row r="136" spans="1:10" x14ac:dyDescent="0.3">
      <c r="A136" s="13">
        <v>43978</v>
      </c>
      <c r="B136">
        <v>11</v>
      </c>
      <c r="C136">
        <f t="shared" si="16"/>
        <v>0</v>
      </c>
      <c r="D136">
        <f t="shared" si="17"/>
        <v>0</v>
      </c>
      <c r="E136">
        <f t="shared" si="18"/>
        <v>0</v>
      </c>
      <c r="F136">
        <f t="shared" si="19"/>
        <v>0</v>
      </c>
      <c r="G136">
        <f t="shared" si="20"/>
        <v>0</v>
      </c>
    </row>
    <row r="137" spans="1:10" x14ac:dyDescent="0.3">
      <c r="A137" s="13">
        <v>43979</v>
      </c>
      <c r="B137">
        <v>14</v>
      </c>
      <c r="C137">
        <f t="shared" si="16"/>
        <v>0</v>
      </c>
      <c r="D137">
        <f t="shared" si="17"/>
        <v>0</v>
      </c>
      <c r="E137">
        <f t="shared" si="18"/>
        <v>0</v>
      </c>
      <c r="F137">
        <f t="shared" si="19"/>
        <v>0</v>
      </c>
      <c r="G137">
        <f t="shared" si="20"/>
        <v>0</v>
      </c>
    </row>
    <row r="138" spans="1:10" x14ac:dyDescent="0.3">
      <c r="A138" s="13">
        <v>43980</v>
      </c>
      <c r="B138">
        <v>15</v>
      </c>
      <c r="C138">
        <f t="shared" si="16"/>
        <v>0</v>
      </c>
      <c r="D138">
        <f t="shared" si="17"/>
        <v>0</v>
      </c>
      <c r="E138">
        <f t="shared" si="18"/>
        <v>0</v>
      </c>
      <c r="F138">
        <f t="shared" si="19"/>
        <v>0</v>
      </c>
      <c r="G138">
        <f t="shared" si="20"/>
        <v>0</v>
      </c>
    </row>
    <row r="139" spans="1:10" x14ac:dyDescent="0.3">
      <c r="A139" s="13">
        <v>43981</v>
      </c>
      <c r="B139">
        <v>15</v>
      </c>
      <c r="C139">
        <f t="shared" si="16"/>
        <v>1</v>
      </c>
      <c r="D139">
        <f t="shared" si="17"/>
        <v>0</v>
      </c>
      <c r="E139">
        <f t="shared" si="18"/>
        <v>0</v>
      </c>
      <c r="F139">
        <f t="shared" si="19"/>
        <v>0</v>
      </c>
      <c r="G139">
        <f t="shared" si="20"/>
        <v>1</v>
      </c>
      <c r="H139">
        <v>1</v>
      </c>
      <c r="J139">
        <v>1</v>
      </c>
    </row>
    <row r="140" spans="1:10" x14ac:dyDescent="0.3">
      <c r="A140" s="13">
        <v>43982</v>
      </c>
      <c r="B140">
        <v>8</v>
      </c>
      <c r="C140">
        <f t="shared" si="16"/>
        <v>3</v>
      </c>
      <c r="D140">
        <f t="shared" si="17"/>
        <v>0</v>
      </c>
      <c r="E140">
        <f t="shared" si="18"/>
        <v>0</v>
      </c>
      <c r="F140">
        <f t="shared" si="19"/>
        <v>0</v>
      </c>
      <c r="G140">
        <f t="shared" si="20"/>
        <v>0</v>
      </c>
      <c r="J140">
        <v>3</v>
      </c>
    </row>
    <row r="141" spans="1:10" x14ac:dyDescent="0.3">
      <c r="A141" s="13">
        <v>43983</v>
      </c>
      <c r="B141">
        <v>14</v>
      </c>
      <c r="C141">
        <f t="shared" si="16"/>
        <v>0</v>
      </c>
      <c r="D141">
        <f t="shared" si="17"/>
        <v>0</v>
      </c>
      <c r="E141">
        <f t="shared" si="18"/>
        <v>0</v>
      </c>
      <c r="F141">
        <f t="shared" si="19"/>
        <v>0</v>
      </c>
      <c r="G141">
        <f t="shared" si="20"/>
        <v>0</v>
      </c>
    </row>
    <row r="142" spans="1:10" x14ac:dyDescent="0.3">
      <c r="A142" s="13">
        <v>43984</v>
      </c>
      <c r="B142">
        <v>14</v>
      </c>
      <c r="C142">
        <f t="shared" si="16"/>
        <v>1</v>
      </c>
      <c r="D142">
        <f t="shared" si="17"/>
        <v>0</v>
      </c>
      <c r="E142">
        <f t="shared" si="18"/>
        <v>0</v>
      </c>
      <c r="F142">
        <f t="shared" si="19"/>
        <v>0</v>
      </c>
      <c r="G142">
        <f t="shared" si="20"/>
        <v>0</v>
      </c>
      <c r="J142">
        <v>1</v>
      </c>
    </row>
    <row r="143" spans="1:10" x14ac:dyDescent="0.3">
      <c r="A143" s="13">
        <v>43985</v>
      </c>
      <c r="B143">
        <v>23</v>
      </c>
      <c r="C143">
        <f t="shared" si="16"/>
        <v>2</v>
      </c>
      <c r="D143">
        <f t="shared" si="17"/>
        <v>0</v>
      </c>
      <c r="E143">
        <f t="shared" si="18"/>
        <v>0</v>
      </c>
      <c r="F143">
        <f t="shared" si="19"/>
        <v>0</v>
      </c>
      <c r="G143">
        <f t="shared" si="20"/>
        <v>0</v>
      </c>
      <c r="J143">
        <v>2</v>
      </c>
    </row>
    <row r="144" spans="1:10" x14ac:dyDescent="0.3">
      <c r="A144" s="13">
        <v>43986</v>
      </c>
      <c r="B144">
        <v>14</v>
      </c>
      <c r="C144">
        <f t="shared" si="16"/>
        <v>1</v>
      </c>
      <c r="D144">
        <f t="shared" si="17"/>
        <v>0</v>
      </c>
      <c r="E144">
        <f t="shared" si="18"/>
        <v>0</v>
      </c>
      <c r="F144">
        <f t="shared" si="19"/>
        <v>0</v>
      </c>
      <c r="G144">
        <f t="shared" si="20"/>
        <v>1</v>
      </c>
      <c r="H144">
        <v>1</v>
      </c>
      <c r="J144">
        <v>1</v>
      </c>
    </row>
    <row r="145" spans="1:14" x14ac:dyDescent="0.3">
      <c r="A145" s="13">
        <v>43987</v>
      </c>
      <c r="B145">
        <v>8</v>
      </c>
      <c r="C145">
        <f t="shared" si="16"/>
        <v>0</v>
      </c>
      <c r="D145">
        <f t="shared" si="17"/>
        <v>0</v>
      </c>
      <c r="E145">
        <f t="shared" si="18"/>
        <v>0</v>
      </c>
      <c r="F145">
        <f t="shared" si="19"/>
        <v>0</v>
      </c>
      <c r="G145">
        <f t="shared" si="20"/>
        <v>1</v>
      </c>
      <c r="H145">
        <v>1</v>
      </c>
    </row>
    <row r="146" spans="1:14" x14ac:dyDescent="0.3">
      <c r="A146" s="13">
        <v>43988</v>
      </c>
      <c r="B146">
        <v>20</v>
      </c>
      <c r="C146">
        <f t="shared" si="16"/>
        <v>0</v>
      </c>
      <c r="D146">
        <f t="shared" si="17"/>
        <v>0</v>
      </c>
      <c r="E146">
        <f t="shared" si="18"/>
        <v>0</v>
      </c>
      <c r="F146">
        <f t="shared" si="19"/>
        <v>0</v>
      </c>
      <c r="G146">
        <f t="shared" si="20"/>
        <v>0</v>
      </c>
    </row>
    <row r="147" spans="1:14" x14ac:dyDescent="0.3">
      <c r="A147" s="13">
        <v>43989</v>
      </c>
      <c r="B147">
        <v>11</v>
      </c>
      <c r="C147">
        <f t="shared" si="16"/>
        <v>0</v>
      </c>
      <c r="D147">
        <f t="shared" si="17"/>
        <v>0</v>
      </c>
      <c r="E147">
        <f t="shared" si="18"/>
        <v>0</v>
      </c>
      <c r="F147">
        <f t="shared" si="19"/>
        <v>0</v>
      </c>
      <c r="G147">
        <f t="shared" si="20"/>
        <v>0</v>
      </c>
    </row>
    <row r="148" spans="1:14" x14ac:dyDescent="0.3">
      <c r="A148" s="13">
        <v>43990</v>
      </c>
      <c r="B148">
        <v>13</v>
      </c>
      <c r="C148">
        <f t="shared" si="16"/>
        <v>1</v>
      </c>
      <c r="D148">
        <f t="shared" si="17"/>
        <v>0</v>
      </c>
      <c r="E148">
        <f t="shared" si="18"/>
        <v>0</v>
      </c>
      <c r="F148">
        <f t="shared" si="19"/>
        <v>0</v>
      </c>
      <c r="G148">
        <f t="shared" si="20"/>
        <v>0</v>
      </c>
      <c r="J148">
        <v>1</v>
      </c>
    </row>
    <row r="149" spans="1:14" x14ac:dyDescent="0.3">
      <c r="A149" s="13">
        <v>43991</v>
      </c>
      <c r="B149">
        <v>19</v>
      </c>
      <c r="C149">
        <f t="shared" si="16"/>
        <v>0</v>
      </c>
      <c r="D149">
        <f t="shared" si="17"/>
        <v>0</v>
      </c>
      <c r="E149">
        <f t="shared" si="18"/>
        <v>0</v>
      </c>
      <c r="F149">
        <f t="shared" si="19"/>
        <v>0</v>
      </c>
      <c r="G149">
        <f t="shared" si="20"/>
        <v>0</v>
      </c>
    </row>
    <row r="150" spans="1:14" x14ac:dyDescent="0.3">
      <c r="A150" s="13">
        <v>43992</v>
      </c>
      <c r="B150">
        <v>21</v>
      </c>
      <c r="C150">
        <f t="shared" si="16"/>
        <v>0</v>
      </c>
      <c r="D150">
        <f t="shared" si="17"/>
        <v>0</v>
      </c>
      <c r="E150">
        <f t="shared" si="18"/>
        <v>0</v>
      </c>
      <c r="F150">
        <f t="shared" si="19"/>
        <v>0</v>
      </c>
      <c r="G150">
        <f t="shared" si="20"/>
        <v>1</v>
      </c>
      <c r="H150">
        <v>1</v>
      </c>
    </row>
    <row r="151" spans="1:14" x14ac:dyDescent="0.3">
      <c r="A151" s="13">
        <v>43993</v>
      </c>
      <c r="B151">
        <v>11</v>
      </c>
      <c r="C151">
        <f t="shared" si="16"/>
        <v>0</v>
      </c>
      <c r="D151">
        <f t="shared" si="17"/>
        <v>1</v>
      </c>
      <c r="E151">
        <f t="shared" si="18"/>
        <v>0</v>
      </c>
      <c r="F151">
        <f t="shared" si="19"/>
        <v>0</v>
      </c>
      <c r="G151">
        <f t="shared" si="20"/>
        <v>1</v>
      </c>
      <c r="H151">
        <v>1</v>
      </c>
      <c r="N151">
        <v>1</v>
      </c>
    </row>
    <row r="152" spans="1:14" x14ac:dyDescent="0.3">
      <c r="A152" s="13">
        <v>43994</v>
      </c>
      <c r="B152">
        <v>6</v>
      </c>
      <c r="C152">
        <f t="shared" si="16"/>
        <v>0</v>
      </c>
      <c r="D152">
        <f t="shared" si="17"/>
        <v>0</v>
      </c>
      <c r="E152">
        <f t="shared" si="18"/>
        <v>0</v>
      </c>
      <c r="F152">
        <f t="shared" si="19"/>
        <v>0</v>
      </c>
      <c r="G152">
        <f t="shared" si="20"/>
        <v>0</v>
      </c>
    </row>
    <row r="153" spans="1:14" x14ac:dyDescent="0.3">
      <c r="A153" s="13">
        <v>43995</v>
      </c>
      <c r="B153">
        <v>16</v>
      </c>
      <c r="C153">
        <f t="shared" si="16"/>
        <v>0</v>
      </c>
      <c r="D153">
        <f t="shared" si="17"/>
        <v>0</v>
      </c>
      <c r="E153">
        <f t="shared" si="18"/>
        <v>0</v>
      </c>
      <c r="F153">
        <f t="shared" si="19"/>
        <v>0</v>
      </c>
      <c r="G153">
        <f t="shared" si="20"/>
        <v>0</v>
      </c>
    </row>
    <row r="154" spans="1:14" x14ac:dyDescent="0.3">
      <c r="A154" s="13">
        <v>43996</v>
      </c>
      <c r="B154">
        <v>16</v>
      </c>
      <c r="C154">
        <f t="shared" si="16"/>
        <v>0</v>
      </c>
      <c r="D154">
        <f t="shared" si="17"/>
        <v>0</v>
      </c>
      <c r="E154">
        <f t="shared" si="18"/>
        <v>0</v>
      </c>
      <c r="F154">
        <f t="shared" si="19"/>
        <v>0</v>
      </c>
      <c r="G154">
        <f t="shared" si="20"/>
        <v>0</v>
      </c>
    </row>
    <row r="155" spans="1:14" x14ac:dyDescent="0.3">
      <c r="A155" s="13">
        <v>43997</v>
      </c>
      <c r="B155">
        <v>9</v>
      </c>
      <c r="C155">
        <f t="shared" si="16"/>
        <v>0</v>
      </c>
      <c r="D155">
        <f t="shared" si="17"/>
        <v>0</v>
      </c>
      <c r="E155">
        <f t="shared" si="18"/>
        <v>0</v>
      </c>
      <c r="F155">
        <f t="shared" si="19"/>
        <v>0</v>
      </c>
      <c r="G155">
        <f t="shared" si="20"/>
        <v>0</v>
      </c>
    </row>
    <row r="156" spans="1:14" x14ac:dyDescent="0.3">
      <c r="A156" s="13">
        <v>43998</v>
      </c>
      <c r="B156">
        <v>14</v>
      </c>
      <c r="C156">
        <f t="shared" si="16"/>
        <v>0</v>
      </c>
      <c r="D156">
        <f t="shared" si="17"/>
        <v>1</v>
      </c>
      <c r="E156">
        <f t="shared" si="18"/>
        <v>0</v>
      </c>
      <c r="F156">
        <f t="shared" si="19"/>
        <v>0</v>
      </c>
      <c r="G156">
        <f t="shared" si="20"/>
        <v>0</v>
      </c>
      <c r="N156">
        <v>1</v>
      </c>
    </row>
    <row r="157" spans="1:14" x14ac:dyDescent="0.3">
      <c r="A157" s="13">
        <v>43999</v>
      </c>
      <c r="B157">
        <v>19</v>
      </c>
      <c r="C157">
        <f t="shared" si="16"/>
        <v>0</v>
      </c>
      <c r="D157">
        <f t="shared" si="17"/>
        <v>0</v>
      </c>
      <c r="E157">
        <f t="shared" si="18"/>
        <v>0</v>
      </c>
      <c r="F157">
        <f t="shared" si="19"/>
        <v>0</v>
      </c>
      <c r="G157">
        <f t="shared" si="20"/>
        <v>1</v>
      </c>
      <c r="H157">
        <v>1</v>
      </c>
    </row>
    <row r="158" spans="1:14" x14ac:dyDescent="0.3">
      <c r="A158" s="13">
        <v>44000</v>
      </c>
      <c r="B158">
        <v>15</v>
      </c>
      <c r="C158">
        <f t="shared" si="16"/>
        <v>0</v>
      </c>
      <c r="D158">
        <f t="shared" si="17"/>
        <v>0</v>
      </c>
      <c r="E158">
        <f t="shared" si="18"/>
        <v>0</v>
      </c>
      <c r="F158">
        <f t="shared" si="19"/>
        <v>0</v>
      </c>
      <c r="G158">
        <f t="shared" si="20"/>
        <v>0</v>
      </c>
    </row>
    <row r="159" spans="1:14" x14ac:dyDescent="0.3">
      <c r="A159" s="13">
        <v>44001</v>
      </c>
      <c r="B159">
        <v>13</v>
      </c>
      <c r="C159">
        <f t="shared" si="16"/>
        <v>0</v>
      </c>
      <c r="D159">
        <f t="shared" si="17"/>
        <v>0</v>
      </c>
      <c r="E159">
        <f t="shared" si="18"/>
        <v>0</v>
      </c>
      <c r="F159">
        <f t="shared" si="19"/>
        <v>0</v>
      </c>
      <c r="G159">
        <f t="shared" si="20"/>
        <v>0</v>
      </c>
    </row>
    <row r="160" spans="1:14" x14ac:dyDescent="0.3">
      <c r="A160" s="13">
        <v>44002</v>
      </c>
      <c r="B160">
        <v>12</v>
      </c>
      <c r="C160">
        <f t="shared" si="16"/>
        <v>0</v>
      </c>
      <c r="D160">
        <f t="shared" si="17"/>
        <v>0</v>
      </c>
      <c r="E160">
        <f t="shared" si="18"/>
        <v>0</v>
      </c>
      <c r="F160">
        <f t="shared" si="19"/>
        <v>0</v>
      </c>
      <c r="G160">
        <f t="shared" si="20"/>
        <v>0</v>
      </c>
    </row>
    <row r="161" spans="1:14" x14ac:dyDescent="0.3">
      <c r="A161" s="13">
        <v>44003</v>
      </c>
      <c r="B161">
        <v>13</v>
      </c>
      <c r="C161">
        <f t="shared" si="16"/>
        <v>0</v>
      </c>
      <c r="D161">
        <f t="shared" si="17"/>
        <v>0</v>
      </c>
      <c r="E161">
        <f t="shared" si="18"/>
        <v>0</v>
      </c>
      <c r="F161">
        <f t="shared" si="19"/>
        <v>0</v>
      </c>
      <c r="G161">
        <f t="shared" si="20"/>
        <v>0</v>
      </c>
    </row>
    <row r="162" spans="1:14" x14ac:dyDescent="0.3">
      <c r="A162" s="13">
        <v>44004</v>
      </c>
      <c r="B162">
        <v>10</v>
      </c>
      <c r="C162">
        <f t="shared" si="16"/>
        <v>0</v>
      </c>
      <c r="D162">
        <f t="shared" si="17"/>
        <v>1</v>
      </c>
      <c r="E162">
        <f t="shared" si="18"/>
        <v>0</v>
      </c>
      <c r="F162">
        <f t="shared" si="19"/>
        <v>0</v>
      </c>
      <c r="G162">
        <f t="shared" si="20"/>
        <v>0</v>
      </c>
      <c r="N162">
        <v>1</v>
      </c>
    </row>
    <row r="163" spans="1:14" x14ac:dyDescent="0.3">
      <c r="A163" s="13">
        <v>44005</v>
      </c>
      <c r="B163">
        <v>16</v>
      </c>
      <c r="C163">
        <f t="shared" si="16"/>
        <v>0</v>
      </c>
      <c r="D163">
        <f t="shared" si="17"/>
        <v>1</v>
      </c>
      <c r="E163">
        <f t="shared" si="18"/>
        <v>0</v>
      </c>
      <c r="F163">
        <f t="shared" si="19"/>
        <v>0</v>
      </c>
      <c r="G163">
        <f t="shared" si="20"/>
        <v>1</v>
      </c>
      <c r="H163">
        <v>1</v>
      </c>
      <c r="N163">
        <v>1</v>
      </c>
    </row>
    <row r="164" spans="1:14" x14ac:dyDescent="0.3">
      <c r="A164" s="13">
        <v>44006</v>
      </c>
      <c r="B164">
        <v>15</v>
      </c>
      <c r="C164">
        <f t="shared" si="16"/>
        <v>0</v>
      </c>
      <c r="D164">
        <f t="shared" si="17"/>
        <v>0</v>
      </c>
      <c r="E164">
        <f t="shared" si="18"/>
        <v>0</v>
      </c>
      <c r="F164">
        <f t="shared" si="19"/>
        <v>0</v>
      </c>
      <c r="G164">
        <f t="shared" si="20"/>
        <v>0</v>
      </c>
    </row>
    <row r="165" spans="1:14" x14ac:dyDescent="0.3">
      <c r="A165" s="13">
        <v>44007</v>
      </c>
      <c r="B165">
        <v>12</v>
      </c>
      <c r="C165">
        <f t="shared" si="16"/>
        <v>0</v>
      </c>
      <c r="D165">
        <f t="shared" si="17"/>
        <v>0</v>
      </c>
      <c r="E165">
        <f t="shared" si="18"/>
        <v>0</v>
      </c>
      <c r="F165">
        <f t="shared" si="19"/>
        <v>0</v>
      </c>
      <c r="G165">
        <f t="shared" si="20"/>
        <v>0</v>
      </c>
    </row>
    <row r="166" spans="1:14" x14ac:dyDescent="0.3">
      <c r="A166" s="13">
        <v>44008</v>
      </c>
      <c r="B166">
        <v>9</v>
      </c>
      <c r="C166">
        <f t="shared" si="16"/>
        <v>0</v>
      </c>
      <c r="D166">
        <f t="shared" si="17"/>
        <v>0</v>
      </c>
      <c r="E166">
        <f t="shared" si="18"/>
        <v>0</v>
      </c>
      <c r="F166">
        <f t="shared" si="19"/>
        <v>0</v>
      </c>
      <c r="G166">
        <f t="shared" si="20"/>
        <v>0</v>
      </c>
    </row>
    <row r="167" spans="1:14" x14ac:dyDescent="0.3">
      <c r="A167" s="13">
        <v>44009</v>
      </c>
      <c r="B167">
        <v>16</v>
      </c>
      <c r="C167">
        <f t="shared" si="16"/>
        <v>0</v>
      </c>
      <c r="D167">
        <f t="shared" si="17"/>
        <v>0</v>
      </c>
      <c r="E167">
        <f t="shared" si="18"/>
        <v>0</v>
      </c>
      <c r="F167">
        <f t="shared" si="19"/>
        <v>0</v>
      </c>
      <c r="G167">
        <f t="shared" si="20"/>
        <v>1</v>
      </c>
      <c r="H167">
        <v>1</v>
      </c>
    </row>
    <row r="168" spans="1:14" x14ac:dyDescent="0.3">
      <c r="A168" s="13">
        <v>44010</v>
      </c>
      <c r="B168">
        <v>14</v>
      </c>
      <c r="C168">
        <f t="shared" si="16"/>
        <v>0</v>
      </c>
      <c r="D168">
        <f t="shared" si="17"/>
        <v>1</v>
      </c>
      <c r="E168">
        <f t="shared" si="18"/>
        <v>0</v>
      </c>
      <c r="F168">
        <f t="shared" si="19"/>
        <v>0</v>
      </c>
      <c r="G168">
        <f t="shared" si="20"/>
        <v>0</v>
      </c>
      <c r="N168">
        <v>1</v>
      </c>
    </row>
    <row r="169" spans="1:14" x14ac:dyDescent="0.3">
      <c r="A169" s="13">
        <v>44011</v>
      </c>
      <c r="B169">
        <v>11</v>
      </c>
      <c r="C169">
        <f t="shared" si="16"/>
        <v>0</v>
      </c>
      <c r="D169">
        <f t="shared" si="17"/>
        <v>0</v>
      </c>
      <c r="E169">
        <f t="shared" si="18"/>
        <v>0</v>
      </c>
      <c r="F169">
        <f t="shared" si="19"/>
        <v>0</v>
      </c>
      <c r="G169">
        <f t="shared" si="20"/>
        <v>0</v>
      </c>
    </row>
    <row r="170" spans="1:14" x14ac:dyDescent="0.3">
      <c r="A170" s="13">
        <v>44012</v>
      </c>
      <c r="B170">
        <v>16</v>
      </c>
      <c r="C170">
        <f t="shared" si="16"/>
        <v>0</v>
      </c>
      <c r="D170">
        <f t="shared" si="17"/>
        <v>0</v>
      </c>
      <c r="E170">
        <f t="shared" si="18"/>
        <v>0</v>
      </c>
      <c r="F170">
        <f t="shared" si="19"/>
        <v>0</v>
      </c>
      <c r="G170">
        <f t="shared" si="20"/>
        <v>0</v>
      </c>
    </row>
    <row r="171" spans="1:14" x14ac:dyDescent="0.3">
      <c r="A171" s="13">
        <v>44013</v>
      </c>
      <c r="B171">
        <v>23</v>
      </c>
      <c r="C171">
        <f t="shared" si="16"/>
        <v>0</v>
      </c>
      <c r="D171">
        <f t="shared" si="17"/>
        <v>0</v>
      </c>
      <c r="E171">
        <f t="shared" si="18"/>
        <v>0</v>
      </c>
      <c r="F171">
        <f t="shared" si="19"/>
        <v>0</v>
      </c>
      <c r="G171">
        <f t="shared" si="20"/>
        <v>0</v>
      </c>
    </row>
    <row r="172" spans="1:14" x14ac:dyDescent="0.3">
      <c r="A172" s="13">
        <v>44014</v>
      </c>
      <c r="B172">
        <v>6</v>
      </c>
      <c r="C172">
        <f t="shared" si="16"/>
        <v>0</v>
      </c>
      <c r="D172">
        <f t="shared" si="17"/>
        <v>1</v>
      </c>
      <c r="E172">
        <f t="shared" si="18"/>
        <v>0</v>
      </c>
      <c r="F172">
        <f t="shared" si="19"/>
        <v>0</v>
      </c>
      <c r="G172">
        <f t="shared" si="20"/>
        <v>1</v>
      </c>
      <c r="H172">
        <v>1</v>
      </c>
      <c r="N172">
        <v>1</v>
      </c>
    </row>
    <row r="173" spans="1:14" x14ac:dyDescent="0.3">
      <c r="A173" s="13">
        <v>44015</v>
      </c>
      <c r="B173">
        <v>12</v>
      </c>
      <c r="C173">
        <f t="shared" si="16"/>
        <v>0</v>
      </c>
      <c r="D173">
        <f t="shared" si="17"/>
        <v>0</v>
      </c>
      <c r="E173">
        <f t="shared" si="18"/>
        <v>0</v>
      </c>
      <c r="F173">
        <f t="shared" si="19"/>
        <v>0</v>
      </c>
      <c r="G173">
        <f t="shared" si="20"/>
        <v>0</v>
      </c>
    </row>
    <row r="174" spans="1:14" x14ac:dyDescent="0.3">
      <c r="A174" s="13">
        <v>44016</v>
      </c>
      <c r="B174">
        <v>12</v>
      </c>
      <c r="C174">
        <f t="shared" si="16"/>
        <v>0</v>
      </c>
      <c r="D174">
        <f t="shared" si="17"/>
        <v>0</v>
      </c>
      <c r="E174">
        <f t="shared" si="18"/>
        <v>0</v>
      </c>
      <c r="F174">
        <f t="shared" si="19"/>
        <v>0</v>
      </c>
      <c r="G174">
        <f t="shared" si="20"/>
        <v>0</v>
      </c>
    </row>
    <row r="175" spans="1:14" x14ac:dyDescent="0.3">
      <c r="A175" s="13">
        <v>44017</v>
      </c>
      <c r="B175">
        <v>14</v>
      </c>
      <c r="C175">
        <f t="shared" si="16"/>
        <v>0</v>
      </c>
      <c r="D175">
        <f t="shared" si="17"/>
        <v>0</v>
      </c>
      <c r="E175">
        <f t="shared" si="18"/>
        <v>0</v>
      </c>
      <c r="F175">
        <f t="shared" si="19"/>
        <v>0</v>
      </c>
      <c r="G175">
        <f t="shared" si="20"/>
        <v>0</v>
      </c>
    </row>
    <row r="176" spans="1:14" x14ac:dyDescent="0.3">
      <c r="A176" s="13">
        <v>44018</v>
      </c>
      <c r="B176">
        <v>12</v>
      </c>
      <c r="C176">
        <f t="shared" si="16"/>
        <v>0</v>
      </c>
      <c r="D176">
        <f t="shared" si="17"/>
        <v>0</v>
      </c>
      <c r="E176">
        <f t="shared" si="18"/>
        <v>0</v>
      </c>
      <c r="F176">
        <f t="shared" si="19"/>
        <v>0</v>
      </c>
      <c r="G176">
        <f t="shared" si="20"/>
        <v>0</v>
      </c>
    </row>
    <row r="177" spans="1:14" x14ac:dyDescent="0.3">
      <c r="A177" s="13">
        <v>44019</v>
      </c>
      <c r="B177">
        <v>11</v>
      </c>
      <c r="C177">
        <f t="shared" si="16"/>
        <v>0</v>
      </c>
      <c r="D177">
        <f t="shared" si="17"/>
        <v>0</v>
      </c>
      <c r="E177">
        <f t="shared" si="18"/>
        <v>0</v>
      </c>
      <c r="F177">
        <f t="shared" si="19"/>
        <v>0</v>
      </c>
      <c r="G177">
        <f t="shared" si="20"/>
        <v>0</v>
      </c>
    </row>
    <row r="178" spans="1:14" x14ac:dyDescent="0.3">
      <c r="A178" s="13">
        <v>44020</v>
      </c>
      <c r="B178">
        <v>21</v>
      </c>
      <c r="C178">
        <f t="shared" si="16"/>
        <v>0</v>
      </c>
      <c r="D178">
        <f t="shared" si="17"/>
        <v>0</v>
      </c>
      <c r="E178">
        <f t="shared" si="18"/>
        <v>0</v>
      </c>
      <c r="F178">
        <f t="shared" si="19"/>
        <v>0</v>
      </c>
      <c r="G178">
        <f t="shared" si="20"/>
        <v>0</v>
      </c>
    </row>
    <row r="179" spans="1:14" x14ac:dyDescent="0.3">
      <c r="A179" s="13">
        <v>44021</v>
      </c>
      <c r="B179">
        <v>11</v>
      </c>
      <c r="C179">
        <f t="shared" si="16"/>
        <v>0</v>
      </c>
      <c r="D179">
        <f t="shared" si="17"/>
        <v>0</v>
      </c>
      <c r="E179">
        <f t="shared" si="18"/>
        <v>0</v>
      </c>
      <c r="F179">
        <f t="shared" si="19"/>
        <v>0</v>
      </c>
      <c r="G179">
        <f t="shared" si="20"/>
        <v>1</v>
      </c>
      <c r="H179">
        <v>1</v>
      </c>
    </row>
    <row r="180" spans="1:14" x14ac:dyDescent="0.3">
      <c r="A180" s="13">
        <v>44022</v>
      </c>
      <c r="B180">
        <v>10</v>
      </c>
      <c r="C180">
        <f t="shared" si="16"/>
        <v>0</v>
      </c>
      <c r="D180">
        <f t="shared" si="17"/>
        <v>0</v>
      </c>
      <c r="E180">
        <f t="shared" si="18"/>
        <v>0</v>
      </c>
      <c r="F180">
        <f t="shared" si="19"/>
        <v>0</v>
      </c>
      <c r="G180">
        <f t="shared" si="20"/>
        <v>0</v>
      </c>
    </row>
    <row r="181" spans="1:14" x14ac:dyDescent="0.3">
      <c r="A181" s="13">
        <v>44023</v>
      </c>
      <c r="B181">
        <v>21</v>
      </c>
      <c r="C181">
        <f t="shared" si="16"/>
        <v>0</v>
      </c>
      <c r="D181">
        <f t="shared" si="17"/>
        <v>1</v>
      </c>
      <c r="E181">
        <f t="shared" si="18"/>
        <v>0</v>
      </c>
      <c r="F181">
        <f t="shared" si="19"/>
        <v>0</v>
      </c>
      <c r="G181">
        <f t="shared" si="20"/>
        <v>0</v>
      </c>
      <c r="N181">
        <v>1</v>
      </c>
    </row>
    <row r="182" spans="1:14" x14ac:dyDescent="0.3">
      <c r="A182" s="13">
        <v>44024</v>
      </c>
      <c r="B182">
        <v>8</v>
      </c>
      <c r="C182">
        <f t="shared" si="16"/>
        <v>0</v>
      </c>
      <c r="D182">
        <f t="shared" si="17"/>
        <v>0</v>
      </c>
      <c r="E182">
        <f t="shared" si="18"/>
        <v>0</v>
      </c>
      <c r="F182">
        <f t="shared" si="19"/>
        <v>0</v>
      </c>
      <c r="G182">
        <f t="shared" si="20"/>
        <v>0</v>
      </c>
    </row>
    <row r="183" spans="1:14" x14ac:dyDescent="0.3">
      <c r="A183" s="13">
        <v>44025</v>
      </c>
      <c r="B183">
        <v>14</v>
      </c>
      <c r="C183">
        <f t="shared" si="16"/>
        <v>0</v>
      </c>
      <c r="D183">
        <f t="shared" si="17"/>
        <v>0</v>
      </c>
      <c r="E183">
        <f t="shared" si="18"/>
        <v>0</v>
      </c>
      <c r="F183">
        <f t="shared" si="19"/>
        <v>0</v>
      </c>
      <c r="G183">
        <f t="shared" si="20"/>
        <v>0</v>
      </c>
    </row>
    <row r="184" spans="1:14" x14ac:dyDescent="0.3">
      <c r="A184" s="13">
        <v>44026</v>
      </c>
      <c r="B184">
        <v>17</v>
      </c>
      <c r="C184">
        <f t="shared" si="16"/>
        <v>0</v>
      </c>
      <c r="D184">
        <f t="shared" si="17"/>
        <v>0</v>
      </c>
      <c r="E184">
        <f t="shared" si="18"/>
        <v>0</v>
      </c>
      <c r="F184">
        <f t="shared" si="19"/>
        <v>0</v>
      </c>
      <c r="G184">
        <f t="shared" si="20"/>
        <v>1</v>
      </c>
      <c r="H184">
        <v>1</v>
      </c>
    </row>
    <row r="185" spans="1:14" x14ac:dyDescent="0.3">
      <c r="A185" s="13">
        <v>44027</v>
      </c>
      <c r="B185">
        <v>16</v>
      </c>
      <c r="C185">
        <f t="shared" si="16"/>
        <v>0</v>
      </c>
      <c r="D185">
        <f t="shared" si="17"/>
        <v>0</v>
      </c>
      <c r="E185">
        <f t="shared" si="18"/>
        <v>0</v>
      </c>
      <c r="F185">
        <f t="shared" si="19"/>
        <v>0</v>
      </c>
      <c r="G185">
        <f t="shared" si="20"/>
        <v>0</v>
      </c>
    </row>
    <row r="186" spans="1:14" x14ac:dyDescent="0.3">
      <c r="A186" s="13">
        <v>44028</v>
      </c>
      <c r="B186">
        <v>15</v>
      </c>
      <c r="C186">
        <f t="shared" si="16"/>
        <v>0</v>
      </c>
      <c r="D186">
        <f t="shared" si="17"/>
        <v>0</v>
      </c>
      <c r="E186">
        <f t="shared" si="18"/>
        <v>0</v>
      </c>
      <c r="F186">
        <f t="shared" si="19"/>
        <v>0</v>
      </c>
      <c r="G186">
        <f t="shared" si="20"/>
        <v>0</v>
      </c>
    </row>
    <row r="187" spans="1:14" x14ac:dyDescent="0.3">
      <c r="A187" s="13">
        <v>44029</v>
      </c>
      <c r="B187">
        <v>9</v>
      </c>
      <c r="C187">
        <f t="shared" si="16"/>
        <v>0</v>
      </c>
      <c r="D187">
        <f t="shared" si="17"/>
        <v>0</v>
      </c>
      <c r="E187">
        <f t="shared" si="18"/>
        <v>0</v>
      </c>
      <c r="F187">
        <f t="shared" si="19"/>
        <v>0</v>
      </c>
      <c r="G187">
        <f t="shared" si="20"/>
        <v>0</v>
      </c>
    </row>
    <row r="188" spans="1:14" x14ac:dyDescent="0.3">
      <c r="A188" s="13">
        <v>44030</v>
      </c>
      <c r="B188">
        <v>21</v>
      </c>
      <c r="C188">
        <f t="shared" si="16"/>
        <v>0</v>
      </c>
      <c r="D188">
        <f t="shared" si="17"/>
        <v>0</v>
      </c>
      <c r="E188">
        <f t="shared" si="18"/>
        <v>0</v>
      </c>
      <c r="F188">
        <f t="shared" si="19"/>
        <v>0</v>
      </c>
      <c r="G188">
        <f t="shared" si="20"/>
        <v>0</v>
      </c>
    </row>
    <row r="189" spans="1:14" x14ac:dyDescent="0.3">
      <c r="A189" s="13">
        <v>44031</v>
      </c>
      <c r="B189">
        <v>19</v>
      </c>
      <c r="C189">
        <f t="shared" si="16"/>
        <v>0</v>
      </c>
      <c r="D189">
        <f t="shared" si="17"/>
        <v>0</v>
      </c>
      <c r="E189">
        <f t="shared" si="18"/>
        <v>0</v>
      </c>
      <c r="F189">
        <f t="shared" si="19"/>
        <v>0</v>
      </c>
      <c r="G189">
        <f t="shared" si="20"/>
        <v>0</v>
      </c>
    </row>
    <row r="190" spans="1:14" x14ac:dyDescent="0.3">
      <c r="A190" s="13">
        <v>44032</v>
      </c>
      <c r="B190">
        <v>18</v>
      </c>
      <c r="C190">
        <f t="shared" si="16"/>
        <v>0</v>
      </c>
      <c r="D190">
        <f t="shared" si="17"/>
        <v>0</v>
      </c>
      <c r="E190">
        <f t="shared" si="18"/>
        <v>0</v>
      </c>
      <c r="F190">
        <f t="shared" si="19"/>
        <v>0</v>
      </c>
      <c r="G190">
        <f t="shared" si="20"/>
        <v>1</v>
      </c>
      <c r="H190">
        <v>1</v>
      </c>
    </row>
    <row r="191" spans="1:14" x14ac:dyDescent="0.3">
      <c r="A191" s="13">
        <v>44033</v>
      </c>
      <c r="B191">
        <v>11</v>
      </c>
      <c r="C191">
        <f t="shared" si="16"/>
        <v>0</v>
      </c>
      <c r="D191">
        <f t="shared" si="17"/>
        <v>1</v>
      </c>
      <c r="E191">
        <f t="shared" si="18"/>
        <v>0</v>
      </c>
      <c r="F191">
        <f t="shared" si="19"/>
        <v>0</v>
      </c>
      <c r="G191">
        <f t="shared" si="20"/>
        <v>0</v>
      </c>
      <c r="N191">
        <v>1</v>
      </c>
    </row>
    <row r="192" spans="1:14" x14ac:dyDescent="0.3">
      <c r="A192" s="13">
        <v>44034</v>
      </c>
      <c r="B192">
        <v>15</v>
      </c>
      <c r="C192">
        <f t="shared" si="16"/>
        <v>0</v>
      </c>
      <c r="D192">
        <f t="shared" si="17"/>
        <v>0</v>
      </c>
      <c r="E192">
        <f t="shared" si="18"/>
        <v>0</v>
      </c>
      <c r="F192">
        <f t="shared" si="19"/>
        <v>0</v>
      </c>
      <c r="G192">
        <f t="shared" si="20"/>
        <v>0</v>
      </c>
    </row>
    <row r="193" spans="1:8" x14ac:dyDescent="0.3">
      <c r="A193" s="13">
        <v>44035</v>
      </c>
      <c r="B193">
        <v>8</v>
      </c>
      <c r="C193">
        <f t="shared" si="16"/>
        <v>0</v>
      </c>
      <c r="D193">
        <f t="shared" si="17"/>
        <v>0</v>
      </c>
      <c r="E193">
        <f t="shared" si="18"/>
        <v>0</v>
      </c>
      <c r="F193">
        <f t="shared" si="19"/>
        <v>0</v>
      </c>
      <c r="G193">
        <f t="shared" si="20"/>
        <v>0</v>
      </c>
    </row>
    <row r="194" spans="1:8" x14ac:dyDescent="0.3">
      <c r="A194" s="13">
        <v>44036</v>
      </c>
      <c r="B194">
        <v>12</v>
      </c>
      <c r="C194">
        <f t="shared" si="16"/>
        <v>0</v>
      </c>
      <c r="D194">
        <f t="shared" si="17"/>
        <v>0</v>
      </c>
      <c r="E194">
        <f t="shared" si="18"/>
        <v>0</v>
      </c>
      <c r="F194">
        <f t="shared" si="19"/>
        <v>0</v>
      </c>
      <c r="G194">
        <f t="shared" si="20"/>
        <v>0</v>
      </c>
    </row>
    <row r="195" spans="1:8" x14ac:dyDescent="0.3">
      <c r="A195" s="13">
        <v>44037</v>
      </c>
      <c r="B195">
        <v>15</v>
      </c>
      <c r="C195">
        <f t="shared" si="16"/>
        <v>0</v>
      </c>
      <c r="D195">
        <f t="shared" si="17"/>
        <v>0</v>
      </c>
      <c r="E195">
        <f t="shared" si="18"/>
        <v>0</v>
      </c>
      <c r="F195">
        <f t="shared" si="19"/>
        <v>0</v>
      </c>
      <c r="G195">
        <f t="shared" si="20"/>
        <v>0</v>
      </c>
    </row>
    <row r="196" spans="1:8" x14ac:dyDescent="0.3">
      <c r="A196" s="13">
        <v>44038</v>
      </c>
      <c r="B196">
        <v>11</v>
      </c>
      <c r="C196">
        <f t="shared" ref="C196:C259" si="21">SUM(J196:K196)</f>
        <v>0</v>
      </c>
      <c r="D196">
        <f t="shared" ref="D196:D259" si="22">SUM(L196:N196)</f>
        <v>0</v>
      </c>
      <c r="E196">
        <f t="shared" ref="E196:E259" si="23">SUM(O196:Q196)</f>
        <v>0</v>
      </c>
      <c r="F196">
        <f t="shared" ref="F196:F259" si="24">SUM(R196:S196)</f>
        <v>0</v>
      </c>
      <c r="G196">
        <f t="shared" ref="G196:G259" si="25">SUM(H196:I196)</f>
        <v>0</v>
      </c>
    </row>
    <row r="197" spans="1:8" x14ac:dyDescent="0.3">
      <c r="A197" s="13">
        <v>44039</v>
      </c>
      <c r="B197">
        <v>22</v>
      </c>
      <c r="C197">
        <f t="shared" si="21"/>
        <v>0</v>
      </c>
      <c r="D197">
        <f t="shared" si="22"/>
        <v>0</v>
      </c>
      <c r="E197">
        <f t="shared" si="23"/>
        <v>0</v>
      </c>
      <c r="F197">
        <f t="shared" si="24"/>
        <v>0</v>
      </c>
      <c r="G197">
        <f t="shared" si="25"/>
        <v>0</v>
      </c>
    </row>
    <row r="198" spans="1:8" x14ac:dyDescent="0.3">
      <c r="A198" s="13">
        <v>44040</v>
      </c>
      <c r="B198">
        <v>11</v>
      </c>
      <c r="C198">
        <f t="shared" si="21"/>
        <v>0</v>
      </c>
      <c r="D198">
        <f t="shared" si="22"/>
        <v>0</v>
      </c>
      <c r="E198">
        <f t="shared" si="23"/>
        <v>0</v>
      </c>
      <c r="F198">
        <f t="shared" si="24"/>
        <v>0</v>
      </c>
      <c r="G198">
        <f t="shared" si="25"/>
        <v>0</v>
      </c>
    </row>
    <row r="199" spans="1:8" x14ac:dyDescent="0.3">
      <c r="A199" s="13">
        <v>44041</v>
      </c>
      <c r="B199">
        <v>10</v>
      </c>
      <c r="C199">
        <f t="shared" si="21"/>
        <v>0</v>
      </c>
      <c r="D199">
        <f t="shared" si="22"/>
        <v>0</v>
      </c>
      <c r="E199">
        <f t="shared" si="23"/>
        <v>0</v>
      </c>
      <c r="F199">
        <f t="shared" si="24"/>
        <v>0</v>
      </c>
      <c r="G199">
        <f t="shared" si="25"/>
        <v>0</v>
      </c>
    </row>
    <row r="200" spans="1:8" x14ac:dyDescent="0.3">
      <c r="A200" s="13">
        <v>44042</v>
      </c>
      <c r="B200">
        <v>8</v>
      </c>
      <c r="C200">
        <f t="shared" si="21"/>
        <v>0</v>
      </c>
      <c r="D200">
        <f t="shared" si="22"/>
        <v>0</v>
      </c>
      <c r="E200">
        <f t="shared" si="23"/>
        <v>0</v>
      </c>
      <c r="F200">
        <f t="shared" si="24"/>
        <v>0</v>
      </c>
      <c r="G200">
        <f t="shared" si="25"/>
        <v>0</v>
      </c>
    </row>
    <row r="201" spans="1:8" x14ac:dyDescent="0.3">
      <c r="A201" s="13">
        <v>44043</v>
      </c>
      <c r="B201">
        <v>10</v>
      </c>
      <c r="C201">
        <f t="shared" si="21"/>
        <v>0</v>
      </c>
      <c r="D201">
        <f t="shared" si="22"/>
        <v>0</v>
      </c>
      <c r="E201">
        <f t="shared" si="23"/>
        <v>0</v>
      </c>
      <c r="F201">
        <f t="shared" si="24"/>
        <v>0</v>
      </c>
      <c r="G201">
        <f t="shared" si="25"/>
        <v>0</v>
      </c>
    </row>
    <row r="202" spans="1:8" x14ac:dyDescent="0.3">
      <c r="A202" s="13">
        <v>44044</v>
      </c>
      <c r="B202">
        <v>10</v>
      </c>
      <c r="C202">
        <f t="shared" si="21"/>
        <v>0</v>
      </c>
      <c r="D202">
        <f t="shared" si="22"/>
        <v>0</v>
      </c>
      <c r="E202">
        <f t="shared" si="23"/>
        <v>0</v>
      </c>
      <c r="F202">
        <f t="shared" si="24"/>
        <v>0</v>
      </c>
      <c r="G202">
        <f t="shared" si="25"/>
        <v>0</v>
      </c>
    </row>
    <row r="203" spans="1:8" x14ac:dyDescent="0.3">
      <c r="A203" s="13">
        <v>44045</v>
      </c>
      <c r="B203">
        <v>16</v>
      </c>
      <c r="C203">
        <f t="shared" si="21"/>
        <v>0</v>
      </c>
      <c r="D203">
        <f t="shared" si="22"/>
        <v>0</v>
      </c>
      <c r="E203">
        <f t="shared" si="23"/>
        <v>0</v>
      </c>
      <c r="F203">
        <f t="shared" si="24"/>
        <v>0</v>
      </c>
      <c r="G203">
        <f t="shared" si="25"/>
        <v>0</v>
      </c>
    </row>
    <row r="204" spans="1:8" x14ac:dyDescent="0.3">
      <c r="A204" s="13">
        <v>44046</v>
      </c>
      <c r="B204">
        <v>12</v>
      </c>
      <c r="C204">
        <f t="shared" si="21"/>
        <v>0</v>
      </c>
      <c r="D204">
        <f t="shared" si="22"/>
        <v>0</v>
      </c>
      <c r="E204">
        <f t="shared" si="23"/>
        <v>0</v>
      </c>
      <c r="F204">
        <f t="shared" si="24"/>
        <v>0</v>
      </c>
      <c r="G204">
        <f t="shared" si="25"/>
        <v>0</v>
      </c>
    </row>
    <row r="205" spans="1:8" x14ac:dyDescent="0.3">
      <c r="A205" s="13">
        <v>44047</v>
      </c>
      <c r="B205">
        <v>15</v>
      </c>
      <c r="C205">
        <f t="shared" si="21"/>
        <v>0</v>
      </c>
      <c r="D205">
        <f t="shared" si="22"/>
        <v>0</v>
      </c>
      <c r="E205">
        <f t="shared" si="23"/>
        <v>0</v>
      </c>
      <c r="F205">
        <f t="shared" si="24"/>
        <v>0</v>
      </c>
      <c r="G205">
        <f t="shared" si="25"/>
        <v>0</v>
      </c>
    </row>
    <row r="206" spans="1:8" x14ac:dyDescent="0.3">
      <c r="A206" s="13">
        <v>44048</v>
      </c>
      <c r="B206">
        <v>8</v>
      </c>
      <c r="C206">
        <f t="shared" si="21"/>
        <v>0</v>
      </c>
      <c r="D206">
        <f t="shared" si="22"/>
        <v>0</v>
      </c>
      <c r="E206">
        <f t="shared" si="23"/>
        <v>0</v>
      </c>
      <c r="F206">
        <f t="shared" si="24"/>
        <v>0</v>
      </c>
      <c r="G206">
        <f t="shared" si="25"/>
        <v>1</v>
      </c>
      <c r="H206">
        <v>1</v>
      </c>
    </row>
    <row r="207" spans="1:8" x14ac:dyDescent="0.3">
      <c r="A207" s="13">
        <v>44049</v>
      </c>
      <c r="B207">
        <v>10</v>
      </c>
      <c r="C207">
        <f t="shared" si="21"/>
        <v>0</v>
      </c>
      <c r="D207">
        <f t="shared" si="22"/>
        <v>0</v>
      </c>
      <c r="E207">
        <f t="shared" si="23"/>
        <v>0</v>
      </c>
      <c r="F207">
        <f t="shared" si="24"/>
        <v>0</v>
      </c>
      <c r="G207">
        <f t="shared" si="25"/>
        <v>0</v>
      </c>
    </row>
    <row r="208" spans="1:8" x14ac:dyDescent="0.3">
      <c r="A208" s="13">
        <v>44050</v>
      </c>
      <c r="B208">
        <v>5</v>
      </c>
      <c r="C208">
        <f t="shared" si="21"/>
        <v>0</v>
      </c>
      <c r="D208">
        <f t="shared" si="22"/>
        <v>0</v>
      </c>
      <c r="E208">
        <f t="shared" si="23"/>
        <v>0</v>
      </c>
      <c r="F208">
        <f t="shared" si="24"/>
        <v>0</v>
      </c>
      <c r="G208">
        <f t="shared" si="25"/>
        <v>0</v>
      </c>
    </row>
    <row r="209" spans="1:7" x14ac:dyDescent="0.3">
      <c r="A209" s="13">
        <v>44051</v>
      </c>
      <c r="B209">
        <v>8</v>
      </c>
      <c r="C209">
        <f t="shared" si="21"/>
        <v>0</v>
      </c>
      <c r="D209">
        <f t="shared" si="22"/>
        <v>0</v>
      </c>
      <c r="E209">
        <f t="shared" si="23"/>
        <v>0</v>
      </c>
      <c r="F209">
        <f t="shared" si="24"/>
        <v>0</v>
      </c>
      <c r="G209">
        <f t="shared" si="25"/>
        <v>0</v>
      </c>
    </row>
    <row r="210" spans="1:7" x14ac:dyDescent="0.3">
      <c r="A210" s="13">
        <v>44052</v>
      </c>
      <c r="B210">
        <v>4</v>
      </c>
      <c r="C210">
        <f t="shared" si="21"/>
        <v>0</v>
      </c>
      <c r="D210">
        <f t="shared" si="22"/>
        <v>0</v>
      </c>
      <c r="E210">
        <f t="shared" si="23"/>
        <v>0</v>
      </c>
      <c r="F210">
        <f t="shared" si="24"/>
        <v>0</v>
      </c>
      <c r="G210">
        <f t="shared" si="25"/>
        <v>0</v>
      </c>
    </row>
    <row r="211" spans="1:7" x14ac:dyDescent="0.3">
      <c r="A211" s="13">
        <v>44053</v>
      </c>
      <c r="B211">
        <v>6</v>
      </c>
      <c r="C211">
        <f t="shared" si="21"/>
        <v>0</v>
      </c>
      <c r="D211">
        <f t="shared" si="22"/>
        <v>0</v>
      </c>
      <c r="E211">
        <f t="shared" si="23"/>
        <v>0</v>
      </c>
      <c r="F211">
        <f t="shared" si="24"/>
        <v>0</v>
      </c>
      <c r="G211">
        <f t="shared" si="25"/>
        <v>0</v>
      </c>
    </row>
    <row r="212" spans="1:7" x14ac:dyDescent="0.3">
      <c r="A212" s="13">
        <v>44054</v>
      </c>
      <c r="B212">
        <v>29</v>
      </c>
      <c r="C212">
        <f t="shared" si="21"/>
        <v>0</v>
      </c>
      <c r="D212">
        <f t="shared" si="22"/>
        <v>0</v>
      </c>
      <c r="E212">
        <f t="shared" si="23"/>
        <v>0</v>
      </c>
      <c r="F212">
        <f t="shared" si="24"/>
        <v>0</v>
      </c>
      <c r="G212">
        <f t="shared" si="25"/>
        <v>0</v>
      </c>
    </row>
    <row r="213" spans="1:7" x14ac:dyDescent="0.3">
      <c r="A213" s="13">
        <v>44055</v>
      </c>
      <c r="B213">
        <v>17</v>
      </c>
      <c r="C213">
        <f t="shared" si="21"/>
        <v>0</v>
      </c>
      <c r="D213">
        <f t="shared" si="22"/>
        <v>0</v>
      </c>
      <c r="E213">
        <f t="shared" si="23"/>
        <v>0</v>
      </c>
      <c r="F213">
        <f t="shared" si="24"/>
        <v>0</v>
      </c>
      <c r="G213">
        <f t="shared" si="25"/>
        <v>0</v>
      </c>
    </row>
    <row r="214" spans="1:7" x14ac:dyDescent="0.3">
      <c r="A214" s="13">
        <v>44056</v>
      </c>
      <c r="B214">
        <v>13</v>
      </c>
      <c r="C214">
        <f t="shared" si="21"/>
        <v>0</v>
      </c>
      <c r="D214">
        <f t="shared" si="22"/>
        <v>0</v>
      </c>
      <c r="E214">
        <f t="shared" si="23"/>
        <v>0</v>
      </c>
      <c r="F214">
        <f t="shared" si="24"/>
        <v>0</v>
      </c>
      <c r="G214">
        <f t="shared" si="25"/>
        <v>0</v>
      </c>
    </row>
    <row r="215" spans="1:7" x14ac:dyDescent="0.3">
      <c r="A215" s="13">
        <v>44057</v>
      </c>
      <c r="B215">
        <v>9</v>
      </c>
      <c r="C215">
        <f t="shared" si="21"/>
        <v>0</v>
      </c>
      <c r="D215">
        <f t="shared" si="22"/>
        <v>0</v>
      </c>
      <c r="E215">
        <f t="shared" si="23"/>
        <v>0</v>
      </c>
      <c r="F215">
        <f t="shared" si="24"/>
        <v>0</v>
      </c>
      <c r="G215">
        <f t="shared" si="25"/>
        <v>0</v>
      </c>
    </row>
    <row r="216" spans="1:7" x14ac:dyDescent="0.3">
      <c r="A216" s="13">
        <v>44058</v>
      </c>
      <c r="B216">
        <v>18</v>
      </c>
      <c r="C216">
        <f t="shared" si="21"/>
        <v>0</v>
      </c>
      <c r="D216">
        <f t="shared" si="22"/>
        <v>0</v>
      </c>
      <c r="E216">
        <f t="shared" si="23"/>
        <v>0</v>
      </c>
      <c r="F216">
        <f t="shared" si="24"/>
        <v>0</v>
      </c>
      <c r="G216">
        <f t="shared" si="25"/>
        <v>0</v>
      </c>
    </row>
    <row r="217" spans="1:7" x14ac:dyDescent="0.3">
      <c r="A217" s="13">
        <v>44059</v>
      </c>
      <c r="B217">
        <v>22</v>
      </c>
      <c r="C217">
        <f t="shared" si="21"/>
        <v>0</v>
      </c>
      <c r="D217">
        <f t="shared" si="22"/>
        <v>0</v>
      </c>
      <c r="E217">
        <f t="shared" si="23"/>
        <v>0</v>
      </c>
      <c r="F217">
        <f t="shared" si="24"/>
        <v>0</v>
      </c>
      <c r="G217">
        <f t="shared" si="25"/>
        <v>0</v>
      </c>
    </row>
    <row r="218" spans="1:7" x14ac:dyDescent="0.3">
      <c r="A218" s="13">
        <v>44060</v>
      </c>
      <c r="B218">
        <v>15</v>
      </c>
      <c r="C218">
        <f t="shared" si="21"/>
        <v>0</v>
      </c>
      <c r="D218">
        <f t="shared" si="22"/>
        <v>0</v>
      </c>
      <c r="E218">
        <f t="shared" si="23"/>
        <v>0</v>
      </c>
      <c r="F218">
        <f t="shared" si="24"/>
        <v>0</v>
      </c>
      <c r="G218">
        <f t="shared" si="25"/>
        <v>0</v>
      </c>
    </row>
    <row r="219" spans="1:7" x14ac:dyDescent="0.3">
      <c r="A219" s="13">
        <v>44061</v>
      </c>
      <c r="B219">
        <v>11</v>
      </c>
      <c r="C219">
        <f t="shared" si="21"/>
        <v>0</v>
      </c>
      <c r="D219">
        <f t="shared" si="22"/>
        <v>0</v>
      </c>
      <c r="E219">
        <f t="shared" si="23"/>
        <v>0</v>
      </c>
      <c r="F219">
        <f t="shared" si="24"/>
        <v>0</v>
      </c>
      <c r="G219">
        <f t="shared" si="25"/>
        <v>0</v>
      </c>
    </row>
    <row r="220" spans="1:7" x14ac:dyDescent="0.3">
      <c r="A220" s="13">
        <v>44062</v>
      </c>
      <c r="B220">
        <v>16</v>
      </c>
      <c r="C220">
        <f t="shared" si="21"/>
        <v>0</v>
      </c>
      <c r="D220">
        <f t="shared" si="22"/>
        <v>0</v>
      </c>
      <c r="E220">
        <f t="shared" si="23"/>
        <v>0</v>
      </c>
      <c r="F220">
        <f t="shared" si="24"/>
        <v>0</v>
      </c>
      <c r="G220">
        <f t="shared" si="25"/>
        <v>0</v>
      </c>
    </row>
    <row r="221" spans="1:7" x14ac:dyDescent="0.3">
      <c r="A221" s="13">
        <v>44063</v>
      </c>
      <c r="B221">
        <v>5</v>
      </c>
      <c r="C221">
        <f t="shared" si="21"/>
        <v>0</v>
      </c>
      <c r="D221">
        <f t="shared" si="22"/>
        <v>0</v>
      </c>
      <c r="E221">
        <f t="shared" si="23"/>
        <v>0</v>
      </c>
      <c r="F221">
        <f t="shared" si="24"/>
        <v>0</v>
      </c>
      <c r="G221">
        <f t="shared" si="25"/>
        <v>0</v>
      </c>
    </row>
    <row r="222" spans="1:7" x14ac:dyDescent="0.3">
      <c r="A222" s="13">
        <v>44064</v>
      </c>
      <c r="B222">
        <v>18</v>
      </c>
      <c r="C222">
        <f t="shared" si="21"/>
        <v>0</v>
      </c>
      <c r="D222">
        <f t="shared" si="22"/>
        <v>0</v>
      </c>
      <c r="E222">
        <f t="shared" si="23"/>
        <v>0</v>
      </c>
      <c r="F222">
        <f t="shared" si="24"/>
        <v>0</v>
      </c>
      <c r="G222">
        <f t="shared" si="25"/>
        <v>0</v>
      </c>
    </row>
    <row r="223" spans="1:7" x14ac:dyDescent="0.3">
      <c r="A223" s="13">
        <v>44065</v>
      </c>
      <c r="B223">
        <v>16</v>
      </c>
      <c r="C223">
        <f t="shared" si="21"/>
        <v>0</v>
      </c>
      <c r="D223">
        <f t="shared" si="22"/>
        <v>0</v>
      </c>
      <c r="E223">
        <f t="shared" si="23"/>
        <v>0</v>
      </c>
      <c r="F223">
        <f t="shared" si="24"/>
        <v>0</v>
      </c>
      <c r="G223">
        <f t="shared" si="25"/>
        <v>0</v>
      </c>
    </row>
    <row r="224" spans="1:7" x14ac:dyDescent="0.3">
      <c r="A224" s="13">
        <v>44066</v>
      </c>
      <c r="B224">
        <v>15</v>
      </c>
      <c r="C224">
        <f t="shared" si="21"/>
        <v>0</v>
      </c>
      <c r="D224">
        <f t="shared" si="22"/>
        <v>0</v>
      </c>
      <c r="E224">
        <f t="shared" si="23"/>
        <v>0</v>
      </c>
      <c r="F224">
        <f t="shared" si="24"/>
        <v>0</v>
      </c>
      <c r="G224">
        <f t="shared" si="25"/>
        <v>0</v>
      </c>
    </row>
    <row r="225" spans="1:7" x14ac:dyDescent="0.3">
      <c r="A225" s="13">
        <v>44067</v>
      </c>
      <c r="B225">
        <v>15</v>
      </c>
      <c r="C225">
        <f t="shared" si="21"/>
        <v>0</v>
      </c>
      <c r="D225">
        <f t="shared" si="22"/>
        <v>0</v>
      </c>
      <c r="E225">
        <f t="shared" si="23"/>
        <v>0</v>
      </c>
      <c r="F225">
        <f t="shared" si="24"/>
        <v>0</v>
      </c>
      <c r="G225">
        <f t="shared" si="25"/>
        <v>0</v>
      </c>
    </row>
    <row r="226" spans="1:7" x14ac:dyDescent="0.3">
      <c r="A226" s="13">
        <v>44068</v>
      </c>
      <c r="B226">
        <v>13</v>
      </c>
      <c r="C226">
        <f t="shared" si="21"/>
        <v>0</v>
      </c>
      <c r="D226">
        <f t="shared" si="22"/>
        <v>0</v>
      </c>
      <c r="E226">
        <f t="shared" si="23"/>
        <v>0</v>
      </c>
      <c r="F226">
        <f t="shared" si="24"/>
        <v>0</v>
      </c>
      <c r="G226">
        <f t="shared" si="25"/>
        <v>0</v>
      </c>
    </row>
    <row r="227" spans="1:7" x14ac:dyDescent="0.3">
      <c r="A227" s="13">
        <v>44069</v>
      </c>
      <c r="B227">
        <v>12</v>
      </c>
      <c r="C227">
        <f t="shared" si="21"/>
        <v>0</v>
      </c>
      <c r="D227">
        <f t="shared" si="22"/>
        <v>0</v>
      </c>
      <c r="E227">
        <f t="shared" si="23"/>
        <v>0</v>
      </c>
      <c r="F227">
        <f t="shared" si="24"/>
        <v>0</v>
      </c>
      <c r="G227">
        <f t="shared" si="25"/>
        <v>0</v>
      </c>
    </row>
    <row r="228" spans="1:7" x14ac:dyDescent="0.3">
      <c r="A228" s="13">
        <v>44070</v>
      </c>
      <c r="B228">
        <v>12</v>
      </c>
      <c r="C228">
        <f t="shared" si="21"/>
        <v>0</v>
      </c>
      <c r="D228">
        <f t="shared" si="22"/>
        <v>0</v>
      </c>
      <c r="E228">
        <f t="shared" si="23"/>
        <v>0</v>
      </c>
      <c r="F228">
        <f t="shared" si="24"/>
        <v>0</v>
      </c>
      <c r="G228">
        <f t="shared" si="25"/>
        <v>0</v>
      </c>
    </row>
    <row r="229" spans="1:7" x14ac:dyDescent="0.3">
      <c r="A229" s="13">
        <v>44071</v>
      </c>
      <c r="B229">
        <v>12</v>
      </c>
      <c r="C229">
        <f t="shared" si="21"/>
        <v>0</v>
      </c>
      <c r="D229">
        <f t="shared" si="22"/>
        <v>0</v>
      </c>
      <c r="E229">
        <f t="shared" si="23"/>
        <v>0</v>
      </c>
      <c r="F229">
        <f t="shared" si="24"/>
        <v>0</v>
      </c>
      <c r="G229">
        <f t="shared" si="25"/>
        <v>0</v>
      </c>
    </row>
    <row r="230" spans="1:7" x14ac:dyDescent="0.3">
      <c r="A230" s="13">
        <v>44072</v>
      </c>
      <c r="B230">
        <v>13</v>
      </c>
      <c r="C230">
        <f t="shared" si="21"/>
        <v>0</v>
      </c>
      <c r="D230">
        <f t="shared" si="22"/>
        <v>0</v>
      </c>
      <c r="E230">
        <f t="shared" si="23"/>
        <v>0</v>
      </c>
      <c r="F230">
        <f t="shared" si="24"/>
        <v>0</v>
      </c>
      <c r="G230">
        <f t="shared" si="25"/>
        <v>0</v>
      </c>
    </row>
    <row r="231" spans="1:7" x14ac:dyDescent="0.3">
      <c r="A231" s="13">
        <v>44073</v>
      </c>
      <c r="B231">
        <v>13</v>
      </c>
      <c r="C231">
        <f t="shared" si="21"/>
        <v>0</v>
      </c>
      <c r="D231">
        <f t="shared" si="22"/>
        <v>0</v>
      </c>
      <c r="E231">
        <f t="shared" si="23"/>
        <v>0</v>
      </c>
      <c r="F231">
        <f t="shared" si="24"/>
        <v>0</v>
      </c>
      <c r="G231">
        <f t="shared" si="25"/>
        <v>0</v>
      </c>
    </row>
    <row r="232" spans="1:7" x14ac:dyDescent="0.3">
      <c r="A232" s="13">
        <v>44074</v>
      </c>
      <c r="B232">
        <v>16</v>
      </c>
      <c r="C232">
        <f t="shared" si="21"/>
        <v>0</v>
      </c>
      <c r="D232">
        <f t="shared" si="22"/>
        <v>0</v>
      </c>
      <c r="E232">
        <f t="shared" si="23"/>
        <v>0</v>
      </c>
      <c r="F232">
        <f t="shared" si="24"/>
        <v>0</v>
      </c>
      <c r="G232">
        <f t="shared" si="25"/>
        <v>0</v>
      </c>
    </row>
    <row r="233" spans="1:7" x14ac:dyDescent="0.3">
      <c r="A233" s="13">
        <v>44075</v>
      </c>
      <c r="B233">
        <v>16</v>
      </c>
      <c r="C233">
        <f t="shared" si="21"/>
        <v>0</v>
      </c>
      <c r="D233">
        <f t="shared" si="22"/>
        <v>0</v>
      </c>
      <c r="E233">
        <f t="shared" si="23"/>
        <v>0</v>
      </c>
      <c r="F233">
        <f t="shared" si="24"/>
        <v>0</v>
      </c>
      <c r="G233">
        <f t="shared" si="25"/>
        <v>0</v>
      </c>
    </row>
    <row r="234" spans="1:7" x14ac:dyDescent="0.3">
      <c r="A234" s="13">
        <v>44076</v>
      </c>
      <c r="B234">
        <v>14</v>
      </c>
      <c r="C234">
        <f t="shared" si="21"/>
        <v>0</v>
      </c>
      <c r="D234">
        <f t="shared" si="22"/>
        <v>0</v>
      </c>
      <c r="E234">
        <f t="shared" si="23"/>
        <v>0</v>
      </c>
      <c r="F234">
        <f t="shared" si="24"/>
        <v>0</v>
      </c>
      <c r="G234">
        <f t="shared" si="25"/>
        <v>0</v>
      </c>
    </row>
    <row r="235" spans="1:7" x14ac:dyDescent="0.3">
      <c r="A235" s="13">
        <v>44077</v>
      </c>
      <c r="B235">
        <v>9</v>
      </c>
      <c r="C235">
        <f t="shared" si="21"/>
        <v>0</v>
      </c>
      <c r="D235">
        <f t="shared" si="22"/>
        <v>0</v>
      </c>
      <c r="E235">
        <f t="shared" si="23"/>
        <v>0</v>
      </c>
      <c r="F235">
        <f t="shared" si="24"/>
        <v>0</v>
      </c>
      <c r="G235">
        <f t="shared" si="25"/>
        <v>0</v>
      </c>
    </row>
    <row r="236" spans="1:7" x14ac:dyDescent="0.3">
      <c r="A236" s="13">
        <v>44078</v>
      </c>
      <c r="B236">
        <v>12</v>
      </c>
      <c r="C236">
        <f t="shared" si="21"/>
        <v>0</v>
      </c>
      <c r="D236">
        <f t="shared" si="22"/>
        <v>0</v>
      </c>
      <c r="E236">
        <f t="shared" si="23"/>
        <v>0</v>
      </c>
      <c r="F236">
        <f t="shared" si="24"/>
        <v>0</v>
      </c>
      <c r="G236">
        <f t="shared" si="25"/>
        <v>0</v>
      </c>
    </row>
    <row r="237" spans="1:7" x14ac:dyDescent="0.3">
      <c r="A237" s="13">
        <v>44079</v>
      </c>
      <c r="B237">
        <v>16</v>
      </c>
      <c r="C237">
        <f t="shared" si="21"/>
        <v>0</v>
      </c>
      <c r="D237">
        <f t="shared" si="22"/>
        <v>0</v>
      </c>
      <c r="E237">
        <f t="shared" si="23"/>
        <v>0</v>
      </c>
      <c r="F237">
        <f t="shared" si="24"/>
        <v>0</v>
      </c>
      <c r="G237">
        <f t="shared" si="25"/>
        <v>0</v>
      </c>
    </row>
    <row r="238" spans="1:7" x14ac:dyDescent="0.3">
      <c r="A238" s="13">
        <v>44080</v>
      </c>
      <c r="B238">
        <v>9</v>
      </c>
      <c r="C238">
        <f t="shared" si="21"/>
        <v>0</v>
      </c>
      <c r="D238">
        <f t="shared" si="22"/>
        <v>0</v>
      </c>
      <c r="E238">
        <f t="shared" si="23"/>
        <v>0</v>
      </c>
      <c r="F238">
        <f t="shared" si="24"/>
        <v>0</v>
      </c>
      <c r="G238">
        <f t="shared" si="25"/>
        <v>0</v>
      </c>
    </row>
    <row r="239" spans="1:7" x14ac:dyDescent="0.3">
      <c r="A239" s="13">
        <v>44081</v>
      </c>
      <c r="B239">
        <v>18</v>
      </c>
      <c r="C239">
        <f t="shared" si="21"/>
        <v>0</v>
      </c>
      <c r="D239">
        <f t="shared" si="22"/>
        <v>0</v>
      </c>
      <c r="E239">
        <f t="shared" si="23"/>
        <v>0</v>
      </c>
      <c r="F239">
        <f t="shared" si="24"/>
        <v>0</v>
      </c>
      <c r="G239">
        <f t="shared" si="25"/>
        <v>0</v>
      </c>
    </row>
    <row r="240" spans="1:7" x14ac:dyDescent="0.3">
      <c r="A240" s="13">
        <v>44082</v>
      </c>
      <c r="B240">
        <v>15</v>
      </c>
      <c r="C240">
        <f t="shared" si="21"/>
        <v>0</v>
      </c>
      <c r="D240">
        <f t="shared" si="22"/>
        <v>0</v>
      </c>
      <c r="E240">
        <f t="shared" si="23"/>
        <v>0</v>
      </c>
      <c r="F240">
        <f t="shared" si="24"/>
        <v>0</v>
      </c>
      <c r="G240">
        <f t="shared" si="25"/>
        <v>0</v>
      </c>
    </row>
    <row r="241" spans="1:7" x14ac:dyDescent="0.3">
      <c r="A241" s="13">
        <v>44083</v>
      </c>
      <c r="B241">
        <v>9</v>
      </c>
      <c r="C241">
        <f t="shared" si="21"/>
        <v>0</v>
      </c>
      <c r="D241">
        <f t="shared" si="22"/>
        <v>0</v>
      </c>
      <c r="E241">
        <f t="shared" si="23"/>
        <v>0</v>
      </c>
      <c r="F241">
        <f t="shared" si="24"/>
        <v>0</v>
      </c>
      <c r="G241">
        <f t="shared" si="25"/>
        <v>0</v>
      </c>
    </row>
    <row r="242" spans="1:7" x14ac:dyDescent="0.3">
      <c r="A242" s="13">
        <v>44084</v>
      </c>
      <c r="B242">
        <v>10</v>
      </c>
      <c r="C242">
        <f t="shared" si="21"/>
        <v>0</v>
      </c>
      <c r="D242">
        <f t="shared" si="22"/>
        <v>0</v>
      </c>
      <c r="E242">
        <f t="shared" si="23"/>
        <v>0</v>
      </c>
      <c r="F242">
        <f t="shared" si="24"/>
        <v>0</v>
      </c>
      <c r="G242">
        <f t="shared" si="25"/>
        <v>0</v>
      </c>
    </row>
    <row r="243" spans="1:7" x14ac:dyDescent="0.3">
      <c r="A243" s="13">
        <v>44085</v>
      </c>
      <c r="B243">
        <v>14</v>
      </c>
      <c r="C243">
        <f t="shared" si="21"/>
        <v>0</v>
      </c>
      <c r="D243">
        <f t="shared" si="22"/>
        <v>0</v>
      </c>
      <c r="E243">
        <f t="shared" si="23"/>
        <v>0</v>
      </c>
      <c r="F243">
        <f t="shared" si="24"/>
        <v>0</v>
      </c>
      <c r="G243">
        <f t="shared" si="25"/>
        <v>0</v>
      </c>
    </row>
    <row r="244" spans="1:7" x14ac:dyDescent="0.3">
      <c r="A244" s="13">
        <v>44086</v>
      </c>
      <c r="B244">
        <v>13</v>
      </c>
      <c r="C244">
        <f t="shared" si="21"/>
        <v>0</v>
      </c>
      <c r="D244">
        <f t="shared" si="22"/>
        <v>0</v>
      </c>
      <c r="E244">
        <f t="shared" si="23"/>
        <v>0</v>
      </c>
      <c r="F244">
        <f t="shared" si="24"/>
        <v>0</v>
      </c>
      <c r="G244">
        <f t="shared" si="25"/>
        <v>0</v>
      </c>
    </row>
    <row r="245" spans="1:7" x14ac:dyDescent="0.3">
      <c r="A245" s="13">
        <v>44087</v>
      </c>
      <c r="B245">
        <v>18</v>
      </c>
      <c r="C245">
        <f t="shared" si="21"/>
        <v>0</v>
      </c>
      <c r="D245">
        <f t="shared" si="22"/>
        <v>0</v>
      </c>
      <c r="E245">
        <f t="shared" si="23"/>
        <v>0</v>
      </c>
      <c r="F245">
        <f t="shared" si="24"/>
        <v>0</v>
      </c>
      <c r="G245">
        <f t="shared" si="25"/>
        <v>0</v>
      </c>
    </row>
    <row r="246" spans="1:7" x14ac:dyDescent="0.3">
      <c r="A246" s="13">
        <v>44088</v>
      </c>
      <c r="B246">
        <v>10</v>
      </c>
      <c r="C246">
        <f t="shared" si="21"/>
        <v>0</v>
      </c>
      <c r="D246">
        <f t="shared" si="22"/>
        <v>0</v>
      </c>
      <c r="E246">
        <f t="shared" si="23"/>
        <v>0</v>
      </c>
      <c r="F246">
        <f t="shared" si="24"/>
        <v>0</v>
      </c>
      <c r="G246">
        <f t="shared" si="25"/>
        <v>0</v>
      </c>
    </row>
    <row r="247" spans="1:7" x14ac:dyDescent="0.3">
      <c r="A247" s="13">
        <v>44089</v>
      </c>
      <c r="B247">
        <v>12</v>
      </c>
      <c r="C247">
        <f t="shared" si="21"/>
        <v>0</v>
      </c>
      <c r="D247">
        <f t="shared" si="22"/>
        <v>0</v>
      </c>
      <c r="E247">
        <f t="shared" si="23"/>
        <v>0</v>
      </c>
      <c r="F247">
        <f t="shared" si="24"/>
        <v>0</v>
      </c>
      <c r="G247">
        <f t="shared" si="25"/>
        <v>0</v>
      </c>
    </row>
    <row r="248" spans="1:7" x14ac:dyDescent="0.3">
      <c r="A248" s="13">
        <v>44090</v>
      </c>
      <c r="B248">
        <v>10</v>
      </c>
      <c r="C248">
        <f t="shared" si="21"/>
        <v>0</v>
      </c>
      <c r="D248">
        <f t="shared" si="22"/>
        <v>0</v>
      </c>
      <c r="E248">
        <f t="shared" si="23"/>
        <v>0</v>
      </c>
      <c r="F248">
        <f t="shared" si="24"/>
        <v>0</v>
      </c>
      <c r="G248">
        <f t="shared" si="25"/>
        <v>0</v>
      </c>
    </row>
    <row r="249" spans="1:7" x14ac:dyDescent="0.3">
      <c r="A249" s="13">
        <v>44091</v>
      </c>
      <c r="B249">
        <v>12</v>
      </c>
      <c r="C249">
        <f t="shared" si="21"/>
        <v>0</v>
      </c>
      <c r="D249">
        <f t="shared" si="22"/>
        <v>0</v>
      </c>
      <c r="E249">
        <f t="shared" si="23"/>
        <v>0</v>
      </c>
      <c r="F249">
        <f t="shared" si="24"/>
        <v>0</v>
      </c>
      <c r="G249">
        <f t="shared" si="25"/>
        <v>0</v>
      </c>
    </row>
    <row r="250" spans="1:7" x14ac:dyDescent="0.3">
      <c r="A250" s="13">
        <v>44092</v>
      </c>
      <c r="B250">
        <v>12</v>
      </c>
      <c r="C250">
        <f t="shared" si="21"/>
        <v>0</v>
      </c>
      <c r="D250">
        <f t="shared" si="22"/>
        <v>0</v>
      </c>
      <c r="E250">
        <f t="shared" si="23"/>
        <v>0</v>
      </c>
      <c r="F250">
        <f t="shared" si="24"/>
        <v>0</v>
      </c>
      <c r="G250">
        <f t="shared" si="25"/>
        <v>0</v>
      </c>
    </row>
    <row r="251" spans="1:7" x14ac:dyDescent="0.3">
      <c r="A251" s="13">
        <v>44093</v>
      </c>
      <c r="B251">
        <v>20</v>
      </c>
      <c r="C251">
        <f t="shared" si="21"/>
        <v>0</v>
      </c>
      <c r="D251">
        <f t="shared" si="22"/>
        <v>0</v>
      </c>
      <c r="E251">
        <f t="shared" si="23"/>
        <v>0</v>
      </c>
      <c r="F251">
        <f t="shared" si="24"/>
        <v>0</v>
      </c>
      <c r="G251">
        <f t="shared" si="25"/>
        <v>0</v>
      </c>
    </row>
    <row r="252" spans="1:7" x14ac:dyDescent="0.3">
      <c r="A252" s="13">
        <v>44094</v>
      </c>
      <c r="B252">
        <v>11</v>
      </c>
      <c r="C252">
        <f t="shared" si="21"/>
        <v>0</v>
      </c>
      <c r="D252">
        <f t="shared" si="22"/>
        <v>0</v>
      </c>
      <c r="E252">
        <f t="shared" si="23"/>
        <v>0</v>
      </c>
      <c r="F252">
        <f t="shared" si="24"/>
        <v>0</v>
      </c>
      <c r="G252">
        <f t="shared" si="25"/>
        <v>0</v>
      </c>
    </row>
    <row r="253" spans="1:7" x14ac:dyDescent="0.3">
      <c r="A253" s="13">
        <v>44095</v>
      </c>
      <c r="B253">
        <v>21</v>
      </c>
      <c r="C253">
        <f t="shared" si="21"/>
        <v>0</v>
      </c>
      <c r="D253">
        <f t="shared" si="22"/>
        <v>0</v>
      </c>
      <c r="E253">
        <f t="shared" si="23"/>
        <v>0</v>
      </c>
      <c r="F253">
        <f t="shared" si="24"/>
        <v>0</v>
      </c>
      <c r="G253">
        <f t="shared" si="25"/>
        <v>0</v>
      </c>
    </row>
    <row r="254" spans="1:7" x14ac:dyDescent="0.3">
      <c r="A254" s="13">
        <v>44096</v>
      </c>
      <c r="B254">
        <v>15</v>
      </c>
      <c r="C254">
        <f t="shared" si="21"/>
        <v>0</v>
      </c>
      <c r="D254">
        <f t="shared" si="22"/>
        <v>0</v>
      </c>
      <c r="E254">
        <f t="shared" si="23"/>
        <v>0</v>
      </c>
      <c r="F254">
        <f t="shared" si="24"/>
        <v>0</v>
      </c>
      <c r="G254">
        <f t="shared" si="25"/>
        <v>0</v>
      </c>
    </row>
    <row r="255" spans="1:7" x14ac:dyDescent="0.3">
      <c r="A255" s="13">
        <v>44097</v>
      </c>
      <c r="B255">
        <v>10</v>
      </c>
      <c r="C255">
        <f t="shared" si="21"/>
        <v>0</v>
      </c>
      <c r="D255">
        <f t="shared" si="22"/>
        <v>0</v>
      </c>
      <c r="E255">
        <f t="shared" si="23"/>
        <v>0</v>
      </c>
      <c r="F255">
        <f t="shared" si="24"/>
        <v>0</v>
      </c>
      <c r="G255">
        <f t="shared" si="25"/>
        <v>0</v>
      </c>
    </row>
    <row r="256" spans="1:7" x14ac:dyDescent="0.3">
      <c r="A256" s="13">
        <v>44098</v>
      </c>
      <c r="B256">
        <v>11</v>
      </c>
      <c r="C256">
        <f t="shared" si="21"/>
        <v>0</v>
      </c>
      <c r="D256">
        <f t="shared" si="22"/>
        <v>0</v>
      </c>
      <c r="E256">
        <f t="shared" si="23"/>
        <v>0</v>
      </c>
      <c r="F256">
        <f t="shared" si="24"/>
        <v>0</v>
      </c>
      <c r="G256">
        <f t="shared" si="25"/>
        <v>0</v>
      </c>
    </row>
    <row r="257" spans="1:7" x14ac:dyDescent="0.3">
      <c r="A257" s="13">
        <v>44099</v>
      </c>
      <c r="B257">
        <v>13</v>
      </c>
      <c r="C257">
        <f t="shared" si="21"/>
        <v>0</v>
      </c>
      <c r="D257">
        <f t="shared" si="22"/>
        <v>0</v>
      </c>
      <c r="E257">
        <f t="shared" si="23"/>
        <v>0</v>
      </c>
      <c r="F257">
        <f t="shared" si="24"/>
        <v>0</v>
      </c>
      <c r="G257">
        <f t="shared" si="25"/>
        <v>0</v>
      </c>
    </row>
    <row r="258" spans="1:7" x14ac:dyDescent="0.3">
      <c r="A258" s="13">
        <v>44100</v>
      </c>
      <c r="B258">
        <v>6</v>
      </c>
      <c r="C258">
        <f t="shared" si="21"/>
        <v>0</v>
      </c>
      <c r="D258">
        <f t="shared" si="22"/>
        <v>0</v>
      </c>
      <c r="E258">
        <f t="shared" si="23"/>
        <v>0</v>
      </c>
      <c r="F258">
        <f t="shared" si="24"/>
        <v>0</v>
      </c>
      <c r="G258">
        <f t="shared" si="25"/>
        <v>0</v>
      </c>
    </row>
    <row r="259" spans="1:7" x14ac:dyDescent="0.3">
      <c r="A259" s="13">
        <v>44101</v>
      </c>
      <c r="B259">
        <v>17</v>
      </c>
      <c r="C259">
        <f t="shared" si="21"/>
        <v>0</v>
      </c>
      <c r="D259">
        <f t="shared" si="22"/>
        <v>0</v>
      </c>
      <c r="E259">
        <f t="shared" si="23"/>
        <v>0</v>
      </c>
      <c r="F259">
        <f t="shared" si="24"/>
        <v>0</v>
      </c>
      <c r="G259">
        <f t="shared" si="25"/>
        <v>0</v>
      </c>
    </row>
    <row r="260" spans="1:7" x14ac:dyDescent="0.3">
      <c r="A260" s="13">
        <v>44102</v>
      </c>
      <c r="B260">
        <v>14</v>
      </c>
      <c r="C260">
        <f t="shared" ref="C260:C304" si="26">SUM(J260:K260)</f>
        <v>0</v>
      </c>
      <c r="D260">
        <f t="shared" ref="D260:D304" si="27">SUM(L260:N260)</f>
        <v>0</v>
      </c>
      <c r="E260">
        <f t="shared" ref="E260:E304" si="28">SUM(O260:Q260)</f>
        <v>0</v>
      </c>
      <c r="F260">
        <f t="shared" ref="F260:F304" si="29">SUM(R260:S260)</f>
        <v>0</v>
      </c>
      <c r="G260">
        <f t="shared" ref="G260:G304" si="30">SUM(H260:I260)</f>
        <v>0</v>
      </c>
    </row>
    <row r="261" spans="1:7" x14ac:dyDescent="0.3">
      <c r="A261" s="13">
        <v>44103</v>
      </c>
      <c r="B261">
        <v>9</v>
      </c>
      <c r="C261">
        <f t="shared" si="26"/>
        <v>0</v>
      </c>
      <c r="D261">
        <f t="shared" si="27"/>
        <v>0</v>
      </c>
      <c r="E261">
        <f t="shared" si="28"/>
        <v>0</v>
      </c>
      <c r="F261">
        <f t="shared" si="29"/>
        <v>0</v>
      </c>
      <c r="G261">
        <f t="shared" si="30"/>
        <v>0</v>
      </c>
    </row>
    <row r="262" spans="1:7" x14ac:dyDescent="0.3">
      <c r="A262" s="13">
        <v>44104</v>
      </c>
      <c r="B262">
        <v>20</v>
      </c>
      <c r="C262">
        <f t="shared" si="26"/>
        <v>0</v>
      </c>
      <c r="D262">
        <f t="shared" si="27"/>
        <v>0</v>
      </c>
      <c r="E262">
        <f t="shared" si="28"/>
        <v>0</v>
      </c>
      <c r="F262">
        <f t="shared" si="29"/>
        <v>0</v>
      </c>
      <c r="G262">
        <f t="shared" si="30"/>
        <v>0</v>
      </c>
    </row>
    <row r="263" spans="1:7" x14ac:dyDescent="0.3">
      <c r="A263" s="13">
        <v>44105</v>
      </c>
      <c r="B263">
        <v>8</v>
      </c>
      <c r="C263">
        <f t="shared" si="26"/>
        <v>0</v>
      </c>
      <c r="D263">
        <f t="shared" si="27"/>
        <v>0</v>
      </c>
      <c r="E263">
        <f t="shared" si="28"/>
        <v>0</v>
      </c>
      <c r="F263">
        <f t="shared" si="29"/>
        <v>0</v>
      </c>
      <c r="G263">
        <f t="shared" si="30"/>
        <v>0</v>
      </c>
    </row>
    <row r="264" spans="1:7" x14ac:dyDescent="0.3">
      <c r="A264" s="13">
        <v>44106</v>
      </c>
      <c r="B264">
        <v>5</v>
      </c>
      <c r="C264">
        <f t="shared" si="26"/>
        <v>0</v>
      </c>
      <c r="D264">
        <f t="shared" si="27"/>
        <v>0</v>
      </c>
      <c r="E264">
        <f t="shared" si="28"/>
        <v>0</v>
      </c>
      <c r="F264">
        <f t="shared" si="29"/>
        <v>0</v>
      </c>
      <c r="G264">
        <f t="shared" si="30"/>
        <v>0</v>
      </c>
    </row>
    <row r="265" spans="1:7" x14ac:dyDescent="0.3">
      <c r="A265" s="13">
        <v>44107</v>
      </c>
      <c r="B265">
        <v>17</v>
      </c>
      <c r="C265">
        <f t="shared" si="26"/>
        <v>0</v>
      </c>
      <c r="D265">
        <f t="shared" si="27"/>
        <v>0</v>
      </c>
      <c r="E265">
        <f t="shared" si="28"/>
        <v>0</v>
      </c>
      <c r="F265">
        <f t="shared" si="29"/>
        <v>0</v>
      </c>
      <c r="G265">
        <f t="shared" si="30"/>
        <v>0</v>
      </c>
    </row>
    <row r="266" spans="1:7" x14ac:dyDescent="0.3">
      <c r="A266" s="13">
        <v>44108</v>
      </c>
      <c r="B266">
        <v>13</v>
      </c>
      <c r="C266">
        <f t="shared" si="26"/>
        <v>0</v>
      </c>
      <c r="D266">
        <f t="shared" si="27"/>
        <v>0</v>
      </c>
      <c r="E266">
        <f t="shared" si="28"/>
        <v>0</v>
      </c>
      <c r="F266">
        <f t="shared" si="29"/>
        <v>0</v>
      </c>
      <c r="G266">
        <f t="shared" si="30"/>
        <v>0</v>
      </c>
    </row>
    <row r="267" spans="1:7" x14ac:dyDescent="0.3">
      <c r="A267" s="13">
        <v>44109</v>
      </c>
      <c r="B267">
        <v>16</v>
      </c>
      <c r="C267">
        <f t="shared" si="26"/>
        <v>0</v>
      </c>
      <c r="D267">
        <f t="shared" si="27"/>
        <v>0</v>
      </c>
      <c r="E267">
        <f t="shared" si="28"/>
        <v>0</v>
      </c>
      <c r="F267">
        <f t="shared" si="29"/>
        <v>0</v>
      </c>
      <c r="G267">
        <f t="shared" si="30"/>
        <v>0</v>
      </c>
    </row>
    <row r="268" spans="1:7" x14ac:dyDescent="0.3">
      <c r="A268" s="13">
        <v>44110</v>
      </c>
      <c r="B268">
        <v>10</v>
      </c>
      <c r="C268">
        <f t="shared" si="26"/>
        <v>0</v>
      </c>
      <c r="D268">
        <f t="shared" si="27"/>
        <v>0</v>
      </c>
      <c r="E268">
        <f t="shared" si="28"/>
        <v>0</v>
      </c>
      <c r="F268">
        <f t="shared" si="29"/>
        <v>0</v>
      </c>
      <c r="G268">
        <f t="shared" si="30"/>
        <v>0</v>
      </c>
    </row>
    <row r="269" spans="1:7" x14ac:dyDescent="0.3">
      <c r="A269" s="13">
        <v>44111</v>
      </c>
      <c r="B269">
        <v>14</v>
      </c>
      <c r="C269">
        <f t="shared" si="26"/>
        <v>0</v>
      </c>
      <c r="D269">
        <f t="shared" si="27"/>
        <v>0</v>
      </c>
      <c r="E269">
        <f t="shared" si="28"/>
        <v>0</v>
      </c>
      <c r="F269">
        <f t="shared" si="29"/>
        <v>0</v>
      </c>
      <c r="G269">
        <f t="shared" si="30"/>
        <v>0</v>
      </c>
    </row>
    <row r="270" spans="1:7" x14ac:dyDescent="0.3">
      <c r="A270" s="13">
        <v>44112</v>
      </c>
      <c r="B270">
        <v>6</v>
      </c>
      <c r="C270">
        <f t="shared" si="26"/>
        <v>0</v>
      </c>
      <c r="D270">
        <f t="shared" si="27"/>
        <v>0</v>
      </c>
      <c r="E270">
        <f t="shared" si="28"/>
        <v>0</v>
      </c>
      <c r="F270">
        <f t="shared" si="29"/>
        <v>0</v>
      </c>
      <c r="G270">
        <f t="shared" si="30"/>
        <v>0</v>
      </c>
    </row>
    <row r="271" spans="1:7" x14ac:dyDescent="0.3">
      <c r="A271" s="13">
        <v>44113</v>
      </c>
      <c r="B271">
        <v>13</v>
      </c>
      <c r="C271">
        <f t="shared" si="26"/>
        <v>0</v>
      </c>
      <c r="D271">
        <f t="shared" si="27"/>
        <v>0</v>
      </c>
      <c r="E271">
        <f t="shared" si="28"/>
        <v>0</v>
      </c>
      <c r="F271">
        <f t="shared" si="29"/>
        <v>0</v>
      </c>
      <c r="G271">
        <f t="shared" si="30"/>
        <v>0</v>
      </c>
    </row>
    <row r="272" spans="1:7" x14ac:dyDescent="0.3">
      <c r="A272" s="13">
        <v>44114</v>
      </c>
      <c r="B272">
        <v>13</v>
      </c>
      <c r="C272">
        <f t="shared" si="26"/>
        <v>0</v>
      </c>
      <c r="D272">
        <f t="shared" si="27"/>
        <v>0</v>
      </c>
      <c r="E272">
        <f t="shared" si="28"/>
        <v>0</v>
      </c>
      <c r="F272">
        <f t="shared" si="29"/>
        <v>0</v>
      </c>
      <c r="G272">
        <f t="shared" si="30"/>
        <v>0</v>
      </c>
    </row>
    <row r="273" spans="1:8" x14ac:dyDescent="0.3">
      <c r="A273" s="13">
        <v>44115</v>
      </c>
      <c r="B273">
        <v>16</v>
      </c>
      <c r="C273">
        <f t="shared" si="26"/>
        <v>0</v>
      </c>
      <c r="D273">
        <f t="shared" si="27"/>
        <v>0</v>
      </c>
      <c r="E273">
        <f t="shared" si="28"/>
        <v>0</v>
      </c>
      <c r="F273">
        <f t="shared" si="29"/>
        <v>0</v>
      </c>
      <c r="G273">
        <f t="shared" si="30"/>
        <v>0</v>
      </c>
    </row>
    <row r="274" spans="1:8" x14ac:dyDescent="0.3">
      <c r="A274" s="13">
        <v>44116</v>
      </c>
      <c r="B274">
        <v>16</v>
      </c>
      <c r="C274">
        <f t="shared" si="26"/>
        <v>0</v>
      </c>
      <c r="D274">
        <f t="shared" si="27"/>
        <v>0</v>
      </c>
      <c r="E274">
        <f t="shared" si="28"/>
        <v>0</v>
      </c>
      <c r="F274">
        <f t="shared" si="29"/>
        <v>0</v>
      </c>
      <c r="G274">
        <f t="shared" si="30"/>
        <v>0</v>
      </c>
    </row>
    <row r="275" spans="1:8" x14ac:dyDescent="0.3">
      <c r="A275" s="13">
        <v>44117</v>
      </c>
      <c r="B275">
        <v>16</v>
      </c>
      <c r="C275">
        <f t="shared" si="26"/>
        <v>0</v>
      </c>
      <c r="D275">
        <f t="shared" si="27"/>
        <v>0</v>
      </c>
      <c r="E275">
        <f t="shared" si="28"/>
        <v>0</v>
      </c>
      <c r="F275">
        <f t="shared" si="29"/>
        <v>0</v>
      </c>
      <c r="G275">
        <f t="shared" si="30"/>
        <v>0</v>
      </c>
    </row>
    <row r="276" spans="1:8" x14ac:dyDescent="0.3">
      <c r="A276" s="13">
        <v>44118</v>
      </c>
      <c r="B276">
        <v>14</v>
      </c>
      <c r="C276">
        <f t="shared" si="26"/>
        <v>0</v>
      </c>
      <c r="D276">
        <f t="shared" si="27"/>
        <v>0</v>
      </c>
      <c r="E276">
        <f t="shared" si="28"/>
        <v>0</v>
      </c>
      <c r="F276">
        <f t="shared" si="29"/>
        <v>0</v>
      </c>
      <c r="G276">
        <f t="shared" si="30"/>
        <v>0</v>
      </c>
    </row>
    <row r="277" spans="1:8" x14ac:dyDescent="0.3">
      <c r="A277" s="13">
        <v>44119</v>
      </c>
      <c r="B277">
        <v>15</v>
      </c>
      <c r="C277">
        <f t="shared" si="26"/>
        <v>0</v>
      </c>
      <c r="D277">
        <f t="shared" si="27"/>
        <v>0</v>
      </c>
      <c r="E277">
        <f t="shared" si="28"/>
        <v>0</v>
      </c>
      <c r="F277">
        <f t="shared" si="29"/>
        <v>0</v>
      </c>
      <c r="G277">
        <f t="shared" si="30"/>
        <v>0</v>
      </c>
    </row>
    <row r="278" spans="1:8" x14ac:dyDescent="0.3">
      <c r="A278" s="13">
        <v>44120</v>
      </c>
      <c r="B278">
        <v>17</v>
      </c>
      <c r="C278">
        <f t="shared" si="26"/>
        <v>0</v>
      </c>
      <c r="D278">
        <f t="shared" si="27"/>
        <v>0</v>
      </c>
      <c r="E278">
        <f t="shared" si="28"/>
        <v>0</v>
      </c>
      <c r="F278">
        <f t="shared" si="29"/>
        <v>0</v>
      </c>
      <c r="G278">
        <f t="shared" si="30"/>
        <v>0</v>
      </c>
    </row>
    <row r="279" spans="1:8" x14ac:dyDescent="0.3">
      <c r="A279" s="13">
        <v>44121</v>
      </c>
      <c r="B279">
        <v>15</v>
      </c>
      <c r="C279">
        <f t="shared" si="26"/>
        <v>0</v>
      </c>
      <c r="D279">
        <f t="shared" si="27"/>
        <v>0</v>
      </c>
      <c r="E279">
        <f t="shared" si="28"/>
        <v>0</v>
      </c>
      <c r="F279">
        <f t="shared" si="29"/>
        <v>0</v>
      </c>
      <c r="G279">
        <f t="shared" si="30"/>
        <v>0</v>
      </c>
    </row>
    <row r="280" spans="1:8" x14ac:dyDescent="0.3">
      <c r="A280" s="13">
        <v>44122</v>
      </c>
      <c r="B280">
        <v>12</v>
      </c>
      <c r="C280">
        <f t="shared" si="26"/>
        <v>0</v>
      </c>
      <c r="D280">
        <f t="shared" si="27"/>
        <v>0</v>
      </c>
      <c r="E280">
        <f t="shared" si="28"/>
        <v>0</v>
      </c>
      <c r="F280">
        <f t="shared" si="29"/>
        <v>0</v>
      </c>
      <c r="G280">
        <f t="shared" si="30"/>
        <v>0</v>
      </c>
    </row>
    <row r="281" spans="1:8" x14ac:dyDescent="0.3">
      <c r="A281" s="13">
        <v>44123</v>
      </c>
      <c r="B281">
        <v>18</v>
      </c>
      <c r="C281">
        <f t="shared" si="26"/>
        <v>0</v>
      </c>
      <c r="D281">
        <f t="shared" si="27"/>
        <v>0</v>
      </c>
      <c r="E281">
        <f t="shared" si="28"/>
        <v>0</v>
      </c>
      <c r="F281">
        <f t="shared" si="29"/>
        <v>0</v>
      </c>
      <c r="G281">
        <f t="shared" si="30"/>
        <v>0</v>
      </c>
    </row>
    <row r="282" spans="1:8" x14ac:dyDescent="0.3">
      <c r="A282" s="13">
        <v>44124</v>
      </c>
      <c r="B282">
        <v>16</v>
      </c>
      <c r="C282">
        <f t="shared" si="26"/>
        <v>0</v>
      </c>
      <c r="D282">
        <f t="shared" si="27"/>
        <v>0</v>
      </c>
      <c r="E282">
        <f t="shared" si="28"/>
        <v>0</v>
      </c>
      <c r="F282">
        <f t="shared" si="29"/>
        <v>0</v>
      </c>
      <c r="G282">
        <f t="shared" si="30"/>
        <v>0</v>
      </c>
    </row>
    <row r="283" spans="1:8" x14ac:dyDescent="0.3">
      <c r="A283" s="13">
        <v>44125</v>
      </c>
      <c r="B283">
        <v>10</v>
      </c>
      <c r="C283">
        <f t="shared" si="26"/>
        <v>0</v>
      </c>
      <c r="D283">
        <f t="shared" si="27"/>
        <v>0</v>
      </c>
      <c r="E283">
        <f t="shared" si="28"/>
        <v>0</v>
      </c>
      <c r="F283">
        <f t="shared" si="29"/>
        <v>0</v>
      </c>
      <c r="G283">
        <f t="shared" si="30"/>
        <v>0</v>
      </c>
    </row>
    <row r="284" spans="1:8" x14ac:dyDescent="0.3">
      <c r="A284" s="13">
        <v>44126</v>
      </c>
      <c r="B284">
        <v>9</v>
      </c>
      <c r="C284">
        <f>SUM(J284:K284)</f>
        <v>0</v>
      </c>
      <c r="D284">
        <f t="shared" si="27"/>
        <v>0</v>
      </c>
      <c r="E284">
        <f t="shared" si="28"/>
        <v>0</v>
      </c>
      <c r="F284">
        <f t="shared" si="29"/>
        <v>0</v>
      </c>
      <c r="G284">
        <f t="shared" si="30"/>
        <v>1</v>
      </c>
      <c r="H284">
        <v>1</v>
      </c>
    </row>
    <row r="285" spans="1:8" x14ac:dyDescent="0.3">
      <c r="A285" s="13">
        <v>44127</v>
      </c>
      <c r="B285">
        <v>14</v>
      </c>
      <c r="C285">
        <f t="shared" si="26"/>
        <v>0</v>
      </c>
      <c r="D285">
        <f t="shared" si="27"/>
        <v>0</v>
      </c>
      <c r="E285">
        <f t="shared" si="28"/>
        <v>0</v>
      </c>
      <c r="F285">
        <f t="shared" si="29"/>
        <v>0</v>
      </c>
      <c r="G285">
        <f t="shared" si="30"/>
        <v>0</v>
      </c>
    </row>
    <row r="286" spans="1:8" x14ac:dyDescent="0.3">
      <c r="A286" s="13">
        <v>44128</v>
      </c>
      <c r="B286">
        <v>9</v>
      </c>
      <c r="C286">
        <f t="shared" si="26"/>
        <v>0</v>
      </c>
      <c r="D286">
        <f t="shared" si="27"/>
        <v>0</v>
      </c>
      <c r="E286">
        <f t="shared" si="28"/>
        <v>0</v>
      </c>
      <c r="F286">
        <f t="shared" si="29"/>
        <v>0</v>
      </c>
      <c r="G286">
        <f t="shared" si="30"/>
        <v>1</v>
      </c>
      <c r="H286">
        <v>1</v>
      </c>
    </row>
    <row r="287" spans="1:8" x14ac:dyDescent="0.3">
      <c r="A287" s="13">
        <v>44129</v>
      </c>
      <c r="B287">
        <v>17</v>
      </c>
      <c r="C287">
        <f t="shared" si="26"/>
        <v>0</v>
      </c>
      <c r="D287">
        <f t="shared" si="27"/>
        <v>0</v>
      </c>
      <c r="E287">
        <f t="shared" si="28"/>
        <v>0</v>
      </c>
      <c r="F287">
        <f t="shared" si="29"/>
        <v>0</v>
      </c>
      <c r="G287">
        <f t="shared" si="30"/>
        <v>0</v>
      </c>
    </row>
    <row r="288" spans="1:8" x14ac:dyDescent="0.3">
      <c r="A288" s="13">
        <v>44130</v>
      </c>
      <c r="B288">
        <v>14</v>
      </c>
      <c r="C288">
        <f t="shared" si="26"/>
        <v>0</v>
      </c>
      <c r="D288">
        <f t="shared" si="27"/>
        <v>0</v>
      </c>
      <c r="E288">
        <f t="shared" si="28"/>
        <v>0</v>
      </c>
      <c r="F288">
        <f t="shared" si="29"/>
        <v>0</v>
      </c>
      <c r="G288">
        <f t="shared" si="30"/>
        <v>0</v>
      </c>
    </row>
    <row r="289" spans="1:8" x14ac:dyDescent="0.3">
      <c r="A289" s="13">
        <v>44131</v>
      </c>
      <c r="B289">
        <v>15</v>
      </c>
      <c r="C289">
        <f t="shared" si="26"/>
        <v>0</v>
      </c>
      <c r="D289">
        <f t="shared" si="27"/>
        <v>0</v>
      </c>
      <c r="E289">
        <f t="shared" si="28"/>
        <v>0</v>
      </c>
      <c r="F289">
        <f t="shared" si="29"/>
        <v>0</v>
      </c>
      <c r="G289">
        <f t="shared" si="30"/>
        <v>0</v>
      </c>
    </row>
    <row r="290" spans="1:8" x14ac:dyDescent="0.3">
      <c r="A290" s="13">
        <v>44132</v>
      </c>
      <c r="B290">
        <v>12</v>
      </c>
      <c r="C290">
        <f t="shared" si="26"/>
        <v>0</v>
      </c>
      <c r="D290">
        <f t="shared" si="27"/>
        <v>0</v>
      </c>
      <c r="E290">
        <f t="shared" si="28"/>
        <v>0</v>
      </c>
      <c r="F290">
        <f t="shared" si="29"/>
        <v>0</v>
      </c>
      <c r="G290">
        <f t="shared" si="30"/>
        <v>0</v>
      </c>
    </row>
    <row r="291" spans="1:8" x14ac:dyDescent="0.3">
      <c r="A291" s="13">
        <v>44133</v>
      </c>
      <c r="B291">
        <v>15</v>
      </c>
      <c r="C291">
        <f t="shared" si="26"/>
        <v>0</v>
      </c>
      <c r="D291">
        <f t="shared" si="27"/>
        <v>0</v>
      </c>
      <c r="E291">
        <f t="shared" si="28"/>
        <v>0</v>
      </c>
      <c r="F291">
        <f t="shared" si="29"/>
        <v>0</v>
      </c>
      <c r="G291">
        <f t="shared" si="30"/>
        <v>0</v>
      </c>
    </row>
    <row r="292" spans="1:8" x14ac:dyDescent="0.3">
      <c r="A292" s="13">
        <v>44134</v>
      </c>
      <c r="B292">
        <v>17</v>
      </c>
      <c r="C292">
        <f t="shared" si="26"/>
        <v>0</v>
      </c>
      <c r="D292">
        <f t="shared" si="27"/>
        <v>0</v>
      </c>
      <c r="E292">
        <f t="shared" si="28"/>
        <v>0</v>
      </c>
      <c r="F292">
        <f t="shared" si="29"/>
        <v>0</v>
      </c>
      <c r="G292">
        <f t="shared" si="30"/>
        <v>0</v>
      </c>
    </row>
    <row r="293" spans="1:8" x14ac:dyDescent="0.3">
      <c r="A293" s="13">
        <v>44135</v>
      </c>
      <c r="B293">
        <v>15</v>
      </c>
      <c r="C293">
        <f t="shared" si="26"/>
        <v>0</v>
      </c>
      <c r="D293">
        <f t="shared" si="27"/>
        <v>0</v>
      </c>
      <c r="E293">
        <f t="shared" si="28"/>
        <v>0</v>
      </c>
      <c r="F293">
        <f t="shared" si="29"/>
        <v>0</v>
      </c>
      <c r="G293">
        <f t="shared" si="30"/>
        <v>0</v>
      </c>
    </row>
    <row r="294" spans="1:8" x14ac:dyDescent="0.3">
      <c r="A294" s="13">
        <v>44136</v>
      </c>
      <c r="B294">
        <v>9</v>
      </c>
      <c r="C294">
        <f t="shared" si="26"/>
        <v>0</v>
      </c>
      <c r="D294">
        <f t="shared" si="27"/>
        <v>0</v>
      </c>
      <c r="E294">
        <f t="shared" si="28"/>
        <v>0</v>
      </c>
      <c r="F294">
        <f t="shared" si="29"/>
        <v>0</v>
      </c>
      <c r="G294">
        <f t="shared" si="30"/>
        <v>0</v>
      </c>
    </row>
    <row r="295" spans="1:8" x14ac:dyDescent="0.3">
      <c r="A295" s="13">
        <v>44137</v>
      </c>
      <c r="B295">
        <v>16</v>
      </c>
      <c r="C295">
        <f t="shared" si="26"/>
        <v>0</v>
      </c>
      <c r="D295">
        <f t="shared" si="27"/>
        <v>0</v>
      </c>
      <c r="E295">
        <f t="shared" si="28"/>
        <v>0</v>
      </c>
      <c r="F295">
        <f t="shared" si="29"/>
        <v>0</v>
      </c>
      <c r="G295">
        <f t="shared" si="30"/>
        <v>0</v>
      </c>
    </row>
    <row r="296" spans="1:8" x14ac:dyDescent="0.3">
      <c r="A296" s="13">
        <v>44138</v>
      </c>
      <c r="B296">
        <v>15</v>
      </c>
      <c r="C296">
        <f t="shared" si="26"/>
        <v>0</v>
      </c>
      <c r="D296">
        <f t="shared" si="27"/>
        <v>0</v>
      </c>
      <c r="E296">
        <f t="shared" si="28"/>
        <v>0</v>
      </c>
      <c r="F296">
        <f t="shared" si="29"/>
        <v>0</v>
      </c>
      <c r="G296">
        <f t="shared" si="30"/>
        <v>1</v>
      </c>
      <c r="H296">
        <v>1</v>
      </c>
    </row>
    <row r="297" spans="1:8" x14ac:dyDescent="0.3">
      <c r="A297" s="13">
        <v>44139</v>
      </c>
      <c r="B297">
        <v>18</v>
      </c>
      <c r="C297">
        <f t="shared" si="26"/>
        <v>0</v>
      </c>
      <c r="D297">
        <f t="shared" si="27"/>
        <v>0</v>
      </c>
      <c r="E297">
        <f t="shared" si="28"/>
        <v>0</v>
      </c>
      <c r="F297">
        <f t="shared" si="29"/>
        <v>0</v>
      </c>
      <c r="G297">
        <f t="shared" si="30"/>
        <v>0</v>
      </c>
    </row>
    <row r="298" spans="1:8" x14ac:dyDescent="0.3">
      <c r="A298" s="13">
        <v>44140</v>
      </c>
      <c r="B298">
        <v>16</v>
      </c>
      <c r="C298">
        <f t="shared" si="26"/>
        <v>0</v>
      </c>
      <c r="D298">
        <f t="shared" si="27"/>
        <v>0</v>
      </c>
      <c r="E298">
        <f t="shared" si="28"/>
        <v>0</v>
      </c>
      <c r="F298">
        <f t="shared" si="29"/>
        <v>0</v>
      </c>
      <c r="G298">
        <f t="shared" si="30"/>
        <v>0</v>
      </c>
    </row>
    <row r="299" spans="1:8" x14ac:dyDescent="0.3">
      <c r="A299" s="13">
        <v>44141</v>
      </c>
      <c r="B299">
        <v>25</v>
      </c>
      <c r="C299">
        <f t="shared" si="26"/>
        <v>0</v>
      </c>
      <c r="D299">
        <f t="shared" si="27"/>
        <v>0</v>
      </c>
      <c r="E299">
        <f t="shared" si="28"/>
        <v>0</v>
      </c>
      <c r="F299">
        <f t="shared" si="29"/>
        <v>0</v>
      </c>
      <c r="G299">
        <f t="shared" si="30"/>
        <v>0</v>
      </c>
    </row>
    <row r="300" spans="1:8" x14ac:dyDescent="0.3">
      <c r="A300" s="13">
        <v>44142</v>
      </c>
      <c r="B300">
        <v>12</v>
      </c>
      <c r="C300">
        <f t="shared" si="26"/>
        <v>0</v>
      </c>
      <c r="D300">
        <f t="shared" si="27"/>
        <v>0</v>
      </c>
      <c r="E300">
        <f t="shared" si="28"/>
        <v>0</v>
      </c>
      <c r="F300">
        <f t="shared" si="29"/>
        <v>0</v>
      </c>
      <c r="G300">
        <f t="shared" si="30"/>
        <v>0</v>
      </c>
    </row>
    <row r="301" spans="1:8" x14ac:dyDescent="0.3">
      <c r="A301" s="13">
        <v>44143</v>
      </c>
      <c r="B301">
        <v>16</v>
      </c>
      <c r="C301">
        <f t="shared" si="26"/>
        <v>0</v>
      </c>
      <c r="D301">
        <f t="shared" si="27"/>
        <v>0</v>
      </c>
      <c r="E301">
        <f t="shared" si="28"/>
        <v>0</v>
      </c>
      <c r="F301">
        <f t="shared" si="29"/>
        <v>0</v>
      </c>
      <c r="G301">
        <f t="shared" si="30"/>
        <v>0</v>
      </c>
    </row>
    <row r="302" spans="1:8" x14ac:dyDescent="0.3">
      <c r="A302" s="13">
        <v>44144</v>
      </c>
      <c r="B302">
        <v>11</v>
      </c>
      <c r="C302">
        <f t="shared" si="26"/>
        <v>0</v>
      </c>
      <c r="D302">
        <f t="shared" si="27"/>
        <v>0</v>
      </c>
      <c r="E302">
        <f t="shared" si="28"/>
        <v>0</v>
      </c>
      <c r="F302">
        <f t="shared" si="29"/>
        <v>0</v>
      </c>
      <c r="G302">
        <f t="shared" si="30"/>
        <v>0</v>
      </c>
    </row>
    <row r="303" spans="1:8" x14ac:dyDescent="0.3">
      <c r="A303" s="13">
        <v>44145</v>
      </c>
      <c r="B303">
        <v>14</v>
      </c>
      <c r="C303">
        <f t="shared" si="26"/>
        <v>0</v>
      </c>
      <c r="D303">
        <f t="shared" si="27"/>
        <v>0</v>
      </c>
      <c r="E303">
        <f t="shared" si="28"/>
        <v>0</v>
      </c>
      <c r="F303">
        <f t="shared" si="29"/>
        <v>0</v>
      </c>
      <c r="G303">
        <f t="shared" si="30"/>
        <v>0</v>
      </c>
    </row>
    <row r="304" spans="1:8" x14ac:dyDescent="0.3">
      <c r="A304" s="13">
        <v>44146</v>
      </c>
      <c r="B304">
        <v>16</v>
      </c>
      <c r="C304">
        <f t="shared" si="26"/>
        <v>0</v>
      </c>
      <c r="D304">
        <f t="shared" si="27"/>
        <v>0</v>
      </c>
      <c r="E304">
        <f t="shared" si="28"/>
        <v>0</v>
      </c>
      <c r="F304">
        <f t="shared" si="29"/>
        <v>0</v>
      </c>
      <c r="G304">
        <f t="shared" si="30"/>
        <v>0</v>
      </c>
    </row>
  </sheetData>
  <mergeCells count="1">
    <mergeCell ref="X4:AG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7CB7D-45B0-4745-991B-6DE0FA82E9B9}">
  <dimension ref="A1:B321"/>
  <sheetViews>
    <sheetView workbookViewId="0">
      <selection activeCell="A2" sqref="A2:XFD852"/>
    </sheetView>
  </sheetViews>
  <sheetFormatPr defaultRowHeight="14.4" x14ac:dyDescent="0.3"/>
  <cols>
    <col min="1" max="1" width="10.5546875" style="13" bestFit="1" customWidth="1"/>
  </cols>
  <sheetData>
    <row r="1" spans="1:2" x14ac:dyDescent="0.3">
      <c r="A1" s="13" t="s">
        <v>68</v>
      </c>
      <c r="B1" t="s">
        <v>21</v>
      </c>
    </row>
    <row r="2" spans="1:2" x14ac:dyDescent="0.3">
      <c r="A2" s="13">
        <v>43891</v>
      </c>
    </row>
    <row r="3" spans="1:2" x14ac:dyDescent="0.3">
      <c r="A3" s="13">
        <v>43892</v>
      </c>
    </row>
    <row r="4" spans="1:2" x14ac:dyDescent="0.3">
      <c r="A4" s="13">
        <v>43893</v>
      </c>
      <c r="B4">
        <v>1</v>
      </c>
    </row>
    <row r="5" spans="1:2" x14ac:dyDescent="0.3">
      <c r="A5" s="13">
        <v>43894</v>
      </c>
      <c r="B5">
        <v>3</v>
      </c>
    </row>
    <row r="6" spans="1:2" x14ac:dyDescent="0.3">
      <c r="A6" s="13">
        <v>43895</v>
      </c>
      <c r="B6">
        <v>1</v>
      </c>
    </row>
    <row r="7" spans="1:2" x14ac:dyDescent="0.3">
      <c r="A7" s="13">
        <v>43896</v>
      </c>
      <c r="B7">
        <v>1</v>
      </c>
    </row>
    <row r="8" spans="1:2" x14ac:dyDescent="0.3">
      <c r="A8" s="13">
        <v>43897</v>
      </c>
      <c r="B8">
        <v>2</v>
      </c>
    </row>
    <row r="9" spans="1:2" x14ac:dyDescent="0.3">
      <c r="A9" s="13">
        <v>43898</v>
      </c>
      <c r="B9">
        <v>1</v>
      </c>
    </row>
    <row r="10" spans="1:2" x14ac:dyDescent="0.3">
      <c r="A10" s="13">
        <v>43899</v>
      </c>
      <c r="B10">
        <v>1</v>
      </c>
    </row>
    <row r="11" spans="1:2" x14ac:dyDescent="0.3">
      <c r="A11" s="13">
        <v>43900</v>
      </c>
      <c r="B11">
        <v>2</v>
      </c>
    </row>
    <row r="12" spans="1:2" x14ac:dyDescent="0.3">
      <c r="A12" s="13">
        <v>43901</v>
      </c>
      <c r="B12">
        <v>3</v>
      </c>
    </row>
    <row r="13" spans="1:2" x14ac:dyDescent="0.3">
      <c r="A13" s="13">
        <v>43902</v>
      </c>
      <c r="B13">
        <v>1</v>
      </c>
    </row>
    <row r="14" spans="1:2" x14ac:dyDescent="0.3">
      <c r="A14" s="13">
        <v>43903</v>
      </c>
      <c r="B14">
        <v>1</v>
      </c>
    </row>
    <row r="15" spans="1:2" x14ac:dyDescent="0.3">
      <c r="A15" s="13">
        <v>43904</v>
      </c>
      <c r="B15">
        <v>2</v>
      </c>
    </row>
    <row r="16" spans="1:2" x14ac:dyDescent="0.3">
      <c r="A16" s="13">
        <v>43905</v>
      </c>
      <c r="B16">
        <v>4</v>
      </c>
    </row>
    <row r="17" spans="1:2" x14ac:dyDescent="0.3">
      <c r="A17" s="13">
        <v>43906</v>
      </c>
      <c r="B17">
        <v>18</v>
      </c>
    </row>
    <row r="18" spans="1:2" x14ac:dyDescent="0.3">
      <c r="A18" s="13">
        <v>43907</v>
      </c>
      <c r="B18">
        <v>12</v>
      </c>
    </row>
    <row r="19" spans="1:2" x14ac:dyDescent="0.3">
      <c r="A19" s="13">
        <v>43908</v>
      </c>
      <c r="B19">
        <v>17</v>
      </c>
    </row>
    <row r="20" spans="1:2" x14ac:dyDescent="0.3">
      <c r="A20" s="13">
        <v>43909</v>
      </c>
      <c r="B20">
        <v>6</v>
      </c>
    </row>
    <row r="21" spans="1:2" x14ac:dyDescent="0.3">
      <c r="A21" s="13">
        <v>43910</v>
      </c>
      <c r="B21">
        <v>14</v>
      </c>
    </row>
    <row r="22" spans="1:2" x14ac:dyDescent="0.3">
      <c r="A22" s="13">
        <v>43911</v>
      </c>
      <c r="B22">
        <v>10</v>
      </c>
    </row>
    <row r="23" spans="1:2" x14ac:dyDescent="0.3">
      <c r="A23" s="13">
        <v>43912</v>
      </c>
      <c r="B23">
        <v>6</v>
      </c>
    </row>
    <row r="24" spans="1:2" x14ac:dyDescent="0.3">
      <c r="A24" s="13">
        <v>43913</v>
      </c>
      <c r="B24">
        <v>10</v>
      </c>
    </row>
    <row r="25" spans="1:2" x14ac:dyDescent="0.3">
      <c r="A25" s="13">
        <v>43914</v>
      </c>
      <c r="B25">
        <v>8</v>
      </c>
    </row>
    <row r="26" spans="1:2" x14ac:dyDescent="0.3">
      <c r="A26" s="13">
        <v>43915</v>
      </c>
      <c r="B26">
        <v>12</v>
      </c>
    </row>
    <row r="27" spans="1:2" x14ac:dyDescent="0.3">
      <c r="A27" s="13">
        <v>43916</v>
      </c>
      <c r="B27">
        <v>14</v>
      </c>
    </row>
    <row r="28" spans="1:2" x14ac:dyDescent="0.3">
      <c r="A28" s="13">
        <v>43917</v>
      </c>
      <c r="B28">
        <v>9</v>
      </c>
    </row>
    <row r="29" spans="1:2" x14ac:dyDescent="0.3">
      <c r="A29" s="13">
        <v>43918</v>
      </c>
      <c r="B29">
        <v>9</v>
      </c>
    </row>
    <row r="30" spans="1:2" x14ac:dyDescent="0.3">
      <c r="A30" s="13">
        <v>43919</v>
      </c>
      <c r="B30">
        <v>2</v>
      </c>
    </row>
    <row r="31" spans="1:2" x14ac:dyDescent="0.3">
      <c r="A31" s="13">
        <v>43920</v>
      </c>
      <c r="B31">
        <v>8</v>
      </c>
    </row>
    <row r="32" spans="1:2" x14ac:dyDescent="0.3">
      <c r="A32" s="13">
        <v>43921</v>
      </c>
      <c r="B32">
        <v>7</v>
      </c>
    </row>
    <row r="33" spans="1:2" x14ac:dyDescent="0.3">
      <c r="A33" s="13">
        <v>43922</v>
      </c>
      <c r="B33">
        <v>5</v>
      </c>
    </row>
    <row r="34" spans="1:2" x14ac:dyDescent="0.3">
      <c r="A34" s="13">
        <v>43923</v>
      </c>
      <c r="B34">
        <v>8</v>
      </c>
    </row>
    <row r="35" spans="1:2" x14ac:dyDescent="0.3">
      <c r="A35" s="13">
        <v>43924</v>
      </c>
      <c r="B35">
        <v>5</v>
      </c>
    </row>
    <row r="36" spans="1:2" x14ac:dyDescent="0.3">
      <c r="A36" s="13">
        <v>43925</v>
      </c>
      <c r="B36">
        <v>8</v>
      </c>
    </row>
    <row r="37" spans="1:2" x14ac:dyDescent="0.3">
      <c r="A37" s="13">
        <v>43926</v>
      </c>
      <c r="B37">
        <v>7</v>
      </c>
    </row>
    <row r="38" spans="1:2" x14ac:dyDescent="0.3">
      <c r="A38" s="13">
        <v>43927</v>
      </c>
      <c r="B38">
        <v>11</v>
      </c>
    </row>
    <row r="39" spans="1:2" x14ac:dyDescent="0.3">
      <c r="A39" s="13">
        <v>43928</v>
      </c>
      <c r="B39">
        <v>10</v>
      </c>
    </row>
    <row r="40" spans="1:2" x14ac:dyDescent="0.3">
      <c r="A40" s="13">
        <v>43929</v>
      </c>
      <c r="B40">
        <v>13</v>
      </c>
    </row>
    <row r="41" spans="1:2" x14ac:dyDescent="0.3">
      <c r="A41" s="13">
        <v>43930</v>
      </c>
      <c r="B41">
        <v>7</v>
      </c>
    </row>
    <row r="42" spans="1:2" x14ac:dyDescent="0.3">
      <c r="A42" s="13">
        <v>43931</v>
      </c>
      <c r="B42">
        <v>13</v>
      </c>
    </row>
    <row r="43" spans="1:2" x14ac:dyDescent="0.3">
      <c r="A43" s="13">
        <v>43932</v>
      </c>
      <c r="B43">
        <v>18</v>
      </c>
    </row>
    <row r="44" spans="1:2" x14ac:dyDescent="0.3">
      <c r="A44" s="13">
        <v>43933</v>
      </c>
      <c r="B44" s="14">
        <v>13</v>
      </c>
    </row>
    <row r="45" spans="1:2" x14ac:dyDescent="0.3">
      <c r="A45" s="13">
        <v>43934</v>
      </c>
      <c r="B45">
        <v>8</v>
      </c>
    </row>
    <row r="46" spans="1:2" x14ac:dyDescent="0.3">
      <c r="A46" s="13">
        <v>43935</v>
      </c>
      <c r="B46">
        <v>12</v>
      </c>
    </row>
    <row r="47" spans="1:2" x14ac:dyDescent="0.3">
      <c r="A47" s="13">
        <v>43936</v>
      </c>
      <c r="B47">
        <v>14</v>
      </c>
    </row>
    <row r="48" spans="1:2" x14ac:dyDescent="0.3">
      <c r="A48" s="13">
        <v>43937</v>
      </c>
      <c r="B48">
        <v>11</v>
      </c>
    </row>
    <row r="49" spans="1:2" x14ac:dyDescent="0.3">
      <c r="A49" s="13">
        <v>43938</v>
      </c>
      <c r="B49">
        <v>18</v>
      </c>
    </row>
    <row r="50" spans="1:2" x14ac:dyDescent="0.3">
      <c r="A50" s="13">
        <v>43939</v>
      </c>
      <c r="B50">
        <v>17</v>
      </c>
    </row>
    <row r="51" spans="1:2" x14ac:dyDescent="0.3">
      <c r="A51" s="13">
        <v>43940</v>
      </c>
      <c r="B51">
        <v>11</v>
      </c>
    </row>
    <row r="52" spans="1:2" x14ac:dyDescent="0.3">
      <c r="A52" s="13">
        <v>43941</v>
      </c>
      <c r="B52">
        <v>16</v>
      </c>
    </row>
    <row r="53" spans="1:2" x14ac:dyDescent="0.3">
      <c r="A53" s="13">
        <v>43942</v>
      </c>
      <c r="B53">
        <v>11</v>
      </c>
    </row>
    <row r="54" spans="1:2" x14ac:dyDescent="0.3">
      <c r="A54" s="13">
        <v>43943</v>
      </c>
      <c r="B54">
        <v>16</v>
      </c>
    </row>
    <row r="55" spans="1:2" x14ac:dyDescent="0.3">
      <c r="A55" s="13">
        <v>43944</v>
      </c>
      <c r="B55">
        <v>9</v>
      </c>
    </row>
    <row r="56" spans="1:2" x14ac:dyDescent="0.3">
      <c r="A56" s="13">
        <v>43945</v>
      </c>
      <c r="B56">
        <v>13</v>
      </c>
    </row>
    <row r="57" spans="1:2" x14ac:dyDescent="0.3">
      <c r="A57" s="13">
        <v>43946</v>
      </c>
      <c r="B57">
        <v>10</v>
      </c>
    </row>
    <row r="58" spans="1:2" x14ac:dyDescent="0.3">
      <c r="A58" s="13">
        <v>43947</v>
      </c>
      <c r="B58">
        <v>6</v>
      </c>
    </row>
    <row r="59" spans="1:2" x14ac:dyDescent="0.3">
      <c r="A59" s="13">
        <v>43948</v>
      </c>
      <c r="B59">
        <v>13</v>
      </c>
    </row>
    <row r="60" spans="1:2" x14ac:dyDescent="0.3">
      <c r="A60" s="13">
        <v>43949</v>
      </c>
      <c r="B60">
        <v>10</v>
      </c>
    </row>
    <row r="61" spans="1:2" x14ac:dyDescent="0.3">
      <c r="A61" s="13">
        <v>43950</v>
      </c>
      <c r="B61">
        <v>19</v>
      </c>
    </row>
    <row r="62" spans="1:2" x14ac:dyDescent="0.3">
      <c r="A62" s="13">
        <v>43951</v>
      </c>
      <c r="B62">
        <v>12</v>
      </c>
    </row>
    <row r="63" spans="1:2" x14ac:dyDescent="0.3">
      <c r="A63" s="13">
        <v>43952</v>
      </c>
      <c r="B63">
        <v>14</v>
      </c>
    </row>
    <row r="64" spans="1:2" x14ac:dyDescent="0.3">
      <c r="A64" s="13">
        <v>43953</v>
      </c>
      <c r="B64">
        <v>8</v>
      </c>
    </row>
    <row r="65" spans="1:2" x14ac:dyDescent="0.3">
      <c r="A65" s="13">
        <v>43954</v>
      </c>
      <c r="B65">
        <v>11</v>
      </c>
    </row>
    <row r="66" spans="1:2" x14ac:dyDescent="0.3">
      <c r="A66" s="13">
        <v>43955</v>
      </c>
      <c r="B66">
        <v>14</v>
      </c>
    </row>
    <row r="67" spans="1:2" x14ac:dyDescent="0.3">
      <c r="A67" s="13">
        <v>43956</v>
      </c>
      <c r="B67">
        <v>15</v>
      </c>
    </row>
    <row r="68" spans="1:2" x14ac:dyDescent="0.3">
      <c r="A68" s="13">
        <v>43957</v>
      </c>
      <c r="B68">
        <v>21</v>
      </c>
    </row>
    <row r="69" spans="1:2" x14ac:dyDescent="0.3">
      <c r="A69" s="13">
        <v>43958</v>
      </c>
      <c r="B69">
        <v>15</v>
      </c>
    </row>
    <row r="70" spans="1:2" x14ac:dyDescent="0.3">
      <c r="A70" s="13">
        <v>43959</v>
      </c>
      <c r="B70">
        <v>13</v>
      </c>
    </row>
    <row r="71" spans="1:2" x14ac:dyDescent="0.3">
      <c r="A71" s="13">
        <v>43960</v>
      </c>
      <c r="B71">
        <v>18</v>
      </c>
    </row>
    <row r="72" spans="1:2" x14ac:dyDescent="0.3">
      <c r="A72" s="13">
        <v>43961</v>
      </c>
      <c r="B72">
        <v>16</v>
      </c>
    </row>
    <row r="73" spans="1:2" x14ac:dyDescent="0.3">
      <c r="A73" s="13">
        <v>43962</v>
      </c>
      <c r="B73">
        <v>17</v>
      </c>
    </row>
    <row r="74" spans="1:2" x14ac:dyDescent="0.3">
      <c r="A74" s="13">
        <v>43963</v>
      </c>
      <c r="B74">
        <v>10</v>
      </c>
    </row>
    <row r="75" spans="1:2" x14ac:dyDescent="0.3">
      <c r="A75" s="13">
        <v>43964</v>
      </c>
      <c r="B75">
        <v>12</v>
      </c>
    </row>
    <row r="76" spans="1:2" x14ac:dyDescent="0.3">
      <c r="A76" s="13">
        <v>43965</v>
      </c>
      <c r="B76">
        <v>10</v>
      </c>
    </row>
    <row r="77" spans="1:2" x14ac:dyDescent="0.3">
      <c r="A77" s="13">
        <v>43966</v>
      </c>
      <c r="B77">
        <v>14</v>
      </c>
    </row>
    <row r="78" spans="1:2" x14ac:dyDescent="0.3">
      <c r="A78" s="13">
        <v>43967</v>
      </c>
      <c r="B78">
        <v>11</v>
      </c>
    </row>
    <row r="79" spans="1:2" x14ac:dyDescent="0.3">
      <c r="A79" s="13">
        <v>43968</v>
      </c>
      <c r="B79">
        <v>16</v>
      </c>
    </row>
    <row r="80" spans="1:2" x14ac:dyDescent="0.3">
      <c r="A80" s="13">
        <v>43969</v>
      </c>
      <c r="B80">
        <v>10</v>
      </c>
    </row>
    <row r="81" spans="1:2" x14ac:dyDescent="0.3">
      <c r="A81" s="13">
        <v>43892</v>
      </c>
    </row>
    <row r="82" spans="1:2" x14ac:dyDescent="0.3">
      <c r="A82" s="13">
        <v>43893</v>
      </c>
      <c r="B82">
        <v>1</v>
      </c>
    </row>
    <row r="83" spans="1:2" x14ac:dyDescent="0.3">
      <c r="A83" s="13">
        <v>43894</v>
      </c>
      <c r="B83">
        <v>3</v>
      </c>
    </row>
    <row r="84" spans="1:2" x14ac:dyDescent="0.3">
      <c r="A84" s="13">
        <v>43895</v>
      </c>
      <c r="B84" s="41">
        <v>13</v>
      </c>
    </row>
    <row r="85" spans="1:2" x14ac:dyDescent="0.3">
      <c r="A85" s="13">
        <v>43896</v>
      </c>
      <c r="B85" s="41">
        <v>13</v>
      </c>
    </row>
    <row r="86" spans="1:2" x14ac:dyDescent="0.3">
      <c r="A86" s="13">
        <v>43897</v>
      </c>
      <c r="B86">
        <v>2</v>
      </c>
    </row>
    <row r="87" spans="1:2" x14ac:dyDescent="0.3">
      <c r="A87" s="13">
        <v>43898</v>
      </c>
      <c r="B87">
        <v>1</v>
      </c>
    </row>
    <row r="88" spans="1:2" x14ac:dyDescent="0.3">
      <c r="A88" s="13">
        <v>43899</v>
      </c>
      <c r="B88" s="41">
        <v>13</v>
      </c>
    </row>
    <row r="89" spans="1:2" x14ac:dyDescent="0.3">
      <c r="A89" s="13">
        <v>43900</v>
      </c>
      <c r="B89">
        <v>2</v>
      </c>
    </row>
    <row r="90" spans="1:2" x14ac:dyDescent="0.3">
      <c r="A90" s="13">
        <v>43901</v>
      </c>
      <c r="B90">
        <v>3</v>
      </c>
    </row>
    <row r="91" spans="1:2" x14ac:dyDescent="0.3">
      <c r="A91" s="13">
        <v>43902</v>
      </c>
      <c r="B91" s="41">
        <v>13</v>
      </c>
    </row>
    <row r="92" spans="1:2" x14ac:dyDescent="0.3">
      <c r="A92" s="13">
        <v>43903</v>
      </c>
      <c r="B92">
        <v>1</v>
      </c>
    </row>
    <row r="93" spans="1:2" x14ac:dyDescent="0.3">
      <c r="A93" s="13">
        <v>43904</v>
      </c>
      <c r="B93">
        <v>2</v>
      </c>
    </row>
    <row r="94" spans="1:2" x14ac:dyDescent="0.3">
      <c r="A94" s="13">
        <v>43905</v>
      </c>
      <c r="B94">
        <v>4</v>
      </c>
    </row>
    <row r="95" spans="1:2" x14ac:dyDescent="0.3">
      <c r="A95" s="13">
        <v>43906</v>
      </c>
      <c r="B95">
        <v>18</v>
      </c>
    </row>
    <row r="96" spans="1:2" x14ac:dyDescent="0.3">
      <c r="A96" s="13">
        <v>43907</v>
      </c>
      <c r="B96">
        <v>12</v>
      </c>
    </row>
    <row r="97" spans="1:2" x14ac:dyDescent="0.3">
      <c r="A97" s="13">
        <v>43908</v>
      </c>
      <c r="B97">
        <v>17</v>
      </c>
    </row>
    <row r="98" spans="1:2" x14ac:dyDescent="0.3">
      <c r="A98" s="13">
        <v>43909</v>
      </c>
      <c r="B98">
        <v>6</v>
      </c>
    </row>
    <row r="99" spans="1:2" x14ac:dyDescent="0.3">
      <c r="A99" s="13">
        <v>43910</v>
      </c>
      <c r="B99">
        <v>14</v>
      </c>
    </row>
    <row r="100" spans="1:2" x14ac:dyDescent="0.3">
      <c r="A100" s="13">
        <v>43911</v>
      </c>
      <c r="B100">
        <v>10</v>
      </c>
    </row>
    <row r="101" spans="1:2" x14ac:dyDescent="0.3">
      <c r="A101" s="13">
        <v>43912</v>
      </c>
      <c r="B101">
        <v>6</v>
      </c>
    </row>
    <row r="102" spans="1:2" x14ac:dyDescent="0.3">
      <c r="A102" s="13">
        <v>43913</v>
      </c>
      <c r="B102">
        <v>10</v>
      </c>
    </row>
    <row r="103" spans="1:2" x14ac:dyDescent="0.3">
      <c r="A103" s="13">
        <v>43914</v>
      </c>
      <c r="B103">
        <v>8</v>
      </c>
    </row>
    <row r="104" spans="1:2" x14ac:dyDescent="0.3">
      <c r="A104" s="13">
        <v>43915</v>
      </c>
      <c r="B104">
        <v>12</v>
      </c>
    </row>
    <row r="105" spans="1:2" x14ac:dyDescent="0.3">
      <c r="A105" s="13">
        <v>43916</v>
      </c>
      <c r="B105">
        <v>14</v>
      </c>
    </row>
    <row r="106" spans="1:2" x14ac:dyDescent="0.3">
      <c r="A106" s="13">
        <v>43917</v>
      </c>
      <c r="B106">
        <v>9</v>
      </c>
    </row>
    <row r="107" spans="1:2" x14ac:dyDescent="0.3">
      <c r="A107" s="13">
        <v>43918</v>
      </c>
      <c r="B107">
        <v>9</v>
      </c>
    </row>
    <row r="108" spans="1:2" x14ac:dyDescent="0.3">
      <c r="A108" s="13">
        <v>43919</v>
      </c>
      <c r="B108">
        <v>2</v>
      </c>
    </row>
    <row r="109" spans="1:2" x14ac:dyDescent="0.3">
      <c r="A109" s="13">
        <v>43920</v>
      </c>
      <c r="B109">
        <v>8</v>
      </c>
    </row>
    <row r="110" spans="1:2" x14ac:dyDescent="0.3">
      <c r="A110" s="13">
        <v>43921</v>
      </c>
      <c r="B110">
        <v>7</v>
      </c>
    </row>
    <row r="111" spans="1:2" x14ac:dyDescent="0.3">
      <c r="A111" s="13">
        <v>43922</v>
      </c>
      <c r="B111">
        <v>5</v>
      </c>
    </row>
    <row r="112" spans="1:2" x14ac:dyDescent="0.3">
      <c r="A112" s="13">
        <v>43923</v>
      </c>
      <c r="B112">
        <v>8</v>
      </c>
    </row>
    <row r="113" spans="1:2" x14ac:dyDescent="0.3">
      <c r="A113" s="13">
        <v>43924</v>
      </c>
      <c r="B113">
        <v>5</v>
      </c>
    </row>
    <row r="114" spans="1:2" x14ac:dyDescent="0.3">
      <c r="A114" s="13">
        <v>43925</v>
      </c>
      <c r="B114">
        <v>8</v>
      </c>
    </row>
    <row r="115" spans="1:2" x14ac:dyDescent="0.3">
      <c r="A115" s="13">
        <v>43926</v>
      </c>
      <c r="B115">
        <v>7</v>
      </c>
    </row>
    <row r="116" spans="1:2" x14ac:dyDescent="0.3">
      <c r="A116" s="13">
        <v>43927</v>
      </c>
      <c r="B116">
        <v>11</v>
      </c>
    </row>
    <row r="117" spans="1:2" x14ac:dyDescent="0.3">
      <c r="A117" s="13">
        <v>43928</v>
      </c>
      <c r="B117">
        <v>10</v>
      </c>
    </row>
    <row r="118" spans="1:2" x14ac:dyDescent="0.3">
      <c r="A118" s="13">
        <v>43929</v>
      </c>
      <c r="B118">
        <v>13</v>
      </c>
    </row>
    <row r="119" spans="1:2" x14ac:dyDescent="0.3">
      <c r="A119" s="13">
        <v>43930</v>
      </c>
      <c r="B119">
        <v>7</v>
      </c>
    </row>
    <row r="120" spans="1:2" x14ac:dyDescent="0.3">
      <c r="A120" s="13">
        <v>43931</v>
      </c>
      <c r="B120">
        <v>13</v>
      </c>
    </row>
    <row r="121" spans="1:2" x14ac:dyDescent="0.3">
      <c r="A121" s="13">
        <v>43932</v>
      </c>
      <c r="B121">
        <v>18</v>
      </c>
    </row>
    <row r="122" spans="1:2" x14ac:dyDescent="0.3">
      <c r="A122" s="13">
        <v>43933</v>
      </c>
      <c r="B122" s="41">
        <v>13</v>
      </c>
    </row>
    <row r="123" spans="1:2" x14ac:dyDescent="0.3">
      <c r="A123" s="13">
        <v>43934</v>
      </c>
      <c r="B123">
        <v>8</v>
      </c>
    </row>
    <row r="124" spans="1:2" x14ac:dyDescent="0.3">
      <c r="A124" s="13">
        <v>43935</v>
      </c>
      <c r="B124">
        <v>12</v>
      </c>
    </row>
    <row r="125" spans="1:2" x14ac:dyDescent="0.3">
      <c r="A125" s="13">
        <v>43936</v>
      </c>
      <c r="B125">
        <v>14</v>
      </c>
    </row>
    <row r="126" spans="1:2" x14ac:dyDescent="0.3">
      <c r="A126" s="13">
        <v>43937</v>
      </c>
      <c r="B126">
        <v>11</v>
      </c>
    </row>
    <row r="127" spans="1:2" x14ac:dyDescent="0.3">
      <c r="A127" s="13">
        <v>43938</v>
      </c>
      <c r="B127">
        <v>18</v>
      </c>
    </row>
    <row r="128" spans="1:2" x14ac:dyDescent="0.3">
      <c r="A128" s="13">
        <v>43939</v>
      </c>
      <c r="B128">
        <v>17</v>
      </c>
    </row>
    <row r="129" spans="1:2" x14ac:dyDescent="0.3">
      <c r="A129" s="13">
        <v>43940</v>
      </c>
      <c r="B129">
        <v>11</v>
      </c>
    </row>
    <row r="130" spans="1:2" x14ac:dyDescent="0.3">
      <c r="A130" s="13">
        <v>43941</v>
      </c>
      <c r="B130">
        <v>16</v>
      </c>
    </row>
    <row r="131" spans="1:2" x14ac:dyDescent="0.3">
      <c r="A131" s="13">
        <v>43942</v>
      </c>
      <c r="B131">
        <v>11</v>
      </c>
    </row>
    <row r="132" spans="1:2" x14ac:dyDescent="0.3">
      <c r="A132" s="13">
        <v>43943</v>
      </c>
      <c r="B132">
        <v>16</v>
      </c>
    </row>
    <row r="133" spans="1:2" x14ac:dyDescent="0.3">
      <c r="A133" s="13">
        <v>43944</v>
      </c>
      <c r="B133">
        <v>9</v>
      </c>
    </row>
    <row r="134" spans="1:2" x14ac:dyDescent="0.3">
      <c r="A134" s="13">
        <v>43945</v>
      </c>
      <c r="B134">
        <v>13</v>
      </c>
    </row>
    <row r="135" spans="1:2" x14ac:dyDescent="0.3">
      <c r="A135" s="13">
        <v>43946</v>
      </c>
      <c r="B135">
        <v>10</v>
      </c>
    </row>
    <row r="136" spans="1:2" x14ac:dyDescent="0.3">
      <c r="A136" s="13">
        <v>43947</v>
      </c>
      <c r="B136">
        <v>6</v>
      </c>
    </row>
    <row r="137" spans="1:2" x14ac:dyDescent="0.3">
      <c r="A137" s="13">
        <v>43948</v>
      </c>
      <c r="B137">
        <v>13</v>
      </c>
    </row>
    <row r="138" spans="1:2" x14ac:dyDescent="0.3">
      <c r="A138" s="13">
        <v>43949</v>
      </c>
      <c r="B138">
        <v>10</v>
      </c>
    </row>
    <row r="139" spans="1:2" x14ac:dyDescent="0.3">
      <c r="A139" s="13">
        <v>43950</v>
      </c>
      <c r="B139">
        <v>19</v>
      </c>
    </row>
    <row r="140" spans="1:2" x14ac:dyDescent="0.3">
      <c r="A140" s="13">
        <v>43951</v>
      </c>
      <c r="B140">
        <v>12</v>
      </c>
    </row>
    <row r="141" spans="1:2" x14ac:dyDescent="0.3">
      <c r="A141" s="13">
        <v>43952</v>
      </c>
      <c r="B141">
        <v>14</v>
      </c>
    </row>
    <row r="142" spans="1:2" x14ac:dyDescent="0.3">
      <c r="A142" s="13">
        <v>43953</v>
      </c>
      <c r="B142">
        <v>8</v>
      </c>
    </row>
    <row r="143" spans="1:2" x14ac:dyDescent="0.3">
      <c r="A143" s="13">
        <v>43954</v>
      </c>
      <c r="B143">
        <v>11</v>
      </c>
    </row>
    <row r="144" spans="1:2" x14ac:dyDescent="0.3">
      <c r="A144" s="13">
        <v>43955</v>
      </c>
      <c r="B144">
        <v>14</v>
      </c>
    </row>
    <row r="145" spans="1:2" x14ac:dyDescent="0.3">
      <c r="A145" s="13">
        <v>43956</v>
      </c>
      <c r="B145">
        <v>15</v>
      </c>
    </row>
    <row r="146" spans="1:2" x14ac:dyDescent="0.3">
      <c r="A146" s="13">
        <v>43957</v>
      </c>
      <c r="B146">
        <v>21</v>
      </c>
    </row>
    <row r="147" spans="1:2" x14ac:dyDescent="0.3">
      <c r="A147" s="13">
        <v>43958</v>
      </c>
      <c r="B147">
        <v>15</v>
      </c>
    </row>
    <row r="148" spans="1:2" x14ac:dyDescent="0.3">
      <c r="A148" s="13">
        <v>43959</v>
      </c>
      <c r="B148">
        <v>13</v>
      </c>
    </row>
    <row r="149" spans="1:2" x14ac:dyDescent="0.3">
      <c r="A149" s="13">
        <v>43960</v>
      </c>
      <c r="B149">
        <v>18</v>
      </c>
    </row>
    <row r="150" spans="1:2" x14ac:dyDescent="0.3">
      <c r="A150" s="13">
        <v>43961</v>
      </c>
      <c r="B150">
        <v>16</v>
      </c>
    </row>
    <row r="151" spans="1:2" x14ac:dyDescent="0.3">
      <c r="A151" s="13">
        <v>43962</v>
      </c>
      <c r="B151">
        <v>17</v>
      </c>
    </row>
    <row r="152" spans="1:2" x14ac:dyDescent="0.3">
      <c r="A152" s="13">
        <v>43963</v>
      </c>
      <c r="B152">
        <v>10</v>
      </c>
    </row>
    <row r="153" spans="1:2" x14ac:dyDescent="0.3">
      <c r="A153" s="13">
        <v>43964</v>
      </c>
      <c r="B153">
        <v>12</v>
      </c>
    </row>
    <row r="154" spans="1:2" x14ac:dyDescent="0.3">
      <c r="A154" s="13">
        <v>43965</v>
      </c>
      <c r="B154">
        <v>10</v>
      </c>
    </row>
    <row r="155" spans="1:2" x14ac:dyDescent="0.3">
      <c r="A155" s="13">
        <v>43966</v>
      </c>
      <c r="B155">
        <v>14</v>
      </c>
    </row>
    <row r="156" spans="1:2" x14ac:dyDescent="0.3">
      <c r="A156" s="13">
        <v>43967</v>
      </c>
      <c r="B156">
        <v>11</v>
      </c>
    </row>
    <row r="157" spans="1:2" x14ac:dyDescent="0.3">
      <c r="A157" s="13">
        <v>43968</v>
      </c>
      <c r="B157">
        <v>16</v>
      </c>
    </row>
    <row r="158" spans="1:2" x14ac:dyDescent="0.3">
      <c r="A158" s="13">
        <v>43969</v>
      </c>
      <c r="B158">
        <v>10</v>
      </c>
    </row>
    <row r="159" spans="1:2" x14ac:dyDescent="0.3">
      <c r="A159" s="13">
        <v>43970</v>
      </c>
      <c r="B159">
        <v>17</v>
      </c>
    </row>
    <row r="160" spans="1:2" x14ac:dyDescent="0.3">
      <c r="A160" s="13">
        <v>43971</v>
      </c>
      <c r="B160">
        <v>24</v>
      </c>
    </row>
    <row r="161" spans="1:2" x14ac:dyDescent="0.3">
      <c r="A161" s="13">
        <v>43972</v>
      </c>
      <c r="B161">
        <v>5</v>
      </c>
    </row>
    <row r="162" spans="1:2" x14ac:dyDescent="0.3">
      <c r="A162" s="13">
        <v>43973</v>
      </c>
      <c r="B162">
        <v>13</v>
      </c>
    </row>
    <row r="163" spans="1:2" x14ac:dyDescent="0.3">
      <c r="A163" s="13">
        <v>43974</v>
      </c>
      <c r="B163">
        <v>13</v>
      </c>
    </row>
    <row r="164" spans="1:2" x14ac:dyDescent="0.3">
      <c r="A164" s="13">
        <v>43975</v>
      </c>
      <c r="B164">
        <v>18</v>
      </c>
    </row>
    <row r="165" spans="1:2" x14ac:dyDescent="0.3">
      <c r="A165" s="13">
        <v>43976</v>
      </c>
      <c r="B165">
        <v>18</v>
      </c>
    </row>
    <row r="166" spans="1:2" x14ac:dyDescent="0.3">
      <c r="A166" s="13">
        <v>43977</v>
      </c>
      <c r="B166">
        <v>14</v>
      </c>
    </row>
    <row r="167" spans="1:2" x14ac:dyDescent="0.3">
      <c r="A167" s="13">
        <v>43978</v>
      </c>
      <c r="B167">
        <v>11</v>
      </c>
    </row>
    <row r="168" spans="1:2" x14ac:dyDescent="0.3">
      <c r="A168" s="13">
        <v>43979</v>
      </c>
      <c r="B168">
        <v>14</v>
      </c>
    </row>
    <row r="169" spans="1:2" x14ac:dyDescent="0.3">
      <c r="A169" s="13">
        <v>43980</v>
      </c>
      <c r="B169">
        <v>15</v>
      </c>
    </row>
    <row r="170" spans="1:2" x14ac:dyDescent="0.3">
      <c r="A170" s="13">
        <v>43981</v>
      </c>
      <c r="B170">
        <v>15</v>
      </c>
    </row>
    <row r="171" spans="1:2" x14ac:dyDescent="0.3">
      <c r="A171" s="13">
        <v>43982</v>
      </c>
      <c r="B171">
        <v>8</v>
      </c>
    </row>
    <row r="172" spans="1:2" x14ac:dyDescent="0.3">
      <c r="A172" s="13">
        <v>43983</v>
      </c>
      <c r="B172">
        <v>14</v>
      </c>
    </row>
    <row r="173" spans="1:2" x14ac:dyDescent="0.3">
      <c r="A173" s="13">
        <v>43984</v>
      </c>
      <c r="B173">
        <v>14</v>
      </c>
    </row>
    <row r="174" spans="1:2" x14ac:dyDescent="0.3">
      <c r="A174" s="13">
        <v>43985</v>
      </c>
      <c r="B174">
        <v>23</v>
      </c>
    </row>
    <row r="175" spans="1:2" x14ac:dyDescent="0.3">
      <c r="A175" s="13">
        <v>43986</v>
      </c>
      <c r="B175">
        <v>14</v>
      </c>
    </row>
    <row r="176" spans="1:2" x14ac:dyDescent="0.3">
      <c r="A176" s="13">
        <v>43987</v>
      </c>
      <c r="B176">
        <v>8</v>
      </c>
    </row>
    <row r="177" spans="1:2" x14ac:dyDescent="0.3">
      <c r="A177" s="13">
        <v>43988</v>
      </c>
      <c r="B177">
        <v>20</v>
      </c>
    </row>
    <row r="178" spans="1:2" x14ac:dyDescent="0.3">
      <c r="A178" s="13">
        <v>43989</v>
      </c>
      <c r="B178">
        <v>11</v>
      </c>
    </row>
    <row r="179" spans="1:2" x14ac:dyDescent="0.3">
      <c r="A179" s="13">
        <v>43990</v>
      </c>
      <c r="B179">
        <v>13</v>
      </c>
    </row>
    <row r="180" spans="1:2" x14ac:dyDescent="0.3">
      <c r="A180" s="13">
        <v>43991</v>
      </c>
      <c r="B180">
        <v>19</v>
      </c>
    </row>
    <row r="181" spans="1:2" x14ac:dyDescent="0.3">
      <c r="A181" s="13">
        <v>43992</v>
      </c>
      <c r="B181">
        <v>21</v>
      </c>
    </row>
    <row r="182" spans="1:2" x14ac:dyDescent="0.3">
      <c r="A182" s="13">
        <v>43993</v>
      </c>
      <c r="B182">
        <v>11</v>
      </c>
    </row>
    <row r="183" spans="1:2" x14ac:dyDescent="0.3">
      <c r="A183" s="13">
        <v>43994</v>
      </c>
      <c r="B183">
        <v>6</v>
      </c>
    </row>
    <row r="184" spans="1:2" x14ac:dyDescent="0.3">
      <c r="A184" s="13">
        <v>43995</v>
      </c>
      <c r="B184">
        <v>16</v>
      </c>
    </row>
    <row r="185" spans="1:2" x14ac:dyDescent="0.3">
      <c r="A185" s="13">
        <v>43996</v>
      </c>
      <c r="B185">
        <v>16</v>
      </c>
    </row>
    <row r="186" spans="1:2" x14ac:dyDescent="0.3">
      <c r="A186" s="13">
        <v>43997</v>
      </c>
      <c r="B186">
        <v>9</v>
      </c>
    </row>
    <row r="187" spans="1:2" x14ac:dyDescent="0.3">
      <c r="A187" s="13">
        <v>43998</v>
      </c>
      <c r="B187">
        <v>14</v>
      </c>
    </row>
    <row r="188" spans="1:2" x14ac:dyDescent="0.3">
      <c r="A188" s="13">
        <v>43999</v>
      </c>
      <c r="B188">
        <v>19</v>
      </c>
    </row>
    <row r="189" spans="1:2" x14ac:dyDescent="0.3">
      <c r="A189" s="13">
        <v>44000</v>
      </c>
      <c r="B189">
        <v>15</v>
      </c>
    </row>
    <row r="190" spans="1:2" x14ac:dyDescent="0.3">
      <c r="A190" s="13">
        <v>44001</v>
      </c>
      <c r="B190">
        <v>13</v>
      </c>
    </row>
    <row r="191" spans="1:2" x14ac:dyDescent="0.3">
      <c r="A191" s="13">
        <v>44002</v>
      </c>
      <c r="B191">
        <v>12</v>
      </c>
    </row>
    <row r="192" spans="1:2" x14ac:dyDescent="0.3">
      <c r="A192" s="13">
        <v>44003</v>
      </c>
      <c r="B192">
        <v>13</v>
      </c>
    </row>
    <row r="193" spans="1:2" x14ac:dyDescent="0.3">
      <c r="A193" s="13">
        <v>44004</v>
      </c>
      <c r="B193">
        <v>10</v>
      </c>
    </row>
    <row r="194" spans="1:2" x14ac:dyDescent="0.3">
      <c r="A194" s="13">
        <v>44005</v>
      </c>
      <c r="B194">
        <v>16</v>
      </c>
    </row>
    <row r="195" spans="1:2" x14ac:dyDescent="0.3">
      <c r="A195" s="13">
        <v>44006</v>
      </c>
      <c r="B195">
        <v>15</v>
      </c>
    </row>
    <row r="196" spans="1:2" x14ac:dyDescent="0.3">
      <c r="A196" s="13">
        <v>44007</v>
      </c>
      <c r="B196">
        <v>12</v>
      </c>
    </row>
    <row r="197" spans="1:2" x14ac:dyDescent="0.3">
      <c r="A197" s="13">
        <v>44008</v>
      </c>
      <c r="B197">
        <v>9</v>
      </c>
    </row>
    <row r="198" spans="1:2" x14ac:dyDescent="0.3">
      <c r="A198" s="13">
        <v>44009</v>
      </c>
      <c r="B198">
        <v>16</v>
      </c>
    </row>
    <row r="199" spans="1:2" x14ac:dyDescent="0.3">
      <c r="A199" s="13">
        <v>44010</v>
      </c>
      <c r="B199">
        <v>14</v>
      </c>
    </row>
    <row r="200" spans="1:2" x14ac:dyDescent="0.3">
      <c r="A200" s="13">
        <v>44011</v>
      </c>
      <c r="B200">
        <v>11</v>
      </c>
    </row>
    <row r="201" spans="1:2" x14ac:dyDescent="0.3">
      <c r="A201" s="13">
        <v>44012</v>
      </c>
      <c r="B201">
        <v>16</v>
      </c>
    </row>
    <row r="202" spans="1:2" x14ac:dyDescent="0.3">
      <c r="A202" s="13">
        <v>44013</v>
      </c>
      <c r="B202">
        <v>23</v>
      </c>
    </row>
    <row r="203" spans="1:2" x14ac:dyDescent="0.3">
      <c r="A203" s="13">
        <v>44014</v>
      </c>
      <c r="B203">
        <v>6</v>
      </c>
    </row>
    <row r="204" spans="1:2" x14ac:dyDescent="0.3">
      <c r="A204" s="13">
        <v>44015</v>
      </c>
      <c r="B204">
        <v>12</v>
      </c>
    </row>
    <row r="205" spans="1:2" x14ac:dyDescent="0.3">
      <c r="A205" s="13">
        <v>44016</v>
      </c>
      <c r="B205">
        <v>12</v>
      </c>
    </row>
    <row r="206" spans="1:2" x14ac:dyDescent="0.3">
      <c r="A206" s="13">
        <v>44017</v>
      </c>
      <c r="B206">
        <v>14</v>
      </c>
    </row>
    <row r="207" spans="1:2" x14ac:dyDescent="0.3">
      <c r="A207" s="13">
        <v>44018</v>
      </c>
      <c r="B207">
        <v>12</v>
      </c>
    </row>
    <row r="208" spans="1:2" x14ac:dyDescent="0.3">
      <c r="A208" s="13">
        <v>44019</v>
      </c>
      <c r="B208">
        <v>11</v>
      </c>
    </row>
    <row r="209" spans="1:2" x14ac:dyDescent="0.3">
      <c r="A209" s="13">
        <v>44020</v>
      </c>
      <c r="B209">
        <v>21</v>
      </c>
    </row>
    <row r="210" spans="1:2" x14ac:dyDescent="0.3">
      <c r="A210" s="13">
        <v>44021</v>
      </c>
      <c r="B210">
        <v>11</v>
      </c>
    </row>
    <row r="211" spans="1:2" x14ac:dyDescent="0.3">
      <c r="A211" s="13">
        <v>44022</v>
      </c>
      <c r="B211">
        <v>10</v>
      </c>
    </row>
    <row r="212" spans="1:2" x14ac:dyDescent="0.3">
      <c r="A212" s="13">
        <v>44023</v>
      </c>
      <c r="B212">
        <v>21</v>
      </c>
    </row>
    <row r="213" spans="1:2" x14ac:dyDescent="0.3">
      <c r="A213" s="13">
        <v>44024</v>
      </c>
      <c r="B213">
        <v>8</v>
      </c>
    </row>
    <row r="214" spans="1:2" x14ac:dyDescent="0.3">
      <c r="A214" s="13">
        <v>44025</v>
      </c>
      <c r="B214">
        <v>14</v>
      </c>
    </row>
    <row r="215" spans="1:2" x14ac:dyDescent="0.3">
      <c r="A215" s="13">
        <v>44026</v>
      </c>
      <c r="B215">
        <v>17</v>
      </c>
    </row>
    <row r="216" spans="1:2" x14ac:dyDescent="0.3">
      <c r="A216" s="13">
        <v>44027</v>
      </c>
      <c r="B216">
        <v>16</v>
      </c>
    </row>
    <row r="217" spans="1:2" x14ac:dyDescent="0.3">
      <c r="A217" s="13">
        <v>44028</v>
      </c>
      <c r="B217">
        <v>15</v>
      </c>
    </row>
    <row r="218" spans="1:2" x14ac:dyDescent="0.3">
      <c r="A218" s="13">
        <v>44029</v>
      </c>
      <c r="B218">
        <v>9</v>
      </c>
    </row>
    <row r="219" spans="1:2" x14ac:dyDescent="0.3">
      <c r="A219" s="13">
        <v>44030</v>
      </c>
      <c r="B219">
        <v>21</v>
      </c>
    </row>
    <row r="220" spans="1:2" x14ac:dyDescent="0.3">
      <c r="A220" s="13">
        <v>44031</v>
      </c>
      <c r="B220">
        <v>19</v>
      </c>
    </row>
    <row r="221" spans="1:2" x14ac:dyDescent="0.3">
      <c r="A221" s="13">
        <v>44032</v>
      </c>
      <c r="B221">
        <v>18</v>
      </c>
    </row>
    <row r="222" spans="1:2" x14ac:dyDescent="0.3">
      <c r="A222" s="13">
        <v>44033</v>
      </c>
      <c r="B222">
        <v>11</v>
      </c>
    </row>
    <row r="223" spans="1:2" x14ac:dyDescent="0.3">
      <c r="A223" s="13">
        <v>44034</v>
      </c>
      <c r="B223">
        <v>15</v>
      </c>
    </row>
    <row r="224" spans="1:2" x14ac:dyDescent="0.3">
      <c r="A224" s="13">
        <v>44035</v>
      </c>
      <c r="B224">
        <v>8</v>
      </c>
    </row>
    <row r="225" spans="1:2" x14ac:dyDescent="0.3">
      <c r="A225" s="13">
        <v>44036</v>
      </c>
      <c r="B225">
        <v>12</v>
      </c>
    </row>
    <row r="226" spans="1:2" x14ac:dyDescent="0.3">
      <c r="A226" s="13">
        <v>44037</v>
      </c>
      <c r="B226">
        <v>15</v>
      </c>
    </row>
    <row r="227" spans="1:2" x14ac:dyDescent="0.3">
      <c r="A227" s="13">
        <v>44038</v>
      </c>
      <c r="B227">
        <v>11</v>
      </c>
    </row>
    <row r="228" spans="1:2" x14ac:dyDescent="0.3">
      <c r="A228" s="13">
        <v>44039</v>
      </c>
      <c r="B228">
        <v>22</v>
      </c>
    </row>
    <row r="229" spans="1:2" x14ac:dyDescent="0.3">
      <c r="A229" s="13">
        <v>44040</v>
      </c>
      <c r="B229">
        <v>11</v>
      </c>
    </row>
    <row r="230" spans="1:2" x14ac:dyDescent="0.3">
      <c r="A230" s="13">
        <v>44041</v>
      </c>
      <c r="B230">
        <v>10</v>
      </c>
    </row>
    <row r="231" spans="1:2" x14ac:dyDescent="0.3">
      <c r="A231" s="13">
        <v>44042</v>
      </c>
      <c r="B231">
        <v>8</v>
      </c>
    </row>
    <row r="232" spans="1:2" x14ac:dyDescent="0.3">
      <c r="A232" s="13">
        <v>44043</v>
      </c>
      <c r="B232">
        <v>10</v>
      </c>
    </row>
    <row r="233" spans="1:2" x14ac:dyDescent="0.3">
      <c r="A233" s="13">
        <v>44044</v>
      </c>
      <c r="B233">
        <v>10</v>
      </c>
    </row>
    <row r="234" spans="1:2" x14ac:dyDescent="0.3">
      <c r="A234" s="13">
        <v>44045</v>
      </c>
      <c r="B234">
        <v>16</v>
      </c>
    </row>
    <row r="235" spans="1:2" x14ac:dyDescent="0.3">
      <c r="A235" s="13">
        <v>44046</v>
      </c>
      <c r="B235">
        <v>12</v>
      </c>
    </row>
    <row r="236" spans="1:2" x14ac:dyDescent="0.3">
      <c r="A236" s="13">
        <v>44047</v>
      </c>
      <c r="B236">
        <v>15</v>
      </c>
    </row>
    <row r="237" spans="1:2" x14ac:dyDescent="0.3">
      <c r="A237" s="13">
        <v>44048</v>
      </c>
      <c r="B237">
        <v>8</v>
      </c>
    </row>
    <row r="238" spans="1:2" x14ac:dyDescent="0.3">
      <c r="A238" s="13">
        <v>44049</v>
      </c>
      <c r="B238">
        <v>10</v>
      </c>
    </row>
    <row r="239" spans="1:2" x14ac:dyDescent="0.3">
      <c r="A239" s="13">
        <v>44050</v>
      </c>
      <c r="B239">
        <v>5</v>
      </c>
    </row>
    <row r="240" spans="1:2" x14ac:dyDescent="0.3">
      <c r="A240" s="13">
        <v>44051</v>
      </c>
      <c r="B240">
        <v>8</v>
      </c>
    </row>
    <row r="241" spans="1:2" x14ac:dyDescent="0.3">
      <c r="A241" s="13">
        <v>44052</v>
      </c>
      <c r="B241">
        <v>4</v>
      </c>
    </row>
    <row r="242" spans="1:2" x14ac:dyDescent="0.3">
      <c r="A242" s="13">
        <v>44053</v>
      </c>
      <c r="B242">
        <v>6</v>
      </c>
    </row>
    <row r="243" spans="1:2" x14ac:dyDescent="0.3">
      <c r="A243" s="13">
        <v>44054</v>
      </c>
      <c r="B243">
        <v>29</v>
      </c>
    </row>
    <row r="244" spans="1:2" x14ac:dyDescent="0.3">
      <c r="A244" s="13">
        <v>44055</v>
      </c>
      <c r="B244">
        <v>17</v>
      </c>
    </row>
    <row r="245" spans="1:2" x14ac:dyDescent="0.3">
      <c r="A245" s="13">
        <v>44056</v>
      </c>
      <c r="B245">
        <v>13</v>
      </c>
    </row>
    <row r="246" spans="1:2" x14ac:dyDescent="0.3">
      <c r="A246" s="13">
        <v>44057</v>
      </c>
      <c r="B246">
        <v>9</v>
      </c>
    </row>
    <row r="247" spans="1:2" x14ac:dyDescent="0.3">
      <c r="A247" s="13">
        <v>44058</v>
      </c>
      <c r="B247">
        <v>18</v>
      </c>
    </row>
    <row r="248" spans="1:2" x14ac:dyDescent="0.3">
      <c r="A248" s="13">
        <v>44059</v>
      </c>
      <c r="B248">
        <v>22</v>
      </c>
    </row>
    <row r="249" spans="1:2" x14ac:dyDescent="0.3">
      <c r="A249" s="13">
        <v>44060</v>
      </c>
      <c r="B249">
        <v>15</v>
      </c>
    </row>
    <row r="250" spans="1:2" x14ac:dyDescent="0.3">
      <c r="A250" s="13">
        <v>44061</v>
      </c>
      <c r="B250">
        <v>11</v>
      </c>
    </row>
    <row r="251" spans="1:2" x14ac:dyDescent="0.3">
      <c r="A251" s="13">
        <v>44062</v>
      </c>
      <c r="B251">
        <v>16</v>
      </c>
    </row>
    <row r="252" spans="1:2" x14ac:dyDescent="0.3">
      <c r="A252" s="13">
        <v>44063</v>
      </c>
      <c r="B252">
        <v>5</v>
      </c>
    </row>
    <row r="253" spans="1:2" x14ac:dyDescent="0.3">
      <c r="A253" s="13">
        <v>44064</v>
      </c>
      <c r="B253">
        <v>18</v>
      </c>
    </row>
    <row r="254" spans="1:2" x14ac:dyDescent="0.3">
      <c r="A254" s="13">
        <v>44065</v>
      </c>
      <c r="B254">
        <v>16</v>
      </c>
    </row>
    <row r="255" spans="1:2" x14ac:dyDescent="0.3">
      <c r="A255" s="13">
        <v>44066</v>
      </c>
      <c r="B255">
        <v>15</v>
      </c>
    </row>
    <row r="256" spans="1:2" x14ac:dyDescent="0.3">
      <c r="A256" s="13">
        <v>44067</v>
      </c>
      <c r="B256">
        <v>15</v>
      </c>
    </row>
    <row r="257" spans="1:2" x14ac:dyDescent="0.3">
      <c r="A257" s="13">
        <v>44068</v>
      </c>
      <c r="B257">
        <v>13</v>
      </c>
    </row>
    <row r="258" spans="1:2" x14ac:dyDescent="0.3">
      <c r="A258" s="13">
        <v>44069</v>
      </c>
      <c r="B258">
        <v>12</v>
      </c>
    </row>
    <row r="259" spans="1:2" x14ac:dyDescent="0.3">
      <c r="A259" s="13">
        <v>44070</v>
      </c>
      <c r="B259">
        <v>12</v>
      </c>
    </row>
    <row r="260" spans="1:2" x14ac:dyDescent="0.3">
      <c r="A260" s="13">
        <v>44071</v>
      </c>
      <c r="B260">
        <v>12</v>
      </c>
    </row>
    <row r="261" spans="1:2" x14ac:dyDescent="0.3">
      <c r="A261" s="13">
        <v>44072</v>
      </c>
      <c r="B261">
        <v>13</v>
      </c>
    </row>
    <row r="262" spans="1:2" x14ac:dyDescent="0.3">
      <c r="A262" s="13">
        <v>44073</v>
      </c>
      <c r="B262">
        <v>13</v>
      </c>
    </row>
    <row r="263" spans="1:2" x14ac:dyDescent="0.3">
      <c r="A263" s="13">
        <v>44074</v>
      </c>
      <c r="B263">
        <v>16</v>
      </c>
    </row>
    <row r="264" spans="1:2" x14ac:dyDescent="0.3">
      <c r="A264" s="13">
        <v>44075</v>
      </c>
      <c r="B264">
        <v>16</v>
      </c>
    </row>
    <row r="265" spans="1:2" x14ac:dyDescent="0.3">
      <c r="A265" s="13">
        <v>44076</v>
      </c>
      <c r="B265">
        <v>14</v>
      </c>
    </row>
    <row r="266" spans="1:2" x14ac:dyDescent="0.3">
      <c r="A266" s="13">
        <v>44077</v>
      </c>
      <c r="B266">
        <v>9</v>
      </c>
    </row>
    <row r="267" spans="1:2" x14ac:dyDescent="0.3">
      <c r="A267" s="13">
        <v>44078</v>
      </c>
      <c r="B267">
        <v>12</v>
      </c>
    </row>
    <row r="268" spans="1:2" x14ac:dyDescent="0.3">
      <c r="A268" s="13">
        <v>44079</v>
      </c>
      <c r="B268">
        <v>16</v>
      </c>
    </row>
    <row r="269" spans="1:2" x14ac:dyDescent="0.3">
      <c r="A269" s="13">
        <v>44080</v>
      </c>
      <c r="B269">
        <v>9</v>
      </c>
    </row>
    <row r="270" spans="1:2" x14ac:dyDescent="0.3">
      <c r="A270" s="13">
        <v>44081</v>
      </c>
      <c r="B270">
        <v>18</v>
      </c>
    </row>
    <row r="271" spans="1:2" x14ac:dyDescent="0.3">
      <c r="A271" s="13">
        <v>44082</v>
      </c>
      <c r="B271">
        <v>15</v>
      </c>
    </row>
    <row r="272" spans="1:2" x14ac:dyDescent="0.3">
      <c r="A272" s="13">
        <v>44083</v>
      </c>
      <c r="B272">
        <v>9</v>
      </c>
    </row>
    <row r="273" spans="1:2" x14ac:dyDescent="0.3">
      <c r="A273" s="13">
        <v>44084</v>
      </c>
      <c r="B273">
        <v>10</v>
      </c>
    </row>
    <row r="274" spans="1:2" x14ac:dyDescent="0.3">
      <c r="A274" s="13">
        <v>44085</v>
      </c>
      <c r="B274">
        <v>14</v>
      </c>
    </row>
    <row r="275" spans="1:2" x14ac:dyDescent="0.3">
      <c r="A275" s="13">
        <v>44086</v>
      </c>
      <c r="B275">
        <v>13</v>
      </c>
    </row>
    <row r="276" spans="1:2" x14ac:dyDescent="0.3">
      <c r="A276" s="13">
        <v>44087</v>
      </c>
      <c r="B276">
        <v>18</v>
      </c>
    </row>
    <row r="277" spans="1:2" x14ac:dyDescent="0.3">
      <c r="A277" s="13">
        <v>44088</v>
      </c>
      <c r="B277">
        <v>10</v>
      </c>
    </row>
    <row r="278" spans="1:2" x14ac:dyDescent="0.3">
      <c r="A278" s="13">
        <v>44089</v>
      </c>
      <c r="B278">
        <v>12</v>
      </c>
    </row>
    <row r="279" spans="1:2" x14ac:dyDescent="0.3">
      <c r="A279" s="13">
        <v>44090</v>
      </c>
      <c r="B279">
        <v>10</v>
      </c>
    </row>
    <row r="280" spans="1:2" x14ac:dyDescent="0.3">
      <c r="A280" s="13">
        <v>44091</v>
      </c>
      <c r="B280">
        <v>12</v>
      </c>
    </row>
    <row r="281" spans="1:2" x14ac:dyDescent="0.3">
      <c r="A281" s="13">
        <v>44092</v>
      </c>
      <c r="B281">
        <v>12</v>
      </c>
    </row>
    <row r="282" spans="1:2" x14ac:dyDescent="0.3">
      <c r="A282" s="13">
        <v>44093</v>
      </c>
      <c r="B282">
        <v>20</v>
      </c>
    </row>
    <row r="283" spans="1:2" x14ac:dyDescent="0.3">
      <c r="A283" s="13">
        <v>44094</v>
      </c>
      <c r="B283">
        <v>11</v>
      </c>
    </row>
    <row r="284" spans="1:2" x14ac:dyDescent="0.3">
      <c r="A284" s="13">
        <v>44095</v>
      </c>
      <c r="B284">
        <v>21</v>
      </c>
    </row>
    <row r="285" spans="1:2" x14ac:dyDescent="0.3">
      <c r="A285" s="13">
        <v>44096</v>
      </c>
      <c r="B285">
        <v>15</v>
      </c>
    </row>
    <row r="286" spans="1:2" x14ac:dyDescent="0.3">
      <c r="A286" s="13">
        <v>44097</v>
      </c>
      <c r="B286">
        <v>10</v>
      </c>
    </row>
    <row r="287" spans="1:2" x14ac:dyDescent="0.3">
      <c r="A287" s="13">
        <v>44098</v>
      </c>
      <c r="B287">
        <v>11</v>
      </c>
    </row>
    <row r="288" spans="1:2" x14ac:dyDescent="0.3">
      <c r="A288" s="13">
        <v>44099</v>
      </c>
      <c r="B288">
        <v>13</v>
      </c>
    </row>
    <row r="289" spans="1:2" x14ac:dyDescent="0.3">
      <c r="A289" s="13">
        <v>44100</v>
      </c>
      <c r="B289">
        <v>6</v>
      </c>
    </row>
    <row r="290" spans="1:2" x14ac:dyDescent="0.3">
      <c r="A290" s="13">
        <v>44101</v>
      </c>
      <c r="B290">
        <v>17</v>
      </c>
    </row>
    <row r="291" spans="1:2" x14ac:dyDescent="0.3">
      <c r="A291" s="13">
        <v>44102</v>
      </c>
      <c r="B291">
        <v>14</v>
      </c>
    </row>
    <row r="292" spans="1:2" x14ac:dyDescent="0.3">
      <c r="A292" s="13">
        <v>44103</v>
      </c>
      <c r="B292">
        <v>9</v>
      </c>
    </row>
    <row r="293" spans="1:2" x14ac:dyDescent="0.3">
      <c r="A293" s="13">
        <v>44104</v>
      </c>
      <c r="B293">
        <v>20</v>
      </c>
    </row>
    <row r="294" spans="1:2" x14ac:dyDescent="0.3">
      <c r="A294" s="13">
        <v>44105</v>
      </c>
      <c r="B294">
        <v>8</v>
      </c>
    </row>
    <row r="295" spans="1:2" x14ac:dyDescent="0.3">
      <c r="A295" s="13">
        <v>44106</v>
      </c>
      <c r="B295">
        <v>5</v>
      </c>
    </row>
    <row r="296" spans="1:2" x14ac:dyDescent="0.3">
      <c r="A296" s="13">
        <v>44107</v>
      </c>
      <c r="B296">
        <v>17</v>
      </c>
    </row>
    <row r="297" spans="1:2" x14ac:dyDescent="0.3">
      <c r="A297" s="13">
        <v>44108</v>
      </c>
      <c r="B297">
        <v>13</v>
      </c>
    </row>
    <row r="298" spans="1:2" x14ac:dyDescent="0.3">
      <c r="A298" s="13">
        <v>44109</v>
      </c>
      <c r="B298">
        <v>16</v>
      </c>
    </row>
    <row r="299" spans="1:2" x14ac:dyDescent="0.3">
      <c r="A299" s="13">
        <v>44110</v>
      </c>
      <c r="B299">
        <v>10</v>
      </c>
    </row>
    <row r="300" spans="1:2" x14ac:dyDescent="0.3">
      <c r="A300" s="13">
        <v>44111</v>
      </c>
      <c r="B300">
        <v>14</v>
      </c>
    </row>
    <row r="301" spans="1:2" x14ac:dyDescent="0.3">
      <c r="A301" s="13">
        <v>44112</v>
      </c>
      <c r="B301">
        <v>6</v>
      </c>
    </row>
    <row r="302" spans="1:2" x14ac:dyDescent="0.3">
      <c r="A302" s="13">
        <v>44113</v>
      </c>
      <c r="B302">
        <v>13</v>
      </c>
    </row>
    <row r="303" spans="1:2" x14ac:dyDescent="0.3">
      <c r="A303" s="13">
        <v>44114</v>
      </c>
      <c r="B303">
        <v>13</v>
      </c>
    </row>
    <row r="304" spans="1:2" x14ac:dyDescent="0.3">
      <c r="A304" s="13">
        <v>44115</v>
      </c>
      <c r="B304">
        <v>16</v>
      </c>
    </row>
    <row r="305" spans="1:2" x14ac:dyDescent="0.3">
      <c r="A305" s="13">
        <v>44116</v>
      </c>
      <c r="B305">
        <v>16</v>
      </c>
    </row>
    <row r="306" spans="1:2" x14ac:dyDescent="0.3">
      <c r="A306" s="13">
        <v>44117</v>
      </c>
      <c r="B306">
        <v>16</v>
      </c>
    </row>
    <row r="307" spans="1:2" x14ac:dyDescent="0.3">
      <c r="A307" s="13">
        <v>44118</v>
      </c>
      <c r="B307">
        <v>14</v>
      </c>
    </row>
    <row r="308" spans="1:2" x14ac:dyDescent="0.3">
      <c r="A308" s="13">
        <v>44119</v>
      </c>
      <c r="B308">
        <v>15</v>
      </c>
    </row>
    <row r="309" spans="1:2" x14ac:dyDescent="0.3">
      <c r="A309" s="13">
        <v>44120</v>
      </c>
      <c r="B309">
        <v>17</v>
      </c>
    </row>
    <row r="310" spans="1:2" x14ac:dyDescent="0.3">
      <c r="A310" s="13">
        <v>44121</v>
      </c>
      <c r="B310">
        <v>15</v>
      </c>
    </row>
    <row r="311" spans="1:2" x14ac:dyDescent="0.3">
      <c r="A311" s="13">
        <v>44122</v>
      </c>
      <c r="B311">
        <v>12</v>
      </c>
    </row>
    <row r="312" spans="1:2" x14ac:dyDescent="0.3">
      <c r="A312" s="13">
        <v>44123</v>
      </c>
      <c r="B312">
        <v>18</v>
      </c>
    </row>
    <row r="313" spans="1:2" x14ac:dyDescent="0.3">
      <c r="A313" s="13">
        <v>44124</v>
      </c>
      <c r="B313">
        <v>16</v>
      </c>
    </row>
    <row r="314" spans="1:2" x14ac:dyDescent="0.3">
      <c r="A314" s="13">
        <v>44125</v>
      </c>
      <c r="B314">
        <v>10</v>
      </c>
    </row>
    <row r="315" spans="1:2" x14ac:dyDescent="0.3">
      <c r="A315" s="13">
        <v>44126</v>
      </c>
      <c r="B315">
        <v>9</v>
      </c>
    </row>
    <row r="316" spans="1:2" x14ac:dyDescent="0.3">
      <c r="A316" s="13">
        <v>44127</v>
      </c>
      <c r="B316">
        <v>14</v>
      </c>
    </row>
    <row r="317" spans="1:2" x14ac:dyDescent="0.3">
      <c r="A317" s="13">
        <v>44128</v>
      </c>
      <c r="B317">
        <v>9</v>
      </c>
    </row>
    <row r="318" spans="1:2" x14ac:dyDescent="0.3">
      <c r="A318" s="13">
        <v>44129</v>
      </c>
      <c r="B318">
        <v>17</v>
      </c>
    </row>
    <row r="319" spans="1:2" x14ac:dyDescent="0.3">
      <c r="A319" s="13">
        <v>44130</v>
      </c>
      <c r="B319">
        <v>14</v>
      </c>
    </row>
    <row r="320" spans="1:2" x14ac:dyDescent="0.3">
      <c r="A320" s="13">
        <v>44131</v>
      </c>
      <c r="B320">
        <v>15</v>
      </c>
    </row>
    <row r="321" spans="1:2" x14ac:dyDescent="0.3">
      <c r="A321" s="13">
        <v>44132</v>
      </c>
      <c r="B321">
        <v>12</v>
      </c>
    </row>
  </sheetData>
  <autoFilter ref="A1:B1" xr:uid="{168AE1A3-CADF-4744-86E2-D0B23A3CBEE6}">
    <sortState xmlns:xlrd2="http://schemas.microsoft.com/office/spreadsheetml/2017/richdata2" ref="A81:B321">
      <sortCondition ref="A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0718A-80BB-497A-9A93-3AECE02426DA}">
  <dimension ref="A1:Z1191"/>
  <sheetViews>
    <sheetView topLeftCell="A948" workbookViewId="0">
      <selection activeCell="K25" sqref="K25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14">
        <v>27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8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8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8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  <c r="R771">
        <v>1</v>
      </c>
    </row>
    <row r="772" spans="1:18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8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8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8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8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8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8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8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8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8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8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8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8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18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18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18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18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18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18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18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18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18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>
        <v>1</v>
      </c>
    </row>
    <row r="858" spans="1:18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>
        <v>1</v>
      </c>
    </row>
    <row r="859" spans="1:18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18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18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>
        <v>1</v>
      </c>
    </row>
    <row r="862" spans="1:18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18" x14ac:dyDescent="0.3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18" x14ac:dyDescent="0.3">
      <c r="A864" s="13">
        <v>43902</v>
      </c>
      <c r="B864">
        <v>30</v>
      </c>
      <c r="I864" s="13">
        <v>43902</v>
      </c>
      <c r="J864">
        <v>36</v>
      </c>
      <c r="Q864" s="13">
        <v>43902</v>
      </c>
      <c r="R864">
        <v>1</v>
      </c>
    </row>
    <row r="865" spans="1:18" x14ac:dyDescent="0.3">
      <c r="A865" s="13">
        <v>43903</v>
      </c>
      <c r="B865">
        <v>30</v>
      </c>
      <c r="I865" s="13">
        <v>43903</v>
      </c>
      <c r="J865">
        <v>33</v>
      </c>
      <c r="Q865" s="13">
        <v>43903</v>
      </c>
      <c r="R865">
        <v>1</v>
      </c>
    </row>
    <row r="866" spans="1:18" x14ac:dyDescent="0.3">
      <c r="A866" s="13">
        <v>43904</v>
      </c>
      <c r="B866">
        <v>35</v>
      </c>
      <c r="I866" s="13">
        <v>43904</v>
      </c>
      <c r="J866">
        <v>25</v>
      </c>
      <c r="Q866" s="13">
        <v>43904</v>
      </c>
      <c r="R866">
        <v>2</v>
      </c>
    </row>
    <row r="867" spans="1:18" x14ac:dyDescent="0.3">
      <c r="A867" s="13">
        <v>43905</v>
      </c>
      <c r="B867">
        <v>36</v>
      </c>
      <c r="I867" s="13">
        <v>43905</v>
      </c>
      <c r="J867">
        <v>21</v>
      </c>
      <c r="Q867" s="13">
        <v>43905</v>
      </c>
      <c r="R867">
        <v>4</v>
      </c>
    </row>
    <row r="868" spans="1:18" x14ac:dyDescent="0.3">
      <c r="A868" s="13">
        <v>43906</v>
      </c>
      <c r="B868">
        <v>32</v>
      </c>
      <c r="I868" s="13">
        <v>43906</v>
      </c>
      <c r="J868">
        <v>22</v>
      </c>
      <c r="Q868" s="13">
        <v>43906</v>
      </c>
      <c r="R868">
        <v>18</v>
      </c>
    </row>
    <row r="869" spans="1:18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18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18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18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18" x14ac:dyDescent="0.3">
      <c r="A873" s="13">
        <v>43911</v>
      </c>
      <c r="B873">
        <v>31</v>
      </c>
      <c r="I873" s="13">
        <v>43911</v>
      </c>
      <c r="J873">
        <v>21</v>
      </c>
      <c r="Q873" s="13">
        <v>43911</v>
      </c>
      <c r="R873">
        <v>10</v>
      </c>
    </row>
    <row r="874" spans="1:18" x14ac:dyDescent="0.3">
      <c r="A874" s="13">
        <v>43912</v>
      </c>
      <c r="B874">
        <v>34</v>
      </c>
      <c r="I874" s="13">
        <v>43912</v>
      </c>
      <c r="J874">
        <v>25</v>
      </c>
      <c r="Q874" s="13">
        <v>43912</v>
      </c>
      <c r="R874">
        <v>6</v>
      </c>
    </row>
    <row r="875" spans="1:18" x14ac:dyDescent="0.3">
      <c r="A875" s="13">
        <v>43913</v>
      </c>
      <c r="B875">
        <v>33</v>
      </c>
      <c r="I875" s="13">
        <v>43913</v>
      </c>
      <c r="J875">
        <v>32</v>
      </c>
      <c r="Q875" s="13">
        <v>43913</v>
      </c>
      <c r="R875">
        <v>10</v>
      </c>
    </row>
    <row r="876" spans="1:18" x14ac:dyDescent="0.3">
      <c r="A876" s="13">
        <v>43914</v>
      </c>
      <c r="B876">
        <v>27</v>
      </c>
      <c r="I876" s="13">
        <v>43914</v>
      </c>
      <c r="J876">
        <v>20</v>
      </c>
      <c r="Q876" s="13">
        <v>43914</v>
      </c>
      <c r="R876">
        <v>8</v>
      </c>
    </row>
    <row r="877" spans="1:18" x14ac:dyDescent="0.3">
      <c r="A877" s="13">
        <v>43915</v>
      </c>
      <c r="B877">
        <v>24</v>
      </c>
      <c r="I877" s="13">
        <v>43915</v>
      </c>
      <c r="J877">
        <v>25</v>
      </c>
      <c r="Q877" s="13">
        <v>43915</v>
      </c>
      <c r="R877">
        <v>12</v>
      </c>
    </row>
    <row r="878" spans="1:18" x14ac:dyDescent="0.3">
      <c r="A878" s="13">
        <v>43916</v>
      </c>
      <c r="B878">
        <v>30</v>
      </c>
      <c r="I878" s="13">
        <v>43916</v>
      </c>
      <c r="J878">
        <v>22</v>
      </c>
      <c r="Q878" s="13">
        <v>43916</v>
      </c>
      <c r="R878">
        <v>14</v>
      </c>
    </row>
    <row r="879" spans="1:18" x14ac:dyDescent="0.3">
      <c r="A879" s="13">
        <v>43917</v>
      </c>
      <c r="B879">
        <v>21</v>
      </c>
      <c r="I879" s="13">
        <v>43917</v>
      </c>
      <c r="J879">
        <v>24</v>
      </c>
      <c r="Q879" s="13">
        <v>43917</v>
      </c>
      <c r="R879">
        <v>9</v>
      </c>
    </row>
    <row r="880" spans="1:18" x14ac:dyDescent="0.3">
      <c r="A880" s="13">
        <v>43918</v>
      </c>
      <c r="B880">
        <v>29</v>
      </c>
      <c r="I880" s="13">
        <v>43918</v>
      </c>
      <c r="J880">
        <v>18</v>
      </c>
      <c r="Q880" s="13">
        <v>43918</v>
      </c>
      <c r="R880">
        <v>9</v>
      </c>
    </row>
    <row r="881" spans="1:18" x14ac:dyDescent="0.3">
      <c r="A881" s="13">
        <v>43919</v>
      </c>
      <c r="B881">
        <v>17</v>
      </c>
      <c r="I881" s="13">
        <v>43919</v>
      </c>
      <c r="J881">
        <v>24</v>
      </c>
      <c r="Q881" s="13">
        <v>43919</v>
      </c>
      <c r="R881">
        <v>2</v>
      </c>
    </row>
    <row r="882" spans="1:18" x14ac:dyDescent="0.3">
      <c r="A882" s="13">
        <v>43920</v>
      </c>
      <c r="B882">
        <v>28</v>
      </c>
      <c r="I882" s="13">
        <v>43920</v>
      </c>
      <c r="J882">
        <v>20</v>
      </c>
      <c r="Q882" s="13">
        <v>43920</v>
      </c>
      <c r="R882">
        <v>8</v>
      </c>
    </row>
    <row r="883" spans="1:18" x14ac:dyDescent="0.3">
      <c r="A883" s="13">
        <v>43921</v>
      </c>
      <c r="B883">
        <v>17</v>
      </c>
      <c r="I883" s="13">
        <v>43921</v>
      </c>
      <c r="J883">
        <v>19</v>
      </c>
      <c r="Q883" s="13">
        <v>43921</v>
      </c>
      <c r="R883">
        <v>7</v>
      </c>
    </row>
    <row r="884" spans="1:18" x14ac:dyDescent="0.3">
      <c r="A884" s="13">
        <v>43922</v>
      </c>
      <c r="B884">
        <v>23</v>
      </c>
      <c r="I884" s="13">
        <v>43922</v>
      </c>
      <c r="J884">
        <v>20</v>
      </c>
      <c r="Q884" s="13">
        <v>43922</v>
      </c>
      <c r="R884">
        <v>5</v>
      </c>
    </row>
    <row r="885" spans="1:18" x14ac:dyDescent="0.3">
      <c r="A885" s="13">
        <v>43923</v>
      </c>
      <c r="B885">
        <v>21</v>
      </c>
      <c r="I885" s="13">
        <v>43923</v>
      </c>
      <c r="J885">
        <v>22</v>
      </c>
      <c r="Q885" s="13">
        <v>43923</v>
      </c>
      <c r="R885">
        <v>8</v>
      </c>
    </row>
    <row r="886" spans="1:18" x14ac:dyDescent="0.3">
      <c r="A886" s="13">
        <v>43924</v>
      </c>
      <c r="B886">
        <v>21</v>
      </c>
      <c r="I886" s="13">
        <v>43924</v>
      </c>
      <c r="J886">
        <v>19</v>
      </c>
      <c r="Q886" s="13">
        <v>43924</v>
      </c>
      <c r="R886">
        <v>5</v>
      </c>
    </row>
    <row r="887" spans="1:18" x14ac:dyDescent="0.3">
      <c r="A887" s="13">
        <v>43925</v>
      </c>
      <c r="B887">
        <v>27</v>
      </c>
      <c r="I887" s="13">
        <v>43925</v>
      </c>
      <c r="J887">
        <v>18</v>
      </c>
      <c r="Q887" s="13">
        <v>43925</v>
      </c>
      <c r="R887">
        <v>8</v>
      </c>
    </row>
    <row r="888" spans="1:18" x14ac:dyDescent="0.3">
      <c r="A888" s="13">
        <v>43926</v>
      </c>
      <c r="B888">
        <v>28</v>
      </c>
      <c r="I888" s="13">
        <v>43926</v>
      </c>
      <c r="J888">
        <v>22</v>
      </c>
      <c r="Q888" s="13">
        <v>43926</v>
      </c>
      <c r="R888">
        <v>7</v>
      </c>
    </row>
    <row r="889" spans="1:18" x14ac:dyDescent="0.3">
      <c r="A889" s="13">
        <v>43927</v>
      </c>
      <c r="B889">
        <v>22</v>
      </c>
      <c r="I889" s="13">
        <v>43927</v>
      </c>
      <c r="J889">
        <v>21</v>
      </c>
      <c r="Q889" s="13">
        <v>43927</v>
      </c>
      <c r="R889">
        <v>11</v>
      </c>
    </row>
    <row r="890" spans="1:18" x14ac:dyDescent="0.3">
      <c r="A890" s="13">
        <v>43928</v>
      </c>
      <c r="B890">
        <v>19</v>
      </c>
      <c r="I890" s="13">
        <v>43928</v>
      </c>
      <c r="J890">
        <v>23</v>
      </c>
      <c r="Q890" s="13">
        <v>43928</v>
      </c>
      <c r="R890">
        <v>10</v>
      </c>
    </row>
    <row r="891" spans="1:18" x14ac:dyDescent="0.3">
      <c r="A891" s="13">
        <v>43929</v>
      </c>
      <c r="B891">
        <v>23</v>
      </c>
      <c r="I891" s="13">
        <v>43929</v>
      </c>
      <c r="J891">
        <v>23</v>
      </c>
      <c r="Q891" s="13">
        <v>43929</v>
      </c>
      <c r="R891">
        <v>13</v>
      </c>
    </row>
    <row r="892" spans="1:18" x14ac:dyDescent="0.3">
      <c r="A892" s="13">
        <v>43930</v>
      </c>
      <c r="B892">
        <v>17</v>
      </c>
      <c r="I892" s="13">
        <v>43930</v>
      </c>
      <c r="J892">
        <v>20</v>
      </c>
      <c r="Q892" s="13">
        <v>43930</v>
      </c>
      <c r="R892">
        <v>7</v>
      </c>
    </row>
    <row r="893" spans="1:18" x14ac:dyDescent="0.3">
      <c r="A893" s="13">
        <v>43931</v>
      </c>
      <c r="B893">
        <v>21</v>
      </c>
      <c r="I893" s="13">
        <v>43931</v>
      </c>
      <c r="J893">
        <v>24</v>
      </c>
      <c r="Q893" s="13">
        <v>43931</v>
      </c>
      <c r="R893">
        <v>13</v>
      </c>
    </row>
    <row r="894" spans="1:18" x14ac:dyDescent="0.3">
      <c r="A894" s="13">
        <v>43932</v>
      </c>
      <c r="B894">
        <v>27</v>
      </c>
      <c r="I894" s="13">
        <v>43932</v>
      </c>
      <c r="J894">
        <v>20</v>
      </c>
      <c r="Q894" s="13">
        <v>43932</v>
      </c>
      <c r="R894">
        <v>18</v>
      </c>
    </row>
    <row r="895" spans="1:18" x14ac:dyDescent="0.3">
      <c r="A895" s="13">
        <v>43933</v>
      </c>
      <c r="B895">
        <v>3</v>
      </c>
      <c r="I895" s="13">
        <v>43933</v>
      </c>
      <c r="J895">
        <v>4</v>
      </c>
      <c r="Q895" s="13">
        <v>43933</v>
      </c>
      <c r="R895" s="14">
        <v>13</v>
      </c>
    </row>
    <row r="896" spans="1:18" x14ac:dyDescent="0.3">
      <c r="A896" s="13">
        <v>43934</v>
      </c>
      <c r="B896">
        <v>21</v>
      </c>
      <c r="I896" s="13">
        <v>43934</v>
      </c>
      <c r="J896">
        <v>23</v>
      </c>
      <c r="Q896" s="13">
        <v>43934</v>
      </c>
      <c r="R896">
        <v>8</v>
      </c>
    </row>
    <row r="897" spans="1:18" x14ac:dyDescent="0.3">
      <c r="A897" s="13">
        <v>43935</v>
      </c>
      <c r="B897">
        <v>21</v>
      </c>
      <c r="I897" s="13">
        <v>43935</v>
      </c>
      <c r="J897">
        <v>27</v>
      </c>
      <c r="Q897" s="13">
        <v>43935</v>
      </c>
      <c r="R897">
        <v>12</v>
      </c>
    </row>
    <row r="898" spans="1:18" x14ac:dyDescent="0.3">
      <c r="A898" s="13">
        <v>43936</v>
      </c>
      <c r="B898">
        <v>24</v>
      </c>
      <c r="I898" s="13">
        <v>43936</v>
      </c>
      <c r="J898">
        <v>30</v>
      </c>
      <c r="Q898" s="13">
        <v>43936</v>
      </c>
      <c r="R898">
        <v>14</v>
      </c>
    </row>
    <row r="899" spans="1:18" x14ac:dyDescent="0.3">
      <c r="A899" s="13">
        <v>43937</v>
      </c>
      <c r="B899">
        <v>21</v>
      </c>
      <c r="I899" s="13">
        <v>43937</v>
      </c>
      <c r="J899">
        <v>27</v>
      </c>
      <c r="Q899" s="13">
        <v>43937</v>
      </c>
      <c r="R899">
        <v>11</v>
      </c>
    </row>
    <row r="900" spans="1:18" x14ac:dyDescent="0.3">
      <c r="A900" s="13">
        <v>43938</v>
      </c>
      <c r="B900">
        <v>27</v>
      </c>
      <c r="I900" s="13">
        <v>43938</v>
      </c>
      <c r="J900">
        <v>22</v>
      </c>
      <c r="Q900" s="13">
        <v>43938</v>
      </c>
      <c r="R900">
        <v>18</v>
      </c>
    </row>
    <row r="901" spans="1:18" x14ac:dyDescent="0.3">
      <c r="A901" s="13">
        <v>43939</v>
      </c>
      <c r="B901">
        <v>25</v>
      </c>
      <c r="I901" s="13">
        <v>43939</v>
      </c>
      <c r="J901">
        <v>27</v>
      </c>
      <c r="Q901" s="13">
        <v>43939</v>
      </c>
      <c r="R901">
        <v>17</v>
      </c>
    </row>
    <row r="902" spans="1:18" x14ac:dyDescent="0.3">
      <c r="A902" s="13">
        <v>43940</v>
      </c>
      <c r="B902">
        <v>33</v>
      </c>
      <c r="I902" s="13">
        <v>43940</v>
      </c>
      <c r="J902">
        <v>18</v>
      </c>
      <c r="Q902" s="13">
        <v>43940</v>
      </c>
      <c r="R902">
        <v>11</v>
      </c>
    </row>
    <row r="903" spans="1:18" x14ac:dyDescent="0.3">
      <c r="A903" s="13">
        <v>43941</v>
      </c>
      <c r="B903">
        <v>23</v>
      </c>
      <c r="I903" s="13">
        <v>43941</v>
      </c>
      <c r="J903">
        <v>30</v>
      </c>
      <c r="Q903" s="13">
        <v>43941</v>
      </c>
      <c r="R903">
        <v>16</v>
      </c>
    </row>
    <row r="904" spans="1:18" x14ac:dyDescent="0.3">
      <c r="A904" s="13">
        <v>43942</v>
      </c>
      <c r="B904">
        <v>20</v>
      </c>
      <c r="I904" s="13">
        <v>43942</v>
      </c>
      <c r="J904">
        <v>32</v>
      </c>
      <c r="Q904" s="13">
        <v>43942</v>
      </c>
      <c r="R904">
        <v>11</v>
      </c>
    </row>
    <row r="905" spans="1:18" x14ac:dyDescent="0.3">
      <c r="A905" s="13">
        <v>43943</v>
      </c>
      <c r="B905">
        <v>20</v>
      </c>
      <c r="I905" s="13">
        <v>43943</v>
      </c>
      <c r="J905">
        <v>25</v>
      </c>
      <c r="Q905" s="13">
        <v>43943</v>
      </c>
      <c r="R905">
        <v>16</v>
      </c>
    </row>
    <row r="906" spans="1:18" x14ac:dyDescent="0.3">
      <c r="A906" s="13">
        <v>43944</v>
      </c>
      <c r="B906">
        <v>23</v>
      </c>
      <c r="I906" s="13">
        <v>43944</v>
      </c>
      <c r="J906">
        <v>24</v>
      </c>
      <c r="Q906" s="13">
        <v>43944</v>
      </c>
      <c r="R906">
        <v>9</v>
      </c>
    </row>
    <row r="907" spans="1:18" x14ac:dyDescent="0.3">
      <c r="A907" s="13">
        <v>43945</v>
      </c>
      <c r="B907">
        <v>22</v>
      </c>
      <c r="I907" s="13">
        <v>43945</v>
      </c>
      <c r="J907">
        <v>24</v>
      </c>
      <c r="Q907" s="13">
        <v>43945</v>
      </c>
      <c r="R907">
        <v>13</v>
      </c>
    </row>
    <row r="908" spans="1:18" x14ac:dyDescent="0.3">
      <c r="A908" s="13">
        <v>43946</v>
      </c>
      <c r="B908">
        <v>30</v>
      </c>
      <c r="I908" s="13">
        <v>43946</v>
      </c>
      <c r="J908">
        <v>26</v>
      </c>
      <c r="Q908" s="13">
        <v>43946</v>
      </c>
      <c r="R908">
        <v>10</v>
      </c>
    </row>
    <row r="909" spans="1:18" x14ac:dyDescent="0.3">
      <c r="A909" s="13">
        <v>43947</v>
      </c>
      <c r="B909">
        <v>33</v>
      </c>
      <c r="I909" s="13">
        <v>43947</v>
      </c>
      <c r="J909">
        <v>24</v>
      </c>
      <c r="Q909" s="13">
        <v>43947</v>
      </c>
      <c r="R909">
        <v>6</v>
      </c>
    </row>
    <row r="910" spans="1:18" x14ac:dyDescent="0.3">
      <c r="A910" s="13">
        <v>43948</v>
      </c>
      <c r="B910">
        <v>28</v>
      </c>
      <c r="I910" s="13">
        <v>43948</v>
      </c>
      <c r="J910">
        <v>37</v>
      </c>
      <c r="Q910" s="13">
        <v>43948</v>
      </c>
      <c r="R910">
        <v>13</v>
      </c>
    </row>
    <row r="911" spans="1:18" x14ac:dyDescent="0.3">
      <c r="A911" s="13">
        <v>43949</v>
      </c>
      <c r="B911">
        <v>21</v>
      </c>
      <c r="I911" s="13">
        <v>43949</v>
      </c>
      <c r="J911">
        <v>27</v>
      </c>
      <c r="Q911" s="13">
        <v>43949</v>
      </c>
      <c r="R911">
        <v>10</v>
      </c>
    </row>
    <row r="912" spans="1:18" x14ac:dyDescent="0.3">
      <c r="A912" s="13">
        <v>43950</v>
      </c>
      <c r="B912">
        <v>20</v>
      </c>
      <c r="I912" s="13">
        <v>43950</v>
      </c>
      <c r="J912">
        <v>22</v>
      </c>
      <c r="Q912" s="13">
        <v>43950</v>
      </c>
      <c r="R912">
        <v>19</v>
      </c>
    </row>
    <row r="913" spans="1:18" x14ac:dyDescent="0.3">
      <c r="A913" s="13">
        <v>43951</v>
      </c>
      <c r="B913">
        <v>22</v>
      </c>
      <c r="I913" s="13">
        <v>43951</v>
      </c>
      <c r="J913">
        <v>26</v>
      </c>
      <c r="Q913" s="13">
        <v>43951</v>
      </c>
      <c r="R913">
        <v>12</v>
      </c>
    </row>
    <row r="914" spans="1:18" x14ac:dyDescent="0.3">
      <c r="A914" s="13">
        <v>43952</v>
      </c>
      <c r="B914">
        <v>22</v>
      </c>
      <c r="I914" s="13">
        <v>43952</v>
      </c>
      <c r="J914">
        <v>23</v>
      </c>
      <c r="Q914" s="13">
        <v>43952</v>
      </c>
      <c r="R914">
        <v>14</v>
      </c>
    </row>
    <row r="915" spans="1:18" x14ac:dyDescent="0.3">
      <c r="A915" s="13">
        <v>43953</v>
      </c>
      <c r="B915">
        <v>33</v>
      </c>
      <c r="I915" s="13">
        <v>43953</v>
      </c>
      <c r="J915">
        <v>22</v>
      </c>
      <c r="Q915" s="13">
        <v>43953</v>
      </c>
      <c r="R915">
        <v>8</v>
      </c>
    </row>
    <row r="916" spans="1:18" x14ac:dyDescent="0.3">
      <c r="A916" s="13">
        <v>43954</v>
      </c>
      <c r="B916">
        <v>27</v>
      </c>
      <c r="I916" s="13">
        <v>43954</v>
      </c>
      <c r="J916">
        <v>24</v>
      </c>
      <c r="Q916" s="13">
        <v>43954</v>
      </c>
      <c r="R916">
        <v>11</v>
      </c>
    </row>
    <row r="917" spans="1:18" x14ac:dyDescent="0.3">
      <c r="A917" s="13">
        <v>43955</v>
      </c>
      <c r="B917">
        <v>25</v>
      </c>
      <c r="I917" s="13">
        <v>43955</v>
      </c>
      <c r="J917">
        <v>27</v>
      </c>
      <c r="Q917" s="13">
        <v>43955</v>
      </c>
      <c r="R917">
        <v>14</v>
      </c>
    </row>
    <row r="918" spans="1:18" x14ac:dyDescent="0.3">
      <c r="A918" s="13">
        <v>43956</v>
      </c>
      <c r="B918">
        <v>22</v>
      </c>
      <c r="I918" s="13">
        <v>43956</v>
      </c>
      <c r="J918">
        <v>28</v>
      </c>
      <c r="Q918" s="13">
        <v>43956</v>
      </c>
      <c r="R918">
        <v>15</v>
      </c>
    </row>
    <row r="919" spans="1:18" x14ac:dyDescent="0.3">
      <c r="A919" s="13">
        <v>43957</v>
      </c>
      <c r="B919">
        <v>24</v>
      </c>
      <c r="I919" s="13">
        <v>43957</v>
      </c>
      <c r="J919">
        <v>27</v>
      </c>
      <c r="Q919" s="13">
        <v>43957</v>
      </c>
      <c r="R919">
        <v>21</v>
      </c>
    </row>
    <row r="920" spans="1:18" x14ac:dyDescent="0.3">
      <c r="A920" s="13">
        <v>43958</v>
      </c>
      <c r="B920">
        <v>27</v>
      </c>
      <c r="I920" s="13">
        <v>43958</v>
      </c>
      <c r="J920">
        <v>29</v>
      </c>
      <c r="Q920" s="13">
        <v>43958</v>
      </c>
      <c r="R920">
        <v>15</v>
      </c>
    </row>
    <row r="921" spans="1:18" x14ac:dyDescent="0.3">
      <c r="A921" s="13">
        <v>43959</v>
      </c>
      <c r="B921">
        <v>29</v>
      </c>
      <c r="I921" s="13">
        <v>43959</v>
      </c>
      <c r="J921">
        <v>41</v>
      </c>
      <c r="Q921" s="13">
        <v>43959</v>
      </c>
      <c r="R921">
        <v>13</v>
      </c>
    </row>
    <row r="922" spans="1:18" x14ac:dyDescent="0.3">
      <c r="A922" s="13">
        <v>43960</v>
      </c>
      <c r="B922">
        <v>27</v>
      </c>
      <c r="I922" s="13">
        <v>43960</v>
      </c>
      <c r="J922">
        <v>22</v>
      </c>
      <c r="Q922" s="13">
        <v>43960</v>
      </c>
      <c r="R922">
        <v>18</v>
      </c>
    </row>
    <row r="923" spans="1:18" x14ac:dyDescent="0.3">
      <c r="A923" s="13">
        <v>43961</v>
      </c>
      <c r="B923">
        <v>36</v>
      </c>
      <c r="I923" s="13">
        <v>43961</v>
      </c>
      <c r="J923">
        <v>21</v>
      </c>
      <c r="Q923" s="13">
        <v>43961</v>
      </c>
      <c r="R923">
        <v>16</v>
      </c>
    </row>
    <row r="924" spans="1:18" x14ac:dyDescent="0.3">
      <c r="A924" s="13">
        <v>43962</v>
      </c>
      <c r="B924">
        <v>29</v>
      </c>
      <c r="I924" s="13">
        <v>43962</v>
      </c>
      <c r="J924">
        <v>31</v>
      </c>
      <c r="Q924" s="13">
        <v>43962</v>
      </c>
      <c r="R924">
        <v>17</v>
      </c>
    </row>
    <row r="925" spans="1:18" x14ac:dyDescent="0.3">
      <c r="A925" s="13">
        <v>43963</v>
      </c>
      <c r="B925">
        <v>26</v>
      </c>
      <c r="I925" s="13">
        <v>43963</v>
      </c>
      <c r="J925">
        <v>45</v>
      </c>
      <c r="Q925" s="13">
        <v>43963</v>
      </c>
      <c r="R925">
        <v>10</v>
      </c>
    </row>
    <row r="926" spans="1:18" x14ac:dyDescent="0.3">
      <c r="A926" s="13">
        <v>43964</v>
      </c>
      <c r="B926">
        <v>21</v>
      </c>
      <c r="I926" s="13">
        <v>43964</v>
      </c>
      <c r="J926">
        <v>26</v>
      </c>
      <c r="Q926" s="13">
        <v>43964</v>
      </c>
      <c r="R926">
        <v>12</v>
      </c>
    </row>
    <row r="927" spans="1:18" x14ac:dyDescent="0.3">
      <c r="A927" s="13">
        <v>43965</v>
      </c>
      <c r="B927">
        <v>21</v>
      </c>
      <c r="I927" s="13">
        <v>43965</v>
      </c>
      <c r="J927">
        <v>22</v>
      </c>
      <c r="Q927" s="13">
        <v>43965</v>
      </c>
      <c r="R927">
        <v>10</v>
      </c>
    </row>
    <row r="928" spans="1:18" x14ac:dyDescent="0.3">
      <c r="A928" s="13">
        <v>43966</v>
      </c>
      <c r="B928">
        <v>22</v>
      </c>
      <c r="I928" s="13">
        <v>43966</v>
      </c>
      <c r="J928">
        <v>30</v>
      </c>
      <c r="Q928" s="13">
        <v>43966</v>
      </c>
      <c r="R928">
        <v>14</v>
      </c>
    </row>
    <row r="929" spans="1:22" x14ac:dyDescent="0.3">
      <c r="A929" s="13">
        <v>43967</v>
      </c>
      <c r="B929">
        <v>26</v>
      </c>
      <c r="I929" s="13">
        <v>43967</v>
      </c>
      <c r="J929">
        <v>22</v>
      </c>
      <c r="Q929" s="13">
        <v>43967</v>
      </c>
      <c r="R929">
        <v>11</v>
      </c>
    </row>
    <row r="930" spans="1:22" x14ac:dyDescent="0.3">
      <c r="A930" s="13">
        <v>43968</v>
      </c>
      <c r="B930">
        <v>23</v>
      </c>
      <c r="I930" s="13">
        <v>43968</v>
      </c>
      <c r="J930">
        <v>20</v>
      </c>
      <c r="Q930" s="13">
        <v>43968</v>
      </c>
      <c r="R930">
        <v>16</v>
      </c>
    </row>
    <row r="931" spans="1:22" x14ac:dyDescent="0.3">
      <c r="A931" s="13">
        <v>43969</v>
      </c>
      <c r="B931">
        <v>28</v>
      </c>
      <c r="I931" s="13">
        <v>43969</v>
      </c>
      <c r="J931">
        <v>38</v>
      </c>
      <c r="Q931" s="13">
        <v>43969</v>
      </c>
      <c r="R931">
        <v>10</v>
      </c>
    </row>
    <row r="932" spans="1:22" ht="15" thickBot="1" x14ac:dyDescent="0.35">
      <c r="A932" s="13">
        <v>43970</v>
      </c>
      <c r="B932">
        <v>26</v>
      </c>
      <c r="I932" s="13">
        <v>43970</v>
      </c>
      <c r="J932">
        <v>26</v>
      </c>
      <c r="Q932" s="13">
        <v>43970</v>
      </c>
      <c r="R932">
        <v>17</v>
      </c>
    </row>
    <row r="933" spans="1:22" ht="14.4" customHeight="1" x14ac:dyDescent="0.3">
      <c r="A933" s="13">
        <v>43971</v>
      </c>
      <c r="B933">
        <v>23</v>
      </c>
      <c r="E933" s="221" t="s">
        <v>22</v>
      </c>
      <c r="F933" s="222"/>
      <c r="G933" s="15"/>
      <c r="I933" s="13">
        <v>43971</v>
      </c>
      <c r="J933">
        <v>26</v>
      </c>
      <c r="M933" s="221" t="s">
        <v>22</v>
      </c>
      <c r="N933" s="222"/>
      <c r="Q933" s="13">
        <v>43971</v>
      </c>
      <c r="R933">
        <v>24</v>
      </c>
      <c r="U933" s="221" t="s">
        <v>22</v>
      </c>
      <c r="V933" s="222"/>
    </row>
    <row r="934" spans="1:22" ht="14.4" customHeight="1" x14ac:dyDescent="0.3">
      <c r="A934" s="13">
        <v>43972</v>
      </c>
      <c r="B934">
        <v>23</v>
      </c>
      <c r="E934" s="223"/>
      <c r="F934" s="224"/>
      <c r="G934" s="15"/>
      <c r="I934" s="13">
        <v>43972</v>
      </c>
      <c r="J934">
        <v>34</v>
      </c>
      <c r="M934" s="223"/>
      <c r="N934" s="224"/>
      <c r="Q934" s="13">
        <v>43972</v>
      </c>
      <c r="R934">
        <v>5</v>
      </c>
      <c r="U934" s="223"/>
      <c r="V934" s="224"/>
    </row>
    <row r="935" spans="1:22" x14ac:dyDescent="0.3">
      <c r="A935" s="13">
        <v>43973</v>
      </c>
      <c r="B935">
        <v>29</v>
      </c>
      <c r="E935" s="8"/>
      <c r="F935" s="16"/>
      <c r="I935" s="13">
        <v>43973</v>
      </c>
      <c r="J935">
        <v>23</v>
      </c>
      <c r="M935" s="8"/>
      <c r="N935" s="16"/>
      <c r="Q935" s="13">
        <v>43973</v>
      </c>
      <c r="R935">
        <v>13</v>
      </c>
      <c r="U935" s="8"/>
      <c r="V935" s="16"/>
    </row>
    <row r="936" spans="1:22" ht="14.4" customHeight="1" x14ac:dyDescent="0.3">
      <c r="A936" s="13">
        <v>43974</v>
      </c>
      <c r="B936">
        <v>29</v>
      </c>
      <c r="E936" s="8" t="s">
        <v>10</v>
      </c>
      <c r="F936" s="9">
        <f>AVEDEV(E945:E1094)</f>
        <v>4.0286222222222214</v>
      </c>
      <c r="G936" s="17"/>
      <c r="I936" s="13">
        <v>43974</v>
      </c>
      <c r="J936">
        <v>19</v>
      </c>
      <c r="M936" s="8" t="s">
        <v>10</v>
      </c>
      <c r="N936" s="9">
        <f>AVEDEV(M945:M1094)</f>
        <v>3.6666666666666661</v>
      </c>
      <c r="Q936" s="13">
        <v>43974</v>
      </c>
      <c r="R936">
        <v>13</v>
      </c>
      <c r="U936" s="8" t="s">
        <v>10</v>
      </c>
      <c r="V936" s="9">
        <f>AVEDEV(U945:U1094)</f>
        <v>2.9166666666666665</v>
      </c>
    </row>
    <row r="937" spans="1:22" ht="15" customHeight="1" x14ac:dyDescent="0.3">
      <c r="A937" s="13">
        <v>43975</v>
      </c>
      <c r="B937">
        <v>31</v>
      </c>
      <c r="E937" s="8" t="s">
        <v>11</v>
      </c>
      <c r="F937" s="10">
        <f>AVEDEV(F945:F1094)</f>
        <v>217.85475555555553</v>
      </c>
      <c r="G937" s="18"/>
      <c r="I937" s="13">
        <v>43975</v>
      </c>
      <c r="J937">
        <v>27</v>
      </c>
      <c r="M937" s="8" t="s">
        <v>11</v>
      </c>
      <c r="N937" s="10">
        <f>AVEDEV(N945:N1094)</f>
        <v>205.05511111111107</v>
      </c>
      <c r="Q937" s="13">
        <v>43975</v>
      </c>
      <c r="R937">
        <v>18</v>
      </c>
      <c r="U937" s="8" t="s">
        <v>11</v>
      </c>
      <c r="V937" s="10">
        <f>AVEDEV(V945:V1094)</f>
        <v>76.874999999999986</v>
      </c>
    </row>
    <row r="938" spans="1:22" x14ac:dyDescent="0.3">
      <c r="A938" s="13">
        <v>43976</v>
      </c>
      <c r="B938">
        <v>31</v>
      </c>
      <c r="E938" s="8" t="s">
        <v>12</v>
      </c>
      <c r="F938" s="10">
        <f>SQRT(SUMSQ(D945:D1094)/COUNT(D945:D1094))</f>
        <v>26.825112612376238</v>
      </c>
      <c r="G938" s="18"/>
      <c r="I938" s="13">
        <v>43976</v>
      </c>
      <c r="J938">
        <v>30</v>
      </c>
      <c r="M938" s="8" t="s">
        <v>12</v>
      </c>
      <c r="N938" s="10">
        <f>SQRT(SUMSQ(L945:L1094)/COUNT(L945:L1094))</f>
        <v>28.181790811325907</v>
      </c>
      <c r="Q938" s="13">
        <v>43976</v>
      </c>
      <c r="R938">
        <v>18</v>
      </c>
      <c r="U938" s="8" t="s">
        <v>12</v>
      </c>
      <c r="V938" s="10">
        <f>SQRT(SUMSQ(T945:T1094)/COUNT(T945:T1094))</f>
        <v>13.778001790293589</v>
      </c>
    </row>
    <row r="939" spans="1:22" ht="15" thickBot="1" x14ac:dyDescent="0.35">
      <c r="A939" s="13">
        <v>43977</v>
      </c>
      <c r="B939">
        <v>18</v>
      </c>
      <c r="E939" s="11" t="s">
        <v>13</v>
      </c>
      <c r="F939" s="12">
        <f>AVERAGE(G945:G1094)</f>
        <v>1</v>
      </c>
      <c r="G939" s="19"/>
      <c r="I939" s="13">
        <v>43977</v>
      </c>
      <c r="J939">
        <v>26</v>
      </c>
      <c r="M939" s="11" t="s">
        <v>13</v>
      </c>
      <c r="N939" s="12" t="e">
        <f>AVERAGE(O945:O1094)</f>
        <v>#DIV/0!</v>
      </c>
      <c r="Q939" s="13">
        <v>43977</v>
      </c>
      <c r="R939">
        <v>14</v>
      </c>
      <c r="U939" s="11" t="s">
        <v>13</v>
      </c>
      <c r="V939" s="12" t="e">
        <f>AVERAGE(W945:W1094)</f>
        <v>#DIV/0!</v>
      </c>
    </row>
    <row r="940" spans="1:22" x14ac:dyDescent="0.3">
      <c r="A940" s="13">
        <v>43978</v>
      </c>
      <c r="B940">
        <v>22</v>
      </c>
      <c r="I940" s="13">
        <v>43978</v>
      </c>
      <c r="J940">
        <v>27</v>
      </c>
      <c r="Q940" s="13">
        <v>43978</v>
      </c>
      <c r="R940">
        <v>11</v>
      </c>
    </row>
    <row r="941" spans="1:22" x14ac:dyDescent="0.3">
      <c r="A941" s="13">
        <v>43979</v>
      </c>
      <c r="B941">
        <v>19</v>
      </c>
      <c r="I941" s="13">
        <v>43979</v>
      </c>
      <c r="J941">
        <v>23</v>
      </c>
      <c r="Q941" s="13">
        <v>43979</v>
      </c>
      <c r="R941">
        <v>14</v>
      </c>
    </row>
    <row r="942" spans="1:22" x14ac:dyDescent="0.3">
      <c r="A942" s="13">
        <v>43980</v>
      </c>
      <c r="B942">
        <v>21</v>
      </c>
      <c r="I942" s="13">
        <v>43980</v>
      </c>
      <c r="J942">
        <v>18</v>
      </c>
      <c r="Q942" s="13">
        <v>43980</v>
      </c>
      <c r="R942">
        <v>15</v>
      </c>
    </row>
    <row r="943" spans="1:22" x14ac:dyDescent="0.3">
      <c r="A943" s="13">
        <v>43981</v>
      </c>
      <c r="B943">
        <v>21</v>
      </c>
      <c r="I943" s="13">
        <v>43981</v>
      </c>
      <c r="J943">
        <v>22</v>
      </c>
      <c r="Q943" s="13">
        <v>43981</v>
      </c>
      <c r="R943">
        <v>15</v>
      </c>
    </row>
    <row r="944" spans="1:22" x14ac:dyDescent="0.3">
      <c r="A944" s="13">
        <v>43982</v>
      </c>
      <c r="B944">
        <v>28</v>
      </c>
      <c r="D944" t="s">
        <v>23</v>
      </c>
      <c r="E944" t="s">
        <v>24</v>
      </c>
      <c r="F944" t="s">
        <v>25</v>
      </c>
      <c r="G944" t="s">
        <v>26</v>
      </c>
      <c r="I944" s="13">
        <v>43982</v>
      </c>
      <c r="J944">
        <v>26</v>
      </c>
      <c r="L944" t="s">
        <v>27</v>
      </c>
      <c r="M944" t="s">
        <v>28</v>
      </c>
      <c r="N944" t="s">
        <v>25</v>
      </c>
      <c r="O944" t="s">
        <v>29</v>
      </c>
      <c r="Q944" s="13">
        <v>43982</v>
      </c>
      <c r="R944">
        <v>8</v>
      </c>
    </row>
    <row r="945" spans="1:23" x14ac:dyDescent="0.3">
      <c r="A945" s="13">
        <v>43983</v>
      </c>
      <c r="B945">
        <v>26</v>
      </c>
      <c r="D945" s="17">
        <f>B945-C945</f>
        <v>26</v>
      </c>
      <c r="E945">
        <f>ABS(D945)</f>
        <v>26</v>
      </c>
      <c r="F945">
        <f>E945^2</f>
        <v>676</v>
      </c>
      <c r="G945" s="20">
        <f t="shared" ref="G945:G1008" si="0">ABS(E945/B945)</f>
        <v>1</v>
      </c>
      <c r="I945" s="13">
        <v>43983</v>
      </c>
      <c r="J945">
        <v>22</v>
      </c>
      <c r="L945" s="17">
        <f>J945-K945</f>
        <v>22</v>
      </c>
      <c r="M945">
        <f>ABS(L945)</f>
        <v>22</v>
      </c>
      <c r="N945">
        <f>M945^2</f>
        <v>484</v>
      </c>
      <c r="O945" s="20" t="e">
        <f>ABS(M945/K945)</f>
        <v>#DIV/0!</v>
      </c>
      <c r="Q945" s="13">
        <v>43983</v>
      </c>
      <c r="R945">
        <v>14</v>
      </c>
      <c r="T945" s="17"/>
      <c r="W945" s="20"/>
    </row>
    <row r="946" spans="1:23" x14ac:dyDescent="0.3">
      <c r="A946" s="13">
        <v>43984</v>
      </c>
      <c r="B946">
        <v>28</v>
      </c>
      <c r="D946" s="17">
        <f t="shared" ref="D946:D1009" si="1">B946-C946</f>
        <v>28</v>
      </c>
      <c r="E946">
        <f t="shared" ref="E946:E1009" si="2">ABS(D946)</f>
        <v>28</v>
      </c>
      <c r="F946">
        <f t="shared" ref="F946:F1009" si="3">E946^2</f>
        <v>784</v>
      </c>
      <c r="G946" s="20">
        <f t="shared" si="0"/>
        <v>1</v>
      </c>
      <c r="I946" s="13">
        <v>43984</v>
      </c>
      <c r="J946">
        <v>23</v>
      </c>
      <c r="L946" s="17">
        <f t="shared" ref="L946:L1009" si="4">J946-K946</f>
        <v>23</v>
      </c>
      <c r="M946">
        <f t="shared" ref="M946:M1009" si="5">ABS(L946)</f>
        <v>23</v>
      </c>
      <c r="N946">
        <f t="shared" ref="N946:N1009" si="6">M946^2</f>
        <v>529</v>
      </c>
      <c r="O946" s="20" t="e">
        <f t="shared" ref="O946:O1009" si="7">ABS(M946/K946)</f>
        <v>#DIV/0!</v>
      </c>
      <c r="Q946" s="13">
        <v>43984</v>
      </c>
      <c r="R946">
        <v>14</v>
      </c>
      <c r="T946" s="17"/>
      <c r="W946" s="20"/>
    </row>
    <row r="947" spans="1:23" x14ac:dyDescent="0.3">
      <c r="A947" s="13">
        <v>43985</v>
      </c>
      <c r="B947">
        <v>26</v>
      </c>
      <c r="D947" s="17">
        <f t="shared" si="1"/>
        <v>26</v>
      </c>
      <c r="E947">
        <f t="shared" si="2"/>
        <v>26</v>
      </c>
      <c r="F947">
        <f t="shared" si="3"/>
        <v>676</v>
      </c>
      <c r="G947" s="20">
        <f t="shared" si="0"/>
        <v>1</v>
      </c>
      <c r="I947" s="13">
        <v>43985</v>
      </c>
      <c r="J947">
        <v>30</v>
      </c>
      <c r="L947" s="17">
        <f t="shared" si="4"/>
        <v>30</v>
      </c>
      <c r="M947">
        <f t="shared" si="5"/>
        <v>30</v>
      </c>
      <c r="N947">
        <f t="shared" si="6"/>
        <v>900</v>
      </c>
      <c r="O947" s="20" t="e">
        <f t="shared" si="7"/>
        <v>#DIV/0!</v>
      </c>
      <c r="Q947" s="13">
        <v>43985</v>
      </c>
      <c r="R947">
        <v>23</v>
      </c>
      <c r="T947" s="17"/>
      <c r="W947" s="20"/>
    </row>
    <row r="948" spans="1:23" x14ac:dyDescent="0.3">
      <c r="A948" s="13">
        <v>43986</v>
      </c>
      <c r="B948">
        <v>15</v>
      </c>
      <c r="D948" s="17">
        <f t="shared" si="1"/>
        <v>15</v>
      </c>
      <c r="E948">
        <f t="shared" si="2"/>
        <v>15</v>
      </c>
      <c r="F948">
        <f t="shared" si="3"/>
        <v>225</v>
      </c>
      <c r="G948" s="20">
        <f t="shared" si="0"/>
        <v>1</v>
      </c>
      <c r="I948" s="13">
        <v>43986</v>
      </c>
      <c r="J948">
        <v>24</v>
      </c>
      <c r="L948" s="17">
        <f t="shared" si="4"/>
        <v>24</v>
      </c>
      <c r="M948">
        <f t="shared" si="5"/>
        <v>24</v>
      </c>
      <c r="N948">
        <f t="shared" si="6"/>
        <v>576</v>
      </c>
      <c r="O948" s="20" t="e">
        <f t="shared" si="7"/>
        <v>#DIV/0!</v>
      </c>
      <c r="Q948" s="13">
        <v>43986</v>
      </c>
      <c r="R948">
        <v>14</v>
      </c>
      <c r="T948" s="17"/>
      <c r="W948" s="20"/>
    </row>
    <row r="949" spans="1:23" x14ac:dyDescent="0.3">
      <c r="A949" s="13">
        <v>43987</v>
      </c>
      <c r="B949">
        <v>26</v>
      </c>
      <c r="D949" s="17">
        <f t="shared" si="1"/>
        <v>26</v>
      </c>
      <c r="E949">
        <f t="shared" si="2"/>
        <v>26</v>
      </c>
      <c r="F949">
        <f t="shared" si="3"/>
        <v>676</v>
      </c>
      <c r="G949" s="20">
        <f t="shared" si="0"/>
        <v>1</v>
      </c>
      <c r="I949" s="13">
        <v>43987</v>
      </c>
      <c r="J949">
        <v>27</v>
      </c>
      <c r="L949" s="17">
        <f t="shared" si="4"/>
        <v>27</v>
      </c>
      <c r="M949">
        <f t="shared" si="5"/>
        <v>27</v>
      </c>
      <c r="N949">
        <f t="shared" si="6"/>
        <v>729</v>
      </c>
      <c r="O949" s="20" t="e">
        <f t="shared" si="7"/>
        <v>#DIV/0!</v>
      </c>
      <c r="Q949" s="13">
        <v>43987</v>
      </c>
      <c r="R949">
        <v>8</v>
      </c>
      <c r="T949" s="17"/>
      <c r="W949" s="20"/>
    </row>
    <row r="950" spans="1:23" x14ac:dyDescent="0.3">
      <c r="A950" s="13">
        <v>43988</v>
      </c>
      <c r="B950">
        <v>23</v>
      </c>
      <c r="D950" s="17">
        <f t="shared" si="1"/>
        <v>23</v>
      </c>
      <c r="E950">
        <f t="shared" si="2"/>
        <v>23</v>
      </c>
      <c r="F950">
        <f t="shared" si="3"/>
        <v>529</v>
      </c>
      <c r="G950" s="20">
        <f t="shared" si="0"/>
        <v>1</v>
      </c>
      <c r="I950" s="13">
        <v>43988</v>
      </c>
      <c r="J950">
        <v>21</v>
      </c>
      <c r="L950" s="17">
        <f t="shared" si="4"/>
        <v>21</v>
      </c>
      <c r="M950">
        <f t="shared" si="5"/>
        <v>21</v>
      </c>
      <c r="N950">
        <f t="shared" si="6"/>
        <v>441</v>
      </c>
      <c r="O950" s="20" t="e">
        <f t="shared" si="7"/>
        <v>#DIV/0!</v>
      </c>
      <c r="Q950" s="13">
        <v>43988</v>
      </c>
      <c r="R950">
        <v>20</v>
      </c>
      <c r="T950" s="17"/>
      <c r="W950" s="20"/>
    </row>
    <row r="951" spans="1:23" x14ac:dyDescent="0.3">
      <c r="A951" s="13">
        <v>43989</v>
      </c>
      <c r="B951">
        <v>33</v>
      </c>
      <c r="D951" s="17">
        <f t="shared" si="1"/>
        <v>33</v>
      </c>
      <c r="E951">
        <f t="shared" si="2"/>
        <v>33</v>
      </c>
      <c r="F951">
        <f t="shared" si="3"/>
        <v>1089</v>
      </c>
      <c r="G951" s="20">
        <f t="shared" si="0"/>
        <v>1</v>
      </c>
      <c r="I951" s="13">
        <v>43989</v>
      </c>
      <c r="J951">
        <v>25</v>
      </c>
      <c r="L951" s="17">
        <f t="shared" si="4"/>
        <v>25</v>
      </c>
      <c r="M951">
        <f t="shared" si="5"/>
        <v>25</v>
      </c>
      <c r="N951">
        <f t="shared" si="6"/>
        <v>625</v>
      </c>
      <c r="O951" s="20" t="e">
        <f t="shared" si="7"/>
        <v>#DIV/0!</v>
      </c>
      <c r="Q951" s="13">
        <v>43989</v>
      </c>
      <c r="R951">
        <v>11</v>
      </c>
      <c r="T951" s="17"/>
      <c r="W951" s="20"/>
    </row>
    <row r="952" spans="1:23" x14ac:dyDescent="0.3">
      <c r="A952" s="13">
        <v>43990</v>
      </c>
      <c r="B952">
        <v>31</v>
      </c>
      <c r="D952" s="17">
        <f t="shared" si="1"/>
        <v>31</v>
      </c>
      <c r="E952">
        <f t="shared" si="2"/>
        <v>31</v>
      </c>
      <c r="F952">
        <f t="shared" si="3"/>
        <v>961</v>
      </c>
      <c r="G952" s="20">
        <f t="shared" si="0"/>
        <v>1</v>
      </c>
      <c r="I952" s="13">
        <v>43990</v>
      </c>
      <c r="J952">
        <v>30</v>
      </c>
      <c r="L952" s="17">
        <f t="shared" si="4"/>
        <v>30</v>
      </c>
      <c r="M952">
        <f t="shared" si="5"/>
        <v>30</v>
      </c>
      <c r="N952">
        <f t="shared" si="6"/>
        <v>900</v>
      </c>
      <c r="O952" s="20" t="e">
        <f t="shared" si="7"/>
        <v>#DIV/0!</v>
      </c>
      <c r="Q952" s="13">
        <v>43990</v>
      </c>
      <c r="R952">
        <v>13</v>
      </c>
      <c r="T952" s="17"/>
      <c r="W952" s="20"/>
    </row>
    <row r="953" spans="1:23" x14ac:dyDescent="0.3">
      <c r="A953" s="13">
        <v>43991</v>
      </c>
      <c r="B953">
        <v>28</v>
      </c>
      <c r="D953" s="17">
        <f t="shared" si="1"/>
        <v>28</v>
      </c>
      <c r="E953">
        <f t="shared" si="2"/>
        <v>28</v>
      </c>
      <c r="F953">
        <f t="shared" si="3"/>
        <v>784</v>
      </c>
      <c r="G953" s="20">
        <f t="shared" si="0"/>
        <v>1</v>
      </c>
      <c r="I953" s="13">
        <v>43991</v>
      </c>
      <c r="J953">
        <v>26</v>
      </c>
      <c r="L953" s="17">
        <f t="shared" si="4"/>
        <v>26</v>
      </c>
      <c r="M953">
        <f t="shared" si="5"/>
        <v>26</v>
      </c>
      <c r="N953">
        <f t="shared" si="6"/>
        <v>676</v>
      </c>
      <c r="O953" s="20" t="e">
        <f t="shared" si="7"/>
        <v>#DIV/0!</v>
      </c>
      <c r="Q953" s="13">
        <v>43991</v>
      </c>
      <c r="R953">
        <v>19</v>
      </c>
      <c r="T953" s="17"/>
      <c r="W953" s="20"/>
    </row>
    <row r="954" spans="1:23" x14ac:dyDescent="0.3">
      <c r="A954" s="13">
        <v>43992</v>
      </c>
      <c r="B954">
        <v>21</v>
      </c>
      <c r="D954" s="17">
        <f t="shared" si="1"/>
        <v>21</v>
      </c>
      <c r="E954">
        <f t="shared" si="2"/>
        <v>21</v>
      </c>
      <c r="F954">
        <f t="shared" si="3"/>
        <v>441</v>
      </c>
      <c r="G954" s="20">
        <f t="shared" si="0"/>
        <v>1</v>
      </c>
      <c r="I954" s="13">
        <v>43992</v>
      </c>
      <c r="J954">
        <v>26</v>
      </c>
      <c r="L954" s="17">
        <f t="shared" si="4"/>
        <v>26</v>
      </c>
      <c r="M954">
        <f t="shared" si="5"/>
        <v>26</v>
      </c>
      <c r="N954">
        <f t="shared" si="6"/>
        <v>676</v>
      </c>
      <c r="O954" s="20" t="e">
        <f t="shared" si="7"/>
        <v>#DIV/0!</v>
      </c>
      <c r="Q954" s="13">
        <v>43992</v>
      </c>
      <c r="R954">
        <v>21</v>
      </c>
      <c r="T954" s="17"/>
      <c r="W954" s="20"/>
    </row>
    <row r="955" spans="1:23" x14ac:dyDescent="0.3">
      <c r="A955" s="13">
        <v>43993</v>
      </c>
      <c r="B955">
        <v>16</v>
      </c>
      <c r="D955" s="17">
        <f t="shared" si="1"/>
        <v>16</v>
      </c>
      <c r="E955">
        <f t="shared" si="2"/>
        <v>16</v>
      </c>
      <c r="F955">
        <f t="shared" si="3"/>
        <v>256</v>
      </c>
      <c r="G955" s="20">
        <f t="shared" si="0"/>
        <v>1</v>
      </c>
      <c r="I955" s="13">
        <v>43993</v>
      </c>
      <c r="J955">
        <v>25</v>
      </c>
      <c r="L955" s="17">
        <f t="shared" si="4"/>
        <v>25</v>
      </c>
      <c r="M955">
        <f t="shared" si="5"/>
        <v>25</v>
      </c>
      <c r="N955">
        <f t="shared" si="6"/>
        <v>625</v>
      </c>
      <c r="O955" s="20" t="e">
        <f t="shared" si="7"/>
        <v>#DIV/0!</v>
      </c>
      <c r="Q955" s="13">
        <v>43993</v>
      </c>
      <c r="R955">
        <v>11</v>
      </c>
      <c r="T955" s="17"/>
      <c r="W955" s="20"/>
    </row>
    <row r="956" spans="1:23" x14ac:dyDescent="0.3">
      <c r="A956" s="13">
        <v>43994</v>
      </c>
      <c r="B956">
        <v>24</v>
      </c>
      <c r="D956" s="17">
        <f t="shared" si="1"/>
        <v>24</v>
      </c>
      <c r="E956">
        <f t="shared" si="2"/>
        <v>24</v>
      </c>
      <c r="F956">
        <f t="shared" si="3"/>
        <v>576</v>
      </c>
      <c r="G956" s="20">
        <f t="shared" si="0"/>
        <v>1</v>
      </c>
      <c r="I956" s="13">
        <v>43994</v>
      </c>
      <c r="J956">
        <v>28</v>
      </c>
      <c r="L956" s="17">
        <f t="shared" si="4"/>
        <v>28</v>
      </c>
      <c r="M956">
        <f t="shared" si="5"/>
        <v>28</v>
      </c>
      <c r="N956">
        <f t="shared" si="6"/>
        <v>784</v>
      </c>
      <c r="O956" s="20" t="e">
        <f t="shared" si="7"/>
        <v>#DIV/0!</v>
      </c>
      <c r="Q956" s="13">
        <v>43994</v>
      </c>
      <c r="R956">
        <v>6</v>
      </c>
      <c r="T956" s="17"/>
      <c r="W956" s="20"/>
    </row>
    <row r="957" spans="1:23" x14ac:dyDescent="0.3">
      <c r="A957" s="13">
        <v>43995</v>
      </c>
      <c r="B957">
        <v>21</v>
      </c>
      <c r="D957" s="17">
        <f t="shared" si="1"/>
        <v>21</v>
      </c>
      <c r="E957">
        <f t="shared" si="2"/>
        <v>21</v>
      </c>
      <c r="F957">
        <f t="shared" si="3"/>
        <v>441</v>
      </c>
      <c r="G957" s="20">
        <f t="shared" si="0"/>
        <v>1</v>
      </c>
      <c r="I957" s="13">
        <v>43995</v>
      </c>
      <c r="J957">
        <v>21</v>
      </c>
      <c r="L957" s="17">
        <f t="shared" si="4"/>
        <v>21</v>
      </c>
      <c r="M957">
        <f t="shared" si="5"/>
        <v>21</v>
      </c>
      <c r="N957">
        <f t="shared" si="6"/>
        <v>441</v>
      </c>
      <c r="O957" s="20" t="e">
        <f t="shared" si="7"/>
        <v>#DIV/0!</v>
      </c>
      <c r="Q957" s="13">
        <v>43995</v>
      </c>
      <c r="R957">
        <v>16</v>
      </c>
      <c r="T957" s="17"/>
      <c r="W957" s="20"/>
    </row>
    <row r="958" spans="1:23" x14ac:dyDescent="0.3">
      <c r="A958" s="13">
        <v>43996</v>
      </c>
      <c r="B958">
        <v>29</v>
      </c>
      <c r="D958" s="17">
        <f t="shared" si="1"/>
        <v>29</v>
      </c>
      <c r="E958">
        <f t="shared" si="2"/>
        <v>29</v>
      </c>
      <c r="F958">
        <f t="shared" si="3"/>
        <v>841</v>
      </c>
      <c r="G958" s="20">
        <f t="shared" si="0"/>
        <v>1</v>
      </c>
      <c r="I958" s="13">
        <v>43996</v>
      </c>
      <c r="J958">
        <v>32</v>
      </c>
      <c r="L958" s="17">
        <f t="shared" si="4"/>
        <v>32</v>
      </c>
      <c r="M958">
        <f t="shared" si="5"/>
        <v>32</v>
      </c>
      <c r="N958">
        <f t="shared" si="6"/>
        <v>1024</v>
      </c>
      <c r="O958" s="20" t="e">
        <f t="shared" si="7"/>
        <v>#DIV/0!</v>
      </c>
      <c r="Q958" s="13">
        <v>43996</v>
      </c>
      <c r="R958">
        <v>16</v>
      </c>
      <c r="T958" s="17"/>
      <c r="W958" s="20"/>
    </row>
    <row r="959" spans="1:23" x14ac:dyDescent="0.3">
      <c r="A959" s="13">
        <v>43997</v>
      </c>
      <c r="B959">
        <v>35</v>
      </c>
      <c r="D959" s="17">
        <f t="shared" si="1"/>
        <v>35</v>
      </c>
      <c r="E959">
        <f t="shared" si="2"/>
        <v>35</v>
      </c>
      <c r="F959">
        <f t="shared" si="3"/>
        <v>1225</v>
      </c>
      <c r="G959" s="20">
        <f t="shared" si="0"/>
        <v>1</v>
      </c>
      <c r="I959" s="13">
        <v>43997</v>
      </c>
      <c r="J959">
        <v>29</v>
      </c>
      <c r="L959" s="17">
        <f t="shared" si="4"/>
        <v>29</v>
      </c>
      <c r="M959">
        <f t="shared" si="5"/>
        <v>29</v>
      </c>
      <c r="N959">
        <f t="shared" si="6"/>
        <v>841</v>
      </c>
      <c r="O959" s="20" t="e">
        <f t="shared" si="7"/>
        <v>#DIV/0!</v>
      </c>
      <c r="Q959" s="13">
        <v>43997</v>
      </c>
      <c r="R959">
        <v>9</v>
      </c>
      <c r="T959" s="17"/>
      <c r="W959" s="20"/>
    </row>
    <row r="960" spans="1:23" x14ac:dyDescent="0.3">
      <c r="A960" s="13">
        <v>43998</v>
      </c>
      <c r="B960">
        <v>26</v>
      </c>
      <c r="D960" s="17">
        <f t="shared" si="1"/>
        <v>26</v>
      </c>
      <c r="E960">
        <f t="shared" si="2"/>
        <v>26</v>
      </c>
      <c r="F960">
        <f t="shared" si="3"/>
        <v>676</v>
      </c>
      <c r="G960" s="20">
        <f t="shared" si="0"/>
        <v>1</v>
      </c>
      <c r="I960" s="13">
        <v>43998</v>
      </c>
      <c r="J960">
        <v>28</v>
      </c>
      <c r="L960" s="17">
        <f t="shared" si="4"/>
        <v>28</v>
      </c>
      <c r="M960">
        <f t="shared" si="5"/>
        <v>28</v>
      </c>
      <c r="N960">
        <f t="shared" si="6"/>
        <v>784</v>
      </c>
      <c r="O960" s="20" t="e">
        <f t="shared" si="7"/>
        <v>#DIV/0!</v>
      </c>
      <c r="Q960" s="13">
        <v>43998</v>
      </c>
      <c r="R960">
        <v>14</v>
      </c>
      <c r="T960" s="17"/>
      <c r="W960" s="20"/>
    </row>
    <row r="961" spans="1:23" x14ac:dyDescent="0.3">
      <c r="A961" s="13">
        <v>43999</v>
      </c>
      <c r="B961">
        <v>20</v>
      </c>
      <c r="D961" s="17">
        <f t="shared" si="1"/>
        <v>20</v>
      </c>
      <c r="E961">
        <f t="shared" si="2"/>
        <v>20</v>
      </c>
      <c r="F961">
        <f t="shared" si="3"/>
        <v>400</v>
      </c>
      <c r="G961" s="20">
        <f t="shared" si="0"/>
        <v>1</v>
      </c>
      <c r="I961" s="13">
        <v>43999</v>
      </c>
      <c r="J961">
        <v>35</v>
      </c>
      <c r="L961" s="17">
        <f t="shared" si="4"/>
        <v>35</v>
      </c>
      <c r="M961">
        <f t="shared" si="5"/>
        <v>35</v>
      </c>
      <c r="N961">
        <f t="shared" si="6"/>
        <v>1225</v>
      </c>
      <c r="O961" s="20" t="e">
        <f t="shared" si="7"/>
        <v>#DIV/0!</v>
      </c>
      <c r="Q961" s="13">
        <v>43999</v>
      </c>
      <c r="R961">
        <v>19</v>
      </c>
      <c r="T961" s="17"/>
      <c r="W961" s="20"/>
    </row>
    <row r="962" spans="1:23" x14ac:dyDescent="0.3">
      <c r="A962" s="13">
        <v>44000</v>
      </c>
      <c r="B962">
        <v>22</v>
      </c>
      <c r="D962" s="17">
        <f t="shared" si="1"/>
        <v>22</v>
      </c>
      <c r="E962">
        <f t="shared" si="2"/>
        <v>22</v>
      </c>
      <c r="F962">
        <f t="shared" si="3"/>
        <v>484</v>
      </c>
      <c r="G962" s="20">
        <f t="shared" si="0"/>
        <v>1</v>
      </c>
      <c r="I962" s="13">
        <v>44000</v>
      </c>
      <c r="J962">
        <v>29</v>
      </c>
      <c r="L962" s="17">
        <f t="shared" si="4"/>
        <v>29</v>
      </c>
      <c r="M962">
        <f t="shared" si="5"/>
        <v>29</v>
      </c>
      <c r="N962">
        <f t="shared" si="6"/>
        <v>841</v>
      </c>
      <c r="O962" s="20" t="e">
        <f t="shared" si="7"/>
        <v>#DIV/0!</v>
      </c>
      <c r="Q962" s="13">
        <v>44000</v>
      </c>
      <c r="R962">
        <v>15</v>
      </c>
      <c r="T962" s="17"/>
      <c r="W962" s="20"/>
    </row>
    <row r="963" spans="1:23" x14ac:dyDescent="0.3">
      <c r="A963" s="13">
        <v>44001</v>
      </c>
      <c r="B963">
        <v>26</v>
      </c>
      <c r="D963" s="17">
        <f t="shared" si="1"/>
        <v>26</v>
      </c>
      <c r="E963">
        <f t="shared" si="2"/>
        <v>26</v>
      </c>
      <c r="F963">
        <f t="shared" si="3"/>
        <v>676</v>
      </c>
      <c r="G963" s="20">
        <f t="shared" si="0"/>
        <v>1</v>
      </c>
      <c r="I963" s="13">
        <v>44001</v>
      </c>
      <c r="J963">
        <v>36</v>
      </c>
      <c r="L963" s="17">
        <f t="shared" si="4"/>
        <v>36</v>
      </c>
      <c r="M963">
        <f t="shared" si="5"/>
        <v>36</v>
      </c>
      <c r="N963">
        <f t="shared" si="6"/>
        <v>1296</v>
      </c>
      <c r="O963" s="20" t="e">
        <f t="shared" si="7"/>
        <v>#DIV/0!</v>
      </c>
      <c r="Q963" s="13">
        <v>44001</v>
      </c>
      <c r="R963">
        <v>13</v>
      </c>
      <c r="T963" s="17"/>
      <c r="W963" s="20"/>
    </row>
    <row r="964" spans="1:23" x14ac:dyDescent="0.3">
      <c r="A964" s="13">
        <v>44002</v>
      </c>
      <c r="B964">
        <v>25</v>
      </c>
      <c r="D964" s="17">
        <f t="shared" si="1"/>
        <v>25</v>
      </c>
      <c r="E964">
        <f t="shared" si="2"/>
        <v>25</v>
      </c>
      <c r="F964">
        <f t="shared" si="3"/>
        <v>625</v>
      </c>
      <c r="G964" s="20">
        <f t="shared" si="0"/>
        <v>1</v>
      </c>
      <c r="I964" s="13">
        <v>44002</v>
      </c>
      <c r="J964">
        <v>25</v>
      </c>
      <c r="L964" s="17">
        <f t="shared" si="4"/>
        <v>25</v>
      </c>
      <c r="M964">
        <f t="shared" si="5"/>
        <v>25</v>
      </c>
      <c r="N964">
        <f t="shared" si="6"/>
        <v>625</v>
      </c>
      <c r="O964" s="20" t="e">
        <f t="shared" si="7"/>
        <v>#DIV/0!</v>
      </c>
      <c r="Q964" s="13">
        <v>44002</v>
      </c>
      <c r="R964">
        <v>12</v>
      </c>
      <c r="T964" s="17"/>
      <c r="W964" s="20"/>
    </row>
    <row r="965" spans="1:23" x14ac:dyDescent="0.3">
      <c r="A965" s="13">
        <v>44003</v>
      </c>
      <c r="B965">
        <v>26</v>
      </c>
      <c r="D965" s="17">
        <f t="shared" si="1"/>
        <v>26</v>
      </c>
      <c r="E965">
        <f t="shared" si="2"/>
        <v>26</v>
      </c>
      <c r="F965">
        <f t="shared" si="3"/>
        <v>676</v>
      </c>
      <c r="G965" s="20">
        <f t="shared" si="0"/>
        <v>1</v>
      </c>
      <c r="I965" s="13">
        <v>44003</v>
      </c>
      <c r="J965">
        <v>22</v>
      </c>
      <c r="L965" s="17">
        <f t="shared" si="4"/>
        <v>22</v>
      </c>
      <c r="M965">
        <f t="shared" si="5"/>
        <v>22</v>
      </c>
      <c r="N965">
        <f t="shared" si="6"/>
        <v>484</v>
      </c>
      <c r="O965" s="20" t="e">
        <f t="shared" si="7"/>
        <v>#DIV/0!</v>
      </c>
      <c r="Q965" s="13">
        <v>44003</v>
      </c>
      <c r="R965">
        <v>13</v>
      </c>
      <c r="T965" s="17"/>
      <c r="W965" s="20"/>
    </row>
    <row r="966" spans="1:23" x14ac:dyDescent="0.3">
      <c r="A966" s="13">
        <v>44004</v>
      </c>
      <c r="B966">
        <v>23</v>
      </c>
      <c r="D966" s="17">
        <f t="shared" si="1"/>
        <v>23</v>
      </c>
      <c r="E966">
        <f t="shared" si="2"/>
        <v>23</v>
      </c>
      <c r="F966">
        <f t="shared" si="3"/>
        <v>529</v>
      </c>
      <c r="G966" s="20">
        <f t="shared" si="0"/>
        <v>1</v>
      </c>
      <c r="I966" s="13">
        <v>44004</v>
      </c>
      <c r="J966">
        <v>32</v>
      </c>
      <c r="L966" s="17">
        <f t="shared" si="4"/>
        <v>32</v>
      </c>
      <c r="M966">
        <f t="shared" si="5"/>
        <v>32</v>
      </c>
      <c r="N966">
        <f t="shared" si="6"/>
        <v>1024</v>
      </c>
      <c r="O966" s="20" t="e">
        <f t="shared" si="7"/>
        <v>#DIV/0!</v>
      </c>
      <c r="Q966" s="13">
        <v>44004</v>
      </c>
      <c r="R966">
        <v>10</v>
      </c>
      <c r="T966" s="17"/>
      <c r="W966" s="20"/>
    </row>
    <row r="967" spans="1:23" x14ac:dyDescent="0.3">
      <c r="A967" s="13">
        <v>44005</v>
      </c>
      <c r="B967">
        <v>27</v>
      </c>
      <c r="D967" s="17">
        <f t="shared" si="1"/>
        <v>27</v>
      </c>
      <c r="E967">
        <f t="shared" si="2"/>
        <v>27</v>
      </c>
      <c r="F967">
        <f t="shared" si="3"/>
        <v>729</v>
      </c>
      <c r="G967" s="20">
        <f t="shared" si="0"/>
        <v>1</v>
      </c>
      <c r="I967" s="13">
        <v>44005</v>
      </c>
      <c r="J967">
        <v>30</v>
      </c>
      <c r="L967" s="17">
        <f t="shared" si="4"/>
        <v>30</v>
      </c>
      <c r="M967">
        <f t="shared" si="5"/>
        <v>30</v>
      </c>
      <c r="N967">
        <f t="shared" si="6"/>
        <v>900</v>
      </c>
      <c r="O967" s="20" t="e">
        <f t="shared" si="7"/>
        <v>#DIV/0!</v>
      </c>
      <c r="Q967" s="13">
        <v>44005</v>
      </c>
      <c r="R967">
        <v>16</v>
      </c>
      <c r="T967" s="17"/>
      <c r="W967" s="20"/>
    </row>
    <row r="968" spans="1:23" x14ac:dyDescent="0.3">
      <c r="A968" s="13">
        <v>44006</v>
      </c>
      <c r="B968">
        <v>22</v>
      </c>
      <c r="D968" s="17">
        <f t="shared" si="1"/>
        <v>22</v>
      </c>
      <c r="E968">
        <f t="shared" si="2"/>
        <v>22</v>
      </c>
      <c r="F968">
        <f t="shared" si="3"/>
        <v>484</v>
      </c>
      <c r="G968" s="20">
        <f t="shared" si="0"/>
        <v>1</v>
      </c>
      <c r="I968" s="13">
        <v>44006</v>
      </c>
      <c r="J968">
        <v>30</v>
      </c>
      <c r="L968" s="17">
        <f t="shared" si="4"/>
        <v>30</v>
      </c>
      <c r="M968">
        <f t="shared" si="5"/>
        <v>30</v>
      </c>
      <c r="N968">
        <f t="shared" si="6"/>
        <v>900</v>
      </c>
      <c r="O968" s="20" t="e">
        <f t="shared" si="7"/>
        <v>#DIV/0!</v>
      </c>
      <c r="Q968" s="13">
        <v>44006</v>
      </c>
      <c r="R968">
        <v>15</v>
      </c>
      <c r="T968" s="17"/>
      <c r="W968" s="20"/>
    </row>
    <row r="969" spans="1:23" x14ac:dyDescent="0.3">
      <c r="A969" s="13">
        <v>44007</v>
      </c>
      <c r="B969">
        <v>16</v>
      </c>
      <c r="D969" s="17">
        <f t="shared" si="1"/>
        <v>16</v>
      </c>
      <c r="E969">
        <f t="shared" si="2"/>
        <v>16</v>
      </c>
      <c r="F969">
        <f t="shared" si="3"/>
        <v>256</v>
      </c>
      <c r="G969" s="20">
        <f t="shared" si="0"/>
        <v>1</v>
      </c>
      <c r="I969" s="13">
        <v>44007</v>
      </c>
      <c r="J969">
        <v>26</v>
      </c>
      <c r="L969" s="17">
        <f t="shared" si="4"/>
        <v>26</v>
      </c>
      <c r="M969">
        <f t="shared" si="5"/>
        <v>26</v>
      </c>
      <c r="N969">
        <f t="shared" si="6"/>
        <v>676</v>
      </c>
      <c r="O969" s="20" t="e">
        <f t="shared" si="7"/>
        <v>#DIV/0!</v>
      </c>
      <c r="Q969" s="13">
        <v>44007</v>
      </c>
      <c r="R969">
        <v>12</v>
      </c>
      <c r="T969" s="17"/>
      <c r="W969" s="20"/>
    </row>
    <row r="970" spans="1:23" x14ac:dyDescent="0.3">
      <c r="A970" s="13">
        <v>44008</v>
      </c>
      <c r="B970">
        <v>22</v>
      </c>
      <c r="D970" s="17">
        <f t="shared" si="1"/>
        <v>22</v>
      </c>
      <c r="E970">
        <f t="shared" si="2"/>
        <v>22</v>
      </c>
      <c r="F970">
        <f t="shared" si="3"/>
        <v>484</v>
      </c>
      <c r="G970" s="20">
        <f t="shared" si="0"/>
        <v>1</v>
      </c>
      <c r="I970" s="13">
        <v>44008</v>
      </c>
      <c r="J970">
        <v>31</v>
      </c>
      <c r="L970" s="17">
        <f t="shared" si="4"/>
        <v>31</v>
      </c>
      <c r="M970">
        <f t="shared" si="5"/>
        <v>31</v>
      </c>
      <c r="N970">
        <f t="shared" si="6"/>
        <v>961</v>
      </c>
      <c r="O970" s="20" t="e">
        <f t="shared" si="7"/>
        <v>#DIV/0!</v>
      </c>
      <c r="Q970" s="13">
        <v>44008</v>
      </c>
      <c r="R970">
        <v>9</v>
      </c>
      <c r="T970" s="17"/>
      <c r="W970" s="20"/>
    </row>
    <row r="971" spans="1:23" x14ac:dyDescent="0.3">
      <c r="A971" s="13">
        <v>44009</v>
      </c>
      <c r="B971">
        <v>32</v>
      </c>
      <c r="D971" s="17">
        <f t="shared" si="1"/>
        <v>32</v>
      </c>
      <c r="E971">
        <f t="shared" si="2"/>
        <v>32</v>
      </c>
      <c r="F971">
        <f t="shared" si="3"/>
        <v>1024</v>
      </c>
      <c r="G971" s="20">
        <f t="shared" si="0"/>
        <v>1</v>
      </c>
      <c r="I971" s="13">
        <v>44009</v>
      </c>
      <c r="J971">
        <v>32</v>
      </c>
      <c r="L971" s="17">
        <f t="shared" si="4"/>
        <v>32</v>
      </c>
      <c r="M971">
        <f t="shared" si="5"/>
        <v>32</v>
      </c>
      <c r="N971">
        <f t="shared" si="6"/>
        <v>1024</v>
      </c>
      <c r="O971" s="20" t="e">
        <f t="shared" si="7"/>
        <v>#DIV/0!</v>
      </c>
      <c r="Q971" s="13">
        <v>44009</v>
      </c>
      <c r="R971">
        <v>16</v>
      </c>
      <c r="T971" s="17"/>
      <c r="W971" s="20"/>
    </row>
    <row r="972" spans="1:23" x14ac:dyDescent="0.3">
      <c r="A972" s="13">
        <v>44010</v>
      </c>
      <c r="B972">
        <v>35</v>
      </c>
      <c r="D972" s="17">
        <f t="shared" si="1"/>
        <v>35</v>
      </c>
      <c r="E972">
        <f t="shared" si="2"/>
        <v>35</v>
      </c>
      <c r="F972">
        <f t="shared" si="3"/>
        <v>1225</v>
      </c>
      <c r="G972" s="20">
        <f t="shared" si="0"/>
        <v>1</v>
      </c>
      <c r="I972" s="13">
        <v>44010</v>
      </c>
      <c r="J972">
        <v>34</v>
      </c>
      <c r="L972" s="17">
        <f t="shared" si="4"/>
        <v>34</v>
      </c>
      <c r="M972">
        <f t="shared" si="5"/>
        <v>34</v>
      </c>
      <c r="N972">
        <f t="shared" si="6"/>
        <v>1156</v>
      </c>
      <c r="O972" s="20" t="e">
        <f t="shared" si="7"/>
        <v>#DIV/0!</v>
      </c>
      <c r="Q972" s="13">
        <v>44010</v>
      </c>
      <c r="R972">
        <v>14</v>
      </c>
      <c r="T972" s="17"/>
      <c r="W972" s="20"/>
    </row>
    <row r="973" spans="1:23" x14ac:dyDescent="0.3">
      <c r="A973" s="13">
        <v>44011</v>
      </c>
      <c r="B973">
        <v>43</v>
      </c>
      <c r="D973" s="17">
        <f t="shared" si="1"/>
        <v>43</v>
      </c>
      <c r="E973">
        <f t="shared" si="2"/>
        <v>43</v>
      </c>
      <c r="F973">
        <f t="shared" si="3"/>
        <v>1849</v>
      </c>
      <c r="G973" s="20">
        <f t="shared" si="0"/>
        <v>1</v>
      </c>
      <c r="I973" s="13">
        <v>44011</v>
      </c>
      <c r="J973">
        <v>28</v>
      </c>
      <c r="L973" s="17">
        <f t="shared" si="4"/>
        <v>28</v>
      </c>
      <c r="M973">
        <f t="shared" si="5"/>
        <v>28</v>
      </c>
      <c r="N973">
        <f t="shared" si="6"/>
        <v>784</v>
      </c>
      <c r="O973" s="20" t="e">
        <f t="shared" si="7"/>
        <v>#DIV/0!</v>
      </c>
      <c r="Q973" s="13">
        <v>44011</v>
      </c>
      <c r="R973">
        <v>11</v>
      </c>
      <c r="T973" s="17"/>
      <c r="W973" s="20"/>
    </row>
    <row r="974" spans="1:23" x14ac:dyDescent="0.3">
      <c r="A974" s="13">
        <v>44012</v>
      </c>
      <c r="B974">
        <v>30</v>
      </c>
      <c r="D974" s="17">
        <f t="shared" si="1"/>
        <v>30</v>
      </c>
      <c r="E974">
        <f t="shared" si="2"/>
        <v>30</v>
      </c>
      <c r="F974">
        <f t="shared" si="3"/>
        <v>900</v>
      </c>
      <c r="G974" s="20">
        <f t="shared" si="0"/>
        <v>1</v>
      </c>
      <c r="I974" s="13">
        <v>44012</v>
      </c>
      <c r="J974">
        <v>26</v>
      </c>
      <c r="L974" s="17">
        <f t="shared" si="4"/>
        <v>26</v>
      </c>
      <c r="M974">
        <f t="shared" si="5"/>
        <v>26</v>
      </c>
      <c r="N974">
        <f t="shared" si="6"/>
        <v>676</v>
      </c>
      <c r="O974" s="20" t="e">
        <f t="shared" si="7"/>
        <v>#DIV/0!</v>
      </c>
      <c r="Q974" s="13">
        <v>44012</v>
      </c>
      <c r="R974">
        <v>16</v>
      </c>
      <c r="T974" s="17"/>
      <c r="W974" s="20"/>
    </row>
    <row r="975" spans="1:23" x14ac:dyDescent="0.3">
      <c r="A975" s="13">
        <v>44013</v>
      </c>
      <c r="B975">
        <v>21</v>
      </c>
      <c r="D975" s="17">
        <f t="shared" si="1"/>
        <v>21</v>
      </c>
      <c r="E975">
        <f t="shared" si="2"/>
        <v>21</v>
      </c>
      <c r="F975">
        <f t="shared" si="3"/>
        <v>441</v>
      </c>
      <c r="G975" s="20">
        <f t="shared" si="0"/>
        <v>1</v>
      </c>
      <c r="I975" s="13">
        <v>44013</v>
      </c>
      <c r="J975">
        <v>36</v>
      </c>
      <c r="L975" s="17">
        <f t="shared" si="4"/>
        <v>36</v>
      </c>
      <c r="M975">
        <f t="shared" si="5"/>
        <v>36</v>
      </c>
      <c r="N975">
        <f t="shared" si="6"/>
        <v>1296</v>
      </c>
      <c r="O975" s="20" t="e">
        <f t="shared" si="7"/>
        <v>#DIV/0!</v>
      </c>
      <c r="Q975" s="13">
        <v>44013</v>
      </c>
      <c r="R975">
        <v>23</v>
      </c>
      <c r="T975" s="17"/>
      <c r="W975" s="20"/>
    </row>
    <row r="976" spans="1:23" x14ac:dyDescent="0.3">
      <c r="A976" s="13">
        <v>44014</v>
      </c>
      <c r="B976">
        <v>22</v>
      </c>
      <c r="D976" s="17">
        <f t="shared" si="1"/>
        <v>22</v>
      </c>
      <c r="E976">
        <f t="shared" si="2"/>
        <v>22</v>
      </c>
      <c r="F976">
        <f t="shared" si="3"/>
        <v>484</v>
      </c>
      <c r="G976" s="20">
        <f t="shared" si="0"/>
        <v>1</v>
      </c>
      <c r="I976" s="13">
        <v>44014</v>
      </c>
      <c r="J976">
        <v>28</v>
      </c>
      <c r="L976" s="17">
        <f t="shared" si="4"/>
        <v>28</v>
      </c>
      <c r="M976">
        <f t="shared" si="5"/>
        <v>28</v>
      </c>
      <c r="N976">
        <f t="shared" si="6"/>
        <v>784</v>
      </c>
      <c r="O976" s="20" t="e">
        <f t="shared" si="7"/>
        <v>#DIV/0!</v>
      </c>
      <c r="Q976" s="13">
        <v>44014</v>
      </c>
      <c r="R976">
        <v>6</v>
      </c>
      <c r="T976" s="17"/>
      <c r="W976" s="20"/>
    </row>
    <row r="977" spans="1:23" x14ac:dyDescent="0.3">
      <c r="A977" s="13">
        <v>44015</v>
      </c>
      <c r="B977">
        <v>28</v>
      </c>
      <c r="D977" s="17">
        <f t="shared" si="1"/>
        <v>28</v>
      </c>
      <c r="E977">
        <f t="shared" si="2"/>
        <v>28</v>
      </c>
      <c r="F977">
        <f t="shared" si="3"/>
        <v>784</v>
      </c>
      <c r="G977" s="20">
        <f t="shared" si="0"/>
        <v>1</v>
      </c>
      <c r="I977" s="13">
        <v>44015</v>
      </c>
      <c r="J977">
        <v>31</v>
      </c>
      <c r="L977" s="17">
        <f t="shared" si="4"/>
        <v>31</v>
      </c>
      <c r="M977">
        <f t="shared" si="5"/>
        <v>31</v>
      </c>
      <c r="N977">
        <f t="shared" si="6"/>
        <v>961</v>
      </c>
      <c r="O977" s="20" t="e">
        <f t="shared" si="7"/>
        <v>#DIV/0!</v>
      </c>
      <c r="Q977" s="13">
        <v>44015</v>
      </c>
      <c r="R977">
        <v>12</v>
      </c>
      <c r="T977" s="17"/>
      <c r="W977" s="20"/>
    </row>
    <row r="978" spans="1:23" x14ac:dyDescent="0.3">
      <c r="A978" s="13">
        <v>44016</v>
      </c>
      <c r="B978">
        <v>30</v>
      </c>
      <c r="D978" s="17">
        <f t="shared" si="1"/>
        <v>30</v>
      </c>
      <c r="E978">
        <f t="shared" si="2"/>
        <v>30</v>
      </c>
      <c r="F978">
        <f t="shared" si="3"/>
        <v>900</v>
      </c>
      <c r="G978" s="20">
        <f t="shared" si="0"/>
        <v>1</v>
      </c>
      <c r="I978" s="13">
        <v>44016</v>
      </c>
      <c r="J978">
        <v>36</v>
      </c>
      <c r="L978" s="17">
        <f t="shared" si="4"/>
        <v>36</v>
      </c>
      <c r="M978">
        <f t="shared" si="5"/>
        <v>36</v>
      </c>
      <c r="N978">
        <f t="shared" si="6"/>
        <v>1296</v>
      </c>
      <c r="O978" s="20" t="e">
        <f t="shared" si="7"/>
        <v>#DIV/0!</v>
      </c>
      <c r="Q978" s="13">
        <v>44016</v>
      </c>
      <c r="R978">
        <v>12</v>
      </c>
      <c r="T978" s="17"/>
      <c r="W978" s="20"/>
    </row>
    <row r="979" spans="1:23" x14ac:dyDescent="0.3">
      <c r="A979" s="13">
        <v>44017</v>
      </c>
      <c r="B979">
        <v>31</v>
      </c>
      <c r="D979" s="17">
        <f t="shared" si="1"/>
        <v>31</v>
      </c>
      <c r="E979">
        <f t="shared" si="2"/>
        <v>31</v>
      </c>
      <c r="F979">
        <f t="shared" si="3"/>
        <v>961</v>
      </c>
      <c r="G979" s="20">
        <f t="shared" si="0"/>
        <v>1</v>
      </c>
      <c r="I979" s="13">
        <v>44017</v>
      </c>
      <c r="J979">
        <v>22</v>
      </c>
      <c r="L979" s="17">
        <f t="shared" si="4"/>
        <v>22</v>
      </c>
      <c r="M979">
        <f t="shared" si="5"/>
        <v>22</v>
      </c>
      <c r="N979">
        <f t="shared" si="6"/>
        <v>484</v>
      </c>
      <c r="O979" s="20" t="e">
        <f t="shared" si="7"/>
        <v>#DIV/0!</v>
      </c>
      <c r="Q979" s="13">
        <v>44017</v>
      </c>
      <c r="R979">
        <v>14</v>
      </c>
      <c r="T979" s="17"/>
      <c r="W979" s="20"/>
    </row>
    <row r="980" spans="1:23" x14ac:dyDescent="0.3">
      <c r="A980" s="13">
        <v>44018</v>
      </c>
      <c r="B980">
        <v>34</v>
      </c>
      <c r="D980" s="17">
        <f t="shared" si="1"/>
        <v>34</v>
      </c>
      <c r="E980">
        <f t="shared" si="2"/>
        <v>34</v>
      </c>
      <c r="F980">
        <f t="shared" si="3"/>
        <v>1156</v>
      </c>
      <c r="G980" s="20">
        <f t="shared" si="0"/>
        <v>1</v>
      </c>
      <c r="I980" s="13">
        <v>44018</v>
      </c>
      <c r="J980">
        <v>23</v>
      </c>
      <c r="L980" s="17">
        <f t="shared" si="4"/>
        <v>23</v>
      </c>
      <c r="M980">
        <f t="shared" si="5"/>
        <v>23</v>
      </c>
      <c r="N980">
        <f t="shared" si="6"/>
        <v>529</v>
      </c>
      <c r="O980" s="20" t="e">
        <f t="shared" si="7"/>
        <v>#DIV/0!</v>
      </c>
      <c r="Q980" s="13">
        <v>44018</v>
      </c>
      <c r="R980">
        <v>12</v>
      </c>
      <c r="T980" s="17"/>
      <c r="W980" s="20"/>
    </row>
    <row r="981" spans="1:23" x14ac:dyDescent="0.3">
      <c r="A981" s="13">
        <v>44019</v>
      </c>
      <c r="B981">
        <v>20</v>
      </c>
      <c r="D981" s="17">
        <f t="shared" si="1"/>
        <v>20</v>
      </c>
      <c r="E981">
        <f t="shared" si="2"/>
        <v>20</v>
      </c>
      <c r="F981">
        <f t="shared" si="3"/>
        <v>400</v>
      </c>
      <c r="G981" s="20">
        <f t="shared" si="0"/>
        <v>1</v>
      </c>
      <c r="I981" s="13">
        <v>44019</v>
      </c>
      <c r="J981">
        <v>31</v>
      </c>
      <c r="L981" s="17">
        <f t="shared" si="4"/>
        <v>31</v>
      </c>
      <c r="M981">
        <f t="shared" si="5"/>
        <v>31</v>
      </c>
      <c r="N981">
        <f t="shared" si="6"/>
        <v>961</v>
      </c>
      <c r="O981" s="20" t="e">
        <f t="shared" si="7"/>
        <v>#DIV/0!</v>
      </c>
      <c r="Q981" s="13">
        <v>44019</v>
      </c>
      <c r="R981">
        <v>11</v>
      </c>
      <c r="T981" s="17"/>
      <c r="W981" s="20"/>
    </row>
    <row r="982" spans="1:23" x14ac:dyDescent="0.3">
      <c r="A982" s="13">
        <v>44020</v>
      </c>
      <c r="B982">
        <v>28</v>
      </c>
      <c r="D982" s="17">
        <f t="shared" si="1"/>
        <v>28</v>
      </c>
      <c r="E982">
        <f t="shared" si="2"/>
        <v>28</v>
      </c>
      <c r="F982">
        <f t="shared" si="3"/>
        <v>784</v>
      </c>
      <c r="G982" s="20">
        <f t="shared" si="0"/>
        <v>1</v>
      </c>
      <c r="I982" s="13">
        <v>44020</v>
      </c>
      <c r="J982">
        <v>25</v>
      </c>
      <c r="L982" s="17">
        <f t="shared" si="4"/>
        <v>25</v>
      </c>
      <c r="M982">
        <f t="shared" si="5"/>
        <v>25</v>
      </c>
      <c r="N982">
        <f t="shared" si="6"/>
        <v>625</v>
      </c>
      <c r="O982" s="20" t="e">
        <f t="shared" si="7"/>
        <v>#DIV/0!</v>
      </c>
      <c r="Q982" s="13">
        <v>44020</v>
      </c>
      <c r="R982">
        <v>21</v>
      </c>
      <c r="T982" s="17"/>
      <c r="W982" s="20"/>
    </row>
    <row r="983" spans="1:23" x14ac:dyDescent="0.3">
      <c r="A983" s="13">
        <v>44021</v>
      </c>
      <c r="B983">
        <v>27</v>
      </c>
      <c r="D983" s="17">
        <f t="shared" si="1"/>
        <v>27</v>
      </c>
      <c r="E983">
        <f t="shared" si="2"/>
        <v>27</v>
      </c>
      <c r="F983">
        <f t="shared" si="3"/>
        <v>729</v>
      </c>
      <c r="G983" s="20">
        <f t="shared" si="0"/>
        <v>1</v>
      </c>
      <c r="I983" s="13">
        <v>44021</v>
      </c>
      <c r="J983">
        <v>30</v>
      </c>
      <c r="L983" s="17">
        <f t="shared" si="4"/>
        <v>30</v>
      </c>
      <c r="M983">
        <f t="shared" si="5"/>
        <v>30</v>
      </c>
      <c r="N983">
        <f t="shared" si="6"/>
        <v>900</v>
      </c>
      <c r="O983" s="20" t="e">
        <f t="shared" si="7"/>
        <v>#DIV/0!</v>
      </c>
      <c r="Q983" s="13">
        <v>44021</v>
      </c>
      <c r="R983">
        <v>11</v>
      </c>
      <c r="T983" s="17"/>
      <c r="W983" s="20"/>
    </row>
    <row r="984" spans="1:23" x14ac:dyDescent="0.3">
      <c r="A984" s="13">
        <v>44022</v>
      </c>
      <c r="B984">
        <v>28</v>
      </c>
      <c r="D984" s="17">
        <f t="shared" si="1"/>
        <v>28</v>
      </c>
      <c r="E984">
        <f t="shared" si="2"/>
        <v>28</v>
      </c>
      <c r="F984">
        <f t="shared" si="3"/>
        <v>784</v>
      </c>
      <c r="G984" s="20">
        <f t="shared" si="0"/>
        <v>1</v>
      </c>
      <c r="I984" s="13">
        <v>44022</v>
      </c>
      <c r="J984">
        <v>22</v>
      </c>
      <c r="L984" s="17">
        <f t="shared" si="4"/>
        <v>22</v>
      </c>
      <c r="M984">
        <f t="shared" si="5"/>
        <v>22</v>
      </c>
      <c r="N984">
        <f t="shared" si="6"/>
        <v>484</v>
      </c>
      <c r="O984" s="20" t="e">
        <f t="shared" si="7"/>
        <v>#DIV/0!</v>
      </c>
      <c r="Q984" s="13">
        <v>44022</v>
      </c>
      <c r="R984">
        <v>10</v>
      </c>
      <c r="T984" s="17"/>
      <c r="W984" s="20"/>
    </row>
    <row r="985" spans="1:23" x14ac:dyDescent="0.3">
      <c r="A985" s="13">
        <v>44023</v>
      </c>
      <c r="B985">
        <v>28</v>
      </c>
      <c r="D985" s="17">
        <f t="shared" si="1"/>
        <v>28</v>
      </c>
      <c r="E985">
        <f t="shared" si="2"/>
        <v>28</v>
      </c>
      <c r="F985">
        <f t="shared" si="3"/>
        <v>784</v>
      </c>
      <c r="G985" s="20">
        <f t="shared" si="0"/>
        <v>1</v>
      </c>
      <c r="I985" s="13">
        <v>44023</v>
      </c>
      <c r="J985">
        <v>27</v>
      </c>
      <c r="L985" s="17">
        <f t="shared" si="4"/>
        <v>27</v>
      </c>
      <c r="M985">
        <f t="shared" si="5"/>
        <v>27</v>
      </c>
      <c r="N985">
        <f t="shared" si="6"/>
        <v>729</v>
      </c>
      <c r="O985" s="20" t="e">
        <f t="shared" si="7"/>
        <v>#DIV/0!</v>
      </c>
      <c r="Q985" s="13">
        <v>44023</v>
      </c>
      <c r="R985">
        <v>21</v>
      </c>
      <c r="T985" s="17"/>
      <c r="W985" s="20"/>
    </row>
    <row r="986" spans="1:23" x14ac:dyDescent="0.3">
      <c r="A986" s="13">
        <v>44024</v>
      </c>
      <c r="B986">
        <v>31</v>
      </c>
      <c r="D986" s="17">
        <f t="shared" si="1"/>
        <v>31</v>
      </c>
      <c r="E986">
        <f t="shared" si="2"/>
        <v>31</v>
      </c>
      <c r="F986">
        <f t="shared" si="3"/>
        <v>961</v>
      </c>
      <c r="G986" s="20">
        <f t="shared" si="0"/>
        <v>1</v>
      </c>
      <c r="I986" s="13">
        <v>44024</v>
      </c>
      <c r="J986">
        <v>21</v>
      </c>
      <c r="L986" s="17">
        <f t="shared" si="4"/>
        <v>21</v>
      </c>
      <c r="M986">
        <f t="shared" si="5"/>
        <v>21</v>
      </c>
      <c r="N986">
        <f t="shared" si="6"/>
        <v>441</v>
      </c>
      <c r="O986" s="20" t="e">
        <f t="shared" si="7"/>
        <v>#DIV/0!</v>
      </c>
      <c r="Q986" s="13">
        <v>44024</v>
      </c>
      <c r="R986">
        <v>8</v>
      </c>
      <c r="T986" s="17"/>
      <c r="W986" s="20"/>
    </row>
    <row r="987" spans="1:23" x14ac:dyDescent="0.3">
      <c r="A987" s="13">
        <v>44025</v>
      </c>
      <c r="B987">
        <v>28</v>
      </c>
      <c r="D987" s="17">
        <f t="shared" si="1"/>
        <v>28</v>
      </c>
      <c r="E987">
        <f t="shared" si="2"/>
        <v>28</v>
      </c>
      <c r="F987">
        <f t="shared" si="3"/>
        <v>784</v>
      </c>
      <c r="G987" s="20">
        <f t="shared" si="0"/>
        <v>1</v>
      </c>
      <c r="I987" s="13">
        <v>44025</v>
      </c>
      <c r="J987">
        <v>23</v>
      </c>
      <c r="L987" s="17">
        <f t="shared" si="4"/>
        <v>23</v>
      </c>
      <c r="M987">
        <f t="shared" si="5"/>
        <v>23</v>
      </c>
      <c r="N987">
        <f t="shared" si="6"/>
        <v>529</v>
      </c>
      <c r="O987" s="20" t="e">
        <f t="shared" si="7"/>
        <v>#DIV/0!</v>
      </c>
      <c r="Q987" s="13">
        <v>44025</v>
      </c>
      <c r="R987">
        <v>14</v>
      </c>
      <c r="T987" s="17"/>
      <c r="W987" s="20"/>
    </row>
    <row r="988" spans="1:23" x14ac:dyDescent="0.3">
      <c r="A988" s="13">
        <v>44026</v>
      </c>
      <c r="B988">
        <v>31</v>
      </c>
      <c r="D988" s="17">
        <f t="shared" si="1"/>
        <v>31</v>
      </c>
      <c r="E988">
        <f t="shared" si="2"/>
        <v>31</v>
      </c>
      <c r="F988">
        <f t="shared" si="3"/>
        <v>961</v>
      </c>
      <c r="G988" s="20">
        <f t="shared" si="0"/>
        <v>1</v>
      </c>
      <c r="I988" s="13">
        <v>44026</v>
      </c>
      <c r="J988">
        <v>29</v>
      </c>
      <c r="L988" s="17">
        <f t="shared" si="4"/>
        <v>29</v>
      </c>
      <c r="M988">
        <f t="shared" si="5"/>
        <v>29</v>
      </c>
      <c r="N988">
        <f t="shared" si="6"/>
        <v>841</v>
      </c>
      <c r="O988" s="20" t="e">
        <f t="shared" si="7"/>
        <v>#DIV/0!</v>
      </c>
      <c r="Q988" s="13">
        <v>44026</v>
      </c>
      <c r="R988">
        <v>17</v>
      </c>
      <c r="T988" s="17"/>
      <c r="W988" s="20"/>
    </row>
    <row r="989" spans="1:23" x14ac:dyDescent="0.3">
      <c r="A989" s="13">
        <v>44027</v>
      </c>
      <c r="B989">
        <v>26</v>
      </c>
      <c r="D989" s="17">
        <f t="shared" si="1"/>
        <v>26</v>
      </c>
      <c r="E989">
        <f t="shared" si="2"/>
        <v>26</v>
      </c>
      <c r="F989">
        <f t="shared" si="3"/>
        <v>676</v>
      </c>
      <c r="G989" s="20">
        <f t="shared" si="0"/>
        <v>1</v>
      </c>
      <c r="I989" s="13">
        <v>44027</v>
      </c>
      <c r="J989">
        <v>28</v>
      </c>
      <c r="L989" s="17">
        <f t="shared" si="4"/>
        <v>28</v>
      </c>
      <c r="M989">
        <f t="shared" si="5"/>
        <v>28</v>
      </c>
      <c r="N989">
        <f t="shared" si="6"/>
        <v>784</v>
      </c>
      <c r="O989" s="20" t="e">
        <f t="shared" si="7"/>
        <v>#DIV/0!</v>
      </c>
      <c r="Q989" s="13">
        <v>44027</v>
      </c>
      <c r="R989">
        <v>16</v>
      </c>
      <c r="T989" s="17"/>
      <c r="W989" s="20"/>
    </row>
    <row r="990" spans="1:23" x14ac:dyDescent="0.3">
      <c r="A990" s="13">
        <v>44028</v>
      </c>
      <c r="B990">
        <v>33</v>
      </c>
      <c r="D990" s="17">
        <f t="shared" si="1"/>
        <v>33</v>
      </c>
      <c r="E990">
        <f t="shared" si="2"/>
        <v>33</v>
      </c>
      <c r="F990">
        <f t="shared" si="3"/>
        <v>1089</v>
      </c>
      <c r="G990" s="20">
        <f t="shared" si="0"/>
        <v>1</v>
      </c>
      <c r="I990" s="13">
        <v>44028</v>
      </c>
      <c r="J990">
        <v>32</v>
      </c>
      <c r="L990" s="17">
        <f t="shared" si="4"/>
        <v>32</v>
      </c>
      <c r="M990">
        <f t="shared" si="5"/>
        <v>32</v>
      </c>
      <c r="N990">
        <f t="shared" si="6"/>
        <v>1024</v>
      </c>
      <c r="O990" s="20" t="e">
        <f t="shared" si="7"/>
        <v>#DIV/0!</v>
      </c>
      <c r="Q990" s="13">
        <v>44028</v>
      </c>
      <c r="R990">
        <v>15</v>
      </c>
      <c r="T990" s="17"/>
      <c r="W990" s="20"/>
    </row>
    <row r="991" spans="1:23" x14ac:dyDescent="0.3">
      <c r="A991" s="13">
        <v>44029</v>
      </c>
      <c r="B991">
        <v>33</v>
      </c>
      <c r="D991" s="17">
        <f t="shared" si="1"/>
        <v>33</v>
      </c>
      <c r="E991">
        <f t="shared" si="2"/>
        <v>33</v>
      </c>
      <c r="F991">
        <f t="shared" si="3"/>
        <v>1089</v>
      </c>
      <c r="G991" s="20">
        <f t="shared" si="0"/>
        <v>1</v>
      </c>
      <c r="I991" s="13">
        <v>44029</v>
      </c>
      <c r="J991">
        <v>30</v>
      </c>
      <c r="L991" s="17">
        <f t="shared" si="4"/>
        <v>30</v>
      </c>
      <c r="M991">
        <f t="shared" si="5"/>
        <v>30</v>
      </c>
      <c r="N991">
        <f t="shared" si="6"/>
        <v>900</v>
      </c>
      <c r="O991" s="20" t="e">
        <f t="shared" si="7"/>
        <v>#DIV/0!</v>
      </c>
      <c r="Q991" s="13">
        <v>44029</v>
      </c>
      <c r="R991">
        <v>9</v>
      </c>
      <c r="T991" s="17"/>
      <c r="W991" s="20"/>
    </row>
    <row r="992" spans="1:23" x14ac:dyDescent="0.3">
      <c r="A992" s="13">
        <v>44030</v>
      </c>
      <c r="B992">
        <v>34</v>
      </c>
      <c r="D992" s="17">
        <f t="shared" si="1"/>
        <v>34</v>
      </c>
      <c r="E992">
        <f t="shared" si="2"/>
        <v>34</v>
      </c>
      <c r="F992">
        <f t="shared" si="3"/>
        <v>1156</v>
      </c>
      <c r="G992" s="20">
        <f t="shared" si="0"/>
        <v>1</v>
      </c>
      <c r="I992" s="13">
        <v>44030</v>
      </c>
      <c r="J992">
        <v>22</v>
      </c>
      <c r="L992" s="17">
        <f t="shared" si="4"/>
        <v>22</v>
      </c>
      <c r="M992">
        <f t="shared" si="5"/>
        <v>22</v>
      </c>
      <c r="N992">
        <f t="shared" si="6"/>
        <v>484</v>
      </c>
      <c r="O992" s="20" t="e">
        <f t="shared" si="7"/>
        <v>#DIV/0!</v>
      </c>
      <c r="Q992" s="13">
        <v>44030</v>
      </c>
      <c r="R992">
        <v>21</v>
      </c>
      <c r="T992" s="17"/>
      <c r="W992" s="20"/>
    </row>
    <row r="993" spans="1:23" x14ac:dyDescent="0.3">
      <c r="A993" s="13">
        <v>44031</v>
      </c>
      <c r="B993">
        <v>25</v>
      </c>
      <c r="D993" s="17">
        <f t="shared" si="1"/>
        <v>25</v>
      </c>
      <c r="E993">
        <f t="shared" si="2"/>
        <v>25</v>
      </c>
      <c r="F993">
        <f t="shared" si="3"/>
        <v>625</v>
      </c>
      <c r="G993" s="20">
        <f t="shared" si="0"/>
        <v>1</v>
      </c>
      <c r="I993" s="13">
        <v>44031</v>
      </c>
      <c r="J993">
        <v>25</v>
      </c>
      <c r="L993" s="17">
        <f t="shared" si="4"/>
        <v>25</v>
      </c>
      <c r="M993">
        <f t="shared" si="5"/>
        <v>25</v>
      </c>
      <c r="N993">
        <f t="shared" si="6"/>
        <v>625</v>
      </c>
      <c r="O993" s="20" t="e">
        <f t="shared" si="7"/>
        <v>#DIV/0!</v>
      </c>
      <c r="Q993" s="13">
        <v>44031</v>
      </c>
      <c r="R993">
        <v>19</v>
      </c>
      <c r="T993" s="17"/>
      <c r="W993" s="20"/>
    </row>
    <row r="994" spans="1:23" x14ac:dyDescent="0.3">
      <c r="A994" s="13">
        <v>44032</v>
      </c>
      <c r="B994">
        <v>32</v>
      </c>
      <c r="D994" s="17">
        <f t="shared" si="1"/>
        <v>32</v>
      </c>
      <c r="E994">
        <f t="shared" si="2"/>
        <v>32</v>
      </c>
      <c r="F994">
        <f t="shared" si="3"/>
        <v>1024</v>
      </c>
      <c r="G994" s="20">
        <f t="shared" si="0"/>
        <v>1</v>
      </c>
      <c r="I994" s="13">
        <v>44032</v>
      </c>
      <c r="J994">
        <v>28</v>
      </c>
      <c r="L994" s="17">
        <f t="shared" si="4"/>
        <v>28</v>
      </c>
      <c r="M994">
        <f t="shared" si="5"/>
        <v>28</v>
      </c>
      <c r="N994">
        <f t="shared" si="6"/>
        <v>784</v>
      </c>
      <c r="O994" s="20" t="e">
        <f t="shared" si="7"/>
        <v>#DIV/0!</v>
      </c>
      <c r="Q994" s="13">
        <v>44032</v>
      </c>
      <c r="R994">
        <v>18</v>
      </c>
      <c r="T994" s="17"/>
      <c r="W994" s="20"/>
    </row>
    <row r="995" spans="1:23" x14ac:dyDescent="0.3">
      <c r="A995" s="13">
        <v>44033</v>
      </c>
      <c r="B995">
        <v>26</v>
      </c>
      <c r="D995" s="17">
        <f t="shared" si="1"/>
        <v>26</v>
      </c>
      <c r="E995">
        <f t="shared" si="2"/>
        <v>26</v>
      </c>
      <c r="F995">
        <f t="shared" si="3"/>
        <v>676</v>
      </c>
      <c r="G995" s="20">
        <f t="shared" si="0"/>
        <v>1</v>
      </c>
      <c r="I995" s="13">
        <v>44033</v>
      </c>
      <c r="J995">
        <v>24</v>
      </c>
      <c r="L995" s="17">
        <f t="shared" si="4"/>
        <v>24</v>
      </c>
      <c r="M995">
        <f t="shared" si="5"/>
        <v>24</v>
      </c>
      <c r="N995">
        <f t="shared" si="6"/>
        <v>576</v>
      </c>
      <c r="O995" s="20" t="e">
        <f t="shared" si="7"/>
        <v>#DIV/0!</v>
      </c>
      <c r="Q995" s="13">
        <v>44033</v>
      </c>
      <c r="R995">
        <v>11</v>
      </c>
      <c r="T995" s="17"/>
      <c r="W995" s="20"/>
    </row>
    <row r="996" spans="1:23" x14ac:dyDescent="0.3">
      <c r="A996" s="13">
        <v>44034</v>
      </c>
      <c r="B996">
        <v>24</v>
      </c>
      <c r="D996" s="17">
        <f t="shared" si="1"/>
        <v>24</v>
      </c>
      <c r="E996">
        <f t="shared" si="2"/>
        <v>24</v>
      </c>
      <c r="F996">
        <f t="shared" si="3"/>
        <v>576</v>
      </c>
      <c r="G996" s="20">
        <f t="shared" si="0"/>
        <v>1</v>
      </c>
      <c r="I996" s="13">
        <v>44034</v>
      </c>
      <c r="J996">
        <v>26</v>
      </c>
      <c r="L996" s="17">
        <f t="shared" si="4"/>
        <v>26</v>
      </c>
      <c r="M996">
        <f t="shared" si="5"/>
        <v>26</v>
      </c>
      <c r="N996">
        <f t="shared" si="6"/>
        <v>676</v>
      </c>
      <c r="O996" s="20" t="e">
        <f t="shared" si="7"/>
        <v>#DIV/0!</v>
      </c>
      <c r="Q996" s="13">
        <v>44034</v>
      </c>
      <c r="R996">
        <v>15</v>
      </c>
      <c r="T996" s="17"/>
      <c r="W996" s="20"/>
    </row>
    <row r="997" spans="1:23" x14ac:dyDescent="0.3">
      <c r="A997" s="13">
        <v>44035</v>
      </c>
      <c r="B997">
        <v>24</v>
      </c>
      <c r="D997" s="17">
        <f t="shared" si="1"/>
        <v>24</v>
      </c>
      <c r="E997">
        <f t="shared" si="2"/>
        <v>24</v>
      </c>
      <c r="F997">
        <f t="shared" si="3"/>
        <v>576</v>
      </c>
      <c r="G997" s="20">
        <f t="shared" si="0"/>
        <v>1</v>
      </c>
      <c r="I997" s="13">
        <v>44035</v>
      </c>
      <c r="J997">
        <v>32</v>
      </c>
      <c r="L997" s="17">
        <f t="shared" si="4"/>
        <v>32</v>
      </c>
      <c r="M997">
        <f t="shared" si="5"/>
        <v>32</v>
      </c>
      <c r="N997">
        <f t="shared" si="6"/>
        <v>1024</v>
      </c>
      <c r="O997" s="20" t="e">
        <f t="shared" si="7"/>
        <v>#DIV/0!</v>
      </c>
      <c r="Q997" s="13">
        <v>44035</v>
      </c>
      <c r="R997">
        <v>8</v>
      </c>
      <c r="T997" s="17"/>
      <c r="W997" s="20"/>
    </row>
    <row r="998" spans="1:23" x14ac:dyDescent="0.3">
      <c r="A998" s="13">
        <v>44036</v>
      </c>
      <c r="B998">
        <v>30</v>
      </c>
      <c r="D998" s="17">
        <f t="shared" si="1"/>
        <v>30</v>
      </c>
      <c r="E998">
        <f t="shared" si="2"/>
        <v>30</v>
      </c>
      <c r="F998">
        <f t="shared" si="3"/>
        <v>900</v>
      </c>
      <c r="G998" s="20">
        <f t="shared" si="0"/>
        <v>1</v>
      </c>
      <c r="I998" s="13">
        <v>44036</v>
      </c>
      <c r="J998">
        <v>27</v>
      </c>
      <c r="L998" s="17">
        <f t="shared" si="4"/>
        <v>27</v>
      </c>
      <c r="M998">
        <f t="shared" si="5"/>
        <v>27</v>
      </c>
      <c r="N998">
        <f t="shared" si="6"/>
        <v>729</v>
      </c>
      <c r="O998" s="20" t="e">
        <f t="shared" si="7"/>
        <v>#DIV/0!</v>
      </c>
      <c r="Q998" s="13">
        <v>44036</v>
      </c>
      <c r="R998">
        <v>12</v>
      </c>
      <c r="T998" s="17"/>
      <c r="W998" s="20"/>
    </row>
    <row r="999" spans="1:23" x14ac:dyDescent="0.3">
      <c r="A999" s="13">
        <v>44037</v>
      </c>
      <c r="B999">
        <v>27</v>
      </c>
      <c r="D999" s="17">
        <f t="shared" si="1"/>
        <v>27</v>
      </c>
      <c r="E999">
        <f t="shared" si="2"/>
        <v>27</v>
      </c>
      <c r="F999">
        <f t="shared" si="3"/>
        <v>729</v>
      </c>
      <c r="G999" s="20">
        <f t="shared" si="0"/>
        <v>1</v>
      </c>
      <c r="I999" s="13">
        <v>44037</v>
      </c>
      <c r="J999">
        <v>22</v>
      </c>
      <c r="L999" s="17">
        <f t="shared" si="4"/>
        <v>22</v>
      </c>
      <c r="M999">
        <f t="shared" si="5"/>
        <v>22</v>
      </c>
      <c r="N999">
        <f t="shared" si="6"/>
        <v>484</v>
      </c>
      <c r="O999" s="20" t="e">
        <f t="shared" si="7"/>
        <v>#DIV/0!</v>
      </c>
      <c r="Q999" s="13">
        <v>44037</v>
      </c>
      <c r="R999">
        <v>15</v>
      </c>
      <c r="T999" s="17"/>
      <c r="W999" s="20"/>
    </row>
    <row r="1000" spans="1:23" x14ac:dyDescent="0.3">
      <c r="A1000" s="13">
        <v>44038</v>
      </c>
      <c r="B1000">
        <v>35</v>
      </c>
      <c r="D1000" s="17">
        <f t="shared" si="1"/>
        <v>35</v>
      </c>
      <c r="E1000">
        <f t="shared" si="2"/>
        <v>35</v>
      </c>
      <c r="F1000">
        <f t="shared" si="3"/>
        <v>1225</v>
      </c>
      <c r="G1000" s="20">
        <f t="shared" si="0"/>
        <v>1</v>
      </c>
      <c r="I1000" s="13">
        <v>44038</v>
      </c>
      <c r="J1000">
        <v>26</v>
      </c>
      <c r="L1000" s="17">
        <f t="shared" si="4"/>
        <v>26</v>
      </c>
      <c r="M1000">
        <f t="shared" si="5"/>
        <v>26</v>
      </c>
      <c r="N1000">
        <f t="shared" si="6"/>
        <v>676</v>
      </c>
      <c r="O1000" s="20" t="e">
        <f t="shared" si="7"/>
        <v>#DIV/0!</v>
      </c>
      <c r="Q1000" s="13">
        <v>44038</v>
      </c>
      <c r="R1000">
        <v>11</v>
      </c>
      <c r="T1000" s="17"/>
      <c r="W1000" s="20"/>
    </row>
    <row r="1001" spans="1:23" x14ac:dyDescent="0.3">
      <c r="A1001" s="13">
        <v>44039</v>
      </c>
      <c r="B1001">
        <v>25</v>
      </c>
      <c r="D1001" s="17">
        <f t="shared" si="1"/>
        <v>25</v>
      </c>
      <c r="E1001">
        <f t="shared" si="2"/>
        <v>25</v>
      </c>
      <c r="F1001">
        <f t="shared" si="3"/>
        <v>625</v>
      </c>
      <c r="G1001" s="20">
        <f t="shared" si="0"/>
        <v>1</v>
      </c>
      <c r="I1001" s="13">
        <v>44039</v>
      </c>
      <c r="J1001">
        <v>30</v>
      </c>
      <c r="L1001" s="17">
        <f t="shared" si="4"/>
        <v>30</v>
      </c>
      <c r="M1001">
        <f t="shared" si="5"/>
        <v>30</v>
      </c>
      <c r="N1001">
        <f t="shared" si="6"/>
        <v>900</v>
      </c>
      <c r="O1001" s="20" t="e">
        <f t="shared" si="7"/>
        <v>#DIV/0!</v>
      </c>
      <c r="Q1001" s="13">
        <v>44039</v>
      </c>
      <c r="R1001">
        <v>22</v>
      </c>
      <c r="T1001" s="17"/>
      <c r="W1001" s="20"/>
    </row>
    <row r="1002" spans="1:23" x14ac:dyDescent="0.3">
      <c r="A1002" s="13">
        <v>44040</v>
      </c>
      <c r="B1002">
        <v>23</v>
      </c>
      <c r="D1002" s="17">
        <f t="shared" si="1"/>
        <v>23</v>
      </c>
      <c r="E1002">
        <f t="shared" si="2"/>
        <v>23</v>
      </c>
      <c r="F1002">
        <f t="shared" si="3"/>
        <v>529</v>
      </c>
      <c r="G1002" s="20">
        <f t="shared" si="0"/>
        <v>1</v>
      </c>
      <c r="I1002" s="13">
        <v>44040</v>
      </c>
      <c r="J1002">
        <v>26</v>
      </c>
      <c r="L1002" s="17">
        <f t="shared" si="4"/>
        <v>26</v>
      </c>
      <c r="M1002">
        <f t="shared" si="5"/>
        <v>26</v>
      </c>
      <c r="N1002">
        <f t="shared" si="6"/>
        <v>676</v>
      </c>
      <c r="O1002" s="20" t="e">
        <f t="shared" si="7"/>
        <v>#DIV/0!</v>
      </c>
      <c r="Q1002" s="13">
        <v>44040</v>
      </c>
      <c r="R1002">
        <v>11</v>
      </c>
      <c r="T1002" s="17"/>
      <c r="W1002" s="20"/>
    </row>
    <row r="1003" spans="1:23" x14ac:dyDescent="0.3">
      <c r="A1003" s="13">
        <v>44041</v>
      </c>
      <c r="B1003">
        <v>13</v>
      </c>
      <c r="D1003" s="17">
        <f t="shared" si="1"/>
        <v>13</v>
      </c>
      <c r="E1003">
        <f t="shared" si="2"/>
        <v>13</v>
      </c>
      <c r="F1003">
        <f t="shared" si="3"/>
        <v>169</v>
      </c>
      <c r="G1003" s="20">
        <f t="shared" si="0"/>
        <v>1</v>
      </c>
      <c r="I1003" s="13">
        <v>44041</v>
      </c>
      <c r="J1003">
        <v>29</v>
      </c>
      <c r="L1003" s="17">
        <f t="shared" si="4"/>
        <v>29</v>
      </c>
      <c r="M1003">
        <f t="shared" si="5"/>
        <v>29</v>
      </c>
      <c r="N1003">
        <f t="shared" si="6"/>
        <v>841</v>
      </c>
      <c r="O1003" s="20" t="e">
        <f t="shared" si="7"/>
        <v>#DIV/0!</v>
      </c>
      <c r="Q1003" s="13">
        <v>44041</v>
      </c>
      <c r="R1003">
        <v>10</v>
      </c>
      <c r="T1003" s="17"/>
      <c r="W1003" s="20"/>
    </row>
    <row r="1004" spans="1:23" x14ac:dyDescent="0.3">
      <c r="A1004" s="13">
        <v>44042</v>
      </c>
      <c r="B1004">
        <v>18</v>
      </c>
      <c r="D1004" s="17">
        <f t="shared" si="1"/>
        <v>18</v>
      </c>
      <c r="E1004">
        <f t="shared" si="2"/>
        <v>18</v>
      </c>
      <c r="F1004">
        <f t="shared" si="3"/>
        <v>324</v>
      </c>
      <c r="G1004" s="20">
        <f t="shared" si="0"/>
        <v>1</v>
      </c>
      <c r="I1004" s="13">
        <v>44042</v>
      </c>
      <c r="J1004">
        <v>31</v>
      </c>
      <c r="L1004" s="17">
        <f t="shared" si="4"/>
        <v>31</v>
      </c>
      <c r="M1004">
        <f t="shared" si="5"/>
        <v>31</v>
      </c>
      <c r="N1004">
        <f t="shared" si="6"/>
        <v>961</v>
      </c>
      <c r="O1004" s="20" t="e">
        <f t="shared" si="7"/>
        <v>#DIV/0!</v>
      </c>
      <c r="Q1004" s="13">
        <v>44042</v>
      </c>
      <c r="R1004">
        <v>8</v>
      </c>
      <c r="T1004" s="17"/>
      <c r="W1004" s="20"/>
    </row>
    <row r="1005" spans="1:23" x14ac:dyDescent="0.3">
      <c r="A1005" s="13">
        <v>44043</v>
      </c>
      <c r="B1005">
        <v>26</v>
      </c>
      <c r="D1005" s="17">
        <f t="shared" si="1"/>
        <v>26</v>
      </c>
      <c r="E1005">
        <f t="shared" si="2"/>
        <v>26</v>
      </c>
      <c r="F1005">
        <f t="shared" si="3"/>
        <v>676</v>
      </c>
      <c r="G1005" s="20">
        <f t="shared" si="0"/>
        <v>1</v>
      </c>
      <c r="I1005" s="13">
        <v>44043</v>
      </c>
      <c r="J1005">
        <v>29</v>
      </c>
      <c r="L1005" s="17">
        <f t="shared" si="4"/>
        <v>29</v>
      </c>
      <c r="M1005">
        <f t="shared" si="5"/>
        <v>29</v>
      </c>
      <c r="N1005">
        <f t="shared" si="6"/>
        <v>841</v>
      </c>
      <c r="O1005" s="20" t="e">
        <f t="shared" si="7"/>
        <v>#DIV/0!</v>
      </c>
      <c r="Q1005" s="13">
        <v>44043</v>
      </c>
      <c r="R1005">
        <v>10</v>
      </c>
      <c r="T1005" s="17"/>
      <c r="W1005" s="20"/>
    </row>
    <row r="1006" spans="1:23" x14ac:dyDescent="0.3">
      <c r="A1006" s="13">
        <v>44044</v>
      </c>
      <c r="B1006">
        <v>27</v>
      </c>
      <c r="D1006" s="17">
        <f t="shared" si="1"/>
        <v>27</v>
      </c>
      <c r="E1006">
        <f t="shared" si="2"/>
        <v>27</v>
      </c>
      <c r="F1006">
        <f t="shared" si="3"/>
        <v>729</v>
      </c>
      <c r="G1006" s="20">
        <f t="shared" si="0"/>
        <v>1</v>
      </c>
      <c r="I1006" s="13">
        <v>44044</v>
      </c>
      <c r="J1006">
        <v>20</v>
      </c>
      <c r="L1006" s="17">
        <f t="shared" si="4"/>
        <v>20</v>
      </c>
      <c r="M1006">
        <f t="shared" si="5"/>
        <v>20</v>
      </c>
      <c r="N1006">
        <f t="shared" si="6"/>
        <v>400</v>
      </c>
      <c r="O1006" s="20" t="e">
        <f t="shared" si="7"/>
        <v>#DIV/0!</v>
      </c>
      <c r="Q1006" s="13">
        <v>44044</v>
      </c>
      <c r="R1006">
        <v>10</v>
      </c>
      <c r="T1006" s="17"/>
      <c r="W1006" s="20"/>
    </row>
    <row r="1007" spans="1:23" x14ac:dyDescent="0.3">
      <c r="A1007" s="13">
        <v>44045</v>
      </c>
      <c r="B1007">
        <v>26</v>
      </c>
      <c r="D1007" s="17">
        <f t="shared" si="1"/>
        <v>26</v>
      </c>
      <c r="E1007">
        <f t="shared" si="2"/>
        <v>26</v>
      </c>
      <c r="F1007">
        <f t="shared" si="3"/>
        <v>676</v>
      </c>
      <c r="G1007" s="20">
        <f t="shared" si="0"/>
        <v>1</v>
      </c>
      <c r="I1007" s="13">
        <v>44045</v>
      </c>
      <c r="J1007">
        <v>27</v>
      </c>
      <c r="L1007" s="17">
        <f t="shared" si="4"/>
        <v>27</v>
      </c>
      <c r="M1007">
        <f t="shared" si="5"/>
        <v>27</v>
      </c>
      <c r="N1007">
        <f t="shared" si="6"/>
        <v>729</v>
      </c>
      <c r="O1007" s="20" t="e">
        <f t="shared" si="7"/>
        <v>#DIV/0!</v>
      </c>
      <c r="Q1007" s="13">
        <v>44045</v>
      </c>
      <c r="R1007">
        <v>16</v>
      </c>
      <c r="T1007" s="17"/>
      <c r="W1007" s="20"/>
    </row>
    <row r="1008" spans="1:23" x14ac:dyDescent="0.3">
      <c r="A1008" s="13">
        <v>44046</v>
      </c>
      <c r="B1008">
        <v>27</v>
      </c>
      <c r="D1008" s="17">
        <f t="shared" si="1"/>
        <v>27</v>
      </c>
      <c r="E1008">
        <f t="shared" si="2"/>
        <v>27</v>
      </c>
      <c r="F1008">
        <f t="shared" si="3"/>
        <v>729</v>
      </c>
      <c r="G1008" s="20">
        <f t="shared" si="0"/>
        <v>1</v>
      </c>
      <c r="I1008" s="13">
        <v>44046</v>
      </c>
      <c r="J1008">
        <v>23</v>
      </c>
      <c r="L1008" s="17">
        <f t="shared" si="4"/>
        <v>23</v>
      </c>
      <c r="M1008">
        <f t="shared" si="5"/>
        <v>23</v>
      </c>
      <c r="N1008">
        <f t="shared" si="6"/>
        <v>529</v>
      </c>
      <c r="O1008" s="20" t="e">
        <f t="shared" si="7"/>
        <v>#DIV/0!</v>
      </c>
      <c r="Q1008" s="13">
        <v>44046</v>
      </c>
      <c r="R1008">
        <v>12</v>
      </c>
      <c r="T1008" s="17"/>
      <c r="W1008" s="20"/>
    </row>
    <row r="1009" spans="1:23" x14ac:dyDescent="0.3">
      <c r="A1009" s="13">
        <v>44047</v>
      </c>
      <c r="B1009">
        <v>19</v>
      </c>
      <c r="D1009" s="17">
        <f t="shared" si="1"/>
        <v>19</v>
      </c>
      <c r="E1009">
        <f t="shared" si="2"/>
        <v>19</v>
      </c>
      <c r="F1009">
        <f t="shared" si="3"/>
        <v>361</v>
      </c>
      <c r="G1009" s="20">
        <f t="shared" ref="G1009:G1072" si="8">ABS(E1009/B1009)</f>
        <v>1</v>
      </c>
      <c r="I1009" s="13">
        <v>44047</v>
      </c>
      <c r="J1009">
        <v>37</v>
      </c>
      <c r="L1009" s="17">
        <f t="shared" si="4"/>
        <v>37</v>
      </c>
      <c r="M1009">
        <f t="shared" si="5"/>
        <v>37</v>
      </c>
      <c r="N1009">
        <f t="shared" si="6"/>
        <v>1369</v>
      </c>
      <c r="O1009" s="20" t="e">
        <f t="shared" si="7"/>
        <v>#DIV/0!</v>
      </c>
      <c r="Q1009" s="13">
        <v>44047</v>
      </c>
      <c r="R1009">
        <v>15</v>
      </c>
      <c r="T1009" s="17"/>
      <c r="W1009" s="20"/>
    </row>
    <row r="1010" spans="1:23" x14ac:dyDescent="0.3">
      <c r="A1010" s="13">
        <v>44048</v>
      </c>
      <c r="B1010">
        <v>24</v>
      </c>
      <c r="D1010" s="17">
        <f t="shared" ref="D1010:D1073" si="9">B1010-C1010</f>
        <v>24</v>
      </c>
      <c r="E1010">
        <f t="shared" ref="E1010:E1073" si="10">ABS(D1010)</f>
        <v>24</v>
      </c>
      <c r="F1010">
        <f t="shared" ref="F1010:F1073" si="11">E1010^2</f>
        <v>576</v>
      </c>
      <c r="G1010" s="20">
        <f t="shared" si="8"/>
        <v>1</v>
      </c>
      <c r="I1010" s="13">
        <v>44048</v>
      </c>
      <c r="J1010">
        <v>36</v>
      </c>
      <c r="L1010" s="17">
        <f t="shared" ref="L1010:L1073" si="12">J1010-K1010</f>
        <v>36</v>
      </c>
      <c r="M1010">
        <f t="shared" ref="M1010:M1073" si="13">ABS(L1010)</f>
        <v>36</v>
      </c>
      <c r="N1010">
        <f t="shared" ref="N1010:N1073" si="14">M1010^2</f>
        <v>1296</v>
      </c>
      <c r="O1010" s="20" t="e">
        <f t="shared" ref="O1010:O1073" si="15">ABS(M1010/K1010)</f>
        <v>#DIV/0!</v>
      </c>
      <c r="Q1010" s="13">
        <v>44048</v>
      </c>
      <c r="R1010">
        <v>8</v>
      </c>
      <c r="T1010" s="17"/>
      <c r="W1010" s="20"/>
    </row>
    <row r="1011" spans="1:23" x14ac:dyDescent="0.3">
      <c r="A1011" s="13">
        <v>44049</v>
      </c>
      <c r="B1011">
        <v>24</v>
      </c>
      <c r="D1011" s="17">
        <f t="shared" si="9"/>
        <v>24</v>
      </c>
      <c r="E1011">
        <f t="shared" si="10"/>
        <v>24</v>
      </c>
      <c r="F1011">
        <f t="shared" si="11"/>
        <v>576</v>
      </c>
      <c r="G1011" s="20">
        <f t="shared" si="8"/>
        <v>1</v>
      </c>
      <c r="I1011" s="13">
        <v>44049</v>
      </c>
      <c r="J1011">
        <v>35</v>
      </c>
      <c r="L1011" s="17">
        <f t="shared" si="12"/>
        <v>35</v>
      </c>
      <c r="M1011">
        <f t="shared" si="13"/>
        <v>35</v>
      </c>
      <c r="N1011">
        <f t="shared" si="14"/>
        <v>1225</v>
      </c>
      <c r="O1011" s="20" t="e">
        <f t="shared" si="15"/>
        <v>#DIV/0!</v>
      </c>
      <c r="Q1011" s="13">
        <v>44049</v>
      </c>
      <c r="R1011">
        <v>10</v>
      </c>
      <c r="T1011" s="17"/>
      <c r="W1011" s="20"/>
    </row>
    <row r="1012" spans="1:23" x14ac:dyDescent="0.3">
      <c r="A1012" s="13">
        <v>44050</v>
      </c>
      <c r="B1012">
        <v>20</v>
      </c>
      <c r="D1012" s="17">
        <f t="shared" si="9"/>
        <v>20</v>
      </c>
      <c r="E1012">
        <f t="shared" si="10"/>
        <v>20</v>
      </c>
      <c r="F1012">
        <f t="shared" si="11"/>
        <v>400</v>
      </c>
      <c r="G1012" s="20">
        <f t="shared" si="8"/>
        <v>1</v>
      </c>
      <c r="I1012" s="13">
        <v>44050</v>
      </c>
      <c r="J1012">
        <v>35</v>
      </c>
      <c r="L1012" s="17">
        <f t="shared" si="12"/>
        <v>35</v>
      </c>
      <c r="M1012">
        <f t="shared" si="13"/>
        <v>35</v>
      </c>
      <c r="N1012">
        <f t="shared" si="14"/>
        <v>1225</v>
      </c>
      <c r="O1012" s="20" t="e">
        <f t="shared" si="15"/>
        <v>#DIV/0!</v>
      </c>
      <c r="Q1012" s="13">
        <v>44050</v>
      </c>
      <c r="R1012">
        <v>5</v>
      </c>
      <c r="T1012" s="17"/>
      <c r="W1012" s="20"/>
    </row>
    <row r="1013" spans="1:23" x14ac:dyDescent="0.3">
      <c r="A1013" s="13">
        <v>44051</v>
      </c>
      <c r="B1013">
        <v>23</v>
      </c>
      <c r="D1013" s="17">
        <f t="shared" si="9"/>
        <v>23</v>
      </c>
      <c r="E1013">
        <f t="shared" si="10"/>
        <v>23</v>
      </c>
      <c r="F1013">
        <f t="shared" si="11"/>
        <v>529</v>
      </c>
      <c r="G1013" s="20">
        <f t="shared" si="8"/>
        <v>1</v>
      </c>
      <c r="I1013" s="13">
        <v>44051</v>
      </c>
      <c r="J1013">
        <v>26</v>
      </c>
      <c r="L1013" s="17">
        <f t="shared" si="12"/>
        <v>26</v>
      </c>
      <c r="M1013">
        <f t="shared" si="13"/>
        <v>26</v>
      </c>
      <c r="N1013">
        <f t="shared" si="14"/>
        <v>676</v>
      </c>
      <c r="O1013" s="20" t="e">
        <f t="shared" si="15"/>
        <v>#DIV/0!</v>
      </c>
      <c r="Q1013" s="13">
        <v>44051</v>
      </c>
      <c r="R1013">
        <v>8</v>
      </c>
      <c r="T1013" s="17"/>
      <c r="W1013" s="20"/>
    </row>
    <row r="1014" spans="1:23" x14ac:dyDescent="0.3">
      <c r="A1014" s="13">
        <v>44052</v>
      </c>
      <c r="B1014">
        <v>34</v>
      </c>
      <c r="D1014" s="17">
        <f t="shared" si="9"/>
        <v>34</v>
      </c>
      <c r="E1014">
        <f t="shared" si="10"/>
        <v>34</v>
      </c>
      <c r="F1014">
        <f t="shared" si="11"/>
        <v>1156</v>
      </c>
      <c r="G1014" s="20">
        <f t="shared" si="8"/>
        <v>1</v>
      </c>
      <c r="I1014" s="13">
        <v>44052</v>
      </c>
      <c r="J1014">
        <v>24</v>
      </c>
      <c r="L1014" s="17">
        <f t="shared" si="12"/>
        <v>24</v>
      </c>
      <c r="M1014">
        <f t="shared" si="13"/>
        <v>24</v>
      </c>
      <c r="N1014">
        <f t="shared" si="14"/>
        <v>576</v>
      </c>
      <c r="O1014" s="20" t="e">
        <f t="shared" si="15"/>
        <v>#DIV/0!</v>
      </c>
      <c r="Q1014" s="13">
        <v>44052</v>
      </c>
      <c r="R1014">
        <v>4</v>
      </c>
      <c r="T1014" s="17"/>
      <c r="W1014" s="20"/>
    </row>
    <row r="1015" spans="1:23" x14ac:dyDescent="0.3">
      <c r="A1015" s="13">
        <v>44053</v>
      </c>
      <c r="B1015">
        <v>28</v>
      </c>
      <c r="D1015" s="17">
        <f t="shared" si="9"/>
        <v>28</v>
      </c>
      <c r="E1015">
        <f t="shared" si="10"/>
        <v>28</v>
      </c>
      <c r="F1015">
        <f t="shared" si="11"/>
        <v>784</v>
      </c>
      <c r="G1015" s="20">
        <f t="shared" si="8"/>
        <v>1</v>
      </c>
      <c r="I1015" s="13">
        <v>44053</v>
      </c>
      <c r="J1015">
        <v>18</v>
      </c>
      <c r="L1015" s="17">
        <f t="shared" si="12"/>
        <v>18</v>
      </c>
      <c r="M1015">
        <f t="shared" si="13"/>
        <v>18</v>
      </c>
      <c r="N1015">
        <f t="shared" si="14"/>
        <v>324</v>
      </c>
      <c r="O1015" s="20" t="e">
        <f t="shared" si="15"/>
        <v>#DIV/0!</v>
      </c>
      <c r="Q1015" s="13">
        <v>44053</v>
      </c>
      <c r="R1015">
        <v>6</v>
      </c>
      <c r="T1015" s="17"/>
      <c r="W1015" s="20"/>
    </row>
    <row r="1016" spans="1:23" x14ac:dyDescent="0.3">
      <c r="A1016" s="13">
        <v>44054</v>
      </c>
      <c r="B1016">
        <v>30</v>
      </c>
      <c r="D1016" s="17">
        <f t="shared" si="9"/>
        <v>30</v>
      </c>
      <c r="E1016">
        <f t="shared" si="10"/>
        <v>30</v>
      </c>
      <c r="F1016">
        <f t="shared" si="11"/>
        <v>900</v>
      </c>
      <c r="G1016" s="20">
        <f t="shared" si="8"/>
        <v>1</v>
      </c>
      <c r="I1016" s="13">
        <v>44054</v>
      </c>
      <c r="J1016">
        <v>31</v>
      </c>
      <c r="L1016" s="17">
        <f t="shared" si="12"/>
        <v>31</v>
      </c>
      <c r="M1016">
        <f t="shared" si="13"/>
        <v>31</v>
      </c>
      <c r="N1016">
        <f t="shared" si="14"/>
        <v>961</v>
      </c>
      <c r="O1016" s="20" t="e">
        <f t="shared" si="15"/>
        <v>#DIV/0!</v>
      </c>
      <c r="Q1016" s="13">
        <v>44054</v>
      </c>
      <c r="R1016">
        <v>29</v>
      </c>
      <c r="T1016" s="17"/>
      <c r="W1016" s="20"/>
    </row>
    <row r="1017" spans="1:23" x14ac:dyDescent="0.3">
      <c r="A1017" s="13">
        <v>44055</v>
      </c>
      <c r="B1017">
        <v>24</v>
      </c>
      <c r="D1017" s="17">
        <f t="shared" si="9"/>
        <v>24</v>
      </c>
      <c r="E1017">
        <f t="shared" si="10"/>
        <v>24</v>
      </c>
      <c r="F1017">
        <f t="shared" si="11"/>
        <v>576</v>
      </c>
      <c r="G1017" s="20">
        <f t="shared" si="8"/>
        <v>1</v>
      </c>
      <c r="I1017" s="13">
        <v>44055</v>
      </c>
      <c r="J1017">
        <v>32</v>
      </c>
      <c r="L1017" s="17">
        <f t="shared" si="12"/>
        <v>32</v>
      </c>
      <c r="M1017">
        <f t="shared" si="13"/>
        <v>32</v>
      </c>
      <c r="N1017">
        <f t="shared" si="14"/>
        <v>1024</v>
      </c>
      <c r="O1017" s="20" t="e">
        <f t="shared" si="15"/>
        <v>#DIV/0!</v>
      </c>
      <c r="Q1017" s="13">
        <v>44055</v>
      </c>
      <c r="R1017">
        <v>17</v>
      </c>
      <c r="T1017" s="17"/>
      <c r="W1017" s="20"/>
    </row>
    <row r="1018" spans="1:23" x14ac:dyDescent="0.3">
      <c r="A1018" s="13">
        <v>44056</v>
      </c>
      <c r="B1018">
        <v>21</v>
      </c>
      <c r="D1018" s="17">
        <f t="shared" si="9"/>
        <v>21</v>
      </c>
      <c r="E1018">
        <f t="shared" si="10"/>
        <v>21</v>
      </c>
      <c r="F1018">
        <f t="shared" si="11"/>
        <v>441</v>
      </c>
      <c r="G1018" s="20">
        <f t="shared" si="8"/>
        <v>1</v>
      </c>
      <c r="I1018" s="13">
        <v>44056</v>
      </c>
      <c r="J1018">
        <v>32</v>
      </c>
      <c r="L1018" s="17">
        <f t="shared" si="12"/>
        <v>32</v>
      </c>
      <c r="M1018">
        <f t="shared" si="13"/>
        <v>32</v>
      </c>
      <c r="N1018">
        <f t="shared" si="14"/>
        <v>1024</v>
      </c>
      <c r="O1018" s="20" t="e">
        <f t="shared" si="15"/>
        <v>#DIV/0!</v>
      </c>
      <c r="Q1018" s="13">
        <v>44056</v>
      </c>
      <c r="R1018">
        <v>13</v>
      </c>
      <c r="T1018" s="17"/>
      <c r="W1018" s="20"/>
    </row>
    <row r="1019" spans="1:23" x14ac:dyDescent="0.3">
      <c r="A1019" s="13">
        <v>44057</v>
      </c>
      <c r="B1019">
        <v>24</v>
      </c>
      <c r="D1019" s="17">
        <f t="shared" si="9"/>
        <v>24</v>
      </c>
      <c r="E1019">
        <f t="shared" si="10"/>
        <v>24</v>
      </c>
      <c r="F1019">
        <f t="shared" si="11"/>
        <v>576</v>
      </c>
      <c r="G1019" s="20">
        <f t="shared" si="8"/>
        <v>1</v>
      </c>
      <c r="I1019" s="13">
        <v>44057</v>
      </c>
      <c r="J1019">
        <v>28</v>
      </c>
      <c r="L1019" s="17">
        <f t="shared" si="12"/>
        <v>28</v>
      </c>
      <c r="M1019">
        <f t="shared" si="13"/>
        <v>28</v>
      </c>
      <c r="N1019">
        <f t="shared" si="14"/>
        <v>784</v>
      </c>
      <c r="O1019" s="20" t="e">
        <f t="shared" si="15"/>
        <v>#DIV/0!</v>
      </c>
      <c r="Q1019" s="13">
        <v>44057</v>
      </c>
      <c r="R1019">
        <v>9</v>
      </c>
      <c r="T1019" s="17"/>
      <c r="W1019" s="20"/>
    </row>
    <row r="1020" spans="1:23" x14ac:dyDescent="0.3">
      <c r="A1020" s="13">
        <v>44058</v>
      </c>
      <c r="B1020">
        <v>34</v>
      </c>
      <c r="D1020" s="17">
        <f t="shared" si="9"/>
        <v>34</v>
      </c>
      <c r="E1020">
        <f t="shared" si="10"/>
        <v>34</v>
      </c>
      <c r="F1020">
        <f t="shared" si="11"/>
        <v>1156</v>
      </c>
      <c r="G1020" s="20">
        <f t="shared" si="8"/>
        <v>1</v>
      </c>
      <c r="I1020" s="13">
        <v>44058</v>
      </c>
      <c r="J1020">
        <v>21</v>
      </c>
      <c r="L1020" s="17">
        <f t="shared" si="12"/>
        <v>21</v>
      </c>
      <c r="M1020">
        <f t="shared" si="13"/>
        <v>21</v>
      </c>
      <c r="N1020">
        <f t="shared" si="14"/>
        <v>441</v>
      </c>
      <c r="O1020" s="20" t="e">
        <f t="shared" si="15"/>
        <v>#DIV/0!</v>
      </c>
      <c r="Q1020" s="13">
        <v>44058</v>
      </c>
      <c r="R1020">
        <v>18</v>
      </c>
      <c r="T1020" s="17"/>
      <c r="W1020" s="20"/>
    </row>
    <row r="1021" spans="1:23" x14ac:dyDescent="0.3">
      <c r="A1021" s="13">
        <v>44059</v>
      </c>
      <c r="B1021">
        <v>32</v>
      </c>
      <c r="D1021" s="17">
        <f t="shared" si="9"/>
        <v>32</v>
      </c>
      <c r="E1021">
        <f t="shared" si="10"/>
        <v>32</v>
      </c>
      <c r="F1021">
        <f t="shared" si="11"/>
        <v>1024</v>
      </c>
      <c r="G1021" s="20">
        <f t="shared" si="8"/>
        <v>1</v>
      </c>
      <c r="I1021" s="13">
        <v>44059</v>
      </c>
      <c r="J1021">
        <v>29</v>
      </c>
      <c r="L1021" s="17">
        <f t="shared" si="12"/>
        <v>29</v>
      </c>
      <c r="M1021">
        <f t="shared" si="13"/>
        <v>29</v>
      </c>
      <c r="N1021">
        <f t="shared" si="14"/>
        <v>841</v>
      </c>
      <c r="O1021" s="20" t="e">
        <f t="shared" si="15"/>
        <v>#DIV/0!</v>
      </c>
      <c r="Q1021" s="13">
        <v>44059</v>
      </c>
      <c r="R1021">
        <v>22</v>
      </c>
      <c r="T1021" s="17"/>
      <c r="W1021" s="20"/>
    </row>
    <row r="1022" spans="1:23" x14ac:dyDescent="0.3">
      <c r="A1022" s="13">
        <v>44060</v>
      </c>
      <c r="B1022">
        <v>26</v>
      </c>
      <c r="D1022" s="17">
        <f t="shared" si="9"/>
        <v>26</v>
      </c>
      <c r="E1022">
        <f t="shared" si="10"/>
        <v>26</v>
      </c>
      <c r="F1022">
        <f t="shared" si="11"/>
        <v>676</v>
      </c>
      <c r="G1022" s="20">
        <f t="shared" si="8"/>
        <v>1</v>
      </c>
      <c r="I1022" s="13">
        <v>44060</v>
      </c>
      <c r="J1022">
        <v>29</v>
      </c>
      <c r="L1022" s="17">
        <f t="shared" si="12"/>
        <v>29</v>
      </c>
      <c r="M1022">
        <f t="shared" si="13"/>
        <v>29</v>
      </c>
      <c r="N1022">
        <f t="shared" si="14"/>
        <v>841</v>
      </c>
      <c r="O1022" s="20" t="e">
        <f t="shared" si="15"/>
        <v>#DIV/0!</v>
      </c>
      <c r="Q1022" s="13">
        <v>44060</v>
      </c>
      <c r="R1022">
        <v>15</v>
      </c>
      <c r="T1022" s="17"/>
      <c r="W1022" s="20"/>
    </row>
    <row r="1023" spans="1:23" x14ac:dyDescent="0.3">
      <c r="A1023" s="13">
        <v>44061</v>
      </c>
      <c r="B1023">
        <v>27</v>
      </c>
      <c r="D1023" s="17">
        <f t="shared" si="9"/>
        <v>27</v>
      </c>
      <c r="E1023">
        <f t="shared" si="10"/>
        <v>27</v>
      </c>
      <c r="F1023">
        <f t="shared" si="11"/>
        <v>729</v>
      </c>
      <c r="G1023" s="20">
        <f t="shared" si="8"/>
        <v>1</v>
      </c>
      <c r="I1023" s="13">
        <v>44061</v>
      </c>
      <c r="J1023">
        <v>34</v>
      </c>
      <c r="L1023" s="17">
        <f t="shared" si="12"/>
        <v>34</v>
      </c>
      <c r="M1023">
        <f t="shared" si="13"/>
        <v>34</v>
      </c>
      <c r="N1023">
        <f t="shared" si="14"/>
        <v>1156</v>
      </c>
      <c r="O1023" s="20" t="e">
        <f t="shared" si="15"/>
        <v>#DIV/0!</v>
      </c>
      <c r="Q1023" s="13">
        <v>44061</v>
      </c>
      <c r="R1023">
        <v>11</v>
      </c>
      <c r="T1023" s="17"/>
      <c r="W1023" s="20"/>
    </row>
    <row r="1024" spans="1:23" x14ac:dyDescent="0.3">
      <c r="A1024" s="13">
        <v>44062</v>
      </c>
      <c r="B1024">
        <v>22</v>
      </c>
      <c r="D1024" s="17">
        <f t="shared" si="9"/>
        <v>22</v>
      </c>
      <c r="E1024">
        <f t="shared" si="10"/>
        <v>22</v>
      </c>
      <c r="F1024">
        <f t="shared" si="11"/>
        <v>484</v>
      </c>
      <c r="G1024" s="20">
        <f t="shared" si="8"/>
        <v>1</v>
      </c>
      <c r="I1024" s="13">
        <v>44062</v>
      </c>
      <c r="J1024">
        <v>32</v>
      </c>
      <c r="L1024" s="17">
        <f t="shared" si="12"/>
        <v>32</v>
      </c>
      <c r="M1024">
        <f t="shared" si="13"/>
        <v>32</v>
      </c>
      <c r="N1024">
        <f t="shared" si="14"/>
        <v>1024</v>
      </c>
      <c r="O1024" s="20" t="e">
        <f t="shared" si="15"/>
        <v>#DIV/0!</v>
      </c>
      <c r="Q1024" s="13">
        <v>44062</v>
      </c>
      <c r="R1024">
        <v>16</v>
      </c>
      <c r="T1024" s="17"/>
      <c r="W1024" s="20"/>
    </row>
    <row r="1025" spans="1:23" x14ac:dyDescent="0.3">
      <c r="A1025" s="13">
        <v>44063</v>
      </c>
      <c r="B1025">
        <v>23</v>
      </c>
      <c r="D1025" s="17">
        <f t="shared" si="9"/>
        <v>23</v>
      </c>
      <c r="E1025">
        <f t="shared" si="10"/>
        <v>23</v>
      </c>
      <c r="F1025">
        <f t="shared" si="11"/>
        <v>529</v>
      </c>
      <c r="G1025" s="20">
        <f t="shared" si="8"/>
        <v>1</v>
      </c>
      <c r="I1025" s="13">
        <v>44063</v>
      </c>
      <c r="J1025">
        <v>32</v>
      </c>
      <c r="L1025" s="17">
        <f t="shared" si="12"/>
        <v>32</v>
      </c>
      <c r="M1025">
        <f t="shared" si="13"/>
        <v>32</v>
      </c>
      <c r="N1025">
        <f t="shared" si="14"/>
        <v>1024</v>
      </c>
      <c r="O1025" s="20" t="e">
        <f t="shared" si="15"/>
        <v>#DIV/0!</v>
      </c>
      <c r="Q1025" s="13">
        <v>44063</v>
      </c>
      <c r="R1025">
        <v>5</v>
      </c>
      <c r="T1025" s="17"/>
      <c r="W1025" s="20"/>
    </row>
    <row r="1026" spans="1:23" x14ac:dyDescent="0.3">
      <c r="A1026" s="13">
        <v>44064</v>
      </c>
      <c r="B1026">
        <v>26</v>
      </c>
      <c r="D1026" s="17">
        <f t="shared" si="9"/>
        <v>26</v>
      </c>
      <c r="E1026">
        <f t="shared" si="10"/>
        <v>26</v>
      </c>
      <c r="F1026">
        <f t="shared" si="11"/>
        <v>676</v>
      </c>
      <c r="G1026" s="20">
        <f t="shared" si="8"/>
        <v>1</v>
      </c>
      <c r="I1026" s="13">
        <v>44064</v>
      </c>
      <c r="J1026">
        <v>27</v>
      </c>
      <c r="L1026" s="17">
        <f t="shared" si="12"/>
        <v>27</v>
      </c>
      <c r="M1026">
        <f t="shared" si="13"/>
        <v>27</v>
      </c>
      <c r="N1026">
        <f t="shared" si="14"/>
        <v>729</v>
      </c>
      <c r="O1026" s="20" t="e">
        <f t="shared" si="15"/>
        <v>#DIV/0!</v>
      </c>
      <c r="Q1026" s="13">
        <v>44064</v>
      </c>
      <c r="R1026">
        <v>18</v>
      </c>
      <c r="T1026" s="17"/>
      <c r="W1026" s="20"/>
    </row>
    <row r="1027" spans="1:23" x14ac:dyDescent="0.3">
      <c r="A1027" s="13">
        <v>44065</v>
      </c>
      <c r="B1027">
        <v>42</v>
      </c>
      <c r="D1027" s="17">
        <f t="shared" si="9"/>
        <v>42</v>
      </c>
      <c r="E1027">
        <f t="shared" si="10"/>
        <v>42</v>
      </c>
      <c r="F1027">
        <f t="shared" si="11"/>
        <v>1764</v>
      </c>
      <c r="G1027" s="20">
        <f t="shared" si="8"/>
        <v>1</v>
      </c>
      <c r="I1027" s="13">
        <v>44065</v>
      </c>
      <c r="J1027">
        <v>28</v>
      </c>
      <c r="L1027" s="17">
        <f t="shared" si="12"/>
        <v>28</v>
      </c>
      <c r="M1027">
        <f t="shared" si="13"/>
        <v>28</v>
      </c>
      <c r="N1027">
        <f t="shared" si="14"/>
        <v>784</v>
      </c>
      <c r="O1027" s="20" t="e">
        <f t="shared" si="15"/>
        <v>#DIV/0!</v>
      </c>
      <c r="Q1027" s="13">
        <v>44065</v>
      </c>
      <c r="R1027">
        <v>16</v>
      </c>
      <c r="T1027" s="17"/>
      <c r="W1027" s="20"/>
    </row>
    <row r="1028" spans="1:23" x14ac:dyDescent="0.3">
      <c r="A1028" s="13">
        <v>44066</v>
      </c>
      <c r="B1028">
        <v>30</v>
      </c>
      <c r="D1028" s="17">
        <f t="shared" si="9"/>
        <v>30</v>
      </c>
      <c r="E1028">
        <f t="shared" si="10"/>
        <v>30</v>
      </c>
      <c r="F1028">
        <f t="shared" si="11"/>
        <v>900</v>
      </c>
      <c r="G1028" s="20">
        <f t="shared" si="8"/>
        <v>1</v>
      </c>
      <c r="I1028" s="13">
        <v>44066</v>
      </c>
      <c r="J1028">
        <v>22</v>
      </c>
      <c r="L1028" s="17">
        <f t="shared" si="12"/>
        <v>22</v>
      </c>
      <c r="M1028">
        <f t="shared" si="13"/>
        <v>22</v>
      </c>
      <c r="N1028">
        <f t="shared" si="14"/>
        <v>484</v>
      </c>
      <c r="O1028" s="20" t="e">
        <f t="shared" si="15"/>
        <v>#DIV/0!</v>
      </c>
      <c r="Q1028" s="13">
        <v>44066</v>
      </c>
      <c r="R1028">
        <v>15</v>
      </c>
      <c r="T1028" s="17"/>
      <c r="W1028" s="20"/>
    </row>
    <row r="1029" spans="1:23" x14ac:dyDescent="0.3">
      <c r="A1029" s="13">
        <v>44067</v>
      </c>
      <c r="B1029">
        <v>40</v>
      </c>
      <c r="D1029" s="17">
        <f t="shared" si="9"/>
        <v>40</v>
      </c>
      <c r="E1029">
        <f t="shared" si="10"/>
        <v>40</v>
      </c>
      <c r="F1029">
        <f t="shared" si="11"/>
        <v>1600</v>
      </c>
      <c r="G1029" s="20">
        <f t="shared" si="8"/>
        <v>1</v>
      </c>
      <c r="I1029" s="13">
        <v>44067</v>
      </c>
      <c r="J1029">
        <v>33</v>
      </c>
      <c r="L1029" s="17">
        <f t="shared" si="12"/>
        <v>33</v>
      </c>
      <c r="M1029">
        <f t="shared" si="13"/>
        <v>33</v>
      </c>
      <c r="N1029">
        <f t="shared" si="14"/>
        <v>1089</v>
      </c>
      <c r="O1029" s="20" t="e">
        <f t="shared" si="15"/>
        <v>#DIV/0!</v>
      </c>
      <c r="Q1029" s="13">
        <v>44067</v>
      </c>
      <c r="R1029">
        <v>15</v>
      </c>
      <c r="T1029" s="17"/>
      <c r="W1029" s="20"/>
    </row>
    <row r="1030" spans="1:23" x14ac:dyDescent="0.3">
      <c r="A1030" s="13">
        <v>44068</v>
      </c>
      <c r="B1030">
        <v>43</v>
      </c>
      <c r="D1030" s="17">
        <f t="shared" si="9"/>
        <v>43</v>
      </c>
      <c r="E1030">
        <f t="shared" si="10"/>
        <v>43</v>
      </c>
      <c r="F1030">
        <f t="shared" si="11"/>
        <v>1849</v>
      </c>
      <c r="G1030" s="20">
        <f t="shared" si="8"/>
        <v>1</v>
      </c>
      <c r="I1030" s="13">
        <v>44068</v>
      </c>
      <c r="J1030">
        <v>31</v>
      </c>
      <c r="L1030" s="17">
        <f t="shared" si="12"/>
        <v>31</v>
      </c>
      <c r="M1030">
        <f t="shared" si="13"/>
        <v>31</v>
      </c>
      <c r="N1030">
        <f t="shared" si="14"/>
        <v>961</v>
      </c>
      <c r="O1030" s="20" t="e">
        <f t="shared" si="15"/>
        <v>#DIV/0!</v>
      </c>
      <c r="Q1030" s="13">
        <v>44068</v>
      </c>
      <c r="R1030">
        <v>13</v>
      </c>
      <c r="T1030" s="17"/>
      <c r="W1030" s="20"/>
    </row>
    <row r="1031" spans="1:23" x14ac:dyDescent="0.3">
      <c r="A1031" s="13">
        <v>44069</v>
      </c>
      <c r="B1031">
        <v>35</v>
      </c>
      <c r="D1031" s="17">
        <f t="shared" si="9"/>
        <v>35</v>
      </c>
      <c r="E1031">
        <f t="shared" si="10"/>
        <v>35</v>
      </c>
      <c r="F1031">
        <f t="shared" si="11"/>
        <v>1225</v>
      </c>
      <c r="G1031" s="20">
        <f t="shared" si="8"/>
        <v>1</v>
      </c>
      <c r="I1031" s="13">
        <v>44069</v>
      </c>
      <c r="J1031">
        <v>30</v>
      </c>
      <c r="L1031" s="17">
        <f t="shared" si="12"/>
        <v>30</v>
      </c>
      <c r="M1031">
        <f t="shared" si="13"/>
        <v>30</v>
      </c>
      <c r="N1031">
        <f t="shared" si="14"/>
        <v>900</v>
      </c>
      <c r="O1031" s="20" t="e">
        <f t="shared" si="15"/>
        <v>#DIV/0!</v>
      </c>
      <c r="Q1031" s="13">
        <v>44069</v>
      </c>
      <c r="R1031">
        <v>12</v>
      </c>
      <c r="T1031" s="17"/>
      <c r="W1031" s="20"/>
    </row>
    <row r="1032" spans="1:23" x14ac:dyDescent="0.3">
      <c r="A1032" s="13">
        <v>44070</v>
      </c>
      <c r="B1032">
        <v>30</v>
      </c>
      <c r="D1032" s="17">
        <f t="shared" si="9"/>
        <v>30</v>
      </c>
      <c r="E1032">
        <f t="shared" si="10"/>
        <v>30</v>
      </c>
      <c r="F1032">
        <f t="shared" si="11"/>
        <v>900</v>
      </c>
      <c r="G1032" s="20">
        <f t="shared" si="8"/>
        <v>1</v>
      </c>
      <c r="I1032" s="13">
        <v>44070</v>
      </c>
      <c r="J1032">
        <v>35</v>
      </c>
      <c r="L1032" s="17">
        <f t="shared" si="12"/>
        <v>35</v>
      </c>
      <c r="M1032">
        <f t="shared" si="13"/>
        <v>35</v>
      </c>
      <c r="N1032">
        <f t="shared" si="14"/>
        <v>1225</v>
      </c>
      <c r="O1032" s="20" t="e">
        <f t="shared" si="15"/>
        <v>#DIV/0!</v>
      </c>
      <c r="Q1032" s="13">
        <v>44070</v>
      </c>
      <c r="R1032">
        <v>12</v>
      </c>
      <c r="T1032" s="17"/>
      <c r="W1032" s="20"/>
    </row>
    <row r="1033" spans="1:23" x14ac:dyDescent="0.3">
      <c r="A1033" s="13">
        <v>44071</v>
      </c>
      <c r="B1033">
        <v>26</v>
      </c>
      <c r="D1033" s="17">
        <f t="shared" si="9"/>
        <v>26</v>
      </c>
      <c r="E1033">
        <f t="shared" si="10"/>
        <v>26</v>
      </c>
      <c r="F1033">
        <f t="shared" si="11"/>
        <v>676</v>
      </c>
      <c r="G1033" s="20">
        <f t="shared" si="8"/>
        <v>1</v>
      </c>
      <c r="I1033" s="13">
        <v>44071</v>
      </c>
      <c r="J1033">
        <v>32</v>
      </c>
      <c r="L1033" s="17">
        <f t="shared" si="12"/>
        <v>32</v>
      </c>
      <c r="M1033">
        <f t="shared" si="13"/>
        <v>32</v>
      </c>
      <c r="N1033">
        <f t="shared" si="14"/>
        <v>1024</v>
      </c>
      <c r="O1033" s="20" t="e">
        <f t="shared" si="15"/>
        <v>#DIV/0!</v>
      </c>
      <c r="Q1033" s="13">
        <v>44071</v>
      </c>
      <c r="R1033">
        <v>12</v>
      </c>
      <c r="T1033" s="17"/>
      <c r="W1033" s="20"/>
    </row>
    <row r="1034" spans="1:23" x14ac:dyDescent="0.3">
      <c r="A1034" s="13">
        <v>44072</v>
      </c>
      <c r="B1034">
        <v>27</v>
      </c>
      <c r="D1034" s="17">
        <f t="shared" si="9"/>
        <v>27</v>
      </c>
      <c r="E1034">
        <f t="shared" si="10"/>
        <v>27</v>
      </c>
      <c r="F1034">
        <f t="shared" si="11"/>
        <v>729</v>
      </c>
      <c r="G1034" s="20">
        <f t="shared" si="8"/>
        <v>1</v>
      </c>
      <c r="I1034" s="13">
        <v>44072</v>
      </c>
      <c r="J1034">
        <v>34</v>
      </c>
      <c r="L1034" s="17">
        <f t="shared" si="12"/>
        <v>34</v>
      </c>
      <c r="M1034">
        <f t="shared" si="13"/>
        <v>34</v>
      </c>
      <c r="N1034">
        <f t="shared" si="14"/>
        <v>1156</v>
      </c>
      <c r="O1034" s="20" t="e">
        <f t="shared" si="15"/>
        <v>#DIV/0!</v>
      </c>
      <c r="Q1034" s="13">
        <v>44072</v>
      </c>
      <c r="R1034">
        <v>13</v>
      </c>
      <c r="T1034" s="17"/>
      <c r="W1034" s="20"/>
    </row>
    <row r="1035" spans="1:23" x14ac:dyDescent="0.3">
      <c r="A1035" s="13">
        <v>44073</v>
      </c>
      <c r="B1035">
        <v>27</v>
      </c>
      <c r="D1035" s="17">
        <f t="shared" si="9"/>
        <v>27</v>
      </c>
      <c r="E1035">
        <f t="shared" si="10"/>
        <v>27</v>
      </c>
      <c r="F1035">
        <f t="shared" si="11"/>
        <v>729</v>
      </c>
      <c r="G1035" s="20">
        <f t="shared" si="8"/>
        <v>1</v>
      </c>
      <c r="I1035" s="13">
        <v>44073</v>
      </c>
      <c r="J1035">
        <v>19</v>
      </c>
      <c r="L1035" s="17">
        <f t="shared" si="12"/>
        <v>19</v>
      </c>
      <c r="M1035">
        <f t="shared" si="13"/>
        <v>19</v>
      </c>
      <c r="N1035">
        <f t="shared" si="14"/>
        <v>361</v>
      </c>
      <c r="O1035" s="20" t="e">
        <f t="shared" si="15"/>
        <v>#DIV/0!</v>
      </c>
      <c r="Q1035" s="13">
        <v>44073</v>
      </c>
      <c r="R1035">
        <v>13</v>
      </c>
      <c r="T1035" s="17"/>
      <c r="W1035" s="20"/>
    </row>
    <row r="1036" spans="1:23" x14ac:dyDescent="0.3">
      <c r="A1036" s="13">
        <v>44074</v>
      </c>
      <c r="B1036">
        <v>22</v>
      </c>
      <c r="D1036" s="17">
        <f t="shared" si="9"/>
        <v>22</v>
      </c>
      <c r="E1036">
        <f t="shared" si="10"/>
        <v>22</v>
      </c>
      <c r="F1036">
        <f t="shared" si="11"/>
        <v>484</v>
      </c>
      <c r="G1036" s="20">
        <f t="shared" si="8"/>
        <v>1</v>
      </c>
      <c r="I1036" s="13">
        <v>44074</v>
      </c>
      <c r="J1036">
        <v>33</v>
      </c>
      <c r="L1036" s="17">
        <f t="shared" si="12"/>
        <v>33</v>
      </c>
      <c r="M1036">
        <f t="shared" si="13"/>
        <v>33</v>
      </c>
      <c r="N1036">
        <f t="shared" si="14"/>
        <v>1089</v>
      </c>
      <c r="O1036" s="20" t="e">
        <f t="shared" si="15"/>
        <v>#DIV/0!</v>
      </c>
      <c r="Q1036" s="13">
        <v>44074</v>
      </c>
      <c r="R1036">
        <v>16</v>
      </c>
      <c r="T1036" s="17"/>
      <c r="W1036" s="20"/>
    </row>
    <row r="1037" spans="1:23" x14ac:dyDescent="0.3">
      <c r="A1037" s="13">
        <v>44075</v>
      </c>
      <c r="B1037">
        <v>25</v>
      </c>
      <c r="D1037" s="17">
        <f t="shared" si="9"/>
        <v>25</v>
      </c>
      <c r="E1037">
        <f t="shared" si="10"/>
        <v>25</v>
      </c>
      <c r="F1037">
        <f t="shared" si="11"/>
        <v>625</v>
      </c>
      <c r="G1037" s="20">
        <f t="shared" si="8"/>
        <v>1</v>
      </c>
      <c r="I1037" s="13">
        <v>44075</v>
      </c>
      <c r="J1037">
        <v>34</v>
      </c>
      <c r="L1037" s="17">
        <f t="shared" si="12"/>
        <v>34</v>
      </c>
      <c r="M1037">
        <f t="shared" si="13"/>
        <v>34</v>
      </c>
      <c r="N1037">
        <f t="shared" si="14"/>
        <v>1156</v>
      </c>
      <c r="O1037" s="20" t="e">
        <f t="shared" si="15"/>
        <v>#DIV/0!</v>
      </c>
      <c r="Q1037" s="13">
        <v>44075</v>
      </c>
      <c r="R1037">
        <v>16</v>
      </c>
      <c r="T1037" s="17"/>
      <c r="W1037" s="20"/>
    </row>
    <row r="1038" spans="1:23" x14ac:dyDescent="0.3">
      <c r="A1038" s="13">
        <v>44076</v>
      </c>
      <c r="B1038">
        <v>23</v>
      </c>
      <c r="D1038" s="17">
        <f t="shared" si="9"/>
        <v>23</v>
      </c>
      <c r="E1038">
        <f t="shared" si="10"/>
        <v>23</v>
      </c>
      <c r="F1038">
        <f t="shared" si="11"/>
        <v>529</v>
      </c>
      <c r="G1038" s="20">
        <f t="shared" si="8"/>
        <v>1</v>
      </c>
      <c r="I1038" s="13">
        <v>44076</v>
      </c>
      <c r="J1038">
        <v>26</v>
      </c>
      <c r="L1038" s="17">
        <f t="shared" si="12"/>
        <v>26</v>
      </c>
      <c r="M1038">
        <f t="shared" si="13"/>
        <v>26</v>
      </c>
      <c r="N1038">
        <f t="shared" si="14"/>
        <v>676</v>
      </c>
      <c r="O1038" s="20" t="e">
        <f t="shared" si="15"/>
        <v>#DIV/0!</v>
      </c>
      <c r="Q1038" s="13">
        <v>44076</v>
      </c>
      <c r="R1038">
        <v>14</v>
      </c>
      <c r="T1038" s="17"/>
      <c r="W1038" s="20"/>
    </row>
    <row r="1039" spans="1:23" x14ac:dyDescent="0.3">
      <c r="A1039" s="13">
        <v>44077</v>
      </c>
      <c r="B1039">
        <v>24</v>
      </c>
      <c r="D1039" s="17">
        <f t="shared" si="9"/>
        <v>24</v>
      </c>
      <c r="E1039">
        <f t="shared" si="10"/>
        <v>24</v>
      </c>
      <c r="F1039">
        <f t="shared" si="11"/>
        <v>576</v>
      </c>
      <c r="G1039" s="20">
        <f t="shared" si="8"/>
        <v>1</v>
      </c>
      <c r="I1039" s="13">
        <v>44077</v>
      </c>
      <c r="J1039">
        <v>29</v>
      </c>
      <c r="L1039" s="17">
        <f t="shared" si="12"/>
        <v>29</v>
      </c>
      <c r="M1039">
        <f t="shared" si="13"/>
        <v>29</v>
      </c>
      <c r="N1039">
        <f t="shared" si="14"/>
        <v>841</v>
      </c>
      <c r="O1039" s="20" t="e">
        <f t="shared" si="15"/>
        <v>#DIV/0!</v>
      </c>
      <c r="Q1039" s="13">
        <v>44077</v>
      </c>
      <c r="R1039">
        <v>9</v>
      </c>
      <c r="T1039" s="17"/>
      <c r="W1039" s="20"/>
    </row>
    <row r="1040" spans="1:23" x14ac:dyDescent="0.3">
      <c r="A1040" s="13">
        <v>44078</v>
      </c>
      <c r="B1040">
        <v>23</v>
      </c>
      <c r="D1040" s="17">
        <f t="shared" si="9"/>
        <v>23</v>
      </c>
      <c r="E1040">
        <f t="shared" si="10"/>
        <v>23</v>
      </c>
      <c r="F1040">
        <f t="shared" si="11"/>
        <v>529</v>
      </c>
      <c r="G1040" s="20">
        <f t="shared" si="8"/>
        <v>1</v>
      </c>
      <c r="I1040" s="13">
        <v>44078</v>
      </c>
      <c r="J1040">
        <v>40</v>
      </c>
      <c r="L1040" s="17">
        <f t="shared" si="12"/>
        <v>40</v>
      </c>
      <c r="M1040">
        <f t="shared" si="13"/>
        <v>40</v>
      </c>
      <c r="N1040">
        <f t="shared" si="14"/>
        <v>1600</v>
      </c>
      <c r="O1040" s="20" t="e">
        <f t="shared" si="15"/>
        <v>#DIV/0!</v>
      </c>
      <c r="Q1040" s="13">
        <v>44078</v>
      </c>
      <c r="R1040">
        <v>12</v>
      </c>
      <c r="T1040" s="17"/>
      <c r="W1040" s="20"/>
    </row>
    <row r="1041" spans="1:26" x14ac:dyDescent="0.3">
      <c r="A1041" s="13">
        <v>44079</v>
      </c>
      <c r="B1041">
        <v>27</v>
      </c>
      <c r="D1041" s="17">
        <f t="shared" si="9"/>
        <v>27</v>
      </c>
      <c r="E1041">
        <f t="shared" si="10"/>
        <v>27</v>
      </c>
      <c r="F1041">
        <f t="shared" si="11"/>
        <v>729</v>
      </c>
      <c r="G1041" s="20">
        <f t="shared" si="8"/>
        <v>1</v>
      </c>
      <c r="I1041" s="13">
        <v>44079</v>
      </c>
      <c r="J1041">
        <v>30</v>
      </c>
      <c r="L1041" s="17">
        <f t="shared" si="12"/>
        <v>30</v>
      </c>
      <c r="M1041">
        <f t="shared" si="13"/>
        <v>30</v>
      </c>
      <c r="N1041">
        <f t="shared" si="14"/>
        <v>900</v>
      </c>
      <c r="O1041" s="20" t="e">
        <f t="shared" si="15"/>
        <v>#DIV/0!</v>
      </c>
      <c r="Q1041" s="13">
        <v>44079</v>
      </c>
      <c r="R1041">
        <v>16</v>
      </c>
      <c r="T1041" s="17"/>
      <c r="W1041" s="20"/>
    </row>
    <row r="1042" spans="1:26" x14ac:dyDescent="0.3">
      <c r="A1042" s="13">
        <v>44080</v>
      </c>
      <c r="B1042">
        <v>28</v>
      </c>
      <c r="D1042" s="17">
        <f t="shared" si="9"/>
        <v>28</v>
      </c>
      <c r="E1042">
        <f t="shared" si="10"/>
        <v>28</v>
      </c>
      <c r="F1042">
        <f t="shared" si="11"/>
        <v>784</v>
      </c>
      <c r="G1042" s="20">
        <f t="shared" si="8"/>
        <v>1</v>
      </c>
      <c r="I1042" s="13">
        <v>44080</v>
      </c>
      <c r="J1042">
        <v>24</v>
      </c>
      <c r="L1042" s="17">
        <f t="shared" si="12"/>
        <v>24</v>
      </c>
      <c r="M1042">
        <f t="shared" si="13"/>
        <v>24</v>
      </c>
      <c r="N1042">
        <f t="shared" si="14"/>
        <v>576</v>
      </c>
      <c r="O1042" s="20" t="e">
        <f t="shared" si="15"/>
        <v>#DIV/0!</v>
      </c>
      <c r="Q1042" s="13">
        <v>44080</v>
      </c>
      <c r="R1042">
        <v>9</v>
      </c>
      <c r="T1042" s="17"/>
      <c r="W1042" s="20"/>
    </row>
    <row r="1043" spans="1:26" x14ac:dyDescent="0.3">
      <c r="A1043" s="13">
        <v>44081</v>
      </c>
      <c r="B1043">
        <v>28</v>
      </c>
      <c r="D1043" s="17">
        <f t="shared" si="9"/>
        <v>28</v>
      </c>
      <c r="E1043">
        <f t="shared" si="10"/>
        <v>28</v>
      </c>
      <c r="F1043">
        <f t="shared" si="11"/>
        <v>784</v>
      </c>
      <c r="G1043" s="20">
        <f t="shared" si="8"/>
        <v>1</v>
      </c>
      <c r="I1043" s="13">
        <v>44081</v>
      </c>
      <c r="J1043">
        <v>28</v>
      </c>
      <c r="L1043" s="17">
        <f t="shared" si="12"/>
        <v>28</v>
      </c>
      <c r="M1043">
        <f t="shared" si="13"/>
        <v>28</v>
      </c>
      <c r="N1043">
        <f t="shared" si="14"/>
        <v>784</v>
      </c>
      <c r="O1043" s="20" t="e">
        <f t="shared" si="15"/>
        <v>#DIV/0!</v>
      </c>
      <c r="Q1043" s="13">
        <v>44081</v>
      </c>
      <c r="R1043">
        <v>18</v>
      </c>
      <c r="T1043" s="17"/>
      <c r="W1043" s="20"/>
    </row>
    <row r="1044" spans="1:26" x14ac:dyDescent="0.3">
      <c r="A1044" s="13">
        <v>44082</v>
      </c>
      <c r="B1044">
        <v>28</v>
      </c>
      <c r="D1044" s="17">
        <f t="shared" si="9"/>
        <v>28</v>
      </c>
      <c r="E1044">
        <f t="shared" si="10"/>
        <v>28</v>
      </c>
      <c r="F1044">
        <f t="shared" si="11"/>
        <v>784</v>
      </c>
      <c r="G1044" s="20">
        <f t="shared" si="8"/>
        <v>1</v>
      </c>
      <c r="I1044" s="13">
        <v>44082</v>
      </c>
      <c r="J1044">
        <v>28</v>
      </c>
      <c r="L1044" s="17">
        <f t="shared" si="12"/>
        <v>28</v>
      </c>
      <c r="M1044">
        <f t="shared" si="13"/>
        <v>28</v>
      </c>
      <c r="N1044">
        <f t="shared" si="14"/>
        <v>784</v>
      </c>
      <c r="O1044" s="20" t="e">
        <f t="shared" si="15"/>
        <v>#DIV/0!</v>
      </c>
      <c r="Q1044" s="13">
        <v>44082</v>
      </c>
      <c r="R1044">
        <v>15</v>
      </c>
      <c r="T1044" s="17"/>
      <c r="W1044" s="20"/>
    </row>
    <row r="1045" spans="1:26" x14ac:dyDescent="0.3">
      <c r="A1045" s="13">
        <v>44083</v>
      </c>
      <c r="B1045">
        <v>22</v>
      </c>
      <c r="D1045" s="17">
        <f t="shared" si="9"/>
        <v>22</v>
      </c>
      <c r="E1045">
        <f t="shared" si="10"/>
        <v>22</v>
      </c>
      <c r="F1045">
        <f t="shared" si="11"/>
        <v>484</v>
      </c>
      <c r="G1045" s="20">
        <f t="shared" si="8"/>
        <v>1</v>
      </c>
      <c r="I1045" s="13">
        <v>44083</v>
      </c>
      <c r="J1045">
        <v>29</v>
      </c>
      <c r="L1045" s="17">
        <f t="shared" si="12"/>
        <v>29</v>
      </c>
      <c r="M1045">
        <f t="shared" si="13"/>
        <v>29</v>
      </c>
      <c r="N1045">
        <f t="shared" si="14"/>
        <v>841</v>
      </c>
      <c r="O1045" s="20" t="e">
        <f t="shared" si="15"/>
        <v>#DIV/0!</v>
      </c>
      <c r="Q1045" s="13">
        <v>44083</v>
      </c>
      <c r="R1045">
        <v>9</v>
      </c>
      <c r="T1045" s="17"/>
      <c r="W1045" s="20"/>
    </row>
    <row r="1046" spans="1:26" ht="15" thickBot="1" x14ac:dyDescent="0.35">
      <c r="A1046" s="13">
        <v>44084</v>
      </c>
      <c r="B1046">
        <v>19</v>
      </c>
      <c r="D1046" s="17">
        <f t="shared" si="9"/>
        <v>19</v>
      </c>
      <c r="E1046">
        <f t="shared" si="10"/>
        <v>19</v>
      </c>
      <c r="F1046">
        <f t="shared" si="11"/>
        <v>361</v>
      </c>
      <c r="G1046" s="20">
        <f t="shared" si="8"/>
        <v>1</v>
      </c>
      <c r="I1046" s="13">
        <v>44084</v>
      </c>
      <c r="J1046">
        <v>31</v>
      </c>
      <c r="L1046" s="17">
        <f t="shared" si="12"/>
        <v>31</v>
      </c>
      <c r="M1046">
        <f t="shared" si="13"/>
        <v>31</v>
      </c>
      <c r="N1046">
        <f t="shared" si="14"/>
        <v>961</v>
      </c>
      <c r="O1046" s="20" t="e">
        <f t="shared" si="15"/>
        <v>#DIV/0!</v>
      </c>
      <c r="Q1046" s="21">
        <v>44084</v>
      </c>
      <c r="R1046" s="22">
        <v>10</v>
      </c>
      <c r="S1046" s="22"/>
      <c r="T1046" s="23"/>
      <c r="U1046" s="22"/>
      <c r="V1046" s="22"/>
      <c r="W1046" s="24"/>
      <c r="X1046" s="22"/>
      <c r="Y1046" s="22"/>
      <c r="Z1046" s="22"/>
    </row>
    <row r="1047" spans="1:26" x14ac:dyDescent="0.3">
      <c r="A1047" s="13">
        <v>44085</v>
      </c>
      <c r="B1047">
        <v>25</v>
      </c>
      <c r="D1047" s="17">
        <f t="shared" si="9"/>
        <v>25</v>
      </c>
      <c r="E1047">
        <f t="shared" si="10"/>
        <v>25</v>
      </c>
      <c r="F1047">
        <f t="shared" si="11"/>
        <v>625</v>
      </c>
      <c r="G1047" s="20">
        <f t="shared" si="8"/>
        <v>1</v>
      </c>
      <c r="I1047" s="13">
        <v>44085</v>
      </c>
      <c r="J1047">
        <v>24</v>
      </c>
      <c r="L1047" s="17">
        <f t="shared" si="12"/>
        <v>24</v>
      </c>
      <c r="M1047">
        <f t="shared" si="13"/>
        <v>24</v>
      </c>
      <c r="N1047">
        <f t="shared" si="14"/>
        <v>576</v>
      </c>
      <c r="O1047" s="20" t="e">
        <f t="shared" si="15"/>
        <v>#DIV/0!</v>
      </c>
      <c r="Q1047" s="13">
        <v>44085</v>
      </c>
      <c r="R1047">
        <v>14</v>
      </c>
      <c r="T1047" s="17">
        <f t="shared" ref="T1047:T1094" si="16">R1047-S1047</f>
        <v>14</v>
      </c>
      <c r="U1047">
        <f t="shared" ref="U1047:U1094" si="17">ABS(T1047)</f>
        <v>14</v>
      </c>
      <c r="V1047">
        <f t="shared" ref="V1047:V1094" si="18">U1047^2</f>
        <v>196</v>
      </c>
      <c r="W1047" s="20" t="e">
        <f t="shared" ref="W1047:W1094" si="19">ABS(U1047/S1047)</f>
        <v>#DIV/0!</v>
      </c>
    </row>
    <row r="1048" spans="1:26" x14ac:dyDescent="0.3">
      <c r="A1048" s="13">
        <v>44086</v>
      </c>
      <c r="B1048">
        <v>18</v>
      </c>
      <c r="D1048" s="17">
        <f t="shared" si="9"/>
        <v>18</v>
      </c>
      <c r="E1048">
        <f t="shared" si="10"/>
        <v>18</v>
      </c>
      <c r="F1048">
        <f t="shared" si="11"/>
        <v>324</v>
      </c>
      <c r="G1048" s="20">
        <f t="shared" si="8"/>
        <v>1</v>
      </c>
      <c r="I1048" s="13">
        <v>44086</v>
      </c>
      <c r="J1048">
        <v>28</v>
      </c>
      <c r="L1048" s="17">
        <f t="shared" si="12"/>
        <v>28</v>
      </c>
      <c r="M1048">
        <f t="shared" si="13"/>
        <v>28</v>
      </c>
      <c r="N1048">
        <f t="shared" si="14"/>
        <v>784</v>
      </c>
      <c r="O1048" s="20" t="e">
        <f t="shared" si="15"/>
        <v>#DIV/0!</v>
      </c>
      <c r="Q1048" s="13">
        <v>44086</v>
      </c>
      <c r="R1048">
        <v>13</v>
      </c>
      <c r="T1048" s="17">
        <f t="shared" si="16"/>
        <v>13</v>
      </c>
      <c r="U1048">
        <f t="shared" si="17"/>
        <v>13</v>
      </c>
      <c r="V1048">
        <f t="shared" si="18"/>
        <v>169</v>
      </c>
      <c r="W1048" s="20" t="e">
        <f t="shared" si="19"/>
        <v>#DIV/0!</v>
      </c>
    </row>
    <row r="1049" spans="1:26" x14ac:dyDescent="0.3">
      <c r="A1049" s="13">
        <v>44087</v>
      </c>
      <c r="B1049">
        <v>23</v>
      </c>
      <c r="D1049" s="17">
        <f t="shared" si="9"/>
        <v>23</v>
      </c>
      <c r="E1049">
        <f t="shared" si="10"/>
        <v>23</v>
      </c>
      <c r="F1049">
        <f t="shared" si="11"/>
        <v>529</v>
      </c>
      <c r="G1049" s="20">
        <f t="shared" si="8"/>
        <v>1</v>
      </c>
      <c r="I1049" s="13">
        <v>44087</v>
      </c>
      <c r="J1049">
        <v>27</v>
      </c>
      <c r="L1049" s="17">
        <f t="shared" si="12"/>
        <v>27</v>
      </c>
      <c r="M1049">
        <f t="shared" si="13"/>
        <v>27</v>
      </c>
      <c r="N1049">
        <f t="shared" si="14"/>
        <v>729</v>
      </c>
      <c r="O1049" s="20" t="e">
        <f t="shared" si="15"/>
        <v>#DIV/0!</v>
      </c>
      <c r="Q1049" s="13">
        <v>44087</v>
      </c>
      <c r="R1049">
        <v>18</v>
      </c>
      <c r="T1049" s="17">
        <f t="shared" si="16"/>
        <v>18</v>
      </c>
      <c r="U1049">
        <f t="shared" si="17"/>
        <v>18</v>
      </c>
      <c r="V1049">
        <f t="shared" si="18"/>
        <v>324</v>
      </c>
      <c r="W1049" s="20" t="e">
        <f t="shared" si="19"/>
        <v>#DIV/0!</v>
      </c>
    </row>
    <row r="1050" spans="1:26" x14ac:dyDescent="0.3">
      <c r="A1050" s="13">
        <v>44088</v>
      </c>
      <c r="B1050">
        <v>29</v>
      </c>
      <c r="D1050" s="17">
        <f t="shared" si="9"/>
        <v>29</v>
      </c>
      <c r="E1050">
        <f t="shared" si="10"/>
        <v>29</v>
      </c>
      <c r="F1050">
        <f t="shared" si="11"/>
        <v>841</v>
      </c>
      <c r="G1050" s="20">
        <f t="shared" si="8"/>
        <v>1</v>
      </c>
      <c r="I1050" s="13">
        <v>44088</v>
      </c>
      <c r="J1050">
        <v>27</v>
      </c>
      <c r="L1050" s="17">
        <f t="shared" si="12"/>
        <v>27</v>
      </c>
      <c r="M1050">
        <f t="shared" si="13"/>
        <v>27</v>
      </c>
      <c r="N1050">
        <f t="shared" si="14"/>
        <v>729</v>
      </c>
      <c r="O1050" s="20" t="e">
        <f t="shared" si="15"/>
        <v>#DIV/0!</v>
      </c>
      <c r="Q1050" s="13">
        <v>44088</v>
      </c>
      <c r="R1050">
        <v>10</v>
      </c>
      <c r="T1050" s="17">
        <f t="shared" si="16"/>
        <v>10</v>
      </c>
      <c r="U1050">
        <f t="shared" si="17"/>
        <v>10</v>
      </c>
      <c r="V1050">
        <f t="shared" si="18"/>
        <v>100</v>
      </c>
      <c r="W1050" s="20" t="e">
        <f t="shared" si="19"/>
        <v>#DIV/0!</v>
      </c>
    </row>
    <row r="1051" spans="1:26" x14ac:dyDescent="0.3">
      <c r="A1051" s="13">
        <v>44089</v>
      </c>
      <c r="B1051">
        <v>21</v>
      </c>
      <c r="D1051" s="17">
        <f t="shared" si="9"/>
        <v>21</v>
      </c>
      <c r="E1051">
        <f t="shared" si="10"/>
        <v>21</v>
      </c>
      <c r="F1051">
        <f t="shared" si="11"/>
        <v>441</v>
      </c>
      <c r="G1051" s="20">
        <f t="shared" si="8"/>
        <v>1</v>
      </c>
      <c r="I1051" s="13">
        <v>44089</v>
      </c>
      <c r="J1051">
        <v>27</v>
      </c>
      <c r="L1051" s="17">
        <f t="shared" si="12"/>
        <v>27</v>
      </c>
      <c r="M1051">
        <f t="shared" si="13"/>
        <v>27</v>
      </c>
      <c r="N1051">
        <f t="shared" si="14"/>
        <v>729</v>
      </c>
      <c r="O1051" s="20" t="e">
        <f t="shared" si="15"/>
        <v>#DIV/0!</v>
      </c>
      <c r="Q1051" s="13">
        <v>44089</v>
      </c>
      <c r="R1051">
        <v>12</v>
      </c>
      <c r="T1051" s="17">
        <f t="shared" si="16"/>
        <v>12</v>
      </c>
      <c r="U1051">
        <f t="shared" si="17"/>
        <v>12</v>
      </c>
      <c r="V1051">
        <f t="shared" si="18"/>
        <v>144</v>
      </c>
      <c r="W1051" s="20" t="e">
        <f t="shared" si="19"/>
        <v>#DIV/0!</v>
      </c>
    </row>
    <row r="1052" spans="1:26" x14ac:dyDescent="0.3">
      <c r="A1052" s="13">
        <v>44090</v>
      </c>
      <c r="B1052">
        <v>31</v>
      </c>
      <c r="D1052" s="17">
        <f t="shared" si="9"/>
        <v>31</v>
      </c>
      <c r="E1052">
        <f t="shared" si="10"/>
        <v>31</v>
      </c>
      <c r="F1052">
        <f t="shared" si="11"/>
        <v>961</v>
      </c>
      <c r="G1052" s="20">
        <f t="shared" si="8"/>
        <v>1</v>
      </c>
      <c r="I1052" s="13">
        <v>44090</v>
      </c>
      <c r="J1052">
        <v>42</v>
      </c>
      <c r="L1052" s="17">
        <f t="shared" si="12"/>
        <v>42</v>
      </c>
      <c r="M1052">
        <f t="shared" si="13"/>
        <v>42</v>
      </c>
      <c r="N1052">
        <f t="shared" si="14"/>
        <v>1764</v>
      </c>
      <c r="O1052" s="20" t="e">
        <f t="shared" si="15"/>
        <v>#DIV/0!</v>
      </c>
      <c r="Q1052" s="13">
        <v>44090</v>
      </c>
      <c r="R1052">
        <v>10</v>
      </c>
      <c r="T1052" s="17">
        <f t="shared" si="16"/>
        <v>10</v>
      </c>
      <c r="U1052">
        <f t="shared" si="17"/>
        <v>10</v>
      </c>
      <c r="V1052">
        <f t="shared" si="18"/>
        <v>100</v>
      </c>
      <c r="W1052" s="20" t="e">
        <f t="shared" si="19"/>
        <v>#DIV/0!</v>
      </c>
    </row>
    <row r="1053" spans="1:26" x14ac:dyDescent="0.3">
      <c r="A1053" s="13">
        <v>44091</v>
      </c>
      <c r="B1053">
        <v>21</v>
      </c>
      <c r="D1053" s="17">
        <f t="shared" si="9"/>
        <v>21</v>
      </c>
      <c r="E1053">
        <f t="shared" si="10"/>
        <v>21</v>
      </c>
      <c r="F1053">
        <f t="shared" si="11"/>
        <v>441</v>
      </c>
      <c r="G1053" s="20">
        <f t="shared" si="8"/>
        <v>1</v>
      </c>
      <c r="I1053" s="13">
        <v>44091</v>
      </c>
      <c r="J1053">
        <v>25</v>
      </c>
      <c r="L1053" s="17">
        <f t="shared" si="12"/>
        <v>25</v>
      </c>
      <c r="M1053">
        <f t="shared" si="13"/>
        <v>25</v>
      </c>
      <c r="N1053">
        <f t="shared" si="14"/>
        <v>625</v>
      </c>
      <c r="O1053" s="20" t="e">
        <f t="shared" si="15"/>
        <v>#DIV/0!</v>
      </c>
      <c r="Q1053" s="13">
        <v>44091</v>
      </c>
      <c r="R1053">
        <v>12</v>
      </c>
      <c r="T1053" s="17">
        <f t="shared" si="16"/>
        <v>12</v>
      </c>
      <c r="U1053">
        <f t="shared" si="17"/>
        <v>12</v>
      </c>
      <c r="V1053">
        <f t="shared" si="18"/>
        <v>144</v>
      </c>
      <c r="W1053" s="20" t="e">
        <f t="shared" si="19"/>
        <v>#DIV/0!</v>
      </c>
    </row>
    <row r="1054" spans="1:26" x14ac:dyDescent="0.3">
      <c r="A1054" s="13">
        <v>44092</v>
      </c>
      <c r="B1054">
        <v>18</v>
      </c>
      <c r="D1054" s="17">
        <f t="shared" si="9"/>
        <v>18</v>
      </c>
      <c r="E1054">
        <f t="shared" si="10"/>
        <v>18</v>
      </c>
      <c r="F1054">
        <f t="shared" si="11"/>
        <v>324</v>
      </c>
      <c r="G1054" s="20">
        <f t="shared" si="8"/>
        <v>1</v>
      </c>
      <c r="I1054" s="13">
        <v>44092</v>
      </c>
      <c r="J1054">
        <v>30</v>
      </c>
      <c r="L1054" s="17">
        <f t="shared" si="12"/>
        <v>30</v>
      </c>
      <c r="M1054">
        <f t="shared" si="13"/>
        <v>30</v>
      </c>
      <c r="N1054">
        <f t="shared" si="14"/>
        <v>900</v>
      </c>
      <c r="O1054" s="20" t="e">
        <f t="shared" si="15"/>
        <v>#DIV/0!</v>
      </c>
      <c r="Q1054" s="13">
        <v>44092</v>
      </c>
      <c r="R1054">
        <v>12</v>
      </c>
      <c r="T1054" s="17">
        <f t="shared" si="16"/>
        <v>12</v>
      </c>
      <c r="U1054">
        <f t="shared" si="17"/>
        <v>12</v>
      </c>
      <c r="V1054">
        <f t="shared" si="18"/>
        <v>144</v>
      </c>
      <c r="W1054" s="20" t="e">
        <f t="shared" si="19"/>
        <v>#DIV/0!</v>
      </c>
    </row>
    <row r="1055" spans="1:26" x14ac:dyDescent="0.3">
      <c r="A1055" s="13">
        <v>44093</v>
      </c>
      <c r="B1055">
        <v>26</v>
      </c>
      <c r="D1055" s="17">
        <f t="shared" si="9"/>
        <v>26</v>
      </c>
      <c r="E1055">
        <f t="shared" si="10"/>
        <v>26</v>
      </c>
      <c r="F1055">
        <f t="shared" si="11"/>
        <v>676</v>
      </c>
      <c r="G1055" s="20">
        <f t="shared" si="8"/>
        <v>1</v>
      </c>
      <c r="I1055" s="13">
        <v>44093</v>
      </c>
      <c r="J1055">
        <v>24</v>
      </c>
      <c r="L1055" s="17">
        <f t="shared" si="12"/>
        <v>24</v>
      </c>
      <c r="M1055">
        <f t="shared" si="13"/>
        <v>24</v>
      </c>
      <c r="N1055">
        <f t="shared" si="14"/>
        <v>576</v>
      </c>
      <c r="O1055" s="20" t="e">
        <f t="shared" si="15"/>
        <v>#DIV/0!</v>
      </c>
      <c r="Q1055" s="13">
        <v>44093</v>
      </c>
      <c r="R1055">
        <v>20</v>
      </c>
      <c r="T1055" s="17">
        <f t="shared" si="16"/>
        <v>20</v>
      </c>
      <c r="U1055">
        <f t="shared" si="17"/>
        <v>20</v>
      </c>
      <c r="V1055">
        <f t="shared" si="18"/>
        <v>400</v>
      </c>
      <c r="W1055" s="20" t="e">
        <f t="shared" si="19"/>
        <v>#DIV/0!</v>
      </c>
    </row>
    <row r="1056" spans="1:26" x14ac:dyDescent="0.3">
      <c r="A1056" s="13">
        <v>44094</v>
      </c>
      <c r="B1056">
        <v>27</v>
      </c>
      <c r="D1056" s="17">
        <f t="shared" si="9"/>
        <v>27</v>
      </c>
      <c r="E1056">
        <f t="shared" si="10"/>
        <v>27</v>
      </c>
      <c r="F1056">
        <f t="shared" si="11"/>
        <v>729</v>
      </c>
      <c r="G1056" s="20">
        <f t="shared" si="8"/>
        <v>1</v>
      </c>
      <c r="I1056" s="13">
        <v>44094</v>
      </c>
      <c r="J1056">
        <v>15</v>
      </c>
      <c r="L1056" s="17">
        <f t="shared" si="12"/>
        <v>15</v>
      </c>
      <c r="M1056">
        <f t="shared" si="13"/>
        <v>15</v>
      </c>
      <c r="N1056">
        <f t="shared" si="14"/>
        <v>225</v>
      </c>
      <c r="O1056" s="20" t="e">
        <f t="shared" si="15"/>
        <v>#DIV/0!</v>
      </c>
      <c r="Q1056" s="13">
        <v>44094</v>
      </c>
      <c r="R1056">
        <v>11</v>
      </c>
      <c r="T1056" s="17">
        <f t="shared" si="16"/>
        <v>11</v>
      </c>
      <c r="U1056">
        <f t="shared" si="17"/>
        <v>11</v>
      </c>
      <c r="V1056">
        <f t="shared" si="18"/>
        <v>121</v>
      </c>
      <c r="W1056" s="20" t="e">
        <f t="shared" si="19"/>
        <v>#DIV/0!</v>
      </c>
    </row>
    <row r="1057" spans="1:23" x14ac:dyDescent="0.3">
      <c r="A1057" s="13">
        <v>44095</v>
      </c>
      <c r="B1057">
        <v>28</v>
      </c>
      <c r="D1057" s="17">
        <f t="shared" si="9"/>
        <v>28</v>
      </c>
      <c r="E1057">
        <f t="shared" si="10"/>
        <v>28</v>
      </c>
      <c r="F1057">
        <f t="shared" si="11"/>
        <v>784</v>
      </c>
      <c r="G1057" s="20">
        <f t="shared" si="8"/>
        <v>1</v>
      </c>
      <c r="I1057" s="13">
        <v>44095</v>
      </c>
      <c r="J1057">
        <v>34</v>
      </c>
      <c r="L1057" s="17">
        <f t="shared" si="12"/>
        <v>34</v>
      </c>
      <c r="M1057">
        <f t="shared" si="13"/>
        <v>34</v>
      </c>
      <c r="N1057">
        <f t="shared" si="14"/>
        <v>1156</v>
      </c>
      <c r="O1057" s="20" t="e">
        <f t="shared" si="15"/>
        <v>#DIV/0!</v>
      </c>
      <c r="Q1057" s="13">
        <v>44095</v>
      </c>
      <c r="R1057">
        <v>21</v>
      </c>
      <c r="T1057" s="17">
        <f t="shared" si="16"/>
        <v>21</v>
      </c>
      <c r="U1057">
        <f t="shared" si="17"/>
        <v>21</v>
      </c>
      <c r="V1057">
        <f t="shared" si="18"/>
        <v>441</v>
      </c>
      <c r="W1057" s="20" t="e">
        <f t="shared" si="19"/>
        <v>#DIV/0!</v>
      </c>
    </row>
    <row r="1058" spans="1:23" x14ac:dyDescent="0.3">
      <c r="A1058" s="13">
        <v>44096</v>
      </c>
      <c r="B1058">
        <v>28</v>
      </c>
      <c r="D1058" s="17">
        <f t="shared" si="9"/>
        <v>28</v>
      </c>
      <c r="E1058">
        <f t="shared" si="10"/>
        <v>28</v>
      </c>
      <c r="F1058">
        <f t="shared" si="11"/>
        <v>784</v>
      </c>
      <c r="G1058" s="20">
        <f t="shared" si="8"/>
        <v>1</v>
      </c>
      <c r="I1058" s="13">
        <v>44096</v>
      </c>
      <c r="J1058">
        <v>32</v>
      </c>
      <c r="L1058" s="17">
        <f t="shared" si="12"/>
        <v>32</v>
      </c>
      <c r="M1058">
        <f t="shared" si="13"/>
        <v>32</v>
      </c>
      <c r="N1058">
        <f t="shared" si="14"/>
        <v>1024</v>
      </c>
      <c r="O1058" s="20" t="e">
        <f t="shared" si="15"/>
        <v>#DIV/0!</v>
      </c>
      <c r="Q1058" s="13">
        <v>44096</v>
      </c>
      <c r="R1058">
        <v>15</v>
      </c>
      <c r="T1058" s="17">
        <f t="shared" si="16"/>
        <v>15</v>
      </c>
      <c r="U1058">
        <f t="shared" si="17"/>
        <v>15</v>
      </c>
      <c r="V1058">
        <f t="shared" si="18"/>
        <v>225</v>
      </c>
      <c r="W1058" s="20" t="e">
        <f t="shared" si="19"/>
        <v>#DIV/0!</v>
      </c>
    </row>
    <row r="1059" spans="1:23" x14ac:dyDescent="0.3">
      <c r="A1059" s="13">
        <v>44097</v>
      </c>
      <c r="B1059">
        <v>21</v>
      </c>
      <c r="D1059" s="17">
        <f t="shared" si="9"/>
        <v>21</v>
      </c>
      <c r="E1059">
        <f t="shared" si="10"/>
        <v>21</v>
      </c>
      <c r="F1059">
        <f t="shared" si="11"/>
        <v>441</v>
      </c>
      <c r="G1059" s="20">
        <f t="shared" si="8"/>
        <v>1</v>
      </c>
      <c r="I1059" s="13">
        <v>44097</v>
      </c>
      <c r="J1059">
        <v>27</v>
      </c>
      <c r="L1059" s="17">
        <f t="shared" si="12"/>
        <v>27</v>
      </c>
      <c r="M1059">
        <f t="shared" si="13"/>
        <v>27</v>
      </c>
      <c r="N1059">
        <f t="shared" si="14"/>
        <v>729</v>
      </c>
      <c r="O1059" s="20" t="e">
        <f t="shared" si="15"/>
        <v>#DIV/0!</v>
      </c>
      <c r="Q1059" s="13">
        <v>44097</v>
      </c>
      <c r="R1059">
        <v>10</v>
      </c>
      <c r="T1059" s="17">
        <f t="shared" si="16"/>
        <v>10</v>
      </c>
      <c r="U1059">
        <f t="shared" si="17"/>
        <v>10</v>
      </c>
      <c r="V1059">
        <f t="shared" si="18"/>
        <v>100</v>
      </c>
      <c r="W1059" s="20" t="e">
        <f t="shared" si="19"/>
        <v>#DIV/0!</v>
      </c>
    </row>
    <row r="1060" spans="1:23" x14ac:dyDescent="0.3">
      <c r="A1060" s="13">
        <v>44098</v>
      </c>
      <c r="B1060">
        <v>24</v>
      </c>
      <c r="D1060" s="17">
        <f t="shared" si="9"/>
        <v>24</v>
      </c>
      <c r="E1060">
        <f t="shared" si="10"/>
        <v>24</v>
      </c>
      <c r="F1060">
        <f t="shared" si="11"/>
        <v>576</v>
      </c>
      <c r="G1060" s="20">
        <f t="shared" si="8"/>
        <v>1</v>
      </c>
      <c r="I1060" s="13">
        <v>44098</v>
      </c>
      <c r="J1060">
        <v>29</v>
      </c>
      <c r="L1060" s="17">
        <f t="shared" si="12"/>
        <v>29</v>
      </c>
      <c r="M1060">
        <f t="shared" si="13"/>
        <v>29</v>
      </c>
      <c r="N1060">
        <f t="shared" si="14"/>
        <v>841</v>
      </c>
      <c r="O1060" s="20" t="e">
        <f t="shared" si="15"/>
        <v>#DIV/0!</v>
      </c>
      <c r="Q1060" s="13">
        <v>44098</v>
      </c>
      <c r="R1060">
        <v>11</v>
      </c>
      <c r="T1060" s="17">
        <f t="shared" si="16"/>
        <v>11</v>
      </c>
      <c r="U1060">
        <f t="shared" si="17"/>
        <v>11</v>
      </c>
      <c r="V1060">
        <f t="shared" si="18"/>
        <v>121</v>
      </c>
      <c r="W1060" s="20" t="e">
        <f t="shared" si="19"/>
        <v>#DIV/0!</v>
      </c>
    </row>
    <row r="1061" spans="1:23" x14ac:dyDescent="0.3">
      <c r="A1061" s="13">
        <v>44099</v>
      </c>
      <c r="B1061">
        <v>21</v>
      </c>
      <c r="D1061" s="17">
        <f t="shared" si="9"/>
        <v>21</v>
      </c>
      <c r="E1061">
        <f t="shared" si="10"/>
        <v>21</v>
      </c>
      <c r="F1061">
        <f t="shared" si="11"/>
        <v>441</v>
      </c>
      <c r="G1061" s="20">
        <f t="shared" si="8"/>
        <v>1</v>
      </c>
      <c r="I1061" s="13">
        <v>44099</v>
      </c>
      <c r="J1061">
        <v>27</v>
      </c>
      <c r="L1061" s="17">
        <f t="shared" si="12"/>
        <v>27</v>
      </c>
      <c r="M1061">
        <f t="shared" si="13"/>
        <v>27</v>
      </c>
      <c r="N1061">
        <f t="shared" si="14"/>
        <v>729</v>
      </c>
      <c r="O1061" s="20" t="e">
        <f t="shared" si="15"/>
        <v>#DIV/0!</v>
      </c>
      <c r="Q1061" s="13">
        <v>44099</v>
      </c>
      <c r="R1061">
        <v>13</v>
      </c>
      <c r="T1061" s="17">
        <f t="shared" si="16"/>
        <v>13</v>
      </c>
      <c r="U1061">
        <f t="shared" si="17"/>
        <v>13</v>
      </c>
      <c r="V1061">
        <f t="shared" si="18"/>
        <v>169</v>
      </c>
      <c r="W1061" s="20" t="e">
        <f t="shared" si="19"/>
        <v>#DIV/0!</v>
      </c>
    </row>
    <row r="1062" spans="1:23" x14ac:dyDescent="0.3">
      <c r="A1062" s="13">
        <v>44100</v>
      </c>
      <c r="B1062">
        <v>24</v>
      </c>
      <c r="D1062" s="17">
        <f t="shared" si="9"/>
        <v>24</v>
      </c>
      <c r="E1062">
        <f t="shared" si="10"/>
        <v>24</v>
      </c>
      <c r="F1062">
        <f t="shared" si="11"/>
        <v>576</v>
      </c>
      <c r="G1062" s="20">
        <f t="shared" si="8"/>
        <v>1</v>
      </c>
      <c r="I1062" s="13">
        <v>44100</v>
      </c>
      <c r="J1062">
        <v>31</v>
      </c>
      <c r="L1062" s="17">
        <f t="shared" si="12"/>
        <v>31</v>
      </c>
      <c r="M1062">
        <f t="shared" si="13"/>
        <v>31</v>
      </c>
      <c r="N1062">
        <f t="shared" si="14"/>
        <v>961</v>
      </c>
      <c r="O1062" s="20" t="e">
        <f t="shared" si="15"/>
        <v>#DIV/0!</v>
      </c>
      <c r="Q1062" s="13">
        <v>44100</v>
      </c>
      <c r="R1062">
        <v>6</v>
      </c>
      <c r="T1062" s="17">
        <f t="shared" si="16"/>
        <v>6</v>
      </c>
      <c r="U1062">
        <f t="shared" si="17"/>
        <v>6</v>
      </c>
      <c r="V1062">
        <f t="shared" si="18"/>
        <v>36</v>
      </c>
      <c r="W1062" s="20" t="e">
        <f t="shared" si="19"/>
        <v>#DIV/0!</v>
      </c>
    </row>
    <row r="1063" spans="1:23" x14ac:dyDescent="0.3">
      <c r="A1063" s="13">
        <v>44101</v>
      </c>
      <c r="B1063">
        <v>33</v>
      </c>
      <c r="D1063" s="17">
        <f t="shared" si="9"/>
        <v>33</v>
      </c>
      <c r="E1063">
        <f t="shared" si="10"/>
        <v>33</v>
      </c>
      <c r="F1063">
        <f t="shared" si="11"/>
        <v>1089</v>
      </c>
      <c r="G1063" s="20">
        <f t="shared" si="8"/>
        <v>1</v>
      </c>
      <c r="I1063" s="13">
        <v>44101</v>
      </c>
      <c r="J1063">
        <v>23</v>
      </c>
      <c r="L1063" s="17">
        <f t="shared" si="12"/>
        <v>23</v>
      </c>
      <c r="M1063">
        <f t="shared" si="13"/>
        <v>23</v>
      </c>
      <c r="N1063">
        <f t="shared" si="14"/>
        <v>529</v>
      </c>
      <c r="O1063" s="20" t="e">
        <f t="shared" si="15"/>
        <v>#DIV/0!</v>
      </c>
      <c r="Q1063" s="13">
        <v>44101</v>
      </c>
      <c r="R1063">
        <v>17</v>
      </c>
      <c r="T1063" s="17">
        <f t="shared" si="16"/>
        <v>17</v>
      </c>
      <c r="U1063">
        <f t="shared" si="17"/>
        <v>17</v>
      </c>
      <c r="V1063">
        <f t="shared" si="18"/>
        <v>289</v>
      </c>
      <c r="W1063" s="20" t="e">
        <f t="shared" si="19"/>
        <v>#DIV/0!</v>
      </c>
    </row>
    <row r="1064" spans="1:23" x14ac:dyDescent="0.3">
      <c r="A1064" s="13">
        <v>44102</v>
      </c>
      <c r="B1064">
        <v>31</v>
      </c>
      <c r="D1064" s="17">
        <f t="shared" si="9"/>
        <v>31</v>
      </c>
      <c r="E1064">
        <f t="shared" si="10"/>
        <v>31</v>
      </c>
      <c r="F1064">
        <f t="shared" si="11"/>
        <v>961</v>
      </c>
      <c r="G1064" s="20">
        <f t="shared" si="8"/>
        <v>1</v>
      </c>
      <c r="I1064" s="13">
        <v>44102</v>
      </c>
      <c r="J1064">
        <v>29</v>
      </c>
      <c r="L1064" s="17">
        <f t="shared" si="12"/>
        <v>29</v>
      </c>
      <c r="M1064">
        <f t="shared" si="13"/>
        <v>29</v>
      </c>
      <c r="N1064">
        <f t="shared" si="14"/>
        <v>841</v>
      </c>
      <c r="O1064" s="20" t="e">
        <f t="shared" si="15"/>
        <v>#DIV/0!</v>
      </c>
      <c r="Q1064" s="13">
        <v>44102</v>
      </c>
      <c r="R1064">
        <v>14</v>
      </c>
      <c r="T1064" s="17">
        <f t="shared" si="16"/>
        <v>14</v>
      </c>
      <c r="U1064">
        <f t="shared" si="17"/>
        <v>14</v>
      </c>
      <c r="V1064">
        <f t="shared" si="18"/>
        <v>196</v>
      </c>
      <c r="W1064" s="20" t="e">
        <f t="shared" si="19"/>
        <v>#DIV/0!</v>
      </c>
    </row>
    <row r="1065" spans="1:23" x14ac:dyDescent="0.3">
      <c r="A1065" s="13">
        <v>44103</v>
      </c>
      <c r="B1065">
        <v>18</v>
      </c>
      <c r="D1065" s="17">
        <f t="shared" si="9"/>
        <v>18</v>
      </c>
      <c r="E1065">
        <f t="shared" si="10"/>
        <v>18</v>
      </c>
      <c r="F1065">
        <f t="shared" si="11"/>
        <v>324</v>
      </c>
      <c r="G1065" s="20">
        <f t="shared" si="8"/>
        <v>1</v>
      </c>
      <c r="I1065" s="13">
        <v>44103</v>
      </c>
      <c r="J1065">
        <v>26</v>
      </c>
      <c r="L1065" s="17">
        <f t="shared" si="12"/>
        <v>26</v>
      </c>
      <c r="M1065">
        <f t="shared" si="13"/>
        <v>26</v>
      </c>
      <c r="N1065">
        <f t="shared" si="14"/>
        <v>676</v>
      </c>
      <c r="O1065" s="20" t="e">
        <f t="shared" si="15"/>
        <v>#DIV/0!</v>
      </c>
      <c r="Q1065" s="13">
        <v>44103</v>
      </c>
      <c r="R1065">
        <v>9</v>
      </c>
      <c r="T1065" s="17">
        <f t="shared" si="16"/>
        <v>9</v>
      </c>
      <c r="U1065">
        <f t="shared" si="17"/>
        <v>9</v>
      </c>
      <c r="V1065">
        <f t="shared" si="18"/>
        <v>81</v>
      </c>
      <c r="W1065" s="20" t="e">
        <f t="shared" si="19"/>
        <v>#DIV/0!</v>
      </c>
    </row>
    <row r="1066" spans="1:23" x14ac:dyDescent="0.3">
      <c r="A1066" s="13">
        <v>44104</v>
      </c>
      <c r="B1066">
        <v>20</v>
      </c>
      <c r="D1066" s="17">
        <f t="shared" si="9"/>
        <v>20</v>
      </c>
      <c r="E1066">
        <f t="shared" si="10"/>
        <v>20</v>
      </c>
      <c r="F1066">
        <f t="shared" si="11"/>
        <v>400</v>
      </c>
      <c r="G1066" s="20">
        <f t="shared" si="8"/>
        <v>1</v>
      </c>
      <c r="I1066" s="13">
        <v>44104</v>
      </c>
      <c r="J1066">
        <v>31</v>
      </c>
      <c r="L1066" s="17">
        <f t="shared" si="12"/>
        <v>31</v>
      </c>
      <c r="M1066">
        <f t="shared" si="13"/>
        <v>31</v>
      </c>
      <c r="N1066">
        <f t="shared" si="14"/>
        <v>961</v>
      </c>
      <c r="O1066" s="20" t="e">
        <f t="shared" si="15"/>
        <v>#DIV/0!</v>
      </c>
      <c r="Q1066" s="13">
        <v>44104</v>
      </c>
      <c r="R1066">
        <v>20</v>
      </c>
      <c r="T1066" s="17">
        <f t="shared" si="16"/>
        <v>20</v>
      </c>
      <c r="U1066">
        <f t="shared" si="17"/>
        <v>20</v>
      </c>
      <c r="V1066">
        <f t="shared" si="18"/>
        <v>400</v>
      </c>
      <c r="W1066" s="20" t="e">
        <f t="shared" si="19"/>
        <v>#DIV/0!</v>
      </c>
    </row>
    <row r="1067" spans="1:23" x14ac:dyDescent="0.3">
      <c r="A1067" s="13">
        <v>44105</v>
      </c>
      <c r="B1067">
        <v>29</v>
      </c>
      <c r="D1067" s="17">
        <f t="shared" si="9"/>
        <v>29</v>
      </c>
      <c r="E1067">
        <f t="shared" si="10"/>
        <v>29</v>
      </c>
      <c r="F1067">
        <f t="shared" si="11"/>
        <v>841</v>
      </c>
      <c r="G1067" s="20">
        <f t="shared" si="8"/>
        <v>1</v>
      </c>
      <c r="I1067" s="13">
        <v>44105</v>
      </c>
      <c r="J1067">
        <v>23</v>
      </c>
      <c r="L1067" s="17">
        <f t="shared" si="12"/>
        <v>23</v>
      </c>
      <c r="M1067">
        <f t="shared" si="13"/>
        <v>23</v>
      </c>
      <c r="N1067">
        <f t="shared" si="14"/>
        <v>529</v>
      </c>
      <c r="O1067" s="20" t="e">
        <f t="shared" si="15"/>
        <v>#DIV/0!</v>
      </c>
      <c r="Q1067" s="13">
        <v>44105</v>
      </c>
      <c r="R1067">
        <v>8</v>
      </c>
      <c r="T1067" s="17">
        <f t="shared" si="16"/>
        <v>8</v>
      </c>
      <c r="U1067">
        <f t="shared" si="17"/>
        <v>8</v>
      </c>
      <c r="V1067">
        <f t="shared" si="18"/>
        <v>64</v>
      </c>
      <c r="W1067" s="20" t="e">
        <f t="shared" si="19"/>
        <v>#DIV/0!</v>
      </c>
    </row>
    <row r="1068" spans="1:23" x14ac:dyDescent="0.3">
      <c r="A1068" s="13">
        <v>44106</v>
      </c>
      <c r="B1068">
        <v>18</v>
      </c>
      <c r="D1068" s="17">
        <f t="shared" si="9"/>
        <v>18</v>
      </c>
      <c r="E1068">
        <f t="shared" si="10"/>
        <v>18</v>
      </c>
      <c r="F1068">
        <f t="shared" si="11"/>
        <v>324</v>
      </c>
      <c r="G1068" s="20">
        <f t="shared" si="8"/>
        <v>1</v>
      </c>
      <c r="I1068" s="13">
        <v>44106</v>
      </c>
      <c r="J1068">
        <v>22</v>
      </c>
      <c r="L1068" s="17">
        <f t="shared" si="12"/>
        <v>22</v>
      </c>
      <c r="M1068">
        <f t="shared" si="13"/>
        <v>22</v>
      </c>
      <c r="N1068">
        <f t="shared" si="14"/>
        <v>484</v>
      </c>
      <c r="O1068" s="20" t="e">
        <f t="shared" si="15"/>
        <v>#DIV/0!</v>
      </c>
      <c r="Q1068" s="13">
        <v>44106</v>
      </c>
      <c r="R1068">
        <v>5</v>
      </c>
      <c r="T1068" s="17">
        <f t="shared" si="16"/>
        <v>5</v>
      </c>
      <c r="U1068">
        <f t="shared" si="17"/>
        <v>5</v>
      </c>
      <c r="V1068">
        <f t="shared" si="18"/>
        <v>25</v>
      </c>
      <c r="W1068" s="20" t="e">
        <f t="shared" si="19"/>
        <v>#DIV/0!</v>
      </c>
    </row>
    <row r="1069" spans="1:23" x14ac:dyDescent="0.3">
      <c r="A1069" s="13">
        <v>44107</v>
      </c>
      <c r="B1069">
        <v>31</v>
      </c>
      <c r="D1069" s="17">
        <f t="shared" si="9"/>
        <v>31</v>
      </c>
      <c r="E1069">
        <f t="shared" si="10"/>
        <v>31</v>
      </c>
      <c r="F1069">
        <f t="shared" si="11"/>
        <v>961</v>
      </c>
      <c r="G1069" s="20">
        <f t="shared" si="8"/>
        <v>1</v>
      </c>
      <c r="I1069" s="13">
        <v>44107</v>
      </c>
      <c r="J1069">
        <v>28</v>
      </c>
      <c r="L1069" s="17">
        <f t="shared" si="12"/>
        <v>28</v>
      </c>
      <c r="M1069">
        <f t="shared" si="13"/>
        <v>28</v>
      </c>
      <c r="N1069">
        <f t="shared" si="14"/>
        <v>784</v>
      </c>
      <c r="O1069" s="20" t="e">
        <f t="shared" si="15"/>
        <v>#DIV/0!</v>
      </c>
      <c r="Q1069" s="13">
        <v>44107</v>
      </c>
      <c r="R1069">
        <v>17</v>
      </c>
      <c r="T1069" s="17">
        <f t="shared" si="16"/>
        <v>17</v>
      </c>
      <c r="U1069">
        <f t="shared" si="17"/>
        <v>17</v>
      </c>
      <c r="V1069">
        <f t="shared" si="18"/>
        <v>289</v>
      </c>
      <c r="W1069" s="20" t="e">
        <f t="shared" si="19"/>
        <v>#DIV/0!</v>
      </c>
    </row>
    <row r="1070" spans="1:23" x14ac:dyDescent="0.3">
      <c r="A1070" s="13">
        <v>44108</v>
      </c>
      <c r="B1070">
        <v>30</v>
      </c>
      <c r="D1070" s="17">
        <f t="shared" si="9"/>
        <v>30</v>
      </c>
      <c r="E1070">
        <f t="shared" si="10"/>
        <v>30</v>
      </c>
      <c r="F1070">
        <f t="shared" si="11"/>
        <v>900</v>
      </c>
      <c r="G1070" s="20">
        <f t="shared" si="8"/>
        <v>1</v>
      </c>
      <c r="I1070" s="13">
        <v>44108</v>
      </c>
      <c r="J1070">
        <v>23</v>
      </c>
      <c r="L1070" s="17">
        <f t="shared" si="12"/>
        <v>23</v>
      </c>
      <c r="M1070">
        <f t="shared" si="13"/>
        <v>23</v>
      </c>
      <c r="N1070">
        <f t="shared" si="14"/>
        <v>529</v>
      </c>
      <c r="O1070" s="20" t="e">
        <f t="shared" si="15"/>
        <v>#DIV/0!</v>
      </c>
      <c r="Q1070" s="13">
        <v>44108</v>
      </c>
      <c r="R1070">
        <v>13</v>
      </c>
      <c r="T1070" s="17">
        <f t="shared" si="16"/>
        <v>13</v>
      </c>
      <c r="U1070">
        <f t="shared" si="17"/>
        <v>13</v>
      </c>
      <c r="V1070">
        <f t="shared" si="18"/>
        <v>169</v>
      </c>
      <c r="W1070" s="20" t="e">
        <f t="shared" si="19"/>
        <v>#DIV/0!</v>
      </c>
    </row>
    <row r="1071" spans="1:23" x14ac:dyDescent="0.3">
      <c r="A1071" s="13">
        <v>44109</v>
      </c>
      <c r="B1071">
        <v>28</v>
      </c>
      <c r="D1071" s="17">
        <f t="shared" si="9"/>
        <v>28</v>
      </c>
      <c r="E1071">
        <f t="shared" si="10"/>
        <v>28</v>
      </c>
      <c r="F1071">
        <f t="shared" si="11"/>
        <v>784</v>
      </c>
      <c r="G1071" s="20">
        <f t="shared" si="8"/>
        <v>1</v>
      </c>
      <c r="I1071" s="13">
        <v>44109</v>
      </c>
      <c r="J1071">
        <v>20</v>
      </c>
      <c r="L1071" s="17">
        <f t="shared" si="12"/>
        <v>20</v>
      </c>
      <c r="M1071">
        <f t="shared" si="13"/>
        <v>20</v>
      </c>
      <c r="N1071">
        <f t="shared" si="14"/>
        <v>400</v>
      </c>
      <c r="O1071" s="20" t="e">
        <f t="shared" si="15"/>
        <v>#DIV/0!</v>
      </c>
      <c r="Q1071" s="13">
        <v>44109</v>
      </c>
      <c r="R1071">
        <v>16</v>
      </c>
      <c r="T1071" s="17">
        <f t="shared" si="16"/>
        <v>16</v>
      </c>
      <c r="U1071">
        <f t="shared" si="17"/>
        <v>16</v>
      </c>
      <c r="V1071">
        <f t="shared" si="18"/>
        <v>256</v>
      </c>
      <c r="W1071" s="20" t="e">
        <f t="shared" si="19"/>
        <v>#DIV/0!</v>
      </c>
    </row>
    <row r="1072" spans="1:23" x14ac:dyDescent="0.3">
      <c r="A1072" s="13">
        <v>44110</v>
      </c>
      <c r="B1072">
        <v>29</v>
      </c>
      <c r="D1072" s="17">
        <f t="shared" si="9"/>
        <v>29</v>
      </c>
      <c r="E1072">
        <f t="shared" si="10"/>
        <v>29</v>
      </c>
      <c r="F1072">
        <f t="shared" si="11"/>
        <v>841</v>
      </c>
      <c r="G1072" s="20">
        <f t="shared" si="8"/>
        <v>1</v>
      </c>
      <c r="I1072" s="13">
        <v>44110</v>
      </c>
      <c r="J1072">
        <v>28</v>
      </c>
      <c r="L1072" s="17">
        <f t="shared" si="12"/>
        <v>28</v>
      </c>
      <c r="M1072">
        <f t="shared" si="13"/>
        <v>28</v>
      </c>
      <c r="N1072">
        <f t="shared" si="14"/>
        <v>784</v>
      </c>
      <c r="O1072" s="20" t="e">
        <f t="shared" si="15"/>
        <v>#DIV/0!</v>
      </c>
      <c r="Q1072" s="13">
        <v>44110</v>
      </c>
      <c r="R1072">
        <v>10</v>
      </c>
      <c r="T1072" s="17">
        <f t="shared" si="16"/>
        <v>10</v>
      </c>
      <c r="U1072">
        <f t="shared" si="17"/>
        <v>10</v>
      </c>
      <c r="V1072">
        <f t="shared" si="18"/>
        <v>100</v>
      </c>
      <c r="W1072" s="20" t="e">
        <f t="shared" si="19"/>
        <v>#DIV/0!</v>
      </c>
    </row>
    <row r="1073" spans="1:23" x14ac:dyDescent="0.3">
      <c r="A1073" s="13">
        <v>44111</v>
      </c>
      <c r="B1073">
        <v>26</v>
      </c>
      <c r="D1073" s="17">
        <f t="shared" si="9"/>
        <v>26</v>
      </c>
      <c r="E1073">
        <f t="shared" si="10"/>
        <v>26</v>
      </c>
      <c r="F1073">
        <f t="shared" si="11"/>
        <v>676</v>
      </c>
      <c r="G1073" s="20">
        <f t="shared" ref="G1073:G1094" si="20">ABS(E1073/B1073)</f>
        <v>1</v>
      </c>
      <c r="I1073" s="13">
        <v>44111</v>
      </c>
      <c r="J1073">
        <v>29</v>
      </c>
      <c r="L1073" s="17">
        <f t="shared" si="12"/>
        <v>29</v>
      </c>
      <c r="M1073">
        <f t="shared" si="13"/>
        <v>29</v>
      </c>
      <c r="N1073">
        <f t="shared" si="14"/>
        <v>841</v>
      </c>
      <c r="O1073" s="20" t="e">
        <f t="shared" si="15"/>
        <v>#DIV/0!</v>
      </c>
      <c r="Q1073" s="13">
        <v>44111</v>
      </c>
      <c r="R1073">
        <v>14</v>
      </c>
      <c r="T1073" s="17">
        <f t="shared" si="16"/>
        <v>14</v>
      </c>
      <c r="U1073">
        <f t="shared" si="17"/>
        <v>14</v>
      </c>
      <c r="V1073">
        <f t="shared" si="18"/>
        <v>196</v>
      </c>
      <c r="W1073" s="20" t="e">
        <f t="shared" si="19"/>
        <v>#DIV/0!</v>
      </c>
    </row>
    <row r="1074" spans="1:23" x14ac:dyDescent="0.3">
      <c r="A1074" s="13">
        <v>44112</v>
      </c>
      <c r="B1074">
        <v>22</v>
      </c>
      <c r="D1074" s="17">
        <f t="shared" ref="D1074:D1094" si="21">B1074-C1074</f>
        <v>22</v>
      </c>
      <c r="E1074">
        <f t="shared" ref="E1074:E1094" si="22">ABS(D1074)</f>
        <v>22</v>
      </c>
      <c r="F1074">
        <f t="shared" ref="F1074:F1094" si="23">E1074^2</f>
        <v>484</v>
      </c>
      <c r="G1074" s="20">
        <f t="shared" si="20"/>
        <v>1</v>
      </c>
      <c r="I1074" s="13">
        <v>44112</v>
      </c>
      <c r="J1074">
        <v>27</v>
      </c>
      <c r="L1074" s="17">
        <f t="shared" ref="L1074:L1094" si="24">J1074-K1074</f>
        <v>27</v>
      </c>
      <c r="M1074">
        <f t="shared" ref="M1074:M1094" si="25">ABS(L1074)</f>
        <v>27</v>
      </c>
      <c r="N1074">
        <f t="shared" ref="N1074:N1094" si="26">M1074^2</f>
        <v>729</v>
      </c>
      <c r="O1074" s="20" t="e">
        <f t="shared" ref="O1074:O1094" si="27">ABS(M1074/K1074)</f>
        <v>#DIV/0!</v>
      </c>
      <c r="Q1074" s="13">
        <v>44112</v>
      </c>
      <c r="R1074">
        <v>6</v>
      </c>
      <c r="T1074" s="17">
        <f t="shared" si="16"/>
        <v>6</v>
      </c>
      <c r="U1074">
        <f t="shared" si="17"/>
        <v>6</v>
      </c>
      <c r="V1074">
        <f t="shared" si="18"/>
        <v>36</v>
      </c>
      <c r="W1074" s="20" t="e">
        <f t="shared" si="19"/>
        <v>#DIV/0!</v>
      </c>
    </row>
    <row r="1075" spans="1:23" x14ac:dyDescent="0.3">
      <c r="A1075" s="13">
        <v>44113</v>
      </c>
      <c r="B1075">
        <v>29</v>
      </c>
      <c r="D1075" s="17">
        <f t="shared" si="21"/>
        <v>29</v>
      </c>
      <c r="E1075">
        <f t="shared" si="22"/>
        <v>29</v>
      </c>
      <c r="F1075">
        <f t="shared" si="23"/>
        <v>841</v>
      </c>
      <c r="G1075" s="20">
        <f t="shared" si="20"/>
        <v>1</v>
      </c>
      <c r="I1075" s="13">
        <v>44113</v>
      </c>
      <c r="J1075">
        <v>27</v>
      </c>
      <c r="L1075" s="17">
        <f t="shared" si="24"/>
        <v>27</v>
      </c>
      <c r="M1075">
        <f t="shared" si="25"/>
        <v>27</v>
      </c>
      <c r="N1075">
        <f t="shared" si="26"/>
        <v>729</v>
      </c>
      <c r="O1075" s="20" t="e">
        <f t="shared" si="27"/>
        <v>#DIV/0!</v>
      </c>
      <c r="Q1075" s="13">
        <v>44113</v>
      </c>
      <c r="R1075">
        <v>13</v>
      </c>
      <c r="T1075" s="17">
        <f t="shared" si="16"/>
        <v>13</v>
      </c>
      <c r="U1075">
        <f t="shared" si="17"/>
        <v>13</v>
      </c>
      <c r="V1075">
        <f t="shared" si="18"/>
        <v>169</v>
      </c>
      <c r="W1075" s="20" t="e">
        <f t="shared" si="19"/>
        <v>#DIV/0!</v>
      </c>
    </row>
    <row r="1076" spans="1:23" x14ac:dyDescent="0.3">
      <c r="A1076" s="13">
        <v>44114</v>
      </c>
      <c r="B1076">
        <v>30</v>
      </c>
      <c r="D1076" s="17">
        <f t="shared" si="21"/>
        <v>30</v>
      </c>
      <c r="E1076">
        <f t="shared" si="22"/>
        <v>30</v>
      </c>
      <c r="F1076">
        <f t="shared" si="23"/>
        <v>900</v>
      </c>
      <c r="G1076" s="20">
        <f t="shared" si="20"/>
        <v>1</v>
      </c>
      <c r="I1076" s="13">
        <v>44114</v>
      </c>
      <c r="J1076">
        <v>22</v>
      </c>
      <c r="L1076" s="17">
        <f t="shared" si="24"/>
        <v>22</v>
      </c>
      <c r="M1076">
        <f t="shared" si="25"/>
        <v>22</v>
      </c>
      <c r="N1076">
        <f t="shared" si="26"/>
        <v>484</v>
      </c>
      <c r="O1076" s="20" t="e">
        <f t="shared" si="27"/>
        <v>#DIV/0!</v>
      </c>
      <c r="Q1076" s="13">
        <v>44114</v>
      </c>
      <c r="R1076">
        <v>13</v>
      </c>
      <c r="T1076" s="17">
        <f t="shared" si="16"/>
        <v>13</v>
      </c>
      <c r="U1076">
        <f t="shared" si="17"/>
        <v>13</v>
      </c>
      <c r="V1076">
        <f t="shared" si="18"/>
        <v>169</v>
      </c>
      <c r="W1076" s="20" t="e">
        <f t="shared" si="19"/>
        <v>#DIV/0!</v>
      </c>
    </row>
    <row r="1077" spans="1:23" x14ac:dyDescent="0.3">
      <c r="A1077" s="13">
        <v>44115</v>
      </c>
      <c r="B1077">
        <v>26</v>
      </c>
      <c r="D1077" s="17">
        <f t="shared" si="21"/>
        <v>26</v>
      </c>
      <c r="E1077">
        <f t="shared" si="22"/>
        <v>26</v>
      </c>
      <c r="F1077">
        <f t="shared" si="23"/>
        <v>676</v>
      </c>
      <c r="G1077" s="20">
        <f t="shared" si="20"/>
        <v>1</v>
      </c>
      <c r="I1077" s="13">
        <v>44115</v>
      </c>
      <c r="J1077">
        <v>19</v>
      </c>
      <c r="L1077" s="17">
        <f t="shared" si="24"/>
        <v>19</v>
      </c>
      <c r="M1077">
        <f t="shared" si="25"/>
        <v>19</v>
      </c>
      <c r="N1077">
        <f t="shared" si="26"/>
        <v>361</v>
      </c>
      <c r="O1077" s="20" t="e">
        <f t="shared" si="27"/>
        <v>#DIV/0!</v>
      </c>
      <c r="Q1077" s="13">
        <v>44115</v>
      </c>
      <c r="R1077">
        <v>16</v>
      </c>
      <c r="T1077" s="17">
        <f t="shared" si="16"/>
        <v>16</v>
      </c>
      <c r="U1077">
        <f t="shared" si="17"/>
        <v>16</v>
      </c>
      <c r="V1077">
        <f t="shared" si="18"/>
        <v>256</v>
      </c>
      <c r="W1077" s="20" t="e">
        <f t="shared" si="19"/>
        <v>#DIV/0!</v>
      </c>
    </row>
    <row r="1078" spans="1:23" x14ac:dyDescent="0.3">
      <c r="A1078" s="13">
        <v>44116</v>
      </c>
      <c r="B1078">
        <v>29</v>
      </c>
      <c r="D1078" s="17">
        <f t="shared" si="21"/>
        <v>29</v>
      </c>
      <c r="E1078">
        <f t="shared" si="22"/>
        <v>29</v>
      </c>
      <c r="F1078">
        <f t="shared" si="23"/>
        <v>841</v>
      </c>
      <c r="G1078" s="20">
        <f t="shared" si="20"/>
        <v>1</v>
      </c>
      <c r="I1078" s="13">
        <v>44116</v>
      </c>
      <c r="J1078">
        <v>28</v>
      </c>
      <c r="L1078" s="17">
        <f t="shared" si="24"/>
        <v>28</v>
      </c>
      <c r="M1078">
        <f t="shared" si="25"/>
        <v>28</v>
      </c>
      <c r="N1078">
        <f t="shared" si="26"/>
        <v>784</v>
      </c>
      <c r="O1078" s="20" t="e">
        <f t="shared" si="27"/>
        <v>#DIV/0!</v>
      </c>
      <c r="Q1078" s="13">
        <v>44116</v>
      </c>
      <c r="R1078">
        <v>16</v>
      </c>
      <c r="T1078" s="17">
        <f t="shared" si="16"/>
        <v>16</v>
      </c>
      <c r="U1078">
        <f t="shared" si="17"/>
        <v>16</v>
      </c>
      <c r="V1078">
        <f t="shared" si="18"/>
        <v>256</v>
      </c>
      <c r="W1078" s="20" t="e">
        <f t="shared" si="19"/>
        <v>#DIV/0!</v>
      </c>
    </row>
    <row r="1079" spans="1:23" x14ac:dyDescent="0.3">
      <c r="A1079" s="13">
        <v>44117</v>
      </c>
      <c r="B1079">
        <v>29</v>
      </c>
      <c r="D1079" s="17">
        <f t="shared" si="21"/>
        <v>29</v>
      </c>
      <c r="E1079">
        <f t="shared" si="22"/>
        <v>29</v>
      </c>
      <c r="F1079">
        <f t="shared" si="23"/>
        <v>841</v>
      </c>
      <c r="G1079" s="20">
        <f t="shared" si="20"/>
        <v>1</v>
      </c>
      <c r="I1079" s="13">
        <v>44117</v>
      </c>
      <c r="J1079">
        <v>28</v>
      </c>
      <c r="L1079" s="17">
        <f t="shared" si="24"/>
        <v>28</v>
      </c>
      <c r="M1079">
        <f t="shared" si="25"/>
        <v>28</v>
      </c>
      <c r="N1079">
        <f t="shared" si="26"/>
        <v>784</v>
      </c>
      <c r="O1079" s="20" t="e">
        <f t="shared" si="27"/>
        <v>#DIV/0!</v>
      </c>
      <c r="Q1079" s="13">
        <v>44117</v>
      </c>
      <c r="R1079">
        <v>16</v>
      </c>
      <c r="T1079" s="17">
        <f t="shared" si="16"/>
        <v>16</v>
      </c>
      <c r="U1079">
        <f t="shared" si="17"/>
        <v>16</v>
      </c>
      <c r="V1079">
        <f t="shared" si="18"/>
        <v>256</v>
      </c>
      <c r="W1079" s="20" t="e">
        <f t="shared" si="19"/>
        <v>#DIV/0!</v>
      </c>
    </row>
    <row r="1080" spans="1:23" x14ac:dyDescent="0.3">
      <c r="A1080" s="13">
        <v>44118</v>
      </c>
      <c r="B1080">
        <v>23</v>
      </c>
      <c r="D1080" s="17">
        <f t="shared" si="21"/>
        <v>23</v>
      </c>
      <c r="E1080">
        <f t="shared" si="22"/>
        <v>23</v>
      </c>
      <c r="F1080">
        <f t="shared" si="23"/>
        <v>529</v>
      </c>
      <c r="G1080" s="20">
        <f t="shared" si="20"/>
        <v>1</v>
      </c>
      <c r="I1080" s="13">
        <v>44118</v>
      </c>
      <c r="J1080">
        <v>31</v>
      </c>
      <c r="L1080" s="17">
        <f t="shared" si="24"/>
        <v>31</v>
      </c>
      <c r="M1080">
        <f t="shared" si="25"/>
        <v>31</v>
      </c>
      <c r="N1080">
        <f t="shared" si="26"/>
        <v>961</v>
      </c>
      <c r="O1080" s="20" t="e">
        <f t="shared" si="27"/>
        <v>#DIV/0!</v>
      </c>
      <c r="Q1080" s="13">
        <v>44118</v>
      </c>
      <c r="R1080">
        <v>14</v>
      </c>
      <c r="T1080" s="17">
        <f t="shared" si="16"/>
        <v>14</v>
      </c>
      <c r="U1080">
        <f t="shared" si="17"/>
        <v>14</v>
      </c>
      <c r="V1080">
        <f t="shared" si="18"/>
        <v>196</v>
      </c>
      <c r="W1080" s="20" t="e">
        <f t="shared" si="19"/>
        <v>#DIV/0!</v>
      </c>
    </row>
    <row r="1081" spans="1:23" x14ac:dyDescent="0.3">
      <c r="A1081" s="13">
        <v>44119</v>
      </c>
      <c r="B1081">
        <v>24</v>
      </c>
      <c r="D1081" s="17">
        <f t="shared" si="21"/>
        <v>24</v>
      </c>
      <c r="E1081">
        <f t="shared" si="22"/>
        <v>24</v>
      </c>
      <c r="F1081">
        <f t="shared" si="23"/>
        <v>576</v>
      </c>
      <c r="G1081" s="20">
        <f t="shared" si="20"/>
        <v>1</v>
      </c>
      <c r="I1081" s="13">
        <v>44119</v>
      </c>
      <c r="J1081">
        <v>26</v>
      </c>
      <c r="L1081" s="17">
        <f t="shared" si="24"/>
        <v>26</v>
      </c>
      <c r="M1081">
        <f t="shared" si="25"/>
        <v>26</v>
      </c>
      <c r="N1081">
        <f t="shared" si="26"/>
        <v>676</v>
      </c>
      <c r="O1081" s="20" t="e">
        <f t="shared" si="27"/>
        <v>#DIV/0!</v>
      </c>
      <c r="Q1081" s="13">
        <v>44119</v>
      </c>
      <c r="R1081">
        <v>15</v>
      </c>
      <c r="T1081" s="17">
        <f t="shared" si="16"/>
        <v>15</v>
      </c>
      <c r="U1081">
        <f t="shared" si="17"/>
        <v>15</v>
      </c>
      <c r="V1081">
        <f t="shared" si="18"/>
        <v>225</v>
      </c>
      <c r="W1081" s="20" t="e">
        <f t="shared" si="19"/>
        <v>#DIV/0!</v>
      </c>
    </row>
    <row r="1082" spans="1:23" x14ac:dyDescent="0.3">
      <c r="A1082" s="13">
        <v>44120</v>
      </c>
      <c r="B1082">
        <v>26</v>
      </c>
      <c r="D1082" s="17">
        <f t="shared" si="21"/>
        <v>26</v>
      </c>
      <c r="E1082">
        <f t="shared" si="22"/>
        <v>26</v>
      </c>
      <c r="F1082">
        <f t="shared" si="23"/>
        <v>676</v>
      </c>
      <c r="G1082" s="20">
        <f t="shared" si="20"/>
        <v>1</v>
      </c>
      <c r="I1082" s="13">
        <v>44120</v>
      </c>
      <c r="J1082">
        <v>19</v>
      </c>
      <c r="L1082" s="17">
        <f t="shared" si="24"/>
        <v>19</v>
      </c>
      <c r="M1082">
        <f t="shared" si="25"/>
        <v>19</v>
      </c>
      <c r="N1082">
        <f t="shared" si="26"/>
        <v>361</v>
      </c>
      <c r="O1082" s="20" t="e">
        <f t="shared" si="27"/>
        <v>#DIV/0!</v>
      </c>
      <c r="Q1082" s="13">
        <v>44120</v>
      </c>
      <c r="R1082">
        <v>17</v>
      </c>
      <c r="T1082" s="17">
        <f t="shared" si="16"/>
        <v>17</v>
      </c>
      <c r="U1082">
        <f t="shared" si="17"/>
        <v>17</v>
      </c>
      <c r="V1082">
        <f t="shared" si="18"/>
        <v>289</v>
      </c>
      <c r="W1082" s="20" t="e">
        <f t="shared" si="19"/>
        <v>#DIV/0!</v>
      </c>
    </row>
    <row r="1083" spans="1:23" x14ac:dyDescent="0.3">
      <c r="A1083" s="13">
        <v>44121</v>
      </c>
      <c r="B1083">
        <v>22</v>
      </c>
      <c r="D1083" s="17">
        <f t="shared" si="21"/>
        <v>22</v>
      </c>
      <c r="E1083">
        <f t="shared" si="22"/>
        <v>22</v>
      </c>
      <c r="F1083">
        <f t="shared" si="23"/>
        <v>484</v>
      </c>
      <c r="G1083" s="20">
        <f t="shared" si="20"/>
        <v>1</v>
      </c>
      <c r="I1083" s="13">
        <v>44121</v>
      </c>
      <c r="J1083">
        <v>25</v>
      </c>
      <c r="L1083" s="17">
        <f t="shared" si="24"/>
        <v>25</v>
      </c>
      <c r="M1083">
        <f t="shared" si="25"/>
        <v>25</v>
      </c>
      <c r="N1083">
        <f t="shared" si="26"/>
        <v>625</v>
      </c>
      <c r="O1083" s="20" t="e">
        <f t="shared" si="27"/>
        <v>#DIV/0!</v>
      </c>
      <c r="Q1083" s="13">
        <v>44121</v>
      </c>
      <c r="R1083">
        <v>15</v>
      </c>
      <c r="T1083" s="17">
        <f t="shared" si="16"/>
        <v>15</v>
      </c>
      <c r="U1083">
        <f t="shared" si="17"/>
        <v>15</v>
      </c>
      <c r="V1083">
        <f t="shared" si="18"/>
        <v>225</v>
      </c>
      <c r="W1083" s="20" t="e">
        <f t="shared" si="19"/>
        <v>#DIV/0!</v>
      </c>
    </row>
    <row r="1084" spans="1:23" x14ac:dyDescent="0.3">
      <c r="A1084" s="13">
        <v>44122</v>
      </c>
      <c r="B1084">
        <v>32</v>
      </c>
      <c r="D1084" s="17">
        <f t="shared" si="21"/>
        <v>32</v>
      </c>
      <c r="E1084">
        <f t="shared" si="22"/>
        <v>32</v>
      </c>
      <c r="F1084">
        <f t="shared" si="23"/>
        <v>1024</v>
      </c>
      <c r="G1084" s="20">
        <f t="shared" si="20"/>
        <v>1</v>
      </c>
      <c r="I1084" s="13">
        <v>44122</v>
      </c>
      <c r="J1084">
        <v>22</v>
      </c>
      <c r="L1084" s="17">
        <f t="shared" si="24"/>
        <v>22</v>
      </c>
      <c r="M1084">
        <f t="shared" si="25"/>
        <v>22</v>
      </c>
      <c r="N1084">
        <f t="shared" si="26"/>
        <v>484</v>
      </c>
      <c r="O1084" s="20" t="e">
        <f t="shared" si="27"/>
        <v>#DIV/0!</v>
      </c>
      <c r="Q1084" s="13">
        <v>44122</v>
      </c>
      <c r="R1084">
        <v>12</v>
      </c>
      <c r="T1084" s="17">
        <f t="shared" si="16"/>
        <v>12</v>
      </c>
      <c r="U1084">
        <f t="shared" si="17"/>
        <v>12</v>
      </c>
      <c r="V1084">
        <f t="shared" si="18"/>
        <v>144</v>
      </c>
      <c r="W1084" s="20" t="e">
        <f t="shared" si="19"/>
        <v>#DIV/0!</v>
      </c>
    </row>
    <row r="1085" spans="1:23" x14ac:dyDescent="0.3">
      <c r="A1085" s="13">
        <v>44123</v>
      </c>
      <c r="B1085">
        <v>26</v>
      </c>
      <c r="D1085" s="17">
        <f t="shared" si="21"/>
        <v>26</v>
      </c>
      <c r="E1085">
        <f t="shared" si="22"/>
        <v>26</v>
      </c>
      <c r="F1085">
        <f t="shared" si="23"/>
        <v>676</v>
      </c>
      <c r="G1085" s="20">
        <f t="shared" si="20"/>
        <v>1</v>
      </c>
      <c r="I1085" s="13">
        <v>44123</v>
      </c>
      <c r="J1085">
        <v>27</v>
      </c>
      <c r="L1085" s="17">
        <f t="shared" si="24"/>
        <v>27</v>
      </c>
      <c r="M1085">
        <f t="shared" si="25"/>
        <v>27</v>
      </c>
      <c r="N1085">
        <f t="shared" si="26"/>
        <v>729</v>
      </c>
      <c r="O1085" s="20" t="e">
        <f t="shared" si="27"/>
        <v>#DIV/0!</v>
      </c>
      <c r="Q1085" s="13">
        <v>44123</v>
      </c>
      <c r="R1085">
        <v>18</v>
      </c>
      <c r="T1085" s="17">
        <f t="shared" si="16"/>
        <v>18</v>
      </c>
      <c r="U1085">
        <f t="shared" si="17"/>
        <v>18</v>
      </c>
      <c r="V1085">
        <f t="shared" si="18"/>
        <v>324</v>
      </c>
      <c r="W1085" s="20" t="e">
        <f t="shared" si="19"/>
        <v>#DIV/0!</v>
      </c>
    </row>
    <row r="1086" spans="1:23" x14ac:dyDescent="0.3">
      <c r="A1086" s="13">
        <v>44124</v>
      </c>
      <c r="B1086">
        <v>37</v>
      </c>
      <c r="D1086" s="17">
        <f t="shared" si="21"/>
        <v>37</v>
      </c>
      <c r="E1086">
        <f t="shared" si="22"/>
        <v>37</v>
      </c>
      <c r="F1086">
        <f t="shared" si="23"/>
        <v>1369</v>
      </c>
      <c r="G1086" s="20">
        <f t="shared" si="20"/>
        <v>1</v>
      </c>
      <c r="I1086" s="13">
        <v>44124</v>
      </c>
      <c r="J1086">
        <v>35</v>
      </c>
      <c r="L1086" s="17">
        <f t="shared" si="24"/>
        <v>35</v>
      </c>
      <c r="M1086">
        <f t="shared" si="25"/>
        <v>35</v>
      </c>
      <c r="N1086">
        <f t="shared" si="26"/>
        <v>1225</v>
      </c>
      <c r="O1086" s="20" t="e">
        <f t="shared" si="27"/>
        <v>#DIV/0!</v>
      </c>
      <c r="Q1086" s="13">
        <v>44124</v>
      </c>
      <c r="R1086">
        <v>16</v>
      </c>
      <c r="T1086" s="17">
        <f t="shared" si="16"/>
        <v>16</v>
      </c>
      <c r="U1086">
        <f t="shared" si="17"/>
        <v>16</v>
      </c>
      <c r="V1086">
        <f t="shared" si="18"/>
        <v>256</v>
      </c>
      <c r="W1086" s="20" t="e">
        <f t="shared" si="19"/>
        <v>#DIV/0!</v>
      </c>
    </row>
    <row r="1087" spans="1:23" x14ac:dyDescent="0.3">
      <c r="A1087" s="13">
        <v>44125</v>
      </c>
      <c r="B1087">
        <v>23</v>
      </c>
      <c r="D1087" s="17">
        <f t="shared" si="21"/>
        <v>23</v>
      </c>
      <c r="E1087">
        <f t="shared" si="22"/>
        <v>23</v>
      </c>
      <c r="F1087">
        <f t="shared" si="23"/>
        <v>529</v>
      </c>
      <c r="G1087" s="20">
        <f t="shared" si="20"/>
        <v>1</v>
      </c>
      <c r="I1087" s="13">
        <v>44125</v>
      </c>
      <c r="J1087">
        <v>25</v>
      </c>
      <c r="L1087" s="17">
        <f t="shared" si="24"/>
        <v>25</v>
      </c>
      <c r="M1087">
        <f t="shared" si="25"/>
        <v>25</v>
      </c>
      <c r="N1087">
        <f t="shared" si="26"/>
        <v>625</v>
      </c>
      <c r="O1087" s="20" t="e">
        <f t="shared" si="27"/>
        <v>#DIV/0!</v>
      </c>
      <c r="Q1087" s="13">
        <v>44125</v>
      </c>
      <c r="R1087">
        <v>10</v>
      </c>
      <c r="T1087" s="17">
        <f t="shared" si="16"/>
        <v>10</v>
      </c>
      <c r="U1087">
        <f t="shared" si="17"/>
        <v>10</v>
      </c>
      <c r="V1087">
        <f t="shared" si="18"/>
        <v>100</v>
      </c>
      <c r="W1087" s="20" t="e">
        <f t="shared" si="19"/>
        <v>#DIV/0!</v>
      </c>
    </row>
    <row r="1088" spans="1:23" x14ac:dyDescent="0.3">
      <c r="A1088" s="13">
        <v>44126</v>
      </c>
      <c r="B1088">
        <v>21</v>
      </c>
      <c r="D1088" s="17">
        <f t="shared" si="21"/>
        <v>21</v>
      </c>
      <c r="E1088">
        <f t="shared" si="22"/>
        <v>21</v>
      </c>
      <c r="F1088">
        <f t="shared" si="23"/>
        <v>441</v>
      </c>
      <c r="G1088" s="20">
        <f t="shared" si="20"/>
        <v>1</v>
      </c>
      <c r="I1088" s="13">
        <v>44126</v>
      </c>
      <c r="J1088">
        <v>25</v>
      </c>
      <c r="L1088" s="17">
        <f t="shared" si="24"/>
        <v>25</v>
      </c>
      <c r="M1088">
        <f t="shared" si="25"/>
        <v>25</v>
      </c>
      <c r="N1088">
        <f t="shared" si="26"/>
        <v>625</v>
      </c>
      <c r="O1088" s="20" t="e">
        <f t="shared" si="27"/>
        <v>#DIV/0!</v>
      </c>
      <c r="Q1088" s="13">
        <v>44126</v>
      </c>
      <c r="R1088">
        <v>9</v>
      </c>
      <c r="T1088" s="17">
        <f t="shared" si="16"/>
        <v>9</v>
      </c>
      <c r="U1088">
        <f t="shared" si="17"/>
        <v>9</v>
      </c>
      <c r="V1088">
        <f t="shared" si="18"/>
        <v>81</v>
      </c>
      <c r="W1088" s="20" t="e">
        <f t="shared" si="19"/>
        <v>#DIV/0!</v>
      </c>
    </row>
    <row r="1089" spans="1:23" x14ac:dyDescent="0.3">
      <c r="A1089" s="13">
        <v>44127</v>
      </c>
      <c r="B1089">
        <v>23</v>
      </c>
      <c r="D1089" s="17">
        <f t="shared" si="21"/>
        <v>23</v>
      </c>
      <c r="E1089">
        <f t="shared" si="22"/>
        <v>23</v>
      </c>
      <c r="F1089">
        <f t="shared" si="23"/>
        <v>529</v>
      </c>
      <c r="G1089" s="20">
        <f t="shared" si="20"/>
        <v>1</v>
      </c>
      <c r="I1089" s="13">
        <v>44127</v>
      </c>
      <c r="J1089">
        <v>29</v>
      </c>
      <c r="L1089" s="17">
        <f t="shared" si="24"/>
        <v>29</v>
      </c>
      <c r="M1089">
        <f t="shared" si="25"/>
        <v>29</v>
      </c>
      <c r="N1089">
        <f t="shared" si="26"/>
        <v>841</v>
      </c>
      <c r="O1089" s="20" t="e">
        <f t="shared" si="27"/>
        <v>#DIV/0!</v>
      </c>
      <c r="Q1089" s="13">
        <v>44127</v>
      </c>
      <c r="R1089">
        <v>14</v>
      </c>
      <c r="T1089" s="17">
        <f t="shared" si="16"/>
        <v>14</v>
      </c>
      <c r="U1089">
        <f t="shared" si="17"/>
        <v>14</v>
      </c>
      <c r="V1089">
        <f t="shared" si="18"/>
        <v>196</v>
      </c>
      <c r="W1089" s="20" t="e">
        <f t="shared" si="19"/>
        <v>#DIV/0!</v>
      </c>
    </row>
    <row r="1090" spans="1:23" x14ac:dyDescent="0.3">
      <c r="A1090" s="13">
        <v>44128</v>
      </c>
      <c r="B1090">
        <v>28</v>
      </c>
      <c r="D1090" s="17">
        <f t="shared" si="21"/>
        <v>28</v>
      </c>
      <c r="E1090">
        <f t="shared" si="22"/>
        <v>28</v>
      </c>
      <c r="F1090">
        <f t="shared" si="23"/>
        <v>784</v>
      </c>
      <c r="G1090" s="20">
        <f t="shared" si="20"/>
        <v>1</v>
      </c>
      <c r="I1090" s="13">
        <v>44128</v>
      </c>
      <c r="J1090">
        <v>22</v>
      </c>
      <c r="L1090" s="17">
        <f t="shared" si="24"/>
        <v>22</v>
      </c>
      <c r="M1090">
        <f t="shared" si="25"/>
        <v>22</v>
      </c>
      <c r="N1090">
        <f t="shared" si="26"/>
        <v>484</v>
      </c>
      <c r="O1090" s="20" t="e">
        <f t="shared" si="27"/>
        <v>#DIV/0!</v>
      </c>
      <c r="Q1090" s="13">
        <v>44128</v>
      </c>
      <c r="R1090">
        <v>9</v>
      </c>
      <c r="T1090" s="17">
        <f t="shared" si="16"/>
        <v>9</v>
      </c>
      <c r="U1090">
        <f t="shared" si="17"/>
        <v>9</v>
      </c>
      <c r="V1090">
        <f t="shared" si="18"/>
        <v>81</v>
      </c>
      <c r="W1090" s="20" t="e">
        <f t="shared" si="19"/>
        <v>#DIV/0!</v>
      </c>
    </row>
    <row r="1091" spans="1:23" x14ac:dyDescent="0.3">
      <c r="A1091" s="13">
        <v>44129</v>
      </c>
      <c r="B1091">
        <v>22</v>
      </c>
      <c r="D1091" s="17">
        <f t="shared" si="21"/>
        <v>22</v>
      </c>
      <c r="E1091">
        <f t="shared" si="22"/>
        <v>22</v>
      </c>
      <c r="F1091">
        <f t="shared" si="23"/>
        <v>484</v>
      </c>
      <c r="G1091" s="20">
        <f t="shared" si="20"/>
        <v>1</v>
      </c>
      <c r="I1091" s="13">
        <v>44129</v>
      </c>
      <c r="J1091">
        <v>24</v>
      </c>
      <c r="L1091" s="17">
        <f t="shared" si="24"/>
        <v>24</v>
      </c>
      <c r="M1091">
        <f t="shared" si="25"/>
        <v>24</v>
      </c>
      <c r="N1091">
        <f t="shared" si="26"/>
        <v>576</v>
      </c>
      <c r="O1091" s="20" t="e">
        <f t="shared" si="27"/>
        <v>#DIV/0!</v>
      </c>
      <c r="Q1091" s="13">
        <v>44129</v>
      </c>
      <c r="R1091">
        <v>17</v>
      </c>
      <c r="T1091" s="17">
        <f t="shared" si="16"/>
        <v>17</v>
      </c>
      <c r="U1091">
        <f t="shared" si="17"/>
        <v>17</v>
      </c>
      <c r="V1091">
        <f t="shared" si="18"/>
        <v>289</v>
      </c>
      <c r="W1091" s="20" t="e">
        <f t="shared" si="19"/>
        <v>#DIV/0!</v>
      </c>
    </row>
    <row r="1092" spans="1:23" x14ac:dyDescent="0.3">
      <c r="A1092" s="13">
        <v>44130</v>
      </c>
      <c r="B1092">
        <v>24</v>
      </c>
      <c r="D1092" s="17">
        <f t="shared" si="21"/>
        <v>24</v>
      </c>
      <c r="E1092">
        <f t="shared" si="22"/>
        <v>24</v>
      </c>
      <c r="F1092">
        <f t="shared" si="23"/>
        <v>576</v>
      </c>
      <c r="G1092" s="20">
        <f t="shared" si="20"/>
        <v>1</v>
      </c>
      <c r="I1092" s="13">
        <v>44130</v>
      </c>
      <c r="J1092">
        <v>24</v>
      </c>
      <c r="L1092" s="17">
        <f t="shared" si="24"/>
        <v>24</v>
      </c>
      <c r="M1092">
        <f t="shared" si="25"/>
        <v>24</v>
      </c>
      <c r="N1092">
        <f t="shared" si="26"/>
        <v>576</v>
      </c>
      <c r="O1092" s="20" t="e">
        <f t="shared" si="27"/>
        <v>#DIV/0!</v>
      </c>
      <c r="Q1092" s="13">
        <v>44130</v>
      </c>
      <c r="R1092">
        <v>14</v>
      </c>
      <c r="T1092" s="17">
        <f t="shared" si="16"/>
        <v>14</v>
      </c>
      <c r="U1092">
        <f t="shared" si="17"/>
        <v>14</v>
      </c>
      <c r="V1092">
        <f t="shared" si="18"/>
        <v>196</v>
      </c>
      <c r="W1092" s="20" t="e">
        <f t="shared" si="19"/>
        <v>#DIV/0!</v>
      </c>
    </row>
    <row r="1093" spans="1:23" x14ac:dyDescent="0.3">
      <c r="A1093" s="13">
        <v>44131</v>
      </c>
      <c r="B1093">
        <v>25</v>
      </c>
      <c r="D1093" s="17">
        <f t="shared" si="21"/>
        <v>25</v>
      </c>
      <c r="E1093">
        <f t="shared" si="22"/>
        <v>25</v>
      </c>
      <c r="F1093">
        <f t="shared" si="23"/>
        <v>625</v>
      </c>
      <c r="G1093" s="20">
        <f t="shared" si="20"/>
        <v>1</v>
      </c>
      <c r="I1093" s="13">
        <v>44131</v>
      </c>
      <c r="J1093">
        <v>36</v>
      </c>
      <c r="L1093" s="17">
        <f t="shared" si="24"/>
        <v>36</v>
      </c>
      <c r="M1093">
        <f t="shared" si="25"/>
        <v>36</v>
      </c>
      <c r="N1093">
        <f t="shared" si="26"/>
        <v>1296</v>
      </c>
      <c r="O1093" s="20" t="e">
        <f t="shared" si="27"/>
        <v>#DIV/0!</v>
      </c>
      <c r="Q1093" s="13">
        <v>44131</v>
      </c>
      <c r="R1093">
        <v>15</v>
      </c>
      <c r="T1093" s="17">
        <f t="shared" si="16"/>
        <v>15</v>
      </c>
      <c r="U1093">
        <f t="shared" si="17"/>
        <v>15</v>
      </c>
      <c r="V1093">
        <f t="shared" si="18"/>
        <v>225</v>
      </c>
      <c r="W1093" s="20" t="e">
        <f t="shared" si="19"/>
        <v>#DIV/0!</v>
      </c>
    </row>
    <row r="1094" spans="1:23" x14ac:dyDescent="0.3">
      <c r="A1094" s="13">
        <v>44132</v>
      </c>
      <c r="B1094">
        <v>19</v>
      </c>
      <c r="D1094" s="17">
        <f t="shared" si="21"/>
        <v>19</v>
      </c>
      <c r="E1094">
        <f t="shared" si="22"/>
        <v>19</v>
      </c>
      <c r="F1094">
        <f t="shared" si="23"/>
        <v>361</v>
      </c>
      <c r="G1094" s="20">
        <f t="shared" si="20"/>
        <v>1</v>
      </c>
      <c r="I1094" s="13">
        <v>44132</v>
      </c>
      <c r="J1094">
        <v>30</v>
      </c>
      <c r="L1094" s="17">
        <f t="shared" si="24"/>
        <v>30</v>
      </c>
      <c r="M1094">
        <f t="shared" si="25"/>
        <v>30</v>
      </c>
      <c r="N1094">
        <f t="shared" si="26"/>
        <v>900</v>
      </c>
      <c r="O1094" s="20" t="e">
        <f t="shared" si="27"/>
        <v>#DIV/0!</v>
      </c>
      <c r="Q1094" s="13">
        <v>44132</v>
      </c>
      <c r="R1094">
        <v>12</v>
      </c>
      <c r="T1094" s="17">
        <f t="shared" si="16"/>
        <v>12</v>
      </c>
      <c r="U1094">
        <f t="shared" si="17"/>
        <v>12</v>
      </c>
      <c r="V1094">
        <f t="shared" si="18"/>
        <v>144</v>
      </c>
      <c r="W1094" s="20" t="e">
        <f t="shared" si="19"/>
        <v>#DIV/0!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933:F934"/>
    <mergeCell ref="M933:N934"/>
    <mergeCell ref="U933:V93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DEB62-0ECA-4705-9F43-8433C79DCF9C}">
  <dimension ref="A1:AG358"/>
  <sheetViews>
    <sheetView topLeftCell="D1" workbookViewId="0">
      <selection activeCell="Z21" sqref="Z21"/>
    </sheetView>
  </sheetViews>
  <sheetFormatPr defaultRowHeight="14.4" x14ac:dyDescent="0.3"/>
  <cols>
    <col min="1" max="1" width="10.5546875" bestFit="1" customWidth="1"/>
    <col min="2" max="2" width="9.109375" bestFit="1" customWidth="1"/>
    <col min="31" max="31" width="11.5546875" customWidth="1"/>
    <col min="33" max="33" width="14.33203125" customWidth="1"/>
  </cols>
  <sheetData>
    <row r="1" spans="1:33" x14ac:dyDescent="0.3">
      <c r="B1" s="102">
        <f t="shared" ref="B1:H1" si="0">SUM(B3:B1048576)</f>
        <v>783</v>
      </c>
      <c r="C1" s="102">
        <f t="shared" si="0"/>
        <v>647</v>
      </c>
      <c r="D1" s="102">
        <f t="shared" si="0"/>
        <v>92</v>
      </c>
      <c r="E1" s="102">
        <f t="shared" si="0"/>
        <v>0</v>
      </c>
      <c r="F1" s="102">
        <f t="shared" si="0"/>
        <v>114</v>
      </c>
      <c r="G1" s="102">
        <f t="shared" si="0"/>
        <v>0</v>
      </c>
      <c r="H1" s="102">
        <f t="shared" si="0"/>
        <v>0</v>
      </c>
      <c r="I1" s="102"/>
      <c r="J1" s="102">
        <f t="shared" ref="J1:S1" si="1">SUM(J3:J1048576)</f>
        <v>42</v>
      </c>
      <c r="K1" s="102">
        <f t="shared" si="1"/>
        <v>605</v>
      </c>
      <c r="L1" s="102">
        <f t="shared" si="1"/>
        <v>91</v>
      </c>
      <c r="M1" s="102">
        <f t="shared" si="1"/>
        <v>1</v>
      </c>
      <c r="N1" s="102">
        <f t="shared" si="1"/>
        <v>0</v>
      </c>
      <c r="O1" s="102">
        <f t="shared" si="1"/>
        <v>0</v>
      </c>
      <c r="P1" s="102">
        <f t="shared" si="1"/>
        <v>0</v>
      </c>
      <c r="Q1" s="102">
        <f t="shared" si="1"/>
        <v>0</v>
      </c>
      <c r="R1" s="102">
        <f t="shared" si="1"/>
        <v>0</v>
      </c>
      <c r="S1" s="102">
        <f t="shared" si="1"/>
        <v>114</v>
      </c>
    </row>
    <row r="2" spans="1:33" x14ac:dyDescent="0.3">
      <c r="B2" s="101" t="s">
        <v>116</v>
      </c>
      <c r="C2" s="100" t="s">
        <v>128</v>
      </c>
      <c r="D2" s="100" t="s">
        <v>129</v>
      </c>
      <c r="E2" s="100" t="s">
        <v>130</v>
      </c>
      <c r="F2" s="100" t="s">
        <v>131</v>
      </c>
      <c r="G2" s="100" t="s">
        <v>205</v>
      </c>
      <c r="H2" s="213" t="s">
        <v>126</v>
      </c>
      <c r="I2" s="213" t="s">
        <v>204</v>
      </c>
      <c r="J2" t="s">
        <v>117</v>
      </c>
      <c r="K2" t="s">
        <v>122</v>
      </c>
      <c r="L2" t="s">
        <v>125</v>
      </c>
      <c r="M2" t="s">
        <v>124</v>
      </c>
      <c r="N2" t="s">
        <v>119</v>
      </c>
      <c r="O2" t="s">
        <v>120</v>
      </c>
      <c r="P2" t="s">
        <v>123</v>
      </c>
      <c r="Q2" t="s">
        <v>118</v>
      </c>
      <c r="R2" t="s">
        <v>127</v>
      </c>
      <c r="S2" t="s">
        <v>121</v>
      </c>
    </row>
    <row r="3" spans="1:33" x14ac:dyDescent="0.3">
      <c r="A3" s="13">
        <v>43040</v>
      </c>
      <c r="B3">
        <v>1</v>
      </c>
      <c r="C3">
        <f>SUM(J3:K3)</f>
        <v>1</v>
      </c>
      <c r="D3">
        <f t="shared" ref="D3" si="2">SUM(L3:N3)</f>
        <v>0</v>
      </c>
      <c r="E3">
        <f t="shared" ref="E3" si="3">SUM(O3:Q3)</f>
        <v>0</v>
      </c>
      <c r="F3">
        <f t="shared" ref="F3" si="4">SUM(R3:S3)</f>
        <v>0</v>
      </c>
      <c r="G3">
        <f>SUM(H3:I3)</f>
        <v>0</v>
      </c>
      <c r="K3">
        <v>1</v>
      </c>
    </row>
    <row r="4" spans="1:33" ht="15" thickBot="1" x14ac:dyDescent="0.35">
      <c r="A4" s="13">
        <v>43041</v>
      </c>
      <c r="B4">
        <v>3</v>
      </c>
      <c r="C4">
        <f t="shared" ref="C4:C67" si="5">SUM(J4:K4)</f>
        <v>3</v>
      </c>
      <c r="D4">
        <f t="shared" ref="D4:D67" si="6">SUM(L4:N4)</f>
        <v>0</v>
      </c>
      <c r="E4">
        <f t="shared" ref="E4:E67" si="7">SUM(O4:Q4)</f>
        <v>0</v>
      </c>
      <c r="F4">
        <f t="shared" ref="F4:F67" si="8">SUM(R4:S4)</f>
        <v>0</v>
      </c>
      <c r="G4">
        <f t="shared" ref="G4:G67" si="9">SUM(H4:I4)</f>
        <v>0</v>
      </c>
      <c r="K4">
        <v>3</v>
      </c>
    </row>
    <row r="5" spans="1:33" x14ac:dyDescent="0.3">
      <c r="A5" s="13">
        <v>43042</v>
      </c>
      <c r="B5">
        <v>3</v>
      </c>
      <c r="C5">
        <f t="shared" si="5"/>
        <v>2</v>
      </c>
      <c r="D5">
        <f t="shared" si="6"/>
        <v>0</v>
      </c>
      <c r="E5">
        <f t="shared" si="7"/>
        <v>0</v>
      </c>
      <c r="F5">
        <f t="shared" si="8"/>
        <v>0</v>
      </c>
      <c r="G5">
        <f t="shared" si="9"/>
        <v>0</v>
      </c>
      <c r="K5">
        <v>2</v>
      </c>
      <c r="X5" s="107">
        <v>2018</v>
      </c>
      <c r="Y5" s="108"/>
      <c r="Z5" s="108" t="s">
        <v>116</v>
      </c>
      <c r="AA5" s="108" t="s">
        <v>117</v>
      </c>
      <c r="AB5" s="108" t="s">
        <v>129</v>
      </c>
      <c r="AC5" s="108" t="s">
        <v>163</v>
      </c>
      <c r="AD5" s="108" t="s">
        <v>164</v>
      </c>
      <c r="AE5" s="108" t="s">
        <v>209</v>
      </c>
      <c r="AF5" s="108"/>
      <c r="AG5" s="109"/>
    </row>
    <row r="6" spans="1:33" x14ac:dyDescent="0.3">
      <c r="A6" s="13">
        <v>43043</v>
      </c>
      <c r="B6">
        <v>1</v>
      </c>
      <c r="C6">
        <f t="shared" si="5"/>
        <v>1</v>
      </c>
      <c r="D6">
        <f t="shared" si="6"/>
        <v>0</v>
      </c>
      <c r="E6">
        <f t="shared" si="7"/>
        <v>0</v>
      </c>
      <c r="F6">
        <f t="shared" si="8"/>
        <v>1</v>
      </c>
      <c r="G6">
        <f t="shared" si="9"/>
        <v>0</v>
      </c>
      <c r="K6">
        <v>1</v>
      </c>
      <c r="S6">
        <v>1</v>
      </c>
      <c r="X6" s="110"/>
      <c r="Y6" s="111"/>
      <c r="Z6" s="111">
        <v>783</v>
      </c>
      <c r="AA6" s="111">
        <v>647</v>
      </c>
      <c r="AB6" s="111">
        <v>92</v>
      </c>
      <c r="AC6" s="111">
        <v>0</v>
      </c>
      <c r="AD6" s="111">
        <v>114</v>
      </c>
      <c r="AE6" s="113">
        <v>0</v>
      </c>
      <c r="AF6" s="111"/>
      <c r="AG6" s="217">
        <f>SUM(AA7:AE7)</f>
        <v>1.0893997445721584</v>
      </c>
    </row>
    <row r="7" spans="1:33" ht="15" thickBot="1" x14ac:dyDescent="0.35">
      <c r="A7" s="13">
        <v>43044</v>
      </c>
      <c r="B7">
        <v>2</v>
      </c>
      <c r="C7">
        <f t="shared" si="5"/>
        <v>1</v>
      </c>
      <c r="D7">
        <f t="shared" si="6"/>
        <v>0</v>
      </c>
      <c r="E7">
        <f t="shared" si="7"/>
        <v>0</v>
      </c>
      <c r="F7">
        <f t="shared" si="8"/>
        <v>0</v>
      </c>
      <c r="G7">
        <f t="shared" si="9"/>
        <v>0</v>
      </c>
      <c r="K7">
        <v>1</v>
      </c>
      <c r="X7" s="114"/>
      <c r="Y7" s="22"/>
      <c r="Z7" s="22"/>
      <c r="AA7" s="24">
        <f>AA6/$Z$6</f>
        <v>0.82630906768837808</v>
      </c>
      <c r="AB7" s="24">
        <f t="shared" ref="AB7:AE7" si="10">AB6/$Z$6</f>
        <v>0.11749680715197956</v>
      </c>
      <c r="AC7" s="24">
        <f t="shared" si="10"/>
        <v>0</v>
      </c>
      <c r="AD7" s="24">
        <f t="shared" si="10"/>
        <v>0.14559386973180077</v>
      </c>
      <c r="AE7" s="24">
        <f t="shared" si="10"/>
        <v>0</v>
      </c>
      <c r="AF7" s="22"/>
      <c r="AG7" s="115" t="s">
        <v>202</v>
      </c>
    </row>
    <row r="8" spans="1:33" x14ac:dyDescent="0.3">
      <c r="A8" s="13">
        <v>43045</v>
      </c>
      <c r="B8">
        <v>1</v>
      </c>
      <c r="C8">
        <f t="shared" si="5"/>
        <v>2</v>
      </c>
      <c r="D8">
        <f t="shared" si="6"/>
        <v>0</v>
      </c>
      <c r="E8">
        <f t="shared" si="7"/>
        <v>0</v>
      </c>
      <c r="F8">
        <f t="shared" si="8"/>
        <v>0</v>
      </c>
      <c r="G8">
        <f t="shared" si="9"/>
        <v>0</v>
      </c>
      <c r="K8">
        <v>2</v>
      </c>
    </row>
    <row r="9" spans="1:33" x14ac:dyDescent="0.3">
      <c r="A9" s="13">
        <v>43046</v>
      </c>
      <c r="B9">
        <v>2</v>
      </c>
      <c r="C9">
        <f t="shared" si="5"/>
        <v>2</v>
      </c>
      <c r="D9">
        <f t="shared" si="6"/>
        <v>0</v>
      </c>
      <c r="E9">
        <f t="shared" si="7"/>
        <v>0</v>
      </c>
      <c r="F9">
        <f t="shared" si="8"/>
        <v>0</v>
      </c>
      <c r="G9">
        <f t="shared" si="9"/>
        <v>0</v>
      </c>
      <c r="K9">
        <v>2</v>
      </c>
    </row>
    <row r="10" spans="1:33" x14ac:dyDescent="0.3">
      <c r="A10" s="13">
        <v>43047</v>
      </c>
      <c r="B10">
        <v>2</v>
      </c>
      <c r="C10">
        <f t="shared" si="5"/>
        <v>3</v>
      </c>
      <c r="D10">
        <f t="shared" si="6"/>
        <v>0</v>
      </c>
      <c r="E10">
        <f t="shared" si="7"/>
        <v>0</v>
      </c>
      <c r="F10">
        <f t="shared" si="8"/>
        <v>1</v>
      </c>
      <c r="G10">
        <f t="shared" si="9"/>
        <v>0</v>
      </c>
      <c r="K10">
        <v>3</v>
      </c>
      <c r="S10">
        <v>1</v>
      </c>
    </row>
    <row r="11" spans="1:33" x14ac:dyDescent="0.3">
      <c r="A11" s="13">
        <v>43048</v>
      </c>
      <c r="B11">
        <v>4</v>
      </c>
      <c r="C11">
        <f t="shared" si="5"/>
        <v>2</v>
      </c>
      <c r="D11">
        <f t="shared" si="6"/>
        <v>1</v>
      </c>
      <c r="E11">
        <f t="shared" si="7"/>
        <v>0</v>
      </c>
      <c r="F11">
        <f t="shared" si="8"/>
        <v>0</v>
      </c>
      <c r="G11">
        <f t="shared" si="9"/>
        <v>0</v>
      </c>
      <c r="K11">
        <v>2</v>
      </c>
      <c r="L11">
        <v>1</v>
      </c>
    </row>
    <row r="12" spans="1:33" x14ac:dyDescent="0.3">
      <c r="A12" s="13">
        <v>43049</v>
      </c>
      <c r="B12">
        <v>2</v>
      </c>
      <c r="C12">
        <f t="shared" si="5"/>
        <v>1</v>
      </c>
      <c r="D12">
        <f t="shared" si="6"/>
        <v>0</v>
      </c>
      <c r="E12">
        <f t="shared" si="7"/>
        <v>0</v>
      </c>
      <c r="F12">
        <f t="shared" si="8"/>
        <v>0</v>
      </c>
      <c r="G12">
        <f t="shared" si="9"/>
        <v>0</v>
      </c>
      <c r="K12">
        <v>1</v>
      </c>
    </row>
    <row r="13" spans="1:33" x14ac:dyDescent="0.3">
      <c r="A13" s="13">
        <v>43050</v>
      </c>
      <c r="B13">
        <v>3</v>
      </c>
      <c r="C13">
        <f t="shared" si="5"/>
        <v>1</v>
      </c>
      <c r="D13">
        <f t="shared" si="6"/>
        <v>0</v>
      </c>
      <c r="E13">
        <f t="shared" si="7"/>
        <v>0</v>
      </c>
      <c r="F13">
        <f t="shared" si="8"/>
        <v>0</v>
      </c>
      <c r="G13">
        <f t="shared" si="9"/>
        <v>0</v>
      </c>
      <c r="K13">
        <v>1</v>
      </c>
    </row>
    <row r="14" spans="1:33" x14ac:dyDescent="0.3">
      <c r="A14" s="13">
        <v>43051</v>
      </c>
      <c r="B14">
        <v>3</v>
      </c>
      <c r="C14">
        <f t="shared" si="5"/>
        <v>1</v>
      </c>
      <c r="D14">
        <f t="shared" si="6"/>
        <v>0</v>
      </c>
      <c r="E14">
        <f t="shared" si="7"/>
        <v>0</v>
      </c>
      <c r="F14">
        <f t="shared" si="8"/>
        <v>0</v>
      </c>
      <c r="G14">
        <f t="shared" si="9"/>
        <v>0</v>
      </c>
      <c r="K14">
        <v>1</v>
      </c>
    </row>
    <row r="15" spans="1:33" x14ac:dyDescent="0.3">
      <c r="A15" s="13">
        <v>43052</v>
      </c>
      <c r="B15">
        <v>1</v>
      </c>
      <c r="C15">
        <f t="shared" si="5"/>
        <v>0</v>
      </c>
      <c r="D15">
        <f t="shared" si="6"/>
        <v>0</v>
      </c>
      <c r="E15">
        <f t="shared" si="7"/>
        <v>0</v>
      </c>
      <c r="F15">
        <f t="shared" si="8"/>
        <v>2</v>
      </c>
      <c r="G15">
        <f t="shared" si="9"/>
        <v>0</v>
      </c>
      <c r="S15">
        <v>2</v>
      </c>
    </row>
    <row r="16" spans="1:33" x14ac:dyDescent="0.3">
      <c r="A16" s="13">
        <v>43053</v>
      </c>
      <c r="B16">
        <v>2</v>
      </c>
      <c r="C16">
        <f t="shared" si="5"/>
        <v>1</v>
      </c>
      <c r="D16">
        <f t="shared" si="6"/>
        <v>0</v>
      </c>
      <c r="E16">
        <f t="shared" si="7"/>
        <v>0</v>
      </c>
      <c r="F16">
        <f t="shared" si="8"/>
        <v>0</v>
      </c>
      <c r="G16">
        <f t="shared" si="9"/>
        <v>0</v>
      </c>
      <c r="K16">
        <v>1</v>
      </c>
      <c r="Z16" s="219" t="s">
        <v>210</v>
      </c>
      <c r="AA16">
        <v>8</v>
      </c>
    </row>
    <row r="17" spans="1:26" x14ac:dyDescent="0.3">
      <c r="A17" s="13">
        <v>43054</v>
      </c>
      <c r="B17">
        <v>3</v>
      </c>
      <c r="C17">
        <f t="shared" si="5"/>
        <v>2</v>
      </c>
      <c r="D17">
        <f t="shared" si="6"/>
        <v>0</v>
      </c>
      <c r="E17">
        <f t="shared" si="7"/>
        <v>0</v>
      </c>
      <c r="F17">
        <f t="shared" si="8"/>
        <v>0</v>
      </c>
      <c r="G17">
        <f t="shared" si="9"/>
        <v>0</v>
      </c>
      <c r="K17">
        <v>2</v>
      </c>
    </row>
    <row r="18" spans="1:26" x14ac:dyDescent="0.3">
      <c r="A18" s="13">
        <v>43055</v>
      </c>
      <c r="B18">
        <v>2</v>
      </c>
      <c r="C18">
        <f t="shared" si="5"/>
        <v>2</v>
      </c>
      <c r="D18">
        <f t="shared" si="6"/>
        <v>1</v>
      </c>
      <c r="E18">
        <f t="shared" si="7"/>
        <v>0</v>
      </c>
      <c r="F18">
        <f t="shared" si="8"/>
        <v>1</v>
      </c>
      <c r="G18">
        <f t="shared" si="9"/>
        <v>0</v>
      </c>
      <c r="K18">
        <v>2</v>
      </c>
      <c r="L18">
        <v>1</v>
      </c>
      <c r="S18">
        <v>1</v>
      </c>
    </row>
    <row r="19" spans="1:26" x14ac:dyDescent="0.3">
      <c r="A19" s="13">
        <v>43056</v>
      </c>
      <c r="B19">
        <v>3</v>
      </c>
      <c r="C19">
        <f t="shared" si="5"/>
        <v>1</v>
      </c>
      <c r="D19">
        <f t="shared" si="6"/>
        <v>0</v>
      </c>
      <c r="E19">
        <f t="shared" si="7"/>
        <v>0</v>
      </c>
      <c r="F19">
        <f t="shared" si="8"/>
        <v>0</v>
      </c>
      <c r="G19">
        <f t="shared" si="9"/>
        <v>0</v>
      </c>
      <c r="K19">
        <v>1</v>
      </c>
      <c r="Z19" t="s">
        <v>211</v>
      </c>
    </row>
    <row r="20" spans="1:26" x14ac:dyDescent="0.3">
      <c r="A20" s="13">
        <v>43057</v>
      </c>
      <c r="B20">
        <v>2</v>
      </c>
      <c r="C20">
        <f t="shared" si="5"/>
        <v>2</v>
      </c>
      <c r="D20">
        <f t="shared" si="6"/>
        <v>0</v>
      </c>
      <c r="E20">
        <f t="shared" si="7"/>
        <v>0</v>
      </c>
      <c r="F20">
        <f t="shared" si="8"/>
        <v>0</v>
      </c>
      <c r="G20">
        <f t="shared" si="9"/>
        <v>0</v>
      </c>
      <c r="K20">
        <v>2</v>
      </c>
    </row>
    <row r="21" spans="1:26" x14ac:dyDescent="0.3">
      <c r="A21" s="13">
        <v>43058</v>
      </c>
      <c r="B21">
        <v>1</v>
      </c>
      <c r="C21">
        <f t="shared" si="5"/>
        <v>2</v>
      </c>
      <c r="D21">
        <f t="shared" si="6"/>
        <v>1</v>
      </c>
      <c r="E21">
        <f t="shared" si="7"/>
        <v>0</v>
      </c>
      <c r="F21">
        <f t="shared" si="8"/>
        <v>0</v>
      </c>
      <c r="G21">
        <f t="shared" si="9"/>
        <v>0</v>
      </c>
      <c r="K21">
        <v>2</v>
      </c>
      <c r="L21">
        <v>1</v>
      </c>
      <c r="Z21">
        <f>5*365</f>
        <v>1825</v>
      </c>
    </row>
    <row r="22" spans="1:26" x14ac:dyDescent="0.3">
      <c r="A22" s="13">
        <v>43059</v>
      </c>
      <c r="B22">
        <v>2</v>
      </c>
      <c r="C22">
        <f t="shared" si="5"/>
        <v>1</v>
      </c>
      <c r="D22">
        <f t="shared" si="6"/>
        <v>1</v>
      </c>
      <c r="E22">
        <f t="shared" si="7"/>
        <v>0</v>
      </c>
      <c r="F22">
        <f t="shared" si="8"/>
        <v>0</v>
      </c>
      <c r="G22">
        <f t="shared" si="9"/>
        <v>0</v>
      </c>
      <c r="K22">
        <v>1</v>
      </c>
      <c r="L22">
        <v>1</v>
      </c>
    </row>
    <row r="23" spans="1:26" x14ac:dyDescent="0.3">
      <c r="A23" s="13">
        <v>43060</v>
      </c>
      <c r="B23">
        <v>4</v>
      </c>
      <c r="C23">
        <f t="shared" si="5"/>
        <v>2</v>
      </c>
      <c r="D23">
        <f t="shared" si="6"/>
        <v>0</v>
      </c>
      <c r="E23">
        <f t="shared" si="7"/>
        <v>0</v>
      </c>
      <c r="F23">
        <f t="shared" si="8"/>
        <v>1</v>
      </c>
      <c r="G23">
        <f t="shared" si="9"/>
        <v>0</v>
      </c>
      <c r="K23">
        <v>2</v>
      </c>
      <c r="S23">
        <v>1</v>
      </c>
    </row>
    <row r="24" spans="1:26" x14ac:dyDescent="0.3">
      <c r="A24" s="13">
        <v>43061</v>
      </c>
      <c r="B24">
        <v>3</v>
      </c>
      <c r="C24">
        <f t="shared" si="5"/>
        <v>2</v>
      </c>
      <c r="D24">
        <f t="shared" si="6"/>
        <v>1</v>
      </c>
      <c r="E24">
        <f t="shared" si="7"/>
        <v>0</v>
      </c>
      <c r="F24">
        <f t="shared" si="8"/>
        <v>0</v>
      </c>
      <c r="G24">
        <f t="shared" si="9"/>
        <v>0</v>
      </c>
      <c r="K24">
        <v>2</v>
      </c>
      <c r="L24">
        <v>1</v>
      </c>
    </row>
    <row r="25" spans="1:26" x14ac:dyDescent="0.3">
      <c r="A25" s="13">
        <v>43063</v>
      </c>
      <c r="B25">
        <v>2</v>
      </c>
      <c r="C25">
        <f t="shared" si="5"/>
        <v>1</v>
      </c>
      <c r="D25">
        <f t="shared" si="6"/>
        <v>0</v>
      </c>
      <c r="E25">
        <f t="shared" si="7"/>
        <v>0</v>
      </c>
      <c r="F25">
        <f t="shared" si="8"/>
        <v>0</v>
      </c>
      <c r="G25">
        <f t="shared" si="9"/>
        <v>0</v>
      </c>
      <c r="K25">
        <v>1</v>
      </c>
    </row>
    <row r="26" spans="1:26" x14ac:dyDescent="0.3">
      <c r="A26" s="13">
        <v>43064</v>
      </c>
      <c r="B26">
        <v>2</v>
      </c>
      <c r="C26">
        <f t="shared" si="5"/>
        <v>1</v>
      </c>
      <c r="D26">
        <f t="shared" si="6"/>
        <v>0</v>
      </c>
      <c r="E26">
        <f t="shared" si="7"/>
        <v>0</v>
      </c>
      <c r="F26">
        <f t="shared" si="8"/>
        <v>1</v>
      </c>
      <c r="G26">
        <f t="shared" si="9"/>
        <v>0</v>
      </c>
      <c r="K26">
        <v>1</v>
      </c>
      <c r="S26">
        <v>1</v>
      </c>
    </row>
    <row r="27" spans="1:26" x14ac:dyDescent="0.3">
      <c r="A27" s="13">
        <v>43065</v>
      </c>
      <c r="B27">
        <v>4</v>
      </c>
      <c r="C27">
        <f t="shared" si="5"/>
        <v>1</v>
      </c>
      <c r="D27">
        <f t="shared" si="6"/>
        <v>1</v>
      </c>
      <c r="E27">
        <f t="shared" si="7"/>
        <v>0</v>
      </c>
      <c r="F27">
        <f t="shared" si="8"/>
        <v>0</v>
      </c>
      <c r="G27">
        <f t="shared" si="9"/>
        <v>0</v>
      </c>
      <c r="K27">
        <v>1</v>
      </c>
      <c r="L27">
        <v>1</v>
      </c>
    </row>
    <row r="28" spans="1:26" x14ac:dyDescent="0.3">
      <c r="A28" s="13">
        <v>43066</v>
      </c>
      <c r="B28">
        <v>2</v>
      </c>
      <c r="C28">
        <f t="shared" si="5"/>
        <v>2</v>
      </c>
      <c r="D28">
        <f t="shared" si="6"/>
        <v>0</v>
      </c>
      <c r="E28">
        <f t="shared" si="7"/>
        <v>0</v>
      </c>
      <c r="F28">
        <f t="shared" si="8"/>
        <v>0</v>
      </c>
      <c r="G28">
        <f t="shared" si="9"/>
        <v>0</v>
      </c>
      <c r="K28">
        <v>2</v>
      </c>
    </row>
    <row r="29" spans="1:26" x14ac:dyDescent="0.3">
      <c r="A29" s="13">
        <v>43067</v>
      </c>
      <c r="B29">
        <v>3</v>
      </c>
      <c r="C29">
        <f t="shared" si="5"/>
        <v>2</v>
      </c>
      <c r="D29">
        <f t="shared" si="6"/>
        <v>0</v>
      </c>
      <c r="E29">
        <f t="shared" si="7"/>
        <v>0</v>
      </c>
      <c r="F29">
        <f t="shared" si="8"/>
        <v>1</v>
      </c>
      <c r="G29">
        <f t="shared" si="9"/>
        <v>0</v>
      </c>
      <c r="K29">
        <v>2</v>
      </c>
      <c r="S29">
        <v>1</v>
      </c>
    </row>
    <row r="30" spans="1:26" x14ac:dyDescent="0.3">
      <c r="A30" s="13">
        <v>43068</v>
      </c>
      <c r="B30">
        <v>2</v>
      </c>
      <c r="C30">
        <f t="shared" si="5"/>
        <v>2</v>
      </c>
      <c r="D30">
        <f t="shared" si="6"/>
        <v>0</v>
      </c>
      <c r="E30">
        <f t="shared" si="7"/>
        <v>0</v>
      </c>
      <c r="F30">
        <f t="shared" si="8"/>
        <v>0</v>
      </c>
      <c r="G30">
        <f t="shared" si="9"/>
        <v>0</v>
      </c>
      <c r="K30">
        <v>2</v>
      </c>
    </row>
    <row r="31" spans="1:26" x14ac:dyDescent="0.3">
      <c r="A31" s="13">
        <v>43069</v>
      </c>
      <c r="B31">
        <v>5</v>
      </c>
      <c r="C31">
        <f t="shared" si="5"/>
        <v>2</v>
      </c>
      <c r="D31">
        <f t="shared" si="6"/>
        <v>0</v>
      </c>
      <c r="E31">
        <f t="shared" si="7"/>
        <v>0</v>
      </c>
      <c r="F31">
        <f t="shared" si="8"/>
        <v>0</v>
      </c>
      <c r="G31">
        <f t="shared" si="9"/>
        <v>0</v>
      </c>
      <c r="K31">
        <v>2</v>
      </c>
    </row>
    <row r="32" spans="1:26" x14ac:dyDescent="0.3">
      <c r="A32" s="13">
        <v>43070</v>
      </c>
      <c r="B32">
        <v>1</v>
      </c>
      <c r="C32">
        <f t="shared" si="5"/>
        <v>2</v>
      </c>
      <c r="D32">
        <f t="shared" si="6"/>
        <v>0</v>
      </c>
      <c r="E32">
        <f t="shared" si="7"/>
        <v>0</v>
      </c>
      <c r="F32">
        <f t="shared" si="8"/>
        <v>1</v>
      </c>
      <c r="G32">
        <f t="shared" si="9"/>
        <v>0</v>
      </c>
      <c r="K32">
        <v>2</v>
      </c>
      <c r="S32">
        <v>1</v>
      </c>
    </row>
    <row r="33" spans="1:19" x14ac:dyDescent="0.3">
      <c r="A33" s="13">
        <v>43071</v>
      </c>
      <c r="B33">
        <v>2</v>
      </c>
      <c r="C33">
        <f t="shared" si="5"/>
        <v>2</v>
      </c>
      <c r="D33">
        <f t="shared" si="6"/>
        <v>0</v>
      </c>
      <c r="E33">
        <f t="shared" si="7"/>
        <v>0</v>
      </c>
      <c r="F33">
        <f t="shared" si="8"/>
        <v>0</v>
      </c>
      <c r="G33">
        <f t="shared" si="9"/>
        <v>0</v>
      </c>
      <c r="K33">
        <v>2</v>
      </c>
    </row>
    <row r="34" spans="1:19" x14ac:dyDescent="0.3">
      <c r="A34" s="13">
        <v>43072</v>
      </c>
      <c r="B34">
        <v>2</v>
      </c>
      <c r="C34">
        <f t="shared" si="5"/>
        <v>1</v>
      </c>
      <c r="D34">
        <f t="shared" si="6"/>
        <v>1</v>
      </c>
      <c r="E34">
        <f t="shared" si="7"/>
        <v>0</v>
      </c>
      <c r="F34">
        <f t="shared" si="8"/>
        <v>0</v>
      </c>
      <c r="G34">
        <f t="shared" si="9"/>
        <v>0</v>
      </c>
      <c r="K34">
        <v>1</v>
      </c>
      <c r="L34">
        <v>1</v>
      </c>
    </row>
    <row r="35" spans="1:19" x14ac:dyDescent="0.3">
      <c r="A35" s="13">
        <v>43073</v>
      </c>
      <c r="B35">
        <v>2</v>
      </c>
      <c r="C35">
        <f t="shared" si="5"/>
        <v>2</v>
      </c>
      <c r="D35">
        <f t="shared" si="6"/>
        <v>0</v>
      </c>
      <c r="E35">
        <f t="shared" si="7"/>
        <v>0</v>
      </c>
      <c r="F35">
        <f t="shared" si="8"/>
        <v>0</v>
      </c>
      <c r="G35">
        <f t="shared" si="9"/>
        <v>0</v>
      </c>
      <c r="K35">
        <v>2</v>
      </c>
    </row>
    <row r="36" spans="1:19" x14ac:dyDescent="0.3">
      <c r="A36" s="13">
        <v>43074</v>
      </c>
      <c r="B36">
        <v>7</v>
      </c>
      <c r="C36">
        <f t="shared" si="5"/>
        <v>2</v>
      </c>
      <c r="D36">
        <f t="shared" si="6"/>
        <v>0</v>
      </c>
      <c r="E36">
        <f t="shared" si="7"/>
        <v>0</v>
      </c>
      <c r="F36">
        <f t="shared" si="8"/>
        <v>0</v>
      </c>
      <c r="G36">
        <f t="shared" si="9"/>
        <v>0</v>
      </c>
      <c r="K36">
        <v>2</v>
      </c>
    </row>
    <row r="37" spans="1:19" x14ac:dyDescent="0.3">
      <c r="A37" s="13">
        <v>43075</v>
      </c>
      <c r="B37">
        <v>1</v>
      </c>
      <c r="C37">
        <f t="shared" si="5"/>
        <v>2</v>
      </c>
      <c r="D37">
        <f t="shared" si="6"/>
        <v>0</v>
      </c>
      <c r="E37">
        <f t="shared" si="7"/>
        <v>0</v>
      </c>
      <c r="F37">
        <f t="shared" si="8"/>
        <v>1</v>
      </c>
      <c r="G37">
        <f t="shared" si="9"/>
        <v>0</v>
      </c>
      <c r="K37">
        <v>2</v>
      </c>
      <c r="S37">
        <v>1</v>
      </c>
    </row>
    <row r="38" spans="1:19" x14ac:dyDescent="0.3">
      <c r="A38" s="13">
        <v>43076</v>
      </c>
      <c r="B38">
        <v>1</v>
      </c>
      <c r="C38">
        <f t="shared" si="5"/>
        <v>2</v>
      </c>
      <c r="D38">
        <f t="shared" si="6"/>
        <v>0</v>
      </c>
      <c r="E38">
        <f t="shared" si="7"/>
        <v>0</v>
      </c>
      <c r="F38">
        <f t="shared" si="8"/>
        <v>0</v>
      </c>
      <c r="G38">
        <f t="shared" si="9"/>
        <v>0</v>
      </c>
      <c r="J38">
        <v>1</v>
      </c>
      <c r="K38">
        <v>1</v>
      </c>
    </row>
    <row r="39" spans="1:19" x14ac:dyDescent="0.3">
      <c r="A39" s="13">
        <v>43077</v>
      </c>
      <c r="B39">
        <v>2</v>
      </c>
      <c r="C39">
        <f t="shared" si="5"/>
        <v>2</v>
      </c>
      <c r="D39">
        <f t="shared" si="6"/>
        <v>0</v>
      </c>
      <c r="E39">
        <f t="shared" si="7"/>
        <v>0</v>
      </c>
      <c r="F39">
        <f t="shared" si="8"/>
        <v>0</v>
      </c>
      <c r="G39">
        <f t="shared" si="9"/>
        <v>0</v>
      </c>
      <c r="K39">
        <v>2</v>
      </c>
    </row>
    <row r="40" spans="1:19" x14ac:dyDescent="0.3">
      <c r="A40" s="13">
        <v>43078</v>
      </c>
      <c r="B40">
        <v>3</v>
      </c>
      <c r="C40">
        <f t="shared" si="5"/>
        <v>2</v>
      </c>
      <c r="D40">
        <f t="shared" si="6"/>
        <v>0</v>
      </c>
      <c r="E40">
        <f t="shared" si="7"/>
        <v>0</v>
      </c>
      <c r="F40">
        <f t="shared" si="8"/>
        <v>0</v>
      </c>
      <c r="G40">
        <f t="shared" si="9"/>
        <v>0</v>
      </c>
      <c r="K40">
        <v>2</v>
      </c>
    </row>
    <row r="41" spans="1:19" x14ac:dyDescent="0.3">
      <c r="A41" s="13">
        <v>43079</v>
      </c>
      <c r="B41">
        <v>3</v>
      </c>
      <c r="C41">
        <f t="shared" si="5"/>
        <v>1</v>
      </c>
      <c r="D41">
        <f t="shared" si="6"/>
        <v>0</v>
      </c>
      <c r="E41">
        <f t="shared" si="7"/>
        <v>0</v>
      </c>
      <c r="F41">
        <f t="shared" si="8"/>
        <v>1</v>
      </c>
      <c r="G41">
        <f t="shared" si="9"/>
        <v>0</v>
      </c>
      <c r="K41">
        <v>1</v>
      </c>
      <c r="S41">
        <v>1</v>
      </c>
    </row>
    <row r="42" spans="1:19" x14ac:dyDescent="0.3">
      <c r="A42" s="13">
        <v>43080</v>
      </c>
      <c r="B42">
        <v>3</v>
      </c>
      <c r="C42">
        <f t="shared" si="5"/>
        <v>2</v>
      </c>
      <c r="D42">
        <f t="shared" si="6"/>
        <v>0</v>
      </c>
      <c r="E42">
        <f t="shared" si="7"/>
        <v>0</v>
      </c>
      <c r="F42">
        <f t="shared" si="8"/>
        <v>0</v>
      </c>
      <c r="G42">
        <f t="shared" si="9"/>
        <v>0</v>
      </c>
      <c r="K42">
        <v>2</v>
      </c>
    </row>
    <row r="43" spans="1:19" x14ac:dyDescent="0.3">
      <c r="A43" s="13">
        <v>43081</v>
      </c>
      <c r="B43">
        <v>2</v>
      </c>
      <c r="C43">
        <f t="shared" si="5"/>
        <v>2</v>
      </c>
      <c r="D43">
        <f t="shared" si="6"/>
        <v>0</v>
      </c>
      <c r="E43">
        <f t="shared" si="7"/>
        <v>0</v>
      </c>
      <c r="F43">
        <f t="shared" si="8"/>
        <v>0</v>
      </c>
      <c r="G43">
        <f t="shared" si="9"/>
        <v>0</v>
      </c>
      <c r="K43">
        <v>2</v>
      </c>
    </row>
    <row r="44" spans="1:19" x14ac:dyDescent="0.3">
      <c r="A44" s="13">
        <v>43082</v>
      </c>
      <c r="B44">
        <v>2</v>
      </c>
      <c r="C44">
        <f t="shared" si="5"/>
        <v>1</v>
      </c>
      <c r="D44">
        <f t="shared" si="6"/>
        <v>0</v>
      </c>
      <c r="E44">
        <f t="shared" si="7"/>
        <v>0</v>
      </c>
      <c r="F44">
        <f t="shared" si="8"/>
        <v>0</v>
      </c>
      <c r="G44">
        <f t="shared" si="9"/>
        <v>0</v>
      </c>
      <c r="K44">
        <v>1</v>
      </c>
    </row>
    <row r="45" spans="1:19" x14ac:dyDescent="0.3">
      <c r="A45" s="13">
        <v>43083</v>
      </c>
      <c r="B45">
        <v>2</v>
      </c>
      <c r="C45">
        <f t="shared" si="5"/>
        <v>2</v>
      </c>
      <c r="D45">
        <f t="shared" si="6"/>
        <v>0</v>
      </c>
      <c r="E45">
        <f t="shared" si="7"/>
        <v>0</v>
      </c>
      <c r="F45">
        <f t="shared" si="8"/>
        <v>1</v>
      </c>
      <c r="G45">
        <f t="shared" si="9"/>
        <v>0</v>
      </c>
      <c r="K45">
        <v>2</v>
      </c>
      <c r="S45">
        <v>1</v>
      </c>
    </row>
    <row r="46" spans="1:19" x14ac:dyDescent="0.3">
      <c r="A46" s="13">
        <v>43084</v>
      </c>
      <c r="B46">
        <v>4</v>
      </c>
      <c r="C46">
        <f t="shared" si="5"/>
        <v>2</v>
      </c>
      <c r="D46">
        <f t="shared" si="6"/>
        <v>0</v>
      </c>
      <c r="E46">
        <f t="shared" si="7"/>
        <v>0</v>
      </c>
      <c r="F46">
        <f t="shared" si="8"/>
        <v>0</v>
      </c>
      <c r="G46">
        <f t="shared" si="9"/>
        <v>0</v>
      </c>
      <c r="K46">
        <v>2</v>
      </c>
    </row>
    <row r="47" spans="1:19" x14ac:dyDescent="0.3">
      <c r="A47" s="13">
        <v>43085</v>
      </c>
      <c r="B47">
        <v>2</v>
      </c>
      <c r="C47">
        <f t="shared" si="5"/>
        <v>1</v>
      </c>
      <c r="D47">
        <f t="shared" si="6"/>
        <v>0</v>
      </c>
      <c r="E47">
        <f t="shared" si="7"/>
        <v>0</v>
      </c>
      <c r="F47">
        <f t="shared" si="8"/>
        <v>0</v>
      </c>
      <c r="G47">
        <f t="shared" si="9"/>
        <v>0</v>
      </c>
      <c r="K47">
        <v>1</v>
      </c>
    </row>
    <row r="48" spans="1:19" x14ac:dyDescent="0.3">
      <c r="A48" s="13">
        <v>43086</v>
      </c>
      <c r="B48">
        <v>2</v>
      </c>
      <c r="C48">
        <f t="shared" si="5"/>
        <v>1</v>
      </c>
      <c r="D48">
        <f t="shared" si="6"/>
        <v>0</v>
      </c>
      <c r="E48">
        <f t="shared" si="7"/>
        <v>0</v>
      </c>
      <c r="F48">
        <f t="shared" si="8"/>
        <v>0</v>
      </c>
      <c r="G48">
        <f t="shared" si="9"/>
        <v>0</v>
      </c>
      <c r="K48">
        <v>1</v>
      </c>
    </row>
    <row r="49" spans="1:19" x14ac:dyDescent="0.3">
      <c r="A49" s="13">
        <v>43087</v>
      </c>
      <c r="B49">
        <v>2</v>
      </c>
      <c r="C49">
        <f t="shared" si="5"/>
        <v>1</v>
      </c>
      <c r="D49">
        <f t="shared" si="6"/>
        <v>0</v>
      </c>
      <c r="E49">
        <f t="shared" si="7"/>
        <v>0</v>
      </c>
      <c r="F49">
        <f t="shared" si="8"/>
        <v>1</v>
      </c>
      <c r="G49">
        <f t="shared" si="9"/>
        <v>0</v>
      </c>
      <c r="K49">
        <v>1</v>
      </c>
      <c r="S49">
        <v>1</v>
      </c>
    </row>
    <row r="50" spans="1:19" x14ac:dyDescent="0.3">
      <c r="A50" s="13">
        <v>43088</v>
      </c>
      <c r="B50">
        <v>5</v>
      </c>
      <c r="C50">
        <f t="shared" si="5"/>
        <v>2</v>
      </c>
      <c r="D50">
        <f t="shared" si="6"/>
        <v>0</v>
      </c>
      <c r="E50">
        <f t="shared" si="7"/>
        <v>0</v>
      </c>
      <c r="F50">
        <f t="shared" si="8"/>
        <v>0</v>
      </c>
      <c r="G50">
        <f t="shared" si="9"/>
        <v>0</v>
      </c>
      <c r="K50">
        <v>2</v>
      </c>
    </row>
    <row r="51" spans="1:19" x14ac:dyDescent="0.3">
      <c r="A51" s="13">
        <v>43089</v>
      </c>
      <c r="B51">
        <v>3</v>
      </c>
      <c r="C51">
        <f t="shared" si="5"/>
        <v>2</v>
      </c>
      <c r="D51">
        <f t="shared" si="6"/>
        <v>0</v>
      </c>
      <c r="E51">
        <f t="shared" si="7"/>
        <v>0</v>
      </c>
      <c r="F51">
        <f t="shared" si="8"/>
        <v>0</v>
      </c>
      <c r="G51">
        <f t="shared" si="9"/>
        <v>0</v>
      </c>
      <c r="K51">
        <v>2</v>
      </c>
    </row>
    <row r="52" spans="1:19" x14ac:dyDescent="0.3">
      <c r="A52" s="13">
        <v>43090</v>
      </c>
      <c r="B52">
        <v>1</v>
      </c>
      <c r="C52">
        <f t="shared" si="5"/>
        <v>3</v>
      </c>
      <c r="D52">
        <f t="shared" si="6"/>
        <v>0</v>
      </c>
      <c r="E52">
        <f t="shared" si="7"/>
        <v>0</v>
      </c>
      <c r="F52">
        <f t="shared" si="8"/>
        <v>0</v>
      </c>
      <c r="G52">
        <f t="shared" si="9"/>
        <v>0</v>
      </c>
      <c r="J52">
        <v>1</v>
      </c>
      <c r="K52">
        <v>2</v>
      </c>
    </row>
    <row r="53" spans="1:19" x14ac:dyDescent="0.3">
      <c r="A53" s="13">
        <v>43091</v>
      </c>
      <c r="B53">
        <v>1</v>
      </c>
      <c r="C53">
        <f t="shared" si="5"/>
        <v>2</v>
      </c>
      <c r="D53">
        <f t="shared" si="6"/>
        <v>0</v>
      </c>
      <c r="E53">
        <f t="shared" si="7"/>
        <v>0</v>
      </c>
      <c r="F53">
        <f t="shared" si="8"/>
        <v>1</v>
      </c>
      <c r="G53">
        <f t="shared" si="9"/>
        <v>0</v>
      </c>
      <c r="K53">
        <v>2</v>
      </c>
      <c r="S53">
        <v>1</v>
      </c>
    </row>
    <row r="54" spans="1:19" x14ac:dyDescent="0.3">
      <c r="A54" s="13">
        <v>43092</v>
      </c>
      <c r="B54">
        <v>2</v>
      </c>
      <c r="C54">
        <f t="shared" si="5"/>
        <v>1</v>
      </c>
      <c r="D54">
        <f t="shared" si="6"/>
        <v>0</v>
      </c>
      <c r="E54">
        <f t="shared" si="7"/>
        <v>0</v>
      </c>
      <c r="F54">
        <f t="shared" si="8"/>
        <v>0</v>
      </c>
      <c r="G54">
        <f t="shared" si="9"/>
        <v>0</v>
      </c>
      <c r="K54">
        <v>1</v>
      </c>
    </row>
    <row r="55" spans="1:19" x14ac:dyDescent="0.3">
      <c r="A55" s="13">
        <v>43093</v>
      </c>
      <c r="B55">
        <v>3</v>
      </c>
      <c r="C55">
        <f t="shared" si="5"/>
        <v>3</v>
      </c>
      <c r="D55">
        <f t="shared" si="6"/>
        <v>0</v>
      </c>
      <c r="E55">
        <f t="shared" si="7"/>
        <v>0</v>
      </c>
      <c r="F55">
        <f t="shared" si="8"/>
        <v>0</v>
      </c>
      <c r="G55">
        <f t="shared" si="9"/>
        <v>0</v>
      </c>
      <c r="K55">
        <v>3</v>
      </c>
    </row>
    <row r="56" spans="1:19" x14ac:dyDescent="0.3">
      <c r="A56" s="13">
        <v>43095</v>
      </c>
      <c r="B56">
        <v>1</v>
      </c>
      <c r="C56">
        <f t="shared" si="5"/>
        <v>1</v>
      </c>
      <c r="D56">
        <f t="shared" si="6"/>
        <v>0</v>
      </c>
      <c r="E56">
        <f t="shared" si="7"/>
        <v>0</v>
      </c>
      <c r="F56">
        <f t="shared" si="8"/>
        <v>1</v>
      </c>
      <c r="G56">
        <f t="shared" si="9"/>
        <v>0</v>
      </c>
      <c r="K56">
        <v>1</v>
      </c>
      <c r="S56">
        <v>1</v>
      </c>
    </row>
    <row r="57" spans="1:19" x14ac:dyDescent="0.3">
      <c r="A57" s="13">
        <v>43096</v>
      </c>
      <c r="B57">
        <v>1</v>
      </c>
      <c r="C57">
        <f t="shared" si="5"/>
        <v>2</v>
      </c>
      <c r="D57">
        <f t="shared" si="6"/>
        <v>0</v>
      </c>
      <c r="E57">
        <f t="shared" si="7"/>
        <v>0</v>
      </c>
      <c r="F57">
        <f t="shared" si="8"/>
        <v>0</v>
      </c>
      <c r="G57">
        <f t="shared" si="9"/>
        <v>0</v>
      </c>
      <c r="K57">
        <v>2</v>
      </c>
    </row>
    <row r="58" spans="1:19" x14ac:dyDescent="0.3">
      <c r="A58" s="13">
        <v>43097</v>
      </c>
      <c r="B58">
        <v>1</v>
      </c>
      <c r="C58">
        <f t="shared" si="5"/>
        <v>1</v>
      </c>
      <c r="D58">
        <f t="shared" si="6"/>
        <v>0</v>
      </c>
      <c r="E58">
        <f t="shared" si="7"/>
        <v>0</v>
      </c>
      <c r="F58">
        <f t="shared" si="8"/>
        <v>0</v>
      </c>
      <c r="G58">
        <f t="shared" si="9"/>
        <v>0</v>
      </c>
      <c r="K58">
        <v>1</v>
      </c>
    </row>
    <row r="59" spans="1:19" x14ac:dyDescent="0.3">
      <c r="A59" s="13">
        <v>43098</v>
      </c>
      <c r="B59">
        <v>1</v>
      </c>
      <c r="C59">
        <f t="shared" si="5"/>
        <v>2</v>
      </c>
      <c r="D59">
        <f t="shared" si="6"/>
        <v>0</v>
      </c>
      <c r="E59">
        <f t="shared" si="7"/>
        <v>0</v>
      </c>
      <c r="F59">
        <f t="shared" si="8"/>
        <v>1</v>
      </c>
      <c r="G59">
        <f t="shared" si="9"/>
        <v>0</v>
      </c>
      <c r="K59">
        <v>2</v>
      </c>
      <c r="S59">
        <v>1</v>
      </c>
    </row>
    <row r="60" spans="1:19" x14ac:dyDescent="0.3">
      <c r="A60" s="13">
        <v>43099</v>
      </c>
      <c r="B60">
        <v>1</v>
      </c>
      <c r="C60">
        <f t="shared" si="5"/>
        <v>1</v>
      </c>
      <c r="D60">
        <f t="shared" si="6"/>
        <v>0</v>
      </c>
      <c r="E60">
        <f t="shared" si="7"/>
        <v>0</v>
      </c>
      <c r="F60">
        <f t="shared" si="8"/>
        <v>0</v>
      </c>
      <c r="G60">
        <f t="shared" si="9"/>
        <v>0</v>
      </c>
      <c r="K60">
        <v>1</v>
      </c>
    </row>
    <row r="61" spans="1:19" x14ac:dyDescent="0.3">
      <c r="A61" s="13">
        <v>43100</v>
      </c>
      <c r="B61">
        <v>4</v>
      </c>
      <c r="C61">
        <f t="shared" si="5"/>
        <v>3</v>
      </c>
      <c r="D61">
        <f t="shared" si="6"/>
        <v>1</v>
      </c>
      <c r="E61">
        <f t="shared" si="7"/>
        <v>0</v>
      </c>
      <c r="F61">
        <f t="shared" si="8"/>
        <v>1</v>
      </c>
      <c r="G61">
        <f t="shared" si="9"/>
        <v>0</v>
      </c>
      <c r="J61">
        <v>1</v>
      </c>
      <c r="K61">
        <v>2</v>
      </c>
      <c r="L61">
        <v>1</v>
      </c>
      <c r="S61">
        <v>1</v>
      </c>
    </row>
    <row r="62" spans="1:19" x14ac:dyDescent="0.3">
      <c r="A62" s="13">
        <v>43101</v>
      </c>
      <c r="B62">
        <v>1</v>
      </c>
      <c r="C62">
        <f t="shared" si="5"/>
        <v>1</v>
      </c>
      <c r="D62">
        <f t="shared" si="6"/>
        <v>0</v>
      </c>
      <c r="E62">
        <f t="shared" si="7"/>
        <v>0</v>
      </c>
      <c r="F62">
        <f t="shared" si="8"/>
        <v>0</v>
      </c>
      <c r="G62">
        <f t="shared" si="9"/>
        <v>0</v>
      </c>
      <c r="K62">
        <v>1</v>
      </c>
    </row>
    <row r="63" spans="1:19" x14ac:dyDescent="0.3">
      <c r="A63" s="13">
        <v>43102</v>
      </c>
      <c r="B63">
        <v>1</v>
      </c>
      <c r="C63">
        <f t="shared" si="5"/>
        <v>1</v>
      </c>
      <c r="D63">
        <f t="shared" si="6"/>
        <v>0</v>
      </c>
      <c r="E63">
        <f t="shared" si="7"/>
        <v>0</v>
      </c>
      <c r="F63">
        <f t="shared" si="8"/>
        <v>0</v>
      </c>
      <c r="G63">
        <f t="shared" si="9"/>
        <v>0</v>
      </c>
      <c r="K63">
        <v>1</v>
      </c>
    </row>
    <row r="64" spans="1:19" x14ac:dyDescent="0.3">
      <c r="A64" s="13">
        <v>43103</v>
      </c>
      <c r="B64">
        <v>2</v>
      </c>
      <c r="C64">
        <f t="shared" si="5"/>
        <v>2</v>
      </c>
      <c r="D64">
        <f t="shared" si="6"/>
        <v>0</v>
      </c>
      <c r="E64">
        <f t="shared" si="7"/>
        <v>0</v>
      </c>
      <c r="F64">
        <f t="shared" si="8"/>
        <v>0</v>
      </c>
      <c r="G64">
        <f t="shared" si="9"/>
        <v>0</v>
      </c>
      <c r="K64">
        <v>2</v>
      </c>
    </row>
    <row r="65" spans="1:19" x14ac:dyDescent="0.3">
      <c r="A65" s="13">
        <v>43104</v>
      </c>
      <c r="B65">
        <v>2</v>
      </c>
      <c r="C65">
        <f t="shared" si="5"/>
        <v>2</v>
      </c>
      <c r="D65">
        <f t="shared" si="6"/>
        <v>0</v>
      </c>
      <c r="E65">
        <f t="shared" si="7"/>
        <v>0</v>
      </c>
      <c r="F65">
        <f t="shared" si="8"/>
        <v>1</v>
      </c>
      <c r="G65">
        <f t="shared" si="9"/>
        <v>0</v>
      </c>
      <c r="K65">
        <v>2</v>
      </c>
      <c r="S65">
        <v>1</v>
      </c>
    </row>
    <row r="66" spans="1:19" x14ac:dyDescent="0.3">
      <c r="A66" s="13">
        <v>43105</v>
      </c>
      <c r="B66">
        <v>2</v>
      </c>
      <c r="C66">
        <f t="shared" si="5"/>
        <v>3</v>
      </c>
      <c r="D66">
        <f t="shared" si="6"/>
        <v>0</v>
      </c>
      <c r="E66">
        <f t="shared" si="7"/>
        <v>0</v>
      </c>
      <c r="F66">
        <f t="shared" si="8"/>
        <v>0</v>
      </c>
      <c r="G66">
        <f t="shared" si="9"/>
        <v>0</v>
      </c>
      <c r="J66">
        <v>1</v>
      </c>
      <c r="K66">
        <v>2</v>
      </c>
    </row>
    <row r="67" spans="1:19" x14ac:dyDescent="0.3">
      <c r="A67" s="13">
        <v>43106</v>
      </c>
      <c r="B67">
        <v>1</v>
      </c>
      <c r="C67">
        <f t="shared" si="5"/>
        <v>2</v>
      </c>
      <c r="D67">
        <f t="shared" si="6"/>
        <v>0</v>
      </c>
      <c r="E67">
        <f t="shared" si="7"/>
        <v>0</v>
      </c>
      <c r="F67">
        <f t="shared" si="8"/>
        <v>0</v>
      </c>
      <c r="G67">
        <f t="shared" si="9"/>
        <v>0</v>
      </c>
      <c r="K67">
        <v>2</v>
      </c>
    </row>
    <row r="68" spans="1:19" x14ac:dyDescent="0.3">
      <c r="A68" s="13">
        <v>43107</v>
      </c>
      <c r="B68">
        <v>3</v>
      </c>
      <c r="C68">
        <f t="shared" ref="C68:C131" si="11">SUM(J68:K68)</f>
        <v>2</v>
      </c>
      <c r="D68">
        <f t="shared" ref="D68:D131" si="12">SUM(L68:N68)</f>
        <v>0</v>
      </c>
      <c r="E68">
        <f t="shared" ref="E68:E131" si="13">SUM(O68:Q68)</f>
        <v>0</v>
      </c>
      <c r="F68">
        <f t="shared" ref="F68:F131" si="14">SUM(R68:S68)</f>
        <v>1</v>
      </c>
      <c r="G68">
        <f t="shared" ref="G68:G131" si="15">SUM(H68:I68)</f>
        <v>0</v>
      </c>
      <c r="K68">
        <v>2</v>
      </c>
      <c r="S68">
        <v>1</v>
      </c>
    </row>
    <row r="69" spans="1:19" x14ac:dyDescent="0.3">
      <c r="A69" s="13">
        <v>43108</v>
      </c>
      <c r="B69">
        <v>3</v>
      </c>
      <c r="C69">
        <f t="shared" si="11"/>
        <v>2</v>
      </c>
      <c r="D69">
        <f t="shared" si="12"/>
        <v>0</v>
      </c>
      <c r="E69">
        <f t="shared" si="13"/>
        <v>0</v>
      </c>
      <c r="F69">
        <f t="shared" si="14"/>
        <v>0</v>
      </c>
      <c r="G69">
        <f t="shared" si="15"/>
        <v>0</v>
      </c>
      <c r="K69">
        <v>2</v>
      </c>
    </row>
    <row r="70" spans="1:19" x14ac:dyDescent="0.3">
      <c r="A70" s="13">
        <v>43109</v>
      </c>
      <c r="B70">
        <v>1</v>
      </c>
      <c r="C70">
        <f t="shared" si="11"/>
        <v>2</v>
      </c>
      <c r="D70">
        <f t="shared" si="12"/>
        <v>1</v>
      </c>
      <c r="E70">
        <f t="shared" si="13"/>
        <v>0</v>
      </c>
      <c r="F70">
        <f t="shared" si="14"/>
        <v>0</v>
      </c>
      <c r="G70">
        <f t="shared" si="15"/>
        <v>0</v>
      </c>
      <c r="K70">
        <v>2</v>
      </c>
      <c r="L70">
        <v>1</v>
      </c>
    </row>
    <row r="71" spans="1:19" x14ac:dyDescent="0.3">
      <c r="A71" s="13">
        <v>43110</v>
      </c>
      <c r="B71">
        <v>2</v>
      </c>
      <c r="C71">
        <f t="shared" si="11"/>
        <v>4</v>
      </c>
      <c r="D71">
        <f t="shared" si="12"/>
        <v>0</v>
      </c>
      <c r="E71">
        <f t="shared" si="13"/>
        <v>0</v>
      </c>
      <c r="F71">
        <f t="shared" si="14"/>
        <v>0</v>
      </c>
      <c r="G71">
        <f t="shared" si="15"/>
        <v>0</v>
      </c>
      <c r="J71">
        <v>2</v>
      </c>
      <c r="K71">
        <v>2</v>
      </c>
    </row>
    <row r="72" spans="1:19" x14ac:dyDescent="0.3">
      <c r="A72" s="13">
        <v>43111</v>
      </c>
      <c r="B72">
        <v>4</v>
      </c>
      <c r="C72">
        <f t="shared" si="11"/>
        <v>3</v>
      </c>
      <c r="D72">
        <f t="shared" si="12"/>
        <v>0</v>
      </c>
      <c r="E72">
        <f t="shared" si="13"/>
        <v>0</v>
      </c>
      <c r="F72">
        <f t="shared" si="14"/>
        <v>0</v>
      </c>
      <c r="G72">
        <f t="shared" si="15"/>
        <v>0</v>
      </c>
      <c r="J72">
        <v>1</v>
      </c>
      <c r="K72">
        <v>2</v>
      </c>
    </row>
    <row r="73" spans="1:19" x14ac:dyDescent="0.3">
      <c r="A73" s="13">
        <v>43112</v>
      </c>
      <c r="B73">
        <v>5</v>
      </c>
      <c r="C73">
        <f t="shared" si="11"/>
        <v>2</v>
      </c>
      <c r="D73">
        <f t="shared" si="12"/>
        <v>0</v>
      </c>
      <c r="E73">
        <f t="shared" si="13"/>
        <v>0</v>
      </c>
      <c r="F73">
        <f t="shared" si="14"/>
        <v>0</v>
      </c>
      <c r="G73">
        <f t="shared" si="15"/>
        <v>0</v>
      </c>
      <c r="K73">
        <v>2</v>
      </c>
    </row>
    <row r="74" spans="1:19" x14ac:dyDescent="0.3">
      <c r="A74" s="13">
        <v>43113</v>
      </c>
      <c r="B74">
        <v>2</v>
      </c>
      <c r="C74">
        <f t="shared" si="11"/>
        <v>2</v>
      </c>
      <c r="D74">
        <f t="shared" si="12"/>
        <v>1</v>
      </c>
      <c r="E74">
        <f t="shared" si="13"/>
        <v>0</v>
      </c>
      <c r="F74">
        <f t="shared" si="14"/>
        <v>1</v>
      </c>
      <c r="G74">
        <f t="shared" si="15"/>
        <v>0</v>
      </c>
      <c r="K74">
        <v>2</v>
      </c>
      <c r="L74">
        <v>1</v>
      </c>
      <c r="S74">
        <v>1</v>
      </c>
    </row>
    <row r="75" spans="1:19" x14ac:dyDescent="0.3">
      <c r="A75" s="13">
        <v>43114</v>
      </c>
      <c r="B75">
        <v>1</v>
      </c>
      <c r="C75">
        <f t="shared" si="11"/>
        <v>2</v>
      </c>
      <c r="D75">
        <f t="shared" si="12"/>
        <v>1</v>
      </c>
      <c r="E75">
        <f t="shared" si="13"/>
        <v>0</v>
      </c>
      <c r="F75">
        <f t="shared" si="14"/>
        <v>0</v>
      </c>
      <c r="G75">
        <f t="shared" si="15"/>
        <v>0</v>
      </c>
      <c r="K75">
        <v>2</v>
      </c>
      <c r="L75">
        <v>1</v>
      </c>
    </row>
    <row r="76" spans="1:19" x14ac:dyDescent="0.3">
      <c r="A76" s="13">
        <v>43115</v>
      </c>
      <c r="B76">
        <v>2</v>
      </c>
      <c r="C76">
        <f t="shared" si="11"/>
        <v>2</v>
      </c>
      <c r="D76">
        <f t="shared" si="12"/>
        <v>0</v>
      </c>
      <c r="E76">
        <f t="shared" si="13"/>
        <v>0</v>
      </c>
      <c r="F76">
        <f t="shared" si="14"/>
        <v>0</v>
      </c>
      <c r="G76">
        <f t="shared" si="15"/>
        <v>0</v>
      </c>
      <c r="K76">
        <v>2</v>
      </c>
    </row>
    <row r="77" spans="1:19" x14ac:dyDescent="0.3">
      <c r="A77" s="13">
        <v>43116</v>
      </c>
      <c r="B77">
        <v>6</v>
      </c>
      <c r="C77">
        <f t="shared" si="11"/>
        <v>2</v>
      </c>
      <c r="D77">
        <f t="shared" si="12"/>
        <v>0</v>
      </c>
      <c r="E77">
        <f t="shared" si="13"/>
        <v>0</v>
      </c>
      <c r="F77">
        <f t="shared" si="14"/>
        <v>0</v>
      </c>
      <c r="G77">
        <f t="shared" si="15"/>
        <v>0</v>
      </c>
      <c r="K77">
        <v>2</v>
      </c>
    </row>
    <row r="78" spans="1:19" x14ac:dyDescent="0.3">
      <c r="A78" s="13">
        <v>43117</v>
      </c>
      <c r="B78">
        <v>1</v>
      </c>
      <c r="C78">
        <f t="shared" si="11"/>
        <v>3</v>
      </c>
      <c r="D78">
        <f t="shared" si="12"/>
        <v>0</v>
      </c>
      <c r="E78">
        <f t="shared" si="13"/>
        <v>0</v>
      </c>
      <c r="F78">
        <f t="shared" si="14"/>
        <v>1</v>
      </c>
      <c r="G78">
        <f t="shared" si="15"/>
        <v>0</v>
      </c>
      <c r="J78">
        <v>1</v>
      </c>
      <c r="K78">
        <v>2</v>
      </c>
      <c r="S78">
        <v>1</v>
      </c>
    </row>
    <row r="79" spans="1:19" x14ac:dyDescent="0.3">
      <c r="A79" s="13">
        <v>43118</v>
      </c>
      <c r="B79">
        <v>3</v>
      </c>
      <c r="C79">
        <f t="shared" si="11"/>
        <v>2</v>
      </c>
      <c r="D79">
        <f t="shared" si="12"/>
        <v>0</v>
      </c>
      <c r="E79">
        <f t="shared" si="13"/>
        <v>0</v>
      </c>
      <c r="F79">
        <f t="shared" si="14"/>
        <v>0</v>
      </c>
      <c r="G79">
        <f t="shared" si="15"/>
        <v>0</v>
      </c>
      <c r="K79">
        <v>2</v>
      </c>
    </row>
    <row r="80" spans="1:19" x14ac:dyDescent="0.3">
      <c r="A80" s="13">
        <v>43119</v>
      </c>
      <c r="B80">
        <v>3</v>
      </c>
      <c r="C80">
        <f t="shared" si="11"/>
        <v>3</v>
      </c>
      <c r="D80">
        <f t="shared" si="12"/>
        <v>1</v>
      </c>
      <c r="E80">
        <f t="shared" si="13"/>
        <v>0</v>
      </c>
      <c r="F80">
        <f t="shared" si="14"/>
        <v>0</v>
      </c>
      <c r="G80">
        <f t="shared" si="15"/>
        <v>0</v>
      </c>
      <c r="J80">
        <v>1</v>
      </c>
      <c r="K80">
        <v>2</v>
      </c>
      <c r="L80">
        <v>1</v>
      </c>
    </row>
    <row r="81" spans="1:19" x14ac:dyDescent="0.3">
      <c r="A81" s="13">
        <v>43120</v>
      </c>
      <c r="B81">
        <v>4</v>
      </c>
      <c r="C81">
        <f t="shared" si="11"/>
        <v>1</v>
      </c>
      <c r="D81">
        <f t="shared" si="12"/>
        <v>0</v>
      </c>
      <c r="E81">
        <f t="shared" si="13"/>
        <v>0</v>
      </c>
      <c r="F81">
        <f t="shared" si="14"/>
        <v>1</v>
      </c>
      <c r="G81">
        <f t="shared" si="15"/>
        <v>0</v>
      </c>
      <c r="K81">
        <v>1</v>
      </c>
      <c r="S81">
        <v>1</v>
      </c>
    </row>
    <row r="82" spans="1:19" x14ac:dyDescent="0.3">
      <c r="A82" s="13">
        <v>43121</v>
      </c>
      <c r="B82">
        <v>2</v>
      </c>
      <c r="C82">
        <f t="shared" si="11"/>
        <v>3</v>
      </c>
      <c r="D82">
        <f t="shared" si="12"/>
        <v>0</v>
      </c>
      <c r="E82">
        <f t="shared" si="13"/>
        <v>0</v>
      </c>
      <c r="F82">
        <f t="shared" si="14"/>
        <v>0</v>
      </c>
      <c r="G82">
        <f t="shared" si="15"/>
        <v>0</v>
      </c>
      <c r="K82">
        <v>3</v>
      </c>
    </row>
    <row r="83" spans="1:19" x14ac:dyDescent="0.3">
      <c r="A83" s="13">
        <v>43122</v>
      </c>
      <c r="B83">
        <v>1</v>
      </c>
      <c r="C83">
        <f t="shared" si="11"/>
        <v>2</v>
      </c>
      <c r="D83">
        <f t="shared" si="12"/>
        <v>0</v>
      </c>
      <c r="E83">
        <f t="shared" si="13"/>
        <v>0</v>
      </c>
      <c r="F83">
        <f t="shared" si="14"/>
        <v>0</v>
      </c>
      <c r="G83">
        <f t="shared" si="15"/>
        <v>0</v>
      </c>
      <c r="K83">
        <v>2</v>
      </c>
    </row>
    <row r="84" spans="1:19" x14ac:dyDescent="0.3">
      <c r="A84" s="13">
        <v>43123</v>
      </c>
      <c r="B84">
        <v>5</v>
      </c>
      <c r="C84">
        <f t="shared" si="11"/>
        <v>1</v>
      </c>
      <c r="D84">
        <f t="shared" si="12"/>
        <v>0</v>
      </c>
      <c r="E84">
        <f t="shared" si="13"/>
        <v>0</v>
      </c>
      <c r="F84">
        <f t="shared" si="14"/>
        <v>0</v>
      </c>
      <c r="G84">
        <f t="shared" si="15"/>
        <v>0</v>
      </c>
      <c r="K84">
        <v>1</v>
      </c>
    </row>
    <row r="85" spans="1:19" x14ac:dyDescent="0.3">
      <c r="A85" s="13">
        <v>43124</v>
      </c>
      <c r="B85">
        <v>2</v>
      </c>
      <c r="C85">
        <f t="shared" si="11"/>
        <v>2</v>
      </c>
      <c r="D85">
        <f t="shared" si="12"/>
        <v>1</v>
      </c>
      <c r="E85">
        <f t="shared" si="13"/>
        <v>0</v>
      </c>
      <c r="F85">
        <f t="shared" si="14"/>
        <v>1</v>
      </c>
      <c r="G85">
        <f t="shared" si="15"/>
        <v>0</v>
      </c>
      <c r="K85">
        <v>2</v>
      </c>
      <c r="L85">
        <v>1</v>
      </c>
      <c r="S85">
        <v>1</v>
      </c>
    </row>
    <row r="86" spans="1:19" x14ac:dyDescent="0.3">
      <c r="A86" s="13">
        <v>43125</v>
      </c>
      <c r="B86">
        <v>3</v>
      </c>
      <c r="C86">
        <f t="shared" si="11"/>
        <v>1</v>
      </c>
      <c r="D86">
        <f t="shared" si="12"/>
        <v>0</v>
      </c>
      <c r="E86">
        <f t="shared" si="13"/>
        <v>0</v>
      </c>
      <c r="F86">
        <f t="shared" si="14"/>
        <v>0</v>
      </c>
      <c r="G86">
        <f t="shared" si="15"/>
        <v>0</v>
      </c>
      <c r="K86">
        <v>1</v>
      </c>
    </row>
    <row r="87" spans="1:19" x14ac:dyDescent="0.3">
      <c r="A87" s="13">
        <v>43126</v>
      </c>
      <c r="B87">
        <v>6</v>
      </c>
      <c r="C87">
        <f t="shared" si="11"/>
        <v>2</v>
      </c>
      <c r="D87">
        <f t="shared" si="12"/>
        <v>0</v>
      </c>
      <c r="E87">
        <f t="shared" si="13"/>
        <v>0</v>
      </c>
      <c r="F87">
        <f t="shared" si="14"/>
        <v>0</v>
      </c>
      <c r="G87">
        <f t="shared" si="15"/>
        <v>0</v>
      </c>
      <c r="K87">
        <v>2</v>
      </c>
    </row>
    <row r="88" spans="1:19" x14ac:dyDescent="0.3">
      <c r="A88" s="13">
        <v>43127</v>
      </c>
      <c r="B88">
        <v>2</v>
      </c>
      <c r="C88">
        <f t="shared" si="11"/>
        <v>2</v>
      </c>
      <c r="D88">
        <f t="shared" si="12"/>
        <v>1</v>
      </c>
      <c r="E88">
        <f t="shared" si="13"/>
        <v>0</v>
      </c>
      <c r="F88">
        <f t="shared" si="14"/>
        <v>1</v>
      </c>
      <c r="G88">
        <f t="shared" si="15"/>
        <v>0</v>
      </c>
      <c r="K88">
        <v>2</v>
      </c>
      <c r="L88">
        <v>1</v>
      </c>
      <c r="S88">
        <v>1</v>
      </c>
    </row>
    <row r="89" spans="1:19" x14ac:dyDescent="0.3">
      <c r="A89" s="13">
        <v>43128</v>
      </c>
      <c r="B89">
        <v>2</v>
      </c>
      <c r="C89">
        <f t="shared" si="11"/>
        <v>2</v>
      </c>
      <c r="D89">
        <f t="shared" si="12"/>
        <v>0</v>
      </c>
      <c r="E89">
        <f t="shared" si="13"/>
        <v>0</v>
      </c>
      <c r="F89">
        <f t="shared" si="14"/>
        <v>1</v>
      </c>
      <c r="G89">
        <f t="shared" si="15"/>
        <v>0</v>
      </c>
      <c r="K89">
        <v>2</v>
      </c>
      <c r="S89">
        <v>1</v>
      </c>
    </row>
    <row r="90" spans="1:19" x14ac:dyDescent="0.3">
      <c r="A90" s="13">
        <v>43129</v>
      </c>
      <c r="B90">
        <v>2</v>
      </c>
      <c r="C90">
        <f t="shared" si="11"/>
        <v>2</v>
      </c>
      <c r="D90">
        <f t="shared" si="12"/>
        <v>0</v>
      </c>
      <c r="E90">
        <f t="shared" si="13"/>
        <v>0</v>
      </c>
      <c r="F90">
        <f t="shared" si="14"/>
        <v>0</v>
      </c>
      <c r="G90">
        <f t="shared" si="15"/>
        <v>0</v>
      </c>
      <c r="K90">
        <v>2</v>
      </c>
    </row>
    <row r="91" spans="1:19" x14ac:dyDescent="0.3">
      <c r="A91" s="13">
        <v>43130</v>
      </c>
      <c r="B91">
        <v>4</v>
      </c>
      <c r="C91">
        <f t="shared" si="11"/>
        <v>1</v>
      </c>
      <c r="D91">
        <f t="shared" si="12"/>
        <v>0</v>
      </c>
      <c r="E91">
        <f t="shared" si="13"/>
        <v>0</v>
      </c>
      <c r="F91">
        <f t="shared" si="14"/>
        <v>1</v>
      </c>
      <c r="G91">
        <f t="shared" si="15"/>
        <v>0</v>
      </c>
      <c r="K91">
        <v>1</v>
      </c>
      <c r="S91">
        <v>1</v>
      </c>
    </row>
    <row r="92" spans="1:19" x14ac:dyDescent="0.3">
      <c r="A92" s="13">
        <v>43131</v>
      </c>
      <c r="B92">
        <v>8</v>
      </c>
      <c r="C92">
        <f t="shared" si="11"/>
        <v>2</v>
      </c>
      <c r="D92">
        <f t="shared" si="12"/>
        <v>0</v>
      </c>
      <c r="E92">
        <f t="shared" si="13"/>
        <v>0</v>
      </c>
      <c r="F92">
        <f t="shared" si="14"/>
        <v>0</v>
      </c>
      <c r="G92">
        <f t="shared" si="15"/>
        <v>0</v>
      </c>
      <c r="K92">
        <v>2</v>
      </c>
    </row>
    <row r="93" spans="1:19" x14ac:dyDescent="0.3">
      <c r="A93" s="13">
        <v>43132</v>
      </c>
      <c r="B93">
        <v>3</v>
      </c>
      <c r="C93">
        <f t="shared" si="11"/>
        <v>2</v>
      </c>
      <c r="D93">
        <f t="shared" si="12"/>
        <v>0</v>
      </c>
      <c r="E93">
        <f t="shared" si="13"/>
        <v>0</v>
      </c>
      <c r="F93">
        <f t="shared" si="14"/>
        <v>0</v>
      </c>
      <c r="G93">
        <f t="shared" si="15"/>
        <v>0</v>
      </c>
      <c r="K93">
        <v>2</v>
      </c>
    </row>
    <row r="94" spans="1:19" x14ac:dyDescent="0.3">
      <c r="A94" s="13">
        <v>43133</v>
      </c>
      <c r="B94">
        <v>3</v>
      </c>
      <c r="C94">
        <f t="shared" si="11"/>
        <v>4</v>
      </c>
      <c r="D94">
        <f t="shared" si="12"/>
        <v>0</v>
      </c>
      <c r="E94">
        <f t="shared" si="13"/>
        <v>0</v>
      </c>
      <c r="F94">
        <f t="shared" si="14"/>
        <v>0</v>
      </c>
      <c r="G94">
        <f t="shared" si="15"/>
        <v>0</v>
      </c>
      <c r="J94">
        <v>2</v>
      </c>
      <c r="K94">
        <v>2</v>
      </c>
    </row>
    <row r="95" spans="1:19" x14ac:dyDescent="0.3">
      <c r="A95" s="13">
        <v>43134</v>
      </c>
      <c r="B95">
        <v>2</v>
      </c>
      <c r="C95">
        <f t="shared" si="11"/>
        <v>6</v>
      </c>
      <c r="D95">
        <f t="shared" si="12"/>
        <v>0</v>
      </c>
      <c r="E95">
        <f t="shared" si="13"/>
        <v>0</v>
      </c>
      <c r="F95">
        <f t="shared" si="14"/>
        <v>1</v>
      </c>
      <c r="G95">
        <f t="shared" si="15"/>
        <v>0</v>
      </c>
      <c r="J95">
        <v>4</v>
      </c>
      <c r="K95">
        <v>2</v>
      </c>
      <c r="S95">
        <v>1</v>
      </c>
    </row>
    <row r="96" spans="1:19" x14ac:dyDescent="0.3">
      <c r="A96" s="13">
        <v>43135</v>
      </c>
      <c r="B96">
        <v>3</v>
      </c>
      <c r="C96">
        <f t="shared" si="11"/>
        <v>2</v>
      </c>
      <c r="D96">
        <f t="shared" si="12"/>
        <v>1</v>
      </c>
      <c r="E96">
        <f t="shared" si="13"/>
        <v>0</v>
      </c>
      <c r="F96">
        <f t="shared" si="14"/>
        <v>0</v>
      </c>
      <c r="G96">
        <f t="shared" si="15"/>
        <v>0</v>
      </c>
      <c r="K96">
        <v>2</v>
      </c>
      <c r="L96">
        <v>1</v>
      </c>
    </row>
    <row r="97" spans="1:19" x14ac:dyDescent="0.3">
      <c r="A97" s="13">
        <v>43136</v>
      </c>
      <c r="B97">
        <v>2</v>
      </c>
      <c r="C97">
        <f t="shared" si="11"/>
        <v>3</v>
      </c>
      <c r="D97">
        <f t="shared" si="12"/>
        <v>1</v>
      </c>
      <c r="E97">
        <f t="shared" si="13"/>
        <v>0</v>
      </c>
      <c r="F97">
        <f t="shared" si="14"/>
        <v>0</v>
      </c>
      <c r="G97">
        <f t="shared" si="15"/>
        <v>0</v>
      </c>
      <c r="K97">
        <v>3</v>
      </c>
      <c r="L97">
        <v>1</v>
      </c>
    </row>
    <row r="98" spans="1:19" x14ac:dyDescent="0.3">
      <c r="A98" s="13">
        <v>43137</v>
      </c>
      <c r="B98">
        <v>2</v>
      </c>
      <c r="C98">
        <f t="shared" si="11"/>
        <v>2</v>
      </c>
      <c r="D98">
        <f t="shared" si="12"/>
        <v>1</v>
      </c>
      <c r="E98">
        <f t="shared" si="13"/>
        <v>0</v>
      </c>
      <c r="F98">
        <f t="shared" si="14"/>
        <v>1</v>
      </c>
      <c r="G98">
        <f t="shared" si="15"/>
        <v>0</v>
      </c>
      <c r="K98">
        <v>2</v>
      </c>
      <c r="L98">
        <v>1</v>
      </c>
      <c r="S98">
        <v>1</v>
      </c>
    </row>
    <row r="99" spans="1:19" x14ac:dyDescent="0.3">
      <c r="A99" s="13">
        <v>43138</v>
      </c>
      <c r="B99">
        <v>3</v>
      </c>
      <c r="C99">
        <f t="shared" si="11"/>
        <v>2</v>
      </c>
      <c r="D99">
        <f t="shared" si="12"/>
        <v>0</v>
      </c>
      <c r="E99">
        <f t="shared" si="13"/>
        <v>0</v>
      </c>
      <c r="F99">
        <f t="shared" si="14"/>
        <v>0</v>
      </c>
      <c r="G99">
        <f t="shared" si="15"/>
        <v>0</v>
      </c>
      <c r="K99">
        <v>2</v>
      </c>
    </row>
    <row r="100" spans="1:19" x14ac:dyDescent="0.3">
      <c r="A100" s="13">
        <v>43139</v>
      </c>
      <c r="B100">
        <v>2</v>
      </c>
      <c r="C100">
        <f t="shared" si="11"/>
        <v>2</v>
      </c>
      <c r="D100">
        <f t="shared" si="12"/>
        <v>0</v>
      </c>
      <c r="E100">
        <f t="shared" si="13"/>
        <v>0</v>
      </c>
      <c r="F100">
        <f t="shared" si="14"/>
        <v>0</v>
      </c>
      <c r="G100">
        <f t="shared" si="15"/>
        <v>0</v>
      </c>
      <c r="K100">
        <v>2</v>
      </c>
    </row>
    <row r="101" spans="1:19" x14ac:dyDescent="0.3">
      <c r="A101" s="13">
        <v>43140</v>
      </c>
      <c r="B101">
        <v>1</v>
      </c>
      <c r="C101">
        <f t="shared" si="11"/>
        <v>2</v>
      </c>
      <c r="D101">
        <f t="shared" si="12"/>
        <v>0</v>
      </c>
      <c r="E101">
        <f t="shared" si="13"/>
        <v>0</v>
      </c>
      <c r="F101">
        <f t="shared" si="14"/>
        <v>1</v>
      </c>
      <c r="G101">
        <f t="shared" si="15"/>
        <v>0</v>
      </c>
      <c r="K101">
        <v>2</v>
      </c>
      <c r="S101">
        <v>1</v>
      </c>
    </row>
    <row r="102" spans="1:19" x14ac:dyDescent="0.3">
      <c r="A102" s="13">
        <v>43141</v>
      </c>
      <c r="B102">
        <v>2</v>
      </c>
      <c r="C102">
        <f t="shared" si="11"/>
        <v>2</v>
      </c>
      <c r="D102">
        <f t="shared" si="12"/>
        <v>0</v>
      </c>
      <c r="E102">
        <f t="shared" si="13"/>
        <v>0</v>
      </c>
      <c r="F102">
        <f t="shared" si="14"/>
        <v>0</v>
      </c>
      <c r="G102">
        <f t="shared" si="15"/>
        <v>0</v>
      </c>
      <c r="K102">
        <v>2</v>
      </c>
    </row>
    <row r="103" spans="1:19" x14ac:dyDescent="0.3">
      <c r="A103" s="13">
        <v>43142</v>
      </c>
      <c r="B103">
        <v>4</v>
      </c>
      <c r="C103">
        <f t="shared" si="11"/>
        <v>3</v>
      </c>
      <c r="D103">
        <f t="shared" si="12"/>
        <v>0</v>
      </c>
      <c r="E103">
        <f t="shared" si="13"/>
        <v>0</v>
      </c>
      <c r="F103">
        <f t="shared" si="14"/>
        <v>0</v>
      </c>
      <c r="G103">
        <f t="shared" si="15"/>
        <v>0</v>
      </c>
      <c r="J103">
        <v>1</v>
      </c>
      <c r="K103">
        <v>2</v>
      </c>
    </row>
    <row r="104" spans="1:19" x14ac:dyDescent="0.3">
      <c r="A104" s="13">
        <v>43143</v>
      </c>
      <c r="B104">
        <v>3</v>
      </c>
      <c r="C104">
        <f t="shared" si="11"/>
        <v>1</v>
      </c>
      <c r="D104">
        <f t="shared" si="12"/>
        <v>1</v>
      </c>
      <c r="E104">
        <f t="shared" si="13"/>
        <v>0</v>
      </c>
      <c r="F104">
        <f t="shared" si="14"/>
        <v>0</v>
      </c>
      <c r="G104">
        <f t="shared" si="15"/>
        <v>0</v>
      </c>
      <c r="K104">
        <v>1</v>
      </c>
      <c r="L104">
        <v>1</v>
      </c>
    </row>
    <row r="105" spans="1:19" x14ac:dyDescent="0.3">
      <c r="A105" s="13">
        <v>43144</v>
      </c>
      <c r="B105">
        <v>2</v>
      </c>
      <c r="C105">
        <f t="shared" si="11"/>
        <v>1</v>
      </c>
      <c r="D105">
        <f t="shared" si="12"/>
        <v>0</v>
      </c>
      <c r="E105">
        <f t="shared" si="13"/>
        <v>0</v>
      </c>
      <c r="F105">
        <f t="shared" si="14"/>
        <v>1</v>
      </c>
      <c r="G105">
        <f t="shared" si="15"/>
        <v>0</v>
      </c>
      <c r="K105">
        <v>1</v>
      </c>
      <c r="S105">
        <v>1</v>
      </c>
    </row>
    <row r="106" spans="1:19" x14ac:dyDescent="0.3">
      <c r="A106" s="13">
        <v>43145</v>
      </c>
      <c r="B106">
        <v>5</v>
      </c>
      <c r="C106">
        <f t="shared" si="11"/>
        <v>3</v>
      </c>
      <c r="D106">
        <f t="shared" si="12"/>
        <v>0</v>
      </c>
      <c r="E106">
        <f t="shared" si="13"/>
        <v>0</v>
      </c>
      <c r="F106">
        <f t="shared" si="14"/>
        <v>0</v>
      </c>
      <c r="G106">
        <f t="shared" si="15"/>
        <v>0</v>
      </c>
      <c r="J106">
        <v>1</v>
      </c>
      <c r="K106">
        <v>2</v>
      </c>
    </row>
    <row r="107" spans="1:19" x14ac:dyDescent="0.3">
      <c r="A107" s="13">
        <v>43146</v>
      </c>
      <c r="B107">
        <v>2</v>
      </c>
      <c r="C107">
        <f t="shared" si="11"/>
        <v>1</v>
      </c>
      <c r="D107">
        <f t="shared" si="12"/>
        <v>1</v>
      </c>
      <c r="E107">
        <f t="shared" si="13"/>
        <v>0</v>
      </c>
      <c r="F107">
        <f t="shared" si="14"/>
        <v>0</v>
      </c>
      <c r="G107">
        <f t="shared" si="15"/>
        <v>0</v>
      </c>
      <c r="K107">
        <v>1</v>
      </c>
      <c r="L107">
        <v>1</v>
      </c>
    </row>
    <row r="108" spans="1:19" x14ac:dyDescent="0.3">
      <c r="A108" s="13">
        <v>43147</v>
      </c>
      <c r="B108">
        <v>2</v>
      </c>
      <c r="C108">
        <f t="shared" si="11"/>
        <v>2</v>
      </c>
      <c r="D108">
        <f t="shared" si="12"/>
        <v>0</v>
      </c>
      <c r="E108">
        <f t="shared" si="13"/>
        <v>0</v>
      </c>
      <c r="F108">
        <f t="shared" si="14"/>
        <v>0</v>
      </c>
      <c r="G108">
        <f t="shared" si="15"/>
        <v>0</v>
      </c>
      <c r="K108">
        <v>2</v>
      </c>
    </row>
    <row r="109" spans="1:19" x14ac:dyDescent="0.3">
      <c r="A109" s="13">
        <v>43148</v>
      </c>
      <c r="B109">
        <v>2</v>
      </c>
      <c r="C109">
        <f t="shared" si="11"/>
        <v>1</v>
      </c>
      <c r="D109">
        <f t="shared" si="12"/>
        <v>1</v>
      </c>
      <c r="E109">
        <f t="shared" si="13"/>
        <v>0</v>
      </c>
      <c r="F109">
        <f t="shared" si="14"/>
        <v>1</v>
      </c>
      <c r="G109">
        <f t="shared" si="15"/>
        <v>0</v>
      </c>
      <c r="K109">
        <v>1</v>
      </c>
      <c r="L109">
        <v>1</v>
      </c>
      <c r="S109">
        <v>1</v>
      </c>
    </row>
    <row r="110" spans="1:19" x14ac:dyDescent="0.3">
      <c r="A110" s="13">
        <v>43149</v>
      </c>
      <c r="B110">
        <v>3</v>
      </c>
      <c r="C110">
        <f t="shared" si="11"/>
        <v>1</v>
      </c>
      <c r="D110">
        <f t="shared" si="12"/>
        <v>0</v>
      </c>
      <c r="E110">
        <f t="shared" si="13"/>
        <v>0</v>
      </c>
      <c r="F110">
        <f t="shared" si="14"/>
        <v>0</v>
      </c>
      <c r="G110">
        <f t="shared" si="15"/>
        <v>0</v>
      </c>
      <c r="K110">
        <v>1</v>
      </c>
    </row>
    <row r="111" spans="1:19" x14ac:dyDescent="0.3">
      <c r="A111" s="13">
        <v>43150</v>
      </c>
      <c r="B111">
        <v>2</v>
      </c>
      <c r="C111">
        <f t="shared" si="11"/>
        <v>1</v>
      </c>
      <c r="D111">
        <f t="shared" si="12"/>
        <v>1</v>
      </c>
      <c r="E111">
        <f t="shared" si="13"/>
        <v>0</v>
      </c>
      <c r="F111">
        <f t="shared" si="14"/>
        <v>0</v>
      </c>
      <c r="G111">
        <f t="shared" si="15"/>
        <v>0</v>
      </c>
      <c r="K111">
        <v>1</v>
      </c>
      <c r="L111">
        <v>1</v>
      </c>
    </row>
    <row r="112" spans="1:19" x14ac:dyDescent="0.3">
      <c r="A112" s="13">
        <v>43151</v>
      </c>
      <c r="B112">
        <v>2</v>
      </c>
      <c r="C112">
        <f t="shared" si="11"/>
        <v>2</v>
      </c>
      <c r="D112">
        <f t="shared" si="12"/>
        <v>0</v>
      </c>
      <c r="E112">
        <f t="shared" si="13"/>
        <v>0</v>
      </c>
      <c r="F112">
        <f t="shared" si="14"/>
        <v>0</v>
      </c>
      <c r="G112">
        <f t="shared" si="15"/>
        <v>0</v>
      </c>
      <c r="K112">
        <v>2</v>
      </c>
    </row>
    <row r="113" spans="1:19" x14ac:dyDescent="0.3">
      <c r="A113" s="13">
        <v>43152</v>
      </c>
      <c r="B113">
        <v>1</v>
      </c>
      <c r="C113">
        <f t="shared" si="11"/>
        <v>1</v>
      </c>
      <c r="D113">
        <f t="shared" si="12"/>
        <v>0</v>
      </c>
      <c r="E113">
        <f t="shared" si="13"/>
        <v>0</v>
      </c>
      <c r="F113">
        <f t="shared" si="14"/>
        <v>1</v>
      </c>
      <c r="G113">
        <f t="shared" si="15"/>
        <v>0</v>
      </c>
      <c r="K113">
        <v>1</v>
      </c>
      <c r="S113">
        <v>1</v>
      </c>
    </row>
    <row r="114" spans="1:19" x14ac:dyDescent="0.3">
      <c r="A114" s="13">
        <v>43153</v>
      </c>
      <c r="B114">
        <v>1</v>
      </c>
      <c r="C114">
        <f t="shared" si="11"/>
        <v>2</v>
      </c>
      <c r="D114">
        <f t="shared" si="12"/>
        <v>1</v>
      </c>
      <c r="E114">
        <f t="shared" si="13"/>
        <v>0</v>
      </c>
      <c r="F114">
        <f t="shared" si="14"/>
        <v>0</v>
      </c>
      <c r="G114">
        <f t="shared" si="15"/>
        <v>0</v>
      </c>
      <c r="K114">
        <v>2</v>
      </c>
      <c r="L114">
        <v>1</v>
      </c>
    </row>
    <row r="115" spans="1:19" x14ac:dyDescent="0.3">
      <c r="A115" s="13">
        <v>43154</v>
      </c>
      <c r="B115">
        <v>2</v>
      </c>
      <c r="C115">
        <f t="shared" si="11"/>
        <v>2</v>
      </c>
      <c r="D115">
        <f t="shared" si="12"/>
        <v>0</v>
      </c>
      <c r="E115">
        <f t="shared" si="13"/>
        <v>0</v>
      </c>
      <c r="F115">
        <f t="shared" si="14"/>
        <v>0</v>
      </c>
      <c r="G115">
        <f t="shared" si="15"/>
        <v>0</v>
      </c>
      <c r="K115">
        <v>2</v>
      </c>
    </row>
    <row r="116" spans="1:19" x14ac:dyDescent="0.3">
      <c r="A116" s="13">
        <v>43155</v>
      </c>
      <c r="B116">
        <v>4</v>
      </c>
      <c r="C116">
        <f t="shared" si="11"/>
        <v>1</v>
      </c>
      <c r="D116">
        <f t="shared" si="12"/>
        <v>0</v>
      </c>
      <c r="E116">
        <f t="shared" si="13"/>
        <v>0</v>
      </c>
      <c r="F116">
        <f t="shared" si="14"/>
        <v>1</v>
      </c>
      <c r="G116">
        <f t="shared" si="15"/>
        <v>0</v>
      </c>
      <c r="K116">
        <v>1</v>
      </c>
      <c r="S116">
        <v>1</v>
      </c>
    </row>
    <row r="117" spans="1:19" x14ac:dyDescent="0.3">
      <c r="A117" s="13">
        <v>43156</v>
      </c>
      <c r="B117">
        <v>2</v>
      </c>
      <c r="C117">
        <f t="shared" si="11"/>
        <v>1</v>
      </c>
      <c r="D117">
        <f t="shared" si="12"/>
        <v>0</v>
      </c>
      <c r="E117">
        <f t="shared" si="13"/>
        <v>0</v>
      </c>
      <c r="F117">
        <f t="shared" si="14"/>
        <v>0</v>
      </c>
      <c r="G117">
        <f t="shared" si="15"/>
        <v>0</v>
      </c>
      <c r="K117">
        <v>1</v>
      </c>
    </row>
    <row r="118" spans="1:19" x14ac:dyDescent="0.3">
      <c r="A118" s="13">
        <v>43157</v>
      </c>
      <c r="B118">
        <v>2</v>
      </c>
      <c r="C118">
        <f t="shared" si="11"/>
        <v>1</v>
      </c>
      <c r="D118">
        <f t="shared" si="12"/>
        <v>0</v>
      </c>
      <c r="E118">
        <f t="shared" si="13"/>
        <v>0</v>
      </c>
      <c r="F118">
        <f t="shared" si="14"/>
        <v>1</v>
      </c>
      <c r="G118">
        <f t="shared" si="15"/>
        <v>0</v>
      </c>
      <c r="K118">
        <v>1</v>
      </c>
      <c r="S118">
        <v>1</v>
      </c>
    </row>
    <row r="119" spans="1:19" x14ac:dyDescent="0.3">
      <c r="A119" s="13">
        <v>43158</v>
      </c>
      <c r="B119">
        <v>1</v>
      </c>
      <c r="C119">
        <f t="shared" si="11"/>
        <v>2</v>
      </c>
      <c r="D119">
        <f t="shared" si="12"/>
        <v>1</v>
      </c>
      <c r="E119">
        <f t="shared" si="13"/>
        <v>0</v>
      </c>
      <c r="F119">
        <f t="shared" si="14"/>
        <v>0</v>
      </c>
      <c r="G119">
        <f t="shared" si="15"/>
        <v>0</v>
      </c>
      <c r="K119">
        <v>2</v>
      </c>
      <c r="L119">
        <v>1</v>
      </c>
    </row>
    <row r="120" spans="1:19" x14ac:dyDescent="0.3">
      <c r="A120" s="13">
        <v>43159</v>
      </c>
      <c r="B120">
        <v>3</v>
      </c>
      <c r="C120">
        <f t="shared" si="11"/>
        <v>2</v>
      </c>
      <c r="D120">
        <f t="shared" si="12"/>
        <v>0</v>
      </c>
      <c r="E120">
        <f t="shared" si="13"/>
        <v>0</v>
      </c>
      <c r="F120">
        <f t="shared" si="14"/>
        <v>1</v>
      </c>
      <c r="G120">
        <f t="shared" si="15"/>
        <v>0</v>
      </c>
      <c r="K120">
        <v>2</v>
      </c>
      <c r="S120">
        <v>1</v>
      </c>
    </row>
    <row r="121" spans="1:19" x14ac:dyDescent="0.3">
      <c r="A121" s="13">
        <v>43160</v>
      </c>
      <c r="B121">
        <v>2</v>
      </c>
      <c r="C121">
        <f t="shared" si="11"/>
        <v>2</v>
      </c>
      <c r="D121">
        <f t="shared" si="12"/>
        <v>0</v>
      </c>
      <c r="E121">
        <f t="shared" si="13"/>
        <v>0</v>
      </c>
      <c r="F121">
        <f t="shared" si="14"/>
        <v>0</v>
      </c>
      <c r="G121">
        <f t="shared" si="15"/>
        <v>0</v>
      </c>
      <c r="K121">
        <v>2</v>
      </c>
    </row>
    <row r="122" spans="1:19" x14ac:dyDescent="0.3">
      <c r="A122" s="13">
        <v>43161</v>
      </c>
      <c r="B122">
        <v>2</v>
      </c>
      <c r="C122">
        <f t="shared" si="11"/>
        <v>4</v>
      </c>
      <c r="D122">
        <f t="shared" si="12"/>
        <v>1</v>
      </c>
      <c r="E122">
        <f t="shared" si="13"/>
        <v>0</v>
      </c>
      <c r="F122">
        <f t="shared" si="14"/>
        <v>2</v>
      </c>
      <c r="G122">
        <f t="shared" si="15"/>
        <v>0</v>
      </c>
      <c r="K122">
        <v>4</v>
      </c>
      <c r="L122">
        <v>1</v>
      </c>
      <c r="S122">
        <v>2</v>
      </c>
    </row>
    <row r="123" spans="1:19" x14ac:dyDescent="0.3">
      <c r="A123" s="13">
        <v>43162</v>
      </c>
      <c r="B123">
        <v>3</v>
      </c>
      <c r="C123">
        <f t="shared" si="11"/>
        <v>1</v>
      </c>
      <c r="D123">
        <f t="shared" si="12"/>
        <v>0</v>
      </c>
      <c r="E123">
        <f t="shared" si="13"/>
        <v>0</v>
      </c>
      <c r="F123">
        <f t="shared" si="14"/>
        <v>0</v>
      </c>
      <c r="G123">
        <f t="shared" si="15"/>
        <v>0</v>
      </c>
      <c r="K123">
        <v>1</v>
      </c>
    </row>
    <row r="124" spans="1:19" x14ac:dyDescent="0.3">
      <c r="A124" s="13">
        <v>43163</v>
      </c>
      <c r="B124">
        <v>2</v>
      </c>
      <c r="C124">
        <f t="shared" si="11"/>
        <v>2</v>
      </c>
      <c r="D124">
        <f t="shared" si="12"/>
        <v>1</v>
      </c>
      <c r="E124">
        <f t="shared" si="13"/>
        <v>0</v>
      </c>
      <c r="F124">
        <f t="shared" si="14"/>
        <v>0</v>
      </c>
      <c r="G124">
        <f t="shared" si="15"/>
        <v>0</v>
      </c>
      <c r="K124">
        <v>2</v>
      </c>
      <c r="L124">
        <v>1</v>
      </c>
    </row>
    <row r="125" spans="1:19" x14ac:dyDescent="0.3">
      <c r="A125" s="13">
        <v>43164</v>
      </c>
      <c r="B125">
        <v>2</v>
      </c>
      <c r="C125">
        <f t="shared" si="11"/>
        <v>1</v>
      </c>
      <c r="D125">
        <f t="shared" si="12"/>
        <v>0</v>
      </c>
      <c r="E125">
        <f t="shared" si="13"/>
        <v>0</v>
      </c>
      <c r="F125">
        <f t="shared" si="14"/>
        <v>0</v>
      </c>
      <c r="G125">
        <f t="shared" si="15"/>
        <v>0</v>
      </c>
      <c r="K125">
        <v>1</v>
      </c>
    </row>
    <row r="126" spans="1:19" x14ac:dyDescent="0.3">
      <c r="A126" s="13">
        <v>43165</v>
      </c>
      <c r="B126">
        <v>1</v>
      </c>
      <c r="C126">
        <f t="shared" si="11"/>
        <v>3</v>
      </c>
      <c r="D126">
        <f t="shared" si="12"/>
        <v>0</v>
      </c>
      <c r="E126">
        <f t="shared" si="13"/>
        <v>0</v>
      </c>
      <c r="F126">
        <f t="shared" si="14"/>
        <v>1</v>
      </c>
      <c r="G126">
        <f t="shared" si="15"/>
        <v>0</v>
      </c>
      <c r="K126">
        <v>3</v>
      </c>
      <c r="S126">
        <v>1</v>
      </c>
    </row>
    <row r="127" spans="1:19" x14ac:dyDescent="0.3">
      <c r="A127" s="13">
        <v>43166</v>
      </c>
      <c r="B127">
        <v>1</v>
      </c>
      <c r="C127">
        <f t="shared" si="11"/>
        <v>2</v>
      </c>
      <c r="D127">
        <f t="shared" si="12"/>
        <v>0</v>
      </c>
      <c r="E127">
        <f t="shared" si="13"/>
        <v>0</v>
      </c>
      <c r="F127">
        <f t="shared" si="14"/>
        <v>0</v>
      </c>
      <c r="G127">
        <f t="shared" si="15"/>
        <v>0</v>
      </c>
      <c r="K127">
        <v>2</v>
      </c>
    </row>
    <row r="128" spans="1:19" x14ac:dyDescent="0.3">
      <c r="A128" s="13">
        <v>43167</v>
      </c>
      <c r="B128">
        <v>2</v>
      </c>
      <c r="C128">
        <f t="shared" si="11"/>
        <v>2</v>
      </c>
      <c r="D128">
        <f t="shared" si="12"/>
        <v>0</v>
      </c>
      <c r="E128">
        <f t="shared" si="13"/>
        <v>0</v>
      </c>
      <c r="F128">
        <f t="shared" si="14"/>
        <v>1</v>
      </c>
      <c r="G128">
        <f t="shared" si="15"/>
        <v>0</v>
      </c>
      <c r="K128">
        <v>2</v>
      </c>
      <c r="S128">
        <v>1</v>
      </c>
    </row>
    <row r="129" spans="1:19" x14ac:dyDescent="0.3">
      <c r="A129" s="13">
        <v>43168</v>
      </c>
      <c r="B129">
        <v>4</v>
      </c>
      <c r="C129">
        <f t="shared" si="11"/>
        <v>2</v>
      </c>
      <c r="D129">
        <f t="shared" si="12"/>
        <v>2</v>
      </c>
      <c r="E129">
        <f t="shared" si="13"/>
        <v>0</v>
      </c>
      <c r="F129">
        <f t="shared" si="14"/>
        <v>0</v>
      </c>
      <c r="G129">
        <f t="shared" si="15"/>
        <v>0</v>
      </c>
      <c r="J129">
        <v>1</v>
      </c>
      <c r="K129">
        <v>1</v>
      </c>
      <c r="L129">
        <v>2</v>
      </c>
    </row>
    <row r="130" spans="1:19" x14ac:dyDescent="0.3">
      <c r="A130" s="13">
        <v>43169</v>
      </c>
      <c r="B130">
        <v>1</v>
      </c>
      <c r="C130">
        <f t="shared" si="11"/>
        <v>2</v>
      </c>
      <c r="D130">
        <f t="shared" si="12"/>
        <v>0</v>
      </c>
      <c r="E130">
        <f t="shared" si="13"/>
        <v>0</v>
      </c>
      <c r="F130">
        <f t="shared" si="14"/>
        <v>0</v>
      </c>
      <c r="G130">
        <f t="shared" si="15"/>
        <v>0</v>
      </c>
      <c r="K130">
        <v>2</v>
      </c>
    </row>
    <row r="131" spans="1:19" x14ac:dyDescent="0.3">
      <c r="A131" s="13">
        <v>43170</v>
      </c>
      <c r="B131">
        <v>1</v>
      </c>
      <c r="C131">
        <f t="shared" si="11"/>
        <v>1</v>
      </c>
      <c r="D131">
        <f t="shared" si="12"/>
        <v>0</v>
      </c>
      <c r="E131">
        <f t="shared" si="13"/>
        <v>0</v>
      </c>
      <c r="F131">
        <f t="shared" si="14"/>
        <v>0</v>
      </c>
      <c r="G131">
        <f t="shared" si="15"/>
        <v>0</v>
      </c>
      <c r="K131">
        <v>1</v>
      </c>
    </row>
    <row r="132" spans="1:19" x14ac:dyDescent="0.3">
      <c r="A132" s="13">
        <v>43171</v>
      </c>
      <c r="B132">
        <v>4</v>
      </c>
      <c r="C132">
        <f t="shared" ref="C132:C195" si="16">SUM(J132:K132)</f>
        <v>2</v>
      </c>
      <c r="D132">
        <f t="shared" ref="D132:D195" si="17">SUM(L132:N132)</f>
        <v>0</v>
      </c>
      <c r="E132">
        <f t="shared" ref="E132:E195" si="18">SUM(O132:Q132)</f>
        <v>0</v>
      </c>
      <c r="F132">
        <f t="shared" ref="F132:F195" si="19">SUM(R132:S132)</f>
        <v>1</v>
      </c>
      <c r="G132">
        <f t="shared" ref="G132:G195" si="20">SUM(H132:I132)</f>
        <v>0</v>
      </c>
      <c r="K132">
        <v>2</v>
      </c>
      <c r="S132">
        <v>1</v>
      </c>
    </row>
    <row r="133" spans="1:19" x14ac:dyDescent="0.3">
      <c r="A133" s="13">
        <v>43172</v>
      </c>
      <c r="B133">
        <v>4</v>
      </c>
      <c r="C133">
        <f t="shared" si="16"/>
        <v>2</v>
      </c>
      <c r="D133">
        <f t="shared" si="17"/>
        <v>0</v>
      </c>
      <c r="E133">
        <f t="shared" si="18"/>
        <v>0</v>
      </c>
      <c r="F133">
        <f t="shared" si="19"/>
        <v>0</v>
      </c>
      <c r="G133">
        <f t="shared" si="20"/>
        <v>0</v>
      </c>
      <c r="K133">
        <v>2</v>
      </c>
    </row>
    <row r="134" spans="1:19" x14ac:dyDescent="0.3">
      <c r="A134" s="13">
        <v>43173</v>
      </c>
      <c r="B134">
        <v>5</v>
      </c>
      <c r="C134">
        <f t="shared" si="16"/>
        <v>1</v>
      </c>
      <c r="D134">
        <f t="shared" si="17"/>
        <v>1</v>
      </c>
      <c r="E134">
        <f t="shared" si="18"/>
        <v>0</v>
      </c>
      <c r="F134">
        <f t="shared" si="19"/>
        <v>0</v>
      </c>
      <c r="G134">
        <f t="shared" si="20"/>
        <v>0</v>
      </c>
      <c r="K134">
        <v>1</v>
      </c>
      <c r="L134">
        <v>1</v>
      </c>
    </row>
    <row r="135" spans="1:19" x14ac:dyDescent="0.3">
      <c r="A135" s="13">
        <v>43174</v>
      </c>
      <c r="B135">
        <v>1</v>
      </c>
      <c r="C135">
        <f t="shared" si="16"/>
        <v>1</v>
      </c>
      <c r="D135">
        <f t="shared" si="17"/>
        <v>0</v>
      </c>
      <c r="E135">
        <f t="shared" si="18"/>
        <v>0</v>
      </c>
      <c r="F135">
        <f t="shared" si="19"/>
        <v>0</v>
      </c>
      <c r="G135">
        <f t="shared" si="20"/>
        <v>0</v>
      </c>
      <c r="K135">
        <v>1</v>
      </c>
    </row>
    <row r="136" spans="1:19" x14ac:dyDescent="0.3">
      <c r="A136" s="13">
        <v>43175</v>
      </c>
      <c r="B136">
        <v>2</v>
      </c>
      <c r="C136">
        <f t="shared" si="16"/>
        <v>2</v>
      </c>
      <c r="D136">
        <f t="shared" si="17"/>
        <v>0</v>
      </c>
      <c r="E136">
        <f t="shared" si="18"/>
        <v>0</v>
      </c>
      <c r="F136">
        <f t="shared" si="19"/>
        <v>1</v>
      </c>
      <c r="G136">
        <f t="shared" si="20"/>
        <v>0</v>
      </c>
      <c r="K136">
        <v>2</v>
      </c>
      <c r="S136">
        <v>1</v>
      </c>
    </row>
    <row r="137" spans="1:19" x14ac:dyDescent="0.3">
      <c r="A137" s="13">
        <v>43176</v>
      </c>
      <c r="B137">
        <v>2</v>
      </c>
      <c r="C137">
        <f t="shared" si="16"/>
        <v>1</v>
      </c>
      <c r="D137">
        <f t="shared" si="17"/>
        <v>1</v>
      </c>
      <c r="E137">
        <f t="shared" si="18"/>
        <v>0</v>
      </c>
      <c r="F137">
        <f t="shared" si="19"/>
        <v>0</v>
      </c>
      <c r="G137">
        <f t="shared" si="20"/>
        <v>0</v>
      </c>
      <c r="K137">
        <v>1</v>
      </c>
      <c r="L137">
        <v>1</v>
      </c>
    </row>
    <row r="138" spans="1:19" x14ac:dyDescent="0.3">
      <c r="A138" s="13">
        <v>43177</v>
      </c>
      <c r="B138">
        <v>2</v>
      </c>
      <c r="C138">
        <f t="shared" si="16"/>
        <v>1</v>
      </c>
      <c r="D138">
        <f t="shared" si="17"/>
        <v>0</v>
      </c>
      <c r="E138">
        <f t="shared" si="18"/>
        <v>0</v>
      </c>
      <c r="F138">
        <f t="shared" si="19"/>
        <v>0</v>
      </c>
      <c r="G138">
        <f t="shared" si="20"/>
        <v>0</v>
      </c>
      <c r="K138">
        <v>1</v>
      </c>
    </row>
    <row r="139" spans="1:19" x14ac:dyDescent="0.3">
      <c r="A139" s="13">
        <v>43178</v>
      </c>
      <c r="B139">
        <v>2</v>
      </c>
      <c r="C139">
        <f t="shared" si="16"/>
        <v>2</v>
      </c>
      <c r="D139">
        <f t="shared" si="17"/>
        <v>0</v>
      </c>
      <c r="E139">
        <f t="shared" si="18"/>
        <v>0</v>
      </c>
      <c r="F139">
        <f t="shared" si="19"/>
        <v>0</v>
      </c>
      <c r="G139">
        <f t="shared" si="20"/>
        <v>0</v>
      </c>
      <c r="K139">
        <v>2</v>
      </c>
    </row>
    <row r="140" spans="1:19" x14ac:dyDescent="0.3">
      <c r="A140" s="13">
        <v>43179</v>
      </c>
      <c r="B140">
        <v>3</v>
      </c>
      <c r="C140">
        <f t="shared" si="16"/>
        <v>2</v>
      </c>
      <c r="D140">
        <f t="shared" si="17"/>
        <v>1</v>
      </c>
      <c r="E140">
        <f t="shared" si="18"/>
        <v>0</v>
      </c>
      <c r="F140">
        <f t="shared" si="19"/>
        <v>0</v>
      </c>
      <c r="G140">
        <f t="shared" si="20"/>
        <v>0</v>
      </c>
      <c r="K140">
        <v>2</v>
      </c>
      <c r="L140">
        <v>1</v>
      </c>
    </row>
    <row r="141" spans="1:19" x14ac:dyDescent="0.3">
      <c r="A141" s="13">
        <v>43180</v>
      </c>
      <c r="B141">
        <v>3</v>
      </c>
      <c r="C141">
        <f t="shared" si="16"/>
        <v>2</v>
      </c>
      <c r="D141">
        <f t="shared" si="17"/>
        <v>1</v>
      </c>
      <c r="E141">
        <f t="shared" si="18"/>
        <v>0</v>
      </c>
      <c r="F141">
        <f t="shared" si="19"/>
        <v>0</v>
      </c>
      <c r="G141">
        <f t="shared" si="20"/>
        <v>0</v>
      </c>
      <c r="K141">
        <v>2</v>
      </c>
      <c r="L141">
        <v>1</v>
      </c>
    </row>
    <row r="142" spans="1:19" x14ac:dyDescent="0.3">
      <c r="A142" s="13">
        <v>43181</v>
      </c>
      <c r="B142">
        <v>2</v>
      </c>
      <c r="C142">
        <f t="shared" si="16"/>
        <v>2</v>
      </c>
      <c r="D142">
        <f t="shared" si="17"/>
        <v>0</v>
      </c>
      <c r="E142">
        <f t="shared" si="18"/>
        <v>0</v>
      </c>
      <c r="F142">
        <f t="shared" si="19"/>
        <v>1</v>
      </c>
      <c r="G142">
        <f t="shared" si="20"/>
        <v>0</v>
      </c>
      <c r="K142">
        <v>2</v>
      </c>
      <c r="S142">
        <v>1</v>
      </c>
    </row>
    <row r="143" spans="1:19" x14ac:dyDescent="0.3">
      <c r="A143" s="13">
        <v>43182</v>
      </c>
      <c r="B143">
        <v>3</v>
      </c>
      <c r="C143">
        <f t="shared" si="16"/>
        <v>2</v>
      </c>
      <c r="D143">
        <f t="shared" si="17"/>
        <v>1</v>
      </c>
      <c r="E143">
        <f t="shared" si="18"/>
        <v>0</v>
      </c>
      <c r="F143">
        <f t="shared" si="19"/>
        <v>0</v>
      </c>
      <c r="G143">
        <f t="shared" si="20"/>
        <v>0</v>
      </c>
      <c r="J143">
        <v>1</v>
      </c>
      <c r="K143">
        <v>1</v>
      </c>
      <c r="L143">
        <v>1</v>
      </c>
    </row>
    <row r="144" spans="1:19" x14ac:dyDescent="0.3">
      <c r="A144" s="13">
        <v>43183</v>
      </c>
      <c r="B144">
        <v>1</v>
      </c>
      <c r="C144">
        <f t="shared" si="16"/>
        <v>2</v>
      </c>
      <c r="D144">
        <f t="shared" si="17"/>
        <v>1</v>
      </c>
      <c r="E144">
        <f t="shared" si="18"/>
        <v>0</v>
      </c>
      <c r="F144">
        <f t="shared" si="19"/>
        <v>0</v>
      </c>
      <c r="G144">
        <f t="shared" si="20"/>
        <v>0</v>
      </c>
      <c r="K144">
        <v>2</v>
      </c>
      <c r="L144">
        <v>1</v>
      </c>
    </row>
    <row r="145" spans="1:19" x14ac:dyDescent="0.3">
      <c r="A145" s="13">
        <v>43184</v>
      </c>
      <c r="B145">
        <v>1</v>
      </c>
      <c r="C145">
        <f t="shared" si="16"/>
        <v>1</v>
      </c>
      <c r="D145">
        <f t="shared" si="17"/>
        <v>0</v>
      </c>
      <c r="E145">
        <f t="shared" si="18"/>
        <v>0</v>
      </c>
      <c r="F145">
        <f t="shared" si="19"/>
        <v>0</v>
      </c>
      <c r="G145">
        <f t="shared" si="20"/>
        <v>0</v>
      </c>
      <c r="K145">
        <v>1</v>
      </c>
    </row>
    <row r="146" spans="1:19" x14ac:dyDescent="0.3">
      <c r="A146" s="13">
        <v>43185</v>
      </c>
      <c r="B146">
        <v>4</v>
      </c>
      <c r="C146">
        <f t="shared" si="16"/>
        <v>1</v>
      </c>
      <c r="D146">
        <f t="shared" si="17"/>
        <v>0</v>
      </c>
      <c r="E146">
        <f t="shared" si="18"/>
        <v>0</v>
      </c>
      <c r="F146">
        <f t="shared" si="19"/>
        <v>0</v>
      </c>
      <c r="G146">
        <f t="shared" si="20"/>
        <v>0</v>
      </c>
      <c r="K146">
        <v>1</v>
      </c>
    </row>
    <row r="147" spans="1:19" x14ac:dyDescent="0.3">
      <c r="A147" s="13">
        <v>43186</v>
      </c>
      <c r="B147">
        <v>3</v>
      </c>
      <c r="C147">
        <f t="shared" si="16"/>
        <v>2</v>
      </c>
      <c r="D147">
        <f t="shared" si="17"/>
        <v>0</v>
      </c>
      <c r="E147">
        <f t="shared" si="18"/>
        <v>0</v>
      </c>
      <c r="F147">
        <f t="shared" si="19"/>
        <v>0</v>
      </c>
      <c r="G147">
        <f t="shared" si="20"/>
        <v>0</v>
      </c>
      <c r="K147">
        <v>2</v>
      </c>
    </row>
    <row r="148" spans="1:19" x14ac:dyDescent="0.3">
      <c r="A148" s="13">
        <v>43187</v>
      </c>
      <c r="B148">
        <v>3</v>
      </c>
      <c r="C148">
        <f t="shared" si="16"/>
        <v>1</v>
      </c>
      <c r="D148">
        <f t="shared" si="17"/>
        <v>1</v>
      </c>
      <c r="E148">
        <f t="shared" si="18"/>
        <v>0</v>
      </c>
      <c r="F148">
        <f t="shared" si="19"/>
        <v>1</v>
      </c>
      <c r="G148">
        <f t="shared" si="20"/>
        <v>0</v>
      </c>
      <c r="K148">
        <v>1</v>
      </c>
      <c r="L148">
        <v>1</v>
      </c>
      <c r="S148">
        <v>1</v>
      </c>
    </row>
    <row r="149" spans="1:19" x14ac:dyDescent="0.3">
      <c r="A149" s="13">
        <v>43188</v>
      </c>
      <c r="B149">
        <v>1</v>
      </c>
      <c r="C149">
        <f t="shared" si="16"/>
        <v>4</v>
      </c>
      <c r="D149">
        <f t="shared" si="17"/>
        <v>2</v>
      </c>
      <c r="E149">
        <f t="shared" si="18"/>
        <v>0</v>
      </c>
      <c r="F149">
        <f t="shared" si="19"/>
        <v>1</v>
      </c>
      <c r="G149">
        <f t="shared" si="20"/>
        <v>0</v>
      </c>
      <c r="K149">
        <v>4</v>
      </c>
      <c r="L149">
        <v>2</v>
      </c>
      <c r="S149">
        <v>1</v>
      </c>
    </row>
    <row r="150" spans="1:19" x14ac:dyDescent="0.3">
      <c r="A150" s="13">
        <v>43189</v>
      </c>
      <c r="B150">
        <v>2</v>
      </c>
      <c r="C150">
        <f t="shared" si="16"/>
        <v>2</v>
      </c>
      <c r="D150">
        <f t="shared" si="17"/>
        <v>0</v>
      </c>
      <c r="E150">
        <f t="shared" si="18"/>
        <v>0</v>
      </c>
      <c r="F150">
        <f t="shared" si="19"/>
        <v>0</v>
      </c>
      <c r="G150">
        <f t="shared" si="20"/>
        <v>0</v>
      </c>
      <c r="K150">
        <v>2</v>
      </c>
    </row>
    <row r="151" spans="1:19" x14ac:dyDescent="0.3">
      <c r="A151" s="13">
        <v>43190</v>
      </c>
      <c r="B151">
        <v>1</v>
      </c>
      <c r="C151">
        <f t="shared" si="16"/>
        <v>1</v>
      </c>
      <c r="D151">
        <f t="shared" si="17"/>
        <v>0</v>
      </c>
      <c r="E151">
        <f t="shared" si="18"/>
        <v>0</v>
      </c>
      <c r="F151">
        <f t="shared" si="19"/>
        <v>0</v>
      </c>
      <c r="G151">
        <f t="shared" si="20"/>
        <v>0</v>
      </c>
      <c r="K151">
        <v>1</v>
      </c>
    </row>
    <row r="152" spans="1:19" x14ac:dyDescent="0.3">
      <c r="A152" s="13">
        <v>43192</v>
      </c>
      <c r="B152">
        <v>2</v>
      </c>
      <c r="C152">
        <f t="shared" si="16"/>
        <v>2</v>
      </c>
      <c r="D152">
        <f t="shared" si="17"/>
        <v>0</v>
      </c>
      <c r="E152">
        <f t="shared" si="18"/>
        <v>0</v>
      </c>
      <c r="F152">
        <f t="shared" si="19"/>
        <v>1</v>
      </c>
      <c r="G152">
        <f t="shared" si="20"/>
        <v>0</v>
      </c>
      <c r="K152">
        <v>2</v>
      </c>
      <c r="S152">
        <v>1</v>
      </c>
    </row>
    <row r="153" spans="1:19" x14ac:dyDescent="0.3">
      <c r="A153" s="13">
        <v>43193</v>
      </c>
      <c r="B153">
        <v>5</v>
      </c>
      <c r="C153">
        <f t="shared" si="16"/>
        <v>2</v>
      </c>
      <c r="D153">
        <f t="shared" si="17"/>
        <v>0</v>
      </c>
      <c r="E153">
        <f t="shared" si="18"/>
        <v>0</v>
      </c>
      <c r="F153">
        <f t="shared" si="19"/>
        <v>0</v>
      </c>
      <c r="G153">
        <f t="shared" si="20"/>
        <v>0</v>
      </c>
      <c r="K153">
        <v>2</v>
      </c>
    </row>
    <row r="154" spans="1:19" x14ac:dyDescent="0.3">
      <c r="A154" s="13">
        <v>43194</v>
      </c>
      <c r="B154">
        <v>1</v>
      </c>
      <c r="C154">
        <f t="shared" si="16"/>
        <v>2</v>
      </c>
      <c r="D154">
        <f t="shared" si="17"/>
        <v>0</v>
      </c>
      <c r="E154">
        <f t="shared" si="18"/>
        <v>0</v>
      </c>
      <c r="F154">
        <f t="shared" si="19"/>
        <v>0</v>
      </c>
      <c r="G154">
        <f t="shared" si="20"/>
        <v>0</v>
      </c>
      <c r="K154">
        <v>2</v>
      </c>
    </row>
    <row r="155" spans="1:19" x14ac:dyDescent="0.3">
      <c r="A155" s="13">
        <v>43195</v>
      </c>
      <c r="B155">
        <v>1</v>
      </c>
      <c r="C155">
        <f t="shared" si="16"/>
        <v>1</v>
      </c>
      <c r="D155">
        <f t="shared" si="17"/>
        <v>0</v>
      </c>
      <c r="E155">
        <f t="shared" si="18"/>
        <v>0</v>
      </c>
      <c r="F155">
        <f t="shared" si="19"/>
        <v>1</v>
      </c>
      <c r="G155">
        <f t="shared" si="20"/>
        <v>0</v>
      </c>
      <c r="K155">
        <v>1</v>
      </c>
      <c r="S155">
        <v>1</v>
      </c>
    </row>
    <row r="156" spans="1:19" x14ac:dyDescent="0.3">
      <c r="A156" s="13">
        <v>43196</v>
      </c>
      <c r="B156">
        <v>1</v>
      </c>
      <c r="C156">
        <f t="shared" si="16"/>
        <v>2</v>
      </c>
      <c r="D156">
        <f t="shared" si="17"/>
        <v>0</v>
      </c>
      <c r="E156">
        <f t="shared" si="18"/>
        <v>0</v>
      </c>
      <c r="F156">
        <f t="shared" si="19"/>
        <v>0</v>
      </c>
      <c r="G156">
        <f t="shared" si="20"/>
        <v>0</v>
      </c>
      <c r="K156">
        <v>2</v>
      </c>
    </row>
    <row r="157" spans="1:19" x14ac:dyDescent="0.3">
      <c r="A157" s="13">
        <v>43197</v>
      </c>
      <c r="B157">
        <v>3</v>
      </c>
      <c r="C157">
        <f t="shared" si="16"/>
        <v>2</v>
      </c>
      <c r="D157">
        <f t="shared" si="17"/>
        <v>2</v>
      </c>
      <c r="E157">
        <f t="shared" si="18"/>
        <v>0</v>
      </c>
      <c r="F157">
        <f t="shared" si="19"/>
        <v>1</v>
      </c>
      <c r="G157">
        <f t="shared" si="20"/>
        <v>0</v>
      </c>
      <c r="K157">
        <v>2</v>
      </c>
      <c r="L157">
        <v>2</v>
      </c>
      <c r="S157">
        <v>1</v>
      </c>
    </row>
    <row r="158" spans="1:19" x14ac:dyDescent="0.3">
      <c r="A158" s="13">
        <v>43198</v>
      </c>
      <c r="B158">
        <v>1</v>
      </c>
      <c r="C158">
        <f t="shared" si="16"/>
        <v>1</v>
      </c>
      <c r="D158">
        <f t="shared" si="17"/>
        <v>0</v>
      </c>
      <c r="E158">
        <f t="shared" si="18"/>
        <v>0</v>
      </c>
      <c r="F158">
        <f t="shared" si="19"/>
        <v>0</v>
      </c>
      <c r="G158">
        <f t="shared" si="20"/>
        <v>0</v>
      </c>
      <c r="K158">
        <v>1</v>
      </c>
    </row>
    <row r="159" spans="1:19" x14ac:dyDescent="0.3">
      <c r="A159" s="13">
        <v>43199</v>
      </c>
      <c r="B159">
        <v>4</v>
      </c>
      <c r="C159">
        <f t="shared" si="16"/>
        <v>2</v>
      </c>
      <c r="D159">
        <f t="shared" si="17"/>
        <v>0</v>
      </c>
      <c r="E159">
        <f t="shared" si="18"/>
        <v>0</v>
      </c>
      <c r="F159">
        <f t="shared" si="19"/>
        <v>0</v>
      </c>
      <c r="G159">
        <f t="shared" si="20"/>
        <v>0</v>
      </c>
      <c r="K159">
        <v>2</v>
      </c>
    </row>
    <row r="160" spans="1:19" x14ac:dyDescent="0.3">
      <c r="A160" s="13">
        <v>43200</v>
      </c>
      <c r="B160">
        <v>2</v>
      </c>
      <c r="C160">
        <f t="shared" si="16"/>
        <v>1</v>
      </c>
      <c r="D160">
        <f t="shared" si="17"/>
        <v>0</v>
      </c>
      <c r="E160">
        <f t="shared" si="18"/>
        <v>0</v>
      </c>
      <c r="F160">
        <f t="shared" si="19"/>
        <v>0</v>
      </c>
      <c r="G160">
        <f t="shared" si="20"/>
        <v>0</v>
      </c>
      <c r="K160">
        <v>1</v>
      </c>
    </row>
    <row r="161" spans="1:19" x14ac:dyDescent="0.3">
      <c r="A161" s="13">
        <v>43201</v>
      </c>
      <c r="B161">
        <v>3</v>
      </c>
      <c r="C161">
        <f t="shared" si="16"/>
        <v>2</v>
      </c>
      <c r="D161">
        <f t="shared" si="17"/>
        <v>0</v>
      </c>
      <c r="E161">
        <f t="shared" si="18"/>
        <v>0</v>
      </c>
      <c r="F161">
        <f t="shared" si="19"/>
        <v>1</v>
      </c>
      <c r="G161">
        <f t="shared" si="20"/>
        <v>0</v>
      </c>
      <c r="K161">
        <v>2</v>
      </c>
      <c r="S161">
        <v>1</v>
      </c>
    </row>
    <row r="162" spans="1:19" x14ac:dyDescent="0.3">
      <c r="A162" s="13">
        <v>43202</v>
      </c>
      <c r="B162">
        <v>1</v>
      </c>
      <c r="C162">
        <f t="shared" si="16"/>
        <v>2</v>
      </c>
      <c r="D162">
        <f t="shared" si="17"/>
        <v>0</v>
      </c>
      <c r="E162">
        <f t="shared" si="18"/>
        <v>0</v>
      </c>
      <c r="F162">
        <f t="shared" si="19"/>
        <v>0</v>
      </c>
      <c r="G162">
        <f t="shared" si="20"/>
        <v>0</v>
      </c>
      <c r="K162">
        <v>2</v>
      </c>
    </row>
    <row r="163" spans="1:19" x14ac:dyDescent="0.3">
      <c r="A163" s="13">
        <v>43203</v>
      </c>
      <c r="B163">
        <v>1</v>
      </c>
      <c r="C163">
        <f t="shared" si="16"/>
        <v>2</v>
      </c>
      <c r="D163">
        <f t="shared" si="17"/>
        <v>1</v>
      </c>
      <c r="E163">
        <f t="shared" si="18"/>
        <v>0</v>
      </c>
      <c r="F163">
        <f t="shared" si="19"/>
        <v>0</v>
      </c>
      <c r="G163">
        <f t="shared" si="20"/>
        <v>0</v>
      </c>
      <c r="K163">
        <v>2</v>
      </c>
      <c r="L163">
        <v>1</v>
      </c>
    </row>
    <row r="164" spans="1:19" x14ac:dyDescent="0.3">
      <c r="A164" s="13">
        <v>43204</v>
      </c>
      <c r="B164">
        <v>2</v>
      </c>
      <c r="C164">
        <f t="shared" si="16"/>
        <v>2</v>
      </c>
      <c r="D164">
        <f t="shared" si="17"/>
        <v>0</v>
      </c>
      <c r="E164">
        <f t="shared" si="18"/>
        <v>0</v>
      </c>
      <c r="F164">
        <f t="shared" si="19"/>
        <v>1</v>
      </c>
      <c r="G164">
        <f t="shared" si="20"/>
        <v>0</v>
      </c>
      <c r="K164">
        <v>2</v>
      </c>
      <c r="S164">
        <v>1</v>
      </c>
    </row>
    <row r="165" spans="1:19" x14ac:dyDescent="0.3">
      <c r="A165" s="13">
        <v>43205</v>
      </c>
      <c r="B165">
        <v>5</v>
      </c>
      <c r="C165">
        <f t="shared" si="16"/>
        <v>2</v>
      </c>
      <c r="D165">
        <f t="shared" si="17"/>
        <v>0</v>
      </c>
      <c r="E165">
        <f t="shared" si="18"/>
        <v>0</v>
      </c>
      <c r="F165">
        <f t="shared" si="19"/>
        <v>0</v>
      </c>
      <c r="G165">
        <f t="shared" si="20"/>
        <v>0</v>
      </c>
      <c r="K165">
        <v>2</v>
      </c>
    </row>
    <row r="166" spans="1:19" x14ac:dyDescent="0.3">
      <c r="A166" s="13">
        <v>43206</v>
      </c>
      <c r="B166">
        <v>2</v>
      </c>
      <c r="C166">
        <f t="shared" si="16"/>
        <v>1</v>
      </c>
      <c r="D166">
        <f t="shared" si="17"/>
        <v>0</v>
      </c>
      <c r="E166">
        <f t="shared" si="18"/>
        <v>0</v>
      </c>
      <c r="F166">
        <f t="shared" si="19"/>
        <v>0</v>
      </c>
      <c r="G166">
        <f t="shared" si="20"/>
        <v>0</v>
      </c>
      <c r="K166">
        <v>1</v>
      </c>
    </row>
    <row r="167" spans="1:19" x14ac:dyDescent="0.3">
      <c r="A167" s="13">
        <v>43207</v>
      </c>
      <c r="B167">
        <v>4</v>
      </c>
      <c r="C167">
        <f t="shared" si="16"/>
        <v>2</v>
      </c>
      <c r="D167">
        <f t="shared" si="17"/>
        <v>0</v>
      </c>
      <c r="E167">
        <f t="shared" si="18"/>
        <v>0</v>
      </c>
      <c r="F167">
        <f t="shared" si="19"/>
        <v>0</v>
      </c>
      <c r="G167">
        <f t="shared" si="20"/>
        <v>0</v>
      </c>
      <c r="K167">
        <v>2</v>
      </c>
    </row>
    <row r="168" spans="1:19" x14ac:dyDescent="0.3">
      <c r="A168" s="13">
        <v>43208</v>
      </c>
      <c r="B168">
        <v>2</v>
      </c>
      <c r="C168">
        <f t="shared" si="16"/>
        <v>2</v>
      </c>
      <c r="D168">
        <f t="shared" si="17"/>
        <v>1</v>
      </c>
      <c r="E168">
        <f t="shared" si="18"/>
        <v>0</v>
      </c>
      <c r="F168">
        <f t="shared" si="19"/>
        <v>1</v>
      </c>
      <c r="G168">
        <f t="shared" si="20"/>
        <v>0</v>
      </c>
      <c r="K168">
        <v>2</v>
      </c>
      <c r="L168">
        <v>1</v>
      </c>
      <c r="S168">
        <v>1</v>
      </c>
    </row>
    <row r="169" spans="1:19" x14ac:dyDescent="0.3">
      <c r="A169" s="13">
        <v>43209</v>
      </c>
      <c r="B169">
        <v>1</v>
      </c>
      <c r="C169">
        <f t="shared" si="16"/>
        <v>3</v>
      </c>
      <c r="D169">
        <f t="shared" si="17"/>
        <v>0</v>
      </c>
      <c r="E169">
        <f t="shared" si="18"/>
        <v>0</v>
      </c>
      <c r="F169">
        <f t="shared" si="19"/>
        <v>0</v>
      </c>
      <c r="G169">
        <f t="shared" si="20"/>
        <v>0</v>
      </c>
      <c r="J169">
        <v>1</v>
      </c>
      <c r="K169">
        <v>2</v>
      </c>
    </row>
    <row r="170" spans="1:19" x14ac:dyDescent="0.3">
      <c r="A170" s="13">
        <v>43210</v>
      </c>
      <c r="B170">
        <v>1</v>
      </c>
      <c r="C170">
        <f t="shared" si="16"/>
        <v>2</v>
      </c>
      <c r="D170">
        <f t="shared" si="17"/>
        <v>0</v>
      </c>
      <c r="E170">
        <f t="shared" si="18"/>
        <v>0</v>
      </c>
      <c r="F170">
        <f t="shared" si="19"/>
        <v>0</v>
      </c>
      <c r="G170">
        <f t="shared" si="20"/>
        <v>0</v>
      </c>
      <c r="K170">
        <v>2</v>
      </c>
    </row>
    <row r="171" spans="1:19" x14ac:dyDescent="0.3">
      <c r="A171" s="13">
        <v>43211</v>
      </c>
      <c r="B171">
        <v>5</v>
      </c>
      <c r="C171">
        <f t="shared" si="16"/>
        <v>1</v>
      </c>
      <c r="D171">
        <f t="shared" si="17"/>
        <v>0</v>
      </c>
      <c r="E171">
        <f t="shared" si="18"/>
        <v>0</v>
      </c>
      <c r="F171">
        <f t="shared" si="19"/>
        <v>0</v>
      </c>
      <c r="G171">
        <f t="shared" si="20"/>
        <v>0</v>
      </c>
      <c r="K171">
        <v>1</v>
      </c>
    </row>
    <row r="172" spans="1:19" x14ac:dyDescent="0.3">
      <c r="A172" s="13">
        <v>43212</v>
      </c>
      <c r="B172">
        <v>2</v>
      </c>
      <c r="C172">
        <f t="shared" si="16"/>
        <v>1</v>
      </c>
      <c r="D172">
        <f t="shared" si="17"/>
        <v>0</v>
      </c>
      <c r="E172">
        <f t="shared" si="18"/>
        <v>0</v>
      </c>
      <c r="F172">
        <f t="shared" si="19"/>
        <v>1</v>
      </c>
      <c r="G172">
        <f t="shared" si="20"/>
        <v>0</v>
      </c>
      <c r="K172">
        <v>1</v>
      </c>
      <c r="S172">
        <v>1</v>
      </c>
    </row>
    <row r="173" spans="1:19" x14ac:dyDescent="0.3">
      <c r="A173" s="13">
        <v>43213</v>
      </c>
      <c r="B173">
        <v>2</v>
      </c>
      <c r="C173">
        <f t="shared" si="16"/>
        <v>2</v>
      </c>
      <c r="D173">
        <f t="shared" si="17"/>
        <v>0</v>
      </c>
      <c r="E173">
        <f t="shared" si="18"/>
        <v>0</v>
      </c>
      <c r="F173">
        <f t="shared" si="19"/>
        <v>0</v>
      </c>
      <c r="G173">
        <f t="shared" si="20"/>
        <v>0</v>
      </c>
      <c r="K173">
        <v>2</v>
      </c>
    </row>
    <row r="174" spans="1:19" x14ac:dyDescent="0.3">
      <c r="A174" s="13">
        <v>43214</v>
      </c>
      <c r="B174">
        <v>1</v>
      </c>
      <c r="C174">
        <f t="shared" si="16"/>
        <v>2</v>
      </c>
      <c r="D174">
        <f t="shared" si="17"/>
        <v>1</v>
      </c>
      <c r="E174">
        <f t="shared" si="18"/>
        <v>0</v>
      </c>
      <c r="F174">
        <f t="shared" si="19"/>
        <v>0</v>
      </c>
      <c r="G174">
        <f t="shared" si="20"/>
        <v>0</v>
      </c>
      <c r="K174">
        <v>2</v>
      </c>
      <c r="L174">
        <v>1</v>
      </c>
    </row>
    <row r="175" spans="1:19" x14ac:dyDescent="0.3">
      <c r="A175" s="13">
        <v>43215</v>
      </c>
      <c r="B175">
        <v>1</v>
      </c>
      <c r="C175">
        <f t="shared" si="16"/>
        <v>2</v>
      </c>
      <c r="D175">
        <f t="shared" si="17"/>
        <v>0</v>
      </c>
      <c r="E175">
        <f t="shared" si="18"/>
        <v>0</v>
      </c>
      <c r="F175">
        <f t="shared" si="19"/>
        <v>0</v>
      </c>
      <c r="G175">
        <f t="shared" si="20"/>
        <v>0</v>
      </c>
      <c r="K175">
        <v>2</v>
      </c>
    </row>
    <row r="176" spans="1:19" x14ac:dyDescent="0.3">
      <c r="A176" s="13">
        <v>43216</v>
      </c>
      <c r="B176">
        <v>3</v>
      </c>
      <c r="C176">
        <f t="shared" si="16"/>
        <v>2</v>
      </c>
      <c r="D176">
        <f t="shared" si="17"/>
        <v>0</v>
      </c>
      <c r="E176">
        <f t="shared" si="18"/>
        <v>0</v>
      </c>
      <c r="F176">
        <f t="shared" si="19"/>
        <v>1</v>
      </c>
      <c r="G176">
        <f t="shared" si="20"/>
        <v>0</v>
      </c>
      <c r="K176">
        <v>2</v>
      </c>
      <c r="S176">
        <v>1</v>
      </c>
    </row>
    <row r="177" spans="1:19" x14ac:dyDescent="0.3">
      <c r="A177" s="13">
        <v>43217</v>
      </c>
      <c r="B177">
        <v>1</v>
      </c>
      <c r="C177">
        <f t="shared" si="16"/>
        <v>2</v>
      </c>
      <c r="D177">
        <f t="shared" si="17"/>
        <v>0</v>
      </c>
      <c r="E177">
        <f t="shared" si="18"/>
        <v>0</v>
      </c>
      <c r="F177">
        <f t="shared" si="19"/>
        <v>0</v>
      </c>
      <c r="G177">
        <f t="shared" si="20"/>
        <v>0</v>
      </c>
      <c r="K177">
        <v>2</v>
      </c>
    </row>
    <row r="178" spans="1:19" x14ac:dyDescent="0.3">
      <c r="A178" s="13">
        <v>43218</v>
      </c>
      <c r="B178">
        <v>2</v>
      </c>
      <c r="C178">
        <f t="shared" si="16"/>
        <v>1</v>
      </c>
      <c r="D178">
        <f t="shared" si="17"/>
        <v>0</v>
      </c>
      <c r="E178">
        <f t="shared" si="18"/>
        <v>0</v>
      </c>
      <c r="F178">
        <f t="shared" si="19"/>
        <v>0</v>
      </c>
      <c r="G178">
        <f t="shared" si="20"/>
        <v>0</v>
      </c>
      <c r="K178">
        <v>1</v>
      </c>
    </row>
    <row r="179" spans="1:19" x14ac:dyDescent="0.3">
      <c r="A179" s="13">
        <v>43219</v>
      </c>
      <c r="B179">
        <v>2</v>
      </c>
      <c r="C179">
        <f t="shared" si="16"/>
        <v>2</v>
      </c>
      <c r="D179">
        <f t="shared" si="17"/>
        <v>0</v>
      </c>
      <c r="E179">
        <f t="shared" si="18"/>
        <v>0</v>
      </c>
      <c r="F179">
        <f t="shared" si="19"/>
        <v>0</v>
      </c>
      <c r="G179">
        <f t="shared" si="20"/>
        <v>0</v>
      </c>
      <c r="K179">
        <v>2</v>
      </c>
    </row>
    <row r="180" spans="1:19" x14ac:dyDescent="0.3">
      <c r="A180" s="13">
        <v>43220</v>
      </c>
      <c r="B180">
        <v>3</v>
      </c>
      <c r="C180">
        <f t="shared" si="16"/>
        <v>1</v>
      </c>
      <c r="D180">
        <f t="shared" si="17"/>
        <v>0</v>
      </c>
      <c r="E180">
        <f t="shared" si="18"/>
        <v>0</v>
      </c>
      <c r="F180">
        <f t="shared" si="19"/>
        <v>1</v>
      </c>
      <c r="G180">
        <f t="shared" si="20"/>
        <v>0</v>
      </c>
      <c r="K180">
        <v>1</v>
      </c>
      <c r="S180">
        <v>1</v>
      </c>
    </row>
    <row r="181" spans="1:19" x14ac:dyDescent="0.3">
      <c r="A181" s="13">
        <v>43221</v>
      </c>
      <c r="B181">
        <v>2</v>
      </c>
      <c r="C181">
        <f t="shared" si="16"/>
        <v>2</v>
      </c>
      <c r="D181">
        <f t="shared" si="17"/>
        <v>0</v>
      </c>
      <c r="E181">
        <f t="shared" si="18"/>
        <v>0</v>
      </c>
      <c r="F181">
        <f t="shared" si="19"/>
        <v>0</v>
      </c>
      <c r="G181">
        <f t="shared" si="20"/>
        <v>0</v>
      </c>
      <c r="K181">
        <v>2</v>
      </c>
    </row>
    <row r="182" spans="1:19" x14ac:dyDescent="0.3">
      <c r="A182" s="13">
        <v>43222</v>
      </c>
      <c r="B182">
        <v>2</v>
      </c>
      <c r="C182">
        <f t="shared" si="16"/>
        <v>2</v>
      </c>
      <c r="D182">
        <f t="shared" si="17"/>
        <v>0</v>
      </c>
      <c r="E182">
        <f t="shared" si="18"/>
        <v>0</v>
      </c>
      <c r="F182">
        <f t="shared" si="19"/>
        <v>0</v>
      </c>
      <c r="G182">
        <f t="shared" si="20"/>
        <v>0</v>
      </c>
      <c r="K182">
        <v>2</v>
      </c>
    </row>
    <row r="183" spans="1:19" x14ac:dyDescent="0.3">
      <c r="A183" s="13">
        <v>43223</v>
      </c>
      <c r="B183">
        <v>2</v>
      </c>
      <c r="C183">
        <f t="shared" si="16"/>
        <v>2</v>
      </c>
      <c r="D183">
        <f t="shared" si="17"/>
        <v>1</v>
      </c>
      <c r="E183">
        <f t="shared" si="18"/>
        <v>0</v>
      </c>
      <c r="F183">
        <f t="shared" si="19"/>
        <v>0</v>
      </c>
      <c r="G183">
        <f t="shared" si="20"/>
        <v>0</v>
      </c>
      <c r="K183">
        <v>2</v>
      </c>
      <c r="L183">
        <v>1</v>
      </c>
    </row>
    <row r="184" spans="1:19" x14ac:dyDescent="0.3">
      <c r="A184" s="13">
        <v>43224</v>
      </c>
      <c r="B184">
        <v>1</v>
      </c>
      <c r="C184">
        <f t="shared" si="16"/>
        <v>2</v>
      </c>
      <c r="D184">
        <f t="shared" si="17"/>
        <v>0</v>
      </c>
      <c r="E184">
        <f t="shared" si="18"/>
        <v>0</v>
      </c>
      <c r="F184">
        <f t="shared" si="19"/>
        <v>1</v>
      </c>
      <c r="G184">
        <f t="shared" si="20"/>
        <v>0</v>
      </c>
      <c r="K184">
        <v>2</v>
      </c>
      <c r="S184">
        <v>1</v>
      </c>
    </row>
    <row r="185" spans="1:19" x14ac:dyDescent="0.3">
      <c r="A185" s="13">
        <v>43225</v>
      </c>
      <c r="B185">
        <v>2</v>
      </c>
      <c r="C185">
        <f t="shared" si="16"/>
        <v>2</v>
      </c>
      <c r="D185">
        <f t="shared" si="17"/>
        <v>1</v>
      </c>
      <c r="E185">
        <f t="shared" si="18"/>
        <v>0</v>
      </c>
      <c r="F185">
        <f t="shared" si="19"/>
        <v>0</v>
      </c>
      <c r="G185">
        <f t="shared" si="20"/>
        <v>0</v>
      </c>
      <c r="K185">
        <v>2</v>
      </c>
      <c r="L185">
        <v>1</v>
      </c>
    </row>
    <row r="186" spans="1:19" x14ac:dyDescent="0.3">
      <c r="A186" s="13">
        <v>43226</v>
      </c>
      <c r="B186">
        <v>2</v>
      </c>
      <c r="C186">
        <f t="shared" si="16"/>
        <v>2</v>
      </c>
      <c r="D186">
        <f t="shared" si="17"/>
        <v>0</v>
      </c>
      <c r="E186">
        <f t="shared" si="18"/>
        <v>0</v>
      </c>
      <c r="F186">
        <f t="shared" si="19"/>
        <v>0</v>
      </c>
      <c r="G186">
        <f t="shared" si="20"/>
        <v>0</v>
      </c>
      <c r="K186">
        <v>2</v>
      </c>
    </row>
    <row r="187" spans="1:19" x14ac:dyDescent="0.3">
      <c r="A187" s="13">
        <v>43227</v>
      </c>
      <c r="B187">
        <v>3</v>
      </c>
      <c r="C187">
        <f t="shared" si="16"/>
        <v>1</v>
      </c>
      <c r="D187">
        <f t="shared" si="17"/>
        <v>0</v>
      </c>
      <c r="E187">
        <f t="shared" si="18"/>
        <v>0</v>
      </c>
      <c r="F187">
        <f t="shared" si="19"/>
        <v>1</v>
      </c>
      <c r="G187">
        <f t="shared" si="20"/>
        <v>0</v>
      </c>
      <c r="K187">
        <v>1</v>
      </c>
      <c r="S187">
        <v>1</v>
      </c>
    </row>
    <row r="188" spans="1:19" x14ac:dyDescent="0.3">
      <c r="A188" s="13">
        <v>43228</v>
      </c>
      <c r="B188">
        <v>1</v>
      </c>
      <c r="C188">
        <f t="shared" si="16"/>
        <v>3</v>
      </c>
      <c r="D188">
        <f t="shared" si="17"/>
        <v>0</v>
      </c>
      <c r="E188">
        <f t="shared" si="18"/>
        <v>0</v>
      </c>
      <c r="F188">
        <f t="shared" si="19"/>
        <v>0</v>
      </c>
      <c r="G188">
        <f t="shared" si="20"/>
        <v>0</v>
      </c>
      <c r="J188">
        <v>1</v>
      </c>
      <c r="K188">
        <v>2</v>
      </c>
    </row>
    <row r="189" spans="1:19" x14ac:dyDescent="0.3">
      <c r="A189" s="13">
        <v>43229</v>
      </c>
      <c r="B189">
        <v>3</v>
      </c>
      <c r="C189">
        <f t="shared" si="16"/>
        <v>2</v>
      </c>
      <c r="D189">
        <f t="shared" si="17"/>
        <v>0</v>
      </c>
      <c r="E189">
        <f t="shared" si="18"/>
        <v>0</v>
      </c>
      <c r="F189">
        <f t="shared" si="19"/>
        <v>0</v>
      </c>
      <c r="G189">
        <f t="shared" si="20"/>
        <v>0</v>
      </c>
      <c r="K189">
        <v>2</v>
      </c>
    </row>
    <row r="190" spans="1:19" x14ac:dyDescent="0.3">
      <c r="A190" s="13">
        <v>43230</v>
      </c>
      <c r="B190">
        <v>3</v>
      </c>
      <c r="C190">
        <f t="shared" si="16"/>
        <v>2</v>
      </c>
      <c r="D190">
        <f t="shared" si="17"/>
        <v>1</v>
      </c>
      <c r="E190">
        <f t="shared" si="18"/>
        <v>0</v>
      </c>
      <c r="F190">
        <f t="shared" si="19"/>
        <v>1</v>
      </c>
      <c r="G190">
        <f t="shared" si="20"/>
        <v>0</v>
      </c>
      <c r="K190">
        <v>2</v>
      </c>
      <c r="L190">
        <v>1</v>
      </c>
      <c r="S190">
        <v>1</v>
      </c>
    </row>
    <row r="191" spans="1:19" x14ac:dyDescent="0.3">
      <c r="A191" s="13">
        <v>43231</v>
      </c>
      <c r="B191">
        <v>2</v>
      </c>
      <c r="C191">
        <f t="shared" si="16"/>
        <v>1</v>
      </c>
      <c r="D191">
        <f t="shared" si="17"/>
        <v>1</v>
      </c>
      <c r="E191">
        <f t="shared" si="18"/>
        <v>0</v>
      </c>
      <c r="F191">
        <f t="shared" si="19"/>
        <v>1</v>
      </c>
      <c r="G191">
        <f t="shared" si="20"/>
        <v>0</v>
      </c>
      <c r="K191">
        <v>1</v>
      </c>
      <c r="L191">
        <v>1</v>
      </c>
      <c r="S191">
        <v>1</v>
      </c>
    </row>
    <row r="192" spans="1:19" x14ac:dyDescent="0.3">
      <c r="A192" s="13">
        <v>43232</v>
      </c>
      <c r="B192">
        <v>1</v>
      </c>
      <c r="C192">
        <f t="shared" si="16"/>
        <v>1</v>
      </c>
      <c r="D192">
        <f t="shared" si="17"/>
        <v>0</v>
      </c>
      <c r="E192">
        <f t="shared" si="18"/>
        <v>0</v>
      </c>
      <c r="F192">
        <f t="shared" si="19"/>
        <v>0</v>
      </c>
      <c r="G192">
        <f t="shared" si="20"/>
        <v>0</v>
      </c>
      <c r="K192">
        <v>1</v>
      </c>
    </row>
    <row r="193" spans="1:19" x14ac:dyDescent="0.3">
      <c r="A193" s="13">
        <v>43233</v>
      </c>
      <c r="B193">
        <v>1</v>
      </c>
      <c r="C193">
        <f t="shared" si="16"/>
        <v>1</v>
      </c>
      <c r="D193">
        <f t="shared" si="17"/>
        <v>0</v>
      </c>
      <c r="E193">
        <f t="shared" si="18"/>
        <v>0</v>
      </c>
      <c r="F193">
        <f t="shared" si="19"/>
        <v>0</v>
      </c>
      <c r="G193">
        <f t="shared" si="20"/>
        <v>0</v>
      </c>
      <c r="K193">
        <v>1</v>
      </c>
    </row>
    <row r="194" spans="1:19" x14ac:dyDescent="0.3">
      <c r="A194" s="13">
        <v>43234</v>
      </c>
      <c r="B194">
        <v>1</v>
      </c>
      <c r="C194">
        <f t="shared" si="16"/>
        <v>2</v>
      </c>
      <c r="D194">
        <f t="shared" si="17"/>
        <v>0</v>
      </c>
      <c r="E194">
        <f t="shared" si="18"/>
        <v>0</v>
      </c>
      <c r="F194">
        <f t="shared" si="19"/>
        <v>1</v>
      </c>
      <c r="G194">
        <f t="shared" si="20"/>
        <v>0</v>
      </c>
      <c r="K194">
        <v>2</v>
      </c>
      <c r="S194">
        <v>1</v>
      </c>
    </row>
    <row r="195" spans="1:19" x14ac:dyDescent="0.3">
      <c r="A195" s="13">
        <v>43235</v>
      </c>
      <c r="B195">
        <v>2</v>
      </c>
      <c r="C195">
        <f t="shared" si="16"/>
        <v>2</v>
      </c>
      <c r="D195">
        <f t="shared" si="17"/>
        <v>0</v>
      </c>
      <c r="E195">
        <f t="shared" si="18"/>
        <v>0</v>
      </c>
      <c r="F195">
        <f t="shared" si="19"/>
        <v>0</v>
      </c>
      <c r="G195">
        <f t="shared" si="20"/>
        <v>0</v>
      </c>
      <c r="K195">
        <v>2</v>
      </c>
    </row>
    <row r="196" spans="1:19" x14ac:dyDescent="0.3">
      <c r="A196" s="13">
        <v>43236</v>
      </c>
      <c r="B196">
        <v>1</v>
      </c>
      <c r="C196">
        <f t="shared" ref="C196:C259" si="21">SUM(J196:K196)</f>
        <v>2</v>
      </c>
      <c r="D196">
        <f t="shared" ref="D196:D259" si="22">SUM(L196:N196)</f>
        <v>1</v>
      </c>
      <c r="E196">
        <f t="shared" ref="E196:E259" si="23">SUM(O196:Q196)</f>
        <v>0</v>
      </c>
      <c r="F196">
        <f t="shared" ref="F196:F259" si="24">SUM(R196:S196)</f>
        <v>0</v>
      </c>
      <c r="G196">
        <f t="shared" ref="G196:G259" si="25">SUM(H196:I196)</f>
        <v>0</v>
      </c>
      <c r="K196">
        <v>2</v>
      </c>
      <c r="L196">
        <v>1</v>
      </c>
    </row>
    <row r="197" spans="1:19" x14ac:dyDescent="0.3">
      <c r="A197" s="13">
        <v>43237</v>
      </c>
      <c r="B197">
        <v>5</v>
      </c>
      <c r="C197">
        <f t="shared" si="21"/>
        <v>2</v>
      </c>
      <c r="D197">
        <f t="shared" si="22"/>
        <v>0</v>
      </c>
      <c r="E197">
        <f t="shared" si="23"/>
        <v>0</v>
      </c>
      <c r="F197">
        <f t="shared" si="24"/>
        <v>1</v>
      </c>
      <c r="G197">
        <f t="shared" si="25"/>
        <v>0</v>
      </c>
      <c r="K197">
        <v>2</v>
      </c>
      <c r="S197">
        <v>1</v>
      </c>
    </row>
    <row r="198" spans="1:19" x14ac:dyDescent="0.3">
      <c r="A198" s="13">
        <v>43238</v>
      </c>
      <c r="B198">
        <v>1</v>
      </c>
      <c r="C198">
        <f t="shared" si="21"/>
        <v>2</v>
      </c>
      <c r="D198">
        <f t="shared" si="22"/>
        <v>1</v>
      </c>
      <c r="E198">
        <f t="shared" si="23"/>
        <v>0</v>
      </c>
      <c r="F198">
        <f t="shared" si="24"/>
        <v>0</v>
      </c>
      <c r="G198">
        <f t="shared" si="25"/>
        <v>0</v>
      </c>
      <c r="K198">
        <v>2</v>
      </c>
      <c r="L198">
        <v>1</v>
      </c>
    </row>
    <row r="199" spans="1:19" x14ac:dyDescent="0.3">
      <c r="A199" s="13">
        <v>43239</v>
      </c>
      <c r="B199">
        <v>2</v>
      </c>
      <c r="C199">
        <f t="shared" si="21"/>
        <v>1</v>
      </c>
      <c r="D199">
        <f t="shared" si="22"/>
        <v>0</v>
      </c>
      <c r="E199">
        <f t="shared" si="23"/>
        <v>0</v>
      </c>
      <c r="F199">
        <f t="shared" si="24"/>
        <v>0</v>
      </c>
      <c r="G199">
        <f t="shared" si="25"/>
        <v>0</v>
      </c>
      <c r="K199">
        <v>1</v>
      </c>
    </row>
    <row r="200" spans="1:19" x14ac:dyDescent="0.3">
      <c r="A200" s="13">
        <v>43240</v>
      </c>
      <c r="B200">
        <v>2</v>
      </c>
      <c r="C200">
        <f t="shared" si="21"/>
        <v>2</v>
      </c>
      <c r="D200">
        <f t="shared" si="22"/>
        <v>0</v>
      </c>
      <c r="E200">
        <f t="shared" si="23"/>
        <v>0</v>
      </c>
      <c r="F200">
        <f t="shared" si="24"/>
        <v>1</v>
      </c>
      <c r="G200">
        <f t="shared" si="25"/>
        <v>0</v>
      </c>
      <c r="K200">
        <v>2</v>
      </c>
      <c r="S200">
        <v>1</v>
      </c>
    </row>
    <row r="201" spans="1:19" x14ac:dyDescent="0.3">
      <c r="A201" s="13">
        <v>43241</v>
      </c>
      <c r="B201">
        <v>3</v>
      </c>
      <c r="C201">
        <f t="shared" si="21"/>
        <v>2</v>
      </c>
      <c r="D201">
        <f t="shared" si="22"/>
        <v>0</v>
      </c>
      <c r="E201">
        <f t="shared" si="23"/>
        <v>0</v>
      </c>
      <c r="F201">
        <f t="shared" si="24"/>
        <v>0</v>
      </c>
      <c r="G201">
        <f t="shared" si="25"/>
        <v>0</v>
      </c>
      <c r="K201">
        <v>2</v>
      </c>
    </row>
    <row r="202" spans="1:19" x14ac:dyDescent="0.3">
      <c r="A202" s="13">
        <v>43242</v>
      </c>
      <c r="B202">
        <v>2</v>
      </c>
      <c r="C202">
        <f t="shared" si="21"/>
        <v>2</v>
      </c>
      <c r="D202">
        <f t="shared" si="22"/>
        <v>1</v>
      </c>
      <c r="E202">
        <f t="shared" si="23"/>
        <v>0</v>
      </c>
      <c r="F202">
        <f t="shared" si="24"/>
        <v>0</v>
      </c>
      <c r="G202">
        <f t="shared" si="25"/>
        <v>0</v>
      </c>
      <c r="K202">
        <v>2</v>
      </c>
      <c r="L202">
        <v>1</v>
      </c>
    </row>
    <row r="203" spans="1:19" x14ac:dyDescent="0.3">
      <c r="A203" s="13">
        <v>43243</v>
      </c>
      <c r="B203">
        <v>1</v>
      </c>
      <c r="C203">
        <f t="shared" si="21"/>
        <v>2</v>
      </c>
      <c r="D203">
        <f t="shared" si="22"/>
        <v>0</v>
      </c>
      <c r="E203">
        <f t="shared" si="23"/>
        <v>0</v>
      </c>
      <c r="F203">
        <f t="shared" si="24"/>
        <v>1</v>
      </c>
      <c r="G203">
        <f t="shared" si="25"/>
        <v>0</v>
      </c>
      <c r="K203">
        <v>2</v>
      </c>
      <c r="S203">
        <v>1</v>
      </c>
    </row>
    <row r="204" spans="1:19" x14ac:dyDescent="0.3">
      <c r="A204" s="13">
        <v>43244</v>
      </c>
      <c r="B204">
        <v>1</v>
      </c>
      <c r="C204">
        <f t="shared" si="21"/>
        <v>1</v>
      </c>
      <c r="D204">
        <f t="shared" si="22"/>
        <v>0</v>
      </c>
      <c r="E204">
        <f t="shared" si="23"/>
        <v>0</v>
      </c>
      <c r="F204">
        <f t="shared" si="24"/>
        <v>0</v>
      </c>
      <c r="G204">
        <f t="shared" si="25"/>
        <v>0</v>
      </c>
      <c r="K204">
        <v>1</v>
      </c>
    </row>
    <row r="205" spans="1:19" x14ac:dyDescent="0.3">
      <c r="A205" s="13">
        <v>43245</v>
      </c>
      <c r="B205">
        <v>2</v>
      </c>
      <c r="C205">
        <f t="shared" si="21"/>
        <v>2</v>
      </c>
      <c r="D205">
        <f t="shared" si="22"/>
        <v>0</v>
      </c>
      <c r="E205">
        <f t="shared" si="23"/>
        <v>0</v>
      </c>
      <c r="F205">
        <f t="shared" si="24"/>
        <v>1</v>
      </c>
      <c r="G205">
        <f t="shared" si="25"/>
        <v>0</v>
      </c>
      <c r="K205">
        <v>2</v>
      </c>
      <c r="S205">
        <v>1</v>
      </c>
    </row>
    <row r="206" spans="1:19" x14ac:dyDescent="0.3">
      <c r="A206" s="13">
        <v>43246</v>
      </c>
      <c r="B206">
        <v>3</v>
      </c>
      <c r="C206">
        <f t="shared" si="21"/>
        <v>2</v>
      </c>
      <c r="D206">
        <f t="shared" si="22"/>
        <v>0</v>
      </c>
      <c r="E206">
        <f t="shared" si="23"/>
        <v>0</v>
      </c>
      <c r="F206">
        <f t="shared" si="24"/>
        <v>0</v>
      </c>
      <c r="G206">
        <f t="shared" si="25"/>
        <v>0</v>
      </c>
      <c r="K206">
        <v>2</v>
      </c>
    </row>
    <row r="207" spans="1:19" x14ac:dyDescent="0.3">
      <c r="A207" s="13">
        <v>43247</v>
      </c>
      <c r="B207">
        <v>1</v>
      </c>
      <c r="C207">
        <f t="shared" si="21"/>
        <v>2</v>
      </c>
      <c r="D207">
        <f t="shared" si="22"/>
        <v>0</v>
      </c>
      <c r="E207">
        <f t="shared" si="23"/>
        <v>0</v>
      </c>
      <c r="F207">
        <f t="shared" si="24"/>
        <v>0</v>
      </c>
      <c r="G207">
        <f t="shared" si="25"/>
        <v>0</v>
      </c>
      <c r="K207">
        <v>2</v>
      </c>
    </row>
    <row r="208" spans="1:19" x14ac:dyDescent="0.3">
      <c r="A208" s="13">
        <v>43248</v>
      </c>
      <c r="B208">
        <v>1</v>
      </c>
      <c r="C208">
        <f t="shared" si="21"/>
        <v>2</v>
      </c>
      <c r="D208">
        <f t="shared" si="22"/>
        <v>0</v>
      </c>
      <c r="E208">
        <f t="shared" si="23"/>
        <v>0</v>
      </c>
      <c r="F208">
        <f t="shared" si="24"/>
        <v>1</v>
      </c>
      <c r="G208">
        <f t="shared" si="25"/>
        <v>0</v>
      </c>
      <c r="J208">
        <v>1</v>
      </c>
      <c r="K208">
        <v>1</v>
      </c>
      <c r="S208">
        <v>1</v>
      </c>
    </row>
    <row r="209" spans="1:19" x14ac:dyDescent="0.3">
      <c r="A209" s="13">
        <v>43249</v>
      </c>
      <c r="B209">
        <v>1</v>
      </c>
      <c r="C209">
        <f t="shared" si="21"/>
        <v>2</v>
      </c>
      <c r="D209">
        <f t="shared" si="22"/>
        <v>0</v>
      </c>
      <c r="E209">
        <f t="shared" si="23"/>
        <v>0</v>
      </c>
      <c r="F209">
        <f t="shared" si="24"/>
        <v>0</v>
      </c>
      <c r="G209">
        <f t="shared" si="25"/>
        <v>0</v>
      </c>
      <c r="K209">
        <v>2</v>
      </c>
    </row>
    <row r="210" spans="1:19" x14ac:dyDescent="0.3">
      <c r="A210" s="13">
        <v>43250</v>
      </c>
      <c r="B210">
        <v>2</v>
      </c>
      <c r="C210">
        <f t="shared" si="21"/>
        <v>2</v>
      </c>
      <c r="D210">
        <f t="shared" si="22"/>
        <v>0</v>
      </c>
      <c r="E210">
        <f t="shared" si="23"/>
        <v>0</v>
      </c>
      <c r="F210">
        <f t="shared" si="24"/>
        <v>0</v>
      </c>
      <c r="G210">
        <f t="shared" si="25"/>
        <v>0</v>
      </c>
      <c r="K210">
        <v>2</v>
      </c>
    </row>
    <row r="211" spans="1:19" x14ac:dyDescent="0.3">
      <c r="A211" s="13">
        <v>43251</v>
      </c>
      <c r="B211">
        <v>1</v>
      </c>
      <c r="C211">
        <f t="shared" si="21"/>
        <v>1</v>
      </c>
      <c r="D211">
        <f t="shared" si="22"/>
        <v>1</v>
      </c>
      <c r="E211">
        <f t="shared" si="23"/>
        <v>0</v>
      </c>
      <c r="F211">
        <f t="shared" si="24"/>
        <v>1</v>
      </c>
      <c r="G211">
        <f t="shared" si="25"/>
        <v>0</v>
      </c>
      <c r="K211">
        <v>1</v>
      </c>
      <c r="L211">
        <v>1</v>
      </c>
      <c r="S211">
        <v>1</v>
      </c>
    </row>
    <row r="212" spans="1:19" x14ac:dyDescent="0.3">
      <c r="A212" s="13">
        <v>43252</v>
      </c>
      <c r="B212">
        <v>1</v>
      </c>
      <c r="C212">
        <f t="shared" si="21"/>
        <v>3</v>
      </c>
      <c r="D212">
        <f t="shared" si="22"/>
        <v>0</v>
      </c>
      <c r="E212">
        <f t="shared" si="23"/>
        <v>0</v>
      </c>
      <c r="F212">
        <f t="shared" si="24"/>
        <v>0</v>
      </c>
      <c r="G212">
        <f t="shared" si="25"/>
        <v>0</v>
      </c>
      <c r="J212">
        <v>1</v>
      </c>
      <c r="K212">
        <v>2</v>
      </c>
    </row>
    <row r="213" spans="1:19" x14ac:dyDescent="0.3">
      <c r="A213" s="13">
        <v>43253</v>
      </c>
      <c r="B213">
        <v>3</v>
      </c>
      <c r="C213">
        <f t="shared" si="21"/>
        <v>3</v>
      </c>
      <c r="D213">
        <f t="shared" si="22"/>
        <v>0</v>
      </c>
      <c r="E213">
        <f t="shared" si="23"/>
        <v>0</v>
      </c>
      <c r="F213">
        <f t="shared" si="24"/>
        <v>1</v>
      </c>
      <c r="G213">
        <f t="shared" si="25"/>
        <v>0</v>
      </c>
      <c r="K213">
        <v>3</v>
      </c>
      <c r="S213">
        <v>1</v>
      </c>
    </row>
    <row r="214" spans="1:19" x14ac:dyDescent="0.3">
      <c r="A214" s="13">
        <v>43254</v>
      </c>
      <c r="B214">
        <v>2</v>
      </c>
      <c r="C214">
        <f t="shared" si="21"/>
        <v>1</v>
      </c>
      <c r="D214">
        <f t="shared" si="22"/>
        <v>0</v>
      </c>
      <c r="E214">
        <f t="shared" si="23"/>
        <v>0</v>
      </c>
      <c r="F214">
        <f t="shared" si="24"/>
        <v>0</v>
      </c>
      <c r="G214">
        <f t="shared" si="25"/>
        <v>0</v>
      </c>
      <c r="K214">
        <v>1</v>
      </c>
    </row>
    <row r="215" spans="1:19" x14ac:dyDescent="0.3">
      <c r="A215" s="13">
        <v>43255</v>
      </c>
      <c r="B215">
        <v>3</v>
      </c>
      <c r="C215">
        <f t="shared" si="21"/>
        <v>1</v>
      </c>
      <c r="D215">
        <f t="shared" si="22"/>
        <v>0</v>
      </c>
      <c r="E215">
        <f t="shared" si="23"/>
        <v>0</v>
      </c>
      <c r="F215">
        <f t="shared" si="24"/>
        <v>0</v>
      </c>
      <c r="G215">
        <f t="shared" si="25"/>
        <v>0</v>
      </c>
      <c r="K215">
        <v>1</v>
      </c>
    </row>
    <row r="216" spans="1:19" x14ac:dyDescent="0.3">
      <c r="A216" s="13">
        <v>43256</v>
      </c>
      <c r="B216">
        <v>2</v>
      </c>
      <c r="C216">
        <f t="shared" si="21"/>
        <v>2</v>
      </c>
      <c r="D216">
        <f t="shared" si="22"/>
        <v>0</v>
      </c>
      <c r="E216">
        <f t="shared" si="23"/>
        <v>0</v>
      </c>
      <c r="F216">
        <f t="shared" si="24"/>
        <v>1</v>
      </c>
      <c r="G216">
        <f t="shared" si="25"/>
        <v>0</v>
      </c>
      <c r="J216">
        <v>1</v>
      </c>
      <c r="K216">
        <v>1</v>
      </c>
      <c r="S216">
        <v>1</v>
      </c>
    </row>
    <row r="217" spans="1:19" x14ac:dyDescent="0.3">
      <c r="A217" s="13">
        <v>43257</v>
      </c>
      <c r="B217">
        <v>2</v>
      </c>
      <c r="C217">
        <f t="shared" si="21"/>
        <v>2</v>
      </c>
      <c r="D217">
        <f t="shared" si="22"/>
        <v>1</v>
      </c>
      <c r="E217">
        <f t="shared" si="23"/>
        <v>0</v>
      </c>
      <c r="F217">
        <f t="shared" si="24"/>
        <v>0</v>
      </c>
      <c r="G217">
        <f t="shared" si="25"/>
        <v>0</v>
      </c>
      <c r="K217">
        <v>2</v>
      </c>
      <c r="L217">
        <v>1</v>
      </c>
    </row>
    <row r="218" spans="1:19" x14ac:dyDescent="0.3">
      <c r="A218" s="13">
        <v>43258</v>
      </c>
      <c r="B218">
        <v>1</v>
      </c>
      <c r="C218">
        <f t="shared" si="21"/>
        <v>2</v>
      </c>
      <c r="D218">
        <f t="shared" si="22"/>
        <v>0</v>
      </c>
      <c r="E218">
        <f t="shared" si="23"/>
        <v>0</v>
      </c>
      <c r="F218">
        <f t="shared" si="24"/>
        <v>0</v>
      </c>
      <c r="G218">
        <f t="shared" si="25"/>
        <v>0</v>
      </c>
      <c r="K218">
        <v>2</v>
      </c>
    </row>
    <row r="219" spans="1:19" x14ac:dyDescent="0.3">
      <c r="A219" s="13">
        <v>43259</v>
      </c>
      <c r="B219">
        <v>3</v>
      </c>
      <c r="C219">
        <f t="shared" si="21"/>
        <v>2</v>
      </c>
      <c r="D219">
        <f t="shared" si="22"/>
        <v>0</v>
      </c>
      <c r="E219">
        <f t="shared" si="23"/>
        <v>0</v>
      </c>
      <c r="F219">
        <f t="shared" si="24"/>
        <v>1</v>
      </c>
      <c r="G219">
        <f t="shared" si="25"/>
        <v>0</v>
      </c>
      <c r="K219">
        <v>2</v>
      </c>
      <c r="S219">
        <v>1</v>
      </c>
    </row>
    <row r="220" spans="1:19" x14ac:dyDescent="0.3">
      <c r="A220" s="13">
        <v>43260</v>
      </c>
      <c r="B220">
        <v>3</v>
      </c>
      <c r="C220">
        <f t="shared" si="21"/>
        <v>2</v>
      </c>
      <c r="D220">
        <f t="shared" si="22"/>
        <v>0</v>
      </c>
      <c r="E220">
        <f t="shared" si="23"/>
        <v>0</v>
      </c>
      <c r="F220">
        <f t="shared" si="24"/>
        <v>0</v>
      </c>
      <c r="G220">
        <f t="shared" si="25"/>
        <v>0</v>
      </c>
      <c r="K220">
        <v>2</v>
      </c>
    </row>
    <row r="221" spans="1:19" x14ac:dyDescent="0.3">
      <c r="A221" s="13">
        <v>43261</v>
      </c>
      <c r="B221">
        <v>3</v>
      </c>
      <c r="C221">
        <f t="shared" si="21"/>
        <v>2</v>
      </c>
      <c r="D221">
        <f t="shared" si="22"/>
        <v>1</v>
      </c>
      <c r="E221">
        <f t="shared" si="23"/>
        <v>0</v>
      </c>
      <c r="F221">
        <f t="shared" si="24"/>
        <v>0</v>
      </c>
      <c r="G221">
        <f t="shared" si="25"/>
        <v>0</v>
      </c>
      <c r="J221">
        <v>1</v>
      </c>
      <c r="K221">
        <v>1</v>
      </c>
      <c r="L221">
        <v>1</v>
      </c>
    </row>
    <row r="222" spans="1:19" x14ac:dyDescent="0.3">
      <c r="A222" s="13">
        <v>43262</v>
      </c>
      <c r="B222">
        <v>2</v>
      </c>
      <c r="C222">
        <f t="shared" si="21"/>
        <v>0</v>
      </c>
      <c r="D222">
        <f t="shared" si="22"/>
        <v>1</v>
      </c>
      <c r="E222">
        <f t="shared" si="23"/>
        <v>0</v>
      </c>
      <c r="F222">
        <f t="shared" si="24"/>
        <v>1</v>
      </c>
      <c r="G222">
        <f t="shared" si="25"/>
        <v>0</v>
      </c>
      <c r="L222">
        <v>1</v>
      </c>
      <c r="S222">
        <v>1</v>
      </c>
    </row>
    <row r="223" spans="1:19" x14ac:dyDescent="0.3">
      <c r="A223" s="13">
        <v>43263</v>
      </c>
      <c r="B223">
        <v>3</v>
      </c>
      <c r="C223">
        <f t="shared" si="21"/>
        <v>2</v>
      </c>
      <c r="D223">
        <f t="shared" si="22"/>
        <v>0</v>
      </c>
      <c r="E223">
        <f t="shared" si="23"/>
        <v>0</v>
      </c>
      <c r="F223">
        <f t="shared" si="24"/>
        <v>0</v>
      </c>
      <c r="G223">
        <f t="shared" si="25"/>
        <v>0</v>
      </c>
      <c r="K223">
        <v>2</v>
      </c>
    </row>
    <row r="224" spans="1:19" x14ac:dyDescent="0.3">
      <c r="A224" s="13">
        <v>43264</v>
      </c>
      <c r="B224">
        <v>2</v>
      </c>
      <c r="C224">
        <f t="shared" si="21"/>
        <v>2</v>
      </c>
      <c r="D224">
        <f t="shared" si="22"/>
        <v>0</v>
      </c>
      <c r="E224">
        <f t="shared" si="23"/>
        <v>0</v>
      </c>
      <c r="F224">
        <f t="shared" si="24"/>
        <v>0</v>
      </c>
      <c r="G224">
        <f t="shared" si="25"/>
        <v>0</v>
      </c>
      <c r="K224">
        <v>2</v>
      </c>
    </row>
    <row r="225" spans="1:19" x14ac:dyDescent="0.3">
      <c r="A225" s="13">
        <v>43265</v>
      </c>
      <c r="B225">
        <v>4</v>
      </c>
      <c r="C225">
        <f t="shared" si="21"/>
        <v>2</v>
      </c>
      <c r="D225">
        <f t="shared" si="22"/>
        <v>0</v>
      </c>
      <c r="E225">
        <f t="shared" si="23"/>
        <v>0</v>
      </c>
      <c r="F225">
        <f t="shared" si="24"/>
        <v>1</v>
      </c>
      <c r="G225">
        <f t="shared" si="25"/>
        <v>0</v>
      </c>
      <c r="K225">
        <v>2</v>
      </c>
      <c r="S225">
        <v>1</v>
      </c>
    </row>
    <row r="226" spans="1:19" x14ac:dyDescent="0.3">
      <c r="A226" s="13">
        <v>43266</v>
      </c>
      <c r="B226">
        <v>1</v>
      </c>
      <c r="C226">
        <f t="shared" si="21"/>
        <v>4</v>
      </c>
      <c r="D226">
        <f t="shared" si="22"/>
        <v>0</v>
      </c>
      <c r="E226">
        <f t="shared" si="23"/>
        <v>0</v>
      </c>
      <c r="F226">
        <f t="shared" si="24"/>
        <v>0</v>
      </c>
      <c r="G226">
        <f t="shared" si="25"/>
        <v>0</v>
      </c>
      <c r="K226">
        <v>4</v>
      </c>
    </row>
    <row r="227" spans="1:19" x14ac:dyDescent="0.3">
      <c r="A227" s="13">
        <v>43267</v>
      </c>
      <c r="B227">
        <v>2</v>
      </c>
      <c r="C227">
        <f t="shared" si="21"/>
        <v>1</v>
      </c>
      <c r="D227">
        <f t="shared" si="22"/>
        <v>1</v>
      </c>
      <c r="E227">
        <f t="shared" si="23"/>
        <v>0</v>
      </c>
      <c r="F227">
        <f t="shared" si="24"/>
        <v>1</v>
      </c>
      <c r="G227">
        <f t="shared" si="25"/>
        <v>0</v>
      </c>
      <c r="K227">
        <v>1</v>
      </c>
      <c r="L227">
        <v>1</v>
      </c>
      <c r="S227">
        <v>1</v>
      </c>
    </row>
    <row r="228" spans="1:19" x14ac:dyDescent="0.3">
      <c r="A228" s="13">
        <v>43268</v>
      </c>
      <c r="B228">
        <v>2</v>
      </c>
      <c r="C228">
        <f t="shared" si="21"/>
        <v>1</v>
      </c>
      <c r="D228">
        <f t="shared" si="22"/>
        <v>0</v>
      </c>
      <c r="E228">
        <f t="shared" si="23"/>
        <v>0</v>
      </c>
      <c r="F228">
        <f t="shared" si="24"/>
        <v>0</v>
      </c>
      <c r="G228">
        <f t="shared" si="25"/>
        <v>0</v>
      </c>
      <c r="K228">
        <v>1</v>
      </c>
    </row>
    <row r="229" spans="1:19" x14ac:dyDescent="0.3">
      <c r="A229" s="13">
        <v>43269</v>
      </c>
      <c r="B229">
        <v>3</v>
      </c>
      <c r="C229">
        <f t="shared" si="21"/>
        <v>2</v>
      </c>
      <c r="D229">
        <f t="shared" si="22"/>
        <v>0</v>
      </c>
      <c r="E229">
        <f t="shared" si="23"/>
        <v>0</v>
      </c>
      <c r="F229">
        <f t="shared" si="24"/>
        <v>0</v>
      </c>
      <c r="G229">
        <f t="shared" si="25"/>
        <v>0</v>
      </c>
      <c r="K229">
        <v>2</v>
      </c>
    </row>
    <row r="230" spans="1:19" x14ac:dyDescent="0.3">
      <c r="A230" s="13">
        <v>43270</v>
      </c>
      <c r="B230">
        <v>3</v>
      </c>
      <c r="C230">
        <f t="shared" si="21"/>
        <v>1</v>
      </c>
      <c r="D230">
        <f t="shared" si="22"/>
        <v>0</v>
      </c>
      <c r="E230">
        <f t="shared" si="23"/>
        <v>0</v>
      </c>
      <c r="F230">
        <f t="shared" si="24"/>
        <v>0</v>
      </c>
      <c r="G230">
        <f t="shared" si="25"/>
        <v>0</v>
      </c>
      <c r="K230">
        <v>1</v>
      </c>
    </row>
    <row r="231" spans="1:19" x14ac:dyDescent="0.3">
      <c r="A231" s="13">
        <v>43271</v>
      </c>
      <c r="B231">
        <v>2</v>
      </c>
      <c r="C231">
        <f t="shared" si="21"/>
        <v>2</v>
      </c>
      <c r="D231">
        <f t="shared" si="22"/>
        <v>1</v>
      </c>
      <c r="E231">
        <f t="shared" si="23"/>
        <v>0</v>
      </c>
      <c r="F231">
        <f t="shared" si="24"/>
        <v>0</v>
      </c>
      <c r="G231">
        <f t="shared" si="25"/>
        <v>0</v>
      </c>
      <c r="K231">
        <v>2</v>
      </c>
      <c r="L231">
        <v>1</v>
      </c>
    </row>
    <row r="232" spans="1:19" x14ac:dyDescent="0.3">
      <c r="A232" s="13">
        <v>43272</v>
      </c>
      <c r="B232">
        <v>1</v>
      </c>
      <c r="C232">
        <f t="shared" si="21"/>
        <v>2</v>
      </c>
      <c r="D232">
        <f t="shared" si="22"/>
        <v>0</v>
      </c>
      <c r="E232">
        <f t="shared" si="23"/>
        <v>0</v>
      </c>
      <c r="F232">
        <f t="shared" si="24"/>
        <v>0</v>
      </c>
      <c r="G232">
        <f t="shared" si="25"/>
        <v>0</v>
      </c>
      <c r="K232">
        <v>2</v>
      </c>
    </row>
    <row r="233" spans="1:19" x14ac:dyDescent="0.3">
      <c r="A233" s="13">
        <v>43273</v>
      </c>
      <c r="B233">
        <v>2</v>
      </c>
      <c r="C233">
        <f t="shared" si="21"/>
        <v>2</v>
      </c>
      <c r="D233">
        <f t="shared" si="22"/>
        <v>0</v>
      </c>
      <c r="E233">
        <f t="shared" si="23"/>
        <v>0</v>
      </c>
      <c r="F233">
        <f t="shared" si="24"/>
        <v>0</v>
      </c>
      <c r="G233">
        <f t="shared" si="25"/>
        <v>0</v>
      </c>
      <c r="K233">
        <v>2</v>
      </c>
    </row>
    <row r="234" spans="1:19" x14ac:dyDescent="0.3">
      <c r="A234" s="13">
        <v>43274</v>
      </c>
      <c r="B234">
        <v>3</v>
      </c>
      <c r="C234">
        <f t="shared" si="21"/>
        <v>2</v>
      </c>
      <c r="D234">
        <f t="shared" si="22"/>
        <v>0</v>
      </c>
      <c r="E234">
        <f t="shared" si="23"/>
        <v>0</v>
      </c>
      <c r="F234">
        <f t="shared" si="24"/>
        <v>0</v>
      </c>
      <c r="G234">
        <f t="shared" si="25"/>
        <v>0</v>
      </c>
      <c r="K234">
        <v>2</v>
      </c>
    </row>
    <row r="235" spans="1:19" x14ac:dyDescent="0.3">
      <c r="A235" s="13">
        <v>43275</v>
      </c>
      <c r="B235">
        <v>6</v>
      </c>
      <c r="C235">
        <f t="shared" si="21"/>
        <v>1</v>
      </c>
      <c r="D235">
        <f t="shared" si="22"/>
        <v>1</v>
      </c>
      <c r="E235">
        <f t="shared" si="23"/>
        <v>0</v>
      </c>
      <c r="F235">
        <f t="shared" si="24"/>
        <v>1</v>
      </c>
      <c r="G235">
        <f t="shared" si="25"/>
        <v>0</v>
      </c>
      <c r="K235">
        <v>1</v>
      </c>
      <c r="L235">
        <v>1</v>
      </c>
      <c r="S235">
        <v>1</v>
      </c>
    </row>
    <row r="236" spans="1:19" x14ac:dyDescent="0.3">
      <c r="A236" s="13">
        <v>43276</v>
      </c>
      <c r="B236">
        <v>2</v>
      </c>
      <c r="C236">
        <f t="shared" si="21"/>
        <v>2</v>
      </c>
      <c r="D236">
        <f t="shared" si="22"/>
        <v>0</v>
      </c>
      <c r="E236">
        <f t="shared" si="23"/>
        <v>0</v>
      </c>
      <c r="F236">
        <f t="shared" si="24"/>
        <v>0</v>
      </c>
      <c r="G236">
        <f t="shared" si="25"/>
        <v>0</v>
      </c>
      <c r="K236">
        <v>2</v>
      </c>
    </row>
    <row r="237" spans="1:19" x14ac:dyDescent="0.3">
      <c r="A237" s="13">
        <v>43277</v>
      </c>
      <c r="B237">
        <v>1</v>
      </c>
      <c r="C237">
        <f t="shared" si="21"/>
        <v>1</v>
      </c>
      <c r="D237">
        <f t="shared" si="22"/>
        <v>0</v>
      </c>
      <c r="E237">
        <f t="shared" si="23"/>
        <v>0</v>
      </c>
      <c r="F237">
        <f t="shared" si="24"/>
        <v>0</v>
      </c>
      <c r="G237">
        <f t="shared" si="25"/>
        <v>0</v>
      </c>
      <c r="K237">
        <v>1</v>
      </c>
    </row>
    <row r="238" spans="1:19" x14ac:dyDescent="0.3">
      <c r="A238" s="13">
        <v>43278</v>
      </c>
      <c r="B238">
        <v>4</v>
      </c>
      <c r="C238">
        <f t="shared" si="21"/>
        <v>2</v>
      </c>
      <c r="D238">
        <f t="shared" si="22"/>
        <v>1</v>
      </c>
      <c r="E238">
        <f t="shared" si="23"/>
        <v>0</v>
      </c>
      <c r="F238">
        <f t="shared" si="24"/>
        <v>0</v>
      </c>
      <c r="G238">
        <f t="shared" si="25"/>
        <v>0</v>
      </c>
      <c r="K238">
        <v>2</v>
      </c>
      <c r="L238">
        <v>1</v>
      </c>
    </row>
    <row r="239" spans="1:19" x14ac:dyDescent="0.3">
      <c r="A239" s="13">
        <v>43279</v>
      </c>
      <c r="B239">
        <v>2</v>
      </c>
      <c r="C239">
        <f t="shared" si="21"/>
        <v>1</v>
      </c>
      <c r="D239">
        <f t="shared" si="22"/>
        <v>1</v>
      </c>
      <c r="E239">
        <f t="shared" si="23"/>
        <v>0</v>
      </c>
      <c r="F239">
        <f t="shared" si="24"/>
        <v>1</v>
      </c>
      <c r="G239">
        <f t="shared" si="25"/>
        <v>0</v>
      </c>
      <c r="K239">
        <v>1</v>
      </c>
      <c r="L239">
        <v>1</v>
      </c>
      <c r="S239">
        <v>1</v>
      </c>
    </row>
    <row r="240" spans="1:19" x14ac:dyDescent="0.3">
      <c r="A240" s="13">
        <v>43280</v>
      </c>
      <c r="B240">
        <v>1</v>
      </c>
      <c r="C240">
        <f t="shared" si="21"/>
        <v>1</v>
      </c>
      <c r="D240">
        <f t="shared" si="22"/>
        <v>0</v>
      </c>
      <c r="E240">
        <f t="shared" si="23"/>
        <v>0</v>
      </c>
      <c r="F240">
        <f t="shared" si="24"/>
        <v>0</v>
      </c>
      <c r="G240">
        <f t="shared" si="25"/>
        <v>0</v>
      </c>
      <c r="K240">
        <v>1</v>
      </c>
    </row>
    <row r="241" spans="1:19" x14ac:dyDescent="0.3">
      <c r="A241" s="13">
        <v>43281</v>
      </c>
      <c r="B241">
        <v>2</v>
      </c>
      <c r="C241">
        <f t="shared" si="21"/>
        <v>2</v>
      </c>
      <c r="D241">
        <f t="shared" si="22"/>
        <v>0</v>
      </c>
      <c r="E241">
        <f t="shared" si="23"/>
        <v>0</v>
      </c>
      <c r="F241">
        <f t="shared" si="24"/>
        <v>0</v>
      </c>
      <c r="G241">
        <f t="shared" si="25"/>
        <v>0</v>
      </c>
      <c r="K241">
        <v>2</v>
      </c>
    </row>
    <row r="242" spans="1:19" x14ac:dyDescent="0.3">
      <c r="A242" s="13">
        <v>43282</v>
      </c>
      <c r="B242">
        <v>1</v>
      </c>
      <c r="C242">
        <f t="shared" si="21"/>
        <v>2</v>
      </c>
      <c r="D242">
        <f t="shared" si="22"/>
        <v>0</v>
      </c>
      <c r="E242">
        <f t="shared" si="23"/>
        <v>0</v>
      </c>
      <c r="F242">
        <f t="shared" si="24"/>
        <v>2</v>
      </c>
      <c r="G242">
        <f t="shared" si="25"/>
        <v>0</v>
      </c>
      <c r="J242">
        <v>1</v>
      </c>
      <c r="K242">
        <v>1</v>
      </c>
      <c r="S242">
        <v>2</v>
      </c>
    </row>
    <row r="243" spans="1:19" x14ac:dyDescent="0.3">
      <c r="A243" s="13">
        <v>43283</v>
      </c>
      <c r="B243">
        <v>1</v>
      </c>
      <c r="C243">
        <f t="shared" si="21"/>
        <v>3</v>
      </c>
      <c r="D243">
        <f t="shared" si="22"/>
        <v>0</v>
      </c>
      <c r="E243">
        <f t="shared" si="23"/>
        <v>0</v>
      </c>
      <c r="F243">
        <f t="shared" si="24"/>
        <v>0</v>
      </c>
      <c r="G243">
        <f t="shared" si="25"/>
        <v>0</v>
      </c>
      <c r="J243">
        <v>2</v>
      </c>
      <c r="K243">
        <v>1</v>
      </c>
    </row>
    <row r="244" spans="1:19" x14ac:dyDescent="0.3">
      <c r="A244" s="13">
        <v>43284</v>
      </c>
      <c r="B244">
        <v>1</v>
      </c>
      <c r="C244">
        <f t="shared" si="21"/>
        <v>1</v>
      </c>
      <c r="D244">
        <f t="shared" si="22"/>
        <v>1</v>
      </c>
      <c r="E244">
        <f t="shared" si="23"/>
        <v>0</v>
      </c>
      <c r="F244">
        <f t="shared" si="24"/>
        <v>0</v>
      </c>
      <c r="G244">
        <f t="shared" si="25"/>
        <v>0</v>
      </c>
      <c r="K244">
        <v>1</v>
      </c>
      <c r="L244">
        <v>1</v>
      </c>
    </row>
    <row r="245" spans="1:19" x14ac:dyDescent="0.3">
      <c r="A245" s="13">
        <v>43285</v>
      </c>
      <c r="B245">
        <v>2</v>
      </c>
      <c r="C245">
        <f t="shared" si="21"/>
        <v>2</v>
      </c>
      <c r="D245">
        <f t="shared" si="22"/>
        <v>0</v>
      </c>
      <c r="E245">
        <f t="shared" si="23"/>
        <v>0</v>
      </c>
      <c r="F245">
        <f t="shared" si="24"/>
        <v>1</v>
      </c>
      <c r="G245">
        <f t="shared" si="25"/>
        <v>0</v>
      </c>
      <c r="K245">
        <v>2</v>
      </c>
      <c r="S245">
        <v>1</v>
      </c>
    </row>
    <row r="246" spans="1:19" x14ac:dyDescent="0.3">
      <c r="A246" s="13">
        <v>43286</v>
      </c>
      <c r="B246">
        <v>3</v>
      </c>
      <c r="C246">
        <f t="shared" si="21"/>
        <v>1</v>
      </c>
      <c r="D246">
        <f t="shared" si="22"/>
        <v>0</v>
      </c>
      <c r="E246">
        <f t="shared" si="23"/>
        <v>0</v>
      </c>
      <c r="F246">
        <f t="shared" si="24"/>
        <v>0</v>
      </c>
      <c r="G246">
        <f t="shared" si="25"/>
        <v>0</v>
      </c>
      <c r="K246">
        <v>1</v>
      </c>
    </row>
    <row r="247" spans="1:19" x14ac:dyDescent="0.3">
      <c r="A247" s="13">
        <v>43287</v>
      </c>
      <c r="B247">
        <v>1</v>
      </c>
      <c r="C247">
        <f t="shared" si="21"/>
        <v>2</v>
      </c>
      <c r="D247">
        <f t="shared" si="22"/>
        <v>1</v>
      </c>
      <c r="E247">
        <f t="shared" si="23"/>
        <v>0</v>
      </c>
      <c r="F247">
        <f t="shared" si="24"/>
        <v>0</v>
      </c>
      <c r="G247">
        <f t="shared" si="25"/>
        <v>0</v>
      </c>
      <c r="K247">
        <v>2</v>
      </c>
      <c r="L247">
        <v>1</v>
      </c>
    </row>
    <row r="248" spans="1:19" x14ac:dyDescent="0.3">
      <c r="A248" s="13">
        <v>43288</v>
      </c>
      <c r="B248">
        <v>1</v>
      </c>
      <c r="C248">
        <f t="shared" si="21"/>
        <v>2</v>
      </c>
      <c r="D248">
        <f t="shared" si="22"/>
        <v>0</v>
      </c>
      <c r="E248">
        <f t="shared" si="23"/>
        <v>0</v>
      </c>
      <c r="F248">
        <f t="shared" si="24"/>
        <v>1</v>
      </c>
      <c r="G248">
        <f t="shared" si="25"/>
        <v>0</v>
      </c>
      <c r="K248">
        <v>2</v>
      </c>
      <c r="S248">
        <v>1</v>
      </c>
    </row>
    <row r="249" spans="1:19" x14ac:dyDescent="0.3">
      <c r="A249" s="13">
        <v>43289</v>
      </c>
      <c r="B249">
        <v>2</v>
      </c>
      <c r="C249">
        <f t="shared" si="21"/>
        <v>1</v>
      </c>
      <c r="D249">
        <f t="shared" si="22"/>
        <v>0</v>
      </c>
      <c r="E249">
        <f t="shared" si="23"/>
        <v>0</v>
      </c>
      <c r="F249">
        <f t="shared" si="24"/>
        <v>0</v>
      </c>
      <c r="G249">
        <f t="shared" si="25"/>
        <v>0</v>
      </c>
      <c r="K249">
        <v>1</v>
      </c>
    </row>
    <row r="250" spans="1:19" x14ac:dyDescent="0.3">
      <c r="A250" s="13">
        <v>43290</v>
      </c>
      <c r="B250">
        <v>1</v>
      </c>
      <c r="C250">
        <f t="shared" si="21"/>
        <v>0</v>
      </c>
      <c r="D250">
        <f t="shared" si="22"/>
        <v>1</v>
      </c>
      <c r="E250">
        <f t="shared" si="23"/>
        <v>0</v>
      </c>
      <c r="F250">
        <f t="shared" si="24"/>
        <v>0</v>
      </c>
      <c r="G250">
        <f t="shared" si="25"/>
        <v>0</v>
      </c>
      <c r="L250">
        <v>1</v>
      </c>
    </row>
    <row r="251" spans="1:19" x14ac:dyDescent="0.3">
      <c r="A251" s="13">
        <v>43291</v>
      </c>
      <c r="B251">
        <v>2</v>
      </c>
      <c r="C251">
        <f t="shared" si="21"/>
        <v>1</v>
      </c>
      <c r="D251">
        <f t="shared" si="22"/>
        <v>0</v>
      </c>
      <c r="E251">
        <f t="shared" si="23"/>
        <v>0</v>
      </c>
      <c r="F251">
        <f t="shared" si="24"/>
        <v>0</v>
      </c>
      <c r="G251">
        <f t="shared" si="25"/>
        <v>0</v>
      </c>
      <c r="K251">
        <v>1</v>
      </c>
    </row>
    <row r="252" spans="1:19" x14ac:dyDescent="0.3">
      <c r="A252" s="13">
        <v>43292</v>
      </c>
      <c r="B252">
        <v>2</v>
      </c>
      <c r="C252">
        <f t="shared" si="21"/>
        <v>1</v>
      </c>
      <c r="D252">
        <f t="shared" si="22"/>
        <v>0</v>
      </c>
      <c r="E252">
        <f t="shared" si="23"/>
        <v>0</v>
      </c>
      <c r="F252">
        <f t="shared" si="24"/>
        <v>1</v>
      </c>
      <c r="G252">
        <f t="shared" si="25"/>
        <v>0</v>
      </c>
      <c r="K252">
        <v>1</v>
      </c>
      <c r="S252">
        <v>1</v>
      </c>
    </row>
    <row r="253" spans="1:19" x14ac:dyDescent="0.3">
      <c r="A253" s="13">
        <v>43293</v>
      </c>
      <c r="B253">
        <v>3</v>
      </c>
      <c r="C253">
        <f t="shared" si="21"/>
        <v>1</v>
      </c>
      <c r="D253">
        <f t="shared" si="22"/>
        <v>0</v>
      </c>
      <c r="E253">
        <f t="shared" si="23"/>
        <v>0</v>
      </c>
      <c r="F253">
        <f t="shared" si="24"/>
        <v>0</v>
      </c>
      <c r="G253">
        <f t="shared" si="25"/>
        <v>0</v>
      </c>
      <c r="K253">
        <v>1</v>
      </c>
    </row>
    <row r="254" spans="1:19" x14ac:dyDescent="0.3">
      <c r="A254" s="13">
        <v>43294</v>
      </c>
      <c r="B254">
        <v>2</v>
      </c>
      <c r="C254">
        <f t="shared" si="21"/>
        <v>1</v>
      </c>
      <c r="D254">
        <f t="shared" si="22"/>
        <v>0</v>
      </c>
      <c r="E254">
        <f t="shared" si="23"/>
        <v>0</v>
      </c>
      <c r="F254">
        <f t="shared" si="24"/>
        <v>0</v>
      </c>
      <c r="G254">
        <f t="shared" si="25"/>
        <v>0</v>
      </c>
      <c r="K254">
        <v>1</v>
      </c>
    </row>
    <row r="255" spans="1:19" x14ac:dyDescent="0.3">
      <c r="A255" s="13">
        <v>43295</v>
      </c>
      <c r="B255">
        <v>2</v>
      </c>
      <c r="C255">
        <f t="shared" si="21"/>
        <v>1</v>
      </c>
      <c r="D255">
        <f t="shared" si="22"/>
        <v>0</v>
      </c>
      <c r="E255">
        <f t="shared" si="23"/>
        <v>0</v>
      </c>
      <c r="F255">
        <f t="shared" si="24"/>
        <v>0</v>
      </c>
      <c r="G255">
        <f t="shared" si="25"/>
        <v>0</v>
      </c>
      <c r="K255">
        <v>1</v>
      </c>
    </row>
    <row r="256" spans="1:19" x14ac:dyDescent="0.3">
      <c r="A256" s="13">
        <v>43296</v>
      </c>
      <c r="B256">
        <v>1</v>
      </c>
      <c r="C256">
        <f t="shared" si="21"/>
        <v>2</v>
      </c>
      <c r="D256">
        <f t="shared" si="22"/>
        <v>1</v>
      </c>
      <c r="E256">
        <f t="shared" si="23"/>
        <v>0</v>
      </c>
      <c r="F256">
        <f t="shared" si="24"/>
        <v>1</v>
      </c>
      <c r="G256">
        <f t="shared" si="25"/>
        <v>0</v>
      </c>
      <c r="K256">
        <v>2</v>
      </c>
      <c r="L256">
        <v>1</v>
      </c>
      <c r="S256">
        <v>1</v>
      </c>
    </row>
    <row r="257" spans="1:19" x14ac:dyDescent="0.3">
      <c r="A257" s="13">
        <v>43297</v>
      </c>
      <c r="B257">
        <v>1</v>
      </c>
      <c r="C257">
        <f t="shared" si="21"/>
        <v>1</v>
      </c>
      <c r="D257">
        <f t="shared" si="22"/>
        <v>1</v>
      </c>
      <c r="E257">
        <f t="shared" si="23"/>
        <v>0</v>
      </c>
      <c r="F257">
        <f t="shared" si="24"/>
        <v>0</v>
      </c>
      <c r="G257">
        <f t="shared" si="25"/>
        <v>0</v>
      </c>
      <c r="K257">
        <v>1</v>
      </c>
      <c r="L257">
        <v>1</v>
      </c>
    </row>
    <row r="258" spans="1:19" x14ac:dyDescent="0.3">
      <c r="A258" s="13">
        <v>43298</v>
      </c>
      <c r="B258">
        <v>4</v>
      </c>
      <c r="C258">
        <f t="shared" si="21"/>
        <v>2</v>
      </c>
      <c r="D258">
        <f t="shared" si="22"/>
        <v>0</v>
      </c>
      <c r="E258">
        <f t="shared" si="23"/>
        <v>0</v>
      </c>
      <c r="F258">
        <f t="shared" si="24"/>
        <v>0</v>
      </c>
      <c r="G258">
        <f t="shared" si="25"/>
        <v>0</v>
      </c>
      <c r="K258">
        <v>2</v>
      </c>
    </row>
    <row r="259" spans="1:19" x14ac:dyDescent="0.3">
      <c r="A259" s="13">
        <v>43299</v>
      </c>
      <c r="B259">
        <v>2</v>
      </c>
      <c r="C259">
        <f t="shared" si="21"/>
        <v>2</v>
      </c>
      <c r="D259">
        <f t="shared" si="22"/>
        <v>0</v>
      </c>
      <c r="E259">
        <f t="shared" si="23"/>
        <v>0</v>
      </c>
      <c r="F259">
        <f t="shared" si="24"/>
        <v>1</v>
      </c>
      <c r="G259">
        <f t="shared" si="25"/>
        <v>0</v>
      </c>
      <c r="K259">
        <v>2</v>
      </c>
      <c r="S259">
        <v>1</v>
      </c>
    </row>
    <row r="260" spans="1:19" x14ac:dyDescent="0.3">
      <c r="A260" s="13">
        <v>43300</v>
      </c>
      <c r="B260">
        <v>3</v>
      </c>
      <c r="C260">
        <f t="shared" ref="C260:C323" si="26">SUM(J260:K260)</f>
        <v>2</v>
      </c>
      <c r="D260">
        <f t="shared" ref="D260:D323" si="27">SUM(L260:N260)</f>
        <v>1</v>
      </c>
      <c r="E260">
        <f t="shared" ref="E260:E323" si="28">SUM(O260:Q260)</f>
        <v>0</v>
      </c>
      <c r="F260">
        <f t="shared" ref="F260:F323" si="29">SUM(R260:S260)</f>
        <v>0</v>
      </c>
      <c r="G260">
        <f t="shared" ref="G260:G323" si="30">SUM(H260:I260)</f>
        <v>0</v>
      </c>
      <c r="K260">
        <v>2</v>
      </c>
      <c r="L260">
        <v>1</v>
      </c>
    </row>
    <row r="261" spans="1:19" x14ac:dyDescent="0.3">
      <c r="A261" s="13">
        <v>43301</v>
      </c>
      <c r="B261">
        <v>3</v>
      </c>
      <c r="C261">
        <f t="shared" si="26"/>
        <v>2</v>
      </c>
      <c r="D261">
        <f t="shared" si="27"/>
        <v>0</v>
      </c>
      <c r="E261">
        <f t="shared" si="28"/>
        <v>0</v>
      </c>
      <c r="F261">
        <f t="shared" si="29"/>
        <v>1</v>
      </c>
      <c r="G261">
        <f t="shared" si="30"/>
        <v>0</v>
      </c>
      <c r="K261">
        <v>2</v>
      </c>
      <c r="S261">
        <v>1</v>
      </c>
    </row>
    <row r="262" spans="1:19" x14ac:dyDescent="0.3">
      <c r="A262" s="13">
        <v>43302</v>
      </c>
      <c r="B262">
        <v>2</v>
      </c>
      <c r="C262">
        <f t="shared" si="26"/>
        <v>1</v>
      </c>
      <c r="D262">
        <f t="shared" si="27"/>
        <v>0</v>
      </c>
      <c r="E262">
        <f t="shared" si="28"/>
        <v>0</v>
      </c>
      <c r="F262">
        <f t="shared" si="29"/>
        <v>0</v>
      </c>
      <c r="G262">
        <f t="shared" si="30"/>
        <v>0</v>
      </c>
      <c r="K262">
        <v>1</v>
      </c>
    </row>
    <row r="263" spans="1:19" x14ac:dyDescent="0.3">
      <c r="A263" s="13">
        <v>43303</v>
      </c>
      <c r="B263">
        <v>2</v>
      </c>
      <c r="C263">
        <f t="shared" si="26"/>
        <v>2</v>
      </c>
      <c r="D263">
        <f t="shared" si="27"/>
        <v>0</v>
      </c>
      <c r="E263">
        <f t="shared" si="28"/>
        <v>0</v>
      </c>
      <c r="F263">
        <f t="shared" si="29"/>
        <v>0</v>
      </c>
      <c r="G263">
        <f t="shared" si="30"/>
        <v>0</v>
      </c>
      <c r="J263">
        <v>1</v>
      </c>
      <c r="K263">
        <v>1</v>
      </c>
    </row>
    <row r="264" spans="1:19" x14ac:dyDescent="0.3">
      <c r="A264" s="13">
        <v>43304</v>
      </c>
      <c r="B264">
        <v>1</v>
      </c>
      <c r="C264">
        <f t="shared" si="26"/>
        <v>2</v>
      </c>
      <c r="D264">
        <f t="shared" si="27"/>
        <v>0</v>
      </c>
      <c r="E264">
        <f t="shared" si="28"/>
        <v>0</v>
      </c>
      <c r="F264">
        <f t="shared" si="29"/>
        <v>0</v>
      </c>
      <c r="G264">
        <f t="shared" si="30"/>
        <v>0</v>
      </c>
      <c r="K264">
        <v>2</v>
      </c>
    </row>
    <row r="265" spans="1:19" x14ac:dyDescent="0.3">
      <c r="A265" s="13">
        <v>43305</v>
      </c>
      <c r="B265">
        <v>1</v>
      </c>
      <c r="C265">
        <f t="shared" si="26"/>
        <v>1</v>
      </c>
      <c r="D265">
        <f t="shared" si="27"/>
        <v>0</v>
      </c>
      <c r="E265">
        <f t="shared" si="28"/>
        <v>0</v>
      </c>
      <c r="F265">
        <f t="shared" si="29"/>
        <v>1</v>
      </c>
      <c r="G265">
        <f t="shared" si="30"/>
        <v>0</v>
      </c>
      <c r="K265">
        <v>1</v>
      </c>
      <c r="S265">
        <v>1</v>
      </c>
    </row>
    <row r="266" spans="1:19" x14ac:dyDescent="0.3">
      <c r="A266" s="13">
        <v>43306</v>
      </c>
      <c r="B266">
        <v>4</v>
      </c>
      <c r="C266">
        <f t="shared" si="26"/>
        <v>2</v>
      </c>
      <c r="D266">
        <f t="shared" si="27"/>
        <v>1</v>
      </c>
      <c r="E266">
        <f t="shared" si="28"/>
        <v>0</v>
      </c>
      <c r="F266">
        <f t="shared" si="29"/>
        <v>2</v>
      </c>
      <c r="G266">
        <f t="shared" si="30"/>
        <v>0</v>
      </c>
      <c r="K266">
        <v>2</v>
      </c>
      <c r="L266">
        <v>1</v>
      </c>
      <c r="S266">
        <v>2</v>
      </c>
    </row>
    <row r="267" spans="1:19" x14ac:dyDescent="0.3">
      <c r="A267" s="13">
        <v>43307</v>
      </c>
      <c r="B267">
        <v>1</v>
      </c>
      <c r="C267">
        <f t="shared" si="26"/>
        <v>1</v>
      </c>
      <c r="D267">
        <f t="shared" si="27"/>
        <v>1</v>
      </c>
      <c r="E267">
        <f t="shared" si="28"/>
        <v>0</v>
      </c>
      <c r="F267">
        <f t="shared" si="29"/>
        <v>0</v>
      </c>
      <c r="G267">
        <f t="shared" si="30"/>
        <v>0</v>
      </c>
      <c r="K267">
        <v>1</v>
      </c>
      <c r="L267">
        <v>1</v>
      </c>
    </row>
    <row r="268" spans="1:19" x14ac:dyDescent="0.3">
      <c r="A268" s="13">
        <v>43308</v>
      </c>
      <c r="B268">
        <v>1</v>
      </c>
      <c r="C268">
        <f t="shared" si="26"/>
        <v>1</v>
      </c>
      <c r="D268">
        <f t="shared" si="27"/>
        <v>0</v>
      </c>
      <c r="E268">
        <f t="shared" si="28"/>
        <v>0</v>
      </c>
      <c r="F268">
        <f t="shared" si="29"/>
        <v>1</v>
      </c>
      <c r="G268">
        <f t="shared" si="30"/>
        <v>0</v>
      </c>
      <c r="K268">
        <v>1</v>
      </c>
      <c r="S268">
        <v>1</v>
      </c>
    </row>
    <row r="269" spans="1:19" x14ac:dyDescent="0.3">
      <c r="A269" s="13">
        <v>43309</v>
      </c>
      <c r="B269">
        <v>1</v>
      </c>
      <c r="C269">
        <f t="shared" si="26"/>
        <v>2</v>
      </c>
      <c r="D269">
        <f t="shared" si="27"/>
        <v>1</v>
      </c>
      <c r="E269">
        <f t="shared" si="28"/>
        <v>0</v>
      </c>
      <c r="F269">
        <f t="shared" si="29"/>
        <v>0</v>
      </c>
      <c r="G269">
        <f t="shared" si="30"/>
        <v>0</v>
      </c>
      <c r="K269">
        <v>2</v>
      </c>
      <c r="L269">
        <v>1</v>
      </c>
    </row>
    <row r="270" spans="1:19" x14ac:dyDescent="0.3">
      <c r="A270" s="13">
        <v>43310</v>
      </c>
      <c r="B270">
        <v>2</v>
      </c>
      <c r="C270">
        <f t="shared" si="26"/>
        <v>2</v>
      </c>
      <c r="D270">
        <f t="shared" si="27"/>
        <v>0</v>
      </c>
      <c r="E270">
        <f t="shared" si="28"/>
        <v>0</v>
      </c>
      <c r="F270">
        <f t="shared" si="29"/>
        <v>0</v>
      </c>
      <c r="G270">
        <f t="shared" si="30"/>
        <v>0</v>
      </c>
      <c r="K270">
        <v>2</v>
      </c>
    </row>
    <row r="271" spans="1:19" x14ac:dyDescent="0.3">
      <c r="A271" s="13">
        <v>43311</v>
      </c>
      <c r="B271">
        <v>3</v>
      </c>
      <c r="C271">
        <f t="shared" si="26"/>
        <v>1</v>
      </c>
      <c r="D271">
        <f t="shared" si="27"/>
        <v>0</v>
      </c>
      <c r="E271">
        <f t="shared" si="28"/>
        <v>0</v>
      </c>
      <c r="F271">
        <f t="shared" si="29"/>
        <v>1</v>
      </c>
      <c r="G271">
        <f t="shared" si="30"/>
        <v>0</v>
      </c>
      <c r="K271">
        <v>1</v>
      </c>
      <c r="S271">
        <v>1</v>
      </c>
    </row>
    <row r="272" spans="1:19" x14ac:dyDescent="0.3">
      <c r="A272" s="13">
        <v>43312</v>
      </c>
      <c r="B272">
        <v>3</v>
      </c>
      <c r="C272">
        <f t="shared" si="26"/>
        <v>3</v>
      </c>
      <c r="D272">
        <f t="shared" si="27"/>
        <v>1</v>
      </c>
      <c r="E272">
        <f t="shared" si="28"/>
        <v>0</v>
      </c>
      <c r="F272">
        <f t="shared" si="29"/>
        <v>0</v>
      </c>
      <c r="G272">
        <f t="shared" si="30"/>
        <v>0</v>
      </c>
      <c r="K272">
        <v>3</v>
      </c>
      <c r="M272">
        <v>1</v>
      </c>
    </row>
    <row r="273" spans="1:19" x14ac:dyDescent="0.3">
      <c r="A273" s="13">
        <v>43313</v>
      </c>
      <c r="B273">
        <v>2</v>
      </c>
      <c r="C273">
        <f t="shared" si="26"/>
        <v>1</v>
      </c>
      <c r="D273">
        <f t="shared" si="27"/>
        <v>0</v>
      </c>
      <c r="E273">
        <f t="shared" si="28"/>
        <v>0</v>
      </c>
      <c r="F273">
        <f t="shared" si="29"/>
        <v>0</v>
      </c>
      <c r="G273">
        <f t="shared" si="30"/>
        <v>0</v>
      </c>
      <c r="K273">
        <v>1</v>
      </c>
    </row>
    <row r="274" spans="1:19" x14ac:dyDescent="0.3">
      <c r="A274" s="13">
        <v>43314</v>
      </c>
      <c r="B274">
        <v>1</v>
      </c>
      <c r="C274">
        <f t="shared" si="26"/>
        <v>2</v>
      </c>
      <c r="D274">
        <f t="shared" si="27"/>
        <v>0</v>
      </c>
      <c r="E274">
        <f t="shared" si="28"/>
        <v>0</v>
      </c>
      <c r="F274">
        <f t="shared" si="29"/>
        <v>0</v>
      </c>
      <c r="G274">
        <f t="shared" si="30"/>
        <v>0</v>
      </c>
      <c r="K274">
        <v>2</v>
      </c>
    </row>
    <row r="275" spans="1:19" x14ac:dyDescent="0.3">
      <c r="A275" s="13">
        <v>43315</v>
      </c>
      <c r="B275">
        <v>1</v>
      </c>
      <c r="C275">
        <f t="shared" si="26"/>
        <v>4</v>
      </c>
      <c r="D275">
        <f t="shared" si="27"/>
        <v>0</v>
      </c>
      <c r="E275">
        <f t="shared" si="28"/>
        <v>0</v>
      </c>
      <c r="F275">
        <f t="shared" si="29"/>
        <v>1</v>
      </c>
      <c r="G275">
        <f t="shared" si="30"/>
        <v>0</v>
      </c>
      <c r="J275">
        <v>2</v>
      </c>
      <c r="K275">
        <v>2</v>
      </c>
      <c r="S275">
        <v>1</v>
      </c>
    </row>
    <row r="276" spans="1:19" x14ac:dyDescent="0.3">
      <c r="A276" s="13">
        <v>43316</v>
      </c>
      <c r="B276">
        <v>2</v>
      </c>
      <c r="C276">
        <f t="shared" si="26"/>
        <v>1</v>
      </c>
      <c r="D276">
        <f t="shared" si="27"/>
        <v>0</v>
      </c>
      <c r="E276">
        <f t="shared" si="28"/>
        <v>0</v>
      </c>
      <c r="F276">
        <f t="shared" si="29"/>
        <v>0</v>
      </c>
      <c r="G276">
        <f t="shared" si="30"/>
        <v>0</v>
      </c>
      <c r="K276">
        <v>1</v>
      </c>
    </row>
    <row r="277" spans="1:19" x14ac:dyDescent="0.3">
      <c r="A277" s="13">
        <v>43317</v>
      </c>
      <c r="B277">
        <v>3</v>
      </c>
      <c r="C277">
        <f t="shared" si="26"/>
        <v>2</v>
      </c>
      <c r="D277">
        <f t="shared" si="27"/>
        <v>0</v>
      </c>
      <c r="E277">
        <f t="shared" si="28"/>
        <v>0</v>
      </c>
      <c r="F277">
        <f t="shared" si="29"/>
        <v>0</v>
      </c>
      <c r="G277">
        <f t="shared" si="30"/>
        <v>0</v>
      </c>
      <c r="K277">
        <v>2</v>
      </c>
    </row>
    <row r="278" spans="1:19" x14ac:dyDescent="0.3">
      <c r="A278" s="13">
        <v>43318</v>
      </c>
      <c r="B278">
        <v>1</v>
      </c>
      <c r="C278">
        <f t="shared" si="26"/>
        <v>3</v>
      </c>
      <c r="D278">
        <f t="shared" si="27"/>
        <v>1</v>
      </c>
      <c r="E278">
        <f t="shared" si="28"/>
        <v>0</v>
      </c>
      <c r="F278">
        <f t="shared" si="29"/>
        <v>1</v>
      </c>
      <c r="G278">
        <f t="shared" si="30"/>
        <v>0</v>
      </c>
      <c r="K278">
        <v>3</v>
      </c>
      <c r="L278">
        <v>1</v>
      </c>
      <c r="S278">
        <v>1</v>
      </c>
    </row>
    <row r="279" spans="1:19" x14ac:dyDescent="0.3">
      <c r="A279" s="13">
        <v>43319</v>
      </c>
      <c r="B279">
        <v>1</v>
      </c>
      <c r="C279">
        <f t="shared" si="26"/>
        <v>2</v>
      </c>
      <c r="D279">
        <f t="shared" si="27"/>
        <v>0</v>
      </c>
      <c r="E279">
        <f t="shared" si="28"/>
        <v>0</v>
      </c>
      <c r="F279">
        <f t="shared" si="29"/>
        <v>0</v>
      </c>
      <c r="G279">
        <f t="shared" si="30"/>
        <v>0</v>
      </c>
      <c r="K279">
        <v>2</v>
      </c>
    </row>
    <row r="280" spans="1:19" x14ac:dyDescent="0.3">
      <c r="A280" s="13">
        <v>43320</v>
      </c>
      <c r="B280">
        <v>1</v>
      </c>
      <c r="C280">
        <f t="shared" si="26"/>
        <v>1</v>
      </c>
      <c r="D280">
        <f t="shared" si="27"/>
        <v>1</v>
      </c>
      <c r="E280">
        <f t="shared" si="28"/>
        <v>0</v>
      </c>
      <c r="F280">
        <f t="shared" si="29"/>
        <v>0</v>
      </c>
      <c r="G280">
        <f t="shared" si="30"/>
        <v>0</v>
      </c>
      <c r="K280">
        <v>1</v>
      </c>
      <c r="L280">
        <v>1</v>
      </c>
    </row>
    <row r="281" spans="1:19" x14ac:dyDescent="0.3">
      <c r="A281" s="13">
        <v>43321</v>
      </c>
      <c r="B281">
        <v>2</v>
      </c>
      <c r="C281">
        <f t="shared" si="26"/>
        <v>2</v>
      </c>
      <c r="D281">
        <f t="shared" si="27"/>
        <v>0</v>
      </c>
      <c r="E281">
        <f t="shared" si="28"/>
        <v>0</v>
      </c>
      <c r="F281">
        <f t="shared" si="29"/>
        <v>0</v>
      </c>
      <c r="G281">
        <f t="shared" si="30"/>
        <v>0</v>
      </c>
      <c r="K281">
        <v>2</v>
      </c>
    </row>
    <row r="282" spans="1:19" x14ac:dyDescent="0.3">
      <c r="A282" s="13">
        <v>43322</v>
      </c>
      <c r="B282">
        <v>1</v>
      </c>
      <c r="C282">
        <f t="shared" si="26"/>
        <v>1</v>
      </c>
      <c r="D282">
        <f t="shared" si="27"/>
        <v>0</v>
      </c>
      <c r="E282">
        <f t="shared" si="28"/>
        <v>0</v>
      </c>
      <c r="F282">
        <f t="shared" si="29"/>
        <v>1</v>
      </c>
      <c r="G282">
        <f t="shared" si="30"/>
        <v>0</v>
      </c>
      <c r="K282">
        <v>1</v>
      </c>
      <c r="S282">
        <v>1</v>
      </c>
    </row>
    <row r="283" spans="1:19" x14ac:dyDescent="0.3">
      <c r="A283" s="13">
        <v>43323</v>
      </c>
      <c r="B283">
        <v>1</v>
      </c>
      <c r="C283">
        <f t="shared" si="26"/>
        <v>2</v>
      </c>
      <c r="D283">
        <f t="shared" si="27"/>
        <v>0</v>
      </c>
      <c r="E283">
        <f t="shared" si="28"/>
        <v>0</v>
      </c>
      <c r="F283">
        <f t="shared" si="29"/>
        <v>0</v>
      </c>
      <c r="G283">
        <f t="shared" si="30"/>
        <v>0</v>
      </c>
      <c r="K283">
        <v>2</v>
      </c>
    </row>
    <row r="284" spans="1:19" x14ac:dyDescent="0.3">
      <c r="A284" s="13">
        <v>43324</v>
      </c>
      <c r="B284">
        <v>3</v>
      </c>
      <c r="C284">
        <f t="shared" si="26"/>
        <v>1</v>
      </c>
      <c r="D284">
        <f t="shared" si="27"/>
        <v>0</v>
      </c>
      <c r="E284">
        <f t="shared" si="28"/>
        <v>0</v>
      </c>
      <c r="F284">
        <f t="shared" si="29"/>
        <v>0</v>
      </c>
      <c r="G284">
        <f t="shared" si="30"/>
        <v>0</v>
      </c>
      <c r="K284">
        <v>1</v>
      </c>
    </row>
    <row r="285" spans="1:19" x14ac:dyDescent="0.3">
      <c r="A285" s="13">
        <v>43325</v>
      </c>
      <c r="B285">
        <v>2</v>
      </c>
      <c r="C285">
        <f t="shared" si="26"/>
        <v>2</v>
      </c>
      <c r="D285">
        <f t="shared" si="27"/>
        <v>0</v>
      </c>
      <c r="E285">
        <f t="shared" si="28"/>
        <v>0</v>
      </c>
      <c r="F285">
        <f t="shared" si="29"/>
        <v>1</v>
      </c>
      <c r="G285">
        <f t="shared" si="30"/>
        <v>0</v>
      </c>
      <c r="K285">
        <v>2</v>
      </c>
      <c r="S285">
        <v>1</v>
      </c>
    </row>
    <row r="286" spans="1:19" x14ac:dyDescent="0.3">
      <c r="A286" s="13">
        <v>43326</v>
      </c>
      <c r="B286">
        <v>3</v>
      </c>
      <c r="C286">
        <f t="shared" si="26"/>
        <v>2</v>
      </c>
      <c r="D286">
        <f t="shared" si="27"/>
        <v>0</v>
      </c>
      <c r="E286">
        <f t="shared" si="28"/>
        <v>0</v>
      </c>
      <c r="F286">
        <f t="shared" si="29"/>
        <v>0</v>
      </c>
      <c r="G286">
        <f t="shared" si="30"/>
        <v>0</v>
      </c>
      <c r="K286">
        <v>2</v>
      </c>
    </row>
    <row r="287" spans="1:19" x14ac:dyDescent="0.3">
      <c r="A287" s="13">
        <v>43327</v>
      </c>
      <c r="B287">
        <v>2</v>
      </c>
      <c r="C287">
        <f t="shared" si="26"/>
        <v>1</v>
      </c>
      <c r="D287">
        <f t="shared" si="27"/>
        <v>0</v>
      </c>
      <c r="E287">
        <f t="shared" si="28"/>
        <v>0</v>
      </c>
      <c r="F287">
        <f t="shared" si="29"/>
        <v>0</v>
      </c>
      <c r="G287">
        <f t="shared" si="30"/>
        <v>0</v>
      </c>
      <c r="K287">
        <v>1</v>
      </c>
    </row>
    <row r="288" spans="1:19" x14ac:dyDescent="0.3">
      <c r="A288" s="13">
        <v>43328</v>
      </c>
      <c r="B288">
        <v>2</v>
      </c>
      <c r="C288">
        <f t="shared" si="26"/>
        <v>3</v>
      </c>
      <c r="D288">
        <f t="shared" si="27"/>
        <v>1</v>
      </c>
      <c r="E288">
        <f t="shared" si="28"/>
        <v>0</v>
      </c>
      <c r="F288">
        <f t="shared" si="29"/>
        <v>1</v>
      </c>
      <c r="G288">
        <f t="shared" si="30"/>
        <v>0</v>
      </c>
      <c r="K288">
        <v>3</v>
      </c>
      <c r="L288">
        <v>1</v>
      </c>
      <c r="S288">
        <v>1</v>
      </c>
    </row>
    <row r="289" spans="1:19" x14ac:dyDescent="0.3">
      <c r="A289" s="13">
        <v>43329</v>
      </c>
      <c r="B289">
        <v>1</v>
      </c>
      <c r="C289">
        <f t="shared" si="26"/>
        <v>3</v>
      </c>
      <c r="D289">
        <f t="shared" si="27"/>
        <v>1</v>
      </c>
      <c r="E289">
        <f t="shared" si="28"/>
        <v>0</v>
      </c>
      <c r="F289">
        <f t="shared" si="29"/>
        <v>0</v>
      </c>
      <c r="G289">
        <f t="shared" si="30"/>
        <v>0</v>
      </c>
      <c r="K289">
        <v>3</v>
      </c>
      <c r="L289">
        <v>1</v>
      </c>
    </row>
    <row r="290" spans="1:19" x14ac:dyDescent="0.3">
      <c r="A290" s="13">
        <v>43330</v>
      </c>
      <c r="B290">
        <v>3</v>
      </c>
      <c r="C290">
        <f t="shared" si="26"/>
        <v>1</v>
      </c>
      <c r="D290">
        <f t="shared" si="27"/>
        <v>0</v>
      </c>
      <c r="E290">
        <f t="shared" si="28"/>
        <v>0</v>
      </c>
      <c r="F290">
        <f t="shared" si="29"/>
        <v>1</v>
      </c>
      <c r="G290">
        <f t="shared" si="30"/>
        <v>0</v>
      </c>
      <c r="K290">
        <v>1</v>
      </c>
      <c r="S290">
        <v>1</v>
      </c>
    </row>
    <row r="291" spans="1:19" x14ac:dyDescent="0.3">
      <c r="A291" s="13">
        <v>43331</v>
      </c>
      <c r="B291">
        <v>3</v>
      </c>
      <c r="C291">
        <f t="shared" si="26"/>
        <v>1</v>
      </c>
      <c r="D291">
        <f t="shared" si="27"/>
        <v>0</v>
      </c>
      <c r="E291">
        <f t="shared" si="28"/>
        <v>0</v>
      </c>
      <c r="F291">
        <f t="shared" si="29"/>
        <v>1</v>
      </c>
      <c r="G291">
        <f t="shared" si="30"/>
        <v>0</v>
      </c>
      <c r="K291">
        <v>1</v>
      </c>
      <c r="S291">
        <v>1</v>
      </c>
    </row>
    <row r="292" spans="1:19" x14ac:dyDescent="0.3">
      <c r="A292" s="13">
        <v>43332</v>
      </c>
      <c r="B292">
        <v>3</v>
      </c>
      <c r="C292">
        <f t="shared" si="26"/>
        <v>2</v>
      </c>
      <c r="D292">
        <f t="shared" si="27"/>
        <v>0</v>
      </c>
      <c r="E292">
        <f t="shared" si="28"/>
        <v>0</v>
      </c>
      <c r="F292">
        <f t="shared" si="29"/>
        <v>0</v>
      </c>
      <c r="G292">
        <f t="shared" si="30"/>
        <v>0</v>
      </c>
      <c r="K292">
        <v>2</v>
      </c>
    </row>
    <row r="293" spans="1:19" x14ac:dyDescent="0.3">
      <c r="A293" s="13">
        <v>43333</v>
      </c>
      <c r="B293">
        <v>2</v>
      </c>
      <c r="C293">
        <f t="shared" si="26"/>
        <v>2</v>
      </c>
      <c r="D293">
        <f t="shared" si="27"/>
        <v>1</v>
      </c>
      <c r="E293">
        <f t="shared" si="28"/>
        <v>0</v>
      </c>
      <c r="F293">
        <f t="shared" si="29"/>
        <v>0</v>
      </c>
      <c r="G293">
        <f t="shared" si="30"/>
        <v>0</v>
      </c>
      <c r="K293">
        <v>2</v>
      </c>
      <c r="L293">
        <v>1</v>
      </c>
    </row>
    <row r="294" spans="1:19" x14ac:dyDescent="0.3">
      <c r="A294" s="13">
        <v>43334</v>
      </c>
      <c r="B294">
        <v>3</v>
      </c>
      <c r="C294">
        <f t="shared" si="26"/>
        <v>1</v>
      </c>
      <c r="D294">
        <f t="shared" si="27"/>
        <v>0</v>
      </c>
      <c r="E294">
        <f t="shared" si="28"/>
        <v>0</v>
      </c>
      <c r="F294">
        <f t="shared" si="29"/>
        <v>0</v>
      </c>
      <c r="G294">
        <f t="shared" si="30"/>
        <v>0</v>
      </c>
      <c r="K294">
        <v>1</v>
      </c>
    </row>
    <row r="295" spans="1:19" x14ac:dyDescent="0.3">
      <c r="A295" s="13">
        <v>43335</v>
      </c>
      <c r="B295">
        <v>2</v>
      </c>
      <c r="C295">
        <f t="shared" si="26"/>
        <v>2</v>
      </c>
      <c r="D295">
        <f t="shared" si="27"/>
        <v>0</v>
      </c>
      <c r="E295">
        <f t="shared" si="28"/>
        <v>0</v>
      </c>
      <c r="F295">
        <f t="shared" si="29"/>
        <v>1</v>
      </c>
      <c r="G295">
        <f t="shared" si="30"/>
        <v>0</v>
      </c>
      <c r="J295">
        <v>1</v>
      </c>
      <c r="K295">
        <v>1</v>
      </c>
      <c r="S295">
        <v>1</v>
      </c>
    </row>
    <row r="296" spans="1:19" x14ac:dyDescent="0.3">
      <c r="A296" s="13">
        <v>43336</v>
      </c>
      <c r="B296">
        <v>4</v>
      </c>
      <c r="C296">
        <f t="shared" si="26"/>
        <v>1</v>
      </c>
      <c r="D296">
        <f t="shared" si="27"/>
        <v>1</v>
      </c>
      <c r="E296">
        <f t="shared" si="28"/>
        <v>0</v>
      </c>
      <c r="F296">
        <f t="shared" si="29"/>
        <v>0</v>
      </c>
      <c r="G296">
        <f t="shared" si="30"/>
        <v>0</v>
      </c>
      <c r="K296">
        <v>1</v>
      </c>
      <c r="L296">
        <v>1</v>
      </c>
    </row>
    <row r="297" spans="1:19" x14ac:dyDescent="0.3">
      <c r="A297" s="13">
        <v>43337</v>
      </c>
      <c r="B297">
        <v>1</v>
      </c>
      <c r="C297">
        <f t="shared" si="26"/>
        <v>2</v>
      </c>
      <c r="D297">
        <f t="shared" si="27"/>
        <v>0</v>
      </c>
      <c r="E297">
        <f t="shared" si="28"/>
        <v>0</v>
      </c>
      <c r="F297">
        <f t="shared" si="29"/>
        <v>0</v>
      </c>
      <c r="G297">
        <f t="shared" si="30"/>
        <v>0</v>
      </c>
      <c r="K297">
        <v>2</v>
      </c>
    </row>
    <row r="298" spans="1:19" x14ac:dyDescent="0.3">
      <c r="A298" s="13">
        <v>43338</v>
      </c>
      <c r="B298">
        <v>2</v>
      </c>
      <c r="C298">
        <f t="shared" si="26"/>
        <v>2</v>
      </c>
      <c r="D298">
        <f t="shared" si="27"/>
        <v>0</v>
      </c>
      <c r="E298">
        <f t="shared" si="28"/>
        <v>0</v>
      </c>
      <c r="F298">
        <f t="shared" si="29"/>
        <v>0</v>
      </c>
      <c r="G298">
        <f t="shared" si="30"/>
        <v>0</v>
      </c>
      <c r="J298">
        <v>1</v>
      </c>
      <c r="K298">
        <v>1</v>
      </c>
    </row>
    <row r="299" spans="1:19" x14ac:dyDescent="0.3">
      <c r="A299" s="13">
        <v>43339</v>
      </c>
      <c r="B299">
        <v>2</v>
      </c>
      <c r="C299">
        <f t="shared" si="26"/>
        <v>2</v>
      </c>
      <c r="D299">
        <f t="shared" si="27"/>
        <v>0</v>
      </c>
      <c r="E299">
        <f t="shared" si="28"/>
        <v>0</v>
      </c>
      <c r="F299">
        <f t="shared" si="29"/>
        <v>1</v>
      </c>
      <c r="G299">
        <f t="shared" si="30"/>
        <v>0</v>
      </c>
      <c r="K299">
        <v>2</v>
      </c>
      <c r="S299">
        <v>1</v>
      </c>
    </row>
    <row r="300" spans="1:19" x14ac:dyDescent="0.3">
      <c r="A300" s="13">
        <v>43340</v>
      </c>
      <c r="B300">
        <v>3</v>
      </c>
      <c r="C300">
        <f t="shared" si="26"/>
        <v>2</v>
      </c>
      <c r="D300">
        <f t="shared" si="27"/>
        <v>0</v>
      </c>
      <c r="E300">
        <f t="shared" si="28"/>
        <v>0</v>
      </c>
      <c r="F300">
        <f t="shared" si="29"/>
        <v>0</v>
      </c>
      <c r="G300">
        <f t="shared" si="30"/>
        <v>0</v>
      </c>
      <c r="K300">
        <v>2</v>
      </c>
    </row>
    <row r="301" spans="1:19" x14ac:dyDescent="0.3">
      <c r="A301" s="13">
        <v>43341</v>
      </c>
      <c r="B301">
        <v>3</v>
      </c>
      <c r="C301">
        <f t="shared" si="26"/>
        <v>3</v>
      </c>
      <c r="D301">
        <f t="shared" si="27"/>
        <v>1</v>
      </c>
      <c r="E301">
        <f t="shared" si="28"/>
        <v>0</v>
      </c>
      <c r="F301">
        <f t="shared" si="29"/>
        <v>1</v>
      </c>
      <c r="G301">
        <f t="shared" si="30"/>
        <v>0</v>
      </c>
      <c r="J301">
        <v>1</v>
      </c>
      <c r="K301">
        <v>2</v>
      </c>
      <c r="L301">
        <v>1</v>
      </c>
      <c r="S301">
        <v>1</v>
      </c>
    </row>
    <row r="302" spans="1:19" x14ac:dyDescent="0.3">
      <c r="A302" s="13">
        <v>43342</v>
      </c>
      <c r="B302">
        <v>2</v>
      </c>
      <c r="C302">
        <f t="shared" si="26"/>
        <v>1</v>
      </c>
      <c r="D302">
        <f t="shared" si="27"/>
        <v>1</v>
      </c>
      <c r="E302">
        <f t="shared" si="28"/>
        <v>0</v>
      </c>
      <c r="F302">
        <f t="shared" si="29"/>
        <v>0</v>
      </c>
      <c r="G302">
        <f t="shared" si="30"/>
        <v>0</v>
      </c>
      <c r="K302">
        <v>1</v>
      </c>
      <c r="L302">
        <v>1</v>
      </c>
    </row>
    <row r="303" spans="1:19" x14ac:dyDescent="0.3">
      <c r="A303" s="13">
        <v>43343</v>
      </c>
      <c r="B303">
        <v>1</v>
      </c>
      <c r="C303">
        <f t="shared" si="26"/>
        <v>2</v>
      </c>
      <c r="D303">
        <f t="shared" si="27"/>
        <v>0</v>
      </c>
      <c r="E303">
        <f t="shared" si="28"/>
        <v>0</v>
      </c>
      <c r="F303">
        <f t="shared" si="29"/>
        <v>0</v>
      </c>
      <c r="G303">
        <f t="shared" si="30"/>
        <v>0</v>
      </c>
      <c r="K303">
        <v>2</v>
      </c>
    </row>
    <row r="304" spans="1:19" x14ac:dyDescent="0.3">
      <c r="A304" s="13">
        <v>43344</v>
      </c>
      <c r="B304">
        <v>2</v>
      </c>
      <c r="C304">
        <f t="shared" si="26"/>
        <v>2</v>
      </c>
      <c r="D304">
        <f t="shared" si="27"/>
        <v>0</v>
      </c>
      <c r="E304">
        <f t="shared" si="28"/>
        <v>0</v>
      </c>
      <c r="F304">
        <f t="shared" si="29"/>
        <v>0</v>
      </c>
      <c r="G304">
        <f t="shared" si="30"/>
        <v>0</v>
      </c>
      <c r="K304">
        <v>2</v>
      </c>
    </row>
    <row r="305" spans="1:19" x14ac:dyDescent="0.3">
      <c r="A305" s="13">
        <v>43345</v>
      </c>
      <c r="B305">
        <v>3</v>
      </c>
      <c r="C305">
        <f t="shared" si="26"/>
        <v>2</v>
      </c>
      <c r="D305">
        <f t="shared" si="27"/>
        <v>0</v>
      </c>
      <c r="E305">
        <f t="shared" si="28"/>
        <v>0</v>
      </c>
      <c r="F305">
        <f t="shared" si="29"/>
        <v>1</v>
      </c>
      <c r="G305">
        <f t="shared" si="30"/>
        <v>0</v>
      </c>
      <c r="K305">
        <v>2</v>
      </c>
      <c r="S305">
        <v>1</v>
      </c>
    </row>
    <row r="306" spans="1:19" x14ac:dyDescent="0.3">
      <c r="A306" s="13">
        <v>43346</v>
      </c>
      <c r="B306">
        <v>6</v>
      </c>
      <c r="C306">
        <f t="shared" si="26"/>
        <v>3</v>
      </c>
      <c r="D306">
        <f t="shared" si="27"/>
        <v>0</v>
      </c>
      <c r="E306">
        <f t="shared" si="28"/>
        <v>0</v>
      </c>
      <c r="F306">
        <f t="shared" si="29"/>
        <v>0</v>
      </c>
      <c r="G306">
        <f t="shared" si="30"/>
        <v>0</v>
      </c>
      <c r="K306">
        <v>3</v>
      </c>
    </row>
    <row r="307" spans="1:19" x14ac:dyDescent="0.3">
      <c r="A307" s="13">
        <v>43347</v>
      </c>
      <c r="B307">
        <v>2</v>
      </c>
      <c r="C307">
        <f t="shared" si="26"/>
        <v>1</v>
      </c>
      <c r="D307">
        <f t="shared" si="27"/>
        <v>0</v>
      </c>
      <c r="E307">
        <f t="shared" si="28"/>
        <v>0</v>
      </c>
      <c r="F307">
        <f t="shared" si="29"/>
        <v>0</v>
      </c>
      <c r="G307">
        <f t="shared" si="30"/>
        <v>0</v>
      </c>
      <c r="K307">
        <v>1</v>
      </c>
    </row>
    <row r="308" spans="1:19" x14ac:dyDescent="0.3">
      <c r="A308" s="13">
        <v>43348</v>
      </c>
      <c r="B308">
        <v>1</v>
      </c>
      <c r="C308">
        <f t="shared" si="26"/>
        <v>3</v>
      </c>
      <c r="D308">
        <f t="shared" si="27"/>
        <v>1</v>
      </c>
      <c r="E308">
        <f t="shared" si="28"/>
        <v>0</v>
      </c>
      <c r="F308">
        <f t="shared" si="29"/>
        <v>1</v>
      </c>
      <c r="G308">
        <f t="shared" si="30"/>
        <v>0</v>
      </c>
      <c r="J308">
        <v>1</v>
      </c>
      <c r="K308">
        <v>2</v>
      </c>
      <c r="L308">
        <v>1</v>
      </c>
      <c r="S308">
        <v>1</v>
      </c>
    </row>
    <row r="309" spans="1:19" x14ac:dyDescent="0.3">
      <c r="A309" s="13">
        <v>43349</v>
      </c>
      <c r="B309">
        <v>4</v>
      </c>
      <c r="C309">
        <f t="shared" si="26"/>
        <v>2</v>
      </c>
      <c r="D309">
        <f t="shared" si="27"/>
        <v>1</v>
      </c>
      <c r="E309">
        <f t="shared" si="28"/>
        <v>0</v>
      </c>
      <c r="F309">
        <f t="shared" si="29"/>
        <v>0</v>
      </c>
      <c r="G309">
        <f t="shared" si="30"/>
        <v>0</v>
      </c>
      <c r="K309">
        <v>2</v>
      </c>
      <c r="L309">
        <v>1</v>
      </c>
    </row>
    <row r="310" spans="1:19" x14ac:dyDescent="0.3">
      <c r="A310" s="13">
        <v>43350</v>
      </c>
      <c r="B310">
        <v>2</v>
      </c>
      <c r="C310">
        <f t="shared" si="26"/>
        <v>1</v>
      </c>
      <c r="D310">
        <f t="shared" si="27"/>
        <v>0</v>
      </c>
      <c r="E310">
        <f t="shared" si="28"/>
        <v>0</v>
      </c>
      <c r="F310">
        <f t="shared" si="29"/>
        <v>0</v>
      </c>
      <c r="G310">
        <f t="shared" si="30"/>
        <v>0</v>
      </c>
      <c r="K310">
        <v>1</v>
      </c>
    </row>
    <row r="311" spans="1:19" x14ac:dyDescent="0.3">
      <c r="A311" s="13">
        <v>43351</v>
      </c>
      <c r="B311">
        <v>1</v>
      </c>
      <c r="C311">
        <f t="shared" si="26"/>
        <v>2</v>
      </c>
      <c r="D311">
        <f t="shared" si="27"/>
        <v>0</v>
      </c>
      <c r="E311">
        <f t="shared" si="28"/>
        <v>0</v>
      </c>
      <c r="F311">
        <f t="shared" si="29"/>
        <v>0</v>
      </c>
      <c r="G311">
        <f t="shared" si="30"/>
        <v>0</v>
      </c>
      <c r="K311">
        <v>2</v>
      </c>
    </row>
    <row r="312" spans="1:19" x14ac:dyDescent="0.3">
      <c r="A312" s="13">
        <v>43352</v>
      </c>
      <c r="B312">
        <v>2</v>
      </c>
      <c r="C312">
        <f t="shared" si="26"/>
        <v>3</v>
      </c>
      <c r="D312">
        <f t="shared" si="27"/>
        <v>0</v>
      </c>
      <c r="E312">
        <f t="shared" si="28"/>
        <v>0</v>
      </c>
      <c r="F312">
        <f t="shared" si="29"/>
        <v>1</v>
      </c>
      <c r="G312">
        <f t="shared" si="30"/>
        <v>0</v>
      </c>
      <c r="J312">
        <v>1</v>
      </c>
      <c r="K312">
        <v>2</v>
      </c>
      <c r="S312">
        <v>1</v>
      </c>
    </row>
    <row r="313" spans="1:19" x14ac:dyDescent="0.3">
      <c r="A313" s="13">
        <v>43353</v>
      </c>
      <c r="B313">
        <v>1</v>
      </c>
      <c r="C313">
        <f t="shared" si="26"/>
        <v>3</v>
      </c>
      <c r="D313">
        <f t="shared" si="27"/>
        <v>1</v>
      </c>
      <c r="E313">
        <f t="shared" si="28"/>
        <v>0</v>
      </c>
      <c r="F313">
        <f t="shared" si="29"/>
        <v>0</v>
      </c>
      <c r="G313">
        <f t="shared" si="30"/>
        <v>0</v>
      </c>
      <c r="J313">
        <v>1</v>
      </c>
      <c r="K313">
        <v>2</v>
      </c>
      <c r="L313">
        <v>1</v>
      </c>
    </row>
    <row r="314" spans="1:19" x14ac:dyDescent="0.3">
      <c r="A314" s="13">
        <v>43354</v>
      </c>
      <c r="B314">
        <v>1</v>
      </c>
      <c r="C314">
        <f t="shared" si="26"/>
        <v>1</v>
      </c>
      <c r="D314">
        <f t="shared" si="27"/>
        <v>0</v>
      </c>
      <c r="E314">
        <f t="shared" si="28"/>
        <v>0</v>
      </c>
      <c r="F314">
        <f t="shared" si="29"/>
        <v>0</v>
      </c>
      <c r="G314">
        <f t="shared" si="30"/>
        <v>0</v>
      </c>
      <c r="K314">
        <v>1</v>
      </c>
    </row>
    <row r="315" spans="1:19" x14ac:dyDescent="0.3">
      <c r="A315" s="13">
        <v>43355</v>
      </c>
      <c r="B315">
        <v>1</v>
      </c>
      <c r="C315">
        <f t="shared" si="26"/>
        <v>2</v>
      </c>
      <c r="D315">
        <f t="shared" si="27"/>
        <v>0</v>
      </c>
      <c r="E315">
        <f t="shared" si="28"/>
        <v>0</v>
      </c>
      <c r="F315">
        <f t="shared" si="29"/>
        <v>1</v>
      </c>
      <c r="G315">
        <f t="shared" si="30"/>
        <v>0</v>
      </c>
      <c r="K315">
        <v>2</v>
      </c>
      <c r="S315">
        <v>1</v>
      </c>
    </row>
    <row r="316" spans="1:19" x14ac:dyDescent="0.3">
      <c r="A316" s="13">
        <v>43356</v>
      </c>
      <c r="B316">
        <v>2</v>
      </c>
      <c r="C316">
        <f t="shared" si="26"/>
        <v>2</v>
      </c>
      <c r="D316">
        <f t="shared" si="27"/>
        <v>0</v>
      </c>
      <c r="E316">
        <f t="shared" si="28"/>
        <v>0</v>
      </c>
      <c r="F316">
        <f t="shared" si="29"/>
        <v>0</v>
      </c>
      <c r="G316">
        <f t="shared" si="30"/>
        <v>0</v>
      </c>
      <c r="K316">
        <v>2</v>
      </c>
    </row>
    <row r="317" spans="1:19" x14ac:dyDescent="0.3">
      <c r="A317" s="13">
        <v>43357</v>
      </c>
      <c r="B317">
        <v>3</v>
      </c>
      <c r="C317">
        <f t="shared" si="26"/>
        <v>1</v>
      </c>
      <c r="D317">
        <f t="shared" si="27"/>
        <v>1</v>
      </c>
      <c r="E317">
        <f t="shared" si="28"/>
        <v>0</v>
      </c>
      <c r="F317">
        <f t="shared" si="29"/>
        <v>0</v>
      </c>
      <c r="G317">
        <f t="shared" si="30"/>
        <v>0</v>
      </c>
      <c r="K317">
        <v>1</v>
      </c>
      <c r="L317">
        <v>1</v>
      </c>
    </row>
    <row r="318" spans="1:19" x14ac:dyDescent="0.3">
      <c r="A318" s="13">
        <v>43358</v>
      </c>
      <c r="B318">
        <v>1</v>
      </c>
      <c r="C318">
        <f t="shared" si="26"/>
        <v>2</v>
      </c>
      <c r="D318">
        <f t="shared" si="27"/>
        <v>0</v>
      </c>
      <c r="E318">
        <f t="shared" si="28"/>
        <v>0</v>
      </c>
      <c r="F318">
        <f t="shared" si="29"/>
        <v>0</v>
      </c>
      <c r="G318">
        <f t="shared" si="30"/>
        <v>0</v>
      </c>
      <c r="K318">
        <v>2</v>
      </c>
    </row>
    <row r="319" spans="1:19" x14ac:dyDescent="0.3">
      <c r="A319" s="13">
        <v>43359</v>
      </c>
      <c r="B319">
        <v>1</v>
      </c>
      <c r="C319">
        <f t="shared" si="26"/>
        <v>3</v>
      </c>
      <c r="D319">
        <f t="shared" si="27"/>
        <v>0</v>
      </c>
      <c r="E319">
        <f t="shared" si="28"/>
        <v>0</v>
      </c>
      <c r="F319">
        <f t="shared" si="29"/>
        <v>1</v>
      </c>
      <c r="G319">
        <f t="shared" si="30"/>
        <v>0</v>
      </c>
      <c r="J319">
        <v>1</v>
      </c>
      <c r="K319">
        <v>2</v>
      </c>
      <c r="S319">
        <v>1</v>
      </c>
    </row>
    <row r="320" spans="1:19" x14ac:dyDescent="0.3">
      <c r="A320" s="13">
        <v>43360</v>
      </c>
      <c r="B320">
        <v>2</v>
      </c>
      <c r="C320">
        <f t="shared" si="26"/>
        <v>4</v>
      </c>
      <c r="D320">
        <f t="shared" si="27"/>
        <v>1</v>
      </c>
      <c r="E320">
        <f t="shared" si="28"/>
        <v>0</v>
      </c>
      <c r="F320">
        <f t="shared" si="29"/>
        <v>0</v>
      </c>
      <c r="G320">
        <f t="shared" si="30"/>
        <v>0</v>
      </c>
      <c r="K320">
        <v>4</v>
      </c>
      <c r="L320">
        <v>1</v>
      </c>
    </row>
    <row r="321" spans="1:19" x14ac:dyDescent="0.3">
      <c r="A321" s="13">
        <v>43361</v>
      </c>
      <c r="B321">
        <v>1</v>
      </c>
      <c r="C321">
        <f t="shared" si="26"/>
        <v>1</v>
      </c>
      <c r="D321">
        <f t="shared" si="27"/>
        <v>0</v>
      </c>
      <c r="E321">
        <f t="shared" si="28"/>
        <v>0</v>
      </c>
      <c r="F321">
        <f t="shared" si="29"/>
        <v>1</v>
      </c>
      <c r="G321">
        <f t="shared" si="30"/>
        <v>0</v>
      </c>
      <c r="K321">
        <v>1</v>
      </c>
      <c r="S321">
        <v>1</v>
      </c>
    </row>
    <row r="322" spans="1:19" x14ac:dyDescent="0.3">
      <c r="A322" s="13">
        <v>43362</v>
      </c>
      <c r="B322">
        <v>2</v>
      </c>
      <c r="C322">
        <f t="shared" si="26"/>
        <v>1</v>
      </c>
      <c r="D322">
        <f t="shared" si="27"/>
        <v>1</v>
      </c>
      <c r="E322">
        <f t="shared" si="28"/>
        <v>0</v>
      </c>
      <c r="F322">
        <f t="shared" si="29"/>
        <v>0</v>
      </c>
      <c r="G322">
        <f t="shared" si="30"/>
        <v>0</v>
      </c>
      <c r="K322">
        <v>1</v>
      </c>
      <c r="L322">
        <v>1</v>
      </c>
    </row>
    <row r="323" spans="1:19" x14ac:dyDescent="0.3">
      <c r="A323" s="13">
        <v>43363</v>
      </c>
      <c r="B323">
        <v>2</v>
      </c>
      <c r="C323">
        <f t="shared" si="26"/>
        <v>1</v>
      </c>
      <c r="D323">
        <f t="shared" si="27"/>
        <v>0</v>
      </c>
      <c r="E323">
        <f t="shared" si="28"/>
        <v>0</v>
      </c>
      <c r="F323">
        <f t="shared" si="29"/>
        <v>1</v>
      </c>
      <c r="G323">
        <f t="shared" si="30"/>
        <v>0</v>
      </c>
      <c r="K323">
        <v>1</v>
      </c>
      <c r="S323">
        <v>1</v>
      </c>
    </row>
    <row r="324" spans="1:19" x14ac:dyDescent="0.3">
      <c r="A324" s="13">
        <v>43364</v>
      </c>
      <c r="B324">
        <v>3</v>
      </c>
      <c r="C324">
        <f t="shared" ref="C324:C358" si="31">SUM(J324:K324)</f>
        <v>1</v>
      </c>
      <c r="D324">
        <f t="shared" ref="D324:D358" si="32">SUM(L324:N324)</f>
        <v>0</v>
      </c>
      <c r="E324">
        <f t="shared" ref="E324:E358" si="33">SUM(O324:Q324)</f>
        <v>0</v>
      </c>
      <c r="F324">
        <f t="shared" ref="F324:F358" si="34">SUM(R324:S324)</f>
        <v>0</v>
      </c>
      <c r="G324">
        <f t="shared" ref="G324:G358" si="35">SUM(H324:I324)</f>
        <v>0</v>
      </c>
      <c r="K324">
        <v>1</v>
      </c>
    </row>
    <row r="325" spans="1:19" x14ac:dyDescent="0.3">
      <c r="A325" s="13">
        <v>43365</v>
      </c>
      <c r="B325">
        <v>2</v>
      </c>
      <c r="C325">
        <f t="shared" si="31"/>
        <v>1</v>
      </c>
      <c r="D325">
        <f t="shared" si="32"/>
        <v>0</v>
      </c>
      <c r="E325">
        <f t="shared" si="33"/>
        <v>0</v>
      </c>
      <c r="F325">
        <f t="shared" si="34"/>
        <v>0</v>
      </c>
      <c r="G325">
        <f t="shared" si="35"/>
        <v>0</v>
      </c>
      <c r="K325">
        <v>1</v>
      </c>
    </row>
    <row r="326" spans="1:19" x14ac:dyDescent="0.3">
      <c r="A326" s="13">
        <v>43367</v>
      </c>
      <c r="B326">
        <v>2</v>
      </c>
      <c r="C326">
        <f t="shared" si="31"/>
        <v>1</v>
      </c>
      <c r="D326">
        <f t="shared" si="32"/>
        <v>0</v>
      </c>
      <c r="E326">
        <f t="shared" si="33"/>
        <v>0</v>
      </c>
      <c r="F326">
        <f t="shared" si="34"/>
        <v>0</v>
      </c>
      <c r="G326">
        <f t="shared" si="35"/>
        <v>0</v>
      </c>
      <c r="K326">
        <v>1</v>
      </c>
    </row>
    <row r="327" spans="1:19" x14ac:dyDescent="0.3">
      <c r="A327" s="13">
        <v>43368</v>
      </c>
      <c r="B327">
        <v>1</v>
      </c>
      <c r="C327">
        <f t="shared" si="31"/>
        <v>3</v>
      </c>
      <c r="D327">
        <f t="shared" si="32"/>
        <v>1</v>
      </c>
      <c r="E327">
        <f t="shared" si="33"/>
        <v>0</v>
      </c>
      <c r="F327">
        <f t="shared" si="34"/>
        <v>1</v>
      </c>
      <c r="G327">
        <f t="shared" si="35"/>
        <v>0</v>
      </c>
      <c r="K327">
        <v>3</v>
      </c>
      <c r="L327">
        <v>1</v>
      </c>
      <c r="S327">
        <v>1</v>
      </c>
    </row>
    <row r="328" spans="1:19" x14ac:dyDescent="0.3">
      <c r="A328" s="13">
        <v>43369</v>
      </c>
      <c r="B328">
        <v>1</v>
      </c>
      <c r="C328">
        <f t="shared" si="31"/>
        <v>4</v>
      </c>
      <c r="D328">
        <f t="shared" si="32"/>
        <v>0</v>
      </c>
      <c r="E328">
        <f t="shared" si="33"/>
        <v>0</v>
      </c>
      <c r="F328">
        <f t="shared" si="34"/>
        <v>0</v>
      </c>
      <c r="G328">
        <f t="shared" si="35"/>
        <v>0</v>
      </c>
      <c r="K328">
        <v>4</v>
      </c>
    </row>
    <row r="329" spans="1:19" x14ac:dyDescent="0.3">
      <c r="A329" s="13">
        <v>43370</v>
      </c>
      <c r="B329">
        <v>4</v>
      </c>
      <c r="C329">
        <f t="shared" si="31"/>
        <v>1</v>
      </c>
      <c r="D329">
        <f t="shared" si="32"/>
        <v>0</v>
      </c>
      <c r="E329">
        <f t="shared" si="33"/>
        <v>0</v>
      </c>
      <c r="F329">
        <f t="shared" si="34"/>
        <v>0</v>
      </c>
      <c r="G329">
        <f t="shared" si="35"/>
        <v>0</v>
      </c>
      <c r="K329">
        <v>1</v>
      </c>
    </row>
    <row r="330" spans="1:19" x14ac:dyDescent="0.3">
      <c r="A330" s="13">
        <v>43371</v>
      </c>
      <c r="B330">
        <v>2</v>
      </c>
      <c r="C330">
        <f t="shared" si="31"/>
        <v>2</v>
      </c>
      <c r="D330">
        <f t="shared" si="32"/>
        <v>1</v>
      </c>
      <c r="E330">
        <f t="shared" si="33"/>
        <v>0</v>
      </c>
      <c r="F330">
        <f t="shared" si="34"/>
        <v>0</v>
      </c>
      <c r="G330">
        <f t="shared" si="35"/>
        <v>0</v>
      </c>
      <c r="K330">
        <v>2</v>
      </c>
      <c r="L330">
        <v>1</v>
      </c>
    </row>
    <row r="331" spans="1:19" x14ac:dyDescent="0.3">
      <c r="A331" s="13">
        <v>43372</v>
      </c>
      <c r="B331">
        <v>3</v>
      </c>
      <c r="C331">
        <f t="shared" si="31"/>
        <v>3</v>
      </c>
      <c r="D331">
        <f t="shared" si="32"/>
        <v>0</v>
      </c>
      <c r="E331">
        <f t="shared" si="33"/>
        <v>0</v>
      </c>
      <c r="F331">
        <f t="shared" si="34"/>
        <v>1</v>
      </c>
      <c r="G331">
        <f t="shared" si="35"/>
        <v>0</v>
      </c>
      <c r="K331">
        <v>3</v>
      </c>
      <c r="S331">
        <v>1</v>
      </c>
    </row>
    <row r="332" spans="1:19" x14ac:dyDescent="0.3">
      <c r="A332" s="13">
        <v>43373</v>
      </c>
      <c r="B332">
        <v>3</v>
      </c>
      <c r="C332">
        <f t="shared" si="31"/>
        <v>1</v>
      </c>
      <c r="D332">
        <f t="shared" si="32"/>
        <v>0</v>
      </c>
      <c r="E332">
        <f t="shared" si="33"/>
        <v>0</v>
      </c>
      <c r="F332">
        <f t="shared" si="34"/>
        <v>0</v>
      </c>
      <c r="G332">
        <f t="shared" si="35"/>
        <v>0</v>
      </c>
      <c r="K332">
        <v>1</v>
      </c>
    </row>
    <row r="333" spans="1:19" x14ac:dyDescent="0.3">
      <c r="A333" s="13">
        <v>43374</v>
      </c>
      <c r="B333">
        <v>2</v>
      </c>
      <c r="C333">
        <f t="shared" si="31"/>
        <v>1</v>
      </c>
      <c r="D333">
        <f t="shared" si="32"/>
        <v>0</v>
      </c>
      <c r="E333">
        <f t="shared" si="33"/>
        <v>0</v>
      </c>
      <c r="F333">
        <f t="shared" si="34"/>
        <v>1</v>
      </c>
      <c r="G333">
        <f t="shared" si="35"/>
        <v>0</v>
      </c>
      <c r="K333">
        <v>1</v>
      </c>
      <c r="S333">
        <v>1</v>
      </c>
    </row>
    <row r="334" spans="1:19" x14ac:dyDescent="0.3">
      <c r="A334" s="13">
        <v>43375</v>
      </c>
      <c r="B334">
        <v>2</v>
      </c>
      <c r="C334">
        <f t="shared" si="31"/>
        <v>2</v>
      </c>
      <c r="D334">
        <f t="shared" si="32"/>
        <v>1</v>
      </c>
      <c r="E334">
        <f t="shared" si="33"/>
        <v>0</v>
      </c>
      <c r="F334">
        <f t="shared" si="34"/>
        <v>0</v>
      </c>
      <c r="G334">
        <f t="shared" si="35"/>
        <v>0</v>
      </c>
      <c r="K334">
        <v>2</v>
      </c>
      <c r="L334">
        <v>1</v>
      </c>
    </row>
    <row r="335" spans="1:19" x14ac:dyDescent="0.3">
      <c r="A335" s="13">
        <v>43376</v>
      </c>
      <c r="B335">
        <v>1</v>
      </c>
      <c r="C335">
        <f t="shared" si="31"/>
        <v>2</v>
      </c>
      <c r="D335">
        <f t="shared" si="32"/>
        <v>0</v>
      </c>
      <c r="E335">
        <f t="shared" si="33"/>
        <v>0</v>
      </c>
      <c r="F335">
        <f t="shared" si="34"/>
        <v>0</v>
      </c>
      <c r="G335">
        <f t="shared" si="35"/>
        <v>0</v>
      </c>
      <c r="K335">
        <v>2</v>
      </c>
    </row>
    <row r="336" spans="1:19" x14ac:dyDescent="0.3">
      <c r="A336" s="13">
        <v>43378</v>
      </c>
      <c r="B336">
        <v>1</v>
      </c>
      <c r="C336">
        <f t="shared" si="31"/>
        <v>2</v>
      </c>
      <c r="D336">
        <f t="shared" si="32"/>
        <v>0</v>
      </c>
      <c r="E336">
        <f t="shared" si="33"/>
        <v>0</v>
      </c>
      <c r="F336">
        <f t="shared" si="34"/>
        <v>1</v>
      </c>
      <c r="G336">
        <f t="shared" si="35"/>
        <v>0</v>
      </c>
      <c r="K336">
        <v>2</v>
      </c>
      <c r="S336">
        <v>1</v>
      </c>
    </row>
    <row r="337" spans="1:19" x14ac:dyDescent="0.3">
      <c r="A337" s="13">
        <v>43379</v>
      </c>
      <c r="B337">
        <v>4</v>
      </c>
      <c r="C337">
        <f t="shared" si="31"/>
        <v>2</v>
      </c>
      <c r="D337">
        <f t="shared" si="32"/>
        <v>0</v>
      </c>
      <c r="E337">
        <f t="shared" si="33"/>
        <v>0</v>
      </c>
      <c r="F337">
        <f t="shared" si="34"/>
        <v>0</v>
      </c>
      <c r="G337">
        <f t="shared" si="35"/>
        <v>0</v>
      </c>
      <c r="K337">
        <v>2</v>
      </c>
    </row>
    <row r="338" spans="1:19" x14ac:dyDescent="0.3">
      <c r="A338" s="13">
        <v>43380</v>
      </c>
      <c r="B338">
        <v>1</v>
      </c>
      <c r="C338">
        <f t="shared" si="31"/>
        <v>1</v>
      </c>
      <c r="D338">
        <f t="shared" si="32"/>
        <v>0</v>
      </c>
      <c r="E338">
        <f t="shared" si="33"/>
        <v>0</v>
      </c>
      <c r="F338">
        <f t="shared" si="34"/>
        <v>0</v>
      </c>
      <c r="G338">
        <f t="shared" si="35"/>
        <v>0</v>
      </c>
      <c r="K338">
        <v>1</v>
      </c>
    </row>
    <row r="339" spans="1:19" x14ac:dyDescent="0.3">
      <c r="A339" s="13">
        <v>43381</v>
      </c>
      <c r="B339">
        <v>1</v>
      </c>
      <c r="C339">
        <f t="shared" si="31"/>
        <v>1</v>
      </c>
      <c r="D339">
        <f t="shared" si="32"/>
        <v>1</v>
      </c>
      <c r="E339">
        <f t="shared" si="33"/>
        <v>0</v>
      </c>
      <c r="F339">
        <f t="shared" si="34"/>
        <v>0</v>
      </c>
      <c r="G339">
        <f t="shared" si="35"/>
        <v>0</v>
      </c>
      <c r="K339">
        <v>1</v>
      </c>
      <c r="L339">
        <v>1</v>
      </c>
    </row>
    <row r="340" spans="1:19" x14ac:dyDescent="0.3">
      <c r="A340" s="13">
        <v>43382</v>
      </c>
      <c r="B340">
        <v>1</v>
      </c>
      <c r="C340">
        <f t="shared" si="31"/>
        <v>2</v>
      </c>
      <c r="D340">
        <f t="shared" si="32"/>
        <v>0</v>
      </c>
      <c r="E340">
        <f t="shared" si="33"/>
        <v>0</v>
      </c>
      <c r="F340">
        <f t="shared" si="34"/>
        <v>1</v>
      </c>
      <c r="G340">
        <f t="shared" si="35"/>
        <v>0</v>
      </c>
      <c r="K340">
        <v>2</v>
      </c>
      <c r="S340">
        <v>1</v>
      </c>
    </row>
    <row r="341" spans="1:19" x14ac:dyDescent="0.3">
      <c r="A341" s="13">
        <v>43383</v>
      </c>
      <c r="B341">
        <v>2</v>
      </c>
      <c r="C341">
        <f t="shared" si="31"/>
        <v>2</v>
      </c>
      <c r="D341">
        <f t="shared" si="32"/>
        <v>1</v>
      </c>
      <c r="E341">
        <f t="shared" si="33"/>
        <v>0</v>
      </c>
      <c r="F341">
        <f t="shared" si="34"/>
        <v>0</v>
      </c>
      <c r="G341">
        <f t="shared" si="35"/>
        <v>0</v>
      </c>
      <c r="K341">
        <v>2</v>
      </c>
      <c r="L341">
        <v>1</v>
      </c>
    </row>
    <row r="342" spans="1:19" x14ac:dyDescent="0.3">
      <c r="A342" s="13">
        <v>43384</v>
      </c>
      <c r="B342">
        <v>3</v>
      </c>
      <c r="C342">
        <f t="shared" si="31"/>
        <v>3</v>
      </c>
      <c r="D342">
        <f t="shared" si="32"/>
        <v>0</v>
      </c>
      <c r="E342">
        <f t="shared" si="33"/>
        <v>0</v>
      </c>
      <c r="F342">
        <f t="shared" si="34"/>
        <v>0</v>
      </c>
      <c r="G342">
        <f t="shared" si="35"/>
        <v>0</v>
      </c>
      <c r="K342">
        <v>3</v>
      </c>
    </row>
    <row r="343" spans="1:19" x14ac:dyDescent="0.3">
      <c r="A343" s="13">
        <v>43385</v>
      </c>
      <c r="B343">
        <v>0</v>
      </c>
      <c r="C343">
        <f t="shared" si="31"/>
        <v>1</v>
      </c>
      <c r="D343">
        <f t="shared" si="32"/>
        <v>0</v>
      </c>
      <c r="E343">
        <f t="shared" si="33"/>
        <v>0</v>
      </c>
      <c r="F343">
        <f t="shared" si="34"/>
        <v>0</v>
      </c>
      <c r="G343">
        <f t="shared" si="35"/>
        <v>0</v>
      </c>
      <c r="K343">
        <v>1</v>
      </c>
    </row>
    <row r="344" spans="1:19" x14ac:dyDescent="0.3">
      <c r="A344" s="13">
        <v>43386</v>
      </c>
      <c r="B344">
        <v>1</v>
      </c>
      <c r="C344">
        <f t="shared" si="31"/>
        <v>3</v>
      </c>
      <c r="D344">
        <f t="shared" si="32"/>
        <v>0</v>
      </c>
      <c r="E344">
        <f t="shared" si="33"/>
        <v>0</v>
      </c>
      <c r="F344">
        <f t="shared" si="34"/>
        <v>0</v>
      </c>
      <c r="G344">
        <f t="shared" si="35"/>
        <v>0</v>
      </c>
      <c r="K344">
        <v>3</v>
      </c>
    </row>
    <row r="345" spans="1:19" x14ac:dyDescent="0.3">
      <c r="A345" s="13">
        <v>43387</v>
      </c>
      <c r="B345">
        <v>4</v>
      </c>
      <c r="C345">
        <f t="shared" si="31"/>
        <v>2</v>
      </c>
      <c r="D345">
        <f t="shared" si="32"/>
        <v>0</v>
      </c>
      <c r="E345">
        <f t="shared" si="33"/>
        <v>0</v>
      </c>
      <c r="F345">
        <f t="shared" si="34"/>
        <v>1</v>
      </c>
      <c r="G345">
        <f t="shared" si="35"/>
        <v>0</v>
      </c>
      <c r="J345">
        <v>1</v>
      </c>
      <c r="K345">
        <v>1</v>
      </c>
      <c r="S345">
        <v>1</v>
      </c>
    </row>
    <row r="346" spans="1:19" x14ac:dyDescent="0.3">
      <c r="A346" s="13">
        <v>43388</v>
      </c>
      <c r="B346">
        <v>2</v>
      </c>
      <c r="C346">
        <f t="shared" si="31"/>
        <v>2</v>
      </c>
      <c r="D346">
        <f t="shared" si="32"/>
        <v>1</v>
      </c>
      <c r="E346">
        <f t="shared" si="33"/>
        <v>0</v>
      </c>
      <c r="F346">
        <f t="shared" si="34"/>
        <v>0</v>
      </c>
      <c r="G346">
        <f t="shared" si="35"/>
        <v>0</v>
      </c>
      <c r="K346">
        <v>2</v>
      </c>
      <c r="L346">
        <v>1</v>
      </c>
    </row>
    <row r="347" spans="1:19" x14ac:dyDescent="0.3">
      <c r="A347" s="13">
        <v>43389</v>
      </c>
      <c r="B347">
        <v>3</v>
      </c>
      <c r="C347">
        <f t="shared" si="31"/>
        <v>2</v>
      </c>
      <c r="D347">
        <f t="shared" si="32"/>
        <v>0</v>
      </c>
      <c r="E347">
        <f t="shared" si="33"/>
        <v>0</v>
      </c>
      <c r="F347">
        <f t="shared" si="34"/>
        <v>0</v>
      </c>
      <c r="G347">
        <f t="shared" si="35"/>
        <v>0</v>
      </c>
      <c r="K347">
        <v>2</v>
      </c>
    </row>
    <row r="348" spans="1:19" x14ac:dyDescent="0.3">
      <c r="A348" s="13">
        <v>43390</v>
      </c>
      <c r="B348">
        <v>3</v>
      </c>
      <c r="C348">
        <f t="shared" si="31"/>
        <v>3</v>
      </c>
      <c r="D348">
        <f t="shared" si="32"/>
        <v>0</v>
      </c>
      <c r="E348">
        <f t="shared" si="33"/>
        <v>0</v>
      </c>
      <c r="F348">
        <f t="shared" si="34"/>
        <v>2</v>
      </c>
      <c r="G348">
        <f t="shared" si="35"/>
        <v>0</v>
      </c>
      <c r="K348">
        <v>3</v>
      </c>
      <c r="S348">
        <v>2</v>
      </c>
    </row>
    <row r="349" spans="1:19" x14ac:dyDescent="0.3">
      <c r="A349" s="13">
        <v>43391</v>
      </c>
      <c r="B349">
        <v>2</v>
      </c>
      <c r="C349">
        <f t="shared" si="31"/>
        <v>2</v>
      </c>
      <c r="D349">
        <f t="shared" si="32"/>
        <v>0</v>
      </c>
      <c r="E349">
        <f t="shared" si="33"/>
        <v>0</v>
      </c>
      <c r="F349">
        <f t="shared" si="34"/>
        <v>0</v>
      </c>
      <c r="G349">
        <f t="shared" si="35"/>
        <v>0</v>
      </c>
      <c r="K349">
        <v>2</v>
      </c>
    </row>
    <row r="350" spans="1:19" x14ac:dyDescent="0.3">
      <c r="A350" s="13">
        <v>43392</v>
      </c>
      <c r="B350">
        <v>2</v>
      </c>
      <c r="C350">
        <f t="shared" si="31"/>
        <v>1</v>
      </c>
      <c r="D350">
        <f t="shared" si="32"/>
        <v>1</v>
      </c>
      <c r="E350">
        <f t="shared" si="33"/>
        <v>0</v>
      </c>
      <c r="F350">
        <f t="shared" si="34"/>
        <v>0</v>
      </c>
      <c r="G350">
        <f t="shared" si="35"/>
        <v>0</v>
      </c>
      <c r="K350">
        <v>1</v>
      </c>
      <c r="L350">
        <v>1</v>
      </c>
    </row>
    <row r="351" spans="1:19" x14ac:dyDescent="0.3">
      <c r="A351" s="13">
        <v>43393</v>
      </c>
      <c r="B351">
        <v>1</v>
      </c>
      <c r="C351">
        <f t="shared" si="31"/>
        <v>1</v>
      </c>
      <c r="D351">
        <f t="shared" si="32"/>
        <v>0</v>
      </c>
      <c r="E351">
        <f t="shared" si="33"/>
        <v>0</v>
      </c>
      <c r="F351">
        <f t="shared" si="34"/>
        <v>1</v>
      </c>
      <c r="G351">
        <f t="shared" si="35"/>
        <v>0</v>
      </c>
      <c r="K351">
        <v>1</v>
      </c>
      <c r="S351">
        <v>1</v>
      </c>
    </row>
    <row r="352" spans="1:19" x14ac:dyDescent="0.3">
      <c r="A352" s="13">
        <v>43394</v>
      </c>
      <c r="B352">
        <v>1</v>
      </c>
      <c r="C352">
        <f t="shared" si="31"/>
        <v>3</v>
      </c>
      <c r="D352">
        <f t="shared" si="32"/>
        <v>1</v>
      </c>
      <c r="E352">
        <f t="shared" si="33"/>
        <v>0</v>
      </c>
      <c r="F352">
        <f t="shared" si="34"/>
        <v>0</v>
      </c>
      <c r="G352">
        <f t="shared" si="35"/>
        <v>0</v>
      </c>
      <c r="J352">
        <v>1</v>
      </c>
      <c r="K352">
        <v>2</v>
      </c>
      <c r="L352">
        <v>1</v>
      </c>
    </row>
    <row r="353" spans="1:19" x14ac:dyDescent="0.3">
      <c r="A353" s="13">
        <v>43395</v>
      </c>
      <c r="B353">
        <v>4</v>
      </c>
      <c r="C353">
        <f t="shared" si="31"/>
        <v>3</v>
      </c>
      <c r="D353">
        <f t="shared" si="32"/>
        <v>0</v>
      </c>
      <c r="E353">
        <f t="shared" si="33"/>
        <v>0</v>
      </c>
      <c r="F353">
        <f t="shared" si="34"/>
        <v>0</v>
      </c>
      <c r="G353">
        <f t="shared" si="35"/>
        <v>0</v>
      </c>
      <c r="J353">
        <v>1</v>
      </c>
      <c r="K353">
        <v>2</v>
      </c>
    </row>
    <row r="354" spans="1:19" x14ac:dyDescent="0.3">
      <c r="A354" s="13">
        <v>43396</v>
      </c>
      <c r="B354">
        <v>1</v>
      </c>
      <c r="C354">
        <f t="shared" si="31"/>
        <v>2</v>
      </c>
      <c r="D354">
        <f t="shared" si="32"/>
        <v>0</v>
      </c>
      <c r="E354">
        <f t="shared" si="33"/>
        <v>0</v>
      </c>
      <c r="F354">
        <f t="shared" si="34"/>
        <v>2</v>
      </c>
      <c r="G354">
        <f t="shared" si="35"/>
        <v>0</v>
      </c>
      <c r="K354">
        <v>2</v>
      </c>
      <c r="S354">
        <v>2</v>
      </c>
    </row>
    <row r="355" spans="1:19" x14ac:dyDescent="0.3">
      <c r="A355" s="13">
        <v>43398</v>
      </c>
      <c r="B355">
        <v>1</v>
      </c>
      <c r="C355">
        <f t="shared" si="31"/>
        <v>2</v>
      </c>
      <c r="D355">
        <f t="shared" si="32"/>
        <v>1</v>
      </c>
      <c r="E355">
        <f t="shared" si="33"/>
        <v>0</v>
      </c>
      <c r="F355">
        <f t="shared" si="34"/>
        <v>0</v>
      </c>
      <c r="G355">
        <f t="shared" si="35"/>
        <v>0</v>
      </c>
      <c r="K355">
        <v>2</v>
      </c>
      <c r="L355">
        <v>1</v>
      </c>
    </row>
    <row r="356" spans="1:19" x14ac:dyDescent="0.3">
      <c r="A356" s="13">
        <v>43399</v>
      </c>
      <c r="B356">
        <v>1</v>
      </c>
      <c r="C356">
        <f t="shared" si="31"/>
        <v>2</v>
      </c>
      <c r="D356">
        <f t="shared" si="32"/>
        <v>0</v>
      </c>
      <c r="E356">
        <f t="shared" si="33"/>
        <v>0</v>
      </c>
      <c r="F356">
        <f t="shared" si="34"/>
        <v>0</v>
      </c>
      <c r="G356">
        <f t="shared" si="35"/>
        <v>0</v>
      </c>
      <c r="K356">
        <v>2</v>
      </c>
    </row>
    <row r="357" spans="1:19" x14ac:dyDescent="0.3">
      <c r="A357" s="13">
        <v>43400</v>
      </c>
      <c r="B357">
        <v>2</v>
      </c>
      <c r="C357">
        <f t="shared" si="31"/>
        <v>2</v>
      </c>
      <c r="D357">
        <f t="shared" si="32"/>
        <v>1</v>
      </c>
      <c r="E357">
        <f t="shared" si="33"/>
        <v>0</v>
      </c>
      <c r="F357">
        <f t="shared" si="34"/>
        <v>1</v>
      </c>
      <c r="G357">
        <f t="shared" si="35"/>
        <v>0</v>
      </c>
      <c r="K357">
        <v>2</v>
      </c>
      <c r="L357">
        <v>1</v>
      </c>
      <c r="S357">
        <v>1</v>
      </c>
    </row>
    <row r="358" spans="1:19" x14ac:dyDescent="0.3">
      <c r="A358" s="13">
        <v>43401</v>
      </c>
      <c r="B358">
        <v>3</v>
      </c>
      <c r="C358">
        <f t="shared" si="31"/>
        <v>3</v>
      </c>
      <c r="D358">
        <f t="shared" si="32"/>
        <v>1</v>
      </c>
      <c r="E358">
        <f t="shared" si="33"/>
        <v>0</v>
      </c>
      <c r="F358">
        <f t="shared" si="34"/>
        <v>0</v>
      </c>
      <c r="G358">
        <f t="shared" si="35"/>
        <v>0</v>
      </c>
      <c r="J358">
        <v>1</v>
      </c>
      <c r="K358">
        <v>2</v>
      </c>
      <c r="L35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74730-22E6-486E-99C7-EE6B1C23E81C}">
  <sheetPr>
    <tabColor rgb="FF00B050"/>
  </sheetPr>
  <dimension ref="A1:F462"/>
  <sheetViews>
    <sheetView view="pageBreakPreview" topLeftCell="D1" zoomScale="110" zoomScaleNormal="100" zoomScaleSheetLayoutView="110" workbookViewId="0">
      <pane ySplit="1" topLeftCell="A2" activePane="bottomLeft" state="frozen"/>
      <selection activeCell="K25" sqref="K25"/>
      <selection pane="bottomLeft" activeCell="D2" sqref="D2"/>
    </sheetView>
  </sheetViews>
  <sheetFormatPr defaultRowHeight="14.4" x14ac:dyDescent="0.3"/>
  <cols>
    <col min="1" max="3" width="5.88671875" customWidth="1"/>
    <col min="4" max="4" width="9.109375" style="37" customWidth="1"/>
    <col min="5" max="5" width="17" customWidth="1"/>
    <col min="6" max="6" width="11.21875" customWidth="1"/>
  </cols>
  <sheetData>
    <row r="1" spans="1:6" ht="21.75" customHeight="1" x14ac:dyDescent="0.3">
      <c r="A1" s="26"/>
      <c r="B1" s="26"/>
      <c r="C1" s="26"/>
      <c r="D1" s="27" t="s">
        <v>50</v>
      </c>
      <c r="E1" s="28" t="s">
        <v>51</v>
      </c>
      <c r="F1" s="29" t="s">
        <v>191</v>
      </c>
    </row>
    <row r="2" spans="1:6" x14ac:dyDescent="0.3">
      <c r="A2" s="30" t="s">
        <v>31</v>
      </c>
      <c r="B2" s="30" t="s">
        <v>32</v>
      </c>
      <c r="C2" s="30" t="s">
        <v>33</v>
      </c>
      <c r="D2" s="198">
        <v>43598</v>
      </c>
      <c r="E2" s="197">
        <v>1147.8148148148148</v>
      </c>
      <c r="F2" s="31">
        <v>1172</v>
      </c>
    </row>
    <row r="3" spans="1:6" x14ac:dyDescent="0.3">
      <c r="A3" s="30" t="s">
        <v>31</v>
      </c>
      <c r="B3" s="30" t="s">
        <v>32</v>
      </c>
      <c r="C3" s="30" t="s">
        <v>33</v>
      </c>
      <c r="D3" s="198">
        <v>43599</v>
      </c>
      <c r="E3" s="197">
        <v>923.88888888888891</v>
      </c>
      <c r="F3" s="31">
        <v>937</v>
      </c>
    </row>
    <row r="4" spans="1:6" x14ac:dyDescent="0.3">
      <c r="A4" s="30" t="s">
        <v>31</v>
      </c>
      <c r="B4" s="30" t="s">
        <v>32</v>
      </c>
      <c r="C4" s="30" t="s">
        <v>33</v>
      </c>
      <c r="D4" s="198">
        <v>43600</v>
      </c>
      <c r="E4" s="197">
        <v>980</v>
      </c>
      <c r="F4" s="31">
        <v>966</v>
      </c>
    </row>
    <row r="5" spans="1:6" x14ac:dyDescent="0.3">
      <c r="A5" s="30" t="s">
        <v>31</v>
      </c>
      <c r="B5" s="30" t="s">
        <v>32</v>
      </c>
      <c r="C5" s="30" t="s">
        <v>33</v>
      </c>
      <c r="D5" s="198">
        <v>43601</v>
      </c>
      <c r="E5" s="197">
        <v>964.04</v>
      </c>
      <c r="F5" s="31">
        <v>972</v>
      </c>
    </row>
    <row r="6" spans="1:6" x14ac:dyDescent="0.3">
      <c r="A6" s="30" t="s">
        <v>31</v>
      </c>
      <c r="B6" s="30" t="s">
        <v>32</v>
      </c>
      <c r="C6" s="30" t="s">
        <v>33</v>
      </c>
      <c r="D6" s="198">
        <v>43602</v>
      </c>
      <c r="E6" s="197">
        <v>1120.7692307692307</v>
      </c>
      <c r="F6" s="31">
        <v>1111</v>
      </c>
    </row>
    <row r="7" spans="1:6" x14ac:dyDescent="0.3">
      <c r="A7" s="30" t="s">
        <v>31</v>
      </c>
      <c r="B7" s="30" t="s">
        <v>32</v>
      </c>
      <c r="C7" s="30" t="s">
        <v>33</v>
      </c>
      <c r="D7" s="198">
        <v>43603</v>
      </c>
      <c r="E7" s="197">
        <v>1146.3846153846152</v>
      </c>
      <c r="F7" s="31">
        <v>1168</v>
      </c>
    </row>
    <row r="8" spans="1:6" x14ac:dyDescent="0.3">
      <c r="A8" s="30" t="s">
        <v>31</v>
      </c>
      <c r="B8" s="30" t="s">
        <v>32</v>
      </c>
      <c r="C8" s="30" t="s">
        <v>33</v>
      </c>
      <c r="D8" s="198">
        <v>43604</v>
      </c>
      <c r="E8" s="197">
        <v>1086.96</v>
      </c>
      <c r="F8" s="31">
        <v>1098</v>
      </c>
    </row>
    <row r="9" spans="1:6" x14ac:dyDescent="0.3">
      <c r="A9" s="30" t="s">
        <v>31</v>
      </c>
      <c r="B9" s="30" t="s">
        <v>32</v>
      </c>
      <c r="C9" s="30" t="s">
        <v>34</v>
      </c>
      <c r="D9" s="198">
        <v>43605</v>
      </c>
      <c r="E9" s="197">
        <v>1087.8928571428571</v>
      </c>
      <c r="F9" s="31">
        <v>1142</v>
      </c>
    </row>
    <row r="10" spans="1:6" x14ac:dyDescent="0.3">
      <c r="A10" s="30" t="s">
        <v>31</v>
      </c>
      <c r="B10" s="30" t="s">
        <v>32</v>
      </c>
      <c r="C10" s="30" t="s">
        <v>34</v>
      </c>
      <c r="D10" s="198">
        <v>43606</v>
      </c>
      <c r="E10" s="197">
        <v>996.88888888888891</v>
      </c>
      <c r="F10" s="31">
        <v>1037</v>
      </c>
    </row>
    <row r="11" spans="1:6" x14ac:dyDescent="0.3">
      <c r="A11" s="30" t="s">
        <v>31</v>
      </c>
      <c r="B11" s="30" t="s">
        <v>32</v>
      </c>
      <c r="C11" s="30" t="s">
        <v>34</v>
      </c>
      <c r="D11" s="198">
        <v>43607</v>
      </c>
      <c r="E11" s="197">
        <v>1013.1428571428571</v>
      </c>
      <c r="F11" s="31">
        <v>1025</v>
      </c>
    </row>
    <row r="12" spans="1:6" x14ac:dyDescent="0.3">
      <c r="A12" s="30" t="s">
        <v>31</v>
      </c>
      <c r="B12" s="30" t="s">
        <v>32</v>
      </c>
      <c r="C12" s="30" t="s">
        <v>34</v>
      </c>
      <c r="D12" s="198">
        <v>43608</v>
      </c>
      <c r="E12" s="197">
        <v>990.18518518518522</v>
      </c>
      <c r="F12" s="31">
        <v>983</v>
      </c>
    </row>
    <row r="13" spans="1:6" x14ac:dyDescent="0.3">
      <c r="A13" s="30" t="s">
        <v>31</v>
      </c>
      <c r="B13" s="30" t="s">
        <v>32</v>
      </c>
      <c r="C13" s="30" t="s">
        <v>34</v>
      </c>
      <c r="D13" s="198">
        <v>43609</v>
      </c>
      <c r="E13" s="197">
        <v>1129.9285714285716</v>
      </c>
      <c r="F13" s="31">
        <v>1135</v>
      </c>
    </row>
    <row r="14" spans="1:6" x14ac:dyDescent="0.3">
      <c r="A14" s="30" t="s">
        <v>31</v>
      </c>
      <c r="B14" s="30" t="s">
        <v>32</v>
      </c>
      <c r="C14" s="30" t="s">
        <v>34</v>
      </c>
      <c r="D14" s="198">
        <v>43610</v>
      </c>
      <c r="E14" s="197">
        <v>1200.4642857142858</v>
      </c>
      <c r="F14" s="31">
        <v>1246</v>
      </c>
    </row>
    <row r="15" spans="1:6" x14ac:dyDescent="0.3">
      <c r="A15" s="30" t="s">
        <v>31</v>
      </c>
      <c r="B15" s="30" t="s">
        <v>32</v>
      </c>
      <c r="C15" s="30" t="s">
        <v>34</v>
      </c>
      <c r="D15" s="198">
        <v>43611</v>
      </c>
      <c r="E15" s="197">
        <v>1114.0740740740739</v>
      </c>
      <c r="F15" s="31">
        <v>1147</v>
      </c>
    </row>
    <row r="16" spans="1:6" x14ac:dyDescent="0.3">
      <c r="A16" s="30" t="s">
        <v>31</v>
      </c>
      <c r="B16" s="30" t="s">
        <v>32</v>
      </c>
      <c r="C16" s="30" t="s">
        <v>35</v>
      </c>
      <c r="D16" s="198">
        <v>43612</v>
      </c>
      <c r="E16" s="197">
        <v>1029.8928571428571</v>
      </c>
      <c r="F16" s="31">
        <v>1098</v>
      </c>
    </row>
    <row r="17" spans="1:6" x14ac:dyDescent="0.3">
      <c r="A17" s="30" t="s">
        <v>31</v>
      </c>
      <c r="B17" s="30" t="s">
        <v>32</v>
      </c>
      <c r="C17" s="30" t="s">
        <v>35</v>
      </c>
      <c r="D17" s="198">
        <v>43613</v>
      </c>
      <c r="E17" s="197">
        <v>885.88888888888891</v>
      </c>
      <c r="F17" s="31">
        <v>959</v>
      </c>
    </row>
    <row r="18" spans="1:6" x14ac:dyDescent="0.3">
      <c r="A18" s="30" t="s">
        <v>31</v>
      </c>
      <c r="B18" s="30" t="s">
        <v>32</v>
      </c>
      <c r="C18" s="30" t="s">
        <v>35</v>
      </c>
      <c r="D18" s="199">
        <v>43614</v>
      </c>
      <c r="E18" s="197">
        <v>958.16666666666663</v>
      </c>
      <c r="F18" s="31">
        <v>975</v>
      </c>
    </row>
    <row r="19" spans="1:6" x14ac:dyDescent="0.3">
      <c r="A19" s="30" t="s">
        <v>31</v>
      </c>
      <c r="B19" s="30" t="s">
        <v>32</v>
      </c>
      <c r="C19" s="30" t="s">
        <v>35</v>
      </c>
      <c r="D19" s="198">
        <v>43615</v>
      </c>
      <c r="E19" s="197">
        <v>971.20689655172418</v>
      </c>
      <c r="F19" s="31">
        <v>977</v>
      </c>
    </row>
    <row r="20" spans="1:6" x14ac:dyDescent="0.3">
      <c r="A20" s="30" t="s">
        <v>31</v>
      </c>
      <c r="B20" s="30" t="s">
        <v>32</v>
      </c>
      <c r="C20" s="30" t="s">
        <v>35</v>
      </c>
      <c r="D20" s="198">
        <v>43616</v>
      </c>
      <c r="E20" s="197">
        <v>1114</v>
      </c>
      <c r="F20" s="31">
        <v>1144</v>
      </c>
    </row>
    <row r="21" spans="1:6" x14ac:dyDescent="0.3">
      <c r="A21" s="30" t="s">
        <v>31</v>
      </c>
      <c r="B21" s="30" t="s">
        <v>32</v>
      </c>
      <c r="C21" s="30" t="s">
        <v>35</v>
      </c>
      <c r="D21" s="200">
        <v>43617</v>
      </c>
      <c r="E21" s="197">
        <v>1176.5333333333333</v>
      </c>
      <c r="F21" s="31">
        <v>1214</v>
      </c>
    </row>
    <row r="22" spans="1:6" x14ac:dyDescent="0.3">
      <c r="A22" s="30" t="s">
        <v>31</v>
      </c>
      <c r="B22" s="30" t="s">
        <v>32</v>
      </c>
      <c r="C22" s="30" t="s">
        <v>35</v>
      </c>
      <c r="D22" s="200">
        <v>43618</v>
      </c>
      <c r="E22" s="197">
        <v>1134.1379310344828</v>
      </c>
      <c r="F22" s="31">
        <v>1143</v>
      </c>
    </row>
    <row r="23" spans="1:6" x14ac:dyDescent="0.3">
      <c r="A23" s="30" t="s">
        <v>31</v>
      </c>
      <c r="B23" s="30" t="s">
        <v>32</v>
      </c>
      <c r="C23" s="30" t="s">
        <v>36</v>
      </c>
      <c r="D23" s="200">
        <v>43619</v>
      </c>
      <c r="E23" s="197">
        <v>1098.8666666666668</v>
      </c>
      <c r="F23" s="31">
        <v>1123</v>
      </c>
    </row>
    <row r="24" spans="1:6" x14ac:dyDescent="0.3">
      <c r="A24" s="30" t="s">
        <v>31</v>
      </c>
      <c r="B24" s="30" t="s">
        <v>32</v>
      </c>
      <c r="C24" s="30" t="s">
        <v>36</v>
      </c>
      <c r="D24" s="200">
        <v>43620</v>
      </c>
      <c r="E24" s="197">
        <v>1044.8888888888889</v>
      </c>
      <c r="F24" s="31">
        <v>1063</v>
      </c>
    </row>
    <row r="25" spans="1:6" x14ac:dyDescent="0.3">
      <c r="A25" s="30" t="s">
        <v>31</v>
      </c>
      <c r="B25" s="30" t="s">
        <v>32</v>
      </c>
      <c r="C25" s="30" t="s">
        <v>36</v>
      </c>
      <c r="D25" s="200">
        <v>43621</v>
      </c>
      <c r="E25" s="197">
        <v>1042.1428571428571</v>
      </c>
      <c r="F25" s="31">
        <v>1090</v>
      </c>
    </row>
    <row r="26" spans="1:6" x14ac:dyDescent="0.3">
      <c r="A26" s="30" t="s">
        <v>31</v>
      </c>
      <c r="B26" s="30" t="s">
        <v>32</v>
      </c>
      <c r="C26" s="30" t="s">
        <v>36</v>
      </c>
      <c r="D26" s="200">
        <v>43622</v>
      </c>
      <c r="E26" s="197">
        <v>954.18518518518522</v>
      </c>
      <c r="F26" s="31">
        <v>1045</v>
      </c>
    </row>
    <row r="27" spans="1:6" x14ac:dyDescent="0.3">
      <c r="A27" s="30" t="s">
        <v>31</v>
      </c>
      <c r="B27" s="30" t="s">
        <v>32</v>
      </c>
      <c r="C27" s="30" t="s">
        <v>36</v>
      </c>
      <c r="D27" s="200">
        <v>43623</v>
      </c>
      <c r="E27" s="197">
        <v>1089.9285714285716</v>
      </c>
      <c r="F27" s="31">
        <v>1149</v>
      </c>
    </row>
    <row r="28" spans="1:6" x14ac:dyDescent="0.3">
      <c r="A28" s="30" t="s">
        <v>31</v>
      </c>
      <c r="B28" s="30" t="s">
        <v>32</v>
      </c>
      <c r="C28" s="30" t="s">
        <v>36</v>
      </c>
      <c r="D28" s="200">
        <v>43624</v>
      </c>
      <c r="E28" s="197">
        <v>1174</v>
      </c>
      <c r="F28" s="31">
        <v>1230</v>
      </c>
    </row>
    <row r="29" spans="1:6" x14ac:dyDescent="0.3">
      <c r="A29" s="30" t="s">
        <v>31</v>
      </c>
      <c r="B29" s="30" t="s">
        <v>32</v>
      </c>
      <c r="C29" s="30" t="s">
        <v>36</v>
      </c>
      <c r="D29" s="200">
        <v>43625</v>
      </c>
      <c r="E29" s="197">
        <v>1127.0740740740739</v>
      </c>
      <c r="F29" s="31">
        <v>1196</v>
      </c>
    </row>
    <row r="30" spans="1:6" x14ac:dyDescent="0.3">
      <c r="A30" s="30" t="s">
        <v>31</v>
      </c>
      <c r="B30" s="30" t="s">
        <v>37</v>
      </c>
      <c r="C30" s="30" t="s">
        <v>33</v>
      </c>
      <c r="D30" s="200">
        <v>43626</v>
      </c>
      <c r="E30" s="197">
        <v>1180.875</v>
      </c>
      <c r="F30" s="31">
        <v>1249</v>
      </c>
    </row>
    <row r="31" spans="1:6" x14ac:dyDescent="0.3">
      <c r="A31" s="30" t="s">
        <v>31</v>
      </c>
      <c r="B31" s="30" t="s">
        <v>37</v>
      </c>
      <c r="C31" s="30" t="s">
        <v>33</v>
      </c>
      <c r="D31" s="200">
        <v>43627</v>
      </c>
      <c r="E31" s="197">
        <v>1022.9677419354839</v>
      </c>
      <c r="F31" s="31">
        <v>1068</v>
      </c>
    </row>
    <row r="32" spans="1:6" x14ac:dyDescent="0.3">
      <c r="A32" s="30" t="s">
        <v>31</v>
      </c>
      <c r="B32" s="30" t="s">
        <v>37</v>
      </c>
      <c r="C32" s="30" t="s">
        <v>33</v>
      </c>
      <c r="D32" s="200">
        <v>43628</v>
      </c>
      <c r="E32" s="197">
        <v>1032.1875</v>
      </c>
      <c r="F32" s="31">
        <v>1067</v>
      </c>
    </row>
    <row r="33" spans="1:6" x14ac:dyDescent="0.3">
      <c r="A33" s="30" t="s">
        <v>31</v>
      </c>
      <c r="B33" s="30" t="s">
        <v>37</v>
      </c>
      <c r="C33" s="30" t="s">
        <v>33</v>
      </c>
      <c r="D33" s="200">
        <v>43629</v>
      </c>
      <c r="E33" s="197">
        <v>988.25806451612902</v>
      </c>
      <c r="F33" s="31">
        <v>1045</v>
      </c>
    </row>
    <row r="34" spans="1:6" x14ac:dyDescent="0.3">
      <c r="A34" s="30" t="s">
        <v>31</v>
      </c>
      <c r="B34" s="30" t="s">
        <v>37</v>
      </c>
      <c r="C34" s="30" t="s">
        <v>33</v>
      </c>
      <c r="D34" s="200">
        <v>43630</v>
      </c>
      <c r="E34" s="197">
        <v>1165.0625</v>
      </c>
      <c r="F34" s="31">
        <v>1210</v>
      </c>
    </row>
    <row r="35" spans="1:6" x14ac:dyDescent="0.3">
      <c r="A35" s="30" t="s">
        <v>31</v>
      </c>
      <c r="B35" s="30" t="s">
        <v>37</v>
      </c>
      <c r="C35" s="30" t="s">
        <v>33</v>
      </c>
      <c r="D35" s="200">
        <v>43631</v>
      </c>
      <c r="E35" s="197">
        <v>1206.6875</v>
      </c>
      <c r="F35" s="31">
        <v>1308</v>
      </c>
    </row>
    <row r="36" spans="1:6" x14ac:dyDescent="0.3">
      <c r="A36" s="30" t="s">
        <v>31</v>
      </c>
      <c r="B36" s="30" t="s">
        <v>37</v>
      </c>
      <c r="C36" s="30" t="s">
        <v>33</v>
      </c>
      <c r="D36" s="200">
        <v>43632</v>
      </c>
      <c r="E36" s="197">
        <v>1147.1935483870968</v>
      </c>
      <c r="F36" s="31">
        <v>1185</v>
      </c>
    </row>
    <row r="37" spans="1:6" x14ac:dyDescent="0.3">
      <c r="A37" s="30" t="s">
        <v>31</v>
      </c>
      <c r="B37" s="30" t="s">
        <v>37</v>
      </c>
      <c r="C37" s="30" t="s">
        <v>34</v>
      </c>
      <c r="D37" s="200">
        <v>43633</v>
      </c>
      <c r="E37" s="197">
        <v>1104.878787878788</v>
      </c>
      <c r="F37" s="31">
        <v>1129</v>
      </c>
    </row>
    <row r="38" spans="1:6" x14ac:dyDescent="0.3">
      <c r="A38" s="30" t="s">
        <v>31</v>
      </c>
      <c r="B38" s="30" t="s">
        <v>37</v>
      </c>
      <c r="C38" s="30" t="s">
        <v>34</v>
      </c>
      <c r="D38" s="200">
        <v>43634</v>
      </c>
      <c r="E38" s="197">
        <v>893</v>
      </c>
      <c r="F38" s="31">
        <v>933</v>
      </c>
    </row>
    <row r="39" spans="1:6" x14ac:dyDescent="0.3">
      <c r="A39" s="30" t="s">
        <v>31</v>
      </c>
      <c r="B39" s="30" t="s">
        <v>37</v>
      </c>
      <c r="C39" s="30" t="s">
        <v>34</v>
      </c>
      <c r="D39" s="200">
        <v>43635</v>
      </c>
      <c r="E39" s="197">
        <v>910.21212121212125</v>
      </c>
      <c r="F39" s="31">
        <v>979</v>
      </c>
    </row>
    <row r="40" spans="1:6" x14ac:dyDescent="0.3">
      <c r="A40" s="30" t="s">
        <v>31</v>
      </c>
      <c r="B40" s="30" t="s">
        <v>37</v>
      </c>
      <c r="C40" s="30" t="s">
        <v>34</v>
      </c>
      <c r="D40" s="200">
        <v>43636</v>
      </c>
      <c r="E40" s="197">
        <v>924.3125</v>
      </c>
      <c r="F40" s="31">
        <v>991</v>
      </c>
    </row>
    <row r="41" spans="1:6" x14ac:dyDescent="0.3">
      <c r="A41" s="30" t="s">
        <v>31</v>
      </c>
      <c r="B41" s="30" t="s">
        <v>37</v>
      </c>
      <c r="C41" s="30" t="s">
        <v>34</v>
      </c>
      <c r="D41" s="200">
        <v>43637</v>
      </c>
      <c r="E41" s="197">
        <v>1059.121212121212</v>
      </c>
      <c r="F41" s="31">
        <v>1117</v>
      </c>
    </row>
    <row r="42" spans="1:6" x14ac:dyDescent="0.3">
      <c r="A42" s="30" t="s">
        <v>31</v>
      </c>
      <c r="B42" s="30" t="s">
        <v>37</v>
      </c>
      <c r="C42" s="30" t="s">
        <v>34</v>
      </c>
      <c r="D42" s="200">
        <v>43638</v>
      </c>
      <c r="E42" s="197">
        <v>1121.7272727272727</v>
      </c>
      <c r="F42" s="31">
        <v>1177</v>
      </c>
    </row>
    <row r="43" spans="1:6" x14ac:dyDescent="0.3">
      <c r="A43" s="30" t="s">
        <v>31</v>
      </c>
      <c r="B43" s="30" t="s">
        <v>37</v>
      </c>
      <c r="C43" s="30" t="s">
        <v>34</v>
      </c>
      <c r="D43" s="200">
        <v>43639</v>
      </c>
      <c r="E43" s="197">
        <v>1059.25</v>
      </c>
      <c r="F43" s="31">
        <v>1104</v>
      </c>
    </row>
    <row r="44" spans="1:6" x14ac:dyDescent="0.3">
      <c r="A44" s="30" t="s">
        <v>31</v>
      </c>
      <c r="B44" s="30" t="s">
        <v>37</v>
      </c>
      <c r="C44" s="30" t="s">
        <v>35</v>
      </c>
      <c r="D44" s="200">
        <v>43640</v>
      </c>
      <c r="E44" s="197">
        <v>1085.878787878788</v>
      </c>
      <c r="F44" s="31">
        <v>1099</v>
      </c>
    </row>
    <row r="45" spans="1:6" x14ac:dyDescent="0.3">
      <c r="A45" s="30" t="s">
        <v>31</v>
      </c>
      <c r="B45" s="30" t="s">
        <v>37</v>
      </c>
      <c r="C45" s="30" t="s">
        <v>35</v>
      </c>
      <c r="D45" s="200">
        <v>43641</v>
      </c>
      <c r="E45" s="197">
        <v>968</v>
      </c>
      <c r="F45" s="31">
        <v>1072</v>
      </c>
    </row>
    <row r="46" spans="1:6" x14ac:dyDescent="0.3">
      <c r="A46" s="30" t="s">
        <v>31</v>
      </c>
      <c r="B46" s="30" t="s">
        <v>37</v>
      </c>
      <c r="C46" s="30" t="s">
        <v>35</v>
      </c>
      <c r="D46" s="200">
        <v>43642</v>
      </c>
      <c r="E46" s="197">
        <v>992.21212121212125</v>
      </c>
      <c r="F46" s="31">
        <v>955</v>
      </c>
    </row>
    <row r="47" spans="1:6" x14ac:dyDescent="0.3">
      <c r="A47" s="30" t="s">
        <v>31</v>
      </c>
      <c r="B47" s="30" t="s">
        <v>37</v>
      </c>
      <c r="C47" s="30" t="s">
        <v>35</v>
      </c>
      <c r="D47" s="200">
        <v>43643</v>
      </c>
      <c r="E47" s="197">
        <v>979.33333333333337</v>
      </c>
      <c r="F47" s="31">
        <v>989</v>
      </c>
    </row>
    <row r="48" spans="1:6" x14ac:dyDescent="0.3">
      <c r="A48" s="30" t="s">
        <v>31</v>
      </c>
      <c r="B48" s="30" t="s">
        <v>37</v>
      </c>
      <c r="C48" s="30" t="s">
        <v>35</v>
      </c>
      <c r="D48" s="200">
        <v>43644</v>
      </c>
      <c r="E48" s="197">
        <v>1178.1764705882351</v>
      </c>
      <c r="F48" s="31">
        <v>1144</v>
      </c>
    </row>
    <row r="49" spans="1:6" x14ac:dyDescent="0.3">
      <c r="A49" s="30" t="s">
        <v>31</v>
      </c>
      <c r="B49" s="30" t="s">
        <v>37</v>
      </c>
      <c r="C49" s="30" t="s">
        <v>35</v>
      </c>
      <c r="D49" s="200">
        <v>43645</v>
      </c>
      <c r="E49" s="197">
        <v>1325.7352941176471</v>
      </c>
      <c r="F49" s="31">
        <v>1277</v>
      </c>
    </row>
    <row r="50" spans="1:6" x14ac:dyDescent="0.3">
      <c r="A50" s="30" t="s">
        <v>31</v>
      </c>
      <c r="B50" s="30" t="s">
        <v>37</v>
      </c>
      <c r="C50" s="30" t="s">
        <v>35</v>
      </c>
      <c r="D50" s="200">
        <v>43646</v>
      </c>
      <c r="E50" s="197">
        <v>1256.2424242424242</v>
      </c>
      <c r="F50" s="31">
        <v>1264</v>
      </c>
    </row>
    <row r="51" spans="1:6" x14ac:dyDescent="0.3">
      <c r="A51" s="30" t="s">
        <v>31</v>
      </c>
      <c r="B51" s="30" t="s">
        <v>37</v>
      </c>
      <c r="C51" s="30" t="s">
        <v>36</v>
      </c>
      <c r="D51" s="200">
        <v>43647</v>
      </c>
      <c r="E51" s="197">
        <v>1219.8823529411766</v>
      </c>
      <c r="F51" s="31">
        <v>1297</v>
      </c>
    </row>
    <row r="52" spans="1:6" x14ac:dyDescent="0.3">
      <c r="A52" s="30" t="s">
        <v>31</v>
      </c>
      <c r="B52" s="30" t="s">
        <v>37</v>
      </c>
      <c r="C52" s="30" t="s">
        <v>36</v>
      </c>
      <c r="D52" s="200">
        <v>43648</v>
      </c>
      <c r="E52" s="197">
        <v>1107.030303030303</v>
      </c>
      <c r="F52" s="31">
        <v>1182</v>
      </c>
    </row>
    <row r="53" spans="1:6" x14ac:dyDescent="0.3">
      <c r="A53" s="30" t="s">
        <v>31</v>
      </c>
      <c r="B53" s="30" t="s">
        <v>37</v>
      </c>
      <c r="C53" s="30" t="s">
        <v>36</v>
      </c>
      <c r="D53" s="200">
        <v>43649</v>
      </c>
      <c r="E53" s="197">
        <v>1081.2352941176471</v>
      </c>
      <c r="F53" s="31">
        <v>1122</v>
      </c>
    </row>
    <row r="54" spans="1:6" x14ac:dyDescent="0.3">
      <c r="A54" s="30" t="s">
        <v>31</v>
      </c>
      <c r="B54" s="30" t="s">
        <v>37</v>
      </c>
      <c r="C54" s="30" t="s">
        <v>36</v>
      </c>
      <c r="D54" s="200">
        <v>43650</v>
      </c>
      <c r="E54" s="197">
        <v>1028.3235294117649</v>
      </c>
      <c r="F54" s="31">
        <v>1049</v>
      </c>
    </row>
    <row r="55" spans="1:6" x14ac:dyDescent="0.3">
      <c r="A55" s="30" t="s">
        <v>31</v>
      </c>
      <c r="B55" s="30" t="s">
        <v>37</v>
      </c>
      <c r="C55" s="30" t="s">
        <v>36</v>
      </c>
      <c r="D55" s="200">
        <v>43651</v>
      </c>
      <c r="E55" s="197">
        <v>1121.1714285714286</v>
      </c>
      <c r="F55" s="31">
        <v>1252</v>
      </c>
    </row>
    <row r="56" spans="1:6" x14ac:dyDescent="0.3">
      <c r="A56" s="30" t="s">
        <v>31</v>
      </c>
      <c r="B56" s="30" t="s">
        <v>37</v>
      </c>
      <c r="C56" s="30" t="s">
        <v>36</v>
      </c>
      <c r="D56" s="200">
        <v>43652</v>
      </c>
      <c r="E56" s="197">
        <v>1153.7352941176471</v>
      </c>
      <c r="F56" s="31">
        <v>1179</v>
      </c>
    </row>
    <row r="57" spans="1:6" x14ac:dyDescent="0.3">
      <c r="A57" s="30" t="s">
        <v>31</v>
      </c>
      <c r="B57" s="30" t="s">
        <v>37</v>
      </c>
      <c r="C57" s="30" t="s">
        <v>36</v>
      </c>
      <c r="D57" s="200">
        <v>43653</v>
      </c>
      <c r="E57" s="197">
        <v>1039.2941176470588</v>
      </c>
      <c r="F57" s="31">
        <v>1063</v>
      </c>
    </row>
    <row r="58" spans="1:6" x14ac:dyDescent="0.3">
      <c r="A58" s="30" t="s">
        <v>31</v>
      </c>
      <c r="B58" s="30" t="s">
        <v>38</v>
      </c>
      <c r="C58" s="30" t="s">
        <v>33</v>
      </c>
      <c r="D58" s="200">
        <v>43654</v>
      </c>
      <c r="E58" s="197">
        <v>1101.8857142857141</v>
      </c>
      <c r="F58" s="31">
        <v>1115</v>
      </c>
    </row>
    <row r="59" spans="1:6" x14ac:dyDescent="0.3">
      <c r="A59" s="30" t="s">
        <v>31</v>
      </c>
      <c r="B59" s="30" t="s">
        <v>38</v>
      </c>
      <c r="C59" s="30" t="s">
        <v>33</v>
      </c>
      <c r="D59" s="200">
        <v>43655</v>
      </c>
      <c r="E59" s="197">
        <v>1059</v>
      </c>
      <c r="F59" s="31">
        <v>1058</v>
      </c>
    </row>
    <row r="60" spans="1:6" x14ac:dyDescent="0.3">
      <c r="A60" s="30" t="s">
        <v>31</v>
      </c>
      <c r="B60" s="30" t="s">
        <v>38</v>
      </c>
      <c r="C60" s="30" t="s">
        <v>33</v>
      </c>
      <c r="D60" s="200">
        <v>43656</v>
      </c>
      <c r="E60" s="197">
        <v>1044.2285714285713</v>
      </c>
      <c r="F60" s="31">
        <v>1080</v>
      </c>
    </row>
    <row r="61" spans="1:6" x14ac:dyDescent="0.3">
      <c r="A61" s="30" t="s">
        <v>31</v>
      </c>
      <c r="B61" s="30" t="s">
        <v>38</v>
      </c>
      <c r="C61" s="30" t="s">
        <v>33</v>
      </c>
      <c r="D61" s="200">
        <v>43657</v>
      </c>
      <c r="E61" s="197">
        <v>1004.3235294117648</v>
      </c>
      <c r="F61" s="31">
        <v>1176</v>
      </c>
    </row>
    <row r="62" spans="1:6" x14ac:dyDescent="0.3">
      <c r="A62" s="30" t="s">
        <v>31</v>
      </c>
      <c r="B62" s="30" t="s">
        <v>38</v>
      </c>
      <c r="C62" s="30" t="s">
        <v>33</v>
      </c>
      <c r="D62" s="200">
        <v>43658</v>
      </c>
      <c r="E62" s="197">
        <v>1127.1714285714286</v>
      </c>
      <c r="F62" s="31">
        <v>1222</v>
      </c>
    </row>
    <row r="63" spans="1:6" x14ac:dyDescent="0.3">
      <c r="A63" s="30" t="s">
        <v>31</v>
      </c>
      <c r="B63" s="30" t="s">
        <v>38</v>
      </c>
      <c r="C63" s="30" t="s">
        <v>33</v>
      </c>
      <c r="D63" s="200">
        <v>43659</v>
      </c>
      <c r="E63" s="197">
        <v>1227.7428571428572</v>
      </c>
      <c r="F63" s="31">
        <v>1249</v>
      </c>
    </row>
    <row r="64" spans="1:6" x14ac:dyDescent="0.3">
      <c r="A64" s="30" t="s">
        <v>31</v>
      </c>
      <c r="B64" s="30" t="s">
        <v>38</v>
      </c>
      <c r="C64" s="30" t="s">
        <v>33</v>
      </c>
      <c r="D64" s="200">
        <v>43660</v>
      </c>
      <c r="E64" s="197">
        <v>1142.2941176470588</v>
      </c>
      <c r="F64" s="31">
        <v>1123</v>
      </c>
    </row>
    <row r="65" spans="1:6" x14ac:dyDescent="0.3">
      <c r="A65" s="30" t="s">
        <v>31</v>
      </c>
      <c r="B65" s="30" t="s">
        <v>38</v>
      </c>
      <c r="C65" s="30" t="s">
        <v>34</v>
      </c>
      <c r="D65" s="200">
        <v>43661</v>
      </c>
      <c r="E65" s="197">
        <v>1092.918918918919</v>
      </c>
      <c r="F65" s="31">
        <v>1161</v>
      </c>
    </row>
    <row r="66" spans="1:6" x14ac:dyDescent="0.3">
      <c r="A66" s="30" t="s">
        <v>31</v>
      </c>
      <c r="B66" s="30" t="s">
        <v>38</v>
      </c>
      <c r="C66" s="30" t="s">
        <v>34</v>
      </c>
      <c r="D66" s="200">
        <v>43662</v>
      </c>
      <c r="E66" s="197">
        <v>1027.0555555555557</v>
      </c>
      <c r="F66" s="31">
        <v>1073</v>
      </c>
    </row>
    <row r="67" spans="1:6" x14ac:dyDescent="0.3">
      <c r="A67" s="30" t="s">
        <v>31</v>
      </c>
      <c r="B67" s="30" t="s">
        <v>38</v>
      </c>
      <c r="C67" s="30" t="s">
        <v>34</v>
      </c>
      <c r="D67" s="200">
        <v>43663</v>
      </c>
      <c r="E67" s="197">
        <v>973.29729729729729</v>
      </c>
      <c r="F67" s="31">
        <v>1017</v>
      </c>
    </row>
    <row r="68" spans="1:6" x14ac:dyDescent="0.3">
      <c r="A68" s="30" t="s">
        <v>31</v>
      </c>
      <c r="B68" s="30" t="s">
        <v>38</v>
      </c>
      <c r="C68" s="30" t="s">
        <v>34</v>
      </c>
      <c r="D68" s="200">
        <v>43664</v>
      </c>
      <c r="E68" s="197">
        <v>990.41666666666663</v>
      </c>
      <c r="F68" s="31">
        <v>1007</v>
      </c>
    </row>
    <row r="69" spans="1:6" x14ac:dyDescent="0.3">
      <c r="A69" s="30" t="s">
        <v>31</v>
      </c>
      <c r="B69" s="30" t="s">
        <v>38</v>
      </c>
      <c r="C69" s="30" t="s">
        <v>34</v>
      </c>
      <c r="D69" s="200">
        <v>43665</v>
      </c>
      <c r="E69" s="197">
        <v>1095.1891891891892</v>
      </c>
      <c r="F69" s="31">
        <v>1143</v>
      </c>
    </row>
    <row r="70" spans="1:6" x14ac:dyDescent="0.3">
      <c r="A70" s="30" t="s">
        <v>31</v>
      </c>
      <c r="B70" s="30" t="s">
        <v>38</v>
      </c>
      <c r="C70" s="30" t="s">
        <v>34</v>
      </c>
      <c r="D70" s="200">
        <v>43666</v>
      </c>
      <c r="E70" s="197">
        <v>1111.7567567567567</v>
      </c>
      <c r="F70" s="31">
        <v>1179</v>
      </c>
    </row>
    <row r="71" spans="1:6" x14ac:dyDescent="0.3">
      <c r="A71" s="30" t="s">
        <v>31</v>
      </c>
      <c r="B71" s="30" t="s">
        <v>38</v>
      </c>
      <c r="C71" s="30" t="s">
        <v>34</v>
      </c>
      <c r="D71" s="200">
        <v>43667</v>
      </c>
      <c r="E71" s="197">
        <v>1059.3055555555557</v>
      </c>
      <c r="F71" s="31">
        <v>1104</v>
      </c>
    </row>
    <row r="72" spans="1:6" x14ac:dyDescent="0.3">
      <c r="A72" s="30" t="s">
        <v>31</v>
      </c>
      <c r="B72" s="30" t="s">
        <v>38</v>
      </c>
      <c r="C72" s="30" t="s">
        <v>35</v>
      </c>
      <c r="D72" s="200">
        <v>43668</v>
      </c>
      <c r="E72" s="197">
        <v>1077.918918918919</v>
      </c>
      <c r="F72" s="31">
        <v>1104</v>
      </c>
    </row>
    <row r="73" spans="1:6" x14ac:dyDescent="0.3">
      <c r="A73" s="30" t="s">
        <v>31</v>
      </c>
      <c r="B73" s="30" t="s">
        <v>38</v>
      </c>
      <c r="C73" s="30" t="s">
        <v>35</v>
      </c>
      <c r="D73" s="200">
        <v>43669</v>
      </c>
      <c r="E73" s="197">
        <v>986.05555555555554</v>
      </c>
      <c r="F73" s="31">
        <v>1051</v>
      </c>
    </row>
    <row r="74" spans="1:6" x14ac:dyDescent="0.3">
      <c r="A74" s="30" t="s">
        <v>31</v>
      </c>
      <c r="B74" s="30" t="s">
        <v>38</v>
      </c>
      <c r="C74" s="30" t="s">
        <v>35</v>
      </c>
      <c r="D74" s="200">
        <v>43670</v>
      </c>
      <c r="E74" s="197">
        <v>975.29729729729729</v>
      </c>
      <c r="F74" s="31">
        <v>1002</v>
      </c>
    </row>
    <row r="75" spans="1:6" x14ac:dyDescent="0.3">
      <c r="A75" s="30" t="s">
        <v>31</v>
      </c>
      <c r="B75" s="30" t="s">
        <v>38</v>
      </c>
      <c r="C75" s="30" t="s">
        <v>35</v>
      </c>
      <c r="D75" s="200">
        <v>43671</v>
      </c>
      <c r="E75" s="197">
        <v>925.41666666666663</v>
      </c>
      <c r="F75" s="31">
        <v>957</v>
      </c>
    </row>
    <row r="76" spans="1:6" x14ac:dyDescent="0.3">
      <c r="A76" s="30" t="s">
        <v>31</v>
      </c>
      <c r="B76" s="30" t="s">
        <v>38</v>
      </c>
      <c r="C76" s="30" t="s">
        <v>35</v>
      </c>
      <c r="D76" s="200">
        <v>43672</v>
      </c>
      <c r="E76" s="197">
        <v>1076.1891891891892</v>
      </c>
      <c r="F76" s="31">
        <v>1077</v>
      </c>
    </row>
    <row r="77" spans="1:6" x14ac:dyDescent="0.3">
      <c r="A77" s="30" t="s">
        <v>31</v>
      </c>
      <c r="B77" s="30" t="s">
        <v>38</v>
      </c>
      <c r="C77" s="30" t="s">
        <v>35</v>
      </c>
      <c r="D77" s="200">
        <v>43673</v>
      </c>
      <c r="E77" s="197">
        <v>1120.7567567567567</v>
      </c>
      <c r="F77" s="31">
        <v>1171</v>
      </c>
    </row>
    <row r="78" spans="1:6" s="32" customFormat="1" x14ac:dyDescent="0.3">
      <c r="A78" s="30" t="s">
        <v>31</v>
      </c>
      <c r="B78" s="30" t="s">
        <v>38</v>
      </c>
      <c r="C78" s="30" t="s">
        <v>35</v>
      </c>
      <c r="D78" s="200">
        <v>43674</v>
      </c>
      <c r="E78" s="197">
        <v>1068.3055555555557</v>
      </c>
      <c r="F78" s="31">
        <v>1108</v>
      </c>
    </row>
    <row r="79" spans="1:6" s="32" customFormat="1" x14ac:dyDescent="0.3">
      <c r="A79" s="30" t="s">
        <v>31</v>
      </c>
      <c r="B79" s="30" t="s">
        <v>38</v>
      </c>
      <c r="C79" s="30" t="s">
        <v>36</v>
      </c>
      <c r="D79" s="200">
        <v>43675</v>
      </c>
      <c r="E79" s="197">
        <v>1074.9743589743589</v>
      </c>
      <c r="F79" s="31">
        <v>1152</v>
      </c>
    </row>
    <row r="80" spans="1:6" s="32" customFormat="1" x14ac:dyDescent="0.3">
      <c r="A80" s="30" t="s">
        <v>31</v>
      </c>
      <c r="B80" s="30" t="s">
        <v>38</v>
      </c>
      <c r="C80" s="30" t="s">
        <v>36</v>
      </c>
      <c r="D80" s="200">
        <v>43676</v>
      </c>
      <c r="E80" s="197">
        <v>1022.0555555555555</v>
      </c>
      <c r="F80" s="31">
        <v>1080</v>
      </c>
    </row>
    <row r="81" spans="1:6" s="32" customFormat="1" x14ac:dyDescent="0.3">
      <c r="A81" s="30" t="s">
        <v>31</v>
      </c>
      <c r="B81" s="30" t="s">
        <v>38</v>
      </c>
      <c r="C81" s="30" t="s">
        <v>36</v>
      </c>
      <c r="D81" s="200">
        <v>43677</v>
      </c>
      <c r="E81" s="197">
        <v>1011.2972972972973</v>
      </c>
      <c r="F81" s="31">
        <v>1043</v>
      </c>
    </row>
    <row r="82" spans="1:6" s="32" customFormat="1" x14ac:dyDescent="0.3">
      <c r="A82" s="30" t="s">
        <v>31</v>
      </c>
      <c r="B82" s="30" t="s">
        <v>38</v>
      </c>
      <c r="C82" s="30" t="s">
        <v>36</v>
      </c>
      <c r="D82" s="200">
        <v>43678</v>
      </c>
      <c r="E82" s="197">
        <v>992.37142857142862</v>
      </c>
      <c r="F82" s="31">
        <v>1008</v>
      </c>
    </row>
    <row r="83" spans="1:6" s="32" customFormat="1" x14ac:dyDescent="0.3">
      <c r="A83" s="30" t="s">
        <v>31</v>
      </c>
      <c r="B83" s="30" t="s">
        <v>38</v>
      </c>
      <c r="C83" s="30" t="s">
        <v>36</v>
      </c>
      <c r="D83" s="200">
        <v>43679</v>
      </c>
      <c r="E83" s="197">
        <v>1139.2564102564102</v>
      </c>
      <c r="F83" s="31">
        <v>1144</v>
      </c>
    </row>
    <row r="84" spans="1:6" s="32" customFormat="1" x14ac:dyDescent="0.3">
      <c r="A84" s="30" t="s">
        <v>31</v>
      </c>
      <c r="B84" s="30" t="s">
        <v>38</v>
      </c>
      <c r="C84" s="30" t="s">
        <v>36</v>
      </c>
      <c r="D84" s="200">
        <v>43680</v>
      </c>
      <c r="E84" s="197">
        <v>1182.8499999999999</v>
      </c>
      <c r="F84" s="31">
        <v>1197</v>
      </c>
    </row>
    <row r="85" spans="1:6" s="32" customFormat="1" x14ac:dyDescent="0.3">
      <c r="A85" s="30" t="s">
        <v>31</v>
      </c>
      <c r="B85" s="30" t="s">
        <v>38</v>
      </c>
      <c r="C85" s="30" t="s">
        <v>36</v>
      </c>
      <c r="D85" s="200">
        <v>43681</v>
      </c>
      <c r="E85" s="197">
        <v>1142.3055555555557</v>
      </c>
      <c r="F85" s="31">
        <v>1159</v>
      </c>
    </row>
    <row r="86" spans="1:6" s="32" customFormat="1" x14ac:dyDescent="0.3">
      <c r="A86" s="30" t="s">
        <v>31</v>
      </c>
      <c r="B86" s="30" t="s">
        <v>39</v>
      </c>
      <c r="C86" s="30" t="s">
        <v>33</v>
      </c>
      <c r="D86" s="200">
        <v>43682</v>
      </c>
      <c r="E86" s="197">
        <v>1152.9743589743589</v>
      </c>
      <c r="F86" s="31">
        <v>1180</v>
      </c>
    </row>
    <row r="87" spans="1:6" s="32" customFormat="1" x14ac:dyDescent="0.3">
      <c r="A87" s="30" t="s">
        <v>31</v>
      </c>
      <c r="B87" s="30" t="s">
        <v>39</v>
      </c>
      <c r="C87" s="30" t="s">
        <v>33</v>
      </c>
      <c r="D87" s="200">
        <v>43683</v>
      </c>
      <c r="E87" s="197">
        <v>1051.1052631578946</v>
      </c>
      <c r="F87" s="31">
        <v>1086</v>
      </c>
    </row>
    <row r="88" spans="1:6" s="32" customFormat="1" x14ac:dyDescent="0.3">
      <c r="A88" s="30" t="s">
        <v>31</v>
      </c>
      <c r="B88" s="30" t="s">
        <v>39</v>
      </c>
      <c r="C88" s="30" t="s">
        <v>33</v>
      </c>
      <c r="D88" s="200">
        <v>43684</v>
      </c>
      <c r="E88" s="197">
        <v>1042.3589743589744</v>
      </c>
      <c r="F88" s="31">
        <v>1023</v>
      </c>
    </row>
    <row r="89" spans="1:6" s="32" customFormat="1" x14ac:dyDescent="0.3">
      <c r="A89" s="30" t="s">
        <v>31</v>
      </c>
      <c r="B89" s="30" t="s">
        <v>39</v>
      </c>
      <c r="C89" s="30" t="s">
        <v>33</v>
      </c>
      <c r="D89" s="200">
        <v>43685</v>
      </c>
      <c r="E89" s="197">
        <v>997.47368421052636</v>
      </c>
      <c r="F89" s="31">
        <v>1001</v>
      </c>
    </row>
    <row r="90" spans="1:6" s="32" customFormat="1" x14ac:dyDescent="0.3">
      <c r="A90" s="30" t="s">
        <v>31</v>
      </c>
      <c r="B90" s="30" t="s">
        <v>39</v>
      </c>
      <c r="C90" s="30" t="s">
        <v>33</v>
      </c>
      <c r="D90" s="200">
        <v>43686</v>
      </c>
      <c r="E90" s="197">
        <v>1140.2564102564102</v>
      </c>
      <c r="F90" s="31">
        <v>1126</v>
      </c>
    </row>
    <row r="91" spans="1:6" s="32" customFormat="1" x14ac:dyDescent="0.3">
      <c r="A91" s="30" t="s">
        <v>31</v>
      </c>
      <c r="B91" s="30" t="s">
        <v>39</v>
      </c>
      <c r="C91" s="30" t="s">
        <v>33</v>
      </c>
      <c r="D91" s="200">
        <v>43687</v>
      </c>
      <c r="E91" s="197">
        <v>1178.8205128205127</v>
      </c>
      <c r="F91" s="31">
        <v>1193</v>
      </c>
    </row>
    <row r="92" spans="1:6" s="32" customFormat="1" x14ac:dyDescent="0.3">
      <c r="A92" s="30" t="s">
        <v>31</v>
      </c>
      <c r="B92" s="30" t="s">
        <v>39</v>
      </c>
      <c r="C92" s="30" t="s">
        <v>33</v>
      </c>
      <c r="D92" s="200">
        <v>43688</v>
      </c>
      <c r="E92" s="197">
        <v>1122.3157894736842</v>
      </c>
      <c r="F92" s="31">
        <v>1174</v>
      </c>
    </row>
    <row r="93" spans="1:6" s="32" customFormat="1" x14ac:dyDescent="0.3">
      <c r="A93" s="30" t="s">
        <v>31</v>
      </c>
      <c r="B93" s="30" t="s">
        <v>39</v>
      </c>
      <c r="C93" s="30" t="s">
        <v>34</v>
      </c>
      <c r="D93" s="200">
        <v>43689</v>
      </c>
      <c r="E93" s="197">
        <v>1089.9743589743589</v>
      </c>
      <c r="F93" s="31">
        <v>1171</v>
      </c>
    </row>
    <row r="94" spans="1:6" s="32" customFormat="1" x14ac:dyDescent="0.3">
      <c r="A94" s="30" t="s">
        <v>31</v>
      </c>
      <c r="B94" s="30" t="s">
        <v>39</v>
      </c>
      <c r="C94" s="30" t="s">
        <v>34</v>
      </c>
      <c r="D94" s="200">
        <v>43690</v>
      </c>
      <c r="E94" s="197">
        <v>1005.1052631578947</v>
      </c>
      <c r="F94" s="31">
        <v>1106</v>
      </c>
    </row>
    <row r="95" spans="1:6" s="32" customFormat="1" x14ac:dyDescent="0.3">
      <c r="A95" s="30" t="s">
        <v>31</v>
      </c>
      <c r="B95" s="30" t="s">
        <v>39</v>
      </c>
      <c r="C95" s="30" t="s">
        <v>34</v>
      </c>
      <c r="D95" s="200">
        <v>43691</v>
      </c>
      <c r="E95" s="197">
        <v>1031.3589743589744</v>
      </c>
      <c r="F95" s="31">
        <v>1079</v>
      </c>
    </row>
    <row r="96" spans="1:6" s="32" customFormat="1" x14ac:dyDescent="0.3">
      <c r="A96" s="30" t="s">
        <v>31</v>
      </c>
      <c r="B96" s="30" t="s">
        <v>39</v>
      </c>
      <c r="C96" s="30" t="s">
        <v>34</v>
      </c>
      <c r="D96" s="200">
        <v>43692</v>
      </c>
      <c r="E96" s="197">
        <v>986.47368421052636</v>
      </c>
      <c r="F96" s="31">
        <v>1013</v>
      </c>
    </row>
    <row r="97" spans="1:6" s="32" customFormat="1" x14ac:dyDescent="0.3">
      <c r="A97" s="30" t="s">
        <v>31</v>
      </c>
      <c r="B97" s="30" t="s">
        <v>39</v>
      </c>
      <c r="C97" s="30" t="s">
        <v>34</v>
      </c>
      <c r="D97" s="200">
        <v>43693</v>
      </c>
      <c r="E97" s="197">
        <v>1104.2564102564102</v>
      </c>
      <c r="F97" s="31">
        <v>1143</v>
      </c>
    </row>
    <row r="98" spans="1:6" s="32" customFormat="1" x14ac:dyDescent="0.3">
      <c r="A98" s="30" t="s">
        <v>31</v>
      </c>
      <c r="B98" s="30" t="s">
        <v>39</v>
      </c>
      <c r="C98" s="30" t="s">
        <v>34</v>
      </c>
      <c r="D98" s="200">
        <v>43694</v>
      </c>
      <c r="E98" s="197">
        <v>1148.8205128205127</v>
      </c>
      <c r="F98" s="31">
        <v>1189</v>
      </c>
    </row>
    <row r="99" spans="1:6" s="32" customFormat="1" x14ac:dyDescent="0.3">
      <c r="A99" s="30" t="s">
        <v>31</v>
      </c>
      <c r="B99" s="30" t="s">
        <v>39</v>
      </c>
      <c r="C99" s="30" t="s">
        <v>34</v>
      </c>
      <c r="D99" s="200">
        <v>43695</v>
      </c>
      <c r="E99" s="197">
        <v>1106.3157894736842</v>
      </c>
      <c r="F99" s="31">
        <v>1165</v>
      </c>
    </row>
    <row r="100" spans="1:6" s="32" customFormat="1" x14ac:dyDescent="0.3">
      <c r="A100" s="30" t="s">
        <v>31</v>
      </c>
      <c r="B100" s="30" t="s">
        <v>39</v>
      </c>
      <c r="C100" s="30" t="s">
        <v>35</v>
      </c>
      <c r="D100" s="200">
        <v>43696</v>
      </c>
      <c r="E100" s="197">
        <v>1104.9743589743589</v>
      </c>
      <c r="F100" s="31">
        <v>1182</v>
      </c>
    </row>
    <row r="101" spans="1:6" s="32" customFormat="1" x14ac:dyDescent="0.3">
      <c r="A101" s="30" t="s">
        <v>31</v>
      </c>
      <c r="B101" s="30" t="s">
        <v>39</v>
      </c>
      <c r="C101" s="30" t="s">
        <v>35</v>
      </c>
      <c r="D101" s="200">
        <v>43697</v>
      </c>
      <c r="E101" s="197">
        <v>1033.1052631578946</v>
      </c>
      <c r="F101" s="31">
        <v>1082</v>
      </c>
    </row>
    <row r="102" spans="1:6" s="32" customFormat="1" x14ac:dyDescent="0.3">
      <c r="A102" s="30" t="s">
        <v>31</v>
      </c>
      <c r="B102" s="30" t="s">
        <v>39</v>
      </c>
      <c r="C102" s="30" t="s">
        <v>35</v>
      </c>
      <c r="D102" s="200">
        <v>43698</v>
      </c>
      <c r="E102" s="197">
        <v>964.35897435897436</v>
      </c>
      <c r="F102" s="31">
        <v>981</v>
      </c>
    </row>
    <row r="103" spans="1:6" s="32" customFormat="1" x14ac:dyDescent="0.3">
      <c r="A103" s="30" t="s">
        <v>31</v>
      </c>
      <c r="B103" s="30" t="s">
        <v>39</v>
      </c>
      <c r="C103" s="30" t="s">
        <v>35</v>
      </c>
      <c r="D103" s="200">
        <v>43699</v>
      </c>
      <c r="E103" s="197">
        <v>903.47368421052636</v>
      </c>
      <c r="F103" s="31">
        <v>928</v>
      </c>
    </row>
    <row r="104" spans="1:6" s="32" customFormat="1" x14ac:dyDescent="0.3">
      <c r="A104" s="30" t="s">
        <v>31</v>
      </c>
      <c r="B104" s="30" t="s">
        <v>39</v>
      </c>
      <c r="C104" s="30" t="s">
        <v>35</v>
      </c>
      <c r="D104" s="200">
        <v>43700</v>
      </c>
      <c r="E104" s="197">
        <v>1027.2564102564102</v>
      </c>
      <c r="F104" s="31">
        <v>1069</v>
      </c>
    </row>
    <row r="105" spans="1:6" s="32" customFormat="1" x14ac:dyDescent="0.3">
      <c r="A105" s="30" t="s">
        <v>31</v>
      </c>
      <c r="B105" s="30" t="s">
        <v>39</v>
      </c>
      <c r="C105" s="30" t="s">
        <v>35</v>
      </c>
      <c r="D105" s="201">
        <v>43701</v>
      </c>
      <c r="E105" s="197">
        <v>1126.8205128205127</v>
      </c>
      <c r="F105" s="31">
        <v>1103</v>
      </c>
    </row>
    <row r="106" spans="1:6" s="32" customFormat="1" x14ac:dyDescent="0.3">
      <c r="A106" s="30" t="s">
        <v>31</v>
      </c>
      <c r="B106" s="30" t="s">
        <v>39</v>
      </c>
      <c r="C106" s="30" t="s">
        <v>35</v>
      </c>
      <c r="D106" s="200">
        <v>43702</v>
      </c>
      <c r="E106" s="197">
        <v>1078.3157894736842</v>
      </c>
      <c r="F106" s="31">
        <v>1097</v>
      </c>
    </row>
    <row r="107" spans="1:6" s="32" customFormat="1" x14ac:dyDescent="0.3">
      <c r="A107" s="30" t="s">
        <v>31</v>
      </c>
      <c r="B107" s="30" t="s">
        <v>39</v>
      </c>
      <c r="C107" s="30" t="s">
        <v>36</v>
      </c>
      <c r="D107" s="201">
        <v>43703</v>
      </c>
      <c r="E107" s="197">
        <v>1172.0697674418604</v>
      </c>
      <c r="F107" s="31">
        <v>1219</v>
      </c>
    </row>
    <row r="108" spans="1:6" s="32" customFormat="1" x14ac:dyDescent="0.3">
      <c r="A108" s="30" t="s">
        <v>31</v>
      </c>
      <c r="B108" s="30" t="s">
        <v>39</v>
      </c>
      <c r="C108" s="30" t="s">
        <v>36</v>
      </c>
      <c r="D108" s="200">
        <v>43704</v>
      </c>
      <c r="E108" s="197">
        <v>1080.1904761904761</v>
      </c>
      <c r="F108" s="31">
        <v>1157</v>
      </c>
    </row>
    <row r="109" spans="1:6" s="32" customFormat="1" x14ac:dyDescent="0.3">
      <c r="A109" s="30" t="s">
        <v>31</v>
      </c>
      <c r="B109" s="30" t="s">
        <v>39</v>
      </c>
      <c r="C109" s="30" t="s">
        <v>36</v>
      </c>
      <c r="D109" s="200">
        <v>43705</v>
      </c>
      <c r="E109" s="197">
        <v>993.44186046511629</v>
      </c>
      <c r="F109" s="31">
        <v>1013</v>
      </c>
    </row>
    <row r="110" spans="1:6" s="32" customFormat="1" x14ac:dyDescent="0.3">
      <c r="A110" s="30" t="s">
        <v>31</v>
      </c>
      <c r="B110" s="30" t="s">
        <v>39</v>
      </c>
      <c r="C110" s="30" t="s">
        <v>36</v>
      </c>
      <c r="D110" s="200">
        <v>43706</v>
      </c>
      <c r="E110" s="197">
        <v>968.52380952380952</v>
      </c>
      <c r="F110" s="31">
        <v>966</v>
      </c>
    </row>
    <row r="111" spans="1:6" s="32" customFormat="1" x14ac:dyDescent="0.3">
      <c r="A111" s="30" t="s">
        <v>31</v>
      </c>
      <c r="B111" s="30" t="s">
        <v>39</v>
      </c>
      <c r="C111" s="30" t="s">
        <v>36</v>
      </c>
      <c r="D111" s="200">
        <v>43707</v>
      </c>
      <c r="E111" s="197">
        <v>1169.4040697674418</v>
      </c>
      <c r="F111" s="31">
        <v>1196</v>
      </c>
    </row>
    <row r="112" spans="1:6" s="32" customFormat="1" x14ac:dyDescent="0.3">
      <c r="A112" s="30" t="s">
        <v>31</v>
      </c>
      <c r="B112" s="30" t="s">
        <v>39</v>
      </c>
      <c r="C112" s="30" t="s">
        <v>36</v>
      </c>
      <c r="D112" s="200">
        <v>43708</v>
      </c>
      <c r="E112" s="197">
        <v>1235.9302325581396</v>
      </c>
      <c r="F112" s="31">
        <v>1280</v>
      </c>
    </row>
    <row r="113" spans="1:6" s="32" customFormat="1" x14ac:dyDescent="0.3">
      <c r="A113" s="30" t="s">
        <v>31</v>
      </c>
      <c r="B113" s="30" t="s">
        <v>39</v>
      </c>
      <c r="C113" s="30" t="s">
        <v>36</v>
      </c>
      <c r="D113" s="200">
        <v>43709</v>
      </c>
      <c r="E113" s="197">
        <v>1160.4285714285716</v>
      </c>
      <c r="F113" s="31">
        <v>1247</v>
      </c>
    </row>
    <row r="114" spans="1:6" s="32" customFormat="1" x14ac:dyDescent="0.3">
      <c r="A114" s="30" t="s">
        <v>31</v>
      </c>
      <c r="B114" s="30" t="s">
        <v>40</v>
      </c>
      <c r="C114" s="30" t="s">
        <v>33</v>
      </c>
      <c r="D114" s="200">
        <v>43710</v>
      </c>
      <c r="E114" s="197">
        <v>1148.047619047619</v>
      </c>
      <c r="F114" s="31">
        <v>1188</v>
      </c>
    </row>
    <row r="115" spans="1:6" s="32" customFormat="1" x14ac:dyDescent="0.3">
      <c r="A115" s="30" t="s">
        <v>31</v>
      </c>
      <c r="B115" s="30" t="s">
        <v>40</v>
      </c>
      <c r="C115" s="30" t="s">
        <v>33</v>
      </c>
      <c r="D115" s="200">
        <v>43711</v>
      </c>
      <c r="E115" s="197">
        <v>1050.1951219512196</v>
      </c>
      <c r="F115" s="31">
        <v>1078</v>
      </c>
    </row>
    <row r="116" spans="1:6" s="32" customFormat="1" x14ac:dyDescent="0.3">
      <c r="A116" s="30" t="s">
        <v>31</v>
      </c>
      <c r="B116" s="30" t="s">
        <v>40</v>
      </c>
      <c r="C116" s="30" t="s">
        <v>33</v>
      </c>
      <c r="D116" s="200">
        <v>43712</v>
      </c>
      <c r="E116" s="197">
        <v>1090.452380952381</v>
      </c>
      <c r="F116" s="31">
        <v>1055</v>
      </c>
    </row>
    <row r="117" spans="1:6" s="32" customFormat="1" x14ac:dyDescent="0.3">
      <c r="A117" s="30" t="s">
        <v>31</v>
      </c>
      <c r="B117" s="30" t="s">
        <v>40</v>
      </c>
      <c r="C117" s="30" t="s">
        <v>33</v>
      </c>
      <c r="D117" s="200">
        <v>43713</v>
      </c>
      <c r="E117" s="197">
        <v>1041.5365853658536</v>
      </c>
      <c r="F117" s="31">
        <v>1079</v>
      </c>
    </row>
    <row r="118" spans="1:6" s="32" customFormat="1" x14ac:dyDescent="0.3">
      <c r="A118" s="30" t="s">
        <v>31</v>
      </c>
      <c r="B118" s="30" t="s">
        <v>40</v>
      </c>
      <c r="C118" s="30" t="s">
        <v>33</v>
      </c>
      <c r="D118" s="200">
        <v>43714</v>
      </c>
      <c r="E118" s="197">
        <v>1147.2857142857142</v>
      </c>
      <c r="F118" s="31">
        <v>1168</v>
      </c>
    </row>
    <row r="119" spans="1:6" s="32" customFormat="1" x14ac:dyDescent="0.3">
      <c r="A119" s="30" t="s">
        <v>31</v>
      </c>
      <c r="B119" s="30" t="s">
        <v>40</v>
      </c>
      <c r="C119" s="30" t="s">
        <v>33</v>
      </c>
      <c r="D119" s="200">
        <v>43715</v>
      </c>
      <c r="E119" s="197">
        <v>1154.9285714285716</v>
      </c>
      <c r="F119" s="31">
        <v>1168</v>
      </c>
    </row>
    <row r="120" spans="1:6" s="32" customFormat="1" x14ac:dyDescent="0.3">
      <c r="A120" s="30" t="s">
        <v>31</v>
      </c>
      <c r="B120" s="30" t="s">
        <v>40</v>
      </c>
      <c r="C120" s="30" t="s">
        <v>33</v>
      </c>
      <c r="D120" s="200">
        <v>43716</v>
      </c>
      <c r="E120" s="197">
        <v>1118</v>
      </c>
      <c r="F120" s="31">
        <v>1136</v>
      </c>
    </row>
    <row r="121" spans="1:6" s="32" customFormat="1" x14ac:dyDescent="0.3">
      <c r="A121" s="30" t="s">
        <v>31</v>
      </c>
      <c r="B121" s="30" t="s">
        <v>40</v>
      </c>
      <c r="C121" s="30" t="s">
        <v>34</v>
      </c>
      <c r="D121" s="200">
        <v>43717</v>
      </c>
      <c r="E121" s="197">
        <v>1121.5087120990247</v>
      </c>
      <c r="F121" s="31">
        <v>1203</v>
      </c>
    </row>
    <row r="122" spans="1:6" s="32" customFormat="1" x14ac:dyDescent="0.3">
      <c r="A122" s="30" t="s">
        <v>31</v>
      </c>
      <c r="B122" s="30" t="s">
        <v>40</v>
      </c>
      <c r="C122" s="30" t="s">
        <v>34</v>
      </c>
      <c r="D122" s="200">
        <v>43718</v>
      </c>
      <c r="E122" s="197">
        <v>1109.7875272604194</v>
      </c>
      <c r="F122" s="31">
        <v>1148</v>
      </c>
    </row>
    <row r="123" spans="1:6" s="32" customFormat="1" x14ac:dyDescent="0.3">
      <c r="A123" s="30" t="s">
        <v>31</v>
      </c>
      <c r="B123" s="30" t="s">
        <v>40</v>
      </c>
      <c r="C123" s="30" t="s">
        <v>34</v>
      </c>
      <c r="D123" s="200">
        <v>43719</v>
      </c>
      <c r="E123" s="197">
        <v>1049.7570272259013</v>
      </c>
      <c r="F123" s="31">
        <v>1049</v>
      </c>
    </row>
    <row r="124" spans="1:6" s="32" customFormat="1" x14ac:dyDescent="0.3">
      <c r="A124" s="30" t="s">
        <v>31</v>
      </c>
      <c r="B124" s="30" t="s">
        <v>40</v>
      </c>
      <c r="C124" s="30" t="s">
        <v>34</v>
      </c>
      <c r="D124" s="200">
        <v>43720</v>
      </c>
      <c r="E124" s="197">
        <v>1026.4130882838194</v>
      </c>
      <c r="F124" s="31">
        <v>1008</v>
      </c>
    </row>
    <row r="125" spans="1:6" s="32" customFormat="1" x14ac:dyDescent="0.3">
      <c r="A125" s="30" t="s">
        <v>31</v>
      </c>
      <c r="B125" s="30" t="s">
        <v>40</v>
      </c>
      <c r="C125" s="30" t="s">
        <v>34</v>
      </c>
      <c r="D125" s="200">
        <v>43721</v>
      </c>
      <c r="E125" s="197">
        <v>1087.847970190121</v>
      </c>
      <c r="F125" s="31">
        <v>1112</v>
      </c>
    </row>
    <row r="126" spans="1:6" s="32" customFormat="1" x14ac:dyDescent="0.3">
      <c r="A126" s="30" t="s">
        <v>31</v>
      </c>
      <c r="B126" s="30" t="s">
        <v>40</v>
      </c>
      <c r="C126" s="30" t="s">
        <v>34</v>
      </c>
      <c r="D126" s="200">
        <v>43722</v>
      </c>
      <c r="E126" s="197">
        <v>1123.0356081750247</v>
      </c>
      <c r="F126" s="31">
        <v>1183</v>
      </c>
    </row>
    <row r="127" spans="1:6" s="32" customFormat="1" x14ac:dyDescent="0.3">
      <c r="A127" s="30" t="s">
        <v>31</v>
      </c>
      <c r="B127" s="30" t="s">
        <v>40</v>
      </c>
      <c r="C127" s="30" t="s">
        <v>34</v>
      </c>
      <c r="D127" s="200">
        <v>43723</v>
      </c>
      <c r="E127" s="197">
        <v>1114.9277003892876</v>
      </c>
      <c r="F127" s="31">
        <v>1147</v>
      </c>
    </row>
    <row r="128" spans="1:6" s="32" customFormat="1" x14ac:dyDescent="0.3">
      <c r="A128" s="30" t="s">
        <v>31</v>
      </c>
      <c r="B128" s="30" t="s">
        <v>40</v>
      </c>
      <c r="C128" s="30" t="s">
        <v>35</v>
      </c>
      <c r="D128" s="200">
        <v>43724</v>
      </c>
      <c r="E128" s="197">
        <v>1099.7372849217168</v>
      </c>
      <c r="F128" s="31">
        <v>1151</v>
      </c>
    </row>
    <row r="129" spans="1:6" s="32" customFormat="1" x14ac:dyDescent="0.3">
      <c r="A129" s="30" t="s">
        <v>31</v>
      </c>
      <c r="B129" s="30" t="s">
        <v>40</v>
      </c>
      <c r="C129" s="30" t="s">
        <v>35</v>
      </c>
      <c r="D129" s="200">
        <v>43725</v>
      </c>
      <c r="E129" s="197">
        <v>1008.2739217252584</v>
      </c>
      <c r="F129" s="31">
        <v>1062</v>
      </c>
    </row>
    <row r="130" spans="1:6" s="32" customFormat="1" x14ac:dyDescent="0.3">
      <c r="A130" s="30" t="s">
        <v>31</v>
      </c>
      <c r="B130" s="30" t="s">
        <v>40</v>
      </c>
      <c r="C130" s="30" t="s">
        <v>35</v>
      </c>
      <c r="D130" s="200">
        <v>43726</v>
      </c>
      <c r="E130" s="197">
        <v>967.07735055153648</v>
      </c>
      <c r="F130" s="31">
        <v>1027</v>
      </c>
    </row>
    <row r="131" spans="1:6" s="32" customFormat="1" x14ac:dyDescent="0.3">
      <c r="A131" s="30" t="s">
        <v>31</v>
      </c>
      <c r="B131" s="30" t="s">
        <v>40</v>
      </c>
      <c r="C131" s="30" t="s">
        <v>35</v>
      </c>
      <c r="D131" s="200">
        <v>43727</v>
      </c>
      <c r="E131" s="197">
        <v>932.72070610882122</v>
      </c>
      <c r="F131" s="31">
        <v>952</v>
      </c>
    </row>
    <row r="132" spans="1:6" s="32" customFormat="1" x14ac:dyDescent="0.3">
      <c r="A132" s="30" t="s">
        <v>31</v>
      </c>
      <c r="B132" s="30" t="s">
        <v>40</v>
      </c>
      <c r="C132" s="30" t="s">
        <v>35</v>
      </c>
      <c r="D132" s="200">
        <v>43728</v>
      </c>
      <c r="E132" s="197">
        <v>1014.136426796638</v>
      </c>
      <c r="F132" s="31">
        <v>1045</v>
      </c>
    </row>
    <row r="133" spans="1:6" s="32" customFormat="1" x14ac:dyDescent="0.3">
      <c r="A133" s="30" t="s">
        <v>31</v>
      </c>
      <c r="B133" s="30" t="s">
        <v>40</v>
      </c>
      <c r="C133" s="30" t="s">
        <v>35</v>
      </c>
      <c r="D133" s="200">
        <v>43729</v>
      </c>
      <c r="E133" s="197">
        <v>1084.2138682765615</v>
      </c>
      <c r="F133" s="31">
        <v>1160</v>
      </c>
    </row>
    <row r="134" spans="1:6" s="32" customFormat="1" x14ac:dyDescent="0.3">
      <c r="A134" s="30" t="s">
        <v>31</v>
      </c>
      <c r="B134" s="30" t="s">
        <v>40</v>
      </c>
      <c r="C134" s="30" t="s">
        <v>35</v>
      </c>
      <c r="D134" s="200">
        <v>43730</v>
      </c>
      <c r="E134" s="197">
        <v>1047.8803937432579</v>
      </c>
      <c r="F134" s="31">
        <v>1114</v>
      </c>
    </row>
    <row r="135" spans="1:6" s="32" customFormat="1" x14ac:dyDescent="0.3">
      <c r="A135" s="30" t="s">
        <v>31</v>
      </c>
      <c r="B135" s="30" t="s">
        <v>40</v>
      </c>
      <c r="C135" s="30" t="s">
        <v>36</v>
      </c>
      <c r="D135" s="200">
        <v>43731</v>
      </c>
      <c r="E135" s="197">
        <v>1069.5977007752078</v>
      </c>
      <c r="F135" s="31">
        <v>1146</v>
      </c>
    </row>
    <row r="136" spans="1:6" s="32" customFormat="1" x14ac:dyDescent="0.3">
      <c r="A136" s="30" t="s">
        <v>31</v>
      </c>
      <c r="B136" s="30" t="s">
        <v>40</v>
      </c>
      <c r="C136" s="30" t="s">
        <v>36</v>
      </c>
      <c r="D136" s="200">
        <v>43732</v>
      </c>
      <c r="E136" s="197">
        <v>985.63290850083831</v>
      </c>
      <c r="F136" s="31">
        <v>1035</v>
      </c>
    </row>
    <row r="137" spans="1:6" s="32" customFormat="1" x14ac:dyDescent="0.3">
      <c r="A137" s="30" t="s">
        <v>31</v>
      </c>
      <c r="B137" s="30" t="s">
        <v>40</v>
      </c>
      <c r="C137" s="30" t="s">
        <v>36</v>
      </c>
      <c r="D137" s="200">
        <v>43733</v>
      </c>
      <c r="E137" s="197">
        <v>937.70705964625461</v>
      </c>
      <c r="F137" s="31">
        <v>934</v>
      </c>
    </row>
    <row r="138" spans="1:6" s="32" customFormat="1" x14ac:dyDescent="0.3">
      <c r="A138" s="30" t="s">
        <v>31</v>
      </c>
      <c r="B138" s="30" t="s">
        <v>40</v>
      </c>
      <c r="C138" s="30" t="s">
        <v>36</v>
      </c>
      <c r="D138" s="200">
        <v>43734</v>
      </c>
      <c r="E138" s="197">
        <v>900.74008506581583</v>
      </c>
      <c r="F138" s="31">
        <v>925</v>
      </c>
    </row>
    <row r="139" spans="1:6" s="32" customFormat="1" x14ac:dyDescent="0.3">
      <c r="A139" s="30" t="s">
        <v>31</v>
      </c>
      <c r="B139" s="30" t="s">
        <v>40</v>
      </c>
      <c r="C139" s="30" t="s">
        <v>36</v>
      </c>
      <c r="D139" s="200">
        <v>43735</v>
      </c>
      <c r="E139" s="197">
        <v>985.38437643602276</v>
      </c>
      <c r="F139" s="31">
        <v>1034</v>
      </c>
    </row>
    <row r="140" spans="1:6" s="32" customFormat="1" x14ac:dyDescent="0.3">
      <c r="A140" s="30" t="s">
        <v>31</v>
      </c>
      <c r="B140" s="30" t="s">
        <v>40</v>
      </c>
      <c r="C140" s="30" t="s">
        <v>36</v>
      </c>
      <c r="D140" s="200">
        <v>43736</v>
      </c>
      <c r="E140" s="197">
        <v>1091.5345814121438</v>
      </c>
      <c r="F140" s="31">
        <v>1104</v>
      </c>
    </row>
    <row r="141" spans="1:6" s="32" customFormat="1" x14ac:dyDescent="0.3">
      <c r="A141" s="30" t="s">
        <v>31</v>
      </c>
      <c r="B141" s="30" t="s">
        <v>40</v>
      </c>
      <c r="C141" s="30" t="s">
        <v>36</v>
      </c>
      <c r="D141" s="200">
        <v>43737</v>
      </c>
      <c r="E141" s="197">
        <v>1088.5319148936169</v>
      </c>
      <c r="F141" s="31">
        <v>1088</v>
      </c>
    </row>
    <row r="142" spans="1:6" s="32" customFormat="1" x14ac:dyDescent="0.3">
      <c r="A142" s="30" t="s">
        <v>31</v>
      </c>
      <c r="B142" s="30" t="s">
        <v>41</v>
      </c>
      <c r="C142" s="30" t="s">
        <v>33</v>
      </c>
      <c r="D142" s="200">
        <v>43738</v>
      </c>
      <c r="E142" s="197">
        <v>1153.4166666666665</v>
      </c>
      <c r="F142" s="31">
        <v>1210</v>
      </c>
    </row>
    <row r="143" spans="1:6" s="32" customFormat="1" x14ac:dyDescent="0.3">
      <c r="A143" s="30" t="s">
        <v>31</v>
      </c>
      <c r="B143" s="30" t="s">
        <v>41</v>
      </c>
      <c r="C143" s="30" t="s">
        <v>33</v>
      </c>
      <c r="D143" s="200">
        <v>43739</v>
      </c>
      <c r="E143" s="197">
        <v>1083.3486322188451</v>
      </c>
      <c r="F143" s="31">
        <v>1162</v>
      </c>
    </row>
    <row r="144" spans="1:6" s="32" customFormat="1" x14ac:dyDescent="0.3">
      <c r="A144" s="30" t="s">
        <v>31</v>
      </c>
      <c r="B144" s="30" t="s">
        <v>41</v>
      </c>
      <c r="C144" s="30" t="s">
        <v>33</v>
      </c>
      <c r="D144" s="200">
        <v>43740</v>
      </c>
      <c r="E144" s="197">
        <v>1041.6330128205127</v>
      </c>
      <c r="F144" s="31">
        <v>1071</v>
      </c>
    </row>
    <row r="145" spans="1:6" s="32" customFormat="1" x14ac:dyDescent="0.3">
      <c r="A145" s="30" t="s">
        <v>31</v>
      </c>
      <c r="B145" s="30" t="s">
        <v>41</v>
      </c>
      <c r="C145" s="30" t="s">
        <v>33</v>
      </c>
      <c r="D145" s="200">
        <v>43741</v>
      </c>
      <c r="E145" s="197">
        <v>1025.6001862597609</v>
      </c>
      <c r="F145" s="31">
        <v>1015</v>
      </c>
    </row>
    <row r="146" spans="1:6" s="32" customFormat="1" x14ac:dyDescent="0.3">
      <c r="A146" s="30" t="s">
        <v>31</v>
      </c>
      <c r="B146" s="30" t="s">
        <v>41</v>
      </c>
      <c r="C146" s="30" t="s">
        <v>33</v>
      </c>
      <c r="D146" s="200">
        <v>43742</v>
      </c>
      <c r="E146" s="197">
        <v>1113.7541666666666</v>
      </c>
      <c r="F146" s="31">
        <v>1135</v>
      </c>
    </row>
    <row r="147" spans="1:6" s="32" customFormat="1" x14ac:dyDescent="0.3">
      <c r="A147" s="30" t="s">
        <v>31</v>
      </c>
      <c r="B147" s="30" t="s">
        <v>41</v>
      </c>
      <c r="C147" s="30" t="s">
        <v>33</v>
      </c>
      <c r="D147" s="200">
        <v>43743</v>
      </c>
      <c r="E147" s="197">
        <v>1200.1041666666665</v>
      </c>
      <c r="F147" s="31">
        <v>1227</v>
      </c>
    </row>
    <row r="148" spans="1:6" s="32" customFormat="1" x14ac:dyDescent="0.3">
      <c r="A148" s="30" t="s">
        <v>31</v>
      </c>
      <c r="B148" s="30" t="s">
        <v>41</v>
      </c>
      <c r="C148" s="30" t="s">
        <v>33</v>
      </c>
      <c r="D148" s="200">
        <v>43744</v>
      </c>
      <c r="E148" s="197">
        <v>1123.5319148936169</v>
      </c>
      <c r="F148" s="31">
        <v>1147</v>
      </c>
    </row>
    <row r="149" spans="1:6" s="32" customFormat="1" x14ac:dyDescent="0.3">
      <c r="A149" s="30" t="s">
        <v>31</v>
      </c>
      <c r="B149" s="30" t="s">
        <v>41</v>
      </c>
      <c r="C149" s="30" t="s">
        <v>34</v>
      </c>
      <c r="D149" s="200">
        <v>43745</v>
      </c>
      <c r="E149" s="197">
        <v>1114.3216045038705</v>
      </c>
      <c r="F149" s="31">
        <v>1167</v>
      </c>
    </row>
    <row r="150" spans="1:6" s="32" customFormat="1" x14ac:dyDescent="0.3">
      <c r="A150" s="30" t="s">
        <v>31</v>
      </c>
      <c r="B150" s="30" t="s">
        <v>41</v>
      </c>
      <c r="C150" s="30" t="s">
        <v>34</v>
      </c>
      <c r="D150" s="200">
        <v>43746</v>
      </c>
      <c r="E150" s="197">
        <v>1047.6440700104495</v>
      </c>
      <c r="F150" s="31">
        <v>1099</v>
      </c>
    </row>
    <row r="151" spans="1:6" s="32" customFormat="1" x14ac:dyDescent="0.3">
      <c r="A151" s="30" t="s">
        <v>31</v>
      </c>
      <c r="B151" s="30" t="s">
        <v>41</v>
      </c>
      <c r="C151" s="30" t="s">
        <v>34</v>
      </c>
      <c r="D151" s="200">
        <v>43747</v>
      </c>
      <c r="E151" s="197">
        <v>1034.8145822431538</v>
      </c>
      <c r="F151" s="31">
        <v>1078</v>
      </c>
    </row>
    <row r="152" spans="1:6" s="32" customFormat="1" x14ac:dyDescent="0.3">
      <c r="A152" s="30" t="s">
        <v>31</v>
      </c>
      <c r="B152" s="30" t="s">
        <v>41</v>
      </c>
      <c r="C152" s="30" t="s">
        <v>34</v>
      </c>
      <c r="D152" s="200">
        <v>43748</v>
      </c>
      <c r="E152" s="197">
        <v>1009.5535714285714</v>
      </c>
      <c r="F152" s="31">
        <v>993</v>
      </c>
    </row>
    <row r="153" spans="1:6" s="32" customFormat="1" x14ac:dyDescent="0.3">
      <c r="A153" s="30" t="s">
        <v>31</v>
      </c>
      <c r="B153" s="30" t="s">
        <v>41</v>
      </c>
      <c r="C153" s="30" t="s">
        <v>34</v>
      </c>
      <c r="D153" s="200">
        <v>43749</v>
      </c>
      <c r="E153" s="197">
        <v>1134.887755102041</v>
      </c>
      <c r="F153" s="31">
        <v>1162</v>
      </c>
    </row>
    <row r="154" spans="1:6" s="32" customFormat="1" x14ac:dyDescent="0.3">
      <c r="A154" s="30" t="s">
        <v>31</v>
      </c>
      <c r="B154" s="30" t="s">
        <v>41</v>
      </c>
      <c r="C154" s="30" t="s">
        <v>34</v>
      </c>
      <c r="D154" s="200">
        <v>43750</v>
      </c>
      <c r="E154" s="197">
        <v>1125.1428571428571</v>
      </c>
      <c r="F154" s="31">
        <v>1194</v>
      </c>
    </row>
    <row r="155" spans="1:6" s="32" customFormat="1" x14ac:dyDescent="0.3">
      <c r="A155" s="30" t="s">
        <v>31</v>
      </c>
      <c r="B155" s="30" t="s">
        <v>41</v>
      </c>
      <c r="C155" s="30" t="s">
        <v>34</v>
      </c>
      <c r="D155" s="200">
        <v>43751</v>
      </c>
      <c r="E155" s="197">
        <v>1087.5833333333335</v>
      </c>
      <c r="F155" s="31">
        <v>1169</v>
      </c>
    </row>
    <row r="156" spans="1:6" s="32" customFormat="1" x14ac:dyDescent="0.3">
      <c r="A156" s="30" t="s">
        <v>31</v>
      </c>
      <c r="B156" s="30" t="s">
        <v>41</v>
      </c>
      <c r="C156" s="30" t="s">
        <v>35</v>
      </c>
      <c r="D156" s="200">
        <v>43752</v>
      </c>
      <c r="E156" s="197">
        <v>1087.2675521821632</v>
      </c>
      <c r="F156" s="31">
        <v>1161</v>
      </c>
    </row>
    <row r="157" spans="1:6" s="32" customFormat="1" x14ac:dyDescent="0.3">
      <c r="A157" s="30" t="s">
        <v>31</v>
      </c>
      <c r="B157" s="30" t="s">
        <v>41</v>
      </c>
      <c r="C157" s="30" t="s">
        <v>35</v>
      </c>
      <c r="D157" s="200">
        <v>43753</v>
      </c>
      <c r="E157" s="197">
        <v>1080.9549379652606</v>
      </c>
      <c r="F157" s="31">
        <v>1052</v>
      </c>
    </row>
    <row r="158" spans="1:6" s="32" customFormat="1" x14ac:dyDescent="0.3">
      <c r="A158" s="30" t="s">
        <v>31</v>
      </c>
      <c r="B158" s="30" t="s">
        <v>41</v>
      </c>
      <c r="C158" s="30" t="s">
        <v>35</v>
      </c>
      <c r="D158" s="200">
        <v>43754</v>
      </c>
      <c r="E158" s="197">
        <v>1049.8224475997295</v>
      </c>
      <c r="F158" s="31">
        <v>1035</v>
      </c>
    </row>
    <row r="159" spans="1:6" s="32" customFormat="1" x14ac:dyDescent="0.3">
      <c r="A159" s="30" t="s">
        <v>31</v>
      </c>
      <c r="B159" s="30" t="s">
        <v>41</v>
      </c>
      <c r="C159" s="30" t="s">
        <v>35</v>
      </c>
      <c r="D159" s="200">
        <v>43755</v>
      </c>
      <c r="E159" s="197">
        <v>1029.8619047619047</v>
      </c>
      <c r="F159" s="31">
        <v>1025</v>
      </c>
    </row>
    <row r="160" spans="1:6" s="32" customFormat="1" x14ac:dyDescent="0.3">
      <c r="A160" s="30" t="s">
        <v>31</v>
      </c>
      <c r="B160" s="30" t="s">
        <v>41</v>
      </c>
      <c r="C160" s="30" t="s">
        <v>35</v>
      </c>
      <c r="D160" s="200">
        <v>43756</v>
      </c>
      <c r="E160" s="197">
        <v>1099.2333333333333</v>
      </c>
      <c r="F160" s="31">
        <v>1160</v>
      </c>
    </row>
    <row r="161" spans="1:6" s="32" customFormat="1" x14ac:dyDescent="0.3">
      <c r="A161" s="30" t="s">
        <v>31</v>
      </c>
      <c r="B161" s="30" t="s">
        <v>41</v>
      </c>
      <c r="C161" s="30" t="s">
        <v>35</v>
      </c>
      <c r="D161" s="200">
        <v>43757</v>
      </c>
      <c r="E161" s="197">
        <v>1108.1799999999998</v>
      </c>
      <c r="F161" s="31">
        <v>1177</v>
      </c>
    </row>
    <row r="162" spans="1:6" s="32" customFormat="1" x14ac:dyDescent="0.3">
      <c r="A162" s="30" t="s">
        <v>31</v>
      </c>
      <c r="B162" s="30" t="s">
        <v>41</v>
      </c>
      <c r="C162" s="30" t="s">
        <v>35</v>
      </c>
      <c r="D162" s="200">
        <v>43758</v>
      </c>
      <c r="E162" s="197">
        <v>1066.591836734694</v>
      </c>
      <c r="F162" s="31">
        <v>1087</v>
      </c>
    </row>
    <row r="163" spans="1:6" s="32" customFormat="1" x14ac:dyDescent="0.3">
      <c r="A163" s="30" t="s">
        <v>31</v>
      </c>
      <c r="B163" s="30" t="s">
        <v>41</v>
      </c>
      <c r="C163" s="30" t="s">
        <v>36</v>
      </c>
      <c r="D163" s="200">
        <v>43759</v>
      </c>
      <c r="E163" s="197">
        <v>1075.2675521821632</v>
      </c>
      <c r="F163" s="31">
        <v>1108</v>
      </c>
    </row>
    <row r="164" spans="1:6" s="32" customFormat="1" x14ac:dyDescent="0.3">
      <c r="A164" s="30" t="s">
        <v>31</v>
      </c>
      <c r="B164" s="30" t="s">
        <v>41</v>
      </c>
      <c r="C164" s="30" t="s">
        <v>36</v>
      </c>
      <c r="D164" s="200">
        <v>43760</v>
      </c>
      <c r="E164" s="197">
        <v>1014.5703225806451</v>
      </c>
      <c r="F164" s="31">
        <v>1047</v>
      </c>
    </row>
    <row r="165" spans="1:6" s="32" customFormat="1" x14ac:dyDescent="0.3">
      <c r="A165" s="30" t="s">
        <v>31</v>
      </c>
      <c r="B165" s="30" t="s">
        <v>41</v>
      </c>
      <c r="C165" s="30" t="s">
        <v>36</v>
      </c>
      <c r="D165" s="200">
        <v>43761</v>
      </c>
      <c r="E165" s="197">
        <v>959.88911426639618</v>
      </c>
      <c r="F165" s="31">
        <v>972</v>
      </c>
    </row>
    <row r="166" spans="1:6" s="32" customFormat="1" x14ac:dyDescent="0.3">
      <c r="A166" s="30" t="s">
        <v>31</v>
      </c>
      <c r="B166" s="30" t="s">
        <v>41</v>
      </c>
      <c r="C166" s="30" t="s">
        <v>36</v>
      </c>
      <c r="D166" s="200">
        <v>43762</v>
      </c>
      <c r="E166" s="197">
        <v>950.43333333333339</v>
      </c>
      <c r="F166" s="31">
        <v>939</v>
      </c>
    </row>
    <row r="167" spans="1:6" s="32" customFormat="1" x14ac:dyDescent="0.3">
      <c r="A167" s="30" t="s">
        <v>31</v>
      </c>
      <c r="B167" s="30" t="s">
        <v>41</v>
      </c>
      <c r="C167" s="30" t="s">
        <v>36</v>
      </c>
      <c r="D167" s="200">
        <v>43763</v>
      </c>
      <c r="E167" s="197">
        <v>1025.9313725490197</v>
      </c>
      <c r="F167" s="31">
        <v>1082</v>
      </c>
    </row>
    <row r="168" spans="1:6" s="32" customFormat="1" x14ac:dyDescent="0.3">
      <c r="A168" s="30" t="s">
        <v>31</v>
      </c>
      <c r="B168" s="30" t="s">
        <v>41</v>
      </c>
      <c r="C168" s="30" t="s">
        <v>36</v>
      </c>
      <c r="D168" s="200">
        <v>43764</v>
      </c>
      <c r="E168" s="197">
        <v>1068.2156862745098</v>
      </c>
      <c r="F168" s="31">
        <v>1109</v>
      </c>
    </row>
    <row r="169" spans="1:6" s="32" customFormat="1" x14ac:dyDescent="0.3">
      <c r="A169" s="30" t="s">
        <v>31</v>
      </c>
      <c r="B169" s="30" t="s">
        <v>41</v>
      </c>
      <c r="C169" s="30" t="s">
        <v>36</v>
      </c>
      <c r="D169" s="200">
        <v>43765</v>
      </c>
      <c r="E169" s="197">
        <v>1056.5999999999999</v>
      </c>
      <c r="F169" s="31">
        <v>1077</v>
      </c>
    </row>
    <row r="170" spans="1:6" s="32" customFormat="1" x14ac:dyDescent="0.3">
      <c r="A170" s="30" t="s">
        <v>42</v>
      </c>
      <c r="B170" s="30" t="s">
        <v>43</v>
      </c>
      <c r="C170" s="30" t="s">
        <v>33</v>
      </c>
      <c r="D170" s="200">
        <v>43766</v>
      </c>
      <c r="E170" s="197">
        <v>1169.2675521821632</v>
      </c>
      <c r="F170" s="31">
        <v>1150</v>
      </c>
    </row>
    <row r="171" spans="1:6" s="32" customFormat="1" x14ac:dyDescent="0.3">
      <c r="A171" s="30" t="s">
        <v>42</v>
      </c>
      <c r="B171" s="30" t="s">
        <v>43</v>
      </c>
      <c r="C171" s="30" t="s">
        <v>33</v>
      </c>
      <c r="D171" s="200">
        <v>43767</v>
      </c>
      <c r="E171" s="197">
        <v>1086.5703225806451</v>
      </c>
      <c r="F171" s="31">
        <v>1093</v>
      </c>
    </row>
    <row r="172" spans="1:6" s="32" customFormat="1" x14ac:dyDescent="0.3">
      <c r="A172" s="30" t="s">
        <v>42</v>
      </c>
      <c r="B172" s="30" t="s">
        <v>43</v>
      </c>
      <c r="C172" s="30" t="s">
        <v>33</v>
      </c>
      <c r="D172" s="200">
        <v>43768</v>
      </c>
      <c r="E172" s="197">
        <v>1099.8891142663961</v>
      </c>
      <c r="F172" s="31">
        <v>1060</v>
      </c>
    </row>
    <row r="173" spans="1:6" s="32" customFormat="1" x14ac:dyDescent="0.3">
      <c r="A173" s="30" t="s">
        <v>42</v>
      </c>
      <c r="B173" s="30" t="s">
        <v>43</v>
      </c>
      <c r="C173" s="30" t="s">
        <v>33</v>
      </c>
      <c r="D173" s="200">
        <v>43769</v>
      </c>
      <c r="E173" s="197">
        <v>1050.8619047619047</v>
      </c>
      <c r="F173" s="31">
        <v>1068</v>
      </c>
    </row>
    <row r="174" spans="1:6" s="32" customFormat="1" x14ac:dyDescent="0.3">
      <c r="A174" s="30" t="s">
        <v>42</v>
      </c>
      <c r="B174" s="30" t="s">
        <v>43</v>
      </c>
      <c r="C174" s="30" t="s">
        <v>33</v>
      </c>
      <c r="D174" s="200">
        <v>43770</v>
      </c>
      <c r="E174" s="197">
        <v>1134.4313725490197</v>
      </c>
      <c r="F174" s="31">
        <v>1169</v>
      </c>
    </row>
    <row r="175" spans="1:6" s="32" customFormat="1" x14ac:dyDescent="0.3">
      <c r="A175" s="30" t="s">
        <v>42</v>
      </c>
      <c r="B175" s="30" t="s">
        <v>43</v>
      </c>
      <c r="C175" s="30" t="s">
        <v>33</v>
      </c>
      <c r="D175" s="200">
        <v>43771</v>
      </c>
      <c r="E175" s="197">
        <v>1169.2156862745098</v>
      </c>
      <c r="F175" s="31">
        <v>1174</v>
      </c>
    </row>
    <row r="176" spans="1:6" s="32" customFormat="1" x14ac:dyDescent="0.3">
      <c r="A176" s="30" t="s">
        <v>42</v>
      </c>
      <c r="B176" s="30" t="s">
        <v>43</v>
      </c>
      <c r="C176" s="30" t="s">
        <v>33</v>
      </c>
      <c r="D176" s="200">
        <v>43772</v>
      </c>
      <c r="E176" s="197">
        <v>1121.5999999999999</v>
      </c>
      <c r="F176" s="31">
        <v>1153</v>
      </c>
    </row>
    <row r="177" spans="1:6" s="32" customFormat="1" x14ac:dyDescent="0.3">
      <c r="A177" s="30" t="s">
        <v>42</v>
      </c>
      <c r="B177" s="30" t="s">
        <v>43</v>
      </c>
      <c r="C177" s="30" t="s">
        <v>34</v>
      </c>
      <c r="D177" s="200">
        <v>43773</v>
      </c>
      <c r="E177" s="197">
        <v>1260.2630272952854</v>
      </c>
      <c r="F177" s="31">
        <v>1251</v>
      </c>
    </row>
    <row r="178" spans="1:6" s="32" customFormat="1" x14ac:dyDescent="0.3">
      <c r="A178" s="30" t="s">
        <v>42</v>
      </c>
      <c r="B178" s="30" t="s">
        <v>43</v>
      </c>
      <c r="C178" s="30" t="s">
        <v>34</v>
      </c>
      <c r="D178" s="200">
        <v>43774</v>
      </c>
      <c r="E178" s="197">
        <v>1156.2549019607843</v>
      </c>
      <c r="F178" s="31">
        <v>1195</v>
      </c>
    </row>
    <row r="179" spans="1:6" s="32" customFormat="1" x14ac:dyDescent="0.3">
      <c r="A179" s="30" t="s">
        <v>42</v>
      </c>
      <c r="B179" s="30" t="s">
        <v>43</v>
      </c>
      <c r="C179" s="30" t="s">
        <v>34</v>
      </c>
      <c r="D179" s="200">
        <v>43775</v>
      </c>
      <c r="E179" s="197">
        <v>1134.4807692307693</v>
      </c>
      <c r="F179" s="31">
        <v>1120</v>
      </c>
    </row>
    <row r="180" spans="1:6" s="32" customFormat="1" x14ac:dyDescent="0.3">
      <c r="A180" s="30" t="s">
        <v>42</v>
      </c>
      <c r="B180" s="30" t="s">
        <v>43</v>
      </c>
      <c r="C180" s="30" t="s">
        <v>34</v>
      </c>
      <c r="D180" s="202">
        <v>43776</v>
      </c>
      <c r="E180" s="197">
        <v>1098.6862745098038</v>
      </c>
      <c r="F180" s="31">
        <v>1110</v>
      </c>
    </row>
    <row r="181" spans="1:6" s="32" customFormat="1" x14ac:dyDescent="0.3">
      <c r="A181" s="30" t="s">
        <v>42</v>
      </c>
      <c r="B181" s="30" t="s">
        <v>43</v>
      </c>
      <c r="C181" s="30" t="s">
        <v>34</v>
      </c>
      <c r="D181" s="202">
        <v>43777</v>
      </c>
      <c r="E181" s="197">
        <v>1243.9230769230769</v>
      </c>
      <c r="F181" s="31">
        <v>1231</v>
      </c>
    </row>
    <row r="182" spans="1:6" s="32" customFormat="1" x14ac:dyDescent="0.3">
      <c r="A182" s="30" t="s">
        <v>42</v>
      </c>
      <c r="B182" s="30" t="s">
        <v>43</v>
      </c>
      <c r="C182" s="30" t="s">
        <v>34</v>
      </c>
      <c r="D182" s="202">
        <v>43778</v>
      </c>
      <c r="E182" s="197">
        <v>1214.2115384615386</v>
      </c>
      <c r="F182" s="31">
        <v>1162</v>
      </c>
    </row>
    <row r="183" spans="1:6" s="32" customFormat="1" x14ac:dyDescent="0.3">
      <c r="A183" s="30" t="s">
        <v>42</v>
      </c>
      <c r="B183" s="30" t="s">
        <v>43</v>
      </c>
      <c r="C183" s="30" t="s">
        <v>34</v>
      </c>
      <c r="D183" s="200">
        <v>43779</v>
      </c>
      <c r="E183" s="197">
        <v>1149.5882352941176</v>
      </c>
      <c r="F183" s="31">
        <v>1153</v>
      </c>
    </row>
    <row r="184" spans="1:6" s="32" customFormat="1" x14ac:dyDescent="0.3">
      <c r="A184" s="30" t="s">
        <v>42</v>
      </c>
      <c r="B184" s="30" t="s">
        <v>43</v>
      </c>
      <c r="C184" s="30" t="s">
        <v>35</v>
      </c>
      <c r="D184" s="200">
        <v>43780</v>
      </c>
      <c r="E184" s="197">
        <v>1223.2307692307693</v>
      </c>
      <c r="F184" s="31">
        <v>1243</v>
      </c>
    </row>
    <row r="185" spans="1:6" s="32" customFormat="1" x14ac:dyDescent="0.3">
      <c r="A185" s="30" t="s">
        <v>42</v>
      </c>
      <c r="B185" s="30" t="s">
        <v>43</v>
      </c>
      <c r="C185" s="30" t="s">
        <v>35</v>
      </c>
      <c r="D185" s="200">
        <v>43781</v>
      </c>
      <c r="E185" s="197">
        <v>1117.2549019607843</v>
      </c>
      <c r="F185" s="31">
        <v>1173</v>
      </c>
    </row>
    <row r="186" spans="1:6" s="32" customFormat="1" x14ac:dyDescent="0.3">
      <c r="A186" s="30" t="s">
        <v>42</v>
      </c>
      <c r="B186" s="30" t="s">
        <v>43</v>
      </c>
      <c r="C186" s="30" t="s">
        <v>35</v>
      </c>
      <c r="D186" s="202">
        <v>43782</v>
      </c>
      <c r="E186" s="197">
        <v>1141.4807692307693</v>
      </c>
      <c r="F186" s="31">
        <v>1139</v>
      </c>
    </row>
    <row r="187" spans="1:6" s="32" customFormat="1" x14ac:dyDescent="0.3">
      <c r="A187" s="30" t="s">
        <v>42</v>
      </c>
      <c r="B187" s="30" t="s">
        <v>43</v>
      </c>
      <c r="C187" s="30" t="s">
        <v>35</v>
      </c>
      <c r="D187" s="202">
        <v>43783</v>
      </c>
      <c r="E187" s="197">
        <v>1084.6862745098038</v>
      </c>
      <c r="F187" s="31">
        <v>1091</v>
      </c>
    </row>
    <row r="188" spans="1:6" s="32" customFormat="1" x14ac:dyDescent="0.3">
      <c r="A188" s="30" t="s">
        <v>42</v>
      </c>
      <c r="B188" s="30" t="s">
        <v>43</v>
      </c>
      <c r="C188" s="30" t="s">
        <v>35</v>
      </c>
      <c r="D188" s="200">
        <v>43784</v>
      </c>
      <c r="E188" s="197">
        <v>1180.4230769230769</v>
      </c>
      <c r="F188" s="31">
        <v>1193</v>
      </c>
    </row>
    <row r="189" spans="1:6" s="32" customFormat="1" x14ac:dyDescent="0.3">
      <c r="A189" s="30" t="s">
        <v>42</v>
      </c>
      <c r="B189" s="30" t="s">
        <v>43</v>
      </c>
      <c r="C189" s="30" t="s">
        <v>35</v>
      </c>
      <c r="D189" s="200">
        <v>43785</v>
      </c>
      <c r="E189" s="197">
        <v>1176.2115384615386</v>
      </c>
      <c r="F189" s="31">
        <v>1165</v>
      </c>
    </row>
    <row r="190" spans="1:6" x14ac:dyDescent="0.3">
      <c r="A190" s="30" t="s">
        <v>42</v>
      </c>
      <c r="B190" s="30" t="s">
        <v>43</v>
      </c>
      <c r="C190" s="30" t="s">
        <v>35</v>
      </c>
      <c r="D190" s="200">
        <v>43786</v>
      </c>
      <c r="E190" s="197">
        <v>1143.5882352941176</v>
      </c>
      <c r="F190" s="31">
        <v>1120</v>
      </c>
    </row>
    <row r="191" spans="1:6" x14ac:dyDescent="0.3">
      <c r="A191" s="30" t="s">
        <v>42</v>
      </c>
      <c r="B191" s="30" t="s">
        <v>43</v>
      </c>
      <c r="C191" s="30" t="s">
        <v>36</v>
      </c>
      <c r="D191" s="200">
        <v>43787</v>
      </c>
      <c r="E191" s="197">
        <v>1187.2307692307693</v>
      </c>
      <c r="F191" s="31">
        <v>1209</v>
      </c>
    </row>
    <row r="192" spans="1:6" x14ac:dyDescent="0.3">
      <c r="A192" s="30" t="s">
        <v>42</v>
      </c>
      <c r="B192" s="30" t="s">
        <v>43</v>
      </c>
      <c r="C192" s="30" t="s">
        <v>36</v>
      </c>
      <c r="D192" s="200">
        <v>43788</v>
      </c>
      <c r="E192" s="197">
        <v>1097.3928329952671</v>
      </c>
      <c r="F192" s="31">
        <v>1109</v>
      </c>
    </row>
    <row r="193" spans="1:6" x14ac:dyDescent="0.3">
      <c r="A193" s="30" t="s">
        <v>42</v>
      </c>
      <c r="B193" s="30" t="s">
        <v>43</v>
      </c>
      <c r="C193" s="30" t="s">
        <v>36</v>
      </c>
      <c r="D193" s="200">
        <v>43789</v>
      </c>
      <c r="E193" s="197">
        <v>1129.825596816976</v>
      </c>
      <c r="F193" s="31">
        <v>1088</v>
      </c>
    </row>
    <row r="194" spans="1:6" x14ac:dyDescent="0.3">
      <c r="A194" s="30" t="s">
        <v>42</v>
      </c>
      <c r="B194" s="30" t="s">
        <v>43</v>
      </c>
      <c r="C194" s="30" t="s">
        <v>36</v>
      </c>
      <c r="D194" s="200">
        <v>43790</v>
      </c>
      <c r="E194" s="197">
        <v>1089.2418300653594</v>
      </c>
      <c r="F194" s="31">
        <v>1110</v>
      </c>
    </row>
    <row r="195" spans="1:6" x14ac:dyDescent="0.3">
      <c r="A195" s="30" t="s">
        <v>42</v>
      </c>
      <c r="B195" s="30" t="s">
        <v>43</v>
      </c>
      <c r="C195" s="30" t="s">
        <v>36</v>
      </c>
      <c r="D195" s="200">
        <v>43791</v>
      </c>
      <c r="E195" s="197">
        <v>1270.3516483516482</v>
      </c>
      <c r="F195" s="31">
        <v>1314</v>
      </c>
    </row>
    <row r="196" spans="1:6" x14ac:dyDescent="0.3">
      <c r="A196" s="30" t="s">
        <v>42</v>
      </c>
      <c r="B196" s="30" t="s">
        <v>43</v>
      </c>
      <c r="C196" s="30" t="s">
        <v>36</v>
      </c>
      <c r="D196" s="200">
        <v>43792</v>
      </c>
      <c r="E196" s="197">
        <v>1304.7115384615386</v>
      </c>
      <c r="F196" s="31">
        <v>1274</v>
      </c>
    </row>
    <row r="197" spans="1:6" x14ac:dyDescent="0.3">
      <c r="A197" s="30" t="s">
        <v>42</v>
      </c>
      <c r="B197" s="30" t="s">
        <v>43</v>
      </c>
      <c r="C197" s="30" t="s">
        <v>36</v>
      </c>
      <c r="D197" s="200">
        <v>43793</v>
      </c>
      <c r="E197" s="197">
        <v>1254</v>
      </c>
      <c r="F197" s="31">
        <v>1247</v>
      </c>
    </row>
    <row r="198" spans="1:6" x14ac:dyDescent="0.3">
      <c r="A198" s="30" t="s">
        <v>42</v>
      </c>
      <c r="B198" s="30" t="s">
        <v>44</v>
      </c>
      <c r="C198" s="30" t="s">
        <v>33</v>
      </c>
      <c r="D198" s="200">
        <v>43794</v>
      </c>
      <c r="E198" s="197">
        <v>1306.2307692307693</v>
      </c>
      <c r="F198" s="31">
        <v>1331</v>
      </c>
    </row>
    <row r="199" spans="1:6" s="34" customFormat="1" x14ac:dyDescent="0.3">
      <c r="A199" s="33" t="s">
        <v>42</v>
      </c>
      <c r="B199" s="33" t="s">
        <v>44</v>
      </c>
      <c r="C199" s="33" t="s">
        <v>33</v>
      </c>
      <c r="D199" s="203">
        <v>43795</v>
      </c>
      <c r="E199" s="197">
        <v>1258.2549019607843</v>
      </c>
      <c r="F199" s="31">
        <v>1245</v>
      </c>
    </row>
    <row r="200" spans="1:6" x14ac:dyDescent="0.3">
      <c r="A200" s="30" t="s">
        <v>42</v>
      </c>
      <c r="B200" s="30" t="s">
        <v>44</v>
      </c>
      <c r="C200" s="30" t="s">
        <v>33</v>
      </c>
      <c r="D200" s="200">
        <v>43796</v>
      </c>
      <c r="E200" s="197">
        <v>1323.4807692307693</v>
      </c>
      <c r="F200" s="31">
        <v>1336</v>
      </c>
    </row>
    <row r="201" spans="1:6" x14ac:dyDescent="0.3">
      <c r="A201" s="30" t="s">
        <v>42</v>
      </c>
      <c r="B201" s="30" t="s">
        <v>44</v>
      </c>
      <c r="C201" s="30" t="s">
        <v>33</v>
      </c>
      <c r="D201" s="200">
        <v>43797</v>
      </c>
      <c r="E201" s="197">
        <v>0</v>
      </c>
      <c r="F201" s="31" t="s">
        <v>190</v>
      </c>
    </row>
    <row r="202" spans="1:6" x14ac:dyDescent="0.3">
      <c r="A202" s="30" t="s">
        <v>42</v>
      </c>
      <c r="B202" s="30" t="s">
        <v>44</v>
      </c>
      <c r="C202" s="30" t="s">
        <v>33</v>
      </c>
      <c r="D202" s="200">
        <v>43798</v>
      </c>
      <c r="E202" s="197">
        <v>950.35416666666663</v>
      </c>
      <c r="F202" s="31">
        <v>963</v>
      </c>
    </row>
    <row r="203" spans="1:6" x14ac:dyDescent="0.3">
      <c r="A203" s="30" t="s">
        <v>42</v>
      </c>
      <c r="B203" s="30" t="s">
        <v>44</v>
      </c>
      <c r="C203" s="30" t="s">
        <v>33</v>
      </c>
      <c r="D203" s="200">
        <v>43799</v>
      </c>
      <c r="E203" s="197">
        <v>1113.1428571428571</v>
      </c>
      <c r="F203" s="31">
        <v>1159</v>
      </c>
    </row>
    <row r="204" spans="1:6" x14ac:dyDescent="0.3">
      <c r="A204" s="30" t="s">
        <v>42</v>
      </c>
      <c r="B204" s="30" t="s">
        <v>44</v>
      </c>
      <c r="C204" s="30" t="s">
        <v>33</v>
      </c>
      <c r="D204" s="200">
        <v>43800</v>
      </c>
      <c r="E204" s="197">
        <v>1018.5833333333334</v>
      </c>
      <c r="F204" s="31">
        <v>1118</v>
      </c>
    </row>
    <row r="205" spans="1:6" x14ac:dyDescent="0.3">
      <c r="A205" s="30" t="s">
        <v>42</v>
      </c>
      <c r="B205" s="30" t="s">
        <v>44</v>
      </c>
      <c r="C205" s="30" t="s">
        <v>34</v>
      </c>
      <c r="D205" s="200">
        <v>43801</v>
      </c>
      <c r="E205" s="197">
        <v>1089.1995192307693</v>
      </c>
      <c r="F205" s="31">
        <v>1188</v>
      </c>
    </row>
    <row r="206" spans="1:6" s="32" customFormat="1" x14ac:dyDescent="0.3">
      <c r="A206" s="30" t="s">
        <v>42</v>
      </c>
      <c r="B206" s="30" t="s">
        <v>44</v>
      </c>
      <c r="C206" s="30" t="s">
        <v>34</v>
      </c>
      <c r="D206" s="200">
        <v>43802</v>
      </c>
      <c r="E206" s="197">
        <v>1046.2504376750701</v>
      </c>
      <c r="F206" s="31">
        <v>1073</v>
      </c>
    </row>
    <row r="207" spans="1:6" s="32" customFormat="1" x14ac:dyDescent="0.3">
      <c r="A207" s="30" t="s">
        <v>42</v>
      </c>
      <c r="B207" s="30" t="s">
        <v>44</v>
      </c>
      <c r="C207" s="30" t="s">
        <v>34</v>
      </c>
      <c r="D207" s="200">
        <v>43803</v>
      </c>
      <c r="E207" s="197">
        <v>997.34326923076924</v>
      </c>
      <c r="F207" s="31">
        <v>1049</v>
      </c>
    </row>
    <row r="208" spans="1:6" s="32" customFormat="1" x14ac:dyDescent="0.3">
      <c r="A208" s="30" t="s">
        <v>42</v>
      </c>
      <c r="B208" s="30" t="s">
        <v>44</v>
      </c>
      <c r="C208" s="30" t="s">
        <v>34</v>
      </c>
      <c r="D208" s="200">
        <v>43804</v>
      </c>
      <c r="E208" s="197">
        <v>1012.2647691334598</v>
      </c>
      <c r="F208" s="31">
        <v>1049</v>
      </c>
    </row>
    <row r="209" spans="1:6" s="32" customFormat="1" x14ac:dyDescent="0.3">
      <c r="A209" s="30" t="s">
        <v>42</v>
      </c>
      <c r="B209" s="30" t="s">
        <v>44</v>
      </c>
      <c r="C209" s="30" t="s">
        <v>34</v>
      </c>
      <c r="D209" s="200">
        <v>43805</v>
      </c>
      <c r="E209" s="197">
        <v>1092.3516483516482</v>
      </c>
      <c r="F209" s="31">
        <v>1146</v>
      </c>
    </row>
    <row r="210" spans="1:6" s="32" customFormat="1" x14ac:dyDescent="0.3">
      <c r="A210" s="30" t="s">
        <v>42</v>
      </c>
      <c r="B210" s="30" t="s">
        <v>44</v>
      </c>
      <c r="C210" s="30" t="s">
        <v>34</v>
      </c>
      <c r="D210" s="200">
        <v>43806</v>
      </c>
      <c r="E210" s="197">
        <v>1090.2115384615386</v>
      </c>
      <c r="F210" s="31">
        <v>1139</v>
      </c>
    </row>
    <row r="211" spans="1:6" s="32" customFormat="1" x14ac:dyDescent="0.3">
      <c r="A211" s="30" t="s">
        <v>42</v>
      </c>
      <c r="B211" s="30" t="s">
        <v>44</v>
      </c>
      <c r="C211" s="30" t="s">
        <v>34</v>
      </c>
      <c r="D211" s="200">
        <v>43807</v>
      </c>
      <c r="E211" s="197">
        <v>1058.5882352941176</v>
      </c>
      <c r="F211" s="31">
        <v>1082</v>
      </c>
    </row>
    <row r="212" spans="1:6" s="32" customFormat="1" x14ac:dyDescent="0.3">
      <c r="A212" s="30" t="s">
        <v>42</v>
      </c>
      <c r="B212" s="30" t="s">
        <v>44</v>
      </c>
      <c r="C212" s="30" t="s">
        <v>35</v>
      </c>
      <c r="D212" s="200">
        <v>43808</v>
      </c>
      <c r="E212" s="197">
        <v>1162.1995192307693</v>
      </c>
      <c r="F212" s="31">
        <v>1163</v>
      </c>
    </row>
    <row r="213" spans="1:6" s="32" customFormat="1" x14ac:dyDescent="0.3">
      <c r="A213" s="30" t="s">
        <v>42</v>
      </c>
      <c r="B213" s="30" t="s">
        <v>44</v>
      </c>
      <c r="C213" s="30" t="s">
        <v>35</v>
      </c>
      <c r="D213" s="200">
        <v>43809</v>
      </c>
      <c r="E213" s="197">
        <v>1070.2504376750701</v>
      </c>
      <c r="F213" s="31">
        <v>1137</v>
      </c>
    </row>
    <row r="214" spans="1:6" s="32" customFormat="1" x14ac:dyDescent="0.3">
      <c r="A214" s="30" t="s">
        <v>42</v>
      </c>
      <c r="B214" s="30" t="s">
        <v>44</v>
      </c>
      <c r="C214" s="30" t="s">
        <v>35</v>
      </c>
      <c r="D214" s="200">
        <v>43810</v>
      </c>
      <c r="E214" s="197">
        <v>1031.3432692307692</v>
      </c>
      <c r="F214" s="31">
        <v>1050</v>
      </c>
    </row>
    <row r="215" spans="1:6" s="32" customFormat="1" x14ac:dyDescent="0.3">
      <c r="A215" s="30" t="s">
        <v>42</v>
      </c>
      <c r="B215" s="30" t="s">
        <v>44</v>
      </c>
      <c r="C215" s="30" t="s">
        <v>35</v>
      </c>
      <c r="D215" s="200">
        <v>43811</v>
      </c>
      <c r="E215" s="197">
        <v>996.26476913345982</v>
      </c>
      <c r="F215" s="31">
        <v>1015</v>
      </c>
    </row>
    <row r="216" spans="1:6" s="32" customFormat="1" x14ac:dyDescent="0.3">
      <c r="A216" s="30" t="s">
        <v>42</v>
      </c>
      <c r="B216" s="30" t="s">
        <v>44</v>
      </c>
      <c r="C216" s="30" t="s">
        <v>35</v>
      </c>
      <c r="D216" s="200">
        <v>43812</v>
      </c>
      <c r="E216" s="197">
        <v>1095.3516483516482</v>
      </c>
      <c r="F216" s="31">
        <v>1108</v>
      </c>
    </row>
    <row r="217" spans="1:6" s="32" customFormat="1" x14ac:dyDescent="0.3">
      <c r="A217" s="30" t="s">
        <v>42</v>
      </c>
      <c r="B217" s="30" t="s">
        <v>44</v>
      </c>
      <c r="C217" s="30" t="s">
        <v>35</v>
      </c>
      <c r="D217" s="200">
        <v>43813</v>
      </c>
      <c r="E217" s="197">
        <v>1115.2115384615386</v>
      </c>
      <c r="F217" s="31">
        <v>1140</v>
      </c>
    </row>
    <row r="218" spans="1:6" s="32" customFormat="1" x14ac:dyDescent="0.3">
      <c r="A218" s="30" t="s">
        <v>42</v>
      </c>
      <c r="B218" s="30" t="s">
        <v>44</v>
      </c>
      <c r="C218" s="30" t="s">
        <v>35</v>
      </c>
      <c r="D218" s="200">
        <v>43814</v>
      </c>
      <c r="E218" s="197">
        <v>1065.5882352941176</v>
      </c>
      <c r="F218" s="31">
        <v>1088</v>
      </c>
    </row>
    <row r="219" spans="1:6" s="32" customFormat="1" x14ac:dyDescent="0.3">
      <c r="A219" s="30" t="s">
        <v>42</v>
      </c>
      <c r="B219" s="30" t="s">
        <v>44</v>
      </c>
      <c r="C219" s="30" t="s">
        <v>36</v>
      </c>
      <c r="D219" s="200">
        <v>43815</v>
      </c>
      <c r="E219" s="197">
        <v>1100.1995192307693</v>
      </c>
      <c r="F219" s="31">
        <v>1126</v>
      </c>
    </row>
    <row r="220" spans="1:6" s="32" customFormat="1" x14ac:dyDescent="0.3">
      <c r="A220" s="30" t="s">
        <v>42</v>
      </c>
      <c r="B220" s="30" t="s">
        <v>44</v>
      </c>
      <c r="C220" s="30" t="s">
        <v>36</v>
      </c>
      <c r="D220" s="200">
        <v>43816</v>
      </c>
      <c r="E220" s="197">
        <v>1000.2504376750701</v>
      </c>
      <c r="F220" s="31">
        <v>1034</v>
      </c>
    </row>
    <row r="221" spans="1:6" s="32" customFormat="1" x14ac:dyDescent="0.3">
      <c r="A221" s="30" t="s">
        <v>42</v>
      </c>
      <c r="B221" s="30" t="s">
        <v>44</v>
      </c>
      <c r="C221" s="30" t="s">
        <v>36</v>
      </c>
      <c r="D221" s="200">
        <v>43817</v>
      </c>
      <c r="E221" s="197">
        <v>1031.4807692307693</v>
      </c>
      <c r="F221" s="31">
        <v>1050</v>
      </c>
    </row>
    <row r="222" spans="1:6" s="32" customFormat="1" x14ac:dyDescent="0.3">
      <c r="A222" s="30" t="s">
        <v>42</v>
      </c>
      <c r="B222" s="30" t="s">
        <v>44</v>
      </c>
      <c r="C222" s="30" t="s">
        <v>36</v>
      </c>
      <c r="D222" s="200">
        <v>43818</v>
      </c>
      <c r="E222" s="197">
        <v>1015.3314358001264</v>
      </c>
      <c r="F222" s="31">
        <v>1052</v>
      </c>
    </row>
    <row r="223" spans="1:6" s="32" customFormat="1" x14ac:dyDescent="0.3">
      <c r="A223" s="30" t="s">
        <v>42</v>
      </c>
      <c r="B223" s="30" t="s">
        <v>44</v>
      </c>
      <c r="C223" s="30" t="s">
        <v>36</v>
      </c>
      <c r="D223" s="200">
        <v>43819</v>
      </c>
      <c r="E223" s="197">
        <v>1149.0682382133996</v>
      </c>
      <c r="F223" s="31">
        <v>1164</v>
      </c>
    </row>
    <row r="224" spans="1:6" s="32" customFormat="1" x14ac:dyDescent="0.3">
      <c r="A224" s="30" t="s">
        <v>42</v>
      </c>
      <c r="B224" s="30" t="s">
        <v>44</v>
      </c>
      <c r="C224" s="30" t="s">
        <v>36</v>
      </c>
      <c r="D224" s="200">
        <v>43820</v>
      </c>
      <c r="E224" s="197">
        <v>1183.2115384615386</v>
      </c>
      <c r="F224" s="31">
        <v>1160</v>
      </c>
    </row>
    <row r="225" spans="1:6" s="32" customFormat="1" x14ac:dyDescent="0.3">
      <c r="A225" s="30" t="s">
        <v>42</v>
      </c>
      <c r="B225" s="30" t="s">
        <v>44</v>
      </c>
      <c r="C225" s="30" t="s">
        <v>36</v>
      </c>
      <c r="D225" s="200">
        <v>43821</v>
      </c>
      <c r="E225" s="197">
        <v>1158.5882352941176</v>
      </c>
      <c r="F225" s="31">
        <v>1207</v>
      </c>
    </row>
    <row r="226" spans="1:6" s="32" customFormat="1" x14ac:dyDescent="0.3">
      <c r="A226" s="30" t="s">
        <v>42</v>
      </c>
      <c r="B226" s="30" t="s">
        <v>45</v>
      </c>
      <c r="C226" s="30" t="s">
        <v>33</v>
      </c>
      <c r="D226" s="200">
        <v>43822</v>
      </c>
      <c r="E226" s="197">
        <v>1136.1995192307693</v>
      </c>
      <c r="F226" s="31">
        <v>1171</v>
      </c>
    </row>
    <row r="227" spans="1:6" s="32" customFormat="1" x14ac:dyDescent="0.3">
      <c r="A227" s="30" t="s">
        <v>42</v>
      </c>
      <c r="B227" s="30" t="s">
        <v>45</v>
      </c>
      <c r="C227" s="30" t="s">
        <v>33</v>
      </c>
      <c r="D227" s="200">
        <v>43823</v>
      </c>
      <c r="E227" s="197">
        <v>998.25043767507009</v>
      </c>
      <c r="F227" s="31">
        <v>1094</v>
      </c>
    </row>
    <row r="228" spans="1:6" s="32" customFormat="1" x14ac:dyDescent="0.3">
      <c r="A228" s="30" t="s">
        <v>42</v>
      </c>
      <c r="B228" s="30" t="s">
        <v>45</v>
      </c>
      <c r="C228" s="30" t="s">
        <v>33</v>
      </c>
      <c r="D228" s="200">
        <v>43824</v>
      </c>
      <c r="E228" s="197" t="s">
        <v>190</v>
      </c>
      <c r="F228" s="31" t="s">
        <v>190</v>
      </c>
    </row>
    <row r="229" spans="1:6" s="32" customFormat="1" x14ac:dyDescent="0.3">
      <c r="A229" s="30" t="s">
        <v>42</v>
      </c>
      <c r="B229" s="30" t="s">
        <v>45</v>
      </c>
      <c r="C229" s="30" t="s">
        <v>33</v>
      </c>
      <c r="D229" s="200">
        <v>43825</v>
      </c>
      <c r="E229" s="197">
        <v>1103.2647691334598</v>
      </c>
      <c r="F229" s="31">
        <v>1246</v>
      </c>
    </row>
    <row r="230" spans="1:6" s="32" customFormat="1" x14ac:dyDescent="0.3">
      <c r="A230" s="30" t="s">
        <v>42</v>
      </c>
      <c r="B230" s="30" t="s">
        <v>45</v>
      </c>
      <c r="C230" s="30" t="s">
        <v>33</v>
      </c>
      <c r="D230" s="200">
        <v>43826</v>
      </c>
      <c r="E230" s="197">
        <v>1139.3516483516482</v>
      </c>
      <c r="F230" s="31">
        <v>1178</v>
      </c>
    </row>
    <row r="231" spans="1:6" s="32" customFormat="1" x14ac:dyDescent="0.3">
      <c r="A231" s="30" t="s">
        <v>42</v>
      </c>
      <c r="B231" s="30" t="s">
        <v>45</v>
      </c>
      <c r="C231" s="30" t="s">
        <v>33</v>
      </c>
      <c r="D231" s="200">
        <v>43827</v>
      </c>
      <c r="E231" s="197">
        <v>1244.2115384615386</v>
      </c>
      <c r="F231" s="31">
        <v>1274</v>
      </c>
    </row>
    <row r="232" spans="1:6" s="32" customFormat="1" x14ac:dyDescent="0.3">
      <c r="A232" s="30" t="s">
        <v>42</v>
      </c>
      <c r="B232" s="30" t="s">
        <v>45</v>
      </c>
      <c r="C232" s="30" t="s">
        <v>33</v>
      </c>
      <c r="D232" s="200">
        <v>43828</v>
      </c>
      <c r="E232" s="197">
        <v>1178.5882352941176</v>
      </c>
      <c r="F232" s="31">
        <v>1180</v>
      </c>
    </row>
    <row r="233" spans="1:6" s="32" customFormat="1" x14ac:dyDescent="0.3">
      <c r="A233" s="30" t="s">
        <v>42</v>
      </c>
      <c r="B233" s="30" t="s">
        <v>45</v>
      </c>
      <c r="C233" s="30" t="s">
        <v>34</v>
      </c>
      <c r="D233" s="200">
        <v>43829</v>
      </c>
      <c r="E233" s="197">
        <v>1107.2307692307693</v>
      </c>
      <c r="F233" s="31">
        <v>1151</v>
      </c>
    </row>
    <row r="234" spans="1:6" s="32" customFormat="1" x14ac:dyDescent="0.3">
      <c r="A234" s="30" t="s">
        <v>42</v>
      </c>
      <c r="B234" s="30" t="s">
        <v>45</v>
      </c>
      <c r="C234" s="30" t="s">
        <v>34</v>
      </c>
      <c r="D234" s="200">
        <v>43830</v>
      </c>
      <c r="E234" s="197">
        <v>965.25490196078431</v>
      </c>
      <c r="F234" s="31">
        <v>1036</v>
      </c>
    </row>
    <row r="235" spans="1:6" s="32" customFormat="1" x14ac:dyDescent="0.3">
      <c r="A235" s="30" t="s">
        <v>42</v>
      </c>
      <c r="B235" s="30" t="s">
        <v>45</v>
      </c>
      <c r="C235" s="30" t="s">
        <v>34</v>
      </c>
      <c r="D235" s="200">
        <v>43831</v>
      </c>
      <c r="E235" s="197">
        <v>970.48076923076928</v>
      </c>
      <c r="F235" s="31">
        <v>1069</v>
      </c>
    </row>
    <row r="236" spans="1:6" s="32" customFormat="1" x14ac:dyDescent="0.3">
      <c r="A236" s="30" t="s">
        <v>42</v>
      </c>
      <c r="B236" s="30" t="s">
        <v>45</v>
      </c>
      <c r="C236" s="30" t="s">
        <v>34</v>
      </c>
      <c r="D236" s="200">
        <v>43832</v>
      </c>
      <c r="E236" s="197">
        <v>877.68627450980387</v>
      </c>
      <c r="F236" s="31">
        <v>997</v>
      </c>
    </row>
    <row r="237" spans="1:6" s="32" customFormat="1" x14ac:dyDescent="0.3">
      <c r="A237" s="30" t="s">
        <v>42</v>
      </c>
      <c r="B237" s="30" t="s">
        <v>45</v>
      </c>
      <c r="C237" s="30" t="s">
        <v>34</v>
      </c>
      <c r="D237" s="200">
        <v>43833</v>
      </c>
      <c r="E237" s="197">
        <v>1086.4230769230769</v>
      </c>
      <c r="F237" s="31">
        <v>1014</v>
      </c>
    </row>
    <row r="238" spans="1:6" s="32" customFormat="1" x14ac:dyDescent="0.3">
      <c r="A238" s="30" t="s">
        <v>42</v>
      </c>
      <c r="B238" s="30" t="s">
        <v>45</v>
      </c>
      <c r="C238" s="30" t="s">
        <v>34</v>
      </c>
      <c r="D238" s="200">
        <v>43834</v>
      </c>
      <c r="E238" s="197">
        <v>1253.2115384615386</v>
      </c>
      <c r="F238" s="31">
        <v>1189</v>
      </c>
    </row>
    <row r="239" spans="1:6" s="32" customFormat="1" x14ac:dyDescent="0.3">
      <c r="A239" s="30" t="s">
        <v>42</v>
      </c>
      <c r="B239" s="30" t="s">
        <v>45</v>
      </c>
      <c r="C239" s="30" t="s">
        <v>34</v>
      </c>
      <c r="D239" s="200">
        <v>43835</v>
      </c>
      <c r="E239" s="197">
        <v>1167.5882352941176</v>
      </c>
      <c r="F239" s="31">
        <v>1188</v>
      </c>
    </row>
    <row r="240" spans="1:6" s="32" customFormat="1" x14ac:dyDescent="0.3">
      <c r="A240" s="30" t="s">
        <v>42</v>
      </c>
      <c r="B240" s="30" t="s">
        <v>45</v>
      </c>
      <c r="C240" s="30" t="s">
        <v>35</v>
      </c>
      <c r="D240" s="200">
        <v>43836</v>
      </c>
      <c r="E240" s="197">
        <v>1075.2307692307693</v>
      </c>
      <c r="F240" s="31">
        <v>1163</v>
      </c>
    </row>
    <row r="241" spans="1:6" s="32" customFormat="1" x14ac:dyDescent="0.3">
      <c r="A241" s="30" t="s">
        <v>42</v>
      </c>
      <c r="B241" s="30" t="s">
        <v>45</v>
      </c>
      <c r="C241" s="30" t="s">
        <v>35</v>
      </c>
      <c r="D241" s="200">
        <v>43837</v>
      </c>
      <c r="E241" s="197">
        <v>1069.2549019607843</v>
      </c>
      <c r="F241" s="31">
        <v>1102</v>
      </c>
    </row>
    <row r="242" spans="1:6" s="32" customFormat="1" x14ac:dyDescent="0.3">
      <c r="A242" s="30" t="s">
        <v>42</v>
      </c>
      <c r="B242" s="30" t="s">
        <v>45</v>
      </c>
      <c r="C242" s="30" t="s">
        <v>35</v>
      </c>
      <c r="D242" s="200">
        <v>43838</v>
      </c>
      <c r="E242" s="197">
        <v>1046.4807692307693</v>
      </c>
      <c r="F242" s="31">
        <v>1092</v>
      </c>
    </row>
    <row r="243" spans="1:6" s="32" customFormat="1" x14ac:dyDescent="0.3">
      <c r="A243" s="30" t="s">
        <v>42</v>
      </c>
      <c r="B243" s="30" t="s">
        <v>45</v>
      </c>
      <c r="C243" s="30" t="s">
        <v>35</v>
      </c>
      <c r="D243" s="200">
        <v>43839</v>
      </c>
      <c r="E243" s="197">
        <v>1015.6862745098039</v>
      </c>
      <c r="F243" s="31">
        <v>1051</v>
      </c>
    </row>
    <row r="244" spans="1:6" s="32" customFormat="1" x14ac:dyDescent="0.3">
      <c r="A244" s="30" t="s">
        <v>42</v>
      </c>
      <c r="B244" s="30" t="s">
        <v>45</v>
      </c>
      <c r="C244" s="30" t="s">
        <v>35</v>
      </c>
      <c r="D244" s="200">
        <v>43840</v>
      </c>
      <c r="E244" s="197">
        <v>1104.4230769230769</v>
      </c>
      <c r="F244" s="31">
        <v>1146</v>
      </c>
    </row>
    <row r="245" spans="1:6" s="32" customFormat="1" x14ac:dyDescent="0.3">
      <c r="A245" s="30" t="s">
        <v>42</v>
      </c>
      <c r="B245" s="30" t="s">
        <v>45</v>
      </c>
      <c r="C245" s="30" t="s">
        <v>35</v>
      </c>
      <c r="D245" s="200">
        <v>43841</v>
      </c>
      <c r="E245" s="197">
        <v>1180.2115384615386</v>
      </c>
      <c r="F245" s="31">
        <v>1256</v>
      </c>
    </row>
    <row r="246" spans="1:6" s="32" customFormat="1" x14ac:dyDescent="0.3">
      <c r="A246" s="30" t="s">
        <v>42</v>
      </c>
      <c r="B246" s="30" t="s">
        <v>45</v>
      </c>
      <c r="C246" s="30" t="s">
        <v>35</v>
      </c>
      <c r="D246" s="200">
        <v>43842</v>
      </c>
      <c r="E246" s="197">
        <v>1124.5882352941176</v>
      </c>
      <c r="F246" s="31">
        <v>1165</v>
      </c>
    </row>
    <row r="247" spans="1:6" s="32" customFormat="1" x14ac:dyDescent="0.3">
      <c r="A247" s="30" t="s">
        <v>42</v>
      </c>
      <c r="B247" s="30" t="s">
        <v>45</v>
      </c>
      <c r="C247" s="30" t="s">
        <v>36</v>
      </c>
      <c r="D247" s="200">
        <v>43843</v>
      </c>
      <c r="E247" s="197">
        <v>1173.2307692307693</v>
      </c>
      <c r="F247" s="31">
        <v>1217</v>
      </c>
    </row>
    <row r="248" spans="1:6" s="32" customFormat="1" x14ac:dyDescent="0.3">
      <c r="A248" s="30" t="s">
        <v>42</v>
      </c>
      <c r="B248" s="30" t="s">
        <v>45</v>
      </c>
      <c r="C248" s="30" t="s">
        <v>36</v>
      </c>
      <c r="D248" s="200">
        <v>43844</v>
      </c>
      <c r="E248" s="197">
        <v>1079.2549019607843</v>
      </c>
      <c r="F248" s="31">
        <v>1135</v>
      </c>
    </row>
    <row r="249" spans="1:6" s="32" customFormat="1" x14ac:dyDescent="0.3">
      <c r="A249" s="30" t="s">
        <v>42</v>
      </c>
      <c r="B249" s="30" t="s">
        <v>45</v>
      </c>
      <c r="C249" s="30" t="s">
        <v>36</v>
      </c>
      <c r="D249" s="200">
        <v>43845</v>
      </c>
      <c r="E249" s="197">
        <v>996.48076923076928</v>
      </c>
      <c r="F249" s="31">
        <v>981</v>
      </c>
    </row>
    <row r="250" spans="1:6" s="32" customFormat="1" x14ac:dyDescent="0.3">
      <c r="A250" s="30" t="s">
        <v>42</v>
      </c>
      <c r="B250" s="30" t="s">
        <v>45</v>
      </c>
      <c r="C250" s="30" t="s">
        <v>36</v>
      </c>
      <c r="D250" s="200">
        <v>43846</v>
      </c>
      <c r="E250" s="197">
        <v>963.68627450980387</v>
      </c>
      <c r="F250" s="31">
        <v>979</v>
      </c>
    </row>
    <row r="251" spans="1:6" s="32" customFormat="1" x14ac:dyDescent="0.3">
      <c r="A251" s="30" t="s">
        <v>42</v>
      </c>
      <c r="B251" s="30" t="s">
        <v>45</v>
      </c>
      <c r="C251" s="30" t="s">
        <v>36</v>
      </c>
      <c r="D251" s="200">
        <v>43847</v>
      </c>
      <c r="E251" s="197">
        <v>1102.4230769230769</v>
      </c>
      <c r="F251" s="31">
        <v>1119</v>
      </c>
    </row>
    <row r="252" spans="1:6" s="32" customFormat="1" x14ac:dyDescent="0.3">
      <c r="A252" s="30" t="s">
        <v>42</v>
      </c>
      <c r="B252" s="30" t="s">
        <v>45</v>
      </c>
      <c r="C252" s="30" t="s">
        <v>36</v>
      </c>
      <c r="D252" s="200">
        <v>43848</v>
      </c>
      <c r="E252" s="197">
        <v>1156.2115384615386</v>
      </c>
      <c r="F252" s="31">
        <v>1182</v>
      </c>
    </row>
    <row r="253" spans="1:6" s="32" customFormat="1" x14ac:dyDescent="0.3">
      <c r="A253" s="30" t="s">
        <v>42</v>
      </c>
      <c r="B253" s="30" t="s">
        <v>45</v>
      </c>
      <c r="C253" s="30" t="s">
        <v>36</v>
      </c>
      <c r="D253" s="200">
        <v>43849</v>
      </c>
      <c r="E253" s="197">
        <v>1108.5882352941176</v>
      </c>
      <c r="F253" s="31">
        <v>1112</v>
      </c>
    </row>
    <row r="254" spans="1:6" s="32" customFormat="1" x14ac:dyDescent="0.3">
      <c r="A254" s="30" t="s">
        <v>42</v>
      </c>
      <c r="B254" s="30" t="s">
        <v>46</v>
      </c>
      <c r="C254" s="30" t="s">
        <v>33</v>
      </c>
      <c r="D254" s="200">
        <v>43850</v>
      </c>
      <c r="E254" s="197">
        <v>1095.2307692307693</v>
      </c>
      <c r="F254" s="31">
        <v>1143</v>
      </c>
    </row>
    <row r="255" spans="1:6" s="32" customFormat="1" x14ac:dyDescent="0.3">
      <c r="A255" s="30" t="s">
        <v>42</v>
      </c>
      <c r="B255" s="30" t="s">
        <v>46</v>
      </c>
      <c r="C255" s="30" t="s">
        <v>33</v>
      </c>
      <c r="D255" s="200">
        <v>43851</v>
      </c>
      <c r="E255" s="197">
        <v>978.25490196078431</v>
      </c>
      <c r="F255" s="31">
        <v>1058</v>
      </c>
    </row>
    <row r="256" spans="1:6" s="32" customFormat="1" x14ac:dyDescent="0.3">
      <c r="A256" s="30" t="s">
        <v>42</v>
      </c>
      <c r="B256" s="30" t="s">
        <v>46</v>
      </c>
      <c r="C256" s="30" t="s">
        <v>33</v>
      </c>
      <c r="D256" s="200">
        <v>43852</v>
      </c>
      <c r="E256" s="197">
        <v>988.3</v>
      </c>
      <c r="F256" s="31">
        <v>1036</v>
      </c>
    </row>
    <row r="257" spans="1:6" s="32" customFormat="1" x14ac:dyDescent="0.3">
      <c r="A257" s="30" t="s">
        <v>42</v>
      </c>
      <c r="B257" s="30" t="s">
        <v>46</v>
      </c>
      <c r="C257" s="30" t="s">
        <v>33</v>
      </c>
      <c r="D257" s="200">
        <v>43853</v>
      </c>
      <c r="E257" s="197">
        <v>966.33143580012643</v>
      </c>
      <c r="F257" s="31">
        <v>962</v>
      </c>
    </row>
    <row r="258" spans="1:6" s="32" customFormat="1" x14ac:dyDescent="0.3">
      <c r="A258" s="30" t="s">
        <v>42</v>
      </c>
      <c r="B258" s="30" t="s">
        <v>46</v>
      </c>
      <c r="C258" s="30" t="s">
        <v>33</v>
      </c>
      <c r="D258" s="200">
        <v>43854</v>
      </c>
      <c r="E258" s="197">
        <v>1007.4230769230769</v>
      </c>
      <c r="F258" s="31">
        <v>967</v>
      </c>
    </row>
    <row r="259" spans="1:6" s="32" customFormat="1" x14ac:dyDescent="0.3">
      <c r="A259" s="30" t="s">
        <v>42</v>
      </c>
      <c r="B259" s="30" t="s">
        <v>46</v>
      </c>
      <c r="C259" s="30" t="s">
        <v>33</v>
      </c>
      <c r="D259" s="200">
        <v>43855</v>
      </c>
      <c r="E259" s="197">
        <v>1151.2115384615386</v>
      </c>
      <c r="F259" s="31">
        <v>1189</v>
      </c>
    </row>
    <row r="260" spans="1:6" s="32" customFormat="1" x14ac:dyDescent="0.3">
      <c r="A260" s="30" t="s">
        <v>42</v>
      </c>
      <c r="B260" s="30" t="s">
        <v>46</v>
      </c>
      <c r="C260" s="30" t="s">
        <v>33</v>
      </c>
      <c r="D260" s="200">
        <v>43856</v>
      </c>
      <c r="E260" s="197">
        <v>1074.5882352941176</v>
      </c>
      <c r="F260" s="31">
        <v>1114</v>
      </c>
    </row>
    <row r="261" spans="1:6" s="32" customFormat="1" x14ac:dyDescent="0.3">
      <c r="A261" s="30" t="s">
        <v>42</v>
      </c>
      <c r="B261" s="30" t="s">
        <v>46</v>
      </c>
      <c r="C261" s="30" t="s">
        <v>34</v>
      </c>
      <c r="D261" s="200">
        <v>43857</v>
      </c>
      <c r="E261" s="197">
        <v>1058.2307692307693</v>
      </c>
      <c r="F261" s="31">
        <v>1120</v>
      </c>
    </row>
    <row r="262" spans="1:6" s="32" customFormat="1" x14ac:dyDescent="0.3">
      <c r="A262" s="30" t="s">
        <v>42</v>
      </c>
      <c r="B262" s="30" t="s">
        <v>46</v>
      </c>
      <c r="C262" s="30" t="s">
        <v>34</v>
      </c>
      <c r="D262" s="200">
        <v>43858</v>
      </c>
      <c r="E262" s="197">
        <v>1016.2236519607843</v>
      </c>
      <c r="F262" s="31">
        <v>1088</v>
      </c>
    </row>
    <row r="263" spans="1:6" s="32" customFormat="1" x14ac:dyDescent="0.3">
      <c r="A263" s="30" t="s">
        <v>42</v>
      </c>
      <c r="B263" s="30" t="s">
        <v>46</v>
      </c>
      <c r="C263" s="30" t="s">
        <v>34</v>
      </c>
      <c r="D263" s="200">
        <v>43859</v>
      </c>
      <c r="E263" s="197">
        <v>955.76201923076928</v>
      </c>
      <c r="F263" s="31">
        <v>993</v>
      </c>
    </row>
    <row r="264" spans="1:6" s="32" customFormat="1" x14ac:dyDescent="0.3">
      <c r="A264" s="30" t="s">
        <v>42</v>
      </c>
      <c r="B264" s="30" t="s">
        <v>46</v>
      </c>
      <c r="C264" s="30" t="s">
        <v>34</v>
      </c>
      <c r="D264" s="200">
        <v>43860</v>
      </c>
      <c r="E264" s="197">
        <v>982.98627450980382</v>
      </c>
      <c r="F264" s="31">
        <v>1081</v>
      </c>
    </row>
    <row r="265" spans="1:6" s="32" customFormat="1" x14ac:dyDescent="0.3">
      <c r="A265" s="30" t="s">
        <v>42</v>
      </c>
      <c r="B265" s="30" t="s">
        <v>46</v>
      </c>
      <c r="C265" s="30" t="s">
        <v>34</v>
      </c>
      <c r="D265" s="200">
        <v>43861</v>
      </c>
      <c r="E265" s="197">
        <v>1138.0682382133996</v>
      </c>
      <c r="F265" s="31">
        <v>1225</v>
      </c>
    </row>
    <row r="266" spans="1:6" s="32" customFormat="1" x14ac:dyDescent="0.3">
      <c r="A266" s="30" t="s">
        <v>42</v>
      </c>
      <c r="B266" s="30" t="s">
        <v>46</v>
      </c>
      <c r="C266" s="30" t="s">
        <v>34</v>
      </c>
      <c r="D266" s="200">
        <v>43862</v>
      </c>
      <c r="E266" s="197">
        <v>1255.5</v>
      </c>
      <c r="F266" s="31">
        <v>1332</v>
      </c>
    </row>
    <row r="267" spans="1:6" s="32" customFormat="1" x14ac:dyDescent="0.3">
      <c r="A267" s="30" t="s">
        <v>42</v>
      </c>
      <c r="B267" s="30" t="s">
        <v>46</v>
      </c>
      <c r="C267" s="30" t="s">
        <v>34</v>
      </c>
      <c r="D267" s="200">
        <v>43863</v>
      </c>
      <c r="E267" s="197">
        <v>1123.5882352941176</v>
      </c>
      <c r="F267" s="31">
        <v>1158</v>
      </c>
    </row>
    <row r="268" spans="1:6" s="32" customFormat="1" x14ac:dyDescent="0.3">
      <c r="A268" s="30" t="s">
        <v>42</v>
      </c>
      <c r="B268" s="30" t="s">
        <v>46</v>
      </c>
      <c r="C268" s="30" t="s">
        <v>35</v>
      </c>
      <c r="D268" s="200">
        <v>43864</v>
      </c>
      <c r="E268" s="197">
        <v>1109.2307692307693</v>
      </c>
      <c r="F268" s="31">
        <v>1142</v>
      </c>
    </row>
    <row r="269" spans="1:6" s="32" customFormat="1" x14ac:dyDescent="0.3">
      <c r="A269" s="30" t="s">
        <v>42</v>
      </c>
      <c r="B269" s="30" t="s">
        <v>46</v>
      </c>
      <c r="C269" s="30" t="s">
        <v>35</v>
      </c>
      <c r="D269" s="200">
        <v>43865</v>
      </c>
      <c r="E269" s="197">
        <v>962.22365196078431</v>
      </c>
      <c r="F269" s="31">
        <v>954</v>
      </c>
    </row>
    <row r="270" spans="1:6" s="32" customFormat="1" x14ac:dyDescent="0.3">
      <c r="A270" s="30" t="s">
        <v>42</v>
      </c>
      <c r="B270" s="30" t="s">
        <v>46</v>
      </c>
      <c r="C270" s="30" t="s">
        <v>35</v>
      </c>
      <c r="D270" s="200">
        <v>43866</v>
      </c>
      <c r="E270" s="197">
        <v>923.76201923076928</v>
      </c>
      <c r="F270" s="31">
        <v>967</v>
      </c>
    </row>
    <row r="271" spans="1:6" s="32" customFormat="1" x14ac:dyDescent="0.3">
      <c r="A271" s="30" t="s">
        <v>42</v>
      </c>
      <c r="B271" s="30" t="s">
        <v>46</v>
      </c>
      <c r="C271" s="30" t="s">
        <v>35</v>
      </c>
      <c r="D271" s="200">
        <v>43867</v>
      </c>
      <c r="E271" s="197">
        <v>893.98627450980382</v>
      </c>
      <c r="F271" s="31">
        <v>952</v>
      </c>
    </row>
    <row r="272" spans="1:6" s="32" customFormat="1" x14ac:dyDescent="0.3">
      <c r="A272" s="30" t="s">
        <v>42</v>
      </c>
      <c r="B272" s="30" t="s">
        <v>46</v>
      </c>
      <c r="C272" s="30" t="s">
        <v>35</v>
      </c>
      <c r="D272" s="200">
        <v>43868</v>
      </c>
      <c r="E272" s="197">
        <v>1045.0682382133996</v>
      </c>
      <c r="F272" s="31">
        <v>1111</v>
      </c>
    </row>
    <row r="273" spans="1:6" s="32" customFormat="1" x14ac:dyDescent="0.3">
      <c r="A273" s="30" t="s">
        <v>42</v>
      </c>
      <c r="B273" s="30" t="s">
        <v>46</v>
      </c>
      <c r="C273" s="30" t="s">
        <v>35</v>
      </c>
      <c r="D273" s="200">
        <v>43869</v>
      </c>
      <c r="E273" s="197">
        <v>1169.7115384615386</v>
      </c>
      <c r="F273" s="31">
        <v>1183</v>
      </c>
    </row>
    <row r="274" spans="1:6" s="32" customFormat="1" x14ac:dyDescent="0.3">
      <c r="A274" s="30" t="s">
        <v>42</v>
      </c>
      <c r="B274" s="30" t="s">
        <v>46</v>
      </c>
      <c r="C274" s="30" t="s">
        <v>35</v>
      </c>
      <c r="D274" s="200">
        <v>43870</v>
      </c>
      <c r="E274" s="197">
        <v>1083.5882352941176</v>
      </c>
      <c r="F274" s="31">
        <v>1160</v>
      </c>
    </row>
    <row r="275" spans="1:6" s="32" customFormat="1" x14ac:dyDescent="0.3">
      <c r="A275" s="30" t="s">
        <v>42</v>
      </c>
      <c r="B275" s="30" t="s">
        <v>46</v>
      </c>
      <c r="C275" s="30" t="s">
        <v>36</v>
      </c>
      <c r="D275" s="200">
        <v>43871</v>
      </c>
      <c r="E275" s="197">
        <v>1128.2307692307693</v>
      </c>
      <c r="F275" s="31">
        <v>1182</v>
      </c>
    </row>
    <row r="276" spans="1:6" s="32" customFormat="1" x14ac:dyDescent="0.3">
      <c r="A276" s="30" t="s">
        <v>42</v>
      </c>
      <c r="B276" s="30" t="s">
        <v>46</v>
      </c>
      <c r="C276" s="30" t="s">
        <v>36</v>
      </c>
      <c r="D276" s="200">
        <v>43872</v>
      </c>
      <c r="E276" s="197">
        <v>1038.2549019607843</v>
      </c>
      <c r="F276" s="31">
        <v>1116</v>
      </c>
    </row>
    <row r="277" spans="1:6" s="32" customFormat="1" x14ac:dyDescent="0.3">
      <c r="A277" s="30" t="s">
        <v>42</v>
      </c>
      <c r="B277" s="30" t="s">
        <v>46</v>
      </c>
      <c r="C277" s="30" t="s">
        <v>36</v>
      </c>
      <c r="D277" s="200">
        <v>43873</v>
      </c>
      <c r="E277" s="197">
        <v>1012.4807692307693</v>
      </c>
      <c r="F277" s="31">
        <v>1056</v>
      </c>
    </row>
    <row r="278" spans="1:6" s="32" customFormat="1" x14ac:dyDescent="0.3">
      <c r="A278" s="30" t="s">
        <v>42</v>
      </c>
      <c r="B278" s="30" t="s">
        <v>46</v>
      </c>
      <c r="C278" s="30" t="s">
        <v>36</v>
      </c>
      <c r="D278" s="200">
        <v>43874</v>
      </c>
      <c r="E278" s="197">
        <v>932.68627450980387</v>
      </c>
      <c r="F278" s="31">
        <v>1011</v>
      </c>
    </row>
    <row r="279" spans="1:6" s="32" customFormat="1" x14ac:dyDescent="0.3">
      <c r="A279" s="30" t="s">
        <v>42</v>
      </c>
      <c r="B279" s="30" t="s">
        <v>46</v>
      </c>
      <c r="C279" s="30" t="s">
        <v>36</v>
      </c>
      <c r="D279" s="200">
        <v>43875</v>
      </c>
      <c r="E279" s="197">
        <v>1043.4230769230769</v>
      </c>
      <c r="F279" s="31">
        <v>1153</v>
      </c>
    </row>
    <row r="280" spans="1:6" s="32" customFormat="1" x14ac:dyDescent="0.3">
      <c r="A280" s="30" t="s">
        <v>42</v>
      </c>
      <c r="B280" s="30" t="s">
        <v>46</v>
      </c>
      <c r="C280" s="30" t="s">
        <v>36</v>
      </c>
      <c r="D280" s="200">
        <v>43876</v>
      </c>
      <c r="E280" s="197">
        <v>1106.2115384615386</v>
      </c>
      <c r="F280" s="31">
        <v>1177</v>
      </c>
    </row>
    <row r="281" spans="1:6" s="32" customFormat="1" x14ac:dyDescent="0.3">
      <c r="A281" s="30" t="s">
        <v>42</v>
      </c>
      <c r="B281" s="30" t="s">
        <v>46</v>
      </c>
      <c r="C281" s="30" t="s">
        <v>36</v>
      </c>
      <c r="D281" s="200">
        <v>43877</v>
      </c>
      <c r="E281" s="197">
        <v>1012.5882352941177</v>
      </c>
      <c r="F281" s="31">
        <v>1031</v>
      </c>
    </row>
    <row r="282" spans="1:6" s="32" customFormat="1" x14ac:dyDescent="0.3">
      <c r="A282" s="30" t="s">
        <v>42</v>
      </c>
      <c r="B282" s="30" t="s">
        <v>47</v>
      </c>
      <c r="C282" s="30" t="s">
        <v>33</v>
      </c>
      <c r="D282" s="200">
        <v>43878</v>
      </c>
      <c r="E282" s="197">
        <v>1058.1995192307693</v>
      </c>
      <c r="F282" s="31">
        <v>1067</v>
      </c>
    </row>
    <row r="283" spans="1:6" s="32" customFormat="1" x14ac:dyDescent="0.3">
      <c r="A283" s="30" t="s">
        <v>42</v>
      </c>
      <c r="B283" s="30" t="s">
        <v>47</v>
      </c>
      <c r="C283" s="30" t="s">
        <v>33</v>
      </c>
      <c r="D283" s="200">
        <v>43879</v>
      </c>
      <c r="E283" s="197">
        <v>968.53615196078431</v>
      </c>
      <c r="F283" s="31">
        <v>1018</v>
      </c>
    </row>
    <row r="284" spans="1:6" s="32" customFormat="1" x14ac:dyDescent="0.3">
      <c r="A284" s="30" t="s">
        <v>42</v>
      </c>
      <c r="B284" s="30" t="s">
        <v>47</v>
      </c>
      <c r="C284" s="30" t="s">
        <v>33</v>
      </c>
      <c r="D284" s="200">
        <v>43880</v>
      </c>
      <c r="E284" s="197">
        <v>1021.7807692307692</v>
      </c>
      <c r="F284" s="31">
        <v>1056</v>
      </c>
    </row>
    <row r="285" spans="1:6" s="32" customFormat="1" x14ac:dyDescent="0.3">
      <c r="A285" s="30" t="s">
        <v>42</v>
      </c>
      <c r="B285" s="30" t="s">
        <v>47</v>
      </c>
      <c r="C285" s="30" t="s">
        <v>33</v>
      </c>
      <c r="D285" s="200">
        <v>43881</v>
      </c>
      <c r="E285" s="197">
        <v>954.33143580012643</v>
      </c>
      <c r="F285" s="31">
        <v>996</v>
      </c>
    </row>
    <row r="286" spans="1:6" s="32" customFormat="1" x14ac:dyDescent="0.3">
      <c r="A286" s="30" t="s">
        <v>42</v>
      </c>
      <c r="B286" s="30" t="s">
        <v>47</v>
      </c>
      <c r="C286" s="30" t="s">
        <v>33</v>
      </c>
      <c r="D286" s="200">
        <v>43882</v>
      </c>
      <c r="E286" s="197">
        <v>1081.9230769230769</v>
      </c>
      <c r="F286" s="31">
        <v>1100</v>
      </c>
    </row>
    <row r="287" spans="1:6" s="32" customFormat="1" x14ac:dyDescent="0.3">
      <c r="A287" s="30" t="s">
        <v>42</v>
      </c>
      <c r="B287" s="30" t="s">
        <v>47</v>
      </c>
      <c r="C287" s="30" t="s">
        <v>33</v>
      </c>
      <c r="D287" s="200">
        <v>43883</v>
      </c>
      <c r="E287" s="197">
        <v>1150.2115384615386</v>
      </c>
      <c r="F287" s="31">
        <v>1126</v>
      </c>
    </row>
    <row r="288" spans="1:6" s="32" customFormat="1" x14ac:dyDescent="0.3">
      <c r="A288" s="30" t="s">
        <v>42</v>
      </c>
      <c r="B288" s="30" t="s">
        <v>47</v>
      </c>
      <c r="C288" s="30" t="s">
        <v>33</v>
      </c>
      <c r="D288" s="200">
        <v>43884</v>
      </c>
      <c r="E288" s="197">
        <v>1050.5882352941176</v>
      </c>
      <c r="F288" s="31">
        <v>1079</v>
      </c>
    </row>
    <row r="289" spans="1:6" s="32" customFormat="1" x14ac:dyDescent="0.3">
      <c r="A289" s="30" t="s">
        <v>42</v>
      </c>
      <c r="B289" s="30" t="s">
        <v>47</v>
      </c>
      <c r="C289" s="30" t="s">
        <v>34</v>
      </c>
      <c r="D289" s="200">
        <v>43885</v>
      </c>
      <c r="E289" s="197">
        <v>1097.2307692307693</v>
      </c>
      <c r="F289" s="31">
        <v>1146</v>
      </c>
    </row>
    <row r="290" spans="1:6" s="32" customFormat="1" x14ac:dyDescent="0.3">
      <c r="A290" s="30" t="s">
        <v>42</v>
      </c>
      <c r="B290" s="30" t="s">
        <v>47</v>
      </c>
      <c r="C290" s="30" t="s">
        <v>34</v>
      </c>
      <c r="D290" s="200">
        <v>43886</v>
      </c>
      <c r="E290" s="197">
        <v>1043.5361519607843</v>
      </c>
      <c r="F290" s="31">
        <v>1058</v>
      </c>
    </row>
    <row r="291" spans="1:6" s="32" customFormat="1" x14ac:dyDescent="0.3">
      <c r="A291" s="30" t="s">
        <v>42</v>
      </c>
      <c r="B291" s="30" t="s">
        <v>47</v>
      </c>
      <c r="C291" s="30" t="s">
        <v>34</v>
      </c>
      <c r="D291" s="200">
        <v>43887</v>
      </c>
      <c r="E291" s="197">
        <v>981.78076923076924</v>
      </c>
      <c r="F291" s="31">
        <v>969</v>
      </c>
    </row>
    <row r="292" spans="1:6" s="32" customFormat="1" x14ac:dyDescent="0.3">
      <c r="A292" s="30" t="s">
        <v>42</v>
      </c>
      <c r="B292" s="30" t="s">
        <v>47</v>
      </c>
      <c r="C292" s="30" t="s">
        <v>34</v>
      </c>
      <c r="D292" s="200">
        <v>43888</v>
      </c>
      <c r="E292" s="197">
        <v>941.68627450980387</v>
      </c>
      <c r="F292" s="31">
        <v>954</v>
      </c>
    </row>
    <row r="293" spans="1:6" s="32" customFormat="1" x14ac:dyDescent="0.3">
      <c r="A293" s="30" t="s">
        <v>42</v>
      </c>
      <c r="B293" s="30" t="s">
        <v>47</v>
      </c>
      <c r="C293" s="30" t="s">
        <v>34</v>
      </c>
      <c r="D293" s="200">
        <v>43889</v>
      </c>
      <c r="E293" s="197">
        <v>1123.4230769230769</v>
      </c>
      <c r="F293" s="31">
        <v>1151</v>
      </c>
    </row>
    <row r="294" spans="1:6" s="32" customFormat="1" x14ac:dyDescent="0.3">
      <c r="A294" s="30" t="s">
        <v>42</v>
      </c>
      <c r="B294" s="30" t="s">
        <v>47</v>
      </c>
      <c r="C294" s="30" t="s">
        <v>34</v>
      </c>
      <c r="D294" s="200">
        <v>43890</v>
      </c>
      <c r="E294" s="197">
        <v>1213.2115384615386</v>
      </c>
      <c r="F294" s="31">
        <v>1277</v>
      </c>
    </row>
    <row r="295" spans="1:6" s="32" customFormat="1" x14ac:dyDescent="0.3">
      <c r="A295" s="30" t="s">
        <v>42</v>
      </c>
      <c r="B295" s="30" t="s">
        <v>47</v>
      </c>
      <c r="C295" s="30" t="s">
        <v>34</v>
      </c>
      <c r="D295" s="200">
        <v>43891</v>
      </c>
      <c r="E295" s="197">
        <v>1121.5882352941176</v>
      </c>
      <c r="F295" s="31">
        <v>1205</v>
      </c>
    </row>
    <row r="296" spans="1:6" s="32" customFormat="1" x14ac:dyDescent="0.3">
      <c r="A296" s="30" t="s">
        <v>42</v>
      </c>
      <c r="B296" s="30" t="s">
        <v>47</v>
      </c>
      <c r="C296" s="30" t="s">
        <v>35</v>
      </c>
      <c r="D296" s="200">
        <v>43892</v>
      </c>
      <c r="E296" s="197">
        <v>1121.1995192307693</v>
      </c>
      <c r="F296" s="31">
        <v>1199</v>
      </c>
    </row>
    <row r="297" spans="1:6" s="32" customFormat="1" x14ac:dyDescent="0.3">
      <c r="A297" s="30" t="s">
        <v>42</v>
      </c>
      <c r="B297" s="30" t="s">
        <v>47</v>
      </c>
      <c r="C297" s="30" t="s">
        <v>35</v>
      </c>
      <c r="D297" s="200">
        <v>43893</v>
      </c>
      <c r="E297" s="197">
        <v>1054.1361519607844</v>
      </c>
      <c r="F297" s="31">
        <v>1146</v>
      </c>
    </row>
    <row r="298" spans="1:6" s="32" customFormat="1" x14ac:dyDescent="0.3">
      <c r="A298" s="30" t="s">
        <v>42</v>
      </c>
      <c r="B298" s="30" t="s">
        <v>47</v>
      </c>
      <c r="C298" s="30" t="s">
        <v>35</v>
      </c>
      <c r="D298" s="200">
        <v>43894</v>
      </c>
      <c r="E298" s="197">
        <v>1029.3807692307694</v>
      </c>
      <c r="F298" s="31">
        <v>1281</v>
      </c>
    </row>
    <row r="299" spans="1:6" s="32" customFormat="1" x14ac:dyDescent="0.3">
      <c r="A299" s="30" t="s">
        <v>42</v>
      </c>
      <c r="B299" s="30" t="s">
        <v>47</v>
      </c>
      <c r="C299" s="30" t="s">
        <v>35</v>
      </c>
      <c r="D299" s="200">
        <v>43895</v>
      </c>
      <c r="E299" s="197">
        <v>992.33143580012643</v>
      </c>
      <c r="F299" s="31">
        <v>1097</v>
      </c>
    </row>
    <row r="300" spans="1:6" s="32" customFormat="1" x14ac:dyDescent="0.3">
      <c r="A300" s="30" t="s">
        <v>42</v>
      </c>
      <c r="B300" s="30" t="s">
        <v>47</v>
      </c>
      <c r="C300" s="30" t="s">
        <v>35</v>
      </c>
      <c r="D300" s="200">
        <v>43896</v>
      </c>
      <c r="E300" s="197">
        <v>1130.9230769230769</v>
      </c>
      <c r="F300" s="31">
        <v>1176</v>
      </c>
    </row>
    <row r="301" spans="1:6" s="32" customFormat="1" x14ac:dyDescent="0.3">
      <c r="A301" s="30" t="s">
        <v>42</v>
      </c>
      <c r="B301" s="30" t="s">
        <v>47</v>
      </c>
      <c r="C301" s="30" t="s">
        <v>35</v>
      </c>
      <c r="D301" s="200">
        <v>43897</v>
      </c>
      <c r="E301" s="197">
        <v>1253.2115384615386</v>
      </c>
      <c r="F301" s="31">
        <v>1336</v>
      </c>
    </row>
    <row r="302" spans="1:6" s="32" customFormat="1" x14ac:dyDescent="0.3">
      <c r="A302" s="30" t="s">
        <v>42</v>
      </c>
      <c r="B302" s="30" t="s">
        <v>47</v>
      </c>
      <c r="C302" s="30" t="s">
        <v>35</v>
      </c>
      <c r="D302" s="200">
        <v>43898</v>
      </c>
      <c r="E302" s="197">
        <v>1095.4882352941177</v>
      </c>
      <c r="F302" s="31">
        <v>1173</v>
      </c>
    </row>
    <row r="303" spans="1:6" s="32" customFormat="1" x14ac:dyDescent="0.3">
      <c r="A303" s="30" t="s">
        <v>42</v>
      </c>
      <c r="B303" s="30" t="s">
        <v>47</v>
      </c>
      <c r="C303" s="30" t="s">
        <v>36</v>
      </c>
      <c r="D303" s="200">
        <v>43899</v>
      </c>
      <c r="E303" s="197">
        <v>1107.1995192307693</v>
      </c>
      <c r="F303" s="31">
        <v>1173</v>
      </c>
    </row>
    <row r="304" spans="1:6" s="32" customFormat="1" x14ac:dyDescent="0.3">
      <c r="A304" s="30" t="s">
        <v>42</v>
      </c>
      <c r="B304" s="30" t="s">
        <v>47</v>
      </c>
      <c r="C304" s="30" t="s">
        <v>36</v>
      </c>
      <c r="D304" s="200">
        <v>43900</v>
      </c>
      <c r="E304" s="197">
        <v>1025.0361519607843</v>
      </c>
      <c r="F304" s="31">
        <v>1110</v>
      </c>
    </row>
    <row r="305" spans="1:6" s="32" customFormat="1" x14ac:dyDescent="0.3">
      <c r="A305" s="30" t="s">
        <v>42</v>
      </c>
      <c r="B305" s="30" t="s">
        <v>47</v>
      </c>
      <c r="C305" s="30" t="s">
        <v>36</v>
      </c>
      <c r="D305" s="200">
        <v>43901</v>
      </c>
      <c r="E305" s="197">
        <v>1028.7907692307692</v>
      </c>
      <c r="F305" s="31">
        <v>1114</v>
      </c>
    </row>
    <row r="306" spans="1:6" s="32" customFormat="1" x14ac:dyDescent="0.3">
      <c r="A306" s="30" t="s">
        <v>42</v>
      </c>
      <c r="B306" s="30" t="s">
        <v>47</v>
      </c>
      <c r="C306" s="30" t="s">
        <v>36</v>
      </c>
      <c r="D306" s="204">
        <v>43902</v>
      </c>
      <c r="E306" s="197">
        <v>1027.3314358001264</v>
      </c>
      <c r="F306" s="31">
        <v>1214</v>
      </c>
    </row>
    <row r="307" spans="1:6" s="32" customFormat="1" x14ac:dyDescent="0.3">
      <c r="A307" s="30" t="s">
        <v>42</v>
      </c>
      <c r="B307" s="30" t="s">
        <v>47</v>
      </c>
      <c r="C307" s="30" t="s">
        <v>36</v>
      </c>
      <c r="D307" s="200">
        <v>43903</v>
      </c>
      <c r="E307" s="197">
        <v>1188.9230769230769</v>
      </c>
      <c r="F307" s="31">
        <v>1410</v>
      </c>
    </row>
    <row r="308" spans="1:6" s="32" customFormat="1" x14ac:dyDescent="0.3">
      <c r="A308" s="30" t="s">
        <v>42</v>
      </c>
      <c r="B308" s="30" t="s">
        <v>47</v>
      </c>
      <c r="C308" s="30" t="s">
        <v>36</v>
      </c>
      <c r="D308" s="200">
        <v>43904</v>
      </c>
      <c r="E308" s="197">
        <v>1188.2115384615386</v>
      </c>
      <c r="F308" s="31">
        <v>1509</v>
      </c>
    </row>
    <row r="309" spans="1:6" s="32" customFormat="1" x14ac:dyDescent="0.3">
      <c r="A309" s="30" t="s">
        <v>42</v>
      </c>
      <c r="B309" s="30" t="s">
        <v>47</v>
      </c>
      <c r="C309" s="30" t="s">
        <v>36</v>
      </c>
      <c r="D309" s="200">
        <v>43905</v>
      </c>
      <c r="E309" s="197">
        <v>1101.5882352941176</v>
      </c>
      <c r="F309" s="31">
        <v>1365</v>
      </c>
    </row>
    <row r="310" spans="1:6" s="32" customFormat="1" x14ac:dyDescent="0.3">
      <c r="A310" s="30" t="s">
        <v>42</v>
      </c>
      <c r="B310" s="30" t="s">
        <v>48</v>
      </c>
      <c r="C310" s="30" t="s">
        <v>33</v>
      </c>
      <c r="D310" s="205">
        <v>43906</v>
      </c>
      <c r="E310" s="197">
        <v>1283.2307692307693</v>
      </c>
      <c r="F310" s="31">
        <v>1492</v>
      </c>
    </row>
    <row r="311" spans="1:6" s="32" customFormat="1" x14ac:dyDescent="0.3">
      <c r="A311" s="30" t="s">
        <v>42</v>
      </c>
      <c r="B311" s="30" t="s">
        <v>48</v>
      </c>
      <c r="C311" s="30" t="s">
        <v>33</v>
      </c>
      <c r="D311" s="200">
        <v>43907</v>
      </c>
      <c r="E311" s="197">
        <v>1174.2549019607843</v>
      </c>
      <c r="F311" s="31">
        <v>1339</v>
      </c>
    </row>
    <row r="312" spans="1:6" s="32" customFormat="1" x14ac:dyDescent="0.3">
      <c r="A312" s="30" t="s">
        <v>42</v>
      </c>
      <c r="B312" s="30" t="s">
        <v>48</v>
      </c>
      <c r="C312" s="30" t="s">
        <v>33</v>
      </c>
      <c r="D312" s="200">
        <v>43908</v>
      </c>
      <c r="E312" s="197">
        <v>1199.4807692307693</v>
      </c>
      <c r="F312" s="31">
        <v>1256</v>
      </c>
    </row>
    <row r="313" spans="1:6" s="32" customFormat="1" x14ac:dyDescent="0.3">
      <c r="A313" s="30" t="s">
        <v>42</v>
      </c>
      <c r="B313" s="30" t="s">
        <v>48</v>
      </c>
      <c r="C313" s="30" t="s">
        <v>33</v>
      </c>
      <c r="D313" s="200">
        <v>43909</v>
      </c>
      <c r="E313" s="197">
        <v>1195</v>
      </c>
      <c r="F313" s="31">
        <v>1309</v>
      </c>
    </row>
    <row r="314" spans="1:6" s="32" customFormat="1" x14ac:dyDescent="0.3">
      <c r="A314" s="30" t="s">
        <v>42</v>
      </c>
      <c r="B314" s="30" t="s">
        <v>48</v>
      </c>
      <c r="C314" s="30" t="s">
        <v>33</v>
      </c>
      <c r="D314" s="200">
        <v>43910</v>
      </c>
      <c r="E314" s="197">
        <v>1305</v>
      </c>
      <c r="F314" s="31">
        <v>1423</v>
      </c>
    </row>
    <row r="315" spans="1:6" s="32" customFormat="1" x14ac:dyDescent="0.3">
      <c r="A315" s="30" t="s">
        <v>42</v>
      </c>
      <c r="B315" s="30" t="s">
        <v>48</v>
      </c>
      <c r="C315" s="30" t="s">
        <v>33</v>
      </c>
      <c r="D315" s="200">
        <v>43911</v>
      </c>
      <c r="E315" s="197">
        <v>1372</v>
      </c>
      <c r="F315" s="31">
        <v>1465</v>
      </c>
    </row>
    <row r="316" spans="1:6" s="32" customFormat="1" x14ac:dyDescent="0.3">
      <c r="A316" s="30" t="s">
        <v>42</v>
      </c>
      <c r="B316" s="30" t="s">
        <v>48</v>
      </c>
      <c r="C316" s="30" t="s">
        <v>33</v>
      </c>
      <c r="D316" s="200">
        <v>43912</v>
      </c>
      <c r="E316" s="197">
        <v>1336</v>
      </c>
      <c r="F316" s="31">
        <v>1469</v>
      </c>
    </row>
    <row r="317" spans="1:6" s="32" customFormat="1" x14ac:dyDescent="0.3">
      <c r="A317" s="30" t="s">
        <v>42</v>
      </c>
      <c r="B317" s="30" t="s">
        <v>48</v>
      </c>
      <c r="C317" s="30" t="s">
        <v>34</v>
      </c>
      <c r="D317" s="200">
        <v>43913</v>
      </c>
      <c r="E317" s="197">
        <v>1357</v>
      </c>
      <c r="F317" s="31">
        <v>1505</v>
      </c>
    </row>
    <row r="318" spans="1:6" s="32" customFormat="1" x14ac:dyDescent="0.3">
      <c r="A318" s="30" t="s">
        <v>42</v>
      </c>
      <c r="B318" s="30" t="s">
        <v>48</v>
      </c>
      <c r="C318" s="30" t="s">
        <v>34</v>
      </c>
      <c r="D318" s="206">
        <v>43914</v>
      </c>
      <c r="E318" s="197">
        <v>1227</v>
      </c>
      <c r="F318" s="31">
        <v>1227</v>
      </c>
    </row>
    <row r="319" spans="1:6" s="32" customFormat="1" x14ac:dyDescent="0.3">
      <c r="A319" s="30" t="s">
        <v>42</v>
      </c>
      <c r="B319" s="30" t="s">
        <v>48</v>
      </c>
      <c r="C319" s="30" t="s">
        <v>34</v>
      </c>
      <c r="D319" s="200">
        <v>43915</v>
      </c>
      <c r="E319" s="197">
        <v>1158</v>
      </c>
      <c r="F319" s="31">
        <v>1188</v>
      </c>
    </row>
    <row r="320" spans="1:6" s="32" customFormat="1" x14ac:dyDescent="0.3">
      <c r="A320" s="30" t="s">
        <v>42</v>
      </c>
      <c r="B320" s="30" t="s">
        <v>48</v>
      </c>
      <c r="C320" s="30" t="s">
        <v>34</v>
      </c>
      <c r="D320" s="200">
        <v>43916</v>
      </c>
      <c r="E320" s="197">
        <v>1106</v>
      </c>
      <c r="F320" s="31">
        <v>1144</v>
      </c>
    </row>
    <row r="321" spans="1:6" s="32" customFormat="1" x14ac:dyDescent="0.3">
      <c r="A321" s="30" t="s">
        <v>42</v>
      </c>
      <c r="B321" s="30" t="s">
        <v>48</v>
      </c>
      <c r="C321" s="30" t="s">
        <v>34</v>
      </c>
      <c r="D321" s="200">
        <v>43917</v>
      </c>
      <c r="E321" s="197">
        <v>1257</v>
      </c>
      <c r="F321" s="31">
        <v>1198</v>
      </c>
    </row>
    <row r="322" spans="1:6" s="32" customFormat="1" x14ac:dyDescent="0.3">
      <c r="A322" s="30" t="s">
        <v>42</v>
      </c>
      <c r="B322" s="30" t="s">
        <v>48</v>
      </c>
      <c r="C322" s="30" t="s">
        <v>34</v>
      </c>
      <c r="D322" s="200">
        <v>43918</v>
      </c>
      <c r="E322" s="197">
        <v>1184</v>
      </c>
      <c r="F322" s="31">
        <v>1146</v>
      </c>
    </row>
    <row r="323" spans="1:6" s="32" customFormat="1" x14ac:dyDescent="0.3">
      <c r="A323" s="30" t="s">
        <v>42</v>
      </c>
      <c r="B323" s="30" t="s">
        <v>48</v>
      </c>
      <c r="C323" s="30" t="s">
        <v>34</v>
      </c>
      <c r="D323" s="200">
        <v>43919</v>
      </c>
      <c r="E323" s="197">
        <v>1156</v>
      </c>
      <c r="F323" s="31">
        <v>1160</v>
      </c>
    </row>
    <row r="324" spans="1:6" s="32" customFormat="1" x14ac:dyDescent="0.3">
      <c r="A324" s="30" t="s">
        <v>42</v>
      </c>
      <c r="B324" s="30" t="s">
        <v>48</v>
      </c>
      <c r="C324" s="30" t="s">
        <v>35</v>
      </c>
      <c r="D324" s="200">
        <v>43920</v>
      </c>
      <c r="E324" s="197">
        <v>1092</v>
      </c>
      <c r="F324" s="31">
        <v>1014</v>
      </c>
    </row>
    <row r="325" spans="1:6" s="32" customFormat="1" x14ac:dyDescent="0.3">
      <c r="A325" s="30" t="s">
        <v>42</v>
      </c>
      <c r="B325" s="30" t="s">
        <v>48</v>
      </c>
      <c r="C325" s="30" t="s">
        <v>35</v>
      </c>
      <c r="D325" s="200">
        <v>43921</v>
      </c>
      <c r="E325" s="197">
        <v>1034</v>
      </c>
      <c r="F325" s="31">
        <v>837</v>
      </c>
    </row>
    <row r="326" spans="1:6" s="32" customFormat="1" x14ac:dyDescent="0.3">
      <c r="A326" s="30" t="s">
        <v>42</v>
      </c>
      <c r="B326" s="30" t="s">
        <v>48</v>
      </c>
      <c r="C326" s="30" t="s">
        <v>35</v>
      </c>
      <c r="D326" s="200">
        <v>43922</v>
      </c>
      <c r="E326" s="197">
        <v>1005</v>
      </c>
      <c r="F326" s="31">
        <v>920</v>
      </c>
    </row>
    <row r="327" spans="1:6" s="32" customFormat="1" x14ac:dyDescent="0.3">
      <c r="A327" s="30" t="s">
        <v>42</v>
      </c>
      <c r="B327" s="30" t="s">
        <v>48</v>
      </c>
      <c r="C327" s="30" t="s">
        <v>35</v>
      </c>
      <c r="D327" s="200">
        <v>43923</v>
      </c>
      <c r="E327" s="197">
        <v>994</v>
      </c>
      <c r="F327" s="31">
        <v>1098</v>
      </c>
    </row>
    <row r="328" spans="1:6" s="32" customFormat="1" x14ac:dyDescent="0.3">
      <c r="A328" s="30" t="s">
        <v>42</v>
      </c>
      <c r="B328" s="30" t="s">
        <v>48</v>
      </c>
      <c r="C328" s="30" t="s">
        <v>35</v>
      </c>
      <c r="D328" s="200">
        <v>43924</v>
      </c>
      <c r="E328" s="197">
        <v>1161</v>
      </c>
      <c r="F328" s="31">
        <v>1296</v>
      </c>
    </row>
    <row r="329" spans="1:6" s="32" customFormat="1" x14ac:dyDescent="0.3">
      <c r="A329" s="30" t="s">
        <v>42</v>
      </c>
      <c r="B329" s="30" t="s">
        <v>48</v>
      </c>
      <c r="C329" s="30" t="s">
        <v>35</v>
      </c>
      <c r="D329" s="200">
        <v>43925</v>
      </c>
      <c r="E329" s="197">
        <v>1416</v>
      </c>
      <c r="F329" s="31">
        <v>1501</v>
      </c>
    </row>
    <row r="330" spans="1:6" s="32" customFormat="1" x14ac:dyDescent="0.3">
      <c r="A330" s="30" t="s">
        <v>42</v>
      </c>
      <c r="B330" s="30" t="s">
        <v>48</v>
      </c>
      <c r="C330" s="30" t="s">
        <v>35</v>
      </c>
      <c r="D330" s="200">
        <v>43926</v>
      </c>
      <c r="E330" s="197">
        <v>1246</v>
      </c>
      <c r="F330" s="31">
        <v>1330</v>
      </c>
    </row>
    <row r="331" spans="1:6" s="32" customFormat="1" x14ac:dyDescent="0.3">
      <c r="A331" s="30" t="s">
        <v>42</v>
      </c>
      <c r="B331" s="30" t="s">
        <v>48</v>
      </c>
      <c r="C331" s="30" t="s">
        <v>36</v>
      </c>
      <c r="D331" s="200">
        <v>43927</v>
      </c>
      <c r="E331" s="197">
        <v>1291</v>
      </c>
      <c r="F331" s="31">
        <v>1182</v>
      </c>
    </row>
    <row r="332" spans="1:6" s="32" customFormat="1" x14ac:dyDescent="0.3">
      <c r="A332" s="30" t="s">
        <v>42</v>
      </c>
      <c r="B332" s="30" t="s">
        <v>48</v>
      </c>
      <c r="C332" s="30" t="s">
        <v>36</v>
      </c>
      <c r="D332" s="200">
        <v>43928</v>
      </c>
      <c r="E332" s="197">
        <v>1141</v>
      </c>
      <c r="F332" s="31">
        <v>1067</v>
      </c>
    </row>
    <row r="333" spans="1:6" s="32" customFormat="1" x14ac:dyDescent="0.3">
      <c r="A333" s="30" t="s">
        <v>42</v>
      </c>
      <c r="B333" s="30" t="s">
        <v>48</v>
      </c>
      <c r="C333" s="30" t="s">
        <v>36</v>
      </c>
      <c r="D333" s="200">
        <v>43929</v>
      </c>
      <c r="E333" s="197">
        <v>1194</v>
      </c>
      <c r="F333" s="31">
        <v>1225</v>
      </c>
    </row>
    <row r="334" spans="1:6" s="32" customFormat="1" x14ac:dyDescent="0.3">
      <c r="A334" s="30" t="s">
        <v>42</v>
      </c>
      <c r="B334" s="30" t="s">
        <v>48</v>
      </c>
      <c r="C334" s="30" t="s">
        <v>36</v>
      </c>
      <c r="D334" s="200">
        <v>43930</v>
      </c>
      <c r="E334" s="197">
        <v>1264</v>
      </c>
      <c r="F334" s="31">
        <v>1354</v>
      </c>
    </row>
    <row r="335" spans="1:6" s="32" customFormat="1" x14ac:dyDescent="0.3">
      <c r="A335" s="30" t="s">
        <v>42</v>
      </c>
      <c r="B335" s="30" t="s">
        <v>48</v>
      </c>
      <c r="C335" s="30" t="s">
        <v>36</v>
      </c>
      <c r="D335" s="200">
        <v>43931</v>
      </c>
      <c r="E335" s="197">
        <v>1357</v>
      </c>
      <c r="F335" s="31">
        <v>1369</v>
      </c>
    </row>
    <row r="336" spans="1:6" s="32" customFormat="1" x14ac:dyDescent="0.3">
      <c r="A336" s="30" t="s">
        <v>42</v>
      </c>
      <c r="B336" s="30" t="s">
        <v>48</v>
      </c>
      <c r="C336" s="30" t="s">
        <v>36</v>
      </c>
      <c r="D336" s="200">
        <v>43932</v>
      </c>
      <c r="E336" s="197">
        <v>1440</v>
      </c>
      <c r="F336" s="31">
        <v>1530</v>
      </c>
    </row>
    <row r="337" spans="1:6" s="32" customFormat="1" x14ac:dyDescent="0.3">
      <c r="A337" s="35" t="s">
        <v>42</v>
      </c>
      <c r="B337" s="35" t="s">
        <v>48</v>
      </c>
      <c r="C337" s="35" t="s">
        <v>36</v>
      </c>
      <c r="D337" s="205">
        <v>43933</v>
      </c>
      <c r="E337" s="197" t="s">
        <v>190</v>
      </c>
      <c r="F337" s="31" t="s">
        <v>190</v>
      </c>
    </row>
    <row r="338" spans="1:6" s="32" customFormat="1" x14ac:dyDescent="0.3">
      <c r="A338" s="30" t="s">
        <v>42</v>
      </c>
      <c r="B338" s="30" t="s">
        <v>49</v>
      </c>
      <c r="C338" s="30" t="s">
        <v>33</v>
      </c>
      <c r="D338" s="200">
        <v>43934</v>
      </c>
      <c r="E338" s="197">
        <v>1170</v>
      </c>
      <c r="F338" s="31">
        <v>1206</v>
      </c>
    </row>
    <row r="339" spans="1:6" s="32" customFormat="1" x14ac:dyDescent="0.3">
      <c r="A339" s="30" t="s">
        <v>42</v>
      </c>
      <c r="B339" s="30" t="s">
        <v>49</v>
      </c>
      <c r="C339" s="30" t="s">
        <v>33</v>
      </c>
      <c r="D339" s="200">
        <v>43935</v>
      </c>
      <c r="E339" s="197">
        <v>1052</v>
      </c>
      <c r="F339" s="31">
        <v>1062</v>
      </c>
    </row>
    <row r="340" spans="1:6" s="32" customFormat="1" x14ac:dyDescent="0.3">
      <c r="A340" s="30" t="s">
        <v>42</v>
      </c>
      <c r="B340" s="30" t="s">
        <v>49</v>
      </c>
      <c r="C340" s="30" t="s">
        <v>33</v>
      </c>
      <c r="D340" s="200">
        <v>43936</v>
      </c>
      <c r="E340" s="197">
        <v>1124</v>
      </c>
      <c r="F340" s="31">
        <v>1149</v>
      </c>
    </row>
    <row r="341" spans="1:6" s="32" customFormat="1" x14ac:dyDescent="0.3">
      <c r="A341" s="30" t="s">
        <v>42</v>
      </c>
      <c r="B341" s="30" t="s">
        <v>49</v>
      </c>
      <c r="C341" s="30" t="s">
        <v>33</v>
      </c>
      <c r="D341" s="200">
        <v>43937</v>
      </c>
      <c r="E341" s="197">
        <v>1247</v>
      </c>
      <c r="F341" s="31">
        <v>1345</v>
      </c>
    </row>
    <row r="342" spans="1:6" s="32" customFormat="1" x14ac:dyDescent="0.3">
      <c r="A342" s="30" t="s">
        <v>42</v>
      </c>
      <c r="B342" s="30" t="s">
        <v>49</v>
      </c>
      <c r="C342" s="30" t="s">
        <v>33</v>
      </c>
      <c r="D342" s="200">
        <v>43938</v>
      </c>
      <c r="E342" s="197">
        <v>1324</v>
      </c>
      <c r="F342" s="31">
        <v>1424</v>
      </c>
    </row>
    <row r="343" spans="1:6" s="32" customFormat="1" x14ac:dyDescent="0.3">
      <c r="A343" s="30" t="s">
        <v>42</v>
      </c>
      <c r="B343" s="30" t="s">
        <v>49</v>
      </c>
      <c r="C343" s="30" t="s">
        <v>33</v>
      </c>
      <c r="D343" s="200">
        <v>43939</v>
      </c>
      <c r="E343" s="197">
        <v>1375</v>
      </c>
      <c r="F343" s="31">
        <v>1444</v>
      </c>
    </row>
    <row r="344" spans="1:6" s="32" customFormat="1" x14ac:dyDescent="0.3">
      <c r="A344" s="30" t="s">
        <v>42</v>
      </c>
      <c r="B344" s="30" t="s">
        <v>49</v>
      </c>
      <c r="C344" s="30" t="s">
        <v>33</v>
      </c>
      <c r="D344" s="200">
        <v>43940</v>
      </c>
      <c r="E344" s="197">
        <v>1313</v>
      </c>
      <c r="F344" s="31">
        <v>1373</v>
      </c>
    </row>
    <row r="345" spans="1:6" s="32" customFormat="1" x14ac:dyDescent="0.3">
      <c r="A345" s="30" t="s">
        <v>42</v>
      </c>
      <c r="B345" s="30" t="s">
        <v>49</v>
      </c>
      <c r="C345" s="30" t="s">
        <v>34</v>
      </c>
      <c r="D345" s="200">
        <v>43941</v>
      </c>
      <c r="E345" s="197">
        <v>1206</v>
      </c>
      <c r="F345" s="31">
        <v>1176</v>
      </c>
    </row>
    <row r="346" spans="1:6" s="32" customFormat="1" x14ac:dyDescent="0.3">
      <c r="A346" s="30" t="s">
        <v>42</v>
      </c>
      <c r="B346" s="30" t="s">
        <v>49</v>
      </c>
      <c r="C346" s="30" t="s">
        <v>34</v>
      </c>
      <c r="D346" s="200">
        <v>43942</v>
      </c>
      <c r="E346" s="197">
        <v>940.25490196078431</v>
      </c>
      <c r="F346" s="31">
        <v>929</v>
      </c>
    </row>
    <row r="347" spans="1:6" s="32" customFormat="1" x14ac:dyDescent="0.3">
      <c r="A347" s="30" t="s">
        <v>42</v>
      </c>
      <c r="B347" s="30" t="s">
        <v>49</v>
      </c>
      <c r="C347" s="30" t="s">
        <v>34</v>
      </c>
      <c r="D347" s="200">
        <v>43943</v>
      </c>
      <c r="E347" s="197">
        <v>1020.4807692307693</v>
      </c>
      <c r="F347" s="31">
        <v>1016</v>
      </c>
    </row>
    <row r="348" spans="1:6" s="32" customFormat="1" x14ac:dyDescent="0.3">
      <c r="A348" s="30" t="s">
        <v>42</v>
      </c>
      <c r="B348" s="30" t="s">
        <v>49</v>
      </c>
      <c r="C348" s="30" t="s">
        <v>34</v>
      </c>
      <c r="D348" s="200">
        <v>43944</v>
      </c>
      <c r="E348" s="197">
        <v>1032.6862745098038</v>
      </c>
      <c r="F348" s="31">
        <v>1081</v>
      </c>
    </row>
    <row r="349" spans="1:6" s="32" customFormat="1" x14ac:dyDescent="0.3">
      <c r="A349" s="30" t="s">
        <v>42</v>
      </c>
      <c r="B349" s="30" t="s">
        <v>49</v>
      </c>
      <c r="C349" s="30" t="s">
        <v>34</v>
      </c>
      <c r="D349" s="200">
        <v>43945</v>
      </c>
      <c r="E349" s="197">
        <v>1259.4230769230769</v>
      </c>
      <c r="F349" s="31">
        <v>1374</v>
      </c>
    </row>
    <row r="350" spans="1:6" s="32" customFormat="1" x14ac:dyDescent="0.3">
      <c r="A350" s="30" t="s">
        <v>42</v>
      </c>
      <c r="B350" s="30" t="s">
        <v>49</v>
      </c>
      <c r="C350" s="30" t="s">
        <v>34</v>
      </c>
      <c r="D350" s="200">
        <v>43946</v>
      </c>
      <c r="E350" s="197">
        <v>1326.2115384615386</v>
      </c>
      <c r="F350" s="31">
        <v>1422</v>
      </c>
    </row>
    <row r="351" spans="1:6" s="32" customFormat="1" x14ac:dyDescent="0.3">
      <c r="A351" s="30" t="s">
        <v>42</v>
      </c>
      <c r="B351" s="30" t="s">
        <v>49</v>
      </c>
      <c r="C351" s="30" t="s">
        <v>34</v>
      </c>
      <c r="D351" s="200">
        <v>43947</v>
      </c>
      <c r="E351" s="197">
        <v>1223.5882352941176</v>
      </c>
      <c r="F351" s="31">
        <v>1210</v>
      </c>
    </row>
    <row r="352" spans="1:6" s="32" customFormat="1" x14ac:dyDescent="0.3">
      <c r="A352" s="30" t="s">
        <v>42</v>
      </c>
      <c r="B352" s="30" t="s">
        <v>49</v>
      </c>
      <c r="C352" s="30" t="s">
        <v>35</v>
      </c>
      <c r="D352" s="200">
        <v>43948</v>
      </c>
      <c r="E352" s="197">
        <v>1139.2307692307693</v>
      </c>
      <c r="F352" s="31">
        <v>1118</v>
      </c>
    </row>
    <row r="353" spans="1:6" s="32" customFormat="1" x14ac:dyDescent="0.3">
      <c r="A353" s="30" t="s">
        <v>42</v>
      </c>
      <c r="B353" s="30" t="s">
        <v>49</v>
      </c>
      <c r="C353" s="30" t="s">
        <v>35</v>
      </c>
      <c r="D353" s="200">
        <v>43949</v>
      </c>
      <c r="E353" s="197">
        <v>1006.2549019607843</v>
      </c>
      <c r="F353" s="31">
        <v>996</v>
      </c>
    </row>
    <row r="354" spans="1:6" s="32" customFormat="1" x14ac:dyDescent="0.3">
      <c r="A354" s="30" t="s">
        <v>42</v>
      </c>
      <c r="B354" s="30" t="s">
        <v>49</v>
      </c>
      <c r="C354" s="30" t="s">
        <v>35</v>
      </c>
      <c r="D354" s="200">
        <v>43950</v>
      </c>
      <c r="E354" s="197">
        <v>1084.4807692307693</v>
      </c>
      <c r="F354" s="31">
        <v>1130</v>
      </c>
    </row>
    <row r="355" spans="1:6" s="32" customFormat="1" x14ac:dyDescent="0.3">
      <c r="A355" s="30" t="s">
        <v>42</v>
      </c>
      <c r="B355" s="30" t="s">
        <v>49</v>
      </c>
      <c r="C355" s="30" t="s">
        <v>35</v>
      </c>
      <c r="D355" s="200">
        <v>43951</v>
      </c>
      <c r="E355" s="197">
        <v>1133.6862745098038</v>
      </c>
      <c r="F355" s="31">
        <v>1220</v>
      </c>
    </row>
    <row r="356" spans="1:6" s="32" customFormat="1" x14ac:dyDescent="0.3">
      <c r="A356" s="30" t="s">
        <v>42</v>
      </c>
      <c r="B356" s="30" t="s">
        <v>49</v>
      </c>
      <c r="C356" s="30" t="s">
        <v>35</v>
      </c>
      <c r="D356" s="200">
        <v>43952</v>
      </c>
      <c r="E356" s="197">
        <v>1345.4230769230769</v>
      </c>
      <c r="F356" s="31">
        <v>1391</v>
      </c>
    </row>
    <row r="357" spans="1:6" s="32" customFormat="1" x14ac:dyDescent="0.3">
      <c r="A357" s="30" t="s">
        <v>42</v>
      </c>
      <c r="B357" s="30" t="s">
        <v>49</v>
      </c>
      <c r="C357" s="30" t="s">
        <v>35</v>
      </c>
      <c r="D357" s="200">
        <v>43953</v>
      </c>
      <c r="E357" s="197">
        <v>1428.2115384615386</v>
      </c>
      <c r="F357" s="31">
        <v>1520</v>
      </c>
    </row>
    <row r="358" spans="1:6" s="32" customFormat="1" x14ac:dyDescent="0.3">
      <c r="A358" s="30" t="s">
        <v>42</v>
      </c>
      <c r="B358" s="30" t="s">
        <v>49</v>
      </c>
      <c r="C358" s="30" t="s">
        <v>35</v>
      </c>
      <c r="D358" s="200">
        <v>43954</v>
      </c>
      <c r="E358" s="197">
        <v>1348.5882352941176</v>
      </c>
      <c r="F358" s="31">
        <v>1377</v>
      </c>
    </row>
    <row r="359" spans="1:6" s="32" customFormat="1" x14ac:dyDescent="0.3">
      <c r="A359" s="30" t="s">
        <v>42</v>
      </c>
      <c r="B359" s="30" t="s">
        <v>49</v>
      </c>
      <c r="C359" s="30" t="s">
        <v>36</v>
      </c>
      <c r="D359" s="200">
        <v>43955</v>
      </c>
      <c r="E359" s="197">
        <v>1273.2307692307693</v>
      </c>
      <c r="F359" s="31">
        <v>1248</v>
      </c>
    </row>
    <row r="360" spans="1:6" s="32" customFormat="1" x14ac:dyDescent="0.3">
      <c r="A360" s="30" t="s">
        <v>42</v>
      </c>
      <c r="B360" s="30" t="s">
        <v>49</v>
      </c>
      <c r="C360" s="30" t="s">
        <v>36</v>
      </c>
      <c r="D360" s="200">
        <v>43956</v>
      </c>
      <c r="E360" s="197">
        <v>1123.2549019607843</v>
      </c>
      <c r="F360" s="31">
        <v>1165</v>
      </c>
    </row>
    <row r="361" spans="1:6" s="32" customFormat="1" x14ac:dyDescent="0.3">
      <c r="A361" s="30" t="s">
        <v>42</v>
      </c>
      <c r="B361" s="30" t="s">
        <v>49</v>
      </c>
      <c r="C361" s="30" t="s">
        <v>36</v>
      </c>
      <c r="D361" s="200">
        <v>43957</v>
      </c>
      <c r="E361" s="197">
        <v>1212.4807692307693</v>
      </c>
      <c r="F361" s="31">
        <v>1312</v>
      </c>
    </row>
    <row r="362" spans="1:6" s="32" customFormat="1" x14ac:dyDescent="0.3">
      <c r="A362" s="30" t="s">
        <v>42</v>
      </c>
      <c r="B362" s="30" t="s">
        <v>49</v>
      </c>
      <c r="C362" s="30" t="s">
        <v>36</v>
      </c>
      <c r="D362" s="200">
        <v>43958</v>
      </c>
      <c r="E362" s="197">
        <v>1218.6862745098038</v>
      </c>
      <c r="F362" s="31">
        <v>1245</v>
      </c>
    </row>
    <row r="363" spans="1:6" s="32" customFormat="1" x14ac:dyDescent="0.3">
      <c r="A363" s="30" t="s">
        <v>42</v>
      </c>
      <c r="B363" s="30" t="s">
        <v>49</v>
      </c>
      <c r="C363" s="30" t="s">
        <v>36</v>
      </c>
      <c r="D363" s="200">
        <v>43959</v>
      </c>
      <c r="E363" s="197">
        <v>1429.4230769230769</v>
      </c>
      <c r="F363" s="31">
        <v>1504</v>
      </c>
    </row>
    <row r="364" spans="1:6" s="32" customFormat="1" x14ac:dyDescent="0.3">
      <c r="A364" s="30" t="s">
        <v>42</v>
      </c>
      <c r="B364" s="30" t="s">
        <v>49</v>
      </c>
      <c r="C364" s="30" t="s">
        <v>36</v>
      </c>
      <c r="D364" s="200">
        <v>43960</v>
      </c>
      <c r="E364" s="197">
        <v>1561.2115384615386</v>
      </c>
      <c r="F364" s="31">
        <v>1581</v>
      </c>
    </row>
    <row r="365" spans="1:6" s="32" customFormat="1" x14ac:dyDescent="0.3">
      <c r="A365" s="30" t="s">
        <v>42</v>
      </c>
      <c r="B365" s="30" t="s">
        <v>49</v>
      </c>
      <c r="C365" s="30" t="s">
        <v>36</v>
      </c>
      <c r="D365" s="200">
        <v>43961</v>
      </c>
      <c r="E365" s="197">
        <v>1406.5882352941176</v>
      </c>
      <c r="F365" s="31">
        <v>1384</v>
      </c>
    </row>
    <row r="366" spans="1:6" s="32" customFormat="1" x14ac:dyDescent="0.3">
      <c r="A366" s="30" t="s">
        <v>42</v>
      </c>
      <c r="B366" s="30" t="s">
        <v>32</v>
      </c>
      <c r="C366" s="30" t="s">
        <v>33</v>
      </c>
      <c r="D366" s="200">
        <v>43962</v>
      </c>
      <c r="E366" s="197">
        <v>1212.2549019607843</v>
      </c>
      <c r="F366" s="31">
        <v>1247</v>
      </c>
    </row>
    <row r="367" spans="1:6" s="32" customFormat="1" x14ac:dyDescent="0.3">
      <c r="A367" s="30" t="s">
        <v>42</v>
      </c>
      <c r="B367" s="30" t="s">
        <v>32</v>
      </c>
      <c r="C367" s="30" t="s">
        <v>33</v>
      </c>
      <c r="D367" s="200">
        <v>43963</v>
      </c>
      <c r="E367" s="197">
        <v>939.48076923076928</v>
      </c>
      <c r="F367" s="31">
        <v>942</v>
      </c>
    </row>
    <row r="368" spans="1:6" s="32" customFormat="1" x14ac:dyDescent="0.3">
      <c r="A368" s="30" t="s">
        <v>42</v>
      </c>
      <c r="B368" s="30" t="s">
        <v>32</v>
      </c>
      <c r="C368" s="30" t="s">
        <v>33</v>
      </c>
      <c r="D368" s="200">
        <v>43964</v>
      </c>
      <c r="E368" s="197">
        <v>1076.6862745098038</v>
      </c>
      <c r="F368" s="31">
        <v>1066</v>
      </c>
    </row>
    <row r="369" spans="1:6" s="32" customFormat="1" x14ac:dyDescent="0.3">
      <c r="A369" s="30" t="s">
        <v>42</v>
      </c>
      <c r="B369" s="30" t="s">
        <v>32</v>
      </c>
      <c r="C369" s="30" t="s">
        <v>33</v>
      </c>
      <c r="D369" s="200">
        <v>43965</v>
      </c>
      <c r="E369" s="197">
        <v>1158.4230769230769</v>
      </c>
      <c r="F369" s="31">
        <v>1190</v>
      </c>
    </row>
    <row r="370" spans="1:6" s="32" customFormat="1" x14ac:dyDescent="0.3">
      <c r="A370" s="30" t="s">
        <v>42</v>
      </c>
      <c r="B370" s="30" t="s">
        <v>32</v>
      </c>
      <c r="C370" s="30" t="s">
        <v>33</v>
      </c>
      <c r="D370" s="200">
        <v>43966</v>
      </c>
      <c r="E370" s="197">
        <v>1330.2115384615386</v>
      </c>
      <c r="F370" s="31">
        <v>1411</v>
      </c>
    </row>
    <row r="371" spans="1:6" s="32" customFormat="1" x14ac:dyDescent="0.3">
      <c r="A371" s="30" t="s">
        <v>42</v>
      </c>
      <c r="B371" s="30" t="s">
        <v>32</v>
      </c>
      <c r="C371" s="30" t="s">
        <v>33</v>
      </c>
      <c r="D371" s="200">
        <v>43967</v>
      </c>
      <c r="E371" s="197">
        <v>1410.5882352941176</v>
      </c>
      <c r="F371" s="31">
        <v>1421</v>
      </c>
    </row>
    <row r="372" spans="1:6" s="32" customFormat="1" x14ac:dyDescent="0.3">
      <c r="A372" s="30" t="s">
        <v>42</v>
      </c>
      <c r="B372" s="30" t="s">
        <v>32</v>
      </c>
      <c r="C372" s="30" t="s">
        <v>33</v>
      </c>
      <c r="D372" s="200">
        <v>43968</v>
      </c>
      <c r="E372" s="197">
        <v>1341.2307692307693</v>
      </c>
      <c r="F372" s="31">
        <v>1257</v>
      </c>
    </row>
    <row r="373" spans="1:6" s="32" customFormat="1" x14ac:dyDescent="0.3">
      <c r="A373" s="30" t="s">
        <v>42</v>
      </c>
      <c r="B373" s="30" t="s">
        <v>32</v>
      </c>
      <c r="C373" s="30" t="s">
        <v>34</v>
      </c>
      <c r="D373" s="200">
        <v>43969</v>
      </c>
      <c r="E373" s="197">
        <v>1220.2549019607843</v>
      </c>
      <c r="F373" s="31">
        <v>1259</v>
      </c>
    </row>
    <row r="374" spans="1:6" s="32" customFormat="1" x14ac:dyDescent="0.3">
      <c r="A374" s="30" t="s">
        <v>42</v>
      </c>
      <c r="B374" s="30" t="s">
        <v>32</v>
      </c>
      <c r="C374" s="30" t="s">
        <v>34</v>
      </c>
      <c r="D374" s="200">
        <v>43970</v>
      </c>
      <c r="E374" s="197">
        <v>1095.4807692307693</v>
      </c>
      <c r="F374" s="31">
        <v>1181</v>
      </c>
    </row>
    <row r="375" spans="1:6" s="32" customFormat="1" x14ac:dyDescent="0.3">
      <c r="A375" s="30" t="s">
        <v>42</v>
      </c>
      <c r="B375" s="30" t="s">
        <v>32</v>
      </c>
      <c r="C375" s="30" t="s">
        <v>34</v>
      </c>
      <c r="D375" s="200">
        <v>43971</v>
      </c>
      <c r="E375" s="197">
        <v>1151.6862745098038</v>
      </c>
      <c r="F375" s="31">
        <v>1255</v>
      </c>
    </row>
    <row r="376" spans="1:6" s="32" customFormat="1" x14ac:dyDescent="0.3">
      <c r="A376" s="30" t="s">
        <v>42</v>
      </c>
      <c r="B376" s="30" t="s">
        <v>32</v>
      </c>
      <c r="C376" s="30" t="s">
        <v>34</v>
      </c>
      <c r="D376" s="200">
        <v>43972</v>
      </c>
      <c r="E376" s="197">
        <v>1211.4230769230769</v>
      </c>
      <c r="F376" s="31">
        <v>1311</v>
      </c>
    </row>
    <row r="377" spans="1:6" s="32" customFormat="1" x14ac:dyDescent="0.3">
      <c r="A377" s="30" t="s">
        <v>42</v>
      </c>
      <c r="B377" s="30" t="s">
        <v>32</v>
      </c>
      <c r="C377" s="30" t="s">
        <v>34</v>
      </c>
      <c r="D377" s="200">
        <v>43973</v>
      </c>
      <c r="E377" s="197">
        <v>1398.2115384615386</v>
      </c>
      <c r="F377" s="31">
        <v>1416</v>
      </c>
    </row>
    <row r="378" spans="1:6" s="32" customFormat="1" x14ac:dyDescent="0.3">
      <c r="A378" s="30" t="s">
        <v>42</v>
      </c>
      <c r="B378" s="30" t="s">
        <v>32</v>
      </c>
      <c r="C378" s="30" t="s">
        <v>34</v>
      </c>
      <c r="D378" s="200">
        <v>43974</v>
      </c>
      <c r="E378" s="197">
        <v>1474.5882352941176</v>
      </c>
      <c r="F378" s="31">
        <v>1326</v>
      </c>
    </row>
    <row r="379" spans="1:6" s="32" customFormat="1" x14ac:dyDescent="0.3">
      <c r="A379" s="30" t="s">
        <v>42</v>
      </c>
      <c r="B379" s="30" t="s">
        <v>32</v>
      </c>
      <c r="C379" s="30" t="s">
        <v>34</v>
      </c>
      <c r="D379" s="200">
        <v>43975</v>
      </c>
      <c r="E379" s="197">
        <v>1365.2307692307693</v>
      </c>
      <c r="F379" s="31">
        <v>1210</v>
      </c>
    </row>
    <row r="380" spans="1:6" s="32" customFormat="1" x14ac:dyDescent="0.3">
      <c r="A380" s="30" t="s">
        <v>42</v>
      </c>
      <c r="B380" s="30" t="s">
        <v>32</v>
      </c>
      <c r="C380" s="30" t="s">
        <v>35</v>
      </c>
      <c r="D380" s="200">
        <v>43976</v>
      </c>
      <c r="E380" s="197">
        <v>1114.2307692307693</v>
      </c>
      <c r="F380" s="31">
        <v>1147</v>
      </c>
    </row>
    <row r="381" spans="1:6" s="32" customFormat="1" x14ac:dyDescent="0.3">
      <c r="A381" s="30" t="s">
        <v>42</v>
      </c>
      <c r="B381" s="30" t="s">
        <v>32</v>
      </c>
      <c r="C381" s="30" t="s">
        <v>35</v>
      </c>
      <c r="D381" s="200">
        <v>43977</v>
      </c>
      <c r="E381" s="197">
        <v>997.25490196078431</v>
      </c>
      <c r="F381" s="31">
        <v>1056</v>
      </c>
    </row>
    <row r="382" spans="1:6" s="32" customFormat="1" x14ac:dyDescent="0.3">
      <c r="A382" s="30" t="s">
        <v>42</v>
      </c>
      <c r="B382" s="30" t="s">
        <v>32</v>
      </c>
      <c r="C382" s="30" t="s">
        <v>35</v>
      </c>
      <c r="D382" s="200">
        <v>43978</v>
      </c>
      <c r="E382" s="197">
        <v>1057.4807692307693</v>
      </c>
      <c r="F382" s="31">
        <v>1125</v>
      </c>
    </row>
    <row r="383" spans="1:6" s="32" customFormat="1" x14ac:dyDescent="0.3">
      <c r="A383" s="30" t="s">
        <v>42</v>
      </c>
      <c r="B383" s="30" t="s">
        <v>32</v>
      </c>
      <c r="C383" s="30" t="s">
        <v>35</v>
      </c>
      <c r="D383" s="200">
        <v>43979</v>
      </c>
      <c r="E383" s="197">
        <v>1176.6862745098038</v>
      </c>
      <c r="F383" s="31">
        <v>1143</v>
      </c>
    </row>
    <row r="384" spans="1:6" s="32" customFormat="1" x14ac:dyDescent="0.3">
      <c r="A384" s="30" t="s">
        <v>42</v>
      </c>
      <c r="B384" s="30" t="s">
        <v>32</v>
      </c>
      <c r="C384" s="30" t="s">
        <v>35</v>
      </c>
      <c r="D384" s="200">
        <v>43980</v>
      </c>
      <c r="E384" s="197">
        <v>1316.4230769230769</v>
      </c>
      <c r="F384" s="31">
        <v>1356</v>
      </c>
    </row>
    <row r="385" spans="1:6" s="32" customFormat="1" x14ac:dyDescent="0.3">
      <c r="A385" s="30" t="s">
        <v>42</v>
      </c>
      <c r="B385" s="30" t="s">
        <v>32</v>
      </c>
      <c r="C385" s="30" t="s">
        <v>35</v>
      </c>
      <c r="D385" s="200">
        <v>43981</v>
      </c>
      <c r="E385" s="197">
        <v>1256.2115384615386</v>
      </c>
      <c r="F385" s="31">
        <v>1220</v>
      </c>
    </row>
    <row r="386" spans="1:6" s="32" customFormat="1" x14ac:dyDescent="0.3">
      <c r="A386" s="30" t="s">
        <v>42</v>
      </c>
      <c r="B386" s="30" t="s">
        <v>32</v>
      </c>
      <c r="C386" s="30" t="s">
        <v>35</v>
      </c>
      <c r="D386" s="200">
        <v>43982</v>
      </c>
      <c r="E386" s="197">
        <v>1200.5882352941176</v>
      </c>
      <c r="F386" s="31">
        <v>1196</v>
      </c>
    </row>
    <row r="387" spans="1:6" s="32" customFormat="1" x14ac:dyDescent="0.3">
      <c r="A387" s="30" t="s">
        <v>42</v>
      </c>
      <c r="B387" s="30" t="s">
        <v>32</v>
      </c>
      <c r="C387" s="30" t="s">
        <v>36</v>
      </c>
      <c r="D387" s="200">
        <v>43983</v>
      </c>
      <c r="E387" s="197">
        <v>1134.2307692307693</v>
      </c>
      <c r="F387" s="31">
        <v>1186</v>
      </c>
    </row>
    <row r="388" spans="1:6" s="32" customFormat="1" x14ac:dyDescent="0.3">
      <c r="A388" s="30" t="s">
        <v>42</v>
      </c>
      <c r="B388" s="30" t="s">
        <v>32</v>
      </c>
      <c r="C388" s="30" t="s">
        <v>36</v>
      </c>
      <c r="D388" s="200">
        <v>43984</v>
      </c>
      <c r="E388" s="197">
        <v>1102.2549019607843</v>
      </c>
      <c r="F388" s="31">
        <v>1140</v>
      </c>
    </row>
    <row r="389" spans="1:6" s="32" customFormat="1" x14ac:dyDescent="0.3">
      <c r="A389" s="30" t="s">
        <v>42</v>
      </c>
      <c r="B389" s="30" t="s">
        <v>32</v>
      </c>
      <c r="C389" s="30" t="s">
        <v>36</v>
      </c>
      <c r="D389" s="200">
        <v>43985</v>
      </c>
      <c r="E389" s="197">
        <v>1184.4807692307693</v>
      </c>
      <c r="F389" s="31">
        <v>1184</v>
      </c>
    </row>
    <row r="390" spans="1:6" s="32" customFormat="1" x14ac:dyDescent="0.3">
      <c r="A390" s="30" t="s">
        <v>42</v>
      </c>
      <c r="B390" s="30" t="s">
        <v>32</v>
      </c>
      <c r="C390" s="30" t="s">
        <v>36</v>
      </c>
      <c r="D390" s="200">
        <v>43986</v>
      </c>
      <c r="E390" s="197">
        <v>1249.6862745098038</v>
      </c>
      <c r="F390" s="31">
        <v>1212</v>
      </c>
    </row>
    <row r="391" spans="1:6" s="32" customFormat="1" x14ac:dyDescent="0.3">
      <c r="A391" s="30" t="s">
        <v>42</v>
      </c>
      <c r="B391" s="30" t="s">
        <v>32</v>
      </c>
      <c r="C391" s="30" t="s">
        <v>36</v>
      </c>
      <c r="D391" s="200">
        <v>43987</v>
      </c>
      <c r="E391" s="197">
        <v>1350.4230769230769</v>
      </c>
      <c r="F391" s="31">
        <v>1316</v>
      </c>
    </row>
    <row r="392" spans="1:6" s="32" customFormat="1" x14ac:dyDescent="0.3">
      <c r="A392" s="30" t="s">
        <v>42</v>
      </c>
      <c r="B392" s="30" t="s">
        <v>32</v>
      </c>
      <c r="C392" s="30" t="s">
        <v>36</v>
      </c>
      <c r="D392" s="200">
        <v>43988</v>
      </c>
      <c r="E392" s="197">
        <v>1264.2115384615386</v>
      </c>
      <c r="F392" s="31">
        <v>1275</v>
      </c>
    </row>
    <row r="393" spans="1:6" s="32" customFormat="1" x14ac:dyDescent="0.3">
      <c r="A393" s="30" t="s">
        <v>42</v>
      </c>
      <c r="B393" s="30" t="s">
        <v>32</v>
      </c>
      <c r="C393" s="30" t="s">
        <v>36</v>
      </c>
      <c r="D393" s="200">
        <v>43989</v>
      </c>
      <c r="E393" s="197">
        <v>1218.5882352941176</v>
      </c>
      <c r="F393" s="31">
        <v>1213</v>
      </c>
    </row>
    <row r="394" spans="1:6" s="32" customFormat="1" x14ac:dyDescent="0.3">
      <c r="A394" s="30" t="s">
        <v>42</v>
      </c>
      <c r="B394" s="30" t="s">
        <v>37</v>
      </c>
      <c r="C394" s="30" t="s">
        <v>33</v>
      </c>
      <c r="D394" s="200">
        <v>43990</v>
      </c>
      <c r="E394" s="197">
        <v>1219.2307692307693</v>
      </c>
      <c r="F394" s="31">
        <v>1239</v>
      </c>
    </row>
    <row r="395" spans="1:6" s="32" customFormat="1" x14ac:dyDescent="0.3">
      <c r="A395" s="30" t="s">
        <v>42</v>
      </c>
      <c r="B395" s="30" t="s">
        <v>37</v>
      </c>
      <c r="C395" s="30" t="s">
        <v>33</v>
      </c>
      <c r="D395" s="200">
        <v>43991</v>
      </c>
      <c r="E395" s="197">
        <v>1118.2549019607843</v>
      </c>
      <c r="F395" s="31">
        <v>1252</v>
      </c>
    </row>
    <row r="396" spans="1:6" s="32" customFormat="1" x14ac:dyDescent="0.3">
      <c r="A396" s="30" t="s">
        <v>42</v>
      </c>
      <c r="B396" s="30" t="s">
        <v>37</v>
      </c>
      <c r="C396" s="30" t="s">
        <v>33</v>
      </c>
      <c r="D396" s="200">
        <v>43992</v>
      </c>
      <c r="E396" s="197">
        <v>1167.4807692307693</v>
      </c>
      <c r="F396" s="31">
        <v>1207</v>
      </c>
    </row>
    <row r="397" spans="1:6" s="32" customFormat="1" x14ac:dyDescent="0.3">
      <c r="A397" s="30" t="s">
        <v>42</v>
      </c>
      <c r="B397" s="30" t="s">
        <v>37</v>
      </c>
      <c r="C397" s="30" t="s">
        <v>33</v>
      </c>
      <c r="D397" s="200">
        <v>43993</v>
      </c>
      <c r="E397" s="197">
        <v>1235.6862745098038</v>
      </c>
      <c r="F397" s="31">
        <v>1211</v>
      </c>
    </row>
    <row r="398" spans="1:6" s="32" customFormat="1" x14ac:dyDescent="0.3">
      <c r="A398" s="30" t="s">
        <v>42</v>
      </c>
      <c r="B398" s="30" t="s">
        <v>37</v>
      </c>
      <c r="C398" s="30" t="s">
        <v>33</v>
      </c>
      <c r="D398" s="200">
        <v>43994</v>
      </c>
      <c r="E398" s="197">
        <v>1406.4230769230769</v>
      </c>
      <c r="F398" s="31">
        <v>1276</v>
      </c>
    </row>
    <row r="399" spans="1:6" s="32" customFormat="1" x14ac:dyDescent="0.3">
      <c r="A399" s="30" t="s">
        <v>42</v>
      </c>
      <c r="B399" s="30" t="s">
        <v>37</v>
      </c>
      <c r="C399" s="30" t="s">
        <v>33</v>
      </c>
      <c r="D399" s="200">
        <v>43995</v>
      </c>
      <c r="E399" s="197">
        <v>1344.2115384615386</v>
      </c>
      <c r="F399" s="31">
        <v>1302</v>
      </c>
    </row>
    <row r="400" spans="1:6" s="32" customFormat="1" x14ac:dyDescent="0.3">
      <c r="A400" s="30" t="s">
        <v>42</v>
      </c>
      <c r="B400" s="30" t="s">
        <v>37</v>
      </c>
      <c r="C400" s="30" t="s">
        <v>33</v>
      </c>
      <c r="D400" s="200">
        <v>43996</v>
      </c>
      <c r="E400" s="197">
        <v>1209.5882352941176</v>
      </c>
      <c r="F400" s="31">
        <v>1266</v>
      </c>
    </row>
    <row r="401" spans="1:6" s="32" customFormat="1" x14ac:dyDescent="0.3">
      <c r="A401" s="30" t="s">
        <v>42</v>
      </c>
      <c r="B401" s="30" t="s">
        <v>37</v>
      </c>
      <c r="C401" s="30" t="s">
        <v>34</v>
      </c>
      <c r="D401" s="200">
        <v>43997</v>
      </c>
      <c r="E401" s="197">
        <v>1142.2307692307693</v>
      </c>
      <c r="F401" s="31">
        <v>1223</v>
      </c>
    </row>
    <row r="402" spans="1:6" s="32" customFormat="1" x14ac:dyDescent="0.3">
      <c r="A402" s="30" t="s">
        <v>42</v>
      </c>
      <c r="B402" s="30" t="s">
        <v>37</v>
      </c>
      <c r="C402" s="30" t="s">
        <v>34</v>
      </c>
      <c r="D402" s="200">
        <v>43998</v>
      </c>
      <c r="E402" s="197">
        <v>1050.2549019607843</v>
      </c>
      <c r="F402" s="31">
        <v>1171</v>
      </c>
    </row>
    <row r="403" spans="1:6" s="32" customFormat="1" x14ac:dyDescent="0.3">
      <c r="A403" s="30" t="s">
        <v>42</v>
      </c>
      <c r="B403" s="30" t="s">
        <v>37</v>
      </c>
      <c r="C403" s="30" t="s">
        <v>34</v>
      </c>
      <c r="D403" s="200">
        <v>43999</v>
      </c>
      <c r="E403" s="197">
        <v>1134.4807692307693</v>
      </c>
      <c r="F403" s="31">
        <v>1246</v>
      </c>
    </row>
    <row r="404" spans="1:6" s="32" customFormat="1" x14ac:dyDescent="0.3">
      <c r="A404" s="30" t="s">
        <v>42</v>
      </c>
      <c r="B404" s="30" t="s">
        <v>37</v>
      </c>
      <c r="C404" s="30" t="s">
        <v>34</v>
      </c>
      <c r="D404" s="200">
        <v>44000</v>
      </c>
      <c r="E404" s="197">
        <v>1226.6862745098038</v>
      </c>
      <c r="F404" s="31">
        <v>1327</v>
      </c>
    </row>
    <row r="405" spans="1:6" s="32" customFormat="1" x14ac:dyDescent="0.3">
      <c r="A405" s="30" t="s">
        <v>42</v>
      </c>
      <c r="B405" s="30" t="s">
        <v>37</v>
      </c>
      <c r="C405" s="30" t="s">
        <v>34</v>
      </c>
      <c r="D405" s="200">
        <v>44001</v>
      </c>
      <c r="E405" s="197">
        <v>1322.4230769230769</v>
      </c>
      <c r="F405" s="31">
        <v>1426</v>
      </c>
    </row>
    <row r="406" spans="1:6" s="32" customFormat="1" x14ac:dyDescent="0.3">
      <c r="A406" s="30" t="s">
        <v>42</v>
      </c>
      <c r="B406" s="30" t="s">
        <v>37</v>
      </c>
      <c r="C406" s="30" t="s">
        <v>34</v>
      </c>
      <c r="D406" s="200">
        <v>44002</v>
      </c>
      <c r="E406" s="197">
        <v>1376.2115384615386</v>
      </c>
      <c r="F406" s="31">
        <v>1506</v>
      </c>
    </row>
    <row r="407" spans="1:6" s="32" customFormat="1" x14ac:dyDescent="0.3">
      <c r="A407" s="30" t="s">
        <v>42</v>
      </c>
      <c r="B407" s="30" t="s">
        <v>37</v>
      </c>
      <c r="C407" s="30" t="s">
        <v>34</v>
      </c>
      <c r="D407" s="200">
        <v>44003</v>
      </c>
      <c r="E407" s="197">
        <v>1260.5882352941176</v>
      </c>
      <c r="F407" s="31">
        <v>1351</v>
      </c>
    </row>
    <row r="408" spans="1:6" s="32" customFormat="1" x14ac:dyDescent="0.3">
      <c r="A408" s="30" t="s">
        <v>42</v>
      </c>
      <c r="B408" s="30" t="s">
        <v>37</v>
      </c>
      <c r="C408" s="30" t="s">
        <v>35</v>
      </c>
      <c r="D408" s="200">
        <v>44004</v>
      </c>
      <c r="E408" s="197">
        <v>1179.2307692307693</v>
      </c>
      <c r="F408" s="31">
        <v>1310</v>
      </c>
    </row>
    <row r="409" spans="1:6" s="32" customFormat="1" x14ac:dyDescent="0.3">
      <c r="A409" s="30" t="s">
        <v>42</v>
      </c>
      <c r="B409" s="30" t="s">
        <v>37</v>
      </c>
      <c r="C409" s="30" t="s">
        <v>35</v>
      </c>
      <c r="D409" s="200">
        <v>44005</v>
      </c>
      <c r="E409" s="197">
        <v>1087.2549019607843</v>
      </c>
      <c r="F409" s="31">
        <v>1119</v>
      </c>
    </row>
    <row r="410" spans="1:6" s="32" customFormat="1" x14ac:dyDescent="0.3">
      <c r="A410" s="30" t="s">
        <v>42</v>
      </c>
      <c r="B410" s="30" t="s">
        <v>37</v>
      </c>
      <c r="C410" s="30" t="s">
        <v>35</v>
      </c>
      <c r="D410" s="200">
        <v>44006</v>
      </c>
      <c r="E410" s="197">
        <v>1076.4807692307693</v>
      </c>
      <c r="F410" s="31">
        <v>1118</v>
      </c>
    </row>
    <row r="411" spans="1:6" s="32" customFormat="1" x14ac:dyDescent="0.3">
      <c r="A411" s="30" t="s">
        <v>42</v>
      </c>
      <c r="B411" s="30" t="s">
        <v>37</v>
      </c>
      <c r="C411" s="30" t="s">
        <v>35</v>
      </c>
      <c r="D411" s="200">
        <v>44007</v>
      </c>
      <c r="E411" s="197">
        <v>1184.6862745098038</v>
      </c>
      <c r="F411" s="31">
        <v>1255</v>
      </c>
    </row>
    <row r="412" spans="1:6" s="32" customFormat="1" x14ac:dyDescent="0.3">
      <c r="A412" s="30" t="s">
        <v>42</v>
      </c>
      <c r="B412" s="30" t="s">
        <v>37</v>
      </c>
      <c r="C412" s="30" t="s">
        <v>35</v>
      </c>
      <c r="D412" s="200">
        <v>44008</v>
      </c>
      <c r="E412" s="197">
        <v>1350.4230769230769</v>
      </c>
      <c r="F412" s="31">
        <v>1359</v>
      </c>
    </row>
    <row r="413" spans="1:6" s="32" customFormat="1" x14ac:dyDescent="0.3">
      <c r="A413" s="30" t="s">
        <v>42</v>
      </c>
      <c r="B413" s="30" t="s">
        <v>37</v>
      </c>
      <c r="C413" s="30" t="s">
        <v>35</v>
      </c>
      <c r="D413" s="200">
        <v>44009</v>
      </c>
      <c r="E413" s="197">
        <v>1414.2115384615386</v>
      </c>
      <c r="F413" s="31">
        <v>1442</v>
      </c>
    </row>
    <row r="414" spans="1:6" s="32" customFormat="1" x14ac:dyDescent="0.3">
      <c r="A414" s="30" t="s">
        <v>42</v>
      </c>
      <c r="B414" s="30" t="s">
        <v>37</v>
      </c>
      <c r="C414" s="30" t="s">
        <v>35</v>
      </c>
      <c r="D414" s="200">
        <v>44010</v>
      </c>
      <c r="E414" s="197">
        <v>1331.5882352941176</v>
      </c>
      <c r="F414" s="31">
        <v>1479</v>
      </c>
    </row>
    <row r="415" spans="1:6" s="32" customFormat="1" x14ac:dyDescent="0.3">
      <c r="A415" s="30" t="s">
        <v>42</v>
      </c>
      <c r="B415" s="30" t="s">
        <v>37</v>
      </c>
      <c r="C415" s="30" t="s">
        <v>36</v>
      </c>
      <c r="D415" s="200">
        <v>44011</v>
      </c>
      <c r="E415" s="197">
        <v>1422.2307692307693</v>
      </c>
      <c r="F415" s="31">
        <v>1426</v>
      </c>
    </row>
    <row r="416" spans="1:6" s="32" customFormat="1" x14ac:dyDescent="0.3">
      <c r="A416" s="30" t="s">
        <v>42</v>
      </c>
      <c r="B416" s="30" t="s">
        <v>37</v>
      </c>
      <c r="C416" s="30" t="s">
        <v>36</v>
      </c>
      <c r="D416" s="200">
        <v>44012</v>
      </c>
      <c r="E416" s="197">
        <v>1401.2549019607843</v>
      </c>
      <c r="F416" s="31">
        <v>1373</v>
      </c>
    </row>
    <row r="417" spans="1:6" s="32" customFormat="1" x14ac:dyDescent="0.3">
      <c r="A417" s="30" t="s">
        <v>42</v>
      </c>
      <c r="B417" s="30" t="s">
        <v>37</v>
      </c>
      <c r="C417" s="30" t="s">
        <v>36</v>
      </c>
      <c r="D417" s="200">
        <v>44013</v>
      </c>
      <c r="E417" s="197">
        <v>1379.4807692307693</v>
      </c>
      <c r="F417" s="31">
        <v>1385</v>
      </c>
    </row>
    <row r="418" spans="1:6" s="32" customFormat="1" x14ac:dyDescent="0.3">
      <c r="A418" s="30" t="s">
        <v>42</v>
      </c>
      <c r="B418" s="30" t="s">
        <v>37</v>
      </c>
      <c r="C418" s="30" t="s">
        <v>36</v>
      </c>
      <c r="D418" s="200">
        <v>44014</v>
      </c>
      <c r="E418" s="197">
        <v>1425.686274509804</v>
      </c>
      <c r="F418" s="31">
        <v>1474</v>
      </c>
    </row>
    <row r="419" spans="1:6" s="32" customFormat="1" x14ac:dyDescent="0.3">
      <c r="A419" s="36" t="s">
        <v>42</v>
      </c>
      <c r="B419" s="36" t="s">
        <v>37</v>
      </c>
      <c r="C419" s="36" t="s">
        <v>36</v>
      </c>
      <c r="D419" s="202">
        <v>44015</v>
      </c>
      <c r="E419" s="197">
        <v>1547.4230769230769</v>
      </c>
      <c r="F419" s="31">
        <v>1507</v>
      </c>
    </row>
    <row r="420" spans="1:6" s="32" customFormat="1" x14ac:dyDescent="0.3">
      <c r="A420" s="30" t="s">
        <v>42</v>
      </c>
      <c r="B420" s="30" t="s">
        <v>37</v>
      </c>
      <c r="C420" s="30" t="s">
        <v>36</v>
      </c>
      <c r="D420" s="200">
        <v>44016</v>
      </c>
      <c r="E420" s="197">
        <v>1465.2115384615386</v>
      </c>
      <c r="F420" s="31">
        <v>1542</v>
      </c>
    </row>
    <row r="421" spans="1:6" s="32" customFormat="1" x14ac:dyDescent="0.3">
      <c r="A421" s="30" t="s">
        <v>42</v>
      </c>
      <c r="B421" s="30" t="s">
        <v>37</v>
      </c>
      <c r="C421" s="30" t="s">
        <v>36</v>
      </c>
      <c r="D421" s="200">
        <v>44017</v>
      </c>
      <c r="E421" s="197">
        <v>1369.5882352941176</v>
      </c>
      <c r="F421" s="31">
        <v>1323</v>
      </c>
    </row>
    <row r="422" spans="1:6" s="32" customFormat="1" x14ac:dyDescent="0.3">
      <c r="A422" s="30" t="s">
        <v>42</v>
      </c>
      <c r="B422" s="30" t="s">
        <v>38</v>
      </c>
      <c r="C422" s="30" t="s">
        <v>33</v>
      </c>
      <c r="D422" s="200">
        <v>44018</v>
      </c>
      <c r="E422" s="197">
        <v>1179.2307692307693</v>
      </c>
      <c r="F422" s="31">
        <v>1144</v>
      </c>
    </row>
    <row r="423" spans="1:6" s="32" customFormat="1" x14ac:dyDescent="0.3">
      <c r="A423" s="30" t="s">
        <v>42</v>
      </c>
      <c r="B423" s="30" t="s">
        <v>38</v>
      </c>
      <c r="C423" s="30" t="s">
        <v>33</v>
      </c>
      <c r="D423" s="200">
        <v>44019</v>
      </c>
      <c r="E423" s="197">
        <v>1081.2549019607843</v>
      </c>
      <c r="F423" s="31">
        <v>1072</v>
      </c>
    </row>
    <row r="424" spans="1:6" s="32" customFormat="1" x14ac:dyDescent="0.3">
      <c r="A424" s="30" t="s">
        <v>42</v>
      </c>
      <c r="B424" s="30" t="s">
        <v>38</v>
      </c>
      <c r="C424" s="30" t="s">
        <v>33</v>
      </c>
      <c r="D424" s="200">
        <v>44020</v>
      </c>
      <c r="E424" s="197">
        <v>1182.4807692307693</v>
      </c>
      <c r="F424" s="31">
        <v>1157</v>
      </c>
    </row>
    <row r="425" spans="1:6" s="32" customFormat="1" x14ac:dyDescent="0.3">
      <c r="A425" s="30" t="s">
        <v>42</v>
      </c>
      <c r="B425" s="30" t="s">
        <v>38</v>
      </c>
      <c r="C425" s="30" t="s">
        <v>33</v>
      </c>
      <c r="D425" s="207">
        <v>44021</v>
      </c>
      <c r="E425" s="197">
        <v>1291.6862745098038</v>
      </c>
      <c r="F425" s="31">
        <v>1278</v>
      </c>
    </row>
    <row r="426" spans="1:6" s="32" customFormat="1" x14ac:dyDescent="0.3">
      <c r="A426" s="30" t="s">
        <v>42</v>
      </c>
      <c r="B426" s="30" t="s">
        <v>38</v>
      </c>
      <c r="C426" s="30" t="s">
        <v>33</v>
      </c>
      <c r="D426" s="207">
        <v>44022</v>
      </c>
      <c r="E426" s="197">
        <v>1359.4230769230769</v>
      </c>
      <c r="F426" s="31">
        <v>1365</v>
      </c>
    </row>
    <row r="427" spans="1:6" s="32" customFormat="1" x14ac:dyDescent="0.3">
      <c r="A427" s="30" t="s">
        <v>42</v>
      </c>
      <c r="B427" s="30" t="s">
        <v>38</v>
      </c>
      <c r="C427" s="30" t="s">
        <v>33</v>
      </c>
      <c r="D427" s="200">
        <v>44023</v>
      </c>
      <c r="E427" s="197">
        <v>1381.2115384615386</v>
      </c>
      <c r="F427" s="31">
        <v>1465</v>
      </c>
    </row>
    <row r="428" spans="1:6" s="32" customFormat="1" x14ac:dyDescent="0.3">
      <c r="A428" s="30" t="s">
        <v>42</v>
      </c>
      <c r="B428" s="30" t="s">
        <v>38</v>
      </c>
      <c r="C428" s="30" t="s">
        <v>33</v>
      </c>
      <c r="D428" s="200">
        <v>44024</v>
      </c>
      <c r="E428" s="197">
        <v>1234.5882352941176</v>
      </c>
      <c r="F428" s="31">
        <v>1295</v>
      </c>
    </row>
    <row r="429" spans="1:6" s="32" customFormat="1" x14ac:dyDescent="0.3">
      <c r="A429" s="30" t="s">
        <v>42</v>
      </c>
      <c r="B429" s="30" t="s">
        <v>38</v>
      </c>
      <c r="C429" s="30" t="s">
        <v>34</v>
      </c>
      <c r="D429" s="200">
        <v>44025</v>
      </c>
      <c r="E429" s="197">
        <v>1156.2307692307693</v>
      </c>
      <c r="F429" s="31">
        <v>1256</v>
      </c>
    </row>
    <row r="430" spans="1:6" s="32" customFormat="1" x14ac:dyDescent="0.3">
      <c r="A430" s="30" t="s">
        <v>42</v>
      </c>
      <c r="B430" s="30" t="s">
        <v>38</v>
      </c>
      <c r="C430" s="30" t="s">
        <v>34</v>
      </c>
      <c r="D430" s="200">
        <v>44026</v>
      </c>
      <c r="E430" s="197">
        <v>1120.2549019607843</v>
      </c>
      <c r="F430" s="31">
        <v>1227</v>
      </c>
    </row>
    <row r="431" spans="1:6" s="32" customFormat="1" x14ac:dyDescent="0.3">
      <c r="A431" s="30" t="s">
        <v>42</v>
      </c>
      <c r="B431" s="30" t="s">
        <v>38</v>
      </c>
      <c r="C431" s="30" t="s">
        <v>34</v>
      </c>
      <c r="D431" s="200">
        <v>44027</v>
      </c>
      <c r="E431" s="197">
        <v>1184.4807692307693</v>
      </c>
      <c r="F431" s="31">
        <v>1278</v>
      </c>
    </row>
    <row r="432" spans="1:6" s="32" customFormat="1" x14ac:dyDescent="0.3">
      <c r="A432" s="30" t="s">
        <v>42</v>
      </c>
      <c r="B432" s="30" t="s">
        <v>38</v>
      </c>
      <c r="C432" s="30" t="s">
        <v>34</v>
      </c>
      <c r="D432" s="200">
        <v>44028</v>
      </c>
      <c r="E432" s="197">
        <v>1263.6862745098038</v>
      </c>
      <c r="F432" s="31">
        <v>1365</v>
      </c>
    </row>
    <row r="433" spans="1:6" s="32" customFormat="1" x14ac:dyDescent="0.3">
      <c r="A433" s="30" t="s">
        <v>42</v>
      </c>
      <c r="B433" s="30" t="s">
        <v>38</v>
      </c>
      <c r="C433" s="30" t="s">
        <v>34</v>
      </c>
      <c r="D433" s="200">
        <v>44029</v>
      </c>
      <c r="E433" s="197">
        <v>1370.4230769230769</v>
      </c>
      <c r="F433" s="31">
        <v>1388</v>
      </c>
    </row>
    <row r="434" spans="1:6" s="32" customFormat="1" x14ac:dyDescent="0.3">
      <c r="A434" s="30" t="s">
        <v>42</v>
      </c>
      <c r="B434" s="30" t="s">
        <v>38</v>
      </c>
      <c r="C434" s="30" t="s">
        <v>34</v>
      </c>
      <c r="D434" s="200">
        <v>44030</v>
      </c>
      <c r="E434" s="197">
        <v>1366.2115384615386</v>
      </c>
      <c r="F434" s="31">
        <v>1358</v>
      </c>
    </row>
    <row r="435" spans="1:6" s="32" customFormat="1" x14ac:dyDescent="0.3">
      <c r="A435" s="30" t="s">
        <v>42</v>
      </c>
      <c r="B435" s="30" t="s">
        <v>38</v>
      </c>
      <c r="C435" s="30" t="s">
        <v>34</v>
      </c>
      <c r="D435" s="200">
        <v>44031</v>
      </c>
      <c r="E435" s="197">
        <v>1251.5882352941176</v>
      </c>
      <c r="F435" s="31">
        <v>1264</v>
      </c>
    </row>
    <row r="436" spans="1:6" s="32" customFormat="1" x14ac:dyDescent="0.3">
      <c r="A436" s="30" t="s">
        <v>42</v>
      </c>
      <c r="B436" s="30" t="s">
        <v>38</v>
      </c>
      <c r="C436" s="30" t="s">
        <v>35</v>
      </c>
      <c r="D436" s="200">
        <v>44032</v>
      </c>
      <c r="E436" s="197">
        <v>1181.2307692307693</v>
      </c>
      <c r="F436" s="31">
        <v>1252</v>
      </c>
    </row>
    <row r="437" spans="1:6" s="32" customFormat="1" x14ac:dyDescent="0.3">
      <c r="A437" s="30" t="s">
        <v>42</v>
      </c>
      <c r="B437" s="30" t="s">
        <v>38</v>
      </c>
      <c r="C437" s="30" t="s">
        <v>35</v>
      </c>
      <c r="D437" s="200">
        <v>44033</v>
      </c>
      <c r="E437" s="197">
        <v>1154.2549019607843</v>
      </c>
      <c r="F437" s="31">
        <v>1216</v>
      </c>
    </row>
    <row r="438" spans="1:6" s="32" customFormat="1" x14ac:dyDescent="0.3">
      <c r="A438" s="30" t="s">
        <v>42</v>
      </c>
      <c r="B438" s="30" t="s">
        <v>38</v>
      </c>
      <c r="C438" s="30" t="s">
        <v>35</v>
      </c>
      <c r="D438" s="200">
        <v>44034</v>
      </c>
      <c r="E438" s="197">
        <v>1154.4807692307693</v>
      </c>
      <c r="F438" s="31">
        <v>1167</v>
      </c>
    </row>
    <row r="439" spans="1:6" s="32" customFormat="1" x14ac:dyDescent="0.3">
      <c r="A439" s="30" t="s">
        <v>42</v>
      </c>
      <c r="B439" s="30" t="s">
        <v>38</v>
      </c>
      <c r="C439" s="30" t="s">
        <v>35</v>
      </c>
      <c r="D439" s="200">
        <v>44035</v>
      </c>
      <c r="E439" s="197">
        <v>1203.6862745098038</v>
      </c>
      <c r="F439" s="31">
        <v>1235</v>
      </c>
    </row>
    <row r="440" spans="1:6" s="32" customFormat="1" x14ac:dyDescent="0.3">
      <c r="A440" s="30" t="s">
        <v>42</v>
      </c>
      <c r="B440" s="30" t="s">
        <v>38</v>
      </c>
      <c r="C440" s="30" t="s">
        <v>35</v>
      </c>
      <c r="D440" s="200">
        <v>44036</v>
      </c>
      <c r="E440" s="197">
        <v>1330.4230769230769</v>
      </c>
      <c r="F440" s="31">
        <v>1216</v>
      </c>
    </row>
    <row r="441" spans="1:6" s="32" customFormat="1" x14ac:dyDescent="0.3">
      <c r="A441" s="30" t="s">
        <v>42</v>
      </c>
      <c r="B441" s="30" t="s">
        <v>38</v>
      </c>
      <c r="C441" s="30" t="s">
        <v>35</v>
      </c>
      <c r="D441" s="200">
        <v>44037</v>
      </c>
      <c r="E441" s="197">
        <v>1344.2115384615386</v>
      </c>
      <c r="F441" s="31">
        <v>1355</v>
      </c>
    </row>
    <row r="442" spans="1:6" s="32" customFormat="1" x14ac:dyDescent="0.3">
      <c r="A442" s="30" t="s">
        <v>42</v>
      </c>
      <c r="B442" s="30" t="s">
        <v>38</v>
      </c>
      <c r="C442" s="30" t="s">
        <v>35</v>
      </c>
      <c r="D442" s="200">
        <v>44038</v>
      </c>
      <c r="E442" s="197">
        <v>1247.5882352941176</v>
      </c>
      <c r="F442" s="31">
        <v>1345</v>
      </c>
    </row>
    <row r="443" spans="1:6" s="32" customFormat="1" x14ac:dyDescent="0.3">
      <c r="A443" s="30" t="s">
        <v>42</v>
      </c>
      <c r="B443" s="30" t="s">
        <v>38</v>
      </c>
      <c r="C443" s="30" t="s">
        <v>36</v>
      </c>
      <c r="D443" s="200">
        <v>44039</v>
      </c>
      <c r="E443" s="197">
        <v>1208.2307692307693</v>
      </c>
      <c r="F443" s="31">
        <v>1159</v>
      </c>
    </row>
    <row r="444" spans="1:6" s="32" customFormat="1" x14ac:dyDescent="0.3">
      <c r="A444" s="30" t="s">
        <v>42</v>
      </c>
      <c r="B444" s="30" t="s">
        <v>38</v>
      </c>
      <c r="C444" s="30" t="s">
        <v>36</v>
      </c>
      <c r="D444" s="200">
        <v>44040</v>
      </c>
      <c r="E444" s="197">
        <v>1156.2549019607843</v>
      </c>
      <c r="F444" s="31">
        <v>1042</v>
      </c>
    </row>
    <row r="445" spans="1:6" s="32" customFormat="1" x14ac:dyDescent="0.3">
      <c r="A445" s="30" t="s">
        <v>42</v>
      </c>
      <c r="B445" s="30" t="s">
        <v>38</v>
      </c>
      <c r="C445" s="30" t="s">
        <v>36</v>
      </c>
      <c r="D445" s="200">
        <v>44041</v>
      </c>
      <c r="E445" s="197">
        <v>1198.4807692307693</v>
      </c>
      <c r="F445" s="31">
        <v>1076</v>
      </c>
    </row>
    <row r="446" spans="1:6" s="32" customFormat="1" x14ac:dyDescent="0.3">
      <c r="A446" s="30" t="s">
        <v>42</v>
      </c>
      <c r="B446" s="30" t="s">
        <v>38</v>
      </c>
      <c r="C446" s="30" t="s">
        <v>36</v>
      </c>
      <c r="D446" s="200">
        <v>44042</v>
      </c>
      <c r="E446" s="197">
        <v>1236.6862745098038</v>
      </c>
      <c r="F446" s="31">
        <v>1175</v>
      </c>
    </row>
    <row r="447" spans="1:6" s="32" customFormat="1" x14ac:dyDescent="0.3">
      <c r="A447" s="30" t="s">
        <v>42</v>
      </c>
      <c r="B447" s="30" t="s">
        <v>38</v>
      </c>
      <c r="C447" s="30" t="s">
        <v>36</v>
      </c>
      <c r="D447" s="200">
        <v>44043</v>
      </c>
      <c r="E447" s="197">
        <v>1317.4230769230769</v>
      </c>
      <c r="F447" s="31">
        <v>1236</v>
      </c>
    </row>
    <row r="448" spans="1:6" s="32" customFormat="1" x14ac:dyDescent="0.3">
      <c r="A448" s="30" t="s">
        <v>42</v>
      </c>
      <c r="B448" s="30" t="s">
        <v>38</v>
      </c>
      <c r="C448" s="30" t="s">
        <v>36</v>
      </c>
      <c r="D448" s="200">
        <v>44044</v>
      </c>
      <c r="E448" s="197">
        <v>1334.2115384615386</v>
      </c>
      <c r="F448" s="31">
        <v>1239</v>
      </c>
    </row>
    <row r="449" spans="1:6" s="32" customFormat="1" x14ac:dyDescent="0.3">
      <c r="A449" s="30" t="s">
        <v>42</v>
      </c>
      <c r="B449" s="30" t="s">
        <v>38</v>
      </c>
      <c r="C449" s="30" t="s">
        <v>36</v>
      </c>
      <c r="D449" s="200">
        <v>44045</v>
      </c>
      <c r="E449" s="197">
        <v>1280.5882352941176</v>
      </c>
      <c r="F449" s="31">
        <v>1171</v>
      </c>
    </row>
    <row r="450" spans="1:6" s="32" customFormat="1" x14ac:dyDescent="0.3">
      <c r="A450" s="30" t="s">
        <v>42</v>
      </c>
      <c r="B450" s="30" t="s">
        <v>39</v>
      </c>
      <c r="C450" s="30" t="s">
        <v>33</v>
      </c>
      <c r="D450" s="200">
        <v>44046</v>
      </c>
      <c r="E450" s="197">
        <v>1213.2307692307693</v>
      </c>
      <c r="F450" s="31">
        <v>1228</v>
      </c>
    </row>
    <row r="451" spans="1:6" s="32" customFormat="1" x14ac:dyDescent="0.3">
      <c r="A451" s="30" t="s">
        <v>42</v>
      </c>
      <c r="B451" s="30" t="s">
        <v>39</v>
      </c>
      <c r="C451" s="30" t="s">
        <v>33</v>
      </c>
      <c r="D451" s="200">
        <v>44047</v>
      </c>
      <c r="E451" s="197">
        <v>1152.2549019607843</v>
      </c>
      <c r="F451" s="31">
        <v>1165</v>
      </c>
    </row>
    <row r="452" spans="1:6" s="32" customFormat="1" x14ac:dyDescent="0.3">
      <c r="A452" s="30" t="s">
        <v>42</v>
      </c>
      <c r="B452" s="30" t="s">
        <v>39</v>
      </c>
      <c r="C452" s="30" t="s">
        <v>33</v>
      </c>
      <c r="D452" s="200">
        <v>44048</v>
      </c>
      <c r="E452" s="197">
        <v>1148.4807692307693</v>
      </c>
      <c r="F452" s="31">
        <v>1188</v>
      </c>
    </row>
    <row r="453" spans="1:6" s="32" customFormat="1" x14ac:dyDescent="0.3">
      <c r="A453" s="30" t="s">
        <v>42</v>
      </c>
      <c r="B453" s="30" t="s">
        <v>39</v>
      </c>
      <c r="C453" s="30" t="s">
        <v>33</v>
      </c>
      <c r="D453" s="200">
        <v>44049</v>
      </c>
      <c r="E453" s="197">
        <v>1200.6862745098038</v>
      </c>
      <c r="F453" s="31">
        <v>1276</v>
      </c>
    </row>
    <row r="454" spans="1:6" s="32" customFormat="1" x14ac:dyDescent="0.3">
      <c r="A454" s="30" t="s">
        <v>42</v>
      </c>
      <c r="B454" s="30" t="s">
        <v>39</v>
      </c>
      <c r="C454" s="30" t="s">
        <v>33</v>
      </c>
      <c r="D454" s="200">
        <v>44050</v>
      </c>
      <c r="E454" s="197">
        <v>1269.4230769230769</v>
      </c>
      <c r="F454" s="31">
        <v>1320</v>
      </c>
    </row>
    <row r="455" spans="1:6" s="32" customFormat="1" x14ac:dyDescent="0.3">
      <c r="A455" s="30" t="s">
        <v>42</v>
      </c>
      <c r="B455" s="30" t="s">
        <v>39</v>
      </c>
      <c r="C455" s="30" t="s">
        <v>33</v>
      </c>
      <c r="D455" s="200">
        <v>44051</v>
      </c>
      <c r="E455" s="197">
        <v>1287.2115384615386</v>
      </c>
      <c r="F455" s="31">
        <v>1296</v>
      </c>
    </row>
    <row r="456" spans="1:6" s="32" customFormat="1" x14ac:dyDescent="0.3">
      <c r="A456" s="30" t="s">
        <v>42</v>
      </c>
      <c r="B456" s="30" t="s">
        <v>39</v>
      </c>
      <c r="C456" s="30" t="s">
        <v>33</v>
      </c>
      <c r="D456" s="200">
        <v>44052</v>
      </c>
      <c r="E456" s="197">
        <v>1264.5882352941176</v>
      </c>
      <c r="F456" s="31">
        <v>1257</v>
      </c>
    </row>
    <row r="457" spans="1:6" s="32" customFormat="1" x14ac:dyDescent="0.3">
      <c r="A457" s="30" t="s">
        <v>42</v>
      </c>
      <c r="B457" s="30" t="s">
        <v>39</v>
      </c>
      <c r="C457" s="30" t="s">
        <v>34</v>
      </c>
      <c r="D457" s="200">
        <v>44053</v>
      </c>
      <c r="E457" s="197">
        <v>1182.2307692307693</v>
      </c>
      <c r="F457" s="31">
        <v>1222</v>
      </c>
    </row>
    <row r="458" spans="1:6" s="32" customFormat="1" x14ac:dyDescent="0.3">
      <c r="A458" s="30" t="s">
        <v>42</v>
      </c>
      <c r="B458" s="30" t="s">
        <v>39</v>
      </c>
      <c r="C458" s="30" t="s">
        <v>34</v>
      </c>
      <c r="D458" s="200">
        <v>44054</v>
      </c>
      <c r="E458" s="197">
        <v>1143.2549019607843</v>
      </c>
      <c r="F458" s="31">
        <v>1158</v>
      </c>
    </row>
    <row r="459" spans="1:6" s="32" customFormat="1" x14ac:dyDescent="0.3">
      <c r="A459" s="30" t="s">
        <v>42</v>
      </c>
      <c r="B459" s="30" t="s">
        <v>39</v>
      </c>
      <c r="C459" s="30" t="s">
        <v>34</v>
      </c>
      <c r="D459" s="200">
        <v>44055</v>
      </c>
      <c r="E459" s="197">
        <v>1188.4807692307693</v>
      </c>
      <c r="F459" s="31">
        <v>1221</v>
      </c>
    </row>
    <row r="460" spans="1:6" s="32" customFormat="1" x14ac:dyDescent="0.3">
      <c r="A460" s="30" t="s">
        <v>42</v>
      </c>
      <c r="B460" s="30" t="s">
        <v>39</v>
      </c>
      <c r="C460" s="30" t="s">
        <v>34</v>
      </c>
      <c r="D460" s="200">
        <v>44056</v>
      </c>
      <c r="E460" s="197">
        <v>1208.6862745098038</v>
      </c>
      <c r="F460" s="31">
        <v>1232</v>
      </c>
    </row>
    <row r="461" spans="1:6" s="32" customFormat="1" x14ac:dyDescent="0.3">
      <c r="A461" s="30" t="s">
        <v>42</v>
      </c>
      <c r="B461" s="30" t="s">
        <v>39</v>
      </c>
      <c r="C461" s="30" t="s">
        <v>34</v>
      </c>
      <c r="D461" s="200">
        <v>44057</v>
      </c>
      <c r="E461" s="197">
        <v>1285.4230769230769</v>
      </c>
      <c r="F461" s="31">
        <v>1294</v>
      </c>
    </row>
    <row r="462" spans="1:6" s="32" customFormat="1" x14ac:dyDescent="0.3">
      <c r="A462" s="30" t="s">
        <v>42</v>
      </c>
      <c r="B462" s="30" t="s">
        <v>39</v>
      </c>
      <c r="C462" s="30" t="s">
        <v>34</v>
      </c>
      <c r="D462" s="200">
        <v>44058</v>
      </c>
      <c r="E462" s="197">
        <v>1288.2115384615386</v>
      </c>
      <c r="F462" s="31">
        <v>1317</v>
      </c>
    </row>
  </sheetData>
  <pageMargins left="0.2" right="0.2" top="0.5" bottom="0.5" header="0.3" footer="0.3"/>
  <pageSetup scale="48" orientation="landscape" verticalDpi="597" r:id="rId1"/>
  <rowBreaks count="2" manualBreakCount="2">
    <brk id="132" max="61" man="1"/>
    <brk id="348" max="61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FDF48-715D-4EB0-B083-6207DE943AEF}">
  <dimension ref="A1:W2024"/>
  <sheetViews>
    <sheetView workbookViewId="0">
      <selection sqref="A1:A1048576"/>
    </sheetView>
  </sheetViews>
  <sheetFormatPr defaultRowHeight="14.4" x14ac:dyDescent="0.3"/>
  <cols>
    <col min="1" max="1" width="10.5546875" style="13" bestFit="1" customWidth="1"/>
    <col min="15" max="16" width="13.109375" customWidth="1"/>
    <col min="18" max="18" width="18.44140625" customWidth="1"/>
  </cols>
  <sheetData>
    <row r="1" spans="1:7" x14ac:dyDescent="0.3">
      <c r="A1" s="13" t="s">
        <v>68</v>
      </c>
      <c r="B1" t="s">
        <v>19</v>
      </c>
      <c r="C1" t="s">
        <v>69</v>
      </c>
      <c r="D1" t="s">
        <v>20</v>
      </c>
      <c r="E1" t="s">
        <v>70</v>
      </c>
      <c r="F1" t="s">
        <v>21</v>
      </c>
      <c r="G1" t="s">
        <v>71</v>
      </c>
    </row>
    <row r="2" spans="1:7" x14ac:dyDescent="0.3">
      <c r="A2" s="13">
        <v>43040</v>
      </c>
      <c r="B2">
        <v>0</v>
      </c>
      <c r="D2">
        <v>4</v>
      </c>
    </row>
    <row r="3" spans="1:7" x14ac:dyDescent="0.3">
      <c r="A3" s="13">
        <v>43041</v>
      </c>
      <c r="B3">
        <v>19</v>
      </c>
      <c r="D3">
        <v>21</v>
      </c>
    </row>
    <row r="4" spans="1:7" x14ac:dyDescent="0.3">
      <c r="A4" s="13">
        <v>43042</v>
      </c>
      <c r="B4">
        <v>16</v>
      </c>
      <c r="D4">
        <v>18</v>
      </c>
    </row>
    <row r="5" spans="1:7" x14ac:dyDescent="0.3">
      <c r="A5" s="13">
        <v>43043</v>
      </c>
      <c r="B5">
        <v>17</v>
      </c>
      <c r="D5">
        <v>15</v>
      </c>
    </row>
    <row r="6" spans="1:7" x14ac:dyDescent="0.3">
      <c r="A6" s="13">
        <v>43044</v>
      </c>
      <c r="B6">
        <v>21</v>
      </c>
      <c r="D6">
        <v>17</v>
      </c>
    </row>
    <row r="7" spans="1:7" x14ac:dyDescent="0.3">
      <c r="A7" s="13">
        <v>43045</v>
      </c>
      <c r="B7">
        <v>13</v>
      </c>
      <c r="D7">
        <v>21</v>
      </c>
    </row>
    <row r="8" spans="1:7" x14ac:dyDescent="0.3">
      <c r="A8" s="13">
        <v>43046</v>
      </c>
      <c r="B8">
        <v>21</v>
      </c>
      <c r="D8">
        <v>24</v>
      </c>
    </row>
    <row r="9" spans="1:7" x14ac:dyDescent="0.3">
      <c r="A9" s="13">
        <v>43047</v>
      </c>
      <c r="B9">
        <v>21</v>
      </c>
      <c r="D9">
        <v>25</v>
      </c>
    </row>
    <row r="10" spans="1:7" x14ac:dyDescent="0.3">
      <c r="A10" s="13">
        <v>43048</v>
      </c>
      <c r="B10">
        <v>15</v>
      </c>
      <c r="D10">
        <v>21</v>
      </c>
    </row>
    <row r="11" spans="1:7" x14ac:dyDescent="0.3">
      <c r="A11" s="13">
        <v>43049</v>
      </c>
      <c r="B11">
        <v>15</v>
      </c>
      <c r="D11">
        <v>22</v>
      </c>
    </row>
    <row r="12" spans="1:7" x14ac:dyDescent="0.3">
      <c r="A12" s="13">
        <v>43050</v>
      </c>
      <c r="B12">
        <v>17</v>
      </c>
      <c r="D12">
        <v>19</v>
      </c>
    </row>
    <row r="13" spans="1:7" x14ac:dyDescent="0.3">
      <c r="A13" s="13">
        <v>43051</v>
      </c>
      <c r="B13">
        <v>18</v>
      </c>
      <c r="D13">
        <v>15</v>
      </c>
    </row>
    <row r="14" spans="1:7" x14ac:dyDescent="0.3">
      <c r="A14" s="13">
        <v>43052</v>
      </c>
      <c r="B14">
        <v>18</v>
      </c>
      <c r="D14">
        <v>27</v>
      </c>
    </row>
    <row r="15" spans="1:7" x14ac:dyDescent="0.3">
      <c r="A15" s="13">
        <v>43053</v>
      </c>
      <c r="B15">
        <v>17</v>
      </c>
      <c r="D15">
        <v>20</v>
      </c>
    </row>
    <row r="16" spans="1:7" x14ac:dyDescent="0.3">
      <c r="A16" s="13">
        <v>43054</v>
      </c>
      <c r="B16">
        <v>16</v>
      </c>
      <c r="D16">
        <v>28</v>
      </c>
    </row>
    <row r="17" spans="1:5" x14ac:dyDescent="0.3">
      <c r="A17" s="13">
        <v>43055</v>
      </c>
      <c r="B17">
        <v>20</v>
      </c>
      <c r="D17">
        <v>21</v>
      </c>
    </row>
    <row r="18" spans="1:5" x14ac:dyDescent="0.3">
      <c r="A18" s="13">
        <v>43056</v>
      </c>
      <c r="B18">
        <v>18</v>
      </c>
      <c r="D18">
        <v>29</v>
      </c>
    </row>
    <row r="19" spans="1:5" x14ac:dyDescent="0.3">
      <c r="A19" s="13">
        <v>43057</v>
      </c>
      <c r="B19">
        <v>22</v>
      </c>
      <c r="D19">
        <v>25</v>
      </c>
    </row>
    <row r="20" spans="1:5" x14ac:dyDescent="0.3">
      <c r="A20" s="13">
        <v>43058</v>
      </c>
      <c r="B20">
        <v>21</v>
      </c>
      <c r="D20">
        <v>26</v>
      </c>
    </row>
    <row r="21" spans="1:5" x14ac:dyDescent="0.3">
      <c r="A21" s="13">
        <v>43059</v>
      </c>
      <c r="B21">
        <v>21</v>
      </c>
      <c r="D21">
        <v>22</v>
      </c>
    </row>
    <row r="22" spans="1:5" x14ac:dyDescent="0.3">
      <c r="A22" s="13">
        <v>43060</v>
      </c>
      <c r="B22">
        <v>22</v>
      </c>
      <c r="D22">
        <v>21</v>
      </c>
    </row>
    <row r="23" spans="1:5" x14ac:dyDescent="0.3">
      <c r="A23" s="13">
        <v>43061</v>
      </c>
      <c r="B23">
        <v>20</v>
      </c>
      <c r="D23">
        <v>24</v>
      </c>
    </row>
    <row r="24" spans="1:5" x14ac:dyDescent="0.3">
      <c r="A24" s="13">
        <v>43062</v>
      </c>
      <c r="B24">
        <v>1</v>
      </c>
      <c r="D24" s="14">
        <v>27</v>
      </c>
      <c r="E24" s="14"/>
    </row>
    <row r="25" spans="1:5" x14ac:dyDescent="0.3">
      <c r="A25" s="13">
        <v>43063</v>
      </c>
      <c r="B25">
        <v>23</v>
      </c>
      <c r="D25">
        <v>15</v>
      </c>
    </row>
    <row r="26" spans="1:5" x14ac:dyDescent="0.3">
      <c r="A26" s="13">
        <v>43064</v>
      </c>
      <c r="B26">
        <v>17</v>
      </c>
      <c r="D26">
        <v>17</v>
      </c>
    </row>
    <row r="27" spans="1:5" x14ac:dyDescent="0.3">
      <c r="A27" s="13">
        <v>43065</v>
      </c>
      <c r="B27">
        <v>15</v>
      </c>
      <c r="D27">
        <v>14</v>
      </c>
    </row>
    <row r="28" spans="1:5" x14ac:dyDescent="0.3">
      <c r="A28" s="13">
        <v>43066</v>
      </c>
      <c r="B28">
        <v>15</v>
      </c>
      <c r="D28">
        <v>20</v>
      </c>
    </row>
    <row r="29" spans="1:5" x14ac:dyDescent="0.3">
      <c r="A29" s="13">
        <v>43067</v>
      </c>
      <c r="B29">
        <v>15</v>
      </c>
      <c r="D29">
        <v>20</v>
      </c>
    </row>
    <row r="30" spans="1:5" x14ac:dyDescent="0.3">
      <c r="A30" s="13">
        <v>43068</v>
      </c>
      <c r="B30">
        <v>17</v>
      </c>
      <c r="D30">
        <v>22</v>
      </c>
    </row>
    <row r="31" spans="1:5" x14ac:dyDescent="0.3">
      <c r="A31" s="13">
        <v>43069</v>
      </c>
      <c r="B31">
        <v>13</v>
      </c>
      <c r="D31">
        <v>25</v>
      </c>
    </row>
    <row r="32" spans="1:5" x14ac:dyDescent="0.3">
      <c r="A32" s="13">
        <v>43070</v>
      </c>
      <c r="B32">
        <v>14</v>
      </c>
      <c r="D32">
        <v>20</v>
      </c>
    </row>
    <row r="33" spans="1:4" x14ac:dyDescent="0.3">
      <c r="A33" s="13">
        <v>43071</v>
      </c>
      <c r="B33">
        <v>16</v>
      </c>
      <c r="D33">
        <v>22</v>
      </c>
    </row>
    <row r="34" spans="1:4" x14ac:dyDescent="0.3">
      <c r="A34" s="13">
        <v>43072</v>
      </c>
      <c r="B34">
        <v>21</v>
      </c>
      <c r="D34">
        <v>14</v>
      </c>
    </row>
    <row r="35" spans="1:4" x14ac:dyDescent="0.3">
      <c r="A35" s="13">
        <v>43073</v>
      </c>
      <c r="B35">
        <v>17</v>
      </c>
      <c r="D35">
        <v>25</v>
      </c>
    </row>
    <row r="36" spans="1:4" x14ac:dyDescent="0.3">
      <c r="A36" s="13">
        <v>43074</v>
      </c>
      <c r="B36">
        <v>11</v>
      </c>
      <c r="D36">
        <v>22</v>
      </c>
    </row>
    <row r="37" spans="1:4" x14ac:dyDescent="0.3">
      <c r="A37" s="13">
        <v>43075</v>
      </c>
      <c r="B37">
        <v>18</v>
      </c>
      <c r="D37">
        <v>19</v>
      </c>
    </row>
    <row r="38" spans="1:4" x14ac:dyDescent="0.3">
      <c r="A38" s="13">
        <v>43076</v>
      </c>
      <c r="B38">
        <v>13</v>
      </c>
      <c r="D38">
        <v>24</v>
      </c>
    </row>
    <row r="39" spans="1:4" x14ac:dyDescent="0.3">
      <c r="A39" s="13">
        <v>43077</v>
      </c>
      <c r="B39">
        <v>17</v>
      </c>
      <c r="D39">
        <v>27</v>
      </c>
    </row>
    <row r="40" spans="1:4" x14ac:dyDescent="0.3">
      <c r="A40" s="13">
        <v>43078</v>
      </c>
      <c r="B40">
        <v>14</v>
      </c>
      <c r="D40">
        <v>19</v>
      </c>
    </row>
    <row r="41" spans="1:4" x14ac:dyDescent="0.3">
      <c r="A41" s="13">
        <v>43079</v>
      </c>
      <c r="B41">
        <v>17</v>
      </c>
      <c r="D41">
        <v>15</v>
      </c>
    </row>
    <row r="42" spans="1:4" x14ac:dyDescent="0.3">
      <c r="A42" s="13">
        <v>43080</v>
      </c>
      <c r="B42">
        <v>18</v>
      </c>
      <c r="D42">
        <v>23</v>
      </c>
    </row>
    <row r="43" spans="1:4" x14ac:dyDescent="0.3">
      <c r="A43" s="13">
        <v>43081</v>
      </c>
      <c r="B43">
        <v>15</v>
      </c>
      <c r="D43">
        <v>24</v>
      </c>
    </row>
    <row r="44" spans="1:4" x14ac:dyDescent="0.3">
      <c r="A44" s="13">
        <v>43082</v>
      </c>
      <c r="B44">
        <v>17</v>
      </c>
      <c r="D44">
        <v>18</v>
      </c>
    </row>
    <row r="45" spans="1:4" x14ac:dyDescent="0.3">
      <c r="A45" s="13">
        <v>43083</v>
      </c>
      <c r="B45">
        <v>19</v>
      </c>
      <c r="D45">
        <v>24</v>
      </c>
    </row>
    <row r="46" spans="1:4" x14ac:dyDescent="0.3">
      <c r="A46" s="13">
        <v>43084</v>
      </c>
      <c r="B46">
        <v>14</v>
      </c>
      <c r="D46">
        <v>19</v>
      </c>
    </row>
    <row r="47" spans="1:4" x14ac:dyDescent="0.3">
      <c r="A47" s="13">
        <v>43085</v>
      </c>
      <c r="B47">
        <v>17</v>
      </c>
      <c r="D47">
        <v>18</v>
      </c>
    </row>
    <row r="48" spans="1:4" x14ac:dyDescent="0.3">
      <c r="A48" s="13">
        <v>43086</v>
      </c>
      <c r="B48">
        <v>17</v>
      </c>
      <c r="D48">
        <v>16</v>
      </c>
    </row>
    <row r="49" spans="1:4" x14ac:dyDescent="0.3">
      <c r="A49" s="13">
        <v>43087</v>
      </c>
      <c r="B49">
        <v>19</v>
      </c>
      <c r="D49">
        <v>23</v>
      </c>
    </row>
    <row r="50" spans="1:4" x14ac:dyDescent="0.3">
      <c r="A50" s="13">
        <v>43088</v>
      </c>
      <c r="B50">
        <v>15</v>
      </c>
      <c r="D50">
        <v>21</v>
      </c>
    </row>
    <row r="51" spans="1:4" x14ac:dyDescent="0.3">
      <c r="A51" s="13">
        <v>43089</v>
      </c>
      <c r="B51">
        <v>19</v>
      </c>
      <c r="D51">
        <v>24</v>
      </c>
    </row>
    <row r="52" spans="1:4" x14ac:dyDescent="0.3">
      <c r="A52" s="13">
        <v>43090</v>
      </c>
      <c r="B52">
        <v>16</v>
      </c>
      <c r="D52">
        <v>20</v>
      </c>
    </row>
    <row r="53" spans="1:4" x14ac:dyDescent="0.3">
      <c r="A53" s="13">
        <v>43091</v>
      </c>
      <c r="B53">
        <v>16</v>
      </c>
      <c r="D53">
        <v>15</v>
      </c>
    </row>
    <row r="54" spans="1:4" x14ac:dyDescent="0.3">
      <c r="A54" s="13">
        <v>43092</v>
      </c>
      <c r="B54">
        <v>21</v>
      </c>
      <c r="D54">
        <v>16</v>
      </c>
    </row>
    <row r="55" spans="1:4" x14ac:dyDescent="0.3">
      <c r="A55" s="13">
        <v>43093</v>
      </c>
      <c r="B55">
        <v>24</v>
      </c>
      <c r="D55">
        <v>14</v>
      </c>
    </row>
    <row r="56" spans="1:4" x14ac:dyDescent="0.3">
      <c r="A56" s="13">
        <v>43094</v>
      </c>
      <c r="B56">
        <v>1</v>
      </c>
      <c r="D56">
        <v>4</v>
      </c>
    </row>
    <row r="57" spans="1:4" x14ac:dyDescent="0.3">
      <c r="A57" s="13">
        <v>43095</v>
      </c>
      <c r="B57">
        <v>11</v>
      </c>
      <c r="D57">
        <v>18</v>
      </c>
    </row>
    <row r="58" spans="1:4" x14ac:dyDescent="0.3">
      <c r="A58" s="13">
        <v>43096</v>
      </c>
      <c r="B58">
        <v>17</v>
      </c>
      <c r="D58">
        <v>16</v>
      </c>
    </row>
    <row r="59" spans="1:4" x14ac:dyDescent="0.3">
      <c r="A59" s="13">
        <v>43097</v>
      </c>
      <c r="B59">
        <v>13</v>
      </c>
      <c r="D59">
        <v>20</v>
      </c>
    </row>
    <row r="60" spans="1:4" x14ac:dyDescent="0.3">
      <c r="A60" s="13">
        <v>43098</v>
      </c>
      <c r="B60">
        <v>19</v>
      </c>
      <c r="D60">
        <v>22</v>
      </c>
    </row>
    <row r="61" spans="1:4" x14ac:dyDescent="0.3">
      <c r="A61" s="13">
        <v>43099</v>
      </c>
      <c r="B61">
        <v>19</v>
      </c>
      <c r="D61">
        <v>17</v>
      </c>
    </row>
    <row r="62" spans="1:4" x14ac:dyDescent="0.3">
      <c r="A62" s="13">
        <v>43100</v>
      </c>
      <c r="B62">
        <v>20</v>
      </c>
      <c r="D62">
        <v>15</v>
      </c>
    </row>
    <row r="63" spans="1:4" x14ac:dyDescent="0.3">
      <c r="A63" s="13">
        <v>43101</v>
      </c>
      <c r="B63">
        <v>13</v>
      </c>
      <c r="D63">
        <v>22</v>
      </c>
    </row>
    <row r="64" spans="1:4" x14ac:dyDescent="0.3">
      <c r="A64" s="13">
        <v>43102</v>
      </c>
      <c r="B64">
        <v>14</v>
      </c>
      <c r="D64">
        <v>21</v>
      </c>
    </row>
    <row r="65" spans="1:4" x14ac:dyDescent="0.3">
      <c r="A65" s="13">
        <v>43103</v>
      </c>
      <c r="B65">
        <v>11</v>
      </c>
      <c r="D65">
        <v>21</v>
      </c>
    </row>
    <row r="66" spans="1:4" x14ac:dyDescent="0.3">
      <c r="A66" s="13">
        <v>43104</v>
      </c>
      <c r="B66">
        <v>16</v>
      </c>
      <c r="D66">
        <v>20</v>
      </c>
    </row>
    <row r="67" spans="1:4" x14ac:dyDescent="0.3">
      <c r="A67" s="13">
        <v>43105</v>
      </c>
      <c r="B67">
        <v>14</v>
      </c>
      <c r="D67">
        <v>25</v>
      </c>
    </row>
    <row r="68" spans="1:4" x14ac:dyDescent="0.3">
      <c r="A68" s="13">
        <v>43106</v>
      </c>
      <c r="B68">
        <v>20</v>
      </c>
      <c r="D68">
        <v>19</v>
      </c>
    </row>
    <row r="69" spans="1:4" x14ac:dyDescent="0.3">
      <c r="A69" s="13">
        <v>43107</v>
      </c>
      <c r="B69">
        <v>16</v>
      </c>
      <c r="D69">
        <v>19</v>
      </c>
    </row>
    <row r="70" spans="1:4" x14ac:dyDescent="0.3">
      <c r="A70" s="13">
        <v>43108</v>
      </c>
      <c r="B70">
        <v>12</v>
      </c>
      <c r="D70">
        <v>19</v>
      </c>
    </row>
    <row r="71" spans="1:4" x14ac:dyDescent="0.3">
      <c r="A71" s="13">
        <v>43109</v>
      </c>
      <c r="B71">
        <v>16</v>
      </c>
      <c r="D71">
        <v>22</v>
      </c>
    </row>
    <row r="72" spans="1:4" x14ac:dyDescent="0.3">
      <c r="A72" s="13">
        <v>43110</v>
      </c>
      <c r="B72">
        <v>15</v>
      </c>
      <c r="D72">
        <v>21</v>
      </c>
    </row>
    <row r="73" spans="1:4" x14ac:dyDescent="0.3">
      <c r="A73" s="13">
        <v>43111</v>
      </c>
      <c r="B73">
        <v>13</v>
      </c>
      <c r="D73">
        <v>18</v>
      </c>
    </row>
    <row r="74" spans="1:4" x14ac:dyDescent="0.3">
      <c r="A74" s="13">
        <v>43112</v>
      </c>
      <c r="B74">
        <v>15</v>
      </c>
      <c r="D74">
        <v>22</v>
      </c>
    </row>
    <row r="75" spans="1:4" x14ac:dyDescent="0.3">
      <c r="A75" s="13">
        <v>43113</v>
      </c>
      <c r="B75">
        <v>20</v>
      </c>
      <c r="D75">
        <v>15</v>
      </c>
    </row>
    <row r="76" spans="1:4" x14ac:dyDescent="0.3">
      <c r="A76" s="13">
        <v>43114</v>
      </c>
      <c r="B76">
        <v>21</v>
      </c>
      <c r="D76">
        <v>13</v>
      </c>
    </row>
    <row r="77" spans="1:4" x14ac:dyDescent="0.3">
      <c r="A77" s="13">
        <v>43115</v>
      </c>
      <c r="B77">
        <v>20</v>
      </c>
      <c r="D77">
        <v>22</v>
      </c>
    </row>
    <row r="78" spans="1:4" x14ac:dyDescent="0.3">
      <c r="A78" s="13">
        <v>43116</v>
      </c>
      <c r="B78">
        <v>21</v>
      </c>
      <c r="D78">
        <v>13</v>
      </c>
    </row>
    <row r="79" spans="1:4" x14ac:dyDescent="0.3">
      <c r="A79" s="13">
        <v>43117</v>
      </c>
      <c r="B79">
        <v>17</v>
      </c>
      <c r="D79">
        <v>19</v>
      </c>
    </row>
    <row r="80" spans="1:4" x14ac:dyDescent="0.3">
      <c r="A80" s="13">
        <v>43118</v>
      </c>
      <c r="B80">
        <v>15</v>
      </c>
      <c r="D80">
        <v>19</v>
      </c>
    </row>
    <row r="81" spans="1:4" x14ac:dyDescent="0.3">
      <c r="A81" s="13">
        <v>43119</v>
      </c>
      <c r="B81">
        <v>20</v>
      </c>
      <c r="D81">
        <v>23</v>
      </c>
    </row>
    <row r="82" spans="1:4" x14ac:dyDescent="0.3">
      <c r="A82" s="13">
        <v>43120</v>
      </c>
      <c r="B82">
        <v>17</v>
      </c>
      <c r="D82">
        <v>16</v>
      </c>
    </row>
    <row r="83" spans="1:4" x14ac:dyDescent="0.3">
      <c r="A83" s="13">
        <v>43121</v>
      </c>
      <c r="B83">
        <v>15</v>
      </c>
      <c r="D83">
        <v>12</v>
      </c>
    </row>
    <row r="84" spans="1:4" x14ac:dyDescent="0.3">
      <c r="A84" s="13">
        <v>43122</v>
      </c>
      <c r="B84">
        <v>16</v>
      </c>
      <c r="D84">
        <v>17</v>
      </c>
    </row>
    <row r="85" spans="1:4" x14ac:dyDescent="0.3">
      <c r="A85" s="13">
        <v>43123</v>
      </c>
      <c r="B85">
        <v>18</v>
      </c>
      <c r="D85">
        <v>22</v>
      </c>
    </row>
    <row r="86" spans="1:4" x14ac:dyDescent="0.3">
      <c r="A86" s="13">
        <v>43124</v>
      </c>
      <c r="B86">
        <v>18</v>
      </c>
      <c r="D86">
        <v>20</v>
      </c>
    </row>
    <row r="87" spans="1:4" x14ac:dyDescent="0.3">
      <c r="A87" s="13">
        <v>43125</v>
      </c>
      <c r="B87">
        <v>17</v>
      </c>
      <c r="D87">
        <v>16</v>
      </c>
    </row>
    <row r="88" spans="1:4" x14ac:dyDescent="0.3">
      <c r="A88" s="13">
        <v>43126</v>
      </c>
      <c r="B88">
        <v>12</v>
      </c>
      <c r="D88">
        <v>19</v>
      </c>
    </row>
    <row r="89" spans="1:4" x14ac:dyDescent="0.3">
      <c r="A89" s="13">
        <v>43127</v>
      </c>
      <c r="B89">
        <v>16</v>
      </c>
      <c r="D89">
        <v>15</v>
      </c>
    </row>
    <row r="90" spans="1:4" x14ac:dyDescent="0.3">
      <c r="A90" s="13">
        <v>43128</v>
      </c>
      <c r="B90">
        <v>19</v>
      </c>
      <c r="D90">
        <v>14</v>
      </c>
    </row>
    <row r="91" spans="1:4" x14ac:dyDescent="0.3">
      <c r="A91" s="13">
        <v>43129</v>
      </c>
      <c r="B91">
        <v>17</v>
      </c>
      <c r="D91">
        <v>25</v>
      </c>
    </row>
    <row r="92" spans="1:4" x14ac:dyDescent="0.3">
      <c r="A92" s="13">
        <v>43130</v>
      </c>
      <c r="B92">
        <v>14</v>
      </c>
      <c r="D92">
        <v>22</v>
      </c>
    </row>
    <row r="93" spans="1:4" x14ac:dyDescent="0.3">
      <c r="A93" s="13">
        <v>43131</v>
      </c>
      <c r="B93">
        <v>17</v>
      </c>
      <c r="D93">
        <v>14</v>
      </c>
    </row>
    <row r="94" spans="1:4" x14ac:dyDescent="0.3">
      <c r="A94" s="13">
        <v>43132</v>
      </c>
      <c r="B94">
        <v>14</v>
      </c>
      <c r="D94">
        <v>18</v>
      </c>
    </row>
    <row r="95" spans="1:4" x14ac:dyDescent="0.3">
      <c r="A95" s="13">
        <v>43133</v>
      </c>
      <c r="B95">
        <v>19</v>
      </c>
      <c r="D95">
        <v>17</v>
      </c>
    </row>
    <row r="96" spans="1:4" x14ac:dyDescent="0.3">
      <c r="A96" s="13">
        <v>43134</v>
      </c>
      <c r="B96">
        <v>20</v>
      </c>
      <c r="D96">
        <v>21</v>
      </c>
    </row>
    <row r="97" spans="1:4" x14ac:dyDescent="0.3">
      <c r="A97" s="13">
        <v>43135</v>
      </c>
      <c r="B97">
        <v>19</v>
      </c>
      <c r="D97">
        <v>15</v>
      </c>
    </row>
    <row r="98" spans="1:4" x14ac:dyDescent="0.3">
      <c r="A98" s="13">
        <v>43136</v>
      </c>
      <c r="B98">
        <v>24</v>
      </c>
      <c r="D98">
        <v>19</v>
      </c>
    </row>
    <row r="99" spans="1:4" x14ac:dyDescent="0.3">
      <c r="A99" s="13">
        <v>43137</v>
      </c>
      <c r="B99">
        <v>16</v>
      </c>
      <c r="D99">
        <v>18</v>
      </c>
    </row>
    <row r="100" spans="1:4" x14ac:dyDescent="0.3">
      <c r="A100" s="13">
        <v>43138</v>
      </c>
      <c r="B100">
        <v>12</v>
      </c>
      <c r="D100">
        <v>22</v>
      </c>
    </row>
    <row r="101" spans="1:4" x14ac:dyDescent="0.3">
      <c r="A101" s="13">
        <v>43139</v>
      </c>
      <c r="B101">
        <v>17</v>
      </c>
      <c r="D101">
        <v>19</v>
      </c>
    </row>
    <row r="102" spans="1:4" x14ac:dyDescent="0.3">
      <c r="A102" s="13">
        <v>43140</v>
      </c>
      <c r="B102">
        <v>14</v>
      </c>
      <c r="D102">
        <v>27</v>
      </c>
    </row>
    <row r="103" spans="1:4" x14ac:dyDescent="0.3">
      <c r="A103" s="13">
        <v>43141</v>
      </c>
      <c r="B103">
        <v>16</v>
      </c>
      <c r="D103">
        <v>25</v>
      </c>
    </row>
    <row r="104" spans="1:4" x14ac:dyDescent="0.3">
      <c r="A104" s="13">
        <v>43142</v>
      </c>
      <c r="B104">
        <v>15</v>
      </c>
      <c r="D104">
        <v>20</v>
      </c>
    </row>
    <row r="105" spans="1:4" x14ac:dyDescent="0.3">
      <c r="A105" s="13">
        <v>43143</v>
      </c>
      <c r="B105">
        <v>19</v>
      </c>
      <c r="D105">
        <v>24</v>
      </c>
    </row>
    <row r="106" spans="1:4" x14ac:dyDescent="0.3">
      <c r="A106" s="13">
        <v>43144</v>
      </c>
      <c r="B106">
        <v>20</v>
      </c>
      <c r="D106">
        <v>22</v>
      </c>
    </row>
    <row r="107" spans="1:4" x14ac:dyDescent="0.3">
      <c r="A107" s="13">
        <v>43145</v>
      </c>
      <c r="B107">
        <v>12</v>
      </c>
      <c r="D107">
        <v>26</v>
      </c>
    </row>
    <row r="108" spans="1:4" x14ac:dyDescent="0.3">
      <c r="A108" s="13">
        <v>43146</v>
      </c>
      <c r="B108">
        <v>18</v>
      </c>
      <c r="D108">
        <v>20</v>
      </c>
    </row>
    <row r="109" spans="1:4" x14ac:dyDescent="0.3">
      <c r="A109" s="13">
        <v>43147</v>
      </c>
      <c r="B109">
        <v>19</v>
      </c>
      <c r="D109">
        <v>21</v>
      </c>
    </row>
    <row r="110" spans="1:4" x14ac:dyDescent="0.3">
      <c r="A110" s="13">
        <v>43148</v>
      </c>
      <c r="B110">
        <v>18</v>
      </c>
      <c r="D110">
        <v>25</v>
      </c>
    </row>
    <row r="111" spans="1:4" x14ac:dyDescent="0.3">
      <c r="A111" s="13">
        <v>43149</v>
      </c>
      <c r="B111">
        <v>19</v>
      </c>
      <c r="D111">
        <v>17</v>
      </c>
    </row>
    <row r="112" spans="1:4" x14ac:dyDescent="0.3">
      <c r="A112" s="13">
        <v>43150</v>
      </c>
      <c r="B112">
        <v>18</v>
      </c>
      <c r="D112">
        <v>18</v>
      </c>
    </row>
    <row r="113" spans="1:4" x14ac:dyDescent="0.3">
      <c r="A113" s="13">
        <v>43151</v>
      </c>
      <c r="B113">
        <v>18</v>
      </c>
      <c r="D113">
        <v>24</v>
      </c>
    </row>
    <row r="114" spans="1:4" x14ac:dyDescent="0.3">
      <c r="A114" s="13">
        <v>43152</v>
      </c>
      <c r="B114">
        <v>13</v>
      </c>
      <c r="D114">
        <v>22</v>
      </c>
    </row>
    <row r="115" spans="1:4" x14ac:dyDescent="0.3">
      <c r="A115" s="13">
        <v>43153</v>
      </c>
      <c r="B115">
        <v>14</v>
      </c>
      <c r="D115">
        <v>18</v>
      </c>
    </row>
    <row r="116" spans="1:4" x14ac:dyDescent="0.3">
      <c r="A116" s="13">
        <v>43154</v>
      </c>
      <c r="B116">
        <v>12</v>
      </c>
      <c r="D116">
        <v>23</v>
      </c>
    </row>
    <row r="117" spans="1:4" x14ac:dyDescent="0.3">
      <c r="A117" s="13">
        <v>43155</v>
      </c>
      <c r="B117">
        <v>18</v>
      </c>
      <c r="D117">
        <v>20</v>
      </c>
    </row>
    <row r="118" spans="1:4" x14ac:dyDescent="0.3">
      <c r="A118" s="13">
        <v>43156</v>
      </c>
      <c r="B118">
        <v>16</v>
      </c>
      <c r="D118">
        <v>18</v>
      </c>
    </row>
    <row r="119" spans="1:4" x14ac:dyDescent="0.3">
      <c r="A119" s="13">
        <v>43157</v>
      </c>
      <c r="B119">
        <v>16</v>
      </c>
      <c r="D119">
        <v>27</v>
      </c>
    </row>
    <row r="120" spans="1:4" x14ac:dyDescent="0.3">
      <c r="A120" s="13">
        <v>43158</v>
      </c>
      <c r="B120">
        <v>15</v>
      </c>
      <c r="D120">
        <v>23</v>
      </c>
    </row>
    <row r="121" spans="1:4" x14ac:dyDescent="0.3">
      <c r="A121" s="13">
        <v>43159</v>
      </c>
      <c r="B121">
        <v>12</v>
      </c>
      <c r="D121">
        <v>23</v>
      </c>
    </row>
    <row r="122" spans="1:4" x14ac:dyDescent="0.3">
      <c r="A122" s="13">
        <v>43160</v>
      </c>
      <c r="B122">
        <v>14</v>
      </c>
      <c r="D122">
        <v>19</v>
      </c>
    </row>
    <row r="123" spans="1:4" x14ac:dyDescent="0.3">
      <c r="A123" s="13">
        <v>43161</v>
      </c>
      <c r="B123">
        <v>14</v>
      </c>
      <c r="D123">
        <v>22</v>
      </c>
    </row>
    <row r="124" spans="1:4" x14ac:dyDescent="0.3">
      <c r="A124" s="13">
        <v>43162</v>
      </c>
      <c r="B124">
        <v>15</v>
      </c>
      <c r="D124">
        <v>16</v>
      </c>
    </row>
    <row r="125" spans="1:4" x14ac:dyDescent="0.3">
      <c r="A125" s="13">
        <v>43163</v>
      </c>
      <c r="B125">
        <v>20</v>
      </c>
      <c r="D125">
        <v>20</v>
      </c>
    </row>
    <row r="126" spans="1:4" x14ac:dyDescent="0.3">
      <c r="A126" s="13">
        <v>43164</v>
      </c>
      <c r="B126">
        <v>19</v>
      </c>
      <c r="D126">
        <v>19</v>
      </c>
    </row>
    <row r="127" spans="1:4" x14ac:dyDescent="0.3">
      <c r="A127" s="13">
        <v>43165</v>
      </c>
      <c r="B127">
        <v>16</v>
      </c>
      <c r="D127">
        <v>25</v>
      </c>
    </row>
    <row r="128" spans="1:4" x14ac:dyDescent="0.3">
      <c r="A128" s="13">
        <v>43166</v>
      </c>
      <c r="B128">
        <v>12</v>
      </c>
      <c r="D128">
        <v>21</v>
      </c>
    </row>
    <row r="129" spans="1:4" x14ac:dyDescent="0.3">
      <c r="A129" s="13">
        <v>43167</v>
      </c>
      <c r="B129">
        <v>20</v>
      </c>
      <c r="D129">
        <v>23</v>
      </c>
    </row>
    <row r="130" spans="1:4" x14ac:dyDescent="0.3">
      <c r="A130" s="13">
        <v>43168</v>
      </c>
      <c r="B130">
        <v>11</v>
      </c>
      <c r="D130">
        <v>22</v>
      </c>
    </row>
    <row r="131" spans="1:4" x14ac:dyDescent="0.3">
      <c r="A131" s="13">
        <v>43169</v>
      </c>
      <c r="B131">
        <v>15</v>
      </c>
      <c r="D131">
        <v>16</v>
      </c>
    </row>
    <row r="132" spans="1:4" x14ac:dyDescent="0.3">
      <c r="A132" s="13">
        <v>43170</v>
      </c>
      <c r="B132">
        <v>18</v>
      </c>
      <c r="D132">
        <v>16</v>
      </c>
    </row>
    <row r="133" spans="1:4" x14ac:dyDescent="0.3">
      <c r="A133" s="13">
        <v>43171</v>
      </c>
      <c r="B133">
        <v>23</v>
      </c>
      <c r="D133">
        <v>28</v>
      </c>
    </row>
    <row r="134" spans="1:4" x14ac:dyDescent="0.3">
      <c r="A134" s="13">
        <v>43172</v>
      </c>
      <c r="B134">
        <v>16</v>
      </c>
      <c r="D134">
        <v>20</v>
      </c>
    </row>
    <row r="135" spans="1:4" x14ac:dyDescent="0.3">
      <c r="A135" s="13">
        <v>43173</v>
      </c>
      <c r="B135">
        <v>17</v>
      </c>
      <c r="D135">
        <v>21</v>
      </c>
    </row>
    <row r="136" spans="1:4" x14ac:dyDescent="0.3">
      <c r="A136" s="13">
        <v>43174</v>
      </c>
      <c r="B136">
        <v>13</v>
      </c>
      <c r="D136">
        <v>20</v>
      </c>
    </row>
    <row r="137" spans="1:4" x14ac:dyDescent="0.3">
      <c r="A137" s="13">
        <v>43175</v>
      </c>
      <c r="B137">
        <v>15</v>
      </c>
      <c r="D137">
        <v>19</v>
      </c>
    </row>
    <row r="138" spans="1:4" x14ac:dyDescent="0.3">
      <c r="A138" s="13">
        <v>43176</v>
      </c>
      <c r="B138">
        <v>16</v>
      </c>
      <c r="D138">
        <v>20</v>
      </c>
    </row>
    <row r="139" spans="1:4" x14ac:dyDescent="0.3">
      <c r="A139" s="13">
        <v>43177</v>
      </c>
      <c r="B139">
        <v>20</v>
      </c>
      <c r="D139">
        <v>19</v>
      </c>
    </row>
    <row r="140" spans="1:4" x14ac:dyDescent="0.3">
      <c r="A140" s="13">
        <v>43178</v>
      </c>
      <c r="B140">
        <v>22</v>
      </c>
      <c r="D140">
        <v>17</v>
      </c>
    </row>
    <row r="141" spans="1:4" x14ac:dyDescent="0.3">
      <c r="A141" s="13">
        <v>43179</v>
      </c>
      <c r="B141">
        <v>20</v>
      </c>
      <c r="D141">
        <v>22</v>
      </c>
    </row>
    <row r="142" spans="1:4" x14ac:dyDescent="0.3">
      <c r="A142" s="13">
        <v>43180</v>
      </c>
      <c r="B142">
        <v>15</v>
      </c>
      <c r="D142">
        <v>20</v>
      </c>
    </row>
    <row r="143" spans="1:4" x14ac:dyDescent="0.3">
      <c r="A143" s="13">
        <v>43181</v>
      </c>
      <c r="B143">
        <v>14</v>
      </c>
      <c r="D143">
        <v>24</v>
      </c>
    </row>
    <row r="144" spans="1:4" x14ac:dyDescent="0.3">
      <c r="A144" s="13">
        <v>43182</v>
      </c>
      <c r="B144">
        <v>17</v>
      </c>
      <c r="D144">
        <v>21</v>
      </c>
    </row>
    <row r="145" spans="1:4" x14ac:dyDescent="0.3">
      <c r="A145" s="13">
        <v>43183</v>
      </c>
      <c r="B145">
        <v>18</v>
      </c>
      <c r="D145">
        <v>14</v>
      </c>
    </row>
    <row r="146" spans="1:4" x14ac:dyDescent="0.3">
      <c r="A146" s="13">
        <v>43184</v>
      </c>
      <c r="B146">
        <v>18</v>
      </c>
      <c r="D146">
        <v>19</v>
      </c>
    </row>
    <row r="147" spans="1:4" x14ac:dyDescent="0.3">
      <c r="A147" s="13">
        <v>43185</v>
      </c>
      <c r="B147">
        <v>20</v>
      </c>
      <c r="D147">
        <v>24</v>
      </c>
    </row>
    <row r="148" spans="1:4" x14ac:dyDescent="0.3">
      <c r="A148" s="13">
        <v>43186</v>
      </c>
      <c r="B148">
        <v>16</v>
      </c>
      <c r="D148">
        <v>26</v>
      </c>
    </row>
    <row r="149" spans="1:4" x14ac:dyDescent="0.3">
      <c r="A149" s="13">
        <v>43187</v>
      </c>
      <c r="B149">
        <v>13</v>
      </c>
      <c r="D149">
        <v>23</v>
      </c>
    </row>
    <row r="150" spans="1:4" x14ac:dyDescent="0.3">
      <c r="A150" s="13">
        <v>43188</v>
      </c>
      <c r="B150">
        <v>16</v>
      </c>
      <c r="D150">
        <v>19</v>
      </c>
    </row>
    <row r="151" spans="1:4" x14ac:dyDescent="0.3">
      <c r="A151" s="13">
        <v>43189</v>
      </c>
      <c r="B151">
        <v>15</v>
      </c>
      <c r="D151">
        <v>24</v>
      </c>
    </row>
    <row r="152" spans="1:4" x14ac:dyDescent="0.3">
      <c r="A152" s="13">
        <v>43190</v>
      </c>
      <c r="B152">
        <v>21</v>
      </c>
      <c r="D152">
        <v>14</v>
      </c>
    </row>
    <row r="153" spans="1:4" x14ac:dyDescent="0.3">
      <c r="A153" s="13">
        <v>43191</v>
      </c>
      <c r="B153">
        <v>1</v>
      </c>
      <c r="D153">
        <v>2</v>
      </c>
    </row>
    <row r="154" spans="1:4" x14ac:dyDescent="0.3">
      <c r="A154" s="13">
        <v>43192</v>
      </c>
      <c r="B154">
        <v>22</v>
      </c>
      <c r="D154">
        <v>20</v>
      </c>
    </row>
    <row r="155" spans="1:4" x14ac:dyDescent="0.3">
      <c r="A155" s="13">
        <v>43193</v>
      </c>
      <c r="B155">
        <v>19</v>
      </c>
      <c r="D155">
        <v>25</v>
      </c>
    </row>
    <row r="156" spans="1:4" x14ac:dyDescent="0.3">
      <c r="A156" s="13">
        <v>43194</v>
      </c>
      <c r="B156">
        <v>19</v>
      </c>
      <c r="D156">
        <v>25</v>
      </c>
    </row>
    <row r="157" spans="1:4" x14ac:dyDescent="0.3">
      <c r="A157" s="13">
        <v>43195</v>
      </c>
      <c r="B157">
        <v>16</v>
      </c>
      <c r="D157">
        <v>23</v>
      </c>
    </row>
    <row r="158" spans="1:4" x14ac:dyDescent="0.3">
      <c r="A158" s="13">
        <v>43196</v>
      </c>
      <c r="B158">
        <v>15</v>
      </c>
      <c r="D158">
        <v>28</v>
      </c>
    </row>
    <row r="159" spans="1:4" x14ac:dyDescent="0.3">
      <c r="A159" s="13">
        <v>43197</v>
      </c>
      <c r="B159">
        <v>25</v>
      </c>
      <c r="D159">
        <v>25</v>
      </c>
    </row>
    <row r="160" spans="1:4" x14ac:dyDescent="0.3">
      <c r="A160" s="13">
        <v>43198</v>
      </c>
      <c r="B160">
        <v>17</v>
      </c>
      <c r="D160">
        <v>21</v>
      </c>
    </row>
    <row r="161" spans="1:4" x14ac:dyDescent="0.3">
      <c r="A161" s="13">
        <v>43199</v>
      </c>
      <c r="B161">
        <v>20</v>
      </c>
      <c r="D161">
        <v>20</v>
      </c>
    </row>
    <row r="162" spans="1:4" x14ac:dyDescent="0.3">
      <c r="A162" s="13">
        <v>43200</v>
      </c>
      <c r="B162">
        <v>14</v>
      </c>
      <c r="D162">
        <v>27</v>
      </c>
    </row>
    <row r="163" spans="1:4" x14ac:dyDescent="0.3">
      <c r="A163" s="13">
        <v>43201</v>
      </c>
      <c r="B163">
        <v>19</v>
      </c>
      <c r="D163">
        <v>24</v>
      </c>
    </row>
    <row r="164" spans="1:4" x14ac:dyDescent="0.3">
      <c r="A164" s="13">
        <v>43202</v>
      </c>
      <c r="B164">
        <v>18</v>
      </c>
      <c r="D164">
        <v>18</v>
      </c>
    </row>
    <row r="165" spans="1:4" x14ac:dyDescent="0.3">
      <c r="A165" s="13">
        <v>43203</v>
      </c>
      <c r="B165">
        <v>21</v>
      </c>
      <c r="D165">
        <v>26</v>
      </c>
    </row>
    <row r="166" spans="1:4" x14ac:dyDescent="0.3">
      <c r="A166" s="13">
        <v>43204</v>
      </c>
      <c r="B166">
        <v>22</v>
      </c>
      <c r="D166">
        <v>24</v>
      </c>
    </row>
    <row r="167" spans="1:4" x14ac:dyDescent="0.3">
      <c r="A167" s="13">
        <v>43205</v>
      </c>
      <c r="B167">
        <v>24</v>
      </c>
      <c r="D167">
        <v>26</v>
      </c>
    </row>
    <row r="168" spans="1:4" x14ac:dyDescent="0.3">
      <c r="A168" s="13">
        <v>43206</v>
      </c>
      <c r="B168">
        <v>23</v>
      </c>
      <c r="D168">
        <v>24</v>
      </c>
    </row>
    <row r="169" spans="1:4" x14ac:dyDescent="0.3">
      <c r="A169" s="13">
        <v>43207</v>
      </c>
      <c r="B169">
        <v>19</v>
      </c>
      <c r="D169">
        <v>24</v>
      </c>
    </row>
    <row r="170" spans="1:4" x14ac:dyDescent="0.3">
      <c r="A170" s="13">
        <v>43208</v>
      </c>
      <c r="B170">
        <v>15</v>
      </c>
      <c r="D170">
        <v>20</v>
      </c>
    </row>
    <row r="171" spans="1:4" x14ac:dyDescent="0.3">
      <c r="A171" s="13">
        <v>43209</v>
      </c>
      <c r="B171">
        <v>11</v>
      </c>
      <c r="D171">
        <v>23</v>
      </c>
    </row>
    <row r="172" spans="1:4" x14ac:dyDescent="0.3">
      <c r="A172" s="13">
        <v>43210</v>
      </c>
      <c r="B172">
        <v>20</v>
      </c>
      <c r="D172">
        <v>28</v>
      </c>
    </row>
    <row r="173" spans="1:4" x14ac:dyDescent="0.3">
      <c r="A173" s="13">
        <v>43211</v>
      </c>
      <c r="B173">
        <v>20</v>
      </c>
      <c r="D173">
        <v>26</v>
      </c>
    </row>
    <row r="174" spans="1:4" x14ac:dyDescent="0.3">
      <c r="A174" s="13">
        <v>43212</v>
      </c>
      <c r="B174">
        <v>21</v>
      </c>
      <c r="D174">
        <v>26</v>
      </c>
    </row>
    <row r="175" spans="1:4" x14ac:dyDescent="0.3">
      <c r="A175" s="13">
        <v>43213</v>
      </c>
      <c r="B175">
        <v>20</v>
      </c>
      <c r="D175">
        <v>24</v>
      </c>
    </row>
    <row r="176" spans="1:4" x14ac:dyDescent="0.3">
      <c r="A176" s="13">
        <v>43214</v>
      </c>
      <c r="B176">
        <v>14</v>
      </c>
      <c r="D176">
        <v>26</v>
      </c>
    </row>
    <row r="177" spans="1:4" x14ac:dyDescent="0.3">
      <c r="A177" s="13">
        <v>43215</v>
      </c>
      <c r="B177">
        <v>15</v>
      </c>
      <c r="D177">
        <v>19</v>
      </c>
    </row>
    <row r="178" spans="1:4" x14ac:dyDescent="0.3">
      <c r="A178" s="13">
        <v>43216</v>
      </c>
      <c r="B178">
        <v>12</v>
      </c>
      <c r="D178">
        <v>21</v>
      </c>
    </row>
    <row r="179" spans="1:4" x14ac:dyDescent="0.3">
      <c r="A179" s="13">
        <v>43217</v>
      </c>
      <c r="B179">
        <v>13</v>
      </c>
      <c r="D179">
        <v>21</v>
      </c>
    </row>
    <row r="180" spans="1:4" x14ac:dyDescent="0.3">
      <c r="A180" s="13">
        <v>43218</v>
      </c>
      <c r="B180">
        <v>18</v>
      </c>
      <c r="D180">
        <v>24</v>
      </c>
    </row>
    <row r="181" spans="1:4" x14ac:dyDescent="0.3">
      <c r="A181" s="13">
        <v>43219</v>
      </c>
      <c r="B181">
        <v>17</v>
      </c>
      <c r="D181">
        <v>20</v>
      </c>
    </row>
    <row r="182" spans="1:4" x14ac:dyDescent="0.3">
      <c r="A182" s="13">
        <v>43220</v>
      </c>
      <c r="B182">
        <v>20</v>
      </c>
      <c r="D182">
        <v>28</v>
      </c>
    </row>
    <row r="183" spans="1:4" x14ac:dyDescent="0.3">
      <c r="A183" s="13">
        <v>43221</v>
      </c>
      <c r="B183">
        <v>18</v>
      </c>
      <c r="D183">
        <v>20</v>
      </c>
    </row>
    <row r="184" spans="1:4" x14ac:dyDescent="0.3">
      <c r="A184" s="13">
        <v>43222</v>
      </c>
      <c r="B184">
        <v>14</v>
      </c>
      <c r="D184">
        <v>19</v>
      </c>
    </row>
    <row r="185" spans="1:4" x14ac:dyDescent="0.3">
      <c r="A185" s="13">
        <v>43223</v>
      </c>
      <c r="B185">
        <v>13</v>
      </c>
      <c r="D185">
        <v>24</v>
      </c>
    </row>
    <row r="186" spans="1:4" x14ac:dyDescent="0.3">
      <c r="A186" s="13">
        <v>43224</v>
      </c>
      <c r="B186">
        <v>14</v>
      </c>
      <c r="D186">
        <v>20</v>
      </c>
    </row>
    <row r="187" spans="1:4" x14ac:dyDescent="0.3">
      <c r="A187" s="13">
        <v>43225</v>
      </c>
      <c r="B187">
        <v>23</v>
      </c>
      <c r="D187">
        <v>25</v>
      </c>
    </row>
    <row r="188" spans="1:4" x14ac:dyDescent="0.3">
      <c r="A188" s="13">
        <v>43226</v>
      </c>
      <c r="B188">
        <v>19</v>
      </c>
      <c r="D188">
        <v>24</v>
      </c>
    </row>
    <row r="189" spans="1:4" x14ac:dyDescent="0.3">
      <c r="A189" s="13">
        <v>43227</v>
      </c>
      <c r="B189">
        <v>25</v>
      </c>
      <c r="D189">
        <v>29</v>
      </c>
    </row>
    <row r="190" spans="1:4" x14ac:dyDescent="0.3">
      <c r="A190" s="13">
        <v>43228</v>
      </c>
      <c r="B190">
        <v>13</v>
      </c>
      <c r="D190">
        <v>24</v>
      </c>
    </row>
    <row r="191" spans="1:4" x14ac:dyDescent="0.3">
      <c r="A191" s="13">
        <v>43229</v>
      </c>
      <c r="B191">
        <v>20</v>
      </c>
      <c r="D191">
        <v>23</v>
      </c>
    </row>
    <row r="192" spans="1:4" x14ac:dyDescent="0.3">
      <c r="A192" s="13">
        <v>43230</v>
      </c>
      <c r="B192">
        <v>15</v>
      </c>
      <c r="D192">
        <v>30</v>
      </c>
    </row>
    <row r="193" spans="1:4" x14ac:dyDescent="0.3">
      <c r="A193" s="13">
        <v>43231</v>
      </c>
      <c r="B193">
        <v>16</v>
      </c>
      <c r="D193">
        <v>25</v>
      </c>
    </row>
    <row r="194" spans="1:4" x14ac:dyDescent="0.3">
      <c r="A194" s="13">
        <v>43232</v>
      </c>
      <c r="B194">
        <v>26</v>
      </c>
      <c r="D194">
        <v>18</v>
      </c>
    </row>
    <row r="195" spans="1:4" x14ac:dyDescent="0.3">
      <c r="A195" s="13">
        <v>43233</v>
      </c>
      <c r="B195">
        <v>20</v>
      </c>
      <c r="D195">
        <v>21</v>
      </c>
    </row>
    <row r="196" spans="1:4" x14ac:dyDescent="0.3">
      <c r="A196" s="13">
        <v>43234</v>
      </c>
      <c r="B196">
        <v>18</v>
      </c>
      <c r="D196">
        <v>24</v>
      </c>
    </row>
    <row r="197" spans="1:4" x14ac:dyDescent="0.3">
      <c r="A197" s="13">
        <v>43235</v>
      </c>
      <c r="B197">
        <v>18</v>
      </c>
      <c r="D197">
        <v>21</v>
      </c>
    </row>
    <row r="198" spans="1:4" x14ac:dyDescent="0.3">
      <c r="A198" s="13">
        <v>43236</v>
      </c>
      <c r="B198">
        <v>17</v>
      </c>
      <c r="D198">
        <v>21</v>
      </c>
    </row>
    <row r="199" spans="1:4" x14ac:dyDescent="0.3">
      <c r="A199" s="13">
        <v>43237</v>
      </c>
      <c r="B199">
        <v>18</v>
      </c>
      <c r="D199">
        <v>24</v>
      </c>
    </row>
    <row r="200" spans="1:4" x14ac:dyDescent="0.3">
      <c r="A200" s="13">
        <v>43238</v>
      </c>
      <c r="B200">
        <v>15</v>
      </c>
      <c r="D200">
        <v>21</v>
      </c>
    </row>
    <row r="201" spans="1:4" x14ac:dyDescent="0.3">
      <c r="A201" s="13">
        <v>43239</v>
      </c>
      <c r="B201">
        <v>21</v>
      </c>
      <c r="D201">
        <v>21</v>
      </c>
    </row>
    <row r="202" spans="1:4" x14ac:dyDescent="0.3">
      <c r="A202" s="13">
        <v>43240</v>
      </c>
      <c r="B202">
        <v>19</v>
      </c>
      <c r="D202">
        <v>18</v>
      </c>
    </row>
    <row r="203" spans="1:4" x14ac:dyDescent="0.3">
      <c r="A203" s="13">
        <v>43241</v>
      </c>
      <c r="B203">
        <v>25</v>
      </c>
      <c r="D203">
        <v>29</v>
      </c>
    </row>
    <row r="204" spans="1:4" x14ac:dyDescent="0.3">
      <c r="A204" s="13">
        <v>43242</v>
      </c>
      <c r="B204">
        <v>17</v>
      </c>
      <c r="D204">
        <v>22</v>
      </c>
    </row>
    <row r="205" spans="1:4" x14ac:dyDescent="0.3">
      <c r="A205" s="13">
        <v>43243</v>
      </c>
      <c r="B205">
        <v>14</v>
      </c>
      <c r="D205">
        <v>26</v>
      </c>
    </row>
    <row r="206" spans="1:4" x14ac:dyDescent="0.3">
      <c r="A206" s="13">
        <v>43244</v>
      </c>
      <c r="B206">
        <v>14</v>
      </c>
      <c r="D206">
        <v>26</v>
      </c>
    </row>
    <row r="207" spans="1:4" x14ac:dyDescent="0.3">
      <c r="A207" s="13">
        <v>43245</v>
      </c>
      <c r="B207">
        <v>18</v>
      </c>
      <c r="D207">
        <v>30</v>
      </c>
    </row>
    <row r="208" spans="1:4" x14ac:dyDescent="0.3">
      <c r="A208" s="13">
        <v>43246</v>
      </c>
      <c r="B208">
        <v>23</v>
      </c>
      <c r="D208">
        <v>22</v>
      </c>
    </row>
    <row r="209" spans="1:4" x14ac:dyDescent="0.3">
      <c r="A209" s="13">
        <v>43247</v>
      </c>
      <c r="B209">
        <v>23</v>
      </c>
      <c r="D209">
        <v>21</v>
      </c>
    </row>
    <row r="210" spans="1:4" x14ac:dyDescent="0.3">
      <c r="A210" s="13">
        <v>43248</v>
      </c>
      <c r="B210">
        <v>17</v>
      </c>
      <c r="D210">
        <v>26</v>
      </c>
    </row>
    <row r="211" spans="1:4" x14ac:dyDescent="0.3">
      <c r="A211" s="13">
        <v>43249</v>
      </c>
      <c r="B211">
        <v>19</v>
      </c>
      <c r="D211">
        <v>27</v>
      </c>
    </row>
    <row r="212" spans="1:4" x14ac:dyDescent="0.3">
      <c r="A212" s="13">
        <v>43250</v>
      </c>
      <c r="B212">
        <v>20</v>
      </c>
      <c r="D212">
        <v>21</v>
      </c>
    </row>
    <row r="213" spans="1:4" x14ac:dyDescent="0.3">
      <c r="A213" s="13">
        <v>43251</v>
      </c>
      <c r="B213">
        <v>14</v>
      </c>
      <c r="D213">
        <v>21</v>
      </c>
    </row>
    <row r="214" spans="1:4" x14ac:dyDescent="0.3">
      <c r="A214" s="13">
        <v>43252</v>
      </c>
      <c r="B214">
        <v>17</v>
      </c>
      <c r="D214">
        <v>34</v>
      </c>
    </row>
    <row r="215" spans="1:4" x14ac:dyDescent="0.3">
      <c r="A215" s="13">
        <v>43253</v>
      </c>
      <c r="B215">
        <v>22</v>
      </c>
      <c r="D215">
        <v>36</v>
      </c>
    </row>
    <row r="216" spans="1:4" x14ac:dyDescent="0.3">
      <c r="A216" s="13">
        <v>43254</v>
      </c>
      <c r="B216">
        <v>20</v>
      </c>
      <c r="D216">
        <v>27</v>
      </c>
    </row>
    <row r="217" spans="1:4" x14ac:dyDescent="0.3">
      <c r="A217" s="13">
        <v>43255</v>
      </c>
      <c r="B217">
        <v>24</v>
      </c>
      <c r="D217">
        <v>29</v>
      </c>
    </row>
    <row r="218" spans="1:4" x14ac:dyDescent="0.3">
      <c r="A218" s="13">
        <v>43256</v>
      </c>
      <c r="B218">
        <v>19</v>
      </c>
      <c r="D218">
        <v>27</v>
      </c>
    </row>
    <row r="219" spans="1:4" x14ac:dyDescent="0.3">
      <c r="A219" s="13">
        <v>43257</v>
      </c>
      <c r="B219">
        <v>21</v>
      </c>
      <c r="D219">
        <v>23</v>
      </c>
    </row>
    <row r="220" spans="1:4" x14ac:dyDescent="0.3">
      <c r="A220" s="13">
        <v>43258</v>
      </c>
      <c r="B220">
        <v>18</v>
      </c>
      <c r="D220">
        <v>25</v>
      </c>
    </row>
    <row r="221" spans="1:4" x14ac:dyDescent="0.3">
      <c r="A221" s="13">
        <v>43259</v>
      </c>
      <c r="B221">
        <v>16</v>
      </c>
      <c r="D221">
        <v>28</v>
      </c>
    </row>
    <row r="222" spans="1:4" x14ac:dyDescent="0.3">
      <c r="A222" s="13">
        <v>43260</v>
      </c>
      <c r="B222">
        <v>20</v>
      </c>
      <c r="D222">
        <v>28</v>
      </c>
    </row>
    <row r="223" spans="1:4" x14ac:dyDescent="0.3">
      <c r="A223" s="13">
        <v>43261</v>
      </c>
      <c r="B223">
        <v>18</v>
      </c>
      <c r="D223">
        <v>22</v>
      </c>
    </row>
    <row r="224" spans="1:4" x14ac:dyDescent="0.3">
      <c r="A224" s="13">
        <v>43262</v>
      </c>
      <c r="B224">
        <v>25</v>
      </c>
      <c r="D224">
        <v>30</v>
      </c>
    </row>
    <row r="225" spans="1:4" x14ac:dyDescent="0.3">
      <c r="A225" s="13">
        <v>43263</v>
      </c>
      <c r="B225">
        <v>21</v>
      </c>
      <c r="D225">
        <v>31</v>
      </c>
    </row>
    <row r="226" spans="1:4" x14ac:dyDescent="0.3">
      <c r="A226" s="13">
        <v>43264</v>
      </c>
      <c r="B226">
        <v>19</v>
      </c>
      <c r="D226">
        <v>28</v>
      </c>
    </row>
    <row r="227" spans="1:4" x14ac:dyDescent="0.3">
      <c r="A227" s="13">
        <v>43265</v>
      </c>
      <c r="B227">
        <v>16</v>
      </c>
      <c r="D227">
        <v>30</v>
      </c>
    </row>
    <row r="228" spans="1:4" x14ac:dyDescent="0.3">
      <c r="A228" s="13">
        <v>43266</v>
      </c>
      <c r="B228">
        <v>21</v>
      </c>
      <c r="D228">
        <v>25</v>
      </c>
    </row>
    <row r="229" spans="1:4" x14ac:dyDescent="0.3">
      <c r="A229" s="13">
        <v>43267</v>
      </c>
      <c r="B229">
        <v>22</v>
      </c>
      <c r="D229">
        <v>26</v>
      </c>
    </row>
    <row r="230" spans="1:4" x14ac:dyDescent="0.3">
      <c r="A230" s="13">
        <v>43268</v>
      </c>
      <c r="B230">
        <v>19</v>
      </c>
      <c r="D230">
        <v>24</v>
      </c>
    </row>
    <row r="231" spans="1:4" x14ac:dyDescent="0.3">
      <c r="A231" s="13">
        <v>43269</v>
      </c>
      <c r="B231">
        <v>23</v>
      </c>
      <c r="D231">
        <v>38</v>
      </c>
    </row>
    <row r="232" spans="1:4" x14ac:dyDescent="0.3">
      <c r="A232" s="13">
        <v>43270</v>
      </c>
      <c r="B232">
        <v>17</v>
      </c>
      <c r="D232">
        <v>31</v>
      </c>
    </row>
    <row r="233" spans="1:4" x14ac:dyDescent="0.3">
      <c r="A233" s="13">
        <v>43271</v>
      </c>
      <c r="B233">
        <v>16</v>
      </c>
      <c r="D233">
        <v>33</v>
      </c>
    </row>
    <row r="234" spans="1:4" x14ac:dyDescent="0.3">
      <c r="A234" s="13">
        <v>43272</v>
      </c>
      <c r="B234">
        <v>16</v>
      </c>
      <c r="D234">
        <v>28</v>
      </c>
    </row>
    <row r="235" spans="1:4" x14ac:dyDescent="0.3">
      <c r="A235" s="13">
        <v>43273</v>
      </c>
      <c r="B235">
        <v>14</v>
      </c>
      <c r="D235">
        <v>28</v>
      </c>
    </row>
    <row r="236" spans="1:4" x14ac:dyDescent="0.3">
      <c r="A236" s="13">
        <v>43274</v>
      </c>
      <c r="B236">
        <v>20</v>
      </c>
      <c r="D236">
        <v>21</v>
      </c>
    </row>
    <row r="237" spans="1:4" x14ac:dyDescent="0.3">
      <c r="A237" s="13">
        <v>43275</v>
      </c>
      <c r="B237">
        <v>20</v>
      </c>
      <c r="D237">
        <v>22</v>
      </c>
    </row>
    <row r="238" spans="1:4" x14ac:dyDescent="0.3">
      <c r="A238" s="13">
        <v>43276</v>
      </c>
      <c r="B238">
        <v>19</v>
      </c>
      <c r="D238">
        <v>34</v>
      </c>
    </row>
    <row r="239" spans="1:4" x14ac:dyDescent="0.3">
      <c r="A239" s="13">
        <v>43277</v>
      </c>
      <c r="B239">
        <v>18</v>
      </c>
      <c r="D239">
        <v>33</v>
      </c>
    </row>
    <row r="240" spans="1:4" x14ac:dyDescent="0.3">
      <c r="A240" s="13">
        <v>43278</v>
      </c>
      <c r="B240">
        <v>16</v>
      </c>
      <c r="D240">
        <v>31</v>
      </c>
    </row>
    <row r="241" spans="1:4" x14ac:dyDescent="0.3">
      <c r="A241" s="13">
        <v>43279</v>
      </c>
      <c r="B241">
        <v>13</v>
      </c>
      <c r="D241">
        <v>27</v>
      </c>
    </row>
    <row r="242" spans="1:4" x14ac:dyDescent="0.3">
      <c r="A242" s="13">
        <v>43280</v>
      </c>
      <c r="B242">
        <v>17</v>
      </c>
      <c r="D242">
        <v>26</v>
      </c>
    </row>
    <row r="243" spans="1:4" x14ac:dyDescent="0.3">
      <c r="A243" s="13">
        <v>43281</v>
      </c>
      <c r="B243">
        <v>23</v>
      </c>
      <c r="D243">
        <v>26</v>
      </c>
    </row>
    <row r="244" spans="1:4" x14ac:dyDescent="0.3">
      <c r="A244" s="13">
        <v>43282</v>
      </c>
      <c r="B244">
        <v>24</v>
      </c>
      <c r="D244">
        <v>37</v>
      </c>
    </row>
    <row r="245" spans="1:4" x14ac:dyDescent="0.3">
      <c r="A245" s="13">
        <v>43283</v>
      </c>
      <c r="B245">
        <v>23</v>
      </c>
      <c r="D245">
        <v>34</v>
      </c>
    </row>
    <row r="246" spans="1:4" x14ac:dyDescent="0.3">
      <c r="A246" s="13">
        <v>43284</v>
      </c>
      <c r="B246">
        <v>21</v>
      </c>
      <c r="D246">
        <v>28</v>
      </c>
    </row>
    <row r="247" spans="1:4" x14ac:dyDescent="0.3">
      <c r="A247" s="13">
        <v>43285</v>
      </c>
      <c r="B247">
        <v>19</v>
      </c>
      <c r="D247">
        <v>30</v>
      </c>
    </row>
    <row r="248" spans="1:4" x14ac:dyDescent="0.3">
      <c r="A248" s="13">
        <v>43286</v>
      </c>
      <c r="B248">
        <v>14</v>
      </c>
      <c r="D248">
        <v>31</v>
      </c>
    </row>
    <row r="249" spans="1:4" x14ac:dyDescent="0.3">
      <c r="A249" s="13">
        <v>43287</v>
      </c>
      <c r="B249">
        <v>15</v>
      </c>
      <c r="D249">
        <v>30</v>
      </c>
    </row>
    <row r="250" spans="1:4" x14ac:dyDescent="0.3">
      <c r="A250" s="13">
        <v>43288</v>
      </c>
      <c r="B250">
        <v>26</v>
      </c>
      <c r="D250">
        <v>27</v>
      </c>
    </row>
    <row r="251" spans="1:4" x14ac:dyDescent="0.3">
      <c r="A251" s="13">
        <v>43289</v>
      </c>
      <c r="B251">
        <v>22</v>
      </c>
      <c r="D251">
        <v>26</v>
      </c>
    </row>
    <row r="252" spans="1:4" x14ac:dyDescent="0.3">
      <c r="A252" s="13">
        <v>43290</v>
      </c>
      <c r="B252">
        <v>22</v>
      </c>
      <c r="D252">
        <v>34</v>
      </c>
    </row>
    <row r="253" spans="1:4" x14ac:dyDescent="0.3">
      <c r="A253" s="13">
        <v>43291</v>
      </c>
      <c r="B253">
        <v>19</v>
      </c>
      <c r="D253">
        <v>33</v>
      </c>
    </row>
    <row r="254" spans="1:4" x14ac:dyDescent="0.3">
      <c r="A254" s="13">
        <v>43292</v>
      </c>
      <c r="B254">
        <v>19</v>
      </c>
      <c r="D254">
        <v>32</v>
      </c>
    </row>
    <row r="255" spans="1:4" x14ac:dyDescent="0.3">
      <c r="A255" s="13">
        <v>43293</v>
      </c>
      <c r="B255">
        <v>20</v>
      </c>
      <c r="D255">
        <v>29</v>
      </c>
    </row>
    <row r="256" spans="1:4" x14ac:dyDescent="0.3">
      <c r="A256" s="13">
        <v>43294</v>
      </c>
      <c r="B256">
        <v>19</v>
      </c>
      <c r="D256">
        <v>28</v>
      </c>
    </row>
    <row r="257" spans="1:4" x14ac:dyDescent="0.3">
      <c r="A257" s="13">
        <v>43295</v>
      </c>
      <c r="B257">
        <v>25</v>
      </c>
      <c r="D257">
        <v>30</v>
      </c>
    </row>
    <row r="258" spans="1:4" x14ac:dyDescent="0.3">
      <c r="A258" s="13">
        <v>43296</v>
      </c>
      <c r="B258">
        <v>20</v>
      </c>
      <c r="D258">
        <v>22</v>
      </c>
    </row>
    <row r="259" spans="1:4" x14ac:dyDescent="0.3">
      <c r="A259" s="13">
        <v>43297</v>
      </c>
      <c r="B259">
        <v>28</v>
      </c>
      <c r="D259">
        <v>32</v>
      </c>
    </row>
    <row r="260" spans="1:4" x14ac:dyDescent="0.3">
      <c r="A260" s="13">
        <v>43298</v>
      </c>
      <c r="B260">
        <v>20</v>
      </c>
      <c r="D260">
        <v>39</v>
      </c>
    </row>
    <row r="261" spans="1:4" x14ac:dyDescent="0.3">
      <c r="A261" s="13">
        <v>43299</v>
      </c>
      <c r="B261">
        <v>14</v>
      </c>
      <c r="D261">
        <v>39</v>
      </c>
    </row>
    <row r="262" spans="1:4" x14ac:dyDescent="0.3">
      <c r="A262" s="13">
        <v>43300</v>
      </c>
      <c r="B262">
        <v>18</v>
      </c>
      <c r="D262">
        <v>30</v>
      </c>
    </row>
    <row r="263" spans="1:4" x14ac:dyDescent="0.3">
      <c r="A263" s="13">
        <v>43301</v>
      </c>
      <c r="B263">
        <v>18</v>
      </c>
      <c r="D263">
        <v>30</v>
      </c>
    </row>
    <row r="264" spans="1:4" x14ac:dyDescent="0.3">
      <c r="A264" s="13">
        <v>43302</v>
      </c>
      <c r="B264">
        <v>15</v>
      </c>
      <c r="D264">
        <v>27</v>
      </c>
    </row>
    <row r="265" spans="1:4" x14ac:dyDescent="0.3">
      <c r="A265" s="13">
        <v>43303</v>
      </c>
      <c r="B265">
        <v>22</v>
      </c>
      <c r="D265">
        <v>23</v>
      </c>
    </row>
    <row r="266" spans="1:4" x14ac:dyDescent="0.3">
      <c r="A266" s="13">
        <v>43304</v>
      </c>
      <c r="B266">
        <v>25</v>
      </c>
      <c r="D266">
        <v>35</v>
      </c>
    </row>
    <row r="267" spans="1:4" x14ac:dyDescent="0.3">
      <c r="A267" s="13">
        <v>43305</v>
      </c>
      <c r="B267">
        <v>17</v>
      </c>
      <c r="D267">
        <v>32</v>
      </c>
    </row>
    <row r="268" spans="1:4" x14ac:dyDescent="0.3">
      <c r="A268" s="13">
        <v>43306</v>
      </c>
      <c r="B268">
        <v>16</v>
      </c>
      <c r="D268">
        <v>26</v>
      </c>
    </row>
    <row r="269" spans="1:4" x14ac:dyDescent="0.3">
      <c r="A269" s="13">
        <v>43307</v>
      </c>
      <c r="B269">
        <v>19</v>
      </c>
      <c r="D269">
        <v>30</v>
      </c>
    </row>
    <row r="270" spans="1:4" x14ac:dyDescent="0.3">
      <c r="A270" s="13">
        <v>43308</v>
      </c>
      <c r="B270">
        <v>14</v>
      </c>
      <c r="D270">
        <v>29</v>
      </c>
    </row>
    <row r="271" spans="1:4" x14ac:dyDescent="0.3">
      <c r="A271" s="13">
        <v>43309</v>
      </c>
      <c r="B271">
        <v>19</v>
      </c>
      <c r="D271">
        <v>24</v>
      </c>
    </row>
    <row r="272" spans="1:4" x14ac:dyDescent="0.3">
      <c r="A272" s="13">
        <v>43310</v>
      </c>
      <c r="B272">
        <v>19</v>
      </c>
      <c r="D272">
        <v>24</v>
      </c>
    </row>
    <row r="273" spans="1:4" x14ac:dyDescent="0.3">
      <c r="A273" s="13">
        <v>43311</v>
      </c>
      <c r="B273">
        <v>26</v>
      </c>
      <c r="D273">
        <v>33</v>
      </c>
    </row>
    <row r="274" spans="1:4" x14ac:dyDescent="0.3">
      <c r="A274" s="13">
        <v>43312</v>
      </c>
      <c r="B274">
        <v>19</v>
      </c>
      <c r="D274">
        <v>30</v>
      </c>
    </row>
    <row r="275" spans="1:4" x14ac:dyDescent="0.3">
      <c r="A275" s="13">
        <v>43313</v>
      </c>
      <c r="B275">
        <v>17</v>
      </c>
      <c r="D275">
        <v>26</v>
      </c>
    </row>
    <row r="276" spans="1:4" x14ac:dyDescent="0.3">
      <c r="A276" s="13">
        <v>43314</v>
      </c>
      <c r="B276">
        <v>20</v>
      </c>
      <c r="D276">
        <v>22</v>
      </c>
    </row>
    <row r="277" spans="1:4" x14ac:dyDescent="0.3">
      <c r="A277" s="13">
        <v>43315</v>
      </c>
      <c r="B277">
        <v>15</v>
      </c>
      <c r="D277">
        <v>37</v>
      </c>
    </row>
    <row r="278" spans="1:4" x14ac:dyDescent="0.3">
      <c r="A278" s="13">
        <v>43316</v>
      </c>
      <c r="B278">
        <v>17</v>
      </c>
      <c r="D278">
        <v>30</v>
      </c>
    </row>
    <row r="279" spans="1:4" x14ac:dyDescent="0.3">
      <c r="A279" s="13">
        <v>43317</v>
      </c>
      <c r="B279">
        <v>20</v>
      </c>
      <c r="D279">
        <v>28</v>
      </c>
    </row>
    <row r="280" spans="1:4" x14ac:dyDescent="0.3">
      <c r="A280" s="13">
        <v>43318</v>
      </c>
      <c r="B280">
        <v>23</v>
      </c>
      <c r="D280">
        <v>36</v>
      </c>
    </row>
    <row r="281" spans="1:4" x14ac:dyDescent="0.3">
      <c r="A281" s="13">
        <v>43319</v>
      </c>
      <c r="B281">
        <v>25</v>
      </c>
      <c r="D281">
        <v>31</v>
      </c>
    </row>
    <row r="282" spans="1:4" x14ac:dyDescent="0.3">
      <c r="A282" s="13">
        <v>43320</v>
      </c>
      <c r="B282">
        <v>20</v>
      </c>
      <c r="D282">
        <v>26</v>
      </c>
    </row>
    <row r="283" spans="1:4" x14ac:dyDescent="0.3">
      <c r="A283" s="13">
        <v>43321</v>
      </c>
      <c r="B283">
        <v>19</v>
      </c>
      <c r="D283">
        <v>34</v>
      </c>
    </row>
    <row r="284" spans="1:4" x14ac:dyDescent="0.3">
      <c r="A284" s="13">
        <v>43322</v>
      </c>
      <c r="B284">
        <v>20</v>
      </c>
      <c r="D284">
        <v>28</v>
      </c>
    </row>
    <row r="285" spans="1:4" x14ac:dyDescent="0.3">
      <c r="A285" s="13">
        <v>43323</v>
      </c>
      <c r="B285">
        <v>23</v>
      </c>
      <c r="D285">
        <v>29</v>
      </c>
    </row>
    <row r="286" spans="1:4" x14ac:dyDescent="0.3">
      <c r="A286" s="13">
        <v>43324</v>
      </c>
      <c r="B286">
        <v>18</v>
      </c>
      <c r="D286">
        <v>27</v>
      </c>
    </row>
    <row r="287" spans="1:4" x14ac:dyDescent="0.3">
      <c r="A287" s="13">
        <v>43325</v>
      </c>
      <c r="B287">
        <v>25</v>
      </c>
      <c r="D287">
        <v>33</v>
      </c>
    </row>
    <row r="288" spans="1:4" x14ac:dyDescent="0.3">
      <c r="A288" s="13">
        <v>43326</v>
      </c>
      <c r="B288">
        <v>17</v>
      </c>
      <c r="D288">
        <v>29</v>
      </c>
    </row>
    <row r="289" spans="1:4" x14ac:dyDescent="0.3">
      <c r="A289" s="13">
        <v>43327</v>
      </c>
      <c r="B289">
        <v>16</v>
      </c>
      <c r="D289">
        <v>31</v>
      </c>
    </row>
    <row r="290" spans="1:4" x14ac:dyDescent="0.3">
      <c r="A290" s="13">
        <v>43328</v>
      </c>
      <c r="B290">
        <v>21</v>
      </c>
      <c r="D290">
        <v>26</v>
      </c>
    </row>
    <row r="291" spans="1:4" x14ac:dyDescent="0.3">
      <c r="A291" s="13">
        <v>43329</v>
      </c>
      <c r="B291">
        <v>18</v>
      </c>
      <c r="D291">
        <v>28</v>
      </c>
    </row>
    <row r="292" spans="1:4" x14ac:dyDescent="0.3">
      <c r="A292" s="13">
        <v>43330</v>
      </c>
      <c r="B292">
        <v>20</v>
      </c>
      <c r="D292">
        <v>30</v>
      </c>
    </row>
    <row r="293" spans="1:4" x14ac:dyDescent="0.3">
      <c r="A293" s="13">
        <v>43331</v>
      </c>
      <c r="B293">
        <v>25</v>
      </c>
      <c r="D293">
        <v>22</v>
      </c>
    </row>
    <row r="294" spans="1:4" x14ac:dyDescent="0.3">
      <c r="A294" s="13">
        <v>43332</v>
      </c>
      <c r="B294">
        <v>19</v>
      </c>
      <c r="D294">
        <v>31</v>
      </c>
    </row>
    <row r="295" spans="1:4" x14ac:dyDescent="0.3">
      <c r="A295" s="13">
        <v>43333</v>
      </c>
      <c r="B295">
        <v>20</v>
      </c>
      <c r="D295">
        <v>31</v>
      </c>
    </row>
    <row r="296" spans="1:4" x14ac:dyDescent="0.3">
      <c r="A296" s="13">
        <v>43334</v>
      </c>
      <c r="B296">
        <v>18</v>
      </c>
      <c r="D296">
        <v>27</v>
      </c>
    </row>
    <row r="297" spans="1:4" x14ac:dyDescent="0.3">
      <c r="A297" s="13">
        <v>43335</v>
      </c>
      <c r="B297">
        <v>15</v>
      </c>
      <c r="D297">
        <v>33</v>
      </c>
    </row>
    <row r="298" spans="1:4" x14ac:dyDescent="0.3">
      <c r="A298" s="13">
        <v>43336</v>
      </c>
      <c r="B298">
        <v>16</v>
      </c>
      <c r="D298">
        <v>30</v>
      </c>
    </row>
    <row r="299" spans="1:4" x14ac:dyDescent="0.3">
      <c r="A299" s="13">
        <v>43337</v>
      </c>
      <c r="B299">
        <v>24</v>
      </c>
      <c r="D299">
        <v>24</v>
      </c>
    </row>
    <row r="300" spans="1:4" x14ac:dyDescent="0.3">
      <c r="A300" s="13">
        <v>43338</v>
      </c>
      <c r="B300">
        <v>20</v>
      </c>
      <c r="D300">
        <v>29</v>
      </c>
    </row>
    <row r="301" spans="1:4" x14ac:dyDescent="0.3">
      <c r="A301" s="13">
        <v>43339</v>
      </c>
      <c r="B301">
        <v>22</v>
      </c>
      <c r="D301">
        <v>30</v>
      </c>
    </row>
    <row r="302" spans="1:4" x14ac:dyDescent="0.3">
      <c r="A302" s="13">
        <v>43340</v>
      </c>
      <c r="B302">
        <v>21</v>
      </c>
      <c r="D302">
        <v>31</v>
      </c>
    </row>
    <row r="303" spans="1:4" x14ac:dyDescent="0.3">
      <c r="A303" s="13">
        <v>43341</v>
      </c>
      <c r="B303">
        <v>17</v>
      </c>
      <c r="D303">
        <v>33</v>
      </c>
    </row>
    <row r="304" spans="1:4" x14ac:dyDescent="0.3">
      <c r="A304" s="13">
        <v>43342</v>
      </c>
      <c r="B304">
        <v>18</v>
      </c>
      <c r="D304">
        <v>36</v>
      </c>
    </row>
    <row r="305" spans="1:4" x14ac:dyDescent="0.3">
      <c r="A305" s="13">
        <v>43343</v>
      </c>
      <c r="B305">
        <v>18</v>
      </c>
      <c r="D305">
        <v>29</v>
      </c>
    </row>
    <row r="306" spans="1:4" x14ac:dyDescent="0.3">
      <c r="A306" s="13">
        <v>43344</v>
      </c>
      <c r="B306">
        <v>22</v>
      </c>
      <c r="D306">
        <v>26</v>
      </c>
    </row>
    <row r="307" spans="1:4" x14ac:dyDescent="0.3">
      <c r="A307" s="13">
        <v>43345</v>
      </c>
      <c r="B307">
        <v>27</v>
      </c>
      <c r="D307">
        <v>28</v>
      </c>
    </row>
    <row r="308" spans="1:4" x14ac:dyDescent="0.3">
      <c r="A308" s="13">
        <v>43346</v>
      </c>
      <c r="B308">
        <v>23</v>
      </c>
      <c r="D308">
        <v>37</v>
      </c>
    </row>
    <row r="309" spans="1:4" x14ac:dyDescent="0.3">
      <c r="A309" s="13">
        <v>43347</v>
      </c>
      <c r="B309">
        <v>17</v>
      </c>
      <c r="D309">
        <v>31</v>
      </c>
    </row>
    <row r="310" spans="1:4" x14ac:dyDescent="0.3">
      <c r="A310" s="13">
        <v>43348</v>
      </c>
      <c r="B310">
        <v>17</v>
      </c>
      <c r="D310">
        <v>27</v>
      </c>
    </row>
    <row r="311" spans="1:4" x14ac:dyDescent="0.3">
      <c r="A311" s="13">
        <v>43349</v>
      </c>
      <c r="B311">
        <v>15</v>
      </c>
      <c r="D311">
        <v>35</v>
      </c>
    </row>
    <row r="312" spans="1:4" x14ac:dyDescent="0.3">
      <c r="A312" s="13">
        <v>43350</v>
      </c>
      <c r="B312">
        <v>17</v>
      </c>
      <c r="D312">
        <v>31</v>
      </c>
    </row>
    <row r="313" spans="1:4" x14ac:dyDescent="0.3">
      <c r="A313" s="13">
        <v>43351</v>
      </c>
      <c r="B313">
        <v>21</v>
      </c>
      <c r="D313">
        <v>31</v>
      </c>
    </row>
    <row r="314" spans="1:4" x14ac:dyDescent="0.3">
      <c r="A314" s="13">
        <v>43352</v>
      </c>
      <c r="B314">
        <v>17</v>
      </c>
      <c r="D314">
        <v>25</v>
      </c>
    </row>
    <row r="315" spans="1:4" x14ac:dyDescent="0.3">
      <c r="A315" s="13">
        <v>43353</v>
      </c>
      <c r="B315">
        <v>19</v>
      </c>
      <c r="D315">
        <v>30</v>
      </c>
    </row>
    <row r="316" spans="1:4" x14ac:dyDescent="0.3">
      <c r="A316" s="13">
        <v>43354</v>
      </c>
      <c r="B316">
        <v>22</v>
      </c>
      <c r="D316">
        <v>34</v>
      </c>
    </row>
    <row r="317" spans="1:4" x14ac:dyDescent="0.3">
      <c r="A317" s="13">
        <v>43355</v>
      </c>
      <c r="B317">
        <v>17</v>
      </c>
      <c r="D317">
        <v>28</v>
      </c>
    </row>
    <row r="318" spans="1:4" x14ac:dyDescent="0.3">
      <c r="A318" s="13">
        <v>43356</v>
      </c>
      <c r="B318">
        <v>17</v>
      </c>
      <c r="D318">
        <v>30</v>
      </c>
    </row>
    <row r="319" spans="1:4" x14ac:dyDescent="0.3">
      <c r="A319" s="13">
        <v>43357</v>
      </c>
      <c r="B319">
        <v>24</v>
      </c>
      <c r="D319">
        <v>34</v>
      </c>
    </row>
    <row r="320" spans="1:4" x14ac:dyDescent="0.3">
      <c r="A320" s="13">
        <v>43358</v>
      </c>
      <c r="B320">
        <v>18</v>
      </c>
      <c r="D320">
        <v>24</v>
      </c>
    </row>
    <row r="321" spans="1:4" x14ac:dyDescent="0.3">
      <c r="A321" s="13">
        <v>43359</v>
      </c>
      <c r="B321">
        <v>17</v>
      </c>
      <c r="D321">
        <v>29</v>
      </c>
    </row>
    <row r="322" spans="1:4" x14ac:dyDescent="0.3">
      <c r="A322" s="13">
        <v>43360</v>
      </c>
      <c r="B322">
        <v>19</v>
      </c>
      <c r="D322">
        <v>32</v>
      </c>
    </row>
    <row r="323" spans="1:4" x14ac:dyDescent="0.3">
      <c r="A323" s="13">
        <v>43361</v>
      </c>
      <c r="B323">
        <v>19</v>
      </c>
      <c r="D323">
        <v>31</v>
      </c>
    </row>
    <row r="324" spans="1:4" x14ac:dyDescent="0.3">
      <c r="A324" s="13">
        <v>43362</v>
      </c>
      <c r="B324">
        <v>17</v>
      </c>
      <c r="D324">
        <v>29</v>
      </c>
    </row>
    <row r="325" spans="1:4" x14ac:dyDescent="0.3">
      <c r="A325" s="13">
        <v>43363</v>
      </c>
      <c r="B325">
        <v>15</v>
      </c>
      <c r="D325">
        <v>25</v>
      </c>
    </row>
    <row r="326" spans="1:4" x14ac:dyDescent="0.3">
      <c r="A326" s="13">
        <v>43364</v>
      </c>
      <c r="B326">
        <v>17</v>
      </c>
      <c r="D326">
        <v>28</v>
      </c>
    </row>
    <row r="327" spans="1:4" x14ac:dyDescent="0.3">
      <c r="A327" s="13">
        <v>43365</v>
      </c>
      <c r="B327">
        <v>16</v>
      </c>
      <c r="D327">
        <v>24</v>
      </c>
    </row>
    <row r="328" spans="1:4" x14ac:dyDescent="0.3">
      <c r="A328" s="13">
        <v>43366</v>
      </c>
      <c r="B328">
        <v>18</v>
      </c>
      <c r="D328">
        <v>33</v>
      </c>
    </row>
    <row r="329" spans="1:4" x14ac:dyDescent="0.3">
      <c r="A329" s="13">
        <v>43367</v>
      </c>
      <c r="B329">
        <v>19</v>
      </c>
      <c r="D329">
        <v>23</v>
      </c>
    </row>
    <row r="330" spans="1:4" x14ac:dyDescent="0.3">
      <c r="A330" s="13">
        <v>43368</v>
      </c>
      <c r="B330">
        <v>16</v>
      </c>
      <c r="D330">
        <v>29</v>
      </c>
    </row>
    <row r="331" spans="1:4" x14ac:dyDescent="0.3">
      <c r="A331" s="13">
        <v>43369</v>
      </c>
      <c r="B331">
        <v>16</v>
      </c>
      <c r="D331">
        <v>34</v>
      </c>
    </row>
    <row r="332" spans="1:4" x14ac:dyDescent="0.3">
      <c r="A332" s="13">
        <v>43370</v>
      </c>
      <c r="B332">
        <v>14</v>
      </c>
      <c r="D332">
        <v>24</v>
      </c>
    </row>
    <row r="333" spans="1:4" x14ac:dyDescent="0.3">
      <c r="A333" s="13">
        <v>43371</v>
      </c>
      <c r="B333">
        <v>13</v>
      </c>
      <c r="D333">
        <v>24</v>
      </c>
    </row>
    <row r="334" spans="1:4" x14ac:dyDescent="0.3">
      <c r="A334" s="13">
        <v>43372</v>
      </c>
      <c r="B334">
        <v>17</v>
      </c>
      <c r="D334">
        <v>25</v>
      </c>
    </row>
    <row r="335" spans="1:4" x14ac:dyDescent="0.3">
      <c r="A335" s="13">
        <v>43373</v>
      </c>
      <c r="B335">
        <v>14</v>
      </c>
      <c r="D335">
        <v>26</v>
      </c>
    </row>
    <row r="336" spans="1:4" x14ac:dyDescent="0.3">
      <c r="A336" s="13">
        <v>43374</v>
      </c>
      <c r="B336">
        <v>18</v>
      </c>
      <c r="D336">
        <v>30</v>
      </c>
    </row>
    <row r="337" spans="1:4" x14ac:dyDescent="0.3">
      <c r="A337" s="13">
        <v>43375</v>
      </c>
      <c r="B337">
        <v>11</v>
      </c>
      <c r="D337">
        <v>33</v>
      </c>
    </row>
    <row r="338" spans="1:4" x14ac:dyDescent="0.3">
      <c r="A338" s="13">
        <v>43376</v>
      </c>
      <c r="B338">
        <v>16</v>
      </c>
      <c r="D338">
        <v>29</v>
      </c>
    </row>
    <row r="339" spans="1:4" x14ac:dyDescent="0.3">
      <c r="A339" s="13">
        <v>43377</v>
      </c>
      <c r="B339">
        <v>17</v>
      </c>
      <c r="D339">
        <v>30</v>
      </c>
    </row>
    <row r="340" spans="1:4" x14ac:dyDescent="0.3">
      <c r="A340" s="13">
        <v>43378</v>
      </c>
      <c r="B340">
        <v>18</v>
      </c>
      <c r="D340">
        <v>29</v>
      </c>
    </row>
    <row r="341" spans="1:4" x14ac:dyDescent="0.3">
      <c r="A341" s="13">
        <v>43379</v>
      </c>
      <c r="B341">
        <v>18</v>
      </c>
      <c r="D341">
        <v>26</v>
      </c>
    </row>
    <row r="342" spans="1:4" x14ac:dyDescent="0.3">
      <c r="A342" s="13">
        <v>43380</v>
      </c>
      <c r="B342">
        <v>21</v>
      </c>
      <c r="D342">
        <v>26</v>
      </c>
    </row>
    <row r="343" spans="1:4" x14ac:dyDescent="0.3">
      <c r="A343" s="13">
        <v>43381</v>
      </c>
      <c r="B343">
        <v>22</v>
      </c>
      <c r="D343">
        <v>32</v>
      </c>
    </row>
    <row r="344" spans="1:4" x14ac:dyDescent="0.3">
      <c r="A344" s="13">
        <v>43382</v>
      </c>
      <c r="B344">
        <v>18</v>
      </c>
      <c r="D344">
        <v>31</v>
      </c>
    </row>
    <row r="345" spans="1:4" x14ac:dyDescent="0.3">
      <c r="A345" s="13">
        <v>43383</v>
      </c>
      <c r="B345">
        <v>17</v>
      </c>
      <c r="D345">
        <v>25</v>
      </c>
    </row>
    <row r="346" spans="1:4" x14ac:dyDescent="0.3">
      <c r="A346" s="13">
        <v>43384</v>
      </c>
      <c r="B346">
        <v>15</v>
      </c>
      <c r="D346">
        <v>29</v>
      </c>
    </row>
    <row r="347" spans="1:4" x14ac:dyDescent="0.3">
      <c r="A347" s="13">
        <v>43385</v>
      </c>
      <c r="B347">
        <v>19</v>
      </c>
      <c r="D347">
        <v>37</v>
      </c>
    </row>
    <row r="348" spans="1:4" x14ac:dyDescent="0.3">
      <c r="A348" s="13">
        <v>43386</v>
      </c>
      <c r="B348">
        <v>23</v>
      </c>
      <c r="D348">
        <v>32</v>
      </c>
    </row>
    <row r="349" spans="1:4" x14ac:dyDescent="0.3">
      <c r="A349" s="13">
        <v>43387</v>
      </c>
      <c r="B349">
        <v>20</v>
      </c>
      <c r="D349">
        <v>30</v>
      </c>
    </row>
    <row r="350" spans="1:4" x14ac:dyDescent="0.3">
      <c r="A350" s="13">
        <v>43388</v>
      </c>
      <c r="B350">
        <v>23</v>
      </c>
      <c r="D350">
        <v>28</v>
      </c>
    </row>
    <row r="351" spans="1:4" x14ac:dyDescent="0.3">
      <c r="A351" s="13">
        <v>43389</v>
      </c>
      <c r="B351">
        <v>23</v>
      </c>
      <c r="D351">
        <v>29</v>
      </c>
    </row>
    <row r="352" spans="1:4" x14ac:dyDescent="0.3">
      <c r="A352" s="13">
        <v>43390</v>
      </c>
      <c r="B352">
        <v>13</v>
      </c>
      <c r="D352">
        <v>28</v>
      </c>
    </row>
    <row r="353" spans="1:4" x14ac:dyDescent="0.3">
      <c r="A353" s="13">
        <v>43391</v>
      </c>
      <c r="B353">
        <v>16</v>
      </c>
      <c r="D353">
        <v>35</v>
      </c>
    </row>
    <row r="354" spans="1:4" x14ac:dyDescent="0.3">
      <c r="A354" s="13">
        <v>43392</v>
      </c>
      <c r="B354">
        <v>17</v>
      </c>
      <c r="D354">
        <v>37</v>
      </c>
    </row>
    <row r="355" spans="1:4" x14ac:dyDescent="0.3">
      <c r="A355" s="13">
        <v>43393</v>
      </c>
      <c r="B355">
        <v>23</v>
      </c>
      <c r="D355">
        <v>28</v>
      </c>
    </row>
    <row r="356" spans="1:4" x14ac:dyDescent="0.3">
      <c r="A356" s="13">
        <v>43394</v>
      </c>
      <c r="B356">
        <v>18</v>
      </c>
      <c r="D356">
        <v>26</v>
      </c>
    </row>
    <row r="357" spans="1:4" x14ac:dyDescent="0.3">
      <c r="A357" s="13">
        <v>43395</v>
      </c>
      <c r="B357">
        <v>22</v>
      </c>
      <c r="D357">
        <v>27</v>
      </c>
    </row>
    <row r="358" spans="1:4" x14ac:dyDescent="0.3">
      <c r="A358" s="13">
        <v>43396</v>
      </c>
      <c r="B358">
        <v>17</v>
      </c>
      <c r="D358">
        <v>31</v>
      </c>
    </row>
    <row r="359" spans="1:4" x14ac:dyDescent="0.3">
      <c r="A359" s="13">
        <v>43397</v>
      </c>
      <c r="B359">
        <v>16</v>
      </c>
      <c r="D359">
        <v>24</v>
      </c>
    </row>
    <row r="360" spans="1:4" x14ac:dyDescent="0.3">
      <c r="A360" s="13">
        <v>43398</v>
      </c>
      <c r="B360">
        <v>14</v>
      </c>
      <c r="D360">
        <v>28</v>
      </c>
    </row>
    <row r="361" spans="1:4" x14ac:dyDescent="0.3">
      <c r="A361" s="13">
        <v>43399</v>
      </c>
      <c r="B361">
        <v>16</v>
      </c>
      <c r="D361">
        <v>29</v>
      </c>
    </row>
    <row r="362" spans="1:4" x14ac:dyDescent="0.3">
      <c r="A362" s="13">
        <v>43400</v>
      </c>
      <c r="B362">
        <v>18</v>
      </c>
      <c r="D362">
        <v>19</v>
      </c>
    </row>
    <row r="363" spans="1:4" x14ac:dyDescent="0.3">
      <c r="A363" s="13">
        <v>43401</v>
      </c>
      <c r="B363">
        <v>19</v>
      </c>
      <c r="D363">
        <v>24</v>
      </c>
    </row>
    <row r="364" spans="1:4" x14ac:dyDescent="0.3">
      <c r="A364" s="13">
        <v>43402</v>
      </c>
      <c r="B364">
        <v>28</v>
      </c>
      <c r="D364">
        <v>21</v>
      </c>
    </row>
    <row r="365" spans="1:4" x14ac:dyDescent="0.3">
      <c r="A365" s="13">
        <v>43403</v>
      </c>
      <c r="B365">
        <v>15</v>
      </c>
      <c r="D365">
        <v>38</v>
      </c>
    </row>
    <row r="366" spans="1:4" x14ac:dyDescent="0.3">
      <c r="A366" s="13">
        <v>43404</v>
      </c>
      <c r="B366">
        <v>15</v>
      </c>
      <c r="D366">
        <v>26</v>
      </c>
    </row>
    <row r="367" spans="1:4" x14ac:dyDescent="0.3">
      <c r="A367" s="13">
        <v>43405</v>
      </c>
      <c r="B367">
        <v>17</v>
      </c>
      <c r="D367">
        <v>32</v>
      </c>
    </row>
    <row r="368" spans="1:4" x14ac:dyDescent="0.3">
      <c r="A368" s="13">
        <v>43406</v>
      </c>
      <c r="B368">
        <v>13</v>
      </c>
      <c r="D368">
        <v>33</v>
      </c>
    </row>
    <row r="369" spans="1:4" x14ac:dyDescent="0.3">
      <c r="A369" s="13">
        <v>43407</v>
      </c>
      <c r="B369">
        <v>21</v>
      </c>
      <c r="D369">
        <v>25</v>
      </c>
    </row>
    <row r="370" spans="1:4" x14ac:dyDescent="0.3">
      <c r="A370" s="13">
        <v>43408</v>
      </c>
      <c r="B370">
        <v>17</v>
      </c>
      <c r="D370">
        <v>29</v>
      </c>
    </row>
    <row r="371" spans="1:4" x14ac:dyDescent="0.3">
      <c r="A371" s="13">
        <v>43409</v>
      </c>
      <c r="B371">
        <v>17</v>
      </c>
      <c r="D371">
        <v>35</v>
      </c>
    </row>
    <row r="372" spans="1:4" x14ac:dyDescent="0.3">
      <c r="A372" s="13">
        <v>43410</v>
      </c>
      <c r="B372">
        <v>25</v>
      </c>
      <c r="D372">
        <v>31</v>
      </c>
    </row>
    <row r="373" spans="1:4" x14ac:dyDescent="0.3">
      <c r="A373" s="13">
        <v>43411</v>
      </c>
      <c r="B373">
        <v>15</v>
      </c>
      <c r="D373">
        <v>32</v>
      </c>
    </row>
    <row r="374" spans="1:4" x14ac:dyDescent="0.3">
      <c r="A374" s="13">
        <v>43412</v>
      </c>
      <c r="B374">
        <v>23</v>
      </c>
      <c r="D374">
        <v>39</v>
      </c>
    </row>
    <row r="375" spans="1:4" x14ac:dyDescent="0.3">
      <c r="A375" s="13">
        <v>43413</v>
      </c>
      <c r="B375">
        <v>16</v>
      </c>
      <c r="D375">
        <v>32</v>
      </c>
    </row>
    <row r="376" spans="1:4" x14ac:dyDescent="0.3">
      <c r="A376" s="13">
        <v>43414</v>
      </c>
      <c r="B376">
        <v>21</v>
      </c>
      <c r="D376">
        <v>34</v>
      </c>
    </row>
    <row r="377" spans="1:4" x14ac:dyDescent="0.3">
      <c r="A377" s="13">
        <v>43415</v>
      </c>
      <c r="B377">
        <v>16</v>
      </c>
      <c r="D377">
        <v>34</v>
      </c>
    </row>
    <row r="378" spans="1:4" x14ac:dyDescent="0.3">
      <c r="A378" s="13">
        <v>43416</v>
      </c>
      <c r="B378">
        <v>25</v>
      </c>
      <c r="D378">
        <v>35</v>
      </c>
    </row>
    <row r="379" spans="1:4" x14ac:dyDescent="0.3">
      <c r="A379" s="13">
        <v>43417</v>
      </c>
      <c r="B379">
        <v>18</v>
      </c>
      <c r="D379">
        <v>32</v>
      </c>
    </row>
    <row r="380" spans="1:4" x14ac:dyDescent="0.3">
      <c r="A380" s="13">
        <v>43418</v>
      </c>
      <c r="B380">
        <v>15</v>
      </c>
      <c r="D380">
        <v>31</v>
      </c>
    </row>
    <row r="381" spans="1:4" x14ac:dyDescent="0.3">
      <c r="A381" s="13">
        <v>43419</v>
      </c>
      <c r="B381">
        <v>21</v>
      </c>
      <c r="D381">
        <v>33</v>
      </c>
    </row>
    <row r="382" spans="1:4" x14ac:dyDescent="0.3">
      <c r="A382" s="13">
        <v>43420</v>
      </c>
      <c r="B382">
        <v>19</v>
      </c>
      <c r="D382">
        <v>35</v>
      </c>
    </row>
    <row r="383" spans="1:4" x14ac:dyDescent="0.3">
      <c r="A383" s="13">
        <v>43421</v>
      </c>
      <c r="B383">
        <v>24</v>
      </c>
      <c r="D383">
        <v>37</v>
      </c>
    </row>
    <row r="384" spans="1:4" x14ac:dyDescent="0.3">
      <c r="A384" s="13">
        <v>43422</v>
      </c>
      <c r="B384">
        <v>21</v>
      </c>
      <c r="D384">
        <v>31</v>
      </c>
    </row>
    <row r="385" spans="1:4" x14ac:dyDescent="0.3">
      <c r="A385" s="13">
        <v>43423</v>
      </c>
      <c r="B385">
        <v>24</v>
      </c>
      <c r="D385">
        <v>33</v>
      </c>
    </row>
    <row r="386" spans="1:4" x14ac:dyDescent="0.3">
      <c r="A386" s="13">
        <v>43424</v>
      </c>
      <c r="B386">
        <v>24</v>
      </c>
      <c r="D386">
        <v>36</v>
      </c>
    </row>
    <row r="387" spans="1:4" x14ac:dyDescent="0.3">
      <c r="A387" s="13">
        <v>43425</v>
      </c>
      <c r="B387">
        <v>22</v>
      </c>
      <c r="D387">
        <v>37</v>
      </c>
    </row>
    <row r="388" spans="1:4" x14ac:dyDescent="0.3">
      <c r="A388" s="13">
        <v>43426</v>
      </c>
      <c r="B388">
        <v>2</v>
      </c>
      <c r="D388">
        <v>3</v>
      </c>
    </row>
    <row r="389" spans="1:4" x14ac:dyDescent="0.3">
      <c r="A389" s="13">
        <v>43427</v>
      </c>
      <c r="B389">
        <v>19</v>
      </c>
      <c r="D389">
        <v>25</v>
      </c>
    </row>
    <row r="390" spans="1:4" x14ac:dyDescent="0.3">
      <c r="A390" s="13">
        <v>43428</v>
      </c>
      <c r="B390">
        <v>22</v>
      </c>
      <c r="D390">
        <v>21</v>
      </c>
    </row>
    <row r="391" spans="1:4" x14ac:dyDescent="0.3">
      <c r="A391" s="13">
        <v>43429</v>
      </c>
      <c r="B391">
        <v>14</v>
      </c>
      <c r="D391">
        <v>25</v>
      </c>
    </row>
    <row r="392" spans="1:4" x14ac:dyDescent="0.3">
      <c r="A392" s="13">
        <v>43430</v>
      </c>
      <c r="B392">
        <v>17</v>
      </c>
      <c r="D392">
        <v>30</v>
      </c>
    </row>
    <row r="393" spans="1:4" x14ac:dyDescent="0.3">
      <c r="A393" s="13">
        <v>43431</v>
      </c>
      <c r="B393">
        <v>14</v>
      </c>
      <c r="D393">
        <v>34</v>
      </c>
    </row>
    <row r="394" spans="1:4" x14ac:dyDescent="0.3">
      <c r="A394" s="13">
        <v>43432</v>
      </c>
      <c r="B394">
        <v>16</v>
      </c>
      <c r="D394">
        <v>31</v>
      </c>
    </row>
    <row r="395" spans="1:4" x14ac:dyDescent="0.3">
      <c r="A395" s="13">
        <v>43433</v>
      </c>
      <c r="B395">
        <v>21</v>
      </c>
      <c r="D395">
        <v>27</v>
      </c>
    </row>
    <row r="396" spans="1:4" x14ac:dyDescent="0.3">
      <c r="A396" s="13">
        <v>43434</v>
      </c>
      <c r="B396">
        <v>14</v>
      </c>
      <c r="D396">
        <v>27</v>
      </c>
    </row>
    <row r="397" spans="1:4" x14ac:dyDescent="0.3">
      <c r="A397" s="13">
        <v>43435</v>
      </c>
      <c r="B397">
        <v>13</v>
      </c>
      <c r="D397">
        <v>24</v>
      </c>
    </row>
    <row r="398" spans="1:4" x14ac:dyDescent="0.3">
      <c r="A398" s="13">
        <v>43436</v>
      </c>
      <c r="B398">
        <v>11</v>
      </c>
      <c r="D398">
        <v>20</v>
      </c>
    </row>
    <row r="399" spans="1:4" x14ac:dyDescent="0.3">
      <c r="A399" s="13">
        <v>43437</v>
      </c>
      <c r="B399">
        <v>16</v>
      </c>
      <c r="D399">
        <v>37</v>
      </c>
    </row>
    <row r="400" spans="1:4" x14ac:dyDescent="0.3">
      <c r="A400" s="13">
        <v>43438</v>
      </c>
      <c r="B400">
        <v>23</v>
      </c>
      <c r="D400">
        <v>34</v>
      </c>
    </row>
    <row r="401" spans="1:4" x14ac:dyDescent="0.3">
      <c r="A401" s="13">
        <v>43439</v>
      </c>
      <c r="B401">
        <v>16</v>
      </c>
      <c r="D401">
        <v>30</v>
      </c>
    </row>
    <row r="402" spans="1:4" x14ac:dyDescent="0.3">
      <c r="A402" s="13">
        <v>43440</v>
      </c>
      <c r="B402">
        <v>18</v>
      </c>
      <c r="D402">
        <v>26</v>
      </c>
    </row>
    <row r="403" spans="1:4" x14ac:dyDescent="0.3">
      <c r="A403" s="13">
        <v>43441</v>
      </c>
      <c r="B403">
        <v>16</v>
      </c>
      <c r="D403">
        <v>33</v>
      </c>
    </row>
    <row r="404" spans="1:4" x14ac:dyDescent="0.3">
      <c r="A404" s="13">
        <v>43442</v>
      </c>
      <c r="B404">
        <v>17</v>
      </c>
      <c r="D404">
        <v>21</v>
      </c>
    </row>
    <row r="405" spans="1:4" x14ac:dyDescent="0.3">
      <c r="A405" s="13">
        <v>43443</v>
      </c>
      <c r="B405">
        <v>18</v>
      </c>
      <c r="D405">
        <v>35</v>
      </c>
    </row>
    <row r="406" spans="1:4" x14ac:dyDescent="0.3">
      <c r="A406" s="13">
        <v>43444</v>
      </c>
      <c r="B406">
        <v>19</v>
      </c>
      <c r="D406">
        <v>36</v>
      </c>
    </row>
    <row r="407" spans="1:4" x14ac:dyDescent="0.3">
      <c r="A407" s="13">
        <v>43445</v>
      </c>
      <c r="B407">
        <v>18</v>
      </c>
      <c r="D407">
        <v>34</v>
      </c>
    </row>
    <row r="408" spans="1:4" x14ac:dyDescent="0.3">
      <c r="A408" s="13">
        <v>43446</v>
      </c>
      <c r="B408">
        <v>13</v>
      </c>
      <c r="D408">
        <v>27</v>
      </c>
    </row>
    <row r="409" spans="1:4" x14ac:dyDescent="0.3">
      <c r="A409" s="13">
        <v>43447</v>
      </c>
      <c r="B409">
        <v>19</v>
      </c>
      <c r="D409">
        <v>32</v>
      </c>
    </row>
    <row r="410" spans="1:4" x14ac:dyDescent="0.3">
      <c r="A410" s="13">
        <v>43448</v>
      </c>
      <c r="B410">
        <v>19</v>
      </c>
      <c r="D410">
        <v>22</v>
      </c>
    </row>
    <row r="411" spans="1:4" x14ac:dyDescent="0.3">
      <c r="A411" s="13">
        <v>43449</v>
      </c>
      <c r="B411">
        <v>21</v>
      </c>
      <c r="D411">
        <v>28</v>
      </c>
    </row>
    <row r="412" spans="1:4" x14ac:dyDescent="0.3">
      <c r="A412" s="13">
        <v>43450</v>
      </c>
      <c r="B412">
        <v>17</v>
      </c>
      <c r="D412">
        <v>25</v>
      </c>
    </row>
    <row r="413" spans="1:4" x14ac:dyDescent="0.3">
      <c r="A413" s="13">
        <v>43451</v>
      </c>
      <c r="B413">
        <v>19</v>
      </c>
      <c r="D413">
        <v>30</v>
      </c>
    </row>
    <row r="414" spans="1:4" x14ac:dyDescent="0.3">
      <c r="A414" s="13">
        <v>43452</v>
      </c>
      <c r="B414">
        <v>16</v>
      </c>
      <c r="D414">
        <v>32</v>
      </c>
    </row>
    <row r="415" spans="1:4" x14ac:dyDescent="0.3">
      <c r="A415" s="13">
        <v>43453</v>
      </c>
      <c r="B415">
        <v>15</v>
      </c>
      <c r="D415">
        <v>30</v>
      </c>
    </row>
    <row r="416" spans="1:4" x14ac:dyDescent="0.3">
      <c r="A416" s="13">
        <v>43454</v>
      </c>
      <c r="B416">
        <v>17</v>
      </c>
      <c r="D416">
        <v>30</v>
      </c>
    </row>
    <row r="417" spans="1:4" x14ac:dyDescent="0.3">
      <c r="A417" s="13">
        <v>43455</v>
      </c>
      <c r="B417">
        <v>19</v>
      </c>
      <c r="D417">
        <v>27</v>
      </c>
    </row>
    <row r="418" spans="1:4" x14ac:dyDescent="0.3">
      <c r="A418" s="13">
        <v>43456</v>
      </c>
      <c r="B418">
        <v>21</v>
      </c>
      <c r="D418">
        <v>30</v>
      </c>
    </row>
    <row r="419" spans="1:4" x14ac:dyDescent="0.3">
      <c r="A419" s="13">
        <v>43457</v>
      </c>
      <c r="B419">
        <v>21</v>
      </c>
      <c r="D419">
        <v>32</v>
      </c>
    </row>
    <row r="420" spans="1:4" x14ac:dyDescent="0.3">
      <c r="A420" s="13">
        <v>43458</v>
      </c>
      <c r="B420">
        <v>20</v>
      </c>
      <c r="D420">
        <v>26</v>
      </c>
    </row>
    <row r="421" spans="1:4" x14ac:dyDescent="0.3">
      <c r="A421" s="13">
        <v>43459</v>
      </c>
      <c r="B421">
        <v>1</v>
      </c>
      <c r="D421">
        <v>3</v>
      </c>
    </row>
    <row r="422" spans="1:4" x14ac:dyDescent="0.3">
      <c r="A422" s="13">
        <v>43460</v>
      </c>
      <c r="B422">
        <v>12</v>
      </c>
      <c r="D422">
        <v>31</v>
      </c>
    </row>
    <row r="423" spans="1:4" x14ac:dyDescent="0.3">
      <c r="A423" s="13">
        <v>43461</v>
      </c>
      <c r="B423">
        <v>21</v>
      </c>
      <c r="D423">
        <v>27</v>
      </c>
    </row>
    <row r="424" spans="1:4" x14ac:dyDescent="0.3">
      <c r="A424" s="13">
        <v>43462</v>
      </c>
      <c r="B424">
        <v>22</v>
      </c>
      <c r="D424">
        <v>26</v>
      </c>
    </row>
    <row r="425" spans="1:4" x14ac:dyDescent="0.3">
      <c r="A425" s="13">
        <v>43463</v>
      </c>
      <c r="B425">
        <v>23</v>
      </c>
      <c r="D425">
        <v>25</v>
      </c>
    </row>
    <row r="426" spans="1:4" x14ac:dyDescent="0.3">
      <c r="A426" s="13">
        <v>43464</v>
      </c>
      <c r="B426">
        <v>17</v>
      </c>
      <c r="D426">
        <v>26</v>
      </c>
    </row>
    <row r="427" spans="1:4" x14ac:dyDescent="0.3">
      <c r="A427" s="13">
        <v>43465</v>
      </c>
      <c r="B427">
        <v>22</v>
      </c>
      <c r="D427">
        <v>31</v>
      </c>
    </row>
    <row r="428" spans="1:4" x14ac:dyDescent="0.3">
      <c r="A428" s="13">
        <v>43466</v>
      </c>
      <c r="B428">
        <v>22</v>
      </c>
      <c r="D428">
        <v>28</v>
      </c>
    </row>
    <row r="429" spans="1:4" x14ac:dyDescent="0.3">
      <c r="A429" s="13">
        <v>43467</v>
      </c>
      <c r="B429">
        <v>21</v>
      </c>
      <c r="D429">
        <v>34</v>
      </c>
    </row>
    <row r="430" spans="1:4" x14ac:dyDescent="0.3">
      <c r="A430" s="13">
        <v>43468</v>
      </c>
      <c r="B430">
        <v>19</v>
      </c>
      <c r="D430">
        <v>28</v>
      </c>
    </row>
    <row r="431" spans="1:4" x14ac:dyDescent="0.3">
      <c r="A431" s="13">
        <v>43469</v>
      </c>
      <c r="B431">
        <v>17</v>
      </c>
      <c r="D431">
        <v>26</v>
      </c>
    </row>
    <row r="432" spans="1:4" x14ac:dyDescent="0.3">
      <c r="A432" s="13">
        <v>43470</v>
      </c>
      <c r="B432">
        <v>26</v>
      </c>
      <c r="D432">
        <v>29</v>
      </c>
    </row>
    <row r="433" spans="1:4" x14ac:dyDescent="0.3">
      <c r="A433" s="13">
        <v>43471</v>
      </c>
      <c r="B433">
        <v>20</v>
      </c>
      <c r="D433">
        <v>24</v>
      </c>
    </row>
    <row r="434" spans="1:4" x14ac:dyDescent="0.3">
      <c r="A434" s="13">
        <v>43472</v>
      </c>
      <c r="B434">
        <v>17</v>
      </c>
      <c r="D434">
        <v>32</v>
      </c>
    </row>
    <row r="435" spans="1:4" x14ac:dyDescent="0.3">
      <c r="A435" s="13">
        <v>43473</v>
      </c>
      <c r="B435">
        <v>22</v>
      </c>
      <c r="D435">
        <v>26</v>
      </c>
    </row>
    <row r="436" spans="1:4" x14ac:dyDescent="0.3">
      <c r="A436" s="13">
        <v>43474</v>
      </c>
      <c r="B436">
        <v>18</v>
      </c>
      <c r="D436">
        <v>30</v>
      </c>
    </row>
    <row r="437" spans="1:4" x14ac:dyDescent="0.3">
      <c r="A437" s="13">
        <v>43475</v>
      </c>
      <c r="B437">
        <v>24</v>
      </c>
      <c r="D437">
        <v>28</v>
      </c>
    </row>
    <row r="438" spans="1:4" x14ac:dyDescent="0.3">
      <c r="A438" s="13">
        <v>43476</v>
      </c>
      <c r="B438">
        <v>14</v>
      </c>
      <c r="D438">
        <v>27</v>
      </c>
    </row>
    <row r="439" spans="1:4" x14ac:dyDescent="0.3">
      <c r="A439" s="13">
        <v>43477</v>
      </c>
      <c r="B439">
        <v>20</v>
      </c>
      <c r="D439">
        <v>28</v>
      </c>
    </row>
    <row r="440" spans="1:4" x14ac:dyDescent="0.3">
      <c r="A440" s="13">
        <v>43478</v>
      </c>
      <c r="B440">
        <v>15</v>
      </c>
      <c r="D440">
        <v>24</v>
      </c>
    </row>
    <row r="441" spans="1:4" x14ac:dyDescent="0.3">
      <c r="A441" s="13">
        <v>43479</v>
      </c>
      <c r="B441">
        <v>25</v>
      </c>
      <c r="D441">
        <v>33</v>
      </c>
    </row>
    <row r="442" spans="1:4" x14ac:dyDescent="0.3">
      <c r="A442" s="13">
        <v>43480</v>
      </c>
      <c r="B442">
        <v>15</v>
      </c>
      <c r="D442">
        <v>29</v>
      </c>
    </row>
    <row r="443" spans="1:4" x14ac:dyDescent="0.3">
      <c r="A443" s="13">
        <v>43481</v>
      </c>
      <c r="B443">
        <v>18</v>
      </c>
      <c r="D443">
        <v>28</v>
      </c>
    </row>
    <row r="444" spans="1:4" x14ac:dyDescent="0.3">
      <c r="A444" s="13">
        <v>43482</v>
      </c>
      <c r="B444">
        <v>24</v>
      </c>
      <c r="D444">
        <v>26</v>
      </c>
    </row>
    <row r="445" spans="1:4" x14ac:dyDescent="0.3">
      <c r="A445" s="13">
        <v>43483</v>
      </c>
      <c r="B445">
        <v>21</v>
      </c>
      <c r="D445">
        <v>35</v>
      </c>
    </row>
    <row r="446" spans="1:4" x14ac:dyDescent="0.3">
      <c r="A446" s="13">
        <v>43484</v>
      </c>
      <c r="B446">
        <v>21</v>
      </c>
      <c r="D446">
        <v>26</v>
      </c>
    </row>
    <row r="447" spans="1:4" x14ac:dyDescent="0.3">
      <c r="A447" s="13">
        <v>43485</v>
      </c>
      <c r="B447">
        <v>23</v>
      </c>
      <c r="D447">
        <v>29</v>
      </c>
    </row>
    <row r="448" spans="1:4" x14ac:dyDescent="0.3">
      <c r="A448" s="13">
        <v>43486</v>
      </c>
      <c r="B448">
        <v>23</v>
      </c>
      <c r="D448">
        <v>28</v>
      </c>
    </row>
    <row r="449" spans="1:4" x14ac:dyDescent="0.3">
      <c r="A449" s="13">
        <v>43487</v>
      </c>
      <c r="B449">
        <v>19</v>
      </c>
      <c r="D449">
        <v>27</v>
      </c>
    </row>
    <row r="450" spans="1:4" x14ac:dyDescent="0.3">
      <c r="A450" s="13">
        <v>43488</v>
      </c>
      <c r="B450">
        <v>17</v>
      </c>
      <c r="D450">
        <v>28</v>
      </c>
    </row>
    <row r="451" spans="1:4" x14ac:dyDescent="0.3">
      <c r="A451" s="13">
        <v>43489</v>
      </c>
      <c r="B451">
        <v>19</v>
      </c>
      <c r="D451">
        <v>34</v>
      </c>
    </row>
    <row r="452" spans="1:4" x14ac:dyDescent="0.3">
      <c r="A452" s="13">
        <v>43490</v>
      </c>
      <c r="B452">
        <v>20</v>
      </c>
      <c r="D452">
        <v>26</v>
      </c>
    </row>
    <row r="453" spans="1:4" x14ac:dyDescent="0.3">
      <c r="A453" s="13">
        <v>43491</v>
      </c>
      <c r="B453">
        <v>23</v>
      </c>
      <c r="D453">
        <v>24</v>
      </c>
    </row>
    <row r="454" spans="1:4" x14ac:dyDescent="0.3">
      <c r="A454" s="13">
        <v>43492</v>
      </c>
      <c r="B454">
        <v>17</v>
      </c>
      <c r="D454">
        <v>26</v>
      </c>
    </row>
    <row r="455" spans="1:4" x14ac:dyDescent="0.3">
      <c r="A455" s="13">
        <v>43493</v>
      </c>
      <c r="B455">
        <v>19</v>
      </c>
      <c r="D455">
        <v>33</v>
      </c>
    </row>
    <row r="456" spans="1:4" x14ac:dyDescent="0.3">
      <c r="A456" s="13">
        <v>43494</v>
      </c>
      <c r="B456">
        <v>18</v>
      </c>
      <c r="D456">
        <v>25</v>
      </c>
    </row>
    <row r="457" spans="1:4" x14ac:dyDescent="0.3">
      <c r="A457" s="13">
        <v>43495</v>
      </c>
      <c r="B457">
        <v>19</v>
      </c>
      <c r="D457">
        <v>25</v>
      </c>
    </row>
    <row r="458" spans="1:4" x14ac:dyDescent="0.3">
      <c r="A458" s="13">
        <v>43496</v>
      </c>
      <c r="B458">
        <v>18</v>
      </c>
      <c r="D458">
        <v>25</v>
      </c>
    </row>
    <row r="459" spans="1:4" x14ac:dyDescent="0.3">
      <c r="A459" s="13">
        <v>43497</v>
      </c>
      <c r="B459">
        <v>19</v>
      </c>
      <c r="D459">
        <v>34</v>
      </c>
    </row>
    <row r="460" spans="1:4" x14ac:dyDescent="0.3">
      <c r="A460" s="13">
        <v>43498</v>
      </c>
      <c r="B460">
        <v>22</v>
      </c>
      <c r="D460">
        <v>25</v>
      </c>
    </row>
    <row r="461" spans="1:4" x14ac:dyDescent="0.3">
      <c r="A461" s="13">
        <v>43499</v>
      </c>
      <c r="B461">
        <v>23</v>
      </c>
      <c r="D461">
        <v>25</v>
      </c>
    </row>
    <row r="462" spans="1:4" x14ac:dyDescent="0.3">
      <c r="A462" s="13">
        <v>43500</v>
      </c>
      <c r="B462">
        <v>24</v>
      </c>
      <c r="D462">
        <v>30</v>
      </c>
    </row>
    <row r="463" spans="1:4" x14ac:dyDescent="0.3">
      <c r="A463" s="13">
        <v>43501</v>
      </c>
      <c r="B463">
        <v>29</v>
      </c>
      <c r="D463">
        <v>26</v>
      </c>
    </row>
    <row r="464" spans="1:4" x14ac:dyDescent="0.3">
      <c r="A464" s="13">
        <v>43502</v>
      </c>
      <c r="B464">
        <v>17</v>
      </c>
      <c r="D464">
        <v>28</v>
      </c>
    </row>
    <row r="465" spans="1:4" x14ac:dyDescent="0.3">
      <c r="A465" s="13">
        <v>43503</v>
      </c>
      <c r="B465">
        <v>15</v>
      </c>
      <c r="D465">
        <v>30</v>
      </c>
    </row>
    <row r="466" spans="1:4" x14ac:dyDescent="0.3">
      <c r="A466" s="13">
        <v>43504</v>
      </c>
      <c r="B466">
        <v>16</v>
      </c>
      <c r="D466">
        <v>30</v>
      </c>
    </row>
    <row r="467" spans="1:4" x14ac:dyDescent="0.3">
      <c r="A467" s="13">
        <v>43505</v>
      </c>
      <c r="B467">
        <v>25</v>
      </c>
      <c r="D467">
        <v>26</v>
      </c>
    </row>
    <row r="468" spans="1:4" x14ac:dyDescent="0.3">
      <c r="A468" s="13">
        <v>43506</v>
      </c>
      <c r="B468">
        <v>16</v>
      </c>
      <c r="D468">
        <v>27</v>
      </c>
    </row>
    <row r="469" spans="1:4" x14ac:dyDescent="0.3">
      <c r="A469" s="13">
        <v>43507</v>
      </c>
      <c r="B469">
        <v>22</v>
      </c>
      <c r="D469">
        <v>32</v>
      </c>
    </row>
    <row r="470" spans="1:4" x14ac:dyDescent="0.3">
      <c r="A470" s="13">
        <v>43508</v>
      </c>
      <c r="B470">
        <v>20</v>
      </c>
      <c r="D470">
        <v>35</v>
      </c>
    </row>
    <row r="471" spans="1:4" x14ac:dyDescent="0.3">
      <c r="A471" s="13">
        <v>43509</v>
      </c>
      <c r="B471">
        <v>16</v>
      </c>
      <c r="D471">
        <v>31</v>
      </c>
    </row>
    <row r="472" spans="1:4" x14ac:dyDescent="0.3">
      <c r="A472" s="13">
        <v>43510</v>
      </c>
      <c r="B472">
        <v>17</v>
      </c>
      <c r="D472">
        <v>20</v>
      </c>
    </row>
    <row r="473" spans="1:4" x14ac:dyDescent="0.3">
      <c r="A473" s="13">
        <v>43511</v>
      </c>
      <c r="B473">
        <v>16</v>
      </c>
      <c r="D473">
        <v>30</v>
      </c>
    </row>
    <row r="474" spans="1:4" x14ac:dyDescent="0.3">
      <c r="A474" s="13">
        <v>43512</v>
      </c>
      <c r="B474">
        <v>17</v>
      </c>
      <c r="D474">
        <v>23</v>
      </c>
    </row>
    <row r="475" spans="1:4" x14ac:dyDescent="0.3">
      <c r="A475" s="13">
        <v>43513</v>
      </c>
      <c r="B475">
        <v>20</v>
      </c>
      <c r="D475">
        <v>30</v>
      </c>
    </row>
    <row r="476" spans="1:4" x14ac:dyDescent="0.3">
      <c r="A476" s="13">
        <v>43514</v>
      </c>
      <c r="B476">
        <v>20</v>
      </c>
      <c r="D476">
        <v>28</v>
      </c>
    </row>
    <row r="477" spans="1:4" x14ac:dyDescent="0.3">
      <c r="A477" s="13">
        <v>43515</v>
      </c>
      <c r="B477">
        <v>24</v>
      </c>
      <c r="D477">
        <v>29</v>
      </c>
    </row>
    <row r="478" spans="1:4" x14ac:dyDescent="0.3">
      <c r="A478" s="13">
        <v>43516</v>
      </c>
      <c r="B478">
        <v>18</v>
      </c>
      <c r="D478">
        <v>27</v>
      </c>
    </row>
    <row r="479" spans="1:4" x14ac:dyDescent="0.3">
      <c r="A479" s="13">
        <v>43517</v>
      </c>
      <c r="B479">
        <v>16</v>
      </c>
      <c r="D479">
        <v>25</v>
      </c>
    </row>
    <row r="480" spans="1:4" x14ac:dyDescent="0.3">
      <c r="A480" s="13">
        <v>43518</v>
      </c>
      <c r="B480">
        <v>13</v>
      </c>
      <c r="D480">
        <v>29</v>
      </c>
    </row>
    <row r="481" spans="1:4" x14ac:dyDescent="0.3">
      <c r="A481" s="13">
        <v>43519</v>
      </c>
      <c r="B481">
        <v>23</v>
      </c>
      <c r="D481">
        <v>25</v>
      </c>
    </row>
    <row r="482" spans="1:4" x14ac:dyDescent="0.3">
      <c r="A482" s="13">
        <v>43520</v>
      </c>
      <c r="B482">
        <v>22</v>
      </c>
      <c r="D482">
        <v>26</v>
      </c>
    </row>
    <row r="483" spans="1:4" x14ac:dyDescent="0.3">
      <c r="A483" s="13">
        <v>43521</v>
      </c>
      <c r="B483">
        <v>20</v>
      </c>
      <c r="D483">
        <v>32</v>
      </c>
    </row>
    <row r="484" spans="1:4" x14ac:dyDescent="0.3">
      <c r="A484" s="13">
        <v>43522</v>
      </c>
      <c r="B484">
        <v>17</v>
      </c>
      <c r="D484">
        <v>30</v>
      </c>
    </row>
    <row r="485" spans="1:4" x14ac:dyDescent="0.3">
      <c r="A485" s="13">
        <v>43523</v>
      </c>
      <c r="B485">
        <v>11</v>
      </c>
      <c r="D485">
        <v>21</v>
      </c>
    </row>
    <row r="486" spans="1:4" x14ac:dyDescent="0.3">
      <c r="A486" s="13">
        <v>43524</v>
      </c>
      <c r="B486">
        <v>18</v>
      </c>
      <c r="D486">
        <v>25</v>
      </c>
    </row>
    <row r="487" spans="1:4" x14ac:dyDescent="0.3">
      <c r="A487" s="13">
        <v>43525</v>
      </c>
      <c r="B487">
        <v>16</v>
      </c>
      <c r="D487">
        <v>33</v>
      </c>
    </row>
    <row r="488" spans="1:4" x14ac:dyDescent="0.3">
      <c r="A488" s="13">
        <v>43526</v>
      </c>
      <c r="B488">
        <v>21</v>
      </c>
      <c r="D488">
        <v>25</v>
      </c>
    </row>
    <row r="489" spans="1:4" x14ac:dyDescent="0.3">
      <c r="A489" s="13">
        <v>43527</v>
      </c>
      <c r="B489">
        <v>21</v>
      </c>
      <c r="D489">
        <v>27</v>
      </c>
    </row>
    <row r="490" spans="1:4" x14ac:dyDescent="0.3">
      <c r="A490" s="13">
        <v>43528</v>
      </c>
      <c r="B490">
        <v>26</v>
      </c>
      <c r="D490">
        <v>29</v>
      </c>
    </row>
    <row r="491" spans="1:4" x14ac:dyDescent="0.3">
      <c r="A491" s="13">
        <v>43529</v>
      </c>
      <c r="B491">
        <v>25</v>
      </c>
      <c r="D491">
        <v>28</v>
      </c>
    </row>
    <row r="492" spans="1:4" x14ac:dyDescent="0.3">
      <c r="A492" s="13">
        <v>43530</v>
      </c>
      <c r="B492">
        <v>14</v>
      </c>
      <c r="D492">
        <v>27</v>
      </c>
    </row>
    <row r="493" spans="1:4" x14ac:dyDescent="0.3">
      <c r="A493" s="13">
        <v>43531</v>
      </c>
      <c r="B493">
        <v>19</v>
      </c>
      <c r="D493">
        <v>27</v>
      </c>
    </row>
    <row r="494" spans="1:4" x14ac:dyDescent="0.3">
      <c r="A494" s="13">
        <v>43532</v>
      </c>
      <c r="B494">
        <v>17</v>
      </c>
      <c r="D494">
        <v>23</v>
      </c>
    </row>
    <row r="495" spans="1:4" x14ac:dyDescent="0.3">
      <c r="A495" s="13">
        <v>43533</v>
      </c>
      <c r="B495">
        <v>25</v>
      </c>
      <c r="D495">
        <v>24</v>
      </c>
    </row>
    <row r="496" spans="1:4" x14ac:dyDescent="0.3">
      <c r="A496" s="13">
        <v>43534</v>
      </c>
      <c r="B496">
        <v>16</v>
      </c>
      <c r="D496">
        <v>30</v>
      </c>
    </row>
    <row r="497" spans="1:4" x14ac:dyDescent="0.3">
      <c r="A497" s="13">
        <v>43535</v>
      </c>
      <c r="B497">
        <v>25</v>
      </c>
      <c r="D497">
        <v>36</v>
      </c>
    </row>
    <row r="498" spans="1:4" x14ac:dyDescent="0.3">
      <c r="A498" s="13">
        <v>43536</v>
      </c>
      <c r="B498">
        <v>18</v>
      </c>
      <c r="D498">
        <v>30</v>
      </c>
    </row>
    <row r="499" spans="1:4" x14ac:dyDescent="0.3">
      <c r="A499" s="13">
        <v>43537</v>
      </c>
      <c r="B499">
        <v>13</v>
      </c>
      <c r="D499">
        <v>21</v>
      </c>
    </row>
    <row r="500" spans="1:4" x14ac:dyDescent="0.3">
      <c r="A500" s="13">
        <v>43538</v>
      </c>
      <c r="B500">
        <v>24</v>
      </c>
      <c r="D500">
        <v>29</v>
      </c>
    </row>
    <row r="501" spans="1:4" x14ac:dyDescent="0.3">
      <c r="A501" s="13">
        <v>43539</v>
      </c>
      <c r="B501">
        <v>13</v>
      </c>
      <c r="D501">
        <v>34</v>
      </c>
    </row>
    <row r="502" spans="1:4" x14ac:dyDescent="0.3">
      <c r="A502" s="13">
        <v>43540</v>
      </c>
      <c r="B502">
        <v>21</v>
      </c>
      <c r="D502">
        <v>23</v>
      </c>
    </row>
    <row r="503" spans="1:4" x14ac:dyDescent="0.3">
      <c r="A503" s="13">
        <v>43541</v>
      </c>
      <c r="B503">
        <v>20</v>
      </c>
      <c r="D503">
        <v>24</v>
      </c>
    </row>
    <row r="504" spans="1:4" x14ac:dyDescent="0.3">
      <c r="A504" s="13">
        <v>43542</v>
      </c>
      <c r="B504">
        <v>18</v>
      </c>
      <c r="D504">
        <v>31</v>
      </c>
    </row>
    <row r="505" spans="1:4" x14ac:dyDescent="0.3">
      <c r="A505" s="13">
        <v>43543</v>
      </c>
      <c r="B505">
        <v>15</v>
      </c>
      <c r="D505">
        <v>32</v>
      </c>
    </row>
    <row r="506" spans="1:4" x14ac:dyDescent="0.3">
      <c r="A506" s="13">
        <v>43544</v>
      </c>
      <c r="B506">
        <v>20</v>
      </c>
      <c r="D506">
        <v>26</v>
      </c>
    </row>
    <row r="507" spans="1:4" x14ac:dyDescent="0.3">
      <c r="A507" s="13">
        <v>43545</v>
      </c>
      <c r="B507">
        <v>17</v>
      </c>
      <c r="D507">
        <v>22</v>
      </c>
    </row>
    <row r="508" spans="1:4" x14ac:dyDescent="0.3">
      <c r="A508" s="13">
        <v>43546</v>
      </c>
      <c r="B508">
        <v>17</v>
      </c>
      <c r="D508">
        <v>31</v>
      </c>
    </row>
    <row r="509" spans="1:4" x14ac:dyDescent="0.3">
      <c r="A509" s="13">
        <v>43547</v>
      </c>
      <c r="B509">
        <v>22</v>
      </c>
      <c r="D509">
        <v>23</v>
      </c>
    </row>
    <row r="510" spans="1:4" x14ac:dyDescent="0.3">
      <c r="A510" s="13">
        <v>43548</v>
      </c>
      <c r="B510">
        <v>16</v>
      </c>
      <c r="D510">
        <v>25</v>
      </c>
    </row>
    <row r="511" spans="1:4" x14ac:dyDescent="0.3">
      <c r="A511" s="13">
        <v>43549</v>
      </c>
      <c r="B511">
        <v>22</v>
      </c>
      <c r="D511">
        <v>20</v>
      </c>
    </row>
    <row r="512" spans="1:4" x14ac:dyDescent="0.3">
      <c r="A512" s="13">
        <v>43550</v>
      </c>
      <c r="B512">
        <v>21</v>
      </c>
      <c r="D512">
        <v>27</v>
      </c>
    </row>
    <row r="513" spans="1:4" x14ac:dyDescent="0.3">
      <c r="A513" s="13">
        <v>43551</v>
      </c>
      <c r="B513">
        <v>19</v>
      </c>
      <c r="D513">
        <v>33</v>
      </c>
    </row>
    <row r="514" spans="1:4" x14ac:dyDescent="0.3">
      <c r="A514" s="13">
        <v>43552</v>
      </c>
      <c r="B514">
        <v>16</v>
      </c>
      <c r="D514">
        <v>23</v>
      </c>
    </row>
    <row r="515" spans="1:4" x14ac:dyDescent="0.3">
      <c r="A515" s="13">
        <v>43553</v>
      </c>
      <c r="B515">
        <v>13</v>
      </c>
      <c r="D515">
        <v>27</v>
      </c>
    </row>
    <row r="516" spans="1:4" x14ac:dyDescent="0.3">
      <c r="A516" s="13">
        <v>43554</v>
      </c>
      <c r="B516">
        <v>25</v>
      </c>
      <c r="D516">
        <v>23</v>
      </c>
    </row>
    <row r="517" spans="1:4" x14ac:dyDescent="0.3">
      <c r="A517" s="13">
        <v>43555</v>
      </c>
      <c r="B517">
        <v>19</v>
      </c>
      <c r="D517">
        <v>24</v>
      </c>
    </row>
    <row r="518" spans="1:4" x14ac:dyDescent="0.3">
      <c r="A518" s="13">
        <v>43556</v>
      </c>
      <c r="B518">
        <v>19</v>
      </c>
      <c r="D518">
        <v>32</v>
      </c>
    </row>
    <row r="519" spans="1:4" x14ac:dyDescent="0.3">
      <c r="A519" s="13">
        <v>43557</v>
      </c>
      <c r="B519">
        <v>19</v>
      </c>
      <c r="D519">
        <v>33</v>
      </c>
    </row>
    <row r="520" spans="1:4" x14ac:dyDescent="0.3">
      <c r="A520" s="13">
        <v>43558</v>
      </c>
      <c r="B520">
        <v>21</v>
      </c>
      <c r="D520">
        <v>29</v>
      </c>
    </row>
    <row r="521" spans="1:4" x14ac:dyDescent="0.3">
      <c r="A521" s="13">
        <v>43559</v>
      </c>
      <c r="B521">
        <v>16</v>
      </c>
      <c r="D521">
        <v>29</v>
      </c>
    </row>
    <row r="522" spans="1:4" x14ac:dyDescent="0.3">
      <c r="A522" s="13">
        <v>43560</v>
      </c>
      <c r="B522">
        <v>15</v>
      </c>
      <c r="D522">
        <v>31</v>
      </c>
    </row>
    <row r="523" spans="1:4" x14ac:dyDescent="0.3">
      <c r="A523" s="13">
        <v>43561</v>
      </c>
      <c r="B523">
        <v>23</v>
      </c>
      <c r="D523">
        <v>28</v>
      </c>
    </row>
    <row r="524" spans="1:4" x14ac:dyDescent="0.3">
      <c r="A524" s="13">
        <v>43562</v>
      </c>
      <c r="B524">
        <v>19</v>
      </c>
      <c r="D524">
        <v>21</v>
      </c>
    </row>
    <row r="525" spans="1:4" x14ac:dyDescent="0.3">
      <c r="A525" s="13">
        <v>43563</v>
      </c>
      <c r="B525">
        <v>22</v>
      </c>
      <c r="D525">
        <v>35</v>
      </c>
    </row>
    <row r="526" spans="1:4" x14ac:dyDescent="0.3">
      <c r="A526" s="13">
        <v>43564</v>
      </c>
      <c r="B526">
        <v>20</v>
      </c>
      <c r="D526">
        <v>29</v>
      </c>
    </row>
    <row r="527" spans="1:4" x14ac:dyDescent="0.3">
      <c r="A527" s="13">
        <v>43565</v>
      </c>
      <c r="B527">
        <v>17</v>
      </c>
      <c r="D527">
        <v>30</v>
      </c>
    </row>
    <row r="528" spans="1:4" x14ac:dyDescent="0.3">
      <c r="A528" s="13">
        <v>43566</v>
      </c>
      <c r="B528">
        <v>15</v>
      </c>
      <c r="D528">
        <v>26</v>
      </c>
    </row>
    <row r="529" spans="1:4" x14ac:dyDescent="0.3">
      <c r="A529" s="13">
        <v>43567</v>
      </c>
      <c r="B529">
        <v>16</v>
      </c>
      <c r="D529">
        <v>30</v>
      </c>
    </row>
    <row r="530" spans="1:4" x14ac:dyDescent="0.3">
      <c r="A530" s="13">
        <v>43568</v>
      </c>
      <c r="B530">
        <v>21</v>
      </c>
      <c r="D530">
        <v>32</v>
      </c>
    </row>
    <row r="531" spans="1:4" x14ac:dyDescent="0.3">
      <c r="A531" s="13">
        <v>43569</v>
      </c>
      <c r="B531">
        <v>20</v>
      </c>
      <c r="D531">
        <v>27</v>
      </c>
    </row>
    <row r="532" spans="1:4" x14ac:dyDescent="0.3">
      <c r="A532" s="13">
        <v>43570</v>
      </c>
      <c r="B532">
        <v>26</v>
      </c>
      <c r="D532">
        <v>29</v>
      </c>
    </row>
    <row r="533" spans="1:4" x14ac:dyDescent="0.3">
      <c r="A533" s="13">
        <v>43571</v>
      </c>
      <c r="B533">
        <v>22</v>
      </c>
      <c r="D533">
        <v>29</v>
      </c>
    </row>
    <row r="534" spans="1:4" x14ac:dyDescent="0.3">
      <c r="A534" s="13">
        <v>43572</v>
      </c>
      <c r="B534">
        <v>21</v>
      </c>
      <c r="D534">
        <v>33</v>
      </c>
    </row>
    <row r="535" spans="1:4" x14ac:dyDescent="0.3">
      <c r="A535" s="13">
        <v>43573</v>
      </c>
      <c r="B535">
        <v>20</v>
      </c>
      <c r="D535">
        <v>39</v>
      </c>
    </row>
    <row r="536" spans="1:4" x14ac:dyDescent="0.3">
      <c r="A536" s="13">
        <v>43574</v>
      </c>
      <c r="B536">
        <v>24</v>
      </c>
      <c r="D536">
        <v>28</v>
      </c>
    </row>
    <row r="537" spans="1:4" x14ac:dyDescent="0.3">
      <c r="A537" s="13">
        <v>43575</v>
      </c>
      <c r="B537">
        <v>22</v>
      </c>
      <c r="D537">
        <v>31</v>
      </c>
    </row>
    <row r="538" spans="1:4" x14ac:dyDescent="0.3">
      <c r="A538" s="13">
        <v>43576</v>
      </c>
      <c r="B538">
        <v>3</v>
      </c>
      <c r="D538">
        <v>4</v>
      </c>
    </row>
    <row r="539" spans="1:4" x14ac:dyDescent="0.3">
      <c r="A539" s="13">
        <v>43577</v>
      </c>
      <c r="B539">
        <v>16</v>
      </c>
      <c r="D539">
        <v>30</v>
      </c>
    </row>
    <row r="540" spans="1:4" x14ac:dyDescent="0.3">
      <c r="A540" s="13">
        <v>43578</v>
      </c>
      <c r="B540">
        <v>25</v>
      </c>
      <c r="D540">
        <v>35</v>
      </c>
    </row>
    <row r="541" spans="1:4" x14ac:dyDescent="0.3">
      <c r="A541" s="13">
        <v>43579</v>
      </c>
      <c r="B541">
        <v>13</v>
      </c>
      <c r="D541">
        <v>28</v>
      </c>
    </row>
    <row r="542" spans="1:4" x14ac:dyDescent="0.3">
      <c r="A542" s="13">
        <v>43580</v>
      </c>
      <c r="B542">
        <v>16</v>
      </c>
      <c r="D542">
        <v>29</v>
      </c>
    </row>
    <row r="543" spans="1:4" x14ac:dyDescent="0.3">
      <c r="A543" s="13">
        <v>43581</v>
      </c>
      <c r="B543">
        <v>22</v>
      </c>
      <c r="D543">
        <v>25</v>
      </c>
    </row>
    <row r="544" spans="1:4" x14ac:dyDescent="0.3">
      <c r="A544" s="13">
        <v>43582</v>
      </c>
      <c r="B544">
        <v>20</v>
      </c>
      <c r="D544">
        <v>24</v>
      </c>
    </row>
    <row r="545" spans="1:4" x14ac:dyDescent="0.3">
      <c r="A545" s="13">
        <v>43583</v>
      </c>
      <c r="B545">
        <v>17</v>
      </c>
      <c r="D545">
        <v>29</v>
      </c>
    </row>
    <row r="546" spans="1:4" x14ac:dyDescent="0.3">
      <c r="A546" s="13">
        <v>43584</v>
      </c>
      <c r="B546">
        <v>18</v>
      </c>
      <c r="D546">
        <v>33</v>
      </c>
    </row>
    <row r="547" spans="1:4" x14ac:dyDescent="0.3">
      <c r="A547" s="13">
        <v>43585</v>
      </c>
      <c r="B547">
        <v>17</v>
      </c>
      <c r="D547">
        <v>36</v>
      </c>
    </row>
    <row r="548" spans="1:4" x14ac:dyDescent="0.3">
      <c r="A548" s="13">
        <v>43586</v>
      </c>
      <c r="B548">
        <v>11</v>
      </c>
      <c r="D548">
        <v>30</v>
      </c>
    </row>
    <row r="549" spans="1:4" x14ac:dyDescent="0.3">
      <c r="A549" s="13">
        <v>43587</v>
      </c>
      <c r="B549">
        <v>19</v>
      </c>
      <c r="D549">
        <v>27</v>
      </c>
    </row>
    <row r="550" spans="1:4" x14ac:dyDescent="0.3">
      <c r="A550" s="13">
        <v>43588</v>
      </c>
      <c r="B550">
        <v>17</v>
      </c>
      <c r="D550">
        <v>31</v>
      </c>
    </row>
    <row r="551" spans="1:4" x14ac:dyDescent="0.3">
      <c r="A551" s="13">
        <v>43589</v>
      </c>
      <c r="B551">
        <v>19</v>
      </c>
      <c r="D551">
        <v>25</v>
      </c>
    </row>
    <row r="552" spans="1:4" x14ac:dyDescent="0.3">
      <c r="A552" s="13">
        <v>43590</v>
      </c>
      <c r="B552">
        <v>22</v>
      </c>
      <c r="D552">
        <v>32</v>
      </c>
    </row>
    <row r="553" spans="1:4" x14ac:dyDescent="0.3">
      <c r="A553" s="13">
        <v>43591</v>
      </c>
      <c r="B553">
        <v>28</v>
      </c>
      <c r="D553">
        <v>38</v>
      </c>
    </row>
    <row r="554" spans="1:4" x14ac:dyDescent="0.3">
      <c r="A554" s="13">
        <v>43592</v>
      </c>
      <c r="B554">
        <v>20</v>
      </c>
      <c r="D554">
        <v>34</v>
      </c>
    </row>
    <row r="555" spans="1:4" x14ac:dyDescent="0.3">
      <c r="A555" s="13">
        <v>43593</v>
      </c>
      <c r="B555">
        <v>29</v>
      </c>
      <c r="D555">
        <v>29</v>
      </c>
    </row>
    <row r="556" spans="1:4" x14ac:dyDescent="0.3">
      <c r="A556" s="13">
        <v>43594</v>
      </c>
      <c r="B556">
        <v>15</v>
      </c>
      <c r="D556">
        <v>33</v>
      </c>
    </row>
    <row r="557" spans="1:4" x14ac:dyDescent="0.3">
      <c r="A557" s="13">
        <v>43595</v>
      </c>
      <c r="B557">
        <v>18</v>
      </c>
      <c r="D557">
        <v>34</v>
      </c>
    </row>
    <row r="558" spans="1:4" x14ac:dyDescent="0.3">
      <c r="A558" s="13">
        <v>43596</v>
      </c>
      <c r="B558">
        <v>26</v>
      </c>
      <c r="D558">
        <v>26</v>
      </c>
    </row>
    <row r="559" spans="1:4" x14ac:dyDescent="0.3">
      <c r="A559" s="13">
        <v>43597</v>
      </c>
      <c r="B559">
        <v>22</v>
      </c>
      <c r="D559">
        <v>28</v>
      </c>
    </row>
    <row r="560" spans="1:4" x14ac:dyDescent="0.3">
      <c r="A560" s="13">
        <v>43598</v>
      </c>
      <c r="B560">
        <v>27</v>
      </c>
      <c r="D560">
        <v>35</v>
      </c>
    </row>
    <row r="561" spans="1:4" x14ac:dyDescent="0.3">
      <c r="A561" s="13">
        <v>43599</v>
      </c>
      <c r="B561">
        <v>26</v>
      </c>
      <c r="D561">
        <v>31</v>
      </c>
    </row>
    <row r="562" spans="1:4" x14ac:dyDescent="0.3">
      <c r="A562" s="13">
        <v>43600</v>
      </c>
      <c r="B562">
        <v>24</v>
      </c>
      <c r="D562">
        <v>27</v>
      </c>
    </row>
    <row r="563" spans="1:4" x14ac:dyDescent="0.3">
      <c r="A563" s="13">
        <v>43601</v>
      </c>
      <c r="B563">
        <v>21</v>
      </c>
      <c r="D563">
        <v>26</v>
      </c>
    </row>
    <row r="564" spans="1:4" x14ac:dyDescent="0.3">
      <c r="A564" s="13">
        <v>43602</v>
      </c>
      <c r="B564">
        <v>23</v>
      </c>
      <c r="D564">
        <v>28</v>
      </c>
    </row>
    <row r="565" spans="1:4" x14ac:dyDescent="0.3">
      <c r="A565" s="13">
        <v>43603</v>
      </c>
      <c r="B565">
        <v>23</v>
      </c>
      <c r="D565">
        <v>22</v>
      </c>
    </row>
    <row r="566" spans="1:4" x14ac:dyDescent="0.3">
      <c r="A566" s="13">
        <v>43604</v>
      </c>
      <c r="B566">
        <v>18</v>
      </c>
      <c r="D566">
        <v>30</v>
      </c>
    </row>
    <row r="567" spans="1:4" x14ac:dyDescent="0.3">
      <c r="A567" s="13">
        <v>43605</v>
      </c>
      <c r="B567">
        <v>21</v>
      </c>
      <c r="D567">
        <v>29</v>
      </c>
    </row>
    <row r="568" spans="1:4" x14ac:dyDescent="0.3">
      <c r="A568" s="13">
        <v>43606</v>
      </c>
      <c r="B568">
        <v>26</v>
      </c>
      <c r="D568">
        <v>33</v>
      </c>
    </row>
    <row r="569" spans="1:4" x14ac:dyDescent="0.3">
      <c r="A569" s="13">
        <v>43607</v>
      </c>
      <c r="B569">
        <v>20</v>
      </c>
      <c r="D569">
        <v>6</v>
      </c>
    </row>
    <row r="570" spans="1:4" x14ac:dyDescent="0.3">
      <c r="A570" s="13">
        <v>43608</v>
      </c>
      <c r="B570">
        <v>24</v>
      </c>
      <c r="D570">
        <v>4</v>
      </c>
    </row>
    <row r="571" spans="1:4" x14ac:dyDescent="0.3">
      <c r="A571" s="13">
        <v>43609</v>
      </c>
      <c r="B571">
        <v>19</v>
      </c>
      <c r="D571">
        <v>34</v>
      </c>
    </row>
    <row r="572" spans="1:4" x14ac:dyDescent="0.3">
      <c r="A572" s="13">
        <v>43610</v>
      </c>
      <c r="B572">
        <v>22</v>
      </c>
      <c r="D572">
        <v>29</v>
      </c>
    </row>
    <row r="573" spans="1:4" x14ac:dyDescent="0.3">
      <c r="A573" s="13">
        <v>43611</v>
      </c>
      <c r="B573">
        <v>23</v>
      </c>
      <c r="D573">
        <v>30</v>
      </c>
    </row>
    <row r="574" spans="1:4" x14ac:dyDescent="0.3">
      <c r="A574" s="13">
        <v>43612</v>
      </c>
      <c r="B574">
        <v>25</v>
      </c>
      <c r="D574">
        <v>41</v>
      </c>
    </row>
    <row r="575" spans="1:4" x14ac:dyDescent="0.3">
      <c r="A575" s="13">
        <v>43613</v>
      </c>
      <c r="B575">
        <v>20</v>
      </c>
      <c r="D575">
        <v>29</v>
      </c>
    </row>
    <row r="576" spans="1:4" x14ac:dyDescent="0.3">
      <c r="A576" s="13">
        <v>43614</v>
      </c>
      <c r="B576">
        <v>28</v>
      </c>
      <c r="D576">
        <v>27</v>
      </c>
    </row>
    <row r="577" spans="1:4" x14ac:dyDescent="0.3">
      <c r="A577" s="13">
        <v>43615</v>
      </c>
      <c r="B577">
        <v>19</v>
      </c>
      <c r="D577">
        <v>32</v>
      </c>
    </row>
    <row r="578" spans="1:4" x14ac:dyDescent="0.3">
      <c r="A578" s="13">
        <v>43616</v>
      </c>
      <c r="B578">
        <v>22</v>
      </c>
      <c r="D578">
        <v>26</v>
      </c>
    </row>
    <row r="579" spans="1:4" x14ac:dyDescent="0.3">
      <c r="A579" s="13">
        <v>43617</v>
      </c>
      <c r="B579">
        <v>26</v>
      </c>
      <c r="D579">
        <v>24</v>
      </c>
    </row>
    <row r="580" spans="1:4" x14ac:dyDescent="0.3">
      <c r="A580" s="13">
        <v>43618</v>
      </c>
      <c r="B580">
        <v>23</v>
      </c>
      <c r="D580">
        <v>28</v>
      </c>
    </row>
    <row r="581" spans="1:4" x14ac:dyDescent="0.3">
      <c r="A581" s="13">
        <v>43619</v>
      </c>
      <c r="B581">
        <v>23</v>
      </c>
      <c r="D581">
        <v>31</v>
      </c>
    </row>
    <row r="582" spans="1:4" x14ac:dyDescent="0.3">
      <c r="A582" s="13">
        <v>43620</v>
      </c>
      <c r="B582">
        <v>22</v>
      </c>
      <c r="D582">
        <v>33</v>
      </c>
    </row>
    <row r="583" spans="1:4" x14ac:dyDescent="0.3">
      <c r="A583" s="13">
        <v>43621</v>
      </c>
      <c r="B583">
        <v>19</v>
      </c>
      <c r="D583">
        <v>28</v>
      </c>
    </row>
    <row r="584" spans="1:4" x14ac:dyDescent="0.3">
      <c r="A584" s="13">
        <v>43622</v>
      </c>
      <c r="B584">
        <v>20</v>
      </c>
      <c r="D584">
        <v>35</v>
      </c>
    </row>
    <row r="585" spans="1:4" x14ac:dyDescent="0.3">
      <c r="A585" s="13">
        <v>43623</v>
      </c>
      <c r="B585">
        <v>23</v>
      </c>
      <c r="D585">
        <v>34</v>
      </c>
    </row>
    <row r="586" spans="1:4" x14ac:dyDescent="0.3">
      <c r="A586" s="13">
        <v>43624</v>
      </c>
      <c r="B586">
        <v>24</v>
      </c>
      <c r="D586">
        <v>29</v>
      </c>
    </row>
    <row r="587" spans="1:4" x14ac:dyDescent="0.3">
      <c r="A587" s="13">
        <v>43625</v>
      </c>
      <c r="B587">
        <v>21</v>
      </c>
      <c r="D587">
        <v>32</v>
      </c>
    </row>
    <row r="588" spans="1:4" x14ac:dyDescent="0.3">
      <c r="A588" s="13">
        <v>43626</v>
      </c>
      <c r="B588">
        <v>24</v>
      </c>
      <c r="D588">
        <v>28</v>
      </c>
    </row>
    <row r="589" spans="1:4" x14ac:dyDescent="0.3">
      <c r="A589" s="13">
        <v>43627</v>
      </c>
      <c r="B589">
        <v>20</v>
      </c>
      <c r="D589">
        <v>26</v>
      </c>
    </row>
    <row r="590" spans="1:4" x14ac:dyDescent="0.3">
      <c r="A590" s="13">
        <v>43628</v>
      </c>
      <c r="B590">
        <v>23</v>
      </c>
      <c r="D590">
        <v>28</v>
      </c>
    </row>
    <row r="591" spans="1:4" x14ac:dyDescent="0.3">
      <c r="A591" s="13">
        <v>43629</v>
      </c>
      <c r="B591">
        <v>18</v>
      </c>
      <c r="D591">
        <v>32</v>
      </c>
    </row>
    <row r="592" spans="1:4" x14ac:dyDescent="0.3">
      <c r="A592" s="13">
        <v>43630</v>
      </c>
      <c r="B592">
        <v>33</v>
      </c>
      <c r="D592">
        <v>28</v>
      </c>
    </row>
    <row r="593" spans="1:4" x14ac:dyDescent="0.3">
      <c r="A593" s="13">
        <v>43631</v>
      </c>
      <c r="B593">
        <v>23</v>
      </c>
      <c r="D593">
        <v>23</v>
      </c>
    </row>
    <row r="594" spans="1:4" x14ac:dyDescent="0.3">
      <c r="A594" s="13">
        <v>43632</v>
      </c>
      <c r="B594">
        <v>23</v>
      </c>
      <c r="D594">
        <v>32</v>
      </c>
    </row>
    <row r="595" spans="1:4" x14ac:dyDescent="0.3">
      <c r="A595" s="13">
        <v>43633</v>
      </c>
      <c r="B595">
        <v>28</v>
      </c>
      <c r="D595">
        <v>35</v>
      </c>
    </row>
    <row r="596" spans="1:4" x14ac:dyDescent="0.3">
      <c r="A596" s="13">
        <v>43634</v>
      </c>
      <c r="B596">
        <v>24</v>
      </c>
      <c r="D596">
        <v>33</v>
      </c>
    </row>
    <row r="597" spans="1:4" x14ac:dyDescent="0.3">
      <c r="A597" s="13">
        <v>43635</v>
      </c>
      <c r="B597">
        <v>18</v>
      </c>
      <c r="D597">
        <v>31</v>
      </c>
    </row>
    <row r="598" spans="1:4" x14ac:dyDescent="0.3">
      <c r="A598" s="13">
        <v>43636</v>
      </c>
      <c r="B598">
        <v>18</v>
      </c>
      <c r="D598">
        <v>25</v>
      </c>
    </row>
    <row r="599" spans="1:4" x14ac:dyDescent="0.3">
      <c r="A599" s="13">
        <v>43637</v>
      </c>
      <c r="B599">
        <v>23</v>
      </c>
      <c r="D599">
        <v>30</v>
      </c>
    </row>
    <row r="600" spans="1:4" x14ac:dyDescent="0.3">
      <c r="A600" s="13">
        <v>43638</v>
      </c>
      <c r="B600">
        <v>19</v>
      </c>
      <c r="D600">
        <v>30</v>
      </c>
    </row>
    <row r="601" spans="1:4" x14ac:dyDescent="0.3">
      <c r="A601" s="13">
        <v>43639</v>
      </c>
      <c r="B601">
        <v>24</v>
      </c>
      <c r="D601">
        <v>26</v>
      </c>
    </row>
    <row r="602" spans="1:4" x14ac:dyDescent="0.3">
      <c r="A602" s="13">
        <v>43640</v>
      </c>
      <c r="B602">
        <v>20</v>
      </c>
      <c r="D602">
        <v>34</v>
      </c>
    </row>
    <row r="603" spans="1:4" x14ac:dyDescent="0.3">
      <c r="A603" s="13">
        <v>43641</v>
      </c>
      <c r="B603">
        <v>23</v>
      </c>
      <c r="D603">
        <v>34</v>
      </c>
    </row>
    <row r="604" spans="1:4" x14ac:dyDescent="0.3">
      <c r="A604" s="13">
        <v>43642</v>
      </c>
      <c r="B604">
        <v>21</v>
      </c>
      <c r="D604">
        <v>34</v>
      </c>
    </row>
    <row r="605" spans="1:4" x14ac:dyDescent="0.3">
      <c r="A605" s="13">
        <v>43643</v>
      </c>
      <c r="B605">
        <v>16</v>
      </c>
      <c r="D605">
        <v>30</v>
      </c>
    </row>
    <row r="606" spans="1:4" x14ac:dyDescent="0.3">
      <c r="A606" s="13">
        <v>43644</v>
      </c>
      <c r="B606">
        <v>19</v>
      </c>
      <c r="D606">
        <v>34</v>
      </c>
    </row>
    <row r="607" spans="1:4" x14ac:dyDescent="0.3">
      <c r="A607" s="13">
        <v>43645</v>
      </c>
      <c r="B607">
        <v>23</v>
      </c>
      <c r="D607">
        <v>27</v>
      </c>
    </row>
    <row r="608" spans="1:4" x14ac:dyDescent="0.3">
      <c r="A608" s="13">
        <v>43646</v>
      </c>
      <c r="B608">
        <v>24</v>
      </c>
      <c r="D608">
        <v>30</v>
      </c>
    </row>
    <row r="609" spans="1:4" x14ac:dyDescent="0.3">
      <c r="A609" s="13">
        <v>43647</v>
      </c>
      <c r="B609">
        <v>24</v>
      </c>
      <c r="D609">
        <v>37</v>
      </c>
    </row>
    <row r="610" spans="1:4" x14ac:dyDescent="0.3">
      <c r="A610" s="13">
        <v>43648</v>
      </c>
      <c r="B610">
        <v>26</v>
      </c>
      <c r="D610">
        <v>32</v>
      </c>
    </row>
    <row r="611" spans="1:4" x14ac:dyDescent="0.3">
      <c r="A611" s="13">
        <v>43649</v>
      </c>
      <c r="B611">
        <v>19</v>
      </c>
      <c r="D611">
        <v>33</v>
      </c>
    </row>
    <row r="612" spans="1:4" x14ac:dyDescent="0.3">
      <c r="A612" s="13">
        <v>43650</v>
      </c>
      <c r="B612">
        <v>28</v>
      </c>
      <c r="D612">
        <v>28</v>
      </c>
    </row>
    <row r="613" spans="1:4" x14ac:dyDescent="0.3">
      <c r="A613" s="13">
        <v>43651</v>
      </c>
      <c r="B613">
        <v>32</v>
      </c>
      <c r="D613">
        <v>33</v>
      </c>
    </row>
    <row r="614" spans="1:4" x14ac:dyDescent="0.3">
      <c r="A614" s="13">
        <v>43652</v>
      </c>
      <c r="B614">
        <v>27</v>
      </c>
      <c r="D614">
        <v>25</v>
      </c>
    </row>
    <row r="615" spans="1:4" x14ac:dyDescent="0.3">
      <c r="A615" s="13">
        <v>43653</v>
      </c>
      <c r="B615">
        <v>25</v>
      </c>
      <c r="D615">
        <v>23</v>
      </c>
    </row>
    <row r="616" spans="1:4" x14ac:dyDescent="0.3">
      <c r="A616" s="13">
        <v>43654</v>
      </c>
      <c r="B616">
        <v>26</v>
      </c>
      <c r="D616">
        <v>36</v>
      </c>
    </row>
    <row r="617" spans="1:4" x14ac:dyDescent="0.3">
      <c r="A617" s="13">
        <v>43655</v>
      </c>
      <c r="B617">
        <v>20</v>
      </c>
      <c r="D617">
        <v>36</v>
      </c>
    </row>
    <row r="618" spans="1:4" x14ac:dyDescent="0.3">
      <c r="A618" s="13">
        <v>43656</v>
      </c>
      <c r="B618">
        <v>23</v>
      </c>
      <c r="D618">
        <v>32</v>
      </c>
    </row>
    <row r="619" spans="1:4" x14ac:dyDescent="0.3">
      <c r="A619" s="13">
        <v>43657</v>
      </c>
      <c r="B619">
        <v>23</v>
      </c>
      <c r="D619">
        <v>38</v>
      </c>
    </row>
    <row r="620" spans="1:4" x14ac:dyDescent="0.3">
      <c r="A620" s="13">
        <v>43658</v>
      </c>
      <c r="B620">
        <v>25</v>
      </c>
      <c r="D620">
        <v>31</v>
      </c>
    </row>
    <row r="621" spans="1:4" x14ac:dyDescent="0.3">
      <c r="A621" s="13">
        <v>43659</v>
      </c>
      <c r="B621">
        <v>24</v>
      </c>
      <c r="D621">
        <v>37</v>
      </c>
    </row>
    <row r="622" spans="1:4" x14ac:dyDescent="0.3">
      <c r="A622" s="13">
        <v>43660</v>
      </c>
      <c r="B622">
        <v>25</v>
      </c>
      <c r="D622">
        <v>28</v>
      </c>
    </row>
    <row r="623" spans="1:4" x14ac:dyDescent="0.3">
      <c r="A623" s="13">
        <v>43661</v>
      </c>
      <c r="B623">
        <v>27</v>
      </c>
      <c r="D623">
        <v>40</v>
      </c>
    </row>
    <row r="624" spans="1:4" x14ac:dyDescent="0.3">
      <c r="A624" s="13">
        <v>43662</v>
      </c>
      <c r="B624">
        <v>26</v>
      </c>
      <c r="D624">
        <v>38</v>
      </c>
    </row>
    <row r="625" spans="1:4" x14ac:dyDescent="0.3">
      <c r="A625" s="13">
        <v>43663</v>
      </c>
      <c r="B625">
        <v>19</v>
      </c>
      <c r="D625">
        <v>30</v>
      </c>
    </row>
    <row r="626" spans="1:4" x14ac:dyDescent="0.3">
      <c r="A626" s="13">
        <v>43664</v>
      </c>
      <c r="B626">
        <v>13</v>
      </c>
      <c r="D626">
        <v>30</v>
      </c>
    </row>
    <row r="627" spans="1:4" x14ac:dyDescent="0.3">
      <c r="A627" s="13">
        <v>43665</v>
      </c>
      <c r="B627">
        <v>23</v>
      </c>
      <c r="D627">
        <v>34</v>
      </c>
    </row>
    <row r="628" spans="1:4" x14ac:dyDescent="0.3">
      <c r="A628" s="13">
        <v>43666</v>
      </c>
      <c r="B628">
        <v>18</v>
      </c>
      <c r="D628">
        <v>28</v>
      </c>
    </row>
    <row r="629" spans="1:4" x14ac:dyDescent="0.3">
      <c r="A629" s="13">
        <v>43667</v>
      </c>
      <c r="B629">
        <v>25</v>
      </c>
      <c r="D629">
        <v>24</v>
      </c>
    </row>
    <row r="630" spans="1:4" x14ac:dyDescent="0.3">
      <c r="A630" s="13">
        <v>43668</v>
      </c>
      <c r="B630">
        <v>24</v>
      </c>
      <c r="D630">
        <v>35</v>
      </c>
    </row>
    <row r="631" spans="1:4" x14ac:dyDescent="0.3">
      <c r="A631" s="13">
        <v>43669</v>
      </c>
      <c r="B631">
        <v>21</v>
      </c>
      <c r="D631">
        <v>29</v>
      </c>
    </row>
    <row r="632" spans="1:4" x14ac:dyDescent="0.3">
      <c r="A632" s="13">
        <v>43670</v>
      </c>
      <c r="B632">
        <v>19</v>
      </c>
      <c r="D632">
        <v>29</v>
      </c>
    </row>
    <row r="633" spans="1:4" x14ac:dyDescent="0.3">
      <c r="A633" s="13">
        <v>43671</v>
      </c>
      <c r="B633">
        <v>21</v>
      </c>
      <c r="D633">
        <v>28</v>
      </c>
    </row>
    <row r="634" spans="1:4" x14ac:dyDescent="0.3">
      <c r="A634" s="13">
        <v>43672</v>
      </c>
      <c r="B634">
        <v>19</v>
      </c>
      <c r="D634">
        <v>33</v>
      </c>
    </row>
    <row r="635" spans="1:4" x14ac:dyDescent="0.3">
      <c r="A635" s="13">
        <v>43673</v>
      </c>
      <c r="B635">
        <v>17</v>
      </c>
      <c r="D635">
        <v>24</v>
      </c>
    </row>
    <row r="636" spans="1:4" x14ac:dyDescent="0.3">
      <c r="A636" s="13">
        <v>43674</v>
      </c>
      <c r="B636">
        <v>23</v>
      </c>
      <c r="D636">
        <v>25</v>
      </c>
    </row>
    <row r="637" spans="1:4" x14ac:dyDescent="0.3">
      <c r="A637" s="13">
        <v>43675</v>
      </c>
      <c r="B637">
        <v>19</v>
      </c>
      <c r="D637">
        <v>41</v>
      </c>
    </row>
    <row r="638" spans="1:4" x14ac:dyDescent="0.3">
      <c r="A638" s="13">
        <v>43676</v>
      </c>
      <c r="B638">
        <v>21</v>
      </c>
      <c r="D638">
        <v>30</v>
      </c>
    </row>
    <row r="639" spans="1:4" x14ac:dyDescent="0.3">
      <c r="A639" s="13">
        <v>43677</v>
      </c>
      <c r="B639">
        <v>16</v>
      </c>
      <c r="D639">
        <v>29</v>
      </c>
    </row>
    <row r="640" spans="1:4" x14ac:dyDescent="0.3">
      <c r="A640" s="13">
        <v>43678</v>
      </c>
      <c r="B640">
        <v>22</v>
      </c>
      <c r="D640">
        <v>33</v>
      </c>
    </row>
    <row r="641" spans="1:4" x14ac:dyDescent="0.3">
      <c r="A641" s="13">
        <v>43679</v>
      </c>
      <c r="B641">
        <v>16</v>
      </c>
      <c r="D641">
        <v>34</v>
      </c>
    </row>
    <row r="642" spans="1:4" x14ac:dyDescent="0.3">
      <c r="A642" s="13">
        <v>43680</v>
      </c>
      <c r="B642">
        <v>26</v>
      </c>
      <c r="D642">
        <v>24</v>
      </c>
    </row>
    <row r="643" spans="1:4" x14ac:dyDescent="0.3">
      <c r="A643" s="13">
        <v>43681</v>
      </c>
      <c r="B643">
        <v>26</v>
      </c>
      <c r="D643">
        <v>25</v>
      </c>
    </row>
    <row r="644" spans="1:4" x14ac:dyDescent="0.3">
      <c r="A644" s="13">
        <v>43682</v>
      </c>
      <c r="B644">
        <v>24</v>
      </c>
      <c r="D644">
        <v>35</v>
      </c>
    </row>
    <row r="645" spans="1:4" x14ac:dyDescent="0.3">
      <c r="A645" s="13">
        <v>43683</v>
      </c>
      <c r="B645">
        <v>18</v>
      </c>
      <c r="D645">
        <v>33</v>
      </c>
    </row>
    <row r="646" spans="1:4" x14ac:dyDescent="0.3">
      <c r="A646" s="13">
        <v>43684</v>
      </c>
      <c r="B646">
        <v>20</v>
      </c>
      <c r="D646">
        <v>29</v>
      </c>
    </row>
    <row r="647" spans="1:4" x14ac:dyDescent="0.3">
      <c r="A647" s="13">
        <v>43685</v>
      </c>
      <c r="B647">
        <v>20</v>
      </c>
      <c r="D647">
        <v>36</v>
      </c>
    </row>
    <row r="648" spans="1:4" x14ac:dyDescent="0.3">
      <c r="A648" s="13">
        <v>43686</v>
      </c>
      <c r="B648">
        <v>19</v>
      </c>
      <c r="D648">
        <v>30</v>
      </c>
    </row>
    <row r="649" spans="1:4" x14ac:dyDescent="0.3">
      <c r="A649" s="13">
        <v>43687</v>
      </c>
      <c r="B649">
        <v>23</v>
      </c>
      <c r="D649">
        <v>32</v>
      </c>
    </row>
    <row r="650" spans="1:4" x14ac:dyDescent="0.3">
      <c r="A650" s="13">
        <v>43688</v>
      </c>
      <c r="B650">
        <v>25</v>
      </c>
      <c r="D650">
        <v>25</v>
      </c>
    </row>
    <row r="651" spans="1:4" x14ac:dyDescent="0.3">
      <c r="A651" s="13">
        <v>43689</v>
      </c>
      <c r="B651">
        <v>28</v>
      </c>
      <c r="D651">
        <v>34</v>
      </c>
    </row>
    <row r="652" spans="1:4" x14ac:dyDescent="0.3">
      <c r="A652" s="13">
        <v>43690</v>
      </c>
      <c r="B652">
        <v>26</v>
      </c>
      <c r="D652">
        <v>35</v>
      </c>
    </row>
    <row r="653" spans="1:4" x14ac:dyDescent="0.3">
      <c r="A653" s="13">
        <v>43691</v>
      </c>
      <c r="B653">
        <v>21</v>
      </c>
      <c r="D653">
        <v>36</v>
      </c>
    </row>
    <row r="654" spans="1:4" x14ac:dyDescent="0.3">
      <c r="A654" s="13">
        <v>43692</v>
      </c>
      <c r="B654">
        <v>24</v>
      </c>
      <c r="D654">
        <v>32</v>
      </c>
    </row>
    <row r="655" spans="1:4" x14ac:dyDescent="0.3">
      <c r="A655" s="13">
        <v>43693</v>
      </c>
      <c r="B655">
        <v>21</v>
      </c>
      <c r="D655">
        <v>28</v>
      </c>
    </row>
    <row r="656" spans="1:4" x14ac:dyDescent="0.3">
      <c r="A656" s="13">
        <v>43694</v>
      </c>
      <c r="B656">
        <v>24</v>
      </c>
      <c r="D656">
        <v>32</v>
      </c>
    </row>
    <row r="657" spans="1:4" x14ac:dyDescent="0.3">
      <c r="A657" s="13">
        <v>43695</v>
      </c>
      <c r="B657">
        <v>24</v>
      </c>
      <c r="D657">
        <v>28</v>
      </c>
    </row>
    <row r="658" spans="1:4" x14ac:dyDescent="0.3">
      <c r="A658" s="13">
        <v>43696</v>
      </c>
      <c r="B658">
        <v>27</v>
      </c>
      <c r="D658">
        <v>34</v>
      </c>
    </row>
    <row r="659" spans="1:4" x14ac:dyDescent="0.3">
      <c r="A659" s="13">
        <v>43697</v>
      </c>
      <c r="B659">
        <v>23</v>
      </c>
      <c r="D659">
        <v>30</v>
      </c>
    </row>
    <row r="660" spans="1:4" x14ac:dyDescent="0.3">
      <c r="A660" s="13">
        <v>43698</v>
      </c>
      <c r="B660">
        <v>22</v>
      </c>
      <c r="D660">
        <v>33</v>
      </c>
    </row>
    <row r="661" spans="1:4" x14ac:dyDescent="0.3">
      <c r="A661" s="13">
        <v>43699</v>
      </c>
      <c r="B661">
        <v>17</v>
      </c>
      <c r="D661">
        <v>32</v>
      </c>
    </row>
    <row r="662" spans="1:4" x14ac:dyDescent="0.3">
      <c r="A662" s="13">
        <v>43700</v>
      </c>
      <c r="B662">
        <v>18</v>
      </c>
      <c r="D662">
        <v>33</v>
      </c>
    </row>
    <row r="663" spans="1:4" x14ac:dyDescent="0.3">
      <c r="A663" s="13">
        <v>43701</v>
      </c>
      <c r="B663">
        <v>18</v>
      </c>
      <c r="D663">
        <v>28</v>
      </c>
    </row>
    <row r="664" spans="1:4" x14ac:dyDescent="0.3">
      <c r="A664" s="13">
        <v>43702</v>
      </c>
      <c r="B664">
        <v>20</v>
      </c>
      <c r="D664">
        <v>33</v>
      </c>
    </row>
    <row r="665" spans="1:4" x14ac:dyDescent="0.3">
      <c r="A665" s="13">
        <v>43703</v>
      </c>
      <c r="B665">
        <v>25</v>
      </c>
      <c r="D665">
        <v>33</v>
      </c>
    </row>
    <row r="666" spans="1:4" x14ac:dyDescent="0.3">
      <c r="A666" s="13">
        <v>43704</v>
      </c>
      <c r="B666">
        <v>20</v>
      </c>
      <c r="D666">
        <v>35</v>
      </c>
    </row>
    <row r="667" spans="1:4" x14ac:dyDescent="0.3">
      <c r="A667" s="13">
        <v>43705</v>
      </c>
      <c r="B667">
        <v>28</v>
      </c>
      <c r="D667">
        <v>27</v>
      </c>
    </row>
    <row r="668" spans="1:4" x14ac:dyDescent="0.3">
      <c r="A668" s="13">
        <v>43706</v>
      </c>
      <c r="B668">
        <v>25</v>
      </c>
      <c r="D668">
        <v>30</v>
      </c>
    </row>
    <row r="669" spans="1:4" x14ac:dyDescent="0.3">
      <c r="A669" s="13">
        <v>43707</v>
      </c>
      <c r="B669">
        <v>22</v>
      </c>
      <c r="D669">
        <v>36</v>
      </c>
    </row>
    <row r="670" spans="1:4" x14ac:dyDescent="0.3">
      <c r="A670" s="13">
        <v>43708</v>
      </c>
      <c r="B670">
        <v>23</v>
      </c>
      <c r="D670">
        <v>31</v>
      </c>
    </row>
    <row r="671" spans="1:4" x14ac:dyDescent="0.3">
      <c r="A671" s="13">
        <v>43709</v>
      </c>
      <c r="B671">
        <v>25</v>
      </c>
      <c r="D671">
        <v>25</v>
      </c>
    </row>
    <row r="672" spans="1:4" x14ac:dyDescent="0.3">
      <c r="A672" s="13">
        <v>43710</v>
      </c>
      <c r="B672">
        <v>21</v>
      </c>
      <c r="D672">
        <v>37</v>
      </c>
    </row>
    <row r="673" spans="1:4" x14ac:dyDescent="0.3">
      <c r="A673" s="13">
        <v>43711</v>
      </c>
      <c r="B673">
        <v>27</v>
      </c>
      <c r="D673">
        <v>29</v>
      </c>
    </row>
    <row r="674" spans="1:4" x14ac:dyDescent="0.3">
      <c r="A674" s="13">
        <v>43712</v>
      </c>
      <c r="B674">
        <v>21</v>
      </c>
      <c r="D674">
        <v>29</v>
      </c>
    </row>
    <row r="675" spans="1:4" x14ac:dyDescent="0.3">
      <c r="A675" s="13">
        <v>43713</v>
      </c>
      <c r="B675">
        <v>26</v>
      </c>
      <c r="D675">
        <v>32</v>
      </c>
    </row>
    <row r="676" spans="1:4" x14ac:dyDescent="0.3">
      <c r="A676" s="13">
        <v>43714</v>
      </c>
      <c r="B676">
        <v>19</v>
      </c>
      <c r="D676">
        <v>36</v>
      </c>
    </row>
    <row r="677" spans="1:4" x14ac:dyDescent="0.3">
      <c r="A677" s="13">
        <v>43715</v>
      </c>
      <c r="B677">
        <v>20</v>
      </c>
      <c r="D677">
        <v>32</v>
      </c>
    </row>
    <row r="678" spans="1:4" x14ac:dyDescent="0.3">
      <c r="A678" s="13">
        <v>43716</v>
      </c>
      <c r="B678">
        <v>28</v>
      </c>
      <c r="D678">
        <v>28</v>
      </c>
    </row>
    <row r="679" spans="1:4" x14ac:dyDescent="0.3">
      <c r="A679" s="13">
        <v>43717</v>
      </c>
      <c r="B679">
        <v>31</v>
      </c>
      <c r="D679">
        <v>35</v>
      </c>
    </row>
    <row r="680" spans="1:4" x14ac:dyDescent="0.3">
      <c r="A680" s="13">
        <v>43718</v>
      </c>
      <c r="B680">
        <v>22</v>
      </c>
      <c r="D680">
        <v>37</v>
      </c>
    </row>
    <row r="681" spans="1:4" x14ac:dyDescent="0.3">
      <c r="A681" s="13">
        <v>43719</v>
      </c>
      <c r="B681">
        <v>24</v>
      </c>
      <c r="D681">
        <v>29</v>
      </c>
    </row>
    <row r="682" spans="1:4" x14ac:dyDescent="0.3">
      <c r="A682" s="13">
        <v>43720</v>
      </c>
      <c r="B682">
        <v>23</v>
      </c>
      <c r="D682">
        <v>25</v>
      </c>
    </row>
    <row r="683" spans="1:4" x14ac:dyDescent="0.3">
      <c r="A683" s="13">
        <v>43721</v>
      </c>
      <c r="B683">
        <v>20</v>
      </c>
      <c r="D683">
        <v>35</v>
      </c>
    </row>
    <row r="684" spans="1:4" x14ac:dyDescent="0.3">
      <c r="A684" s="13">
        <v>43722</v>
      </c>
      <c r="B684">
        <v>18</v>
      </c>
      <c r="D684">
        <v>26</v>
      </c>
    </row>
    <row r="685" spans="1:4" x14ac:dyDescent="0.3">
      <c r="A685" s="13">
        <v>43723</v>
      </c>
      <c r="B685">
        <v>24</v>
      </c>
      <c r="D685">
        <v>28</v>
      </c>
    </row>
    <row r="686" spans="1:4" x14ac:dyDescent="0.3">
      <c r="A686" s="13">
        <v>43724</v>
      </c>
      <c r="B686">
        <v>24</v>
      </c>
      <c r="D686">
        <v>32</v>
      </c>
    </row>
    <row r="687" spans="1:4" x14ac:dyDescent="0.3">
      <c r="A687" s="13">
        <v>43725</v>
      </c>
      <c r="B687">
        <v>32</v>
      </c>
      <c r="D687">
        <v>32</v>
      </c>
    </row>
    <row r="688" spans="1:4" x14ac:dyDescent="0.3">
      <c r="A688" s="13">
        <v>43726</v>
      </c>
      <c r="B688">
        <v>25</v>
      </c>
      <c r="D688">
        <v>25</v>
      </c>
    </row>
    <row r="689" spans="1:4" x14ac:dyDescent="0.3">
      <c r="A689" s="13">
        <v>43727</v>
      </c>
      <c r="B689">
        <v>16</v>
      </c>
      <c r="D689">
        <v>30</v>
      </c>
    </row>
    <row r="690" spans="1:4" x14ac:dyDescent="0.3">
      <c r="A690" s="13">
        <v>43728</v>
      </c>
      <c r="B690">
        <v>23</v>
      </c>
      <c r="D690">
        <v>21</v>
      </c>
    </row>
    <row r="691" spans="1:4" x14ac:dyDescent="0.3">
      <c r="A691" s="13">
        <v>43729</v>
      </c>
      <c r="B691">
        <v>19</v>
      </c>
      <c r="D691">
        <v>23</v>
      </c>
    </row>
    <row r="692" spans="1:4" x14ac:dyDescent="0.3">
      <c r="A692" s="13">
        <v>43730</v>
      </c>
      <c r="B692">
        <v>23</v>
      </c>
      <c r="D692">
        <v>27</v>
      </c>
    </row>
    <row r="693" spans="1:4" x14ac:dyDescent="0.3">
      <c r="A693" s="13">
        <v>43731</v>
      </c>
      <c r="B693">
        <v>27</v>
      </c>
      <c r="D693">
        <v>32</v>
      </c>
    </row>
    <row r="694" spans="1:4" x14ac:dyDescent="0.3">
      <c r="A694" s="13">
        <v>43732</v>
      </c>
      <c r="B694">
        <v>29</v>
      </c>
      <c r="D694">
        <v>30</v>
      </c>
    </row>
    <row r="695" spans="1:4" x14ac:dyDescent="0.3">
      <c r="A695" s="13">
        <v>43733</v>
      </c>
      <c r="B695">
        <v>22</v>
      </c>
      <c r="D695">
        <v>24</v>
      </c>
    </row>
    <row r="696" spans="1:4" x14ac:dyDescent="0.3">
      <c r="A696" s="13">
        <v>43734</v>
      </c>
      <c r="B696">
        <v>11</v>
      </c>
      <c r="D696">
        <v>28</v>
      </c>
    </row>
    <row r="697" spans="1:4" x14ac:dyDescent="0.3">
      <c r="A697" s="13">
        <v>43735</v>
      </c>
      <c r="B697">
        <v>18</v>
      </c>
      <c r="D697">
        <v>27</v>
      </c>
    </row>
    <row r="698" spans="1:4" x14ac:dyDescent="0.3">
      <c r="A698" s="13">
        <v>43736</v>
      </c>
      <c r="B698">
        <v>12</v>
      </c>
      <c r="D698">
        <v>21</v>
      </c>
    </row>
    <row r="699" spans="1:4" x14ac:dyDescent="0.3">
      <c r="A699" s="13">
        <v>43737</v>
      </c>
      <c r="B699">
        <v>20</v>
      </c>
      <c r="D699">
        <v>23</v>
      </c>
    </row>
    <row r="700" spans="1:4" x14ac:dyDescent="0.3">
      <c r="A700" s="13">
        <v>43738</v>
      </c>
      <c r="B700">
        <v>24</v>
      </c>
      <c r="D700">
        <v>36</v>
      </c>
    </row>
    <row r="701" spans="1:4" x14ac:dyDescent="0.3">
      <c r="A701" s="13">
        <v>43739</v>
      </c>
      <c r="B701">
        <v>23</v>
      </c>
      <c r="D701">
        <v>26</v>
      </c>
    </row>
    <row r="702" spans="1:4" x14ac:dyDescent="0.3">
      <c r="A702" s="13">
        <v>43740</v>
      </c>
      <c r="B702">
        <v>22</v>
      </c>
      <c r="D702">
        <v>27</v>
      </c>
    </row>
    <row r="703" spans="1:4" x14ac:dyDescent="0.3">
      <c r="A703" s="13">
        <v>43741</v>
      </c>
      <c r="B703">
        <v>25</v>
      </c>
      <c r="D703">
        <v>31</v>
      </c>
    </row>
    <row r="704" spans="1:4" x14ac:dyDescent="0.3">
      <c r="A704" s="13">
        <v>43742</v>
      </c>
      <c r="B704">
        <v>24</v>
      </c>
      <c r="D704">
        <v>28</v>
      </c>
    </row>
    <row r="705" spans="1:4" x14ac:dyDescent="0.3">
      <c r="A705" s="13">
        <v>43743</v>
      </c>
      <c r="B705">
        <v>19</v>
      </c>
      <c r="D705">
        <v>28</v>
      </c>
    </row>
    <row r="706" spans="1:4" x14ac:dyDescent="0.3">
      <c r="A706" s="13">
        <v>43744</v>
      </c>
      <c r="B706">
        <v>31</v>
      </c>
      <c r="D706">
        <v>23</v>
      </c>
    </row>
    <row r="707" spans="1:4" x14ac:dyDescent="0.3">
      <c r="A707" s="13">
        <v>43745</v>
      </c>
      <c r="B707">
        <v>28</v>
      </c>
      <c r="D707">
        <v>31</v>
      </c>
    </row>
    <row r="708" spans="1:4" x14ac:dyDescent="0.3">
      <c r="A708" s="13">
        <v>43746</v>
      </c>
      <c r="B708">
        <v>24</v>
      </c>
      <c r="D708">
        <v>34</v>
      </c>
    </row>
    <row r="709" spans="1:4" x14ac:dyDescent="0.3">
      <c r="A709" s="13">
        <v>43747</v>
      </c>
      <c r="B709">
        <v>19</v>
      </c>
      <c r="D709">
        <v>31</v>
      </c>
    </row>
    <row r="710" spans="1:4" x14ac:dyDescent="0.3">
      <c r="A710" s="13">
        <v>43748</v>
      </c>
      <c r="B710">
        <v>29</v>
      </c>
      <c r="D710">
        <v>29</v>
      </c>
    </row>
    <row r="711" spans="1:4" x14ac:dyDescent="0.3">
      <c r="A711" s="13">
        <v>43749</v>
      </c>
      <c r="B711">
        <v>22</v>
      </c>
      <c r="D711">
        <v>30</v>
      </c>
    </row>
    <row r="712" spans="1:4" x14ac:dyDescent="0.3">
      <c r="A712" s="13">
        <v>43750</v>
      </c>
      <c r="B712">
        <v>27</v>
      </c>
      <c r="D712">
        <v>33</v>
      </c>
    </row>
    <row r="713" spans="1:4" x14ac:dyDescent="0.3">
      <c r="A713" s="13">
        <v>43751</v>
      </c>
      <c r="B713">
        <v>20</v>
      </c>
      <c r="D713">
        <v>30</v>
      </c>
    </row>
    <row r="714" spans="1:4" x14ac:dyDescent="0.3">
      <c r="A714" s="13">
        <v>43752</v>
      </c>
      <c r="B714">
        <v>21</v>
      </c>
      <c r="D714">
        <v>32</v>
      </c>
    </row>
    <row r="715" spans="1:4" x14ac:dyDescent="0.3">
      <c r="A715" s="13">
        <v>43753</v>
      </c>
      <c r="B715">
        <v>23</v>
      </c>
      <c r="D715">
        <v>34</v>
      </c>
    </row>
    <row r="716" spans="1:4" x14ac:dyDescent="0.3">
      <c r="A716" s="13">
        <v>43754</v>
      </c>
      <c r="B716">
        <v>20</v>
      </c>
      <c r="D716">
        <v>27</v>
      </c>
    </row>
    <row r="717" spans="1:4" x14ac:dyDescent="0.3">
      <c r="A717" s="13">
        <v>43755</v>
      </c>
      <c r="B717">
        <v>19</v>
      </c>
      <c r="D717">
        <v>33</v>
      </c>
    </row>
    <row r="718" spans="1:4" x14ac:dyDescent="0.3">
      <c r="A718" s="13">
        <v>43756</v>
      </c>
      <c r="B718">
        <v>18</v>
      </c>
      <c r="D718">
        <v>27</v>
      </c>
    </row>
    <row r="719" spans="1:4" x14ac:dyDescent="0.3">
      <c r="A719" s="13">
        <v>43757</v>
      </c>
      <c r="B719">
        <v>25</v>
      </c>
      <c r="D719">
        <v>33</v>
      </c>
    </row>
    <row r="720" spans="1:4" x14ac:dyDescent="0.3">
      <c r="A720" s="13">
        <v>43758</v>
      </c>
      <c r="B720">
        <v>20</v>
      </c>
      <c r="D720">
        <v>26</v>
      </c>
    </row>
    <row r="721" spans="1:4" x14ac:dyDescent="0.3">
      <c r="A721" s="13">
        <v>43759</v>
      </c>
      <c r="B721">
        <v>25</v>
      </c>
      <c r="D721">
        <v>31</v>
      </c>
    </row>
    <row r="722" spans="1:4" x14ac:dyDescent="0.3">
      <c r="A722" s="13">
        <v>43760</v>
      </c>
      <c r="B722">
        <v>17</v>
      </c>
      <c r="D722">
        <v>35</v>
      </c>
    </row>
    <row r="723" spans="1:4" x14ac:dyDescent="0.3">
      <c r="A723" s="13">
        <v>43761</v>
      </c>
      <c r="B723">
        <v>23</v>
      </c>
      <c r="D723">
        <v>26</v>
      </c>
    </row>
    <row r="724" spans="1:4" x14ac:dyDescent="0.3">
      <c r="A724" s="13">
        <v>43762</v>
      </c>
      <c r="B724">
        <v>23</v>
      </c>
      <c r="D724">
        <v>31</v>
      </c>
    </row>
    <row r="725" spans="1:4" x14ac:dyDescent="0.3">
      <c r="A725" s="13">
        <v>43763</v>
      </c>
      <c r="B725">
        <v>17</v>
      </c>
      <c r="D725">
        <v>29</v>
      </c>
    </row>
    <row r="726" spans="1:4" x14ac:dyDescent="0.3">
      <c r="A726" s="13">
        <v>43764</v>
      </c>
      <c r="B726">
        <v>25</v>
      </c>
      <c r="D726">
        <v>20</v>
      </c>
    </row>
    <row r="727" spans="1:4" x14ac:dyDescent="0.3">
      <c r="A727" s="13">
        <v>43765</v>
      </c>
      <c r="B727">
        <v>19</v>
      </c>
      <c r="D727">
        <v>28</v>
      </c>
    </row>
    <row r="728" spans="1:4" x14ac:dyDescent="0.3">
      <c r="A728" s="13">
        <v>43766</v>
      </c>
      <c r="B728">
        <v>25</v>
      </c>
      <c r="D728">
        <v>33</v>
      </c>
    </row>
    <row r="729" spans="1:4" x14ac:dyDescent="0.3">
      <c r="A729" s="13">
        <v>43767</v>
      </c>
      <c r="B729">
        <v>21</v>
      </c>
      <c r="D729">
        <v>30</v>
      </c>
    </row>
    <row r="730" spans="1:4" x14ac:dyDescent="0.3">
      <c r="A730" s="13">
        <v>43768</v>
      </c>
      <c r="B730">
        <v>19</v>
      </c>
      <c r="D730">
        <v>30</v>
      </c>
    </row>
    <row r="731" spans="1:4" x14ac:dyDescent="0.3">
      <c r="A731" s="13">
        <v>43769</v>
      </c>
      <c r="B731">
        <v>15</v>
      </c>
      <c r="D731">
        <v>28</v>
      </c>
    </row>
    <row r="732" spans="1:4" x14ac:dyDescent="0.3">
      <c r="A732" s="13">
        <v>43770</v>
      </c>
      <c r="B732">
        <v>22</v>
      </c>
      <c r="D732">
        <v>27</v>
      </c>
    </row>
    <row r="733" spans="1:4" x14ac:dyDescent="0.3">
      <c r="A733" s="13">
        <v>43771</v>
      </c>
      <c r="B733">
        <v>23</v>
      </c>
      <c r="D733">
        <v>27</v>
      </c>
    </row>
    <row r="734" spans="1:4" x14ac:dyDescent="0.3">
      <c r="A734" s="13">
        <v>43772</v>
      </c>
      <c r="B734">
        <v>26</v>
      </c>
      <c r="D734">
        <v>27</v>
      </c>
    </row>
    <row r="735" spans="1:4" x14ac:dyDescent="0.3">
      <c r="A735" s="13">
        <v>43773</v>
      </c>
      <c r="B735">
        <v>25</v>
      </c>
      <c r="D735">
        <v>37</v>
      </c>
    </row>
    <row r="736" spans="1:4" x14ac:dyDescent="0.3">
      <c r="A736" s="13">
        <v>43774</v>
      </c>
      <c r="B736">
        <v>26</v>
      </c>
      <c r="D736">
        <v>37</v>
      </c>
    </row>
    <row r="737" spans="1:4" x14ac:dyDescent="0.3">
      <c r="A737" s="13">
        <v>43775</v>
      </c>
      <c r="B737">
        <v>20</v>
      </c>
      <c r="D737">
        <v>28</v>
      </c>
    </row>
    <row r="738" spans="1:4" x14ac:dyDescent="0.3">
      <c r="A738" s="13">
        <v>43776</v>
      </c>
      <c r="B738">
        <v>23</v>
      </c>
      <c r="D738">
        <v>34</v>
      </c>
    </row>
    <row r="739" spans="1:4" x14ac:dyDescent="0.3">
      <c r="A739" s="13">
        <v>43777</v>
      </c>
      <c r="B739">
        <v>22</v>
      </c>
      <c r="D739">
        <v>33</v>
      </c>
    </row>
    <row r="740" spans="1:4" x14ac:dyDescent="0.3">
      <c r="A740" s="13">
        <v>43778</v>
      </c>
      <c r="B740">
        <v>21</v>
      </c>
      <c r="D740">
        <v>32</v>
      </c>
    </row>
    <row r="741" spans="1:4" x14ac:dyDescent="0.3">
      <c r="A741" s="13">
        <v>43779</v>
      </c>
      <c r="B741">
        <v>22</v>
      </c>
      <c r="D741">
        <v>28</v>
      </c>
    </row>
    <row r="742" spans="1:4" x14ac:dyDescent="0.3">
      <c r="A742" s="13">
        <v>43780</v>
      </c>
      <c r="B742">
        <v>21</v>
      </c>
      <c r="D742">
        <v>38</v>
      </c>
    </row>
    <row r="743" spans="1:4" x14ac:dyDescent="0.3">
      <c r="A743" s="13">
        <v>43781</v>
      </c>
      <c r="B743">
        <v>23</v>
      </c>
      <c r="D743">
        <v>34</v>
      </c>
    </row>
    <row r="744" spans="1:4" x14ac:dyDescent="0.3">
      <c r="A744" s="13">
        <v>43782</v>
      </c>
      <c r="B744">
        <v>18</v>
      </c>
      <c r="D744">
        <v>28</v>
      </c>
    </row>
    <row r="745" spans="1:4" x14ac:dyDescent="0.3">
      <c r="A745" s="13">
        <v>43783</v>
      </c>
      <c r="B745">
        <v>26</v>
      </c>
      <c r="D745">
        <v>34</v>
      </c>
    </row>
    <row r="746" spans="1:4" x14ac:dyDescent="0.3">
      <c r="A746" s="13">
        <v>43784</v>
      </c>
      <c r="B746">
        <v>21</v>
      </c>
      <c r="D746">
        <v>28</v>
      </c>
    </row>
    <row r="747" spans="1:4" x14ac:dyDescent="0.3">
      <c r="A747" s="13">
        <v>43785</v>
      </c>
      <c r="B747">
        <v>31</v>
      </c>
      <c r="D747">
        <v>27</v>
      </c>
    </row>
    <row r="748" spans="1:4" x14ac:dyDescent="0.3">
      <c r="A748" s="13">
        <v>43786</v>
      </c>
      <c r="B748">
        <v>21</v>
      </c>
      <c r="D748">
        <v>31</v>
      </c>
    </row>
    <row r="749" spans="1:4" x14ac:dyDescent="0.3">
      <c r="A749" s="13">
        <v>43787</v>
      </c>
      <c r="B749">
        <v>29</v>
      </c>
      <c r="D749">
        <v>35</v>
      </c>
    </row>
    <row r="750" spans="1:4" x14ac:dyDescent="0.3">
      <c r="A750" s="13">
        <v>43788</v>
      </c>
      <c r="B750">
        <v>21</v>
      </c>
      <c r="D750">
        <v>39</v>
      </c>
    </row>
    <row r="751" spans="1:4" x14ac:dyDescent="0.3">
      <c r="A751" s="13">
        <v>43789</v>
      </c>
      <c r="B751">
        <v>24</v>
      </c>
      <c r="D751">
        <v>34</v>
      </c>
    </row>
    <row r="752" spans="1:4" x14ac:dyDescent="0.3">
      <c r="A752" s="13">
        <v>43790</v>
      </c>
      <c r="B752">
        <v>21</v>
      </c>
      <c r="D752">
        <v>28</v>
      </c>
    </row>
    <row r="753" spans="1:4" x14ac:dyDescent="0.3">
      <c r="A753" s="13">
        <v>43791</v>
      </c>
      <c r="B753">
        <v>26</v>
      </c>
      <c r="D753">
        <v>33</v>
      </c>
    </row>
    <row r="754" spans="1:4" x14ac:dyDescent="0.3">
      <c r="A754" s="13">
        <v>43792</v>
      </c>
      <c r="B754">
        <v>23</v>
      </c>
      <c r="D754">
        <v>23</v>
      </c>
    </row>
    <row r="755" spans="1:4" x14ac:dyDescent="0.3">
      <c r="A755" s="13">
        <v>43793</v>
      </c>
      <c r="B755">
        <v>23</v>
      </c>
      <c r="D755">
        <v>29</v>
      </c>
    </row>
    <row r="756" spans="1:4" x14ac:dyDescent="0.3">
      <c r="A756" s="13">
        <v>43794</v>
      </c>
      <c r="B756">
        <v>28</v>
      </c>
      <c r="D756">
        <v>34</v>
      </c>
    </row>
    <row r="757" spans="1:4" x14ac:dyDescent="0.3">
      <c r="A757" s="13">
        <v>43795</v>
      </c>
      <c r="B757">
        <v>28</v>
      </c>
      <c r="D757">
        <v>30</v>
      </c>
    </row>
    <row r="758" spans="1:4" x14ac:dyDescent="0.3">
      <c r="A758" s="13">
        <v>43796</v>
      </c>
      <c r="B758">
        <v>24</v>
      </c>
      <c r="D758">
        <v>40</v>
      </c>
    </row>
    <row r="759" spans="1:4" x14ac:dyDescent="0.3">
      <c r="A759" s="13">
        <v>43797</v>
      </c>
      <c r="B759">
        <v>8</v>
      </c>
      <c r="D759">
        <v>1</v>
      </c>
    </row>
    <row r="760" spans="1:4" x14ac:dyDescent="0.3">
      <c r="A760" s="13">
        <v>43798</v>
      </c>
      <c r="B760">
        <v>20</v>
      </c>
      <c r="D760">
        <v>29</v>
      </c>
    </row>
    <row r="761" spans="1:4" x14ac:dyDescent="0.3">
      <c r="A761" s="13">
        <v>43799</v>
      </c>
      <c r="B761">
        <v>41</v>
      </c>
      <c r="D761">
        <v>26</v>
      </c>
    </row>
    <row r="762" spans="1:4" x14ac:dyDescent="0.3">
      <c r="A762" s="13">
        <v>43800</v>
      </c>
      <c r="B762">
        <v>19</v>
      </c>
      <c r="D762">
        <v>29</v>
      </c>
    </row>
    <row r="763" spans="1:4" x14ac:dyDescent="0.3">
      <c r="A763" s="13">
        <v>43801</v>
      </c>
      <c r="B763">
        <v>24</v>
      </c>
      <c r="D763">
        <v>27</v>
      </c>
    </row>
    <row r="764" spans="1:4" x14ac:dyDescent="0.3">
      <c r="A764" s="13">
        <v>43802</v>
      </c>
      <c r="B764">
        <v>14</v>
      </c>
      <c r="D764">
        <v>34</v>
      </c>
    </row>
    <row r="765" spans="1:4" x14ac:dyDescent="0.3">
      <c r="A765" s="13">
        <v>43803</v>
      </c>
      <c r="B765">
        <v>27</v>
      </c>
      <c r="D765">
        <v>33</v>
      </c>
    </row>
    <row r="766" spans="1:4" x14ac:dyDescent="0.3">
      <c r="A766" s="13">
        <v>43804</v>
      </c>
      <c r="B766">
        <v>29</v>
      </c>
      <c r="D766">
        <v>36</v>
      </c>
    </row>
    <row r="767" spans="1:4" x14ac:dyDescent="0.3">
      <c r="A767" s="13">
        <v>43805</v>
      </c>
      <c r="B767">
        <v>20</v>
      </c>
      <c r="D767">
        <v>28</v>
      </c>
    </row>
    <row r="768" spans="1:4" x14ac:dyDescent="0.3">
      <c r="A768" s="13">
        <v>43806</v>
      </c>
      <c r="B768">
        <v>19</v>
      </c>
      <c r="D768">
        <v>28</v>
      </c>
    </row>
    <row r="769" spans="1:6" x14ac:dyDescent="0.3">
      <c r="A769" s="13">
        <v>43807</v>
      </c>
      <c r="B769">
        <v>19</v>
      </c>
      <c r="D769">
        <v>27</v>
      </c>
    </row>
    <row r="770" spans="1:6" x14ac:dyDescent="0.3">
      <c r="A770" s="13">
        <v>43808</v>
      </c>
      <c r="B770">
        <v>20</v>
      </c>
      <c r="D770">
        <v>36</v>
      </c>
    </row>
    <row r="771" spans="1:6" x14ac:dyDescent="0.3">
      <c r="A771" s="13">
        <v>43809</v>
      </c>
      <c r="B771">
        <v>26</v>
      </c>
      <c r="D771">
        <v>31</v>
      </c>
      <c r="F771">
        <v>1</v>
      </c>
    </row>
    <row r="772" spans="1:6" x14ac:dyDescent="0.3">
      <c r="A772" s="13">
        <v>43810</v>
      </c>
      <c r="B772">
        <v>19</v>
      </c>
      <c r="D772">
        <v>36</v>
      </c>
    </row>
    <row r="773" spans="1:6" x14ac:dyDescent="0.3">
      <c r="A773" s="13">
        <v>43811</v>
      </c>
      <c r="B773">
        <v>21</v>
      </c>
      <c r="D773">
        <v>29</v>
      </c>
    </row>
    <row r="774" spans="1:6" x14ac:dyDescent="0.3">
      <c r="A774" s="13">
        <v>43812</v>
      </c>
      <c r="B774">
        <v>25</v>
      </c>
      <c r="D774">
        <v>27</v>
      </c>
    </row>
    <row r="775" spans="1:6" x14ac:dyDescent="0.3">
      <c r="A775" s="13">
        <v>43813</v>
      </c>
      <c r="B775">
        <v>20</v>
      </c>
      <c r="D775">
        <v>33</v>
      </c>
    </row>
    <row r="776" spans="1:6" x14ac:dyDescent="0.3">
      <c r="A776" s="13">
        <v>43814</v>
      </c>
      <c r="B776">
        <v>15</v>
      </c>
      <c r="D776">
        <v>27</v>
      </c>
    </row>
    <row r="777" spans="1:6" x14ac:dyDescent="0.3">
      <c r="A777" s="13">
        <v>43815</v>
      </c>
      <c r="B777">
        <v>24</v>
      </c>
      <c r="D777">
        <v>29</v>
      </c>
    </row>
    <row r="778" spans="1:6" x14ac:dyDescent="0.3">
      <c r="A778" s="13">
        <v>43816</v>
      </c>
      <c r="B778">
        <v>25</v>
      </c>
      <c r="D778">
        <v>31</v>
      </c>
    </row>
    <row r="779" spans="1:6" x14ac:dyDescent="0.3">
      <c r="A779" s="13">
        <v>43817</v>
      </c>
      <c r="B779">
        <v>23</v>
      </c>
      <c r="D779">
        <v>35</v>
      </c>
    </row>
    <row r="780" spans="1:6" x14ac:dyDescent="0.3">
      <c r="A780" s="13">
        <v>43818</v>
      </c>
      <c r="B780">
        <v>20</v>
      </c>
      <c r="D780">
        <v>30</v>
      </c>
    </row>
    <row r="781" spans="1:6" x14ac:dyDescent="0.3">
      <c r="A781" s="13">
        <v>43819</v>
      </c>
      <c r="B781">
        <v>23</v>
      </c>
      <c r="D781">
        <v>31</v>
      </c>
    </row>
    <row r="782" spans="1:6" x14ac:dyDescent="0.3">
      <c r="A782" s="13">
        <v>43820</v>
      </c>
      <c r="B782">
        <v>27</v>
      </c>
      <c r="D782">
        <v>23</v>
      </c>
    </row>
    <row r="783" spans="1:6" x14ac:dyDescent="0.3">
      <c r="A783" s="13">
        <v>43821</v>
      </c>
      <c r="B783">
        <v>22</v>
      </c>
      <c r="D783">
        <v>31</v>
      </c>
    </row>
    <row r="784" spans="1:6" x14ac:dyDescent="0.3">
      <c r="A784" s="13">
        <v>43822</v>
      </c>
      <c r="B784">
        <v>30</v>
      </c>
      <c r="D784">
        <v>36</v>
      </c>
    </row>
    <row r="785" spans="1:4" x14ac:dyDescent="0.3">
      <c r="A785" s="13">
        <v>43823</v>
      </c>
      <c r="B785">
        <v>28</v>
      </c>
      <c r="D785">
        <v>30</v>
      </c>
    </row>
    <row r="786" spans="1:4" x14ac:dyDescent="0.3">
      <c r="A786" s="13">
        <v>43824</v>
      </c>
      <c r="B786">
        <v>6</v>
      </c>
      <c r="D786">
        <v>2</v>
      </c>
    </row>
    <row r="787" spans="1:4" x14ac:dyDescent="0.3">
      <c r="A787" s="13">
        <v>43825</v>
      </c>
      <c r="B787">
        <v>21</v>
      </c>
      <c r="D787">
        <v>24</v>
      </c>
    </row>
    <row r="788" spans="1:4" x14ac:dyDescent="0.3">
      <c r="A788" s="13">
        <v>43826</v>
      </c>
      <c r="B788">
        <v>27</v>
      </c>
      <c r="D788">
        <v>31</v>
      </c>
    </row>
    <row r="789" spans="1:4" x14ac:dyDescent="0.3">
      <c r="A789" s="13">
        <v>43827</v>
      </c>
      <c r="B789">
        <v>23</v>
      </c>
      <c r="D789">
        <v>26</v>
      </c>
    </row>
    <row r="790" spans="1:4" x14ac:dyDescent="0.3">
      <c r="A790" s="13">
        <v>43828</v>
      </c>
      <c r="B790">
        <v>23</v>
      </c>
      <c r="D790">
        <v>31</v>
      </c>
    </row>
    <row r="791" spans="1:4" x14ac:dyDescent="0.3">
      <c r="A791" s="13">
        <v>43829</v>
      </c>
      <c r="B791">
        <v>31</v>
      </c>
      <c r="D791">
        <v>30</v>
      </c>
    </row>
    <row r="792" spans="1:4" x14ac:dyDescent="0.3">
      <c r="A792" s="13">
        <v>43830</v>
      </c>
      <c r="B792">
        <v>23</v>
      </c>
      <c r="D792">
        <v>28</v>
      </c>
    </row>
    <row r="793" spans="1:4" x14ac:dyDescent="0.3">
      <c r="A793" s="13">
        <v>43831</v>
      </c>
      <c r="B793">
        <v>23</v>
      </c>
      <c r="D793">
        <v>28</v>
      </c>
    </row>
    <row r="794" spans="1:4" x14ac:dyDescent="0.3">
      <c r="A794" s="13">
        <v>43832</v>
      </c>
      <c r="B794">
        <v>19</v>
      </c>
      <c r="D794">
        <v>23</v>
      </c>
    </row>
    <row r="795" spans="1:4" x14ac:dyDescent="0.3">
      <c r="A795" s="13">
        <v>43833</v>
      </c>
      <c r="B795">
        <v>25</v>
      </c>
      <c r="D795">
        <v>27</v>
      </c>
    </row>
    <row r="796" spans="1:4" x14ac:dyDescent="0.3">
      <c r="A796" s="13">
        <v>43834</v>
      </c>
      <c r="B796">
        <v>26</v>
      </c>
      <c r="D796">
        <v>31</v>
      </c>
    </row>
    <row r="797" spans="1:4" x14ac:dyDescent="0.3">
      <c r="A797" s="13">
        <v>43835</v>
      </c>
      <c r="B797">
        <v>24</v>
      </c>
      <c r="D797">
        <v>26</v>
      </c>
    </row>
    <row r="798" spans="1:4" x14ac:dyDescent="0.3">
      <c r="A798" s="13">
        <v>43836</v>
      </c>
      <c r="B798">
        <v>27</v>
      </c>
      <c r="D798">
        <v>34</v>
      </c>
    </row>
    <row r="799" spans="1:4" x14ac:dyDescent="0.3">
      <c r="A799" s="13">
        <v>43837</v>
      </c>
      <c r="B799">
        <v>22</v>
      </c>
      <c r="D799">
        <v>26</v>
      </c>
    </row>
    <row r="800" spans="1:4" x14ac:dyDescent="0.3">
      <c r="A800" s="13">
        <v>43838</v>
      </c>
      <c r="B800">
        <v>18</v>
      </c>
      <c r="D800">
        <v>27</v>
      </c>
    </row>
    <row r="801" spans="1:4" x14ac:dyDescent="0.3">
      <c r="A801" s="13">
        <v>43839</v>
      </c>
      <c r="B801">
        <v>19</v>
      </c>
      <c r="D801">
        <v>31</v>
      </c>
    </row>
    <row r="802" spans="1:4" x14ac:dyDescent="0.3">
      <c r="A802" s="13">
        <v>43840</v>
      </c>
      <c r="B802">
        <v>20</v>
      </c>
      <c r="D802">
        <v>26</v>
      </c>
    </row>
    <row r="803" spans="1:4" x14ac:dyDescent="0.3">
      <c r="A803" s="13">
        <v>43841</v>
      </c>
      <c r="B803">
        <v>26</v>
      </c>
      <c r="D803">
        <v>21</v>
      </c>
    </row>
    <row r="804" spans="1:4" x14ac:dyDescent="0.3">
      <c r="A804" s="13">
        <v>43842</v>
      </c>
      <c r="B804">
        <v>29</v>
      </c>
      <c r="D804">
        <v>32</v>
      </c>
    </row>
    <row r="805" spans="1:4" x14ac:dyDescent="0.3">
      <c r="A805" s="13">
        <v>43843</v>
      </c>
      <c r="B805">
        <v>30</v>
      </c>
      <c r="D805">
        <v>31</v>
      </c>
    </row>
    <row r="806" spans="1:4" x14ac:dyDescent="0.3">
      <c r="A806" s="13">
        <v>43844</v>
      </c>
      <c r="B806">
        <v>28</v>
      </c>
      <c r="D806">
        <v>30</v>
      </c>
    </row>
    <row r="807" spans="1:4" x14ac:dyDescent="0.3">
      <c r="A807" s="13">
        <v>43845</v>
      </c>
      <c r="B807">
        <v>26</v>
      </c>
      <c r="D807">
        <v>26</v>
      </c>
    </row>
    <row r="808" spans="1:4" x14ac:dyDescent="0.3">
      <c r="A808" s="13">
        <v>43846</v>
      </c>
      <c r="B808">
        <v>18</v>
      </c>
      <c r="D808">
        <v>32</v>
      </c>
    </row>
    <row r="809" spans="1:4" x14ac:dyDescent="0.3">
      <c r="A809" s="13">
        <v>43847</v>
      </c>
      <c r="B809">
        <v>22</v>
      </c>
      <c r="D809">
        <v>24</v>
      </c>
    </row>
    <row r="810" spans="1:4" x14ac:dyDescent="0.3">
      <c r="A810" s="13">
        <v>43848</v>
      </c>
      <c r="B810">
        <v>23</v>
      </c>
      <c r="D810">
        <v>27</v>
      </c>
    </row>
    <row r="811" spans="1:4" x14ac:dyDescent="0.3">
      <c r="A811" s="13">
        <v>43849</v>
      </c>
      <c r="B811">
        <v>24</v>
      </c>
      <c r="D811">
        <v>26</v>
      </c>
    </row>
    <row r="812" spans="1:4" x14ac:dyDescent="0.3">
      <c r="A812" s="13">
        <v>43850</v>
      </c>
      <c r="B812">
        <v>22</v>
      </c>
      <c r="D812">
        <v>27</v>
      </c>
    </row>
    <row r="813" spans="1:4" x14ac:dyDescent="0.3">
      <c r="A813" s="13">
        <v>43851</v>
      </c>
      <c r="B813">
        <v>24</v>
      </c>
      <c r="D813">
        <v>27</v>
      </c>
    </row>
    <row r="814" spans="1:4" x14ac:dyDescent="0.3">
      <c r="A814" s="13">
        <v>43852</v>
      </c>
      <c r="B814">
        <v>23</v>
      </c>
      <c r="D814">
        <v>28</v>
      </c>
    </row>
    <row r="815" spans="1:4" x14ac:dyDescent="0.3">
      <c r="A815" s="13">
        <v>43853</v>
      </c>
      <c r="B815">
        <v>20</v>
      </c>
      <c r="D815">
        <v>22</v>
      </c>
    </row>
    <row r="816" spans="1:4" x14ac:dyDescent="0.3">
      <c r="A816" s="13">
        <v>43854</v>
      </c>
      <c r="B816">
        <v>16</v>
      </c>
      <c r="D816">
        <v>26</v>
      </c>
    </row>
    <row r="817" spans="1:4" x14ac:dyDescent="0.3">
      <c r="A817" s="13">
        <v>43855</v>
      </c>
      <c r="B817">
        <v>25</v>
      </c>
      <c r="D817">
        <v>23</v>
      </c>
    </row>
    <row r="818" spans="1:4" x14ac:dyDescent="0.3">
      <c r="A818" s="13">
        <v>43856</v>
      </c>
      <c r="B818">
        <v>23</v>
      </c>
      <c r="D818">
        <v>34</v>
      </c>
    </row>
    <row r="819" spans="1:4" x14ac:dyDescent="0.3">
      <c r="A819" s="13">
        <v>43857</v>
      </c>
      <c r="B819">
        <v>22</v>
      </c>
      <c r="D819">
        <v>32</v>
      </c>
    </row>
    <row r="820" spans="1:4" x14ac:dyDescent="0.3">
      <c r="A820" s="13">
        <v>43858</v>
      </c>
      <c r="B820">
        <v>21</v>
      </c>
      <c r="D820">
        <v>30</v>
      </c>
    </row>
    <row r="821" spans="1:4" x14ac:dyDescent="0.3">
      <c r="A821" s="13">
        <v>43859</v>
      </c>
      <c r="B821">
        <v>23</v>
      </c>
      <c r="D821">
        <v>25</v>
      </c>
    </row>
    <row r="822" spans="1:4" x14ac:dyDescent="0.3">
      <c r="A822" s="13">
        <v>43860</v>
      </c>
      <c r="B822">
        <v>19</v>
      </c>
      <c r="D822">
        <v>27</v>
      </c>
    </row>
    <row r="823" spans="1:4" x14ac:dyDescent="0.3">
      <c r="A823" s="13">
        <v>43861</v>
      </c>
      <c r="B823">
        <v>24</v>
      </c>
      <c r="D823">
        <v>25</v>
      </c>
    </row>
    <row r="824" spans="1:4" x14ac:dyDescent="0.3">
      <c r="A824" s="13">
        <v>43862</v>
      </c>
      <c r="B824">
        <v>30</v>
      </c>
      <c r="D824">
        <v>23</v>
      </c>
    </row>
    <row r="825" spans="1:4" x14ac:dyDescent="0.3">
      <c r="A825" s="13">
        <v>43863</v>
      </c>
      <c r="B825">
        <v>23</v>
      </c>
      <c r="D825">
        <v>30</v>
      </c>
    </row>
    <row r="826" spans="1:4" x14ac:dyDescent="0.3">
      <c r="A826" s="13">
        <v>43864</v>
      </c>
      <c r="B826">
        <v>26</v>
      </c>
      <c r="D826">
        <v>32</v>
      </c>
    </row>
    <row r="827" spans="1:4" x14ac:dyDescent="0.3">
      <c r="A827" s="13">
        <v>43865</v>
      </c>
      <c r="B827">
        <v>23</v>
      </c>
      <c r="D827">
        <v>29</v>
      </c>
    </row>
    <row r="828" spans="1:4" x14ac:dyDescent="0.3">
      <c r="A828" s="13">
        <v>43866</v>
      </c>
      <c r="B828">
        <v>21</v>
      </c>
      <c r="D828">
        <v>31</v>
      </c>
    </row>
    <row r="829" spans="1:4" x14ac:dyDescent="0.3">
      <c r="A829" s="13">
        <v>43867</v>
      </c>
      <c r="B829">
        <v>15</v>
      </c>
      <c r="D829">
        <v>28</v>
      </c>
    </row>
    <row r="830" spans="1:4" x14ac:dyDescent="0.3">
      <c r="A830" s="13">
        <v>43868</v>
      </c>
      <c r="B830">
        <v>17</v>
      </c>
      <c r="D830">
        <v>29</v>
      </c>
    </row>
    <row r="831" spans="1:4" x14ac:dyDescent="0.3">
      <c r="A831" s="13">
        <v>43869</v>
      </c>
      <c r="B831">
        <v>28</v>
      </c>
      <c r="D831">
        <v>26</v>
      </c>
    </row>
    <row r="832" spans="1:4" x14ac:dyDescent="0.3">
      <c r="A832" s="13">
        <v>43870</v>
      </c>
      <c r="B832">
        <v>30</v>
      </c>
      <c r="D832">
        <v>31</v>
      </c>
    </row>
    <row r="833" spans="1:4" x14ac:dyDescent="0.3">
      <c r="A833" s="13">
        <v>43871</v>
      </c>
      <c r="B833">
        <v>26</v>
      </c>
      <c r="D833">
        <v>31</v>
      </c>
    </row>
    <row r="834" spans="1:4" x14ac:dyDescent="0.3">
      <c r="A834" s="13">
        <v>43872</v>
      </c>
      <c r="B834">
        <v>23</v>
      </c>
      <c r="D834">
        <v>31</v>
      </c>
    </row>
    <row r="835" spans="1:4" x14ac:dyDescent="0.3">
      <c r="A835" s="13">
        <v>43873</v>
      </c>
      <c r="B835">
        <v>23</v>
      </c>
      <c r="D835">
        <v>31</v>
      </c>
    </row>
    <row r="836" spans="1:4" x14ac:dyDescent="0.3">
      <c r="A836" s="13">
        <v>43874</v>
      </c>
      <c r="B836">
        <v>19</v>
      </c>
      <c r="D836">
        <v>31</v>
      </c>
    </row>
    <row r="837" spans="1:4" x14ac:dyDescent="0.3">
      <c r="A837" s="13">
        <v>43875</v>
      </c>
      <c r="B837">
        <v>21</v>
      </c>
      <c r="D837">
        <v>21</v>
      </c>
    </row>
    <row r="838" spans="1:4" x14ac:dyDescent="0.3">
      <c r="A838" s="13">
        <v>43876</v>
      </c>
      <c r="B838">
        <v>23</v>
      </c>
      <c r="D838">
        <v>27</v>
      </c>
    </row>
    <row r="839" spans="1:4" x14ac:dyDescent="0.3">
      <c r="A839" s="13">
        <v>43877</v>
      </c>
      <c r="B839">
        <v>24</v>
      </c>
      <c r="D839">
        <v>27</v>
      </c>
    </row>
    <row r="840" spans="1:4" x14ac:dyDescent="0.3">
      <c r="A840" s="13">
        <v>43878</v>
      </c>
      <c r="B840">
        <v>32</v>
      </c>
      <c r="D840">
        <v>31</v>
      </c>
    </row>
    <row r="841" spans="1:4" x14ac:dyDescent="0.3">
      <c r="A841" s="13">
        <v>43879</v>
      </c>
      <c r="B841">
        <v>22</v>
      </c>
      <c r="D841">
        <v>32</v>
      </c>
    </row>
    <row r="842" spans="1:4" x14ac:dyDescent="0.3">
      <c r="A842" s="13">
        <v>43880</v>
      </c>
      <c r="B842">
        <v>22</v>
      </c>
      <c r="D842">
        <v>28</v>
      </c>
    </row>
    <row r="843" spans="1:4" x14ac:dyDescent="0.3">
      <c r="A843" s="13">
        <v>43881</v>
      </c>
      <c r="B843">
        <v>20</v>
      </c>
      <c r="D843">
        <v>24</v>
      </c>
    </row>
    <row r="844" spans="1:4" x14ac:dyDescent="0.3">
      <c r="A844" s="13">
        <v>43882</v>
      </c>
      <c r="B844">
        <v>18</v>
      </c>
      <c r="D844">
        <v>26</v>
      </c>
    </row>
    <row r="845" spans="1:4" x14ac:dyDescent="0.3">
      <c r="A845" s="13">
        <v>43883</v>
      </c>
      <c r="B845">
        <v>20</v>
      </c>
      <c r="D845">
        <v>22</v>
      </c>
    </row>
    <row r="846" spans="1:4" x14ac:dyDescent="0.3">
      <c r="A846" s="13">
        <v>43884</v>
      </c>
      <c r="B846">
        <v>31</v>
      </c>
      <c r="D846">
        <v>27</v>
      </c>
    </row>
    <row r="847" spans="1:4" x14ac:dyDescent="0.3">
      <c r="A847" s="13">
        <v>43885</v>
      </c>
      <c r="B847">
        <v>23</v>
      </c>
      <c r="D847">
        <v>32</v>
      </c>
    </row>
    <row r="848" spans="1:4" x14ac:dyDescent="0.3">
      <c r="A848" s="13">
        <v>43886</v>
      </c>
      <c r="B848">
        <v>19</v>
      </c>
      <c r="D848">
        <v>24</v>
      </c>
    </row>
    <row r="849" spans="1:6" x14ac:dyDescent="0.3">
      <c r="A849" s="13">
        <v>43887</v>
      </c>
      <c r="B849">
        <v>20</v>
      </c>
      <c r="D849">
        <v>32</v>
      </c>
    </row>
    <row r="850" spans="1:6" x14ac:dyDescent="0.3">
      <c r="A850" s="13">
        <v>43888</v>
      </c>
      <c r="B850">
        <v>24</v>
      </c>
      <c r="D850">
        <v>29</v>
      </c>
    </row>
    <row r="851" spans="1:6" x14ac:dyDescent="0.3">
      <c r="A851" s="13">
        <v>43889</v>
      </c>
      <c r="B851">
        <v>16</v>
      </c>
      <c r="D851">
        <v>30</v>
      </c>
    </row>
    <row r="852" spans="1:6" x14ac:dyDescent="0.3">
      <c r="A852" s="13">
        <v>43890</v>
      </c>
      <c r="B852">
        <v>32</v>
      </c>
      <c r="D852">
        <v>22</v>
      </c>
    </row>
    <row r="853" spans="1:6" x14ac:dyDescent="0.3">
      <c r="A853" s="13">
        <v>43891</v>
      </c>
      <c r="B853">
        <v>31</v>
      </c>
      <c r="D853">
        <v>29</v>
      </c>
    </row>
    <row r="854" spans="1:6" x14ac:dyDescent="0.3">
      <c r="A854" s="13">
        <v>43892</v>
      </c>
      <c r="B854">
        <v>26</v>
      </c>
      <c r="D854">
        <v>31</v>
      </c>
    </row>
    <row r="855" spans="1:6" x14ac:dyDescent="0.3">
      <c r="A855" s="13">
        <v>43893</v>
      </c>
      <c r="B855">
        <v>33</v>
      </c>
      <c r="D855">
        <v>38</v>
      </c>
      <c r="F855">
        <v>1</v>
      </c>
    </row>
    <row r="856" spans="1:6" x14ac:dyDescent="0.3">
      <c r="A856" s="13">
        <v>43894</v>
      </c>
      <c r="B856">
        <v>23</v>
      </c>
      <c r="D856">
        <v>25</v>
      </c>
      <c r="F856">
        <v>3</v>
      </c>
    </row>
    <row r="857" spans="1:6" x14ac:dyDescent="0.3">
      <c r="A857" s="13">
        <v>43895</v>
      </c>
      <c r="B857">
        <v>25</v>
      </c>
      <c r="D857">
        <v>30</v>
      </c>
      <c r="F857">
        <v>1</v>
      </c>
    </row>
    <row r="858" spans="1:6" x14ac:dyDescent="0.3">
      <c r="A858" s="13">
        <v>43896</v>
      </c>
      <c r="B858">
        <v>27</v>
      </c>
      <c r="D858">
        <v>27</v>
      </c>
      <c r="F858">
        <v>1</v>
      </c>
    </row>
    <row r="859" spans="1:6" x14ac:dyDescent="0.3">
      <c r="A859" s="13">
        <v>43897</v>
      </c>
      <c r="B859">
        <v>24</v>
      </c>
      <c r="D859">
        <v>25</v>
      </c>
      <c r="F859">
        <v>2</v>
      </c>
    </row>
    <row r="860" spans="1:6" x14ac:dyDescent="0.3">
      <c r="A860" s="13">
        <v>43898</v>
      </c>
      <c r="B860">
        <v>25</v>
      </c>
      <c r="D860">
        <v>28</v>
      </c>
      <c r="F860">
        <v>1</v>
      </c>
    </row>
    <row r="861" spans="1:6" x14ac:dyDescent="0.3">
      <c r="A861" s="13">
        <v>43899</v>
      </c>
      <c r="B861">
        <v>40</v>
      </c>
      <c r="D861">
        <v>34</v>
      </c>
      <c r="F861">
        <v>1</v>
      </c>
    </row>
    <row r="862" spans="1:6" x14ac:dyDescent="0.3">
      <c r="A862" s="13">
        <v>43900</v>
      </c>
      <c r="B862">
        <v>20</v>
      </c>
      <c r="D862">
        <v>30</v>
      </c>
      <c r="F862">
        <v>2</v>
      </c>
    </row>
    <row r="863" spans="1:6" x14ac:dyDescent="0.3">
      <c r="A863" s="13">
        <v>43901</v>
      </c>
      <c r="B863">
        <v>25</v>
      </c>
      <c r="D863">
        <v>33</v>
      </c>
      <c r="F863">
        <v>3</v>
      </c>
    </row>
    <row r="864" spans="1:6" x14ac:dyDescent="0.3">
      <c r="A864" s="13">
        <v>43902</v>
      </c>
      <c r="B864">
        <v>30</v>
      </c>
      <c r="D864">
        <v>36</v>
      </c>
      <c r="F864">
        <v>1</v>
      </c>
    </row>
    <row r="865" spans="1:6" x14ac:dyDescent="0.3">
      <c r="A865" s="13">
        <v>43903</v>
      </c>
      <c r="B865">
        <v>30</v>
      </c>
      <c r="D865">
        <v>33</v>
      </c>
      <c r="F865">
        <v>1</v>
      </c>
    </row>
    <row r="866" spans="1:6" x14ac:dyDescent="0.3">
      <c r="A866" s="13">
        <v>43904</v>
      </c>
      <c r="B866">
        <v>35</v>
      </c>
      <c r="D866">
        <v>25</v>
      </c>
      <c r="F866">
        <v>2</v>
      </c>
    </row>
    <row r="867" spans="1:6" x14ac:dyDescent="0.3">
      <c r="A867" s="13">
        <v>43905</v>
      </c>
      <c r="B867">
        <v>36</v>
      </c>
      <c r="D867">
        <v>21</v>
      </c>
      <c r="F867">
        <v>4</v>
      </c>
    </row>
    <row r="868" spans="1:6" x14ac:dyDescent="0.3">
      <c r="A868" s="13">
        <v>43906</v>
      </c>
      <c r="B868">
        <v>32</v>
      </c>
      <c r="D868">
        <v>22</v>
      </c>
      <c r="F868">
        <v>18</v>
      </c>
    </row>
    <row r="869" spans="1:6" x14ac:dyDescent="0.3">
      <c r="A869" s="13">
        <v>43907</v>
      </c>
      <c r="B869">
        <v>34</v>
      </c>
      <c r="D869">
        <v>27</v>
      </c>
      <c r="F869">
        <v>12</v>
      </c>
    </row>
    <row r="870" spans="1:6" x14ac:dyDescent="0.3">
      <c r="A870" s="13">
        <v>43908</v>
      </c>
      <c r="B870">
        <v>28</v>
      </c>
      <c r="D870">
        <v>28</v>
      </c>
      <c r="F870">
        <v>17</v>
      </c>
    </row>
    <row r="871" spans="1:6" x14ac:dyDescent="0.3">
      <c r="A871" s="13">
        <v>43909</v>
      </c>
      <c r="B871">
        <v>30</v>
      </c>
      <c r="D871">
        <v>27</v>
      </c>
      <c r="F871">
        <v>6</v>
      </c>
    </row>
    <row r="872" spans="1:6" x14ac:dyDescent="0.3">
      <c r="A872" s="13">
        <v>43910</v>
      </c>
      <c r="B872">
        <v>28</v>
      </c>
      <c r="D872">
        <v>29</v>
      </c>
      <c r="F872">
        <v>14</v>
      </c>
    </row>
    <row r="873" spans="1:6" x14ac:dyDescent="0.3">
      <c r="A873" s="13">
        <v>43911</v>
      </c>
      <c r="B873">
        <v>31</v>
      </c>
      <c r="D873">
        <v>21</v>
      </c>
      <c r="F873">
        <v>10</v>
      </c>
    </row>
    <row r="874" spans="1:6" x14ac:dyDescent="0.3">
      <c r="A874" s="13">
        <v>43912</v>
      </c>
      <c r="B874">
        <v>34</v>
      </c>
      <c r="D874">
        <v>25</v>
      </c>
      <c r="F874">
        <v>6</v>
      </c>
    </row>
    <row r="875" spans="1:6" x14ac:dyDescent="0.3">
      <c r="A875" s="13">
        <v>43913</v>
      </c>
      <c r="B875">
        <v>33</v>
      </c>
      <c r="D875">
        <v>32</v>
      </c>
      <c r="F875">
        <v>10</v>
      </c>
    </row>
    <row r="876" spans="1:6" x14ac:dyDescent="0.3">
      <c r="A876" s="13">
        <v>43914</v>
      </c>
      <c r="B876">
        <v>27</v>
      </c>
      <c r="D876">
        <v>20</v>
      </c>
      <c r="F876">
        <v>8</v>
      </c>
    </row>
    <row r="877" spans="1:6" x14ac:dyDescent="0.3">
      <c r="A877" s="13">
        <v>43915</v>
      </c>
      <c r="B877">
        <v>24</v>
      </c>
      <c r="D877">
        <v>25</v>
      </c>
      <c r="F877">
        <v>12</v>
      </c>
    </row>
    <row r="878" spans="1:6" x14ac:dyDescent="0.3">
      <c r="A878" s="13">
        <v>43916</v>
      </c>
      <c r="B878">
        <v>30</v>
      </c>
      <c r="D878">
        <v>22</v>
      </c>
      <c r="F878">
        <v>14</v>
      </c>
    </row>
    <row r="879" spans="1:6" x14ac:dyDescent="0.3">
      <c r="A879" s="13">
        <v>43917</v>
      </c>
      <c r="B879">
        <v>21</v>
      </c>
      <c r="D879">
        <v>24</v>
      </c>
      <c r="F879">
        <v>9</v>
      </c>
    </row>
    <row r="880" spans="1:6" x14ac:dyDescent="0.3">
      <c r="A880" s="13">
        <v>43918</v>
      </c>
      <c r="B880">
        <v>29</v>
      </c>
      <c r="D880">
        <v>18</v>
      </c>
      <c r="F880">
        <v>9</v>
      </c>
    </row>
    <row r="881" spans="1:6" x14ac:dyDescent="0.3">
      <c r="A881" s="13">
        <v>43919</v>
      </c>
      <c r="B881">
        <v>17</v>
      </c>
      <c r="D881">
        <v>24</v>
      </c>
      <c r="F881">
        <v>2</v>
      </c>
    </row>
    <row r="882" spans="1:6" x14ac:dyDescent="0.3">
      <c r="A882" s="13">
        <v>43920</v>
      </c>
      <c r="B882">
        <v>28</v>
      </c>
      <c r="D882">
        <v>20</v>
      </c>
      <c r="F882">
        <v>8</v>
      </c>
    </row>
    <row r="883" spans="1:6" x14ac:dyDescent="0.3">
      <c r="A883" s="13">
        <v>43921</v>
      </c>
      <c r="B883">
        <v>17</v>
      </c>
      <c r="D883">
        <v>19</v>
      </c>
      <c r="F883">
        <v>7</v>
      </c>
    </row>
    <row r="884" spans="1:6" x14ac:dyDescent="0.3">
      <c r="A884" s="13">
        <v>43922</v>
      </c>
      <c r="B884">
        <v>23</v>
      </c>
      <c r="D884">
        <v>20</v>
      </c>
      <c r="F884">
        <v>5</v>
      </c>
    </row>
    <row r="885" spans="1:6" x14ac:dyDescent="0.3">
      <c r="A885" s="13">
        <v>43923</v>
      </c>
      <c r="B885">
        <v>21</v>
      </c>
      <c r="D885">
        <v>22</v>
      </c>
      <c r="F885">
        <v>8</v>
      </c>
    </row>
    <row r="886" spans="1:6" x14ac:dyDescent="0.3">
      <c r="A886" s="13">
        <v>43924</v>
      </c>
      <c r="B886">
        <v>21</v>
      </c>
      <c r="D886">
        <v>19</v>
      </c>
      <c r="F886">
        <v>5</v>
      </c>
    </row>
    <row r="887" spans="1:6" x14ac:dyDescent="0.3">
      <c r="A887" s="13">
        <v>43925</v>
      </c>
      <c r="B887">
        <v>27</v>
      </c>
      <c r="D887">
        <v>18</v>
      </c>
      <c r="F887">
        <v>8</v>
      </c>
    </row>
    <row r="888" spans="1:6" x14ac:dyDescent="0.3">
      <c r="A888" s="13">
        <v>43926</v>
      </c>
      <c r="B888">
        <v>28</v>
      </c>
      <c r="D888">
        <v>22</v>
      </c>
      <c r="F888">
        <v>7</v>
      </c>
    </row>
    <row r="889" spans="1:6" x14ac:dyDescent="0.3">
      <c r="A889" s="13">
        <v>43927</v>
      </c>
      <c r="B889">
        <v>22</v>
      </c>
      <c r="D889">
        <v>21</v>
      </c>
      <c r="F889">
        <v>11</v>
      </c>
    </row>
    <row r="890" spans="1:6" x14ac:dyDescent="0.3">
      <c r="A890" s="13">
        <v>43928</v>
      </c>
      <c r="B890">
        <v>19</v>
      </c>
      <c r="D890">
        <v>23</v>
      </c>
      <c r="F890">
        <v>10</v>
      </c>
    </row>
    <row r="891" spans="1:6" x14ac:dyDescent="0.3">
      <c r="A891" s="13">
        <v>43929</v>
      </c>
      <c r="B891">
        <v>23</v>
      </c>
      <c r="D891">
        <v>23</v>
      </c>
      <c r="F891">
        <v>13</v>
      </c>
    </row>
    <row r="892" spans="1:6" x14ac:dyDescent="0.3">
      <c r="A892" s="13">
        <v>43930</v>
      </c>
      <c r="B892">
        <v>17</v>
      </c>
      <c r="D892">
        <v>20</v>
      </c>
      <c r="F892">
        <v>7</v>
      </c>
    </row>
    <row r="893" spans="1:6" x14ac:dyDescent="0.3">
      <c r="A893" s="13">
        <v>43931</v>
      </c>
      <c r="B893">
        <v>21</v>
      </c>
      <c r="D893">
        <v>24</v>
      </c>
      <c r="F893">
        <v>13</v>
      </c>
    </row>
    <row r="894" spans="1:6" x14ac:dyDescent="0.3">
      <c r="A894" s="13">
        <v>43932</v>
      </c>
      <c r="B894">
        <v>27</v>
      </c>
      <c r="D894">
        <v>20</v>
      </c>
      <c r="F894">
        <v>18</v>
      </c>
    </row>
    <row r="895" spans="1:6" x14ac:dyDescent="0.3">
      <c r="A895" s="13">
        <v>43933</v>
      </c>
      <c r="B895">
        <v>3</v>
      </c>
      <c r="D895">
        <v>4</v>
      </c>
      <c r="F895" s="14">
        <v>13</v>
      </c>
    </row>
    <row r="896" spans="1:6" x14ac:dyDescent="0.3">
      <c r="A896" s="13">
        <v>43934</v>
      </c>
      <c r="B896">
        <v>21</v>
      </c>
      <c r="D896">
        <v>23</v>
      </c>
      <c r="F896">
        <v>8</v>
      </c>
    </row>
    <row r="897" spans="1:6" x14ac:dyDescent="0.3">
      <c r="A897" s="13">
        <v>43935</v>
      </c>
      <c r="B897">
        <v>21</v>
      </c>
      <c r="D897">
        <v>27</v>
      </c>
      <c r="F897">
        <v>12</v>
      </c>
    </row>
    <row r="898" spans="1:6" x14ac:dyDescent="0.3">
      <c r="A898" s="13">
        <v>43936</v>
      </c>
      <c r="B898">
        <v>24</v>
      </c>
      <c r="D898">
        <v>30</v>
      </c>
      <c r="F898">
        <v>14</v>
      </c>
    </row>
    <row r="899" spans="1:6" x14ac:dyDescent="0.3">
      <c r="A899" s="13">
        <v>43937</v>
      </c>
      <c r="B899">
        <v>21</v>
      </c>
      <c r="D899">
        <v>27</v>
      </c>
      <c r="F899">
        <v>11</v>
      </c>
    </row>
    <row r="900" spans="1:6" x14ac:dyDescent="0.3">
      <c r="A900" s="13">
        <v>43938</v>
      </c>
      <c r="B900">
        <v>27</v>
      </c>
      <c r="D900">
        <v>22</v>
      </c>
      <c r="F900">
        <v>18</v>
      </c>
    </row>
    <row r="901" spans="1:6" x14ac:dyDescent="0.3">
      <c r="A901" s="13">
        <v>43939</v>
      </c>
      <c r="B901">
        <v>25</v>
      </c>
      <c r="D901">
        <v>27</v>
      </c>
      <c r="F901">
        <v>17</v>
      </c>
    </row>
    <row r="902" spans="1:6" x14ac:dyDescent="0.3">
      <c r="A902" s="13">
        <v>43940</v>
      </c>
      <c r="B902">
        <v>33</v>
      </c>
      <c r="D902">
        <v>18</v>
      </c>
      <c r="F902">
        <v>11</v>
      </c>
    </row>
    <row r="903" spans="1:6" x14ac:dyDescent="0.3">
      <c r="A903" s="13">
        <v>43941</v>
      </c>
      <c r="B903">
        <v>23</v>
      </c>
      <c r="D903">
        <v>30</v>
      </c>
      <c r="F903">
        <v>16</v>
      </c>
    </row>
    <row r="904" spans="1:6" x14ac:dyDescent="0.3">
      <c r="A904" s="13">
        <v>43942</v>
      </c>
      <c r="B904">
        <v>20</v>
      </c>
      <c r="D904">
        <v>32</v>
      </c>
      <c r="F904">
        <v>11</v>
      </c>
    </row>
    <row r="905" spans="1:6" x14ac:dyDescent="0.3">
      <c r="A905" s="13">
        <v>43943</v>
      </c>
      <c r="B905">
        <v>20</v>
      </c>
      <c r="D905">
        <v>25</v>
      </c>
      <c r="F905">
        <v>16</v>
      </c>
    </row>
    <row r="906" spans="1:6" x14ac:dyDescent="0.3">
      <c r="A906" s="13">
        <v>43944</v>
      </c>
      <c r="B906">
        <v>23</v>
      </c>
      <c r="D906">
        <v>24</v>
      </c>
      <c r="F906">
        <v>9</v>
      </c>
    </row>
    <row r="907" spans="1:6" x14ac:dyDescent="0.3">
      <c r="A907" s="13">
        <v>43945</v>
      </c>
      <c r="B907">
        <v>22</v>
      </c>
      <c r="D907">
        <v>24</v>
      </c>
      <c r="F907">
        <v>13</v>
      </c>
    </row>
    <row r="908" spans="1:6" x14ac:dyDescent="0.3">
      <c r="A908" s="13">
        <v>43946</v>
      </c>
      <c r="B908">
        <v>30</v>
      </c>
      <c r="D908">
        <v>26</v>
      </c>
      <c r="F908">
        <v>10</v>
      </c>
    </row>
    <row r="909" spans="1:6" x14ac:dyDescent="0.3">
      <c r="A909" s="13">
        <v>43947</v>
      </c>
      <c r="B909">
        <v>33</v>
      </c>
      <c r="D909">
        <v>24</v>
      </c>
      <c r="F909">
        <v>6</v>
      </c>
    </row>
    <row r="910" spans="1:6" x14ac:dyDescent="0.3">
      <c r="A910" s="13">
        <v>43948</v>
      </c>
      <c r="B910">
        <v>28</v>
      </c>
      <c r="D910">
        <v>37</v>
      </c>
      <c r="F910">
        <v>13</v>
      </c>
    </row>
    <row r="911" spans="1:6" x14ac:dyDescent="0.3">
      <c r="A911" s="13">
        <v>43949</v>
      </c>
      <c r="B911">
        <v>21</v>
      </c>
      <c r="D911">
        <v>27</v>
      </c>
      <c r="F911">
        <v>10</v>
      </c>
    </row>
    <row r="912" spans="1:6" x14ac:dyDescent="0.3">
      <c r="A912" s="13">
        <v>43950</v>
      </c>
      <c r="B912">
        <v>20</v>
      </c>
      <c r="D912">
        <v>22</v>
      </c>
      <c r="F912">
        <v>19</v>
      </c>
    </row>
    <row r="913" spans="1:6" x14ac:dyDescent="0.3">
      <c r="A913" s="13">
        <v>43951</v>
      </c>
      <c r="B913">
        <v>22</v>
      </c>
      <c r="D913">
        <v>26</v>
      </c>
      <c r="F913">
        <v>12</v>
      </c>
    </row>
    <row r="914" spans="1:6" x14ac:dyDescent="0.3">
      <c r="A914" s="13">
        <v>43952</v>
      </c>
      <c r="B914">
        <v>22</v>
      </c>
      <c r="D914">
        <v>23</v>
      </c>
      <c r="F914">
        <v>14</v>
      </c>
    </row>
    <row r="915" spans="1:6" x14ac:dyDescent="0.3">
      <c r="A915" s="13">
        <v>43953</v>
      </c>
      <c r="B915">
        <v>33</v>
      </c>
      <c r="D915">
        <v>22</v>
      </c>
      <c r="F915">
        <v>8</v>
      </c>
    </row>
    <row r="916" spans="1:6" x14ac:dyDescent="0.3">
      <c r="A916" s="13">
        <v>43954</v>
      </c>
      <c r="B916">
        <v>27</v>
      </c>
      <c r="D916">
        <v>24</v>
      </c>
      <c r="F916">
        <v>11</v>
      </c>
    </row>
    <row r="917" spans="1:6" x14ac:dyDescent="0.3">
      <c r="A917" s="13">
        <v>43955</v>
      </c>
      <c r="B917">
        <v>25</v>
      </c>
      <c r="D917">
        <v>27</v>
      </c>
      <c r="F917">
        <v>14</v>
      </c>
    </row>
    <row r="918" spans="1:6" x14ac:dyDescent="0.3">
      <c r="A918" s="13">
        <v>43956</v>
      </c>
      <c r="B918">
        <v>22</v>
      </c>
      <c r="D918">
        <v>28</v>
      </c>
      <c r="F918">
        <v>15</v>
      </c>
    </row>
    <row r="919" spans="1:6" x14ac:dyDescent="0.3">
      <c r="A919" s="13">
        <v>43957</v>
      </c>
      <c r="B919">
        <v>24</v>
      </c>
      <c r="D919">
        <v>27</v>
      </c>
      <c r="F919">
        <v>21</v>
      </c>
    </row>
    <row r="920" spans="1:6" x14ac:dyDescent="0.3">
      <c r="A920" s="13">
        <v>43958</v>
      </c>
      <c r="B920">
        <v>27</v>
      </c>
      <c r="D920">
        <v>29</v>
      </c>
      <c r="F920">
        <v>15</v>
      </c>
    </row>
    <row r="921" spans="1:6" x14ac:dyDescent="0.3">
      <c r="A921" s="13">
        <v>43959</v>
      </c>
      <c r="B921">
        <v>29</v>
      </c>
      <c r="D921">
        <v>41</v>
      </c>
      <c r="F921">
        <v>13</v>
      </c>
    </row>
    <row r="922" spans="1:6" x14ac:dyDescent="0.3">
      <c r="A922" s="13">
        <v>43960</v>
      </c>
      <c r="B922">
        <v>27</v>
      </c>
      <c r="D922">
        <v>22</v>
      </c>
      <c r="F922">
        <v>18</v>
      </c>
    </row>
    <row r="923" spans="1:6" x14ac:dyDescent="0.3">
      <c r="A923" s="13">
        <v>43961</v>
      </c>
      <c r="B923">
        <v>36</v>
      </c>
      <c r="D923">
        <v>21</v>
      </c>
      <c r="F923">
        <v>16</v>
      </c>
    </row>
    <row r="924" spans="1:6" x14ac:dyDescent="0.3">
      <c r="A924" s="13">
        <v>43962</v>
      </c>
      <c r="B924">
        <v>29</v>
      </c>
      <c r="D924">
        <v>31</v>
      </c>
      <c r="F924">
        <v>17</v>
      </c>
    </row>
    <row r="925" spans="1:6" x14ac:dyDescent="0.3">
      <c r="A925" s="13">
        <v>43963</v>
      </c>
      <c r="B925">
        <v>26</v>
      </c>
      <c r="D925">
        <v>45</v>
      </c>
      <c r="F925">
        <v>10</v>
      </c>
    </row>
    <row r="926" spans="1:6" x14ac:dyDescent="0.3">
      <c r="A926" s="13">
        <v>43964</v>
      </c>
      <c r="B926">
        <v>21</v>
      </c>
      <c r="D926">
        <v>26</v>
      </c>
      <c r="F926">
        <v>12</v>
      </c>
    </row>
    <row r="927" spans="1:6" x14ac:dyDescent="0.3">
      <c r="A927" s="13">
        <v>43965</v>
      </c>
      <c r="B927">
        <v>21</v>
      </c>
      <c r="D927">
        <v>22</v>
      </c>
      <c r="F927">
        <v>10</v>
      </c>
    </row>
    <row r="928" spans="1:6" x14ac:dyDescent="0.3">
      <c r="A928" s="13">
        <v>43966</v>
      </c>
      <c r="B928">
        <v>22</v>
      </c>
      <c r="D928">
        <v>30</v>
      </c>
      <c r="F928">
        <v>14</v>
      </c>
    </row>
    <row r="929" spans="1:23" x14ac:dyDescent="0.3">
      <c r="A929" s="13">
        <v>43967</v>
      </c>
      <c r="B929">
        <v>26</v>
      </c>
      <c r="D929">
        <v>22</v>
      </c>
      <c r="F929">
        <v>11</v>
      </c>
    </row>
    <row r="930" spans="1:23" x14ac:dyDescent="0.3">
      <c r="A930" s="13">
        <v>43968</v>
      </c>
      <c r="B930">
        <v>23</v>
      </c>
      <c r="D930">
        <v>20</v>
      </c>
      <c r="F930">
        <v>16</v>
      </c>
    </row>
    <row r="931" spans="1:23" x14ac:dyDescent="0.3">
      <c r="A931" s="13">
        <v>43969</v>
      </c>
      <c r="B931">
        <v>28</v>
      </c>
      <c r="D931">
        <v>38</v>
      </c>
      <c r="F931">
        <v>10</v>
      </c>
    </row>
    <row r="932" spans="1:23" x14ac:dyDescent="0.3">
      <c r="A932" s="13">
        <v>43040</v>
      </c>
      <c r="B932">
        <v>1</v>
      </c>
      <c r="C932" t="b">
        <f t="shared" ref="C932:C995" si="0">OR(B932&gt;$O$934,B932&lt;$P$934)</f>
        <v>1</v>
      </c>
      <c r="D932">
        <v>4</v>
      </c>
      <c r="E932" t="b">
        <f t="shared" ref="E932:E995" si="1">OR(D932&gt;$O$939,D932&lt;$P$939)</f>
        <v>1</v>
      </c>
      <c r="I932" s="42" t="s">
        <v>72</v>
      </c>
      <c r="J932" s="42" t="s">
        <v>73</v>
      </c>
      <c r="L932" s="232" t="s">
        <v>19</v>
      </c>
      <c r="M932" s="232"/>
      <c r="N932" s="232"/>
      <c r="O932" s="232"/>
      <c r="P932" s="232"/>
      <c r="R932" s="42" t="s">
        <v>74</v>
      </c>
      <c r="T932" s="42" t="s">
        <v>75</v>
      </c>
      <c r="V932" s="48">
        <v>0.8</v>
      </c>
      <c r="W932" s="48">
        <v>0.2</v>
      </c>
    </row>
    <row r="933" spans="1:23" x14ac:dyDescent="0.3">
      <c r="A933" s="13">
        <v>43041</v>
      </c>
      <c r="B933">
        <v>19</v>
      </c>
      <c r="C933" t="b">
        <f t="shared" si="0"/>
        <v>1</v>
      </c>
      <c r="D933">
        <v>21</v>
      </c>
      <c r="E933" t="b">
        <f t="shared" si="1"/>
        <v>1</v>
      </c>
      <c r="I933" s="49">
        <f>AVERAGE(B932:B2024)</f>
        <v>21.105215004574564</v>
      </c>
      <c r="J933" s="49">
        <f>_xlfn.STDEV.P(B932:B2024)</f>
        <v>5.3983919087816847</v>
      </c>
      <c r="L933" s="42" t="s">
        <v>76</v>
      </c>
      <c r="M933" s="42" t="s">
        <v>77</v>
      </c>
      <c r="N933" s="42" t="s">
        <v>78</v>
      </c>
      <c r="O933" s="42" t="s">
        <v>79</v>
      </c>
      <c r="P933" s="42" t="s">
        <v>80</v>
      </c>
      <c r="R933" s="42">
        <f>COUNTIF(C932:C1094,"=False")</f>
        <v>0</v>
      </c>
      <c r="T933" s="42">
        <f>COUNT(B932:B2024)</f>
        <v>1093</v>
      </c>
      <c r="V933" s="50">
        <f>0.8*T933</f>
        <v>874.40000000000009</v>
      </c>
      <c r="W933" s="50">
        <f>0.2*T933</f>
        <v>218.60000000000002</v>
      </c>
    </row>
    <row r="934" spans="1:23" x14ac:dyDescent="0.3">
      <c r="A934" s="13">
        <v>43042</v>
      </c>
      <c r="B934">
        <v>16</v>
      </c>
      <c r="C934" t="b">
        <f t="shared" si="0"/>
        <v>1</v>
      </c>
      <c r="D934">
        <v>18</v>
      </c>
      <c r="E934" t="b">
        <f t="shared" si="1"/>
        <v>1</v>
      </c>
      <c r="L934" s="42">
        <f>QUARTILE(B932:B1094,)</f>
        <v>1</v>
      </c>
      <c r="M934" s="42">
        <f>QUARTILE(B932:B1094,3)</f>
        <v>19</v>
      </c>
      <c r="N934" s="42">
        <f>ABS(M934-L934)</f>
        <v>18</v>
      </c>
      <c r="O934" s="42">
        <f>L934-(1.5*N934)</f>
        <v>-26</v>
      </c>
      <c r="P934" s="42">
        <f>M934+(1.5*N934)</f>
        <v>46</v>
      </c>
    </row>
    <row r="935" spans="1:23" x14ac:dyDescent="0.3">
      <c r="A935" s="13">
        <v>43043</v>
      </c>
      <c r="B935">
        <v>17</v>
      </c>
      <c r="C935" t="b">
        <f t="shared" si="0"/>
        <v>1</v>
      </c>
      <c r="D935">
        <v>15</v>
      </c>
      <c r="E935" t="b">
        <f t="shared" si="1"/>
        <v>1</v>
      </c>
    </row>
    <row r="936" spans="1:23" ht="14.4" customHeight="1" x14ac:dyDescent="0.3">
      <c r="A936" s="13">
        <v>43044</v>
      </c>
      <c r="B936">
        <v>21</v>
      </c>
      <c r="C936" t="b">
        <f t="shared" si="0"/>
        <v>1</v>
      </c>
      <c r="D936">
        <v>17</v>
      </c>
      <c r="E936" t="b">
        <f t="shared" si="1"/>
        <v>1</v>
      </c>
    </row>
    <row r="937" spans="1:23" ht="15" customHeight="1" x14ac:dyDescent="0.3">
      <c r="A937" s="13">
        <v>43045</v>
      </c>
      <c r="B937">
        <v>13</v>
      </c>
      <c r="C937" t="b">
        <f t="shared" si="0"/>
        <v>1</v>
      </c>
      <c r="D937">
        <v>21</v>
      </c>
      <c r="E937" t="b">
        <f t="shared" si="1"/>
        <v>1</v>
      </c>
      <c r="I937" s="42" t="s">
        <v>72</v>
      </c>
      <c r="J937" s="42" t="s">
        <v>73</v>
      </c>
      <c r="L937" s="232" t="s">
        <v>8</v>
      </c>
      <c r="M937" s="232"/>
      <c r="N937" s="232"/>
      <c r="O937" s="232"/>
      <c r="P937" s="232"/>
      <c r="R937" s="42" t="s">
        <v>74</v>
      </c>
      <c r="T937" s="42" t="s">
        <v>75</v>
      </c>
      <c r="V937" s="48">
        <v>0.8</v>
      </c>
      <c r="W937" s="48">
        <v>0.2</v>
      </c>
    </row>
    <row r="938" spans="1:23" x14ac:dyDescent="0.3">
      <c r="A938" s="13">
        <v>43046</v>
      </c>
      <c r="B938">
        <v>21</v>
      </c>
      <c r="C938" t="b">
        <f t="shared" si="0"/>
        <v>1</v>
      </c>
      <c r="D938">
        <v>24</v>
      </c>
      <c r="E938" t="b">
        <f t="shared" si="1"/>
        <v>1</v>
      </c>
      <c r="I938" s="49">
        <f>AVERAGE(D932:D2024)</f>
        <v>27.082342177493139</v>
      </c>
      <c r="J938" s="49">
        <f>_xlfn.STDEV.P(D932:D2024)</f>
        <v>5.7853167140773403</v>
      </c>
      <c r="L938" s="42" t="s">
        <v>76</v>
      </c>
      <c r="M938" s="42" t="s">
        <v>77</v>
      </c>
      <c r="N938" s="42" t="s">
        <v>78</v>
      </c>
      <c r="O938" s="42" t="s">
        <v>79</v>
      </c>
      <c r="P938" s="42" t="s">
        <v>80</v>
      </c>
      <c r="R938" s="42">
        <f>COUNTIF(E932:E1094,"=False")</f>
        <v>0</v>
      </c>
      <c r="T938" s="42">
        <f>COUNT(D932:D2024)</f>
        <v>1093</v>
      </c>
      <c r="V938" s="50">
        <f>0.8*T938</f>
        <v>874.40000000000009</v>
      </c>
      <c r="W938" s="50">
        <f>0.2*T938</f>
        <v>218.60000000000002</v>
      </c>
    </row>
    <row r="939" spans="1:23" x14ac:dyDescent="0.3">
      <c r="A939" s="13">
        <v>43047</v>
      </c>
      <c r="B939">
        <v>21</v>
      </c>
      <c r="C939" t="b">
        <f t="shared" si="0"/>
        <v>1</v>
      </c>
      <c r="D939">
        <v>25</v>
      </c>
      <c r="E939" t="b">
        <f t="shared" si="1"/>
        <v>1</v>
      </c>
      <c r="L939" s="42">
        <f>QUARTILE(D932:D1094,1)</f>
        <v>18</v>
      </c>
      <c r="M939" s="42">
        <f>QUARTILE(D932:D1094,3)</f>
        <v>23</v>
      </c>
      <c r="N939" s="42">
        <f>ABS(M939-L939)</f>
        <v>5</v>
      </c>
      <c r="O939" s="42">
        <f>L939-(1.5*N939)</f>
        <v>10.5</v>
      </c>
      <c r="P939" s="42">
        <f>M939+(1.5*N939)</f>
        <v>30.5</v>
      </c>
    </row>
    <row r="940" spans="1:23" x14ac:dyDescent="0.3">
      <c r="A940" s="13">
        <v>43048</v>
      </c>
      <c r="B940">
        <v>15</v>
      </c>
      <c r="C940" t="b">
        <f t="shared" si="0"/>
        <v>1</v>
      </c>
      <c r="D940">
        <v>21</v>
      </c>
      <c r="E940" t="b">
        <f t="shared" si="1"/>
        <v>1</v>
      </c>
    </row>
    <row r="941" spans="1:23" x14ac:dyDescent="0.3">
      <c r="A941" s="13">
        <v>43049</v>
      </c>
      <c r="B941">
        <v>15</v>
      </c>
      <c r="C941" t="b">
        <f t="shared" si="0"/>
        <v>1</v>
      </c>
      <c r="D941">
        <v>22</v>
      </c>
      <c r="E941" t="b">
        <f t="shared" si="1"/>
        <v>1</v>
      </c>
    </row>
    <row r="942" spans="1:23" x14ac:dyDescent="0.3">
      <c r="A942" s="13">
        <v>43050</v>
      </c>
      <c r="B942">
        <v>17</v>
      </c>
      <c r="C942" t="b">
        <f t="shared" si="0"/>
        <v>1</v>
      </c>
      <c r="D942">
        <v>19</v>
      </c>
      <c r="E942" t="b">
        <f t="shared" si="1"/>
        <v>1</v>
      </c>
      <c r="I942" s="42" t="s">
        <v>72</v>
      </c>
      <c r="J942" s="42" t="s">
        <v>73</v>
      </c>
      <c r="L942" s="232" t="s">
        <v>81</v>
      </c>
      <c r="M942" s="232"/>
      <c r="N942" s="232"/>
      <c r="O942" s="232"/>
      <c r="P942" s="232"/>
      <c r="R942" s="42" t="s">
        <v>74</v>
      </c>
      <c r="T942" s="42" t="s">
        <v>75</v>
      </c>
      <c r="V942" s="48">
        <v>0.8</v>
      </c>
      <c r="W942" s="48">
        <v>0.2</v>
      </c>
    </row>
    <row r="943" spans="1:23" x14ac:dyDescent="0.3">
      <c r="A943" s="13">
        <v>43051</v>
      </c>
      <c r="B943">
        <v>18</v>
      </c>
      <c r="C943" t="b">
        <f t="shared" si="0"/>
        <v>1</v>
      </c>
      <c r="D943">
        <v>15</v>
      </c>
      <c r="E943" t="b">
        <f t="shared" si="1"/>
        <v>1</v>
      </c>
      <c r="I943" s="49">
        <f>AVERAGE(F1785:F2024)</f>
        <v>12.583333333333334</v>
      </c>
      <c r="J943" s="49">
        <f>_xlfn.STDEV.P(F1785:F2024)</f>
        <v>4.6135368452221366</v>
      </c>
      <c r="L943" s="42" t="s">
        <v>76</v>
      </c>
      <c r="M943" s="42" t="s">
        <v>77</v>
      </c>
      <c r="N943" s="42" t="s">
        <v>78</v>
      </c>
      <c r="O943" s="42" t="s">
        <v>79</v>
      </c>
      <c r="P943" s="42" t="s">
        <v>80</v>
      </c>
      <c r="R943" s="42">
        <f>COUNTIF(G1785:G2024,"=False")</f>
        <v>0</v>
      </c>
      <c r="T943" s="42">
        <f>COUNT(F932:F2024)</f>
        <v>240</v>
      </c>
      <c r="V943" s="50">
        <f>0.8*T943</f>
        <v>192</v>
      </c>
      <c r="W943" s="50">
        <f>0.2*T943</f>
        <v>48</v>
      </c>
    </row>
    <row r="944" spans="1:23" x14ac:dyDescent="0.3">
      <c r="A944" s="13">
        <v>43052</v>
      </c>
      <c r="B944">
        <v>18</v>
      </c>
      <c r="C944" t="b">
        <f t="shared" si="0"/>
        <v>1</v>
      </c>
      <c r="D944">
        <v>27</v>
      </c>
      <c r="E944" t="b">
        <f t="shared" si="1"/>
        <v>1</v>
      </c>
      <c r="L944" s="42">
        <f>QUARTILE(F1785:F2024,1)</f>
        <v>10</v>
      </c>
      <c r="M944" s="42">
        <f>QUARTILE(F1785:F2024,3)</f>
        <v>16</v>
      </c>
      <c r="N944" s="42">
        <f>ABS(M944-L944)</f>
        <v>6</v>
      </c>
      <c r="O944" s="42">
        <f>L944-(1.5*N944)</f>
        <v>1</v>
      </c>
      <c r="P944" s="42">
        <f>M944+(1.5*N944)</f>
        <v>25</v>
      </c>
    </row>
    <row r="945" spans="1:10" x14ac:dyDescent="0.3">
      <c r="A945" s="13">
        <v>43053</v>
      </c>
      <c r="B945">
        <v>17</v>
      </c>
      <c r="C945" t="b">
        <f t="shared" si="0"/>
        <v>1</v>
      </c>
      <c r="D945">
        <v>20</v>
      </c>
      <c r="E945" t="b">
        <f t="shared" si="1"/>
        <v>1</v>
      </c>
    </row>
    <row r="946" spans="1:10" x14ac:dyDescent="0.3">
      <c r="A946" s="13">
        <v>43054</v>
      </c>
      <c r="B946">
        <v>16</v>
      </c>
      <c r="C946" t="b">
        <f t="shared" si="0"/>
        <v>1</v>
      </c>
      <c r="D946">
        <v>28</v>
      </c>
      <c r="E946" t="b">
        <f t="shared" si="1"/>
        <v>1</v>
      </c>
    </row>
    <row r="947" spans="1:10" x14ac:dyDescent="0.3">
      <c r="A947" s="13">
        <v>43055</v>
      </c>
      <c r="B947">
        <v>20</v>
      </c>
      <c r="C947" t="b">
        <f t="shared" si="0"/>
        <v>1</v>
      </c>
      <c r="D947">
        <v>21</v>
      </c>
      <c r="E947" t="b">
        <f t="shared" si="1"/>
        <v>1</v>
      </c>
      <c r="I947" s="41"/>
      <c r="J947" t="s">
        <v>82</v>
      </c>
    </row>
    <row r="948" spans="1:10" x14ac:dyDescent="0.3">
      <c r="A948" s="13">
        <v>43056</v>
      </c>
      <c r="B948">
        <v>18</v>
      </c>
      <c r="C948" t="b">
        <f t="shared" si="0"/>
        <v>1</v>
      </c>
      <c r="D948">
        <v>29</v>
      </c>
      <c r="E948" t="b">
        <f t="shared" si="1"/>
        <v>1</v>
      </c>
    </row>
    <row r="949" spans="1:10" x14ac:dyDescent="0.3">
      <c r="A949" s="13">
        <v>43057</v>
      </c>
      <c r="B949">
        <v>22</v>
      </c>
      <c r="C949" t="b">
        <f t="shared" si="0"/>
        <v>1</v>
      </c>
      <c r="D949">
        <v>25</v>
      </c>
      <c r="E949" t="b">
        <f t="shared" si="1"/>
        <v>1</v>
      </c>
    </row>
    <row r="950" spans="1:10" x14ac:dyDescent="0.3">
      <c r="A950" s="13">
        <v>43058</v>
      </c>
      <c r="B950">
        <v>21</v>
      </c>
      <c r="C950" t="b">
        <f t="shared" si="0"/>
        <v>1</v>
      </c>
      <c r="D950">
        <v>26</v>
      </c>
      <c r="E950" t="b">
        <f t="shared" si="1"/>
        <v>1</v>
      </c>
    </row>
    <row r="951" spans="1:10" x14ac:dyDescent="0.3">
      <c r="A951" s="13">
        <v>43059</v>
      </c>
      <c r="B951">
        <v>21</v>
      </c>
      <c r="C951" t="b">
        <f t="shared" si="0"/>
        <v>1</v>
      </c>
      <c r="D951">
        <v>22</v>
      </c>
      <c r="E951" t="b">
        <f t="shared" si="1"/>
        <v>1</v>
      </c>
    </row>
    <row r="952" spans="1:10" x14ac:dyDescent="0.3">
      <c r="A952" s="13">
        <v>43060</v>
      </c>
      <c r="B952">
        <v>22</v>
      </c>
      <c r="C952" t="b">
        <f t="shared" si="0"/>
        <v>1</v>
      </c>
      <c r="D952">
        <v>21</v>
      </c>
      <c r="E952" t="b">
        <f t="shared" si="1"/>
        <v>1</v>
      </c>
    </row>
    <row r="953" spans="1:10" x14ac:dyDescent="0.3">
      <c r="A953" s="13">
        <v>43061</v>
      </c>
      <c r="B953">
        <v>20</v>
      </c>
      <c r="C953" t="b">
        <f t="shared" si="0"/>
        <v>1</v>
      </c>
      <c r="D953">
        <v>24</v>
      </c>
      <c r="E953" t="b">
        <f t="shared" si="1"/>
        <v>1</v>
      </c>
    </row>
    <row r="954" spans="1:10" x14ac:dyDescent="0.3">
      <c r="A954" s="13">
        <v>43062</v>
      </c>
      <c r="B954">
        <v>1</v>
      </c>
      <c r="C954" t="b">
        <f t="shared" si="0"/>
        <v>1</v>
      </c>
      <c r="D954" s="41">
        <v>21</v>
      </c>
      <c r="E954" t="b">
        <f t="shared" si="1"/>
        <v>1</v>
      </c>
    </row>
    <row r="955" spans="1:10" x14ac:dyDescent="0.3">
      <c r="A955" s="13">
        <v>43063</v>
      </c>
      <c r="B955">
        <v>23</v>
      </c>
      <c r="C955" t="b">
        <f t="shared" si="0"/>
        <v>1</v>
      </c>
      <c r="D955">
        <v>15</v>
      </c>
      <c r="E955" t="b">
        <f t="shared" si="1"/>
        <v>1</v>
      </c>
    </row>
    <row r="956" spans="1:10" x14ac:dyDescent="0.3">
      <c r="A956" s="13">
        <v>43064</v>
      </c>
      <c r="B956">
        <v>17</v>
      </c>
      <c r="C956" t="b">
        <f t="shared" si="0"/>
        <v>1</v>
      </c>
      <c r="D956">
        <v>17</v>
      </c>
      <c r="E956" t="b">
        <f t="shared" si="1"/>
        <v>1</v>
      </c>
    </row>
    <row r="957" spans="1:10" x14ac:dyDescent="0.3">
      <c r="A957" s="13">
        <v>43065</v>
      </c>
      <c r="B957">
        <v>15</v>
      </c>
      <c r="C957" t="b">
        <f t="shared" si="0"/>
        <v>1</v>
      </c>
      <c r="D957">
        <v>14</v>
      </c>
      <c r="E957" t="b">
        <f t="shared" si="1"/>
        <v>1</v>
      </c>
    </row>
    <row r="958" spans="1:10" x14ac:dyDescent="0.3">
      <c r="A958" s="13">
        <v>43066</v>
      </c>
      <c r="B958">
        <v>15</v>
      </c>
      <c r="C958" t="b">
        <f t="shared" si="0"/>
        <v>1</v>
      </c>
      <c r="D958">
        <v>20</v>
      </c>
      <c r="E958" t="b">
        <f t="shared" si="1"/>
        <v>1</v>
      </c>
    </row>
    <row r="959" spans="1:10" x14ac:dyDescent="0.3">
      <c r="A959" s="13">
        <v>43067</v>
      </c>
      <c r="B959">
        <v>15</v>
      </c>
      <c r="C959" t="b">
        <f t="shared" si="0"/>
        <v>1</v>
      </c>
      <c r="D959">
        <v>20</v>
      </c>
      <c r="E959" t="b">
        <f t="shared" si="1"/>
        <v>1</v>
      </c>
    </row>
    <row r="960" spans="1:10" x14ac:dyDescent="0.3">
      <c r="A960" s="13">
        <v>43068</v>
      </c>
      <c r="B960">
        <v>17</v>
      </c>
      <c r="C960" t="b">
        <f t="shared" si="0"/>
        <v>1</v>
      </c>
      <c r="D960">
        <v>22</v>
      </c>
      <c r="E960" t="b">
        <f t="shared" si="1"/>
        <v>1</v>
      </c>
    </row>
    <row r="961" spans="1:5" x14ac:dyDescent="0.3">
      <c r="A961" s="13">
        <v>43069</v>
      </c>
      <c r="B961">
        <v>13</v>
      </c>
      <c r="C961" t="b">
        <f t="shared" si="0"/>
        <v>1</v>
      </c>
      <c r="D961">
        <v>25</v>
      </c>
      <c r="E961" t="b">
        <f t="shared" si="1"/>
        <v>1</v>
      </c>
    </row>
    <row r="962" spans="1:5" x14ac:dyDescent="0.3">
      <c r="A962" s="13">
        <v>43070</v>
      </c>
      <c r="B962">
        <v>14</v>
      </c>
      <c r="C962" t="b">
        <f t="shared" si="0"/>
        <v>1</v>
      </c>
      <c r="D962">
        <v>20</v>
      </c>
      <c r="E962" t="b">
        <f t="shared" si="1"/>
        <v>1</v>
      </c>
    </row>
    <row r="963" spans="1:5" x14ac:dyDescent="0.3">
      <c r="A963" s="13">
        <v>43071</v>
      </c>
      <c r="B963">
        <v>16</v>
      </c>
      <c r="C963" t="b">
        <f t="shared" si="0"/>
        <v>1</v>
      </c>
      <c r="D963">
        <v>22</v>
      </c>
      <c r="E963" t="b">
        <f t="shared" si="1"/>
        <v>1</v>
      </c>
    </row>
    <row r="964" spans="1:5" x14ac:dyDescent="0.3">
      <c r="A964" s="13">
        <v>43072</v>
      </c>
      <c r="B964">
        <v>21</v>
      </c>
      <c r="C964" t="b">
        <f t="shared" si="0"/>
        <v>1</v>
      </c>
      <c r="D964">
        <v>14</v>
      </c>
      <c r="E964" t="b">
        <f t="shared" si="1"/>
        <v>1</v>
      </c>
    </row>
    <row r="965" spans="1:5" x14ac:dyDescent="0.3">
      <c r="A965" s="13">
        <v>43073</v>
      </c>
      <c r="B965">
        <v>17</v>
      </c>
      <c r="C965" t="b">
        <f t="shared" si="0"/>
        <v>1</v>
      </c>
      <c r="D965">
        <v>25</v>
      </c>
      <c r="E965" t="b">
        <f t="shared" si="1"/>
        <v>1</v>
      </c>
    </row>
    <row r="966" spans="1:5" x14ac:dyDescent="0.3">
      <c r="A966" s="13">
        <v>43074</v>
      </c>
      <c r="B966">
        <v>11</v>
      </c>
      <c r="C966" t="b">
        <f t="shared" si="0"/>
        <v>1</v>
      </c>
      <c r="D966">
        <v>22</v>
      </c>
      <c r="E966" t="b">
        <f t="shared" si="1"/>
        <v>1</v>
      </c>
    </row>
    <row r="967" spans="1:5" x14ac:dyDescent="0.3">
      <c r="A967" s="13">
        <v>43075</v>
      </c>
      <c r="B967">
        <v>18</v>
      </c>
      <c r="C967" t="b">
        <f t="shared" si="0"/>
        <v>1</v>
      </c>
      <c r="D967">
        <v>19</v>
      </c>
      <c r="E967" t="b">
        <f t="shared" si="1"/>
        <v>1</v>
      </c>
    </row>
    <row r="968" spans="1:5" x14ac:dyDescent="0.3">
      <c r="A968" s="13">
        <v>43076</v>
      </c>
      <c r="B968">
        <v>13</v>
      </c>
      <c r="C968" t="b">
        <f t="shared" si="0"/>
        <v>1</v>
      </c>
      <c r="D968">
        <v>24</v>
      </c>
      <c r="E968" t="b">
        <f t="shared" si="1"/>
        <v>1</v>
      </c>
    </row>
    <row r="969" spans="1:5" x14ac:dyDescent="0.3">
      <c r="A969" s="13">
        <v>43077</v>
      </c>
      <c r="B969">
        <v>17</v>
      </c>
      <c r="C969" t="b">
        <f t="shared" si="0"/>
        <v>1</v>
      </c>
      <c r="D969">
        <v>27</v>
      </c>
      <c r="E969" t="b">
        <f t="shared" si="1"/>
        <v>1</v>
      </c>
    </row>
    <row r="970" spans="1:5" x14ac:dyDescent="0.3">
      <c r="A970" s="13">
        <v>43078</v>
      </c>
      <c r="B970">
        <v>14</v>
      </c>
      <c r="C970" t="b">
        <f t="shared" si="0"/>
        <v>1</v>
      </c>
      <c r="D970">
        <v>19</v>
      </c>
      <c r="E970" t="b">
        <f t="shared" si="1"/>
        <v>1</v>
      </c>
    </row>
    <row r="971" spans="1:5" x14ac:dyDescent="0.3">
      <c r="A971" s="13">
        <v>43079</v>
      </c>
      <c r="B971">
        <v>17</v>
      </c>
      <c r="C971" t="b">
        <f t="shared" si="0"/>
        <v>1</v>
      </c>
      <c r="D971">
        <v>15</v>
      </c>
      <c r="E971" t="b">
        <f t="shared" si="1"/>
        <v>1</v>
      </c>
    </row>
    <row r="972" spans="1:5" x14ac:dyDescent="0.3">
      <c r="A972" s="13">
        <v>43080</v>
      </c>
      <c r="B972">
        <v>18</v>
      </c>
      <c r="C972" t="b">
        <f t="shared" si="0"/>
        <v>1</v>
      </c>
      <c r="D972">
        <v>23</v>
      </c>
      <c r="E972" t="b">
        <f t="shared" si="1"/>
        <v>1</v>
      </c>
    </row>
    <row r="973" spans="1:5" x14ac:dyDescent="0.3">
      <c r="A973" s="13">
        <v>43081</v>
      </c>
      <c r="B973">
        <v>15</v>
      </c>
      <c r="C973" t="b">
        <f t="shared" si="0"/>
        <v>1</v>
      </c>
      <c r="D973">
        <v>24</v>
      </c>
      <c r="E973" t="b">
        <f t="shared" si="1"/>
        <v>1</v>
      </c>
    </row>
    <row r="974" spans="1:5" x14ac:dyDescent="0.3">
      <c r="A974" s="13">
        <v>43082</v>
      </c>
      <c r="B974">
        <v>17</v>
      </c>
      <c r="C974" t="b">
        <f t="shared" si="0"/>
        <v>1</v>
      </c>
      <c r="D974">
        <v>18</v>
      </c>
      <c r="E974" t="b">
        <f t="shared" si="1"/>
        <v>1</v>
      </c>
    </row>
    <row r="975" spans="1:5" x14ac:dyDescent="0.3">
      <c r="A975" s="13">
        <v>43083</v>
      </c>
      <c r="B975">
        <v>19</v>
      </c>
      <c r="C975" t="b">
        <f t="shared" si="0"/>
        <v>1</v>
      </c>
      <c r="D975">
        <v>24</v>
      </c>
      <c r="E975" t="b">
        <f t="shared" si="1"/>
        <v>1</v>
      </c>
    </row>
    <row r="976" spans="1:5" x14ac:dyDescent="0.3">
      <c r="A976" s="13">
        <v>43084</v>
      </c>
      <c r="B976">
        <v>14</v>
      </c>
      <c r="C976" t="b">
        <f t="shared" si="0"/>
        <v>1</v>
      </c>
      <c r="D976">
        <v>19</v>
      </c>
      <c r="E976" t="b">
        <f t="shared" si="1"/>
        <v>1</v>
      </c>
    </row>
    <row r="977" spans="1:5" x14ac:dyDescent="0.3">
      <c r="A977" s="13">
        <v>43085</v>
      </c>
      <c r="B977">
        <v>17</v>
      </c>
      <c r="C977" t="b">
        <f t="shared" si="0"/>
        <v>1</v>
      </c>
      <c r="D977">
        <v>18</v>
      </c>
      <c r="E977" t="b">
        <f t="shared" si="1"/>
        <v>1</v>
      </c>
    </row>
    <row r="978" spans="1:5" x14ac:dyDescent="0.3">
      <c r="A978" s="13">
        <v>43086</v>
      </c>
      <c r="B978">
        <v>17</v>
      </c>
      <c r="C978" t="b">
        <f t="shared" si="0"/>
        <v>1</v>
      </c>
      <c r="D978">
        <v>16</v>
      </c>
      <c r="E978" t="b">
        <f t="shared" si="1"/>
        <v>1</v>
      </c>
    </row>
    <row r="979" spans="1:5" x14ac:dyDescent="0.3">
      <c r="A979" s="13">
        <v>43087</v>
      </c>
      <c r="B979">
        <v>19</v>
      </c>
      <c r="C979" t="b">
        <f t="shared" si="0"/>
        <v>1</v>
      </c>
      <c r="D979">
        <v>23</v>
      </c>
      <c r="E979" t="b">
        <f t="shared" si="1"/>
        <v>1</v>
      </c>
    </row>
    <row r="980" spans="1:5" x14ac:dyDescent="0.3">
      <c r="A980" s="13">
        <v>43088</v>
      </c>
      <c r="B980">
        <v>15</v>
      </c>
      <c r="C980" t="b">
        <f t="shared" si="0"/>
        <v>1</v>
      </c>
      <c r="D980">
        <v>21</v>
      </c>
      <c r="E980" t="b">
        <f t="shared" si="1"/>
        <v>1</v>
      </c>
    </row>
    <row r="981" spans="1:5" x14ac:dyDescent="0.3">
      <c r="A981" s="13">
        <v>43089</v>
      </c>
      <c r="B981">
        <v>19</v>
      </c>
      <c r="C981" t="b">
        <f t="shared" si="0"/>
        <v>1</v>
      </c>
      <c r="D981">
        <v>24</v>
      </c>
      <c r="E981" t="b">
        <f t="shared" si="1"/>
        <v>1</v>
      </c>
    </row>
    <row r="982" spans="1:5" x14ac:dyDescent="0.3">
      <c r="A982" s="13">
        <v>43090</v>
      </c>
      <c r="B982">
        <v>16</v>
      </c>
      <c r="C982" t="b">
        <f t="shared" si="0"/>
        <v>1</v>
      </c>
      <c r="D982">
        <v>20</v>
      </c>
      <c r="E982" t="b">
        <f t="shared" si="1"/>
        <v>1</v>
      </c>
    </row>
    <row r="983" spans="1:5" x14ac:dyDescent="0.3">
      <c r="A983" s="13">
        <v>43091</v>
      </c>
      <c r="B983">
        <v>16</v>
      </c>
      <c r="C983" t="b">
        <f t="shared" si="0"/>
        <v>1</v>
      </c>
      <c r="D983">
        <v>15</v>
      </c>
      <c r="E983" t="b">
        <f t="shared" si="1"/>
        <v>1</v>
      </c>
    </row>
    <row r="984" spans="1:5" x14ac:dyDescent="0.3">
      <c r="A984" s="13">
        <v>43092</v>
      </c>
      <c r="B984">
        <v>21</v>
      </c>
      <c r="C984" t="b">
        <f t="shared" si="0"/>
        <v>1</v>
      </c>
      <c r="D984">
        <v>16</v>
      </c>
      <c r="E984" t="b">
        <f t="shared" si="1"/>
        <v>1</v>
      </c>
    </row>
    <row r="985" spans="1:5" x14ac:dyDescent="0.3">
      <c r="A985" s="13">
        <v>43093</v>
      </c>
      <c r="B985">
        <v>24</v>
      </c>
      <c r="C985" t="b">
        <f t="shared" si="0"/>
        <v>1</v>
      </c>
      <c r="D985">
        <v>14</v>
      </c>
      <c r="E985" t="b">
        <f t="shared" si="1"/>
        <v>1</v>
      </c>
    </row>
    <row r="986" spans="1:5" x14ac:dyDescent="0.3">
      <c r="A986" s="13">
        <v>43094</v>
      </c>
      <c r="B986">
        <v>1</v>
      </c>
      <c r="C986" t="b">
        <f t="shared" si="0"/>
        <v>1</v>
      </c>
      <c r="D986">
        <v>4</v>
      </c>
      <c r="E986" t="b">
        <f t="shared" si="1"/>
        <v>1</v>
      </c>
    </row>
    <row r="987" spans="1:5" x14ac:dyDescent="0.3">
      <c r="A987" s="13">
        <v>43095</v>
      </c>
      <c r="B987">
        <v>11</v>
      </c>
      <c r="C987" t="b">
        <f t="shared" si="0"/>
        <v>1</v>
      </c>
      <c r="D987">
        <v>18</v>
      </c>
      <c r="E987" t="b">
        <f t="shared" si="1"/>
        <v>1</v>
      </c>
    </row>
    <row r="988" spans="1:5" x14ac:dyDescent="0.3">
      <c r="A988" s="13">
        <v>43096</v>
      </c>
      <c r="B988">
        <v>17</v>
      </c>
      <c r="C988" t="b">
        <f t="shared" si="0"/>
        <v>1</v>
      </c>
      <c r="D988">
        <v>16</v>
      </c>
      <c r="E988" t="b">
        <f t="shared" si="1"/>
        <v>1</v>
      </c>
    </row>
    <row r="989" spans="1:5" x14ac:dyDescent="0.3">
      <c r="A989" s="13">
        <v>43097</v>
      </c>
      <c r="B989">
        <v>13</v>
      </c>
      <c r="C989" t="b">
        <f t="shared" si="0"/>
        <v>1</v>
      </c>
      <c r="D989">
        <v>20</v>
      </c>
      <c r="E989" t="b">
        <f t="shared" si="1"/>
        <v>1</v>
      </c>
    </row>
    <row r="990" spans="1:5" x14ac:dyDescent="0.3">
      <c r="A990" s="13">
        <v>43098</v>
      </c>
      <c r="B990">
        <v>19</v>
      </c>
      <c r="C990" t="b">
        <f t="shared" si="0"/>
        <v>1</v>
      </c>
      <c r="D990">
        <v>22</v>
      </c>
      <c r="E990" t="b">
        <f t="shared" si="1"/>
        <v>1</v>
      </c>
    </row>
    <row r="991" spans="1:5" x14ac:dyDescent="0.3">
      <c r="A991" s="13">
        <v>43099</v>
      </c>
      <c r="B991">
        <v>19</v>
      </c>
      <c r="C991" t="b">
        <f t="shared" si="0"/>
        <v>1</v>
      </c>
      <c r="D991">
        <v>17</v>
      </c>
      <c r="E991" t="b">
        <f t="shared" si="1"/>
        <v>1</v>
      </c>
    </row>
    <row r="992" spans="1:5" x14ac:dyDescent="0.3">
      <c r="A992" s="13">
        <v>43100</v>
      </c>
      <c r="B992">
        <v>20</v>
      </c>
      <c r="C992" t="b">
        <f t="shared" si="0"/>
        <v>1</v>
      </c>
      <c r="D992">
        <v>15</v>
      </c>
      <c r="E992" t="b">
        <f t="shared" si="1"/>
        <v>1</v>
      </c>
    </row>
    <row r="993" spans="1:5" x14ac:dyDescent="0.3">
      <c r="A993" s="13">
        <v>43101</v>
      </c>
      <c r="B993">
        <v>13</v>
      </c>
      <c r="C993" t="b">
        <f t="shared" si="0"/>
        <v>1</v>
      </c>
      <c r="D993">
        <v>22</v>
      </c>
      <c r="E993" t="b">
        <f t="shared" si="1"/>
        <v>1</v>
      </c>
    </row>
    <row r="994" spans="1:5" x14ac:dyDescent="0.3">
      <c r="A994" s="13">
        <v>43102</v>
      </c>
      <c r="B994">
        <v>14</v>
      </c>
      <c r="C994" t="b">
        <f t="shared" si="0"/>
        <v>1</v>
      </c>
      <c r="D994">
        <v>21</v>
      </c>
      <c r="E994" t="b">
        <f t="shared" si="1"/>
        <v>1</v>
      </c>
    </row>
    <row r="995" spans="1:5" x14ac:dyDescent="0.3">
      <c r="A995" s="13">
        <v>43103</v>
      </c>
      <c r="B995">
        <v>11</v>
      </c>
      <c r="C995" t="b">
        <f t="shared" si="0"/>
        <v>1</v>
      </c>
      <c r="D995">
        <v>21</v>
      </c>
      <c r="E995" t="b">
        <f t="shared" si="1"/>
        <v>1</v>
      </c>
    </row>
    <row r="996" spans="1:5" x14ac:dyDescent="0.3">
      <c r="A996" s="13">
        <v>43104</v>
      </c>
      <c r="B996">
        <v>16</v>
      </c>
      <c r="C996" t="b">
        <f t="shared" ref="C996:C1059" si="2">OR(B996&gt;$O$934,B996&lt;$P$934)</f>
        <v>1</v>
      </c>
      <c r="D996">
        <v>20</v>
      </c>
      <c r="E996" t="b">
        <f t="shared" ref="E996:E1059" si="3">OR(D996&gt;$O$939,D996&lt;$P$939)</f>
        <v>1</v>
      </c>
    </row>
    <row r="997" spans="1:5" x14ac:dyDescent="0.3">
      <c r="A997" s="13">
        <v>43105</v>
      </c>
      <c r="B997">
        <v>14</v>
      </c>
      <c r="C997" t="b">
        <f t="shared" si="2"/>
        <v>1</v>
      </c>
      <c r="D997">
        <v>25</v>
      </c>
      <c r="E997" t="b">
        <f t="shared" si="3"/>
        <v>1</v>
      </c>
    </row>
    <row r="998" spans="1:5" x14ac:dyDescent="0.3">
      <c r="A998" s="13">
        <v>43106</v>
      </c>
      <c r="B998">
        <v>20</v>
      </c>
      <c r="C998" t="b">
        <f t="shared" si="2"/>
        <v>1</v>
      </c>
      <c r="D998">
        <v>19</v>
      </c>
      <c r="E998" t="b">
        <f t="shared" si="3"/>
        <v>1</v>
      </c>
    </row>
    <row r="999" spans="1:5" x14ac:dyDescent="0.3">
      <c r="A999" s="13">
        <v>43107</v>
      </c>
      <c r="B999">
        <v>16</v>
      </c>
      <c r="C999" t="b">
        <f t="shared" si="2"/>
        <v>1</v>
      </c>
      <c r="D999">
        <v>19</v>
      </c>
      <c r="E999" t="b">
        <f t="shared" si="3"/>
        <v>1</v>
      </c>
    </row>
    <row r="1000" spans="1:5" x14ac:dyDescent="0.3">
      <c r="A1000" s="13">
        <v>43108</v>
      </c>
      <c r="B1000">
        <v>12</v>
      </c>
      <c r="C1000" t="b">
        <f t="shared" si="2"/>
        <v>1</v>
      </c>
      <c r="D1000">
        <v>19</v>
      </c>
      <c r="E1000" t="b">
        <f t="shared" si="3"/>
        <v>1</v>
      </c>
    </row>
    <row r="1001" spans="1:5" x14ac:dyDescent="0.3">
      <c r="A1001" s="13">
        <v>43109</v>
      </c>
      <c r="B1001">
        <v>16</v>
      </c>
      <c r="C1001" t="b">
        <f t="shared" si="2"/>
        <v>1</v>
      </c>
      <c r="D1001">
        <v>22</v>
      </c>
      <c r="E1001" t="b">
        <f t="shared" si="3"/>
        <v>1</v>
      </c>
    </row>
    <row r="1002" spans="1:5" x14ac:dyDescent="0.3">
      <c r="A1002" s="13">
        <v>43110</v>
      </c>
      <c r="B1002">
        <v>15</v>
      </c>
      <c r="C1002" t="b">
        <f t="shared" si="2"/>
        <v>1</v>
      </c>
      <c r="D1002">
        <v>21</v>
      </c>
      <c r="E1002" t="b">
        <f t="shared" si="3"/>
        <v>1</v>
      </c>
    </row>
    <row r="1003" spans="1:5" x14ac:dyDescent="0.3">
      <c r="A1003" s="13">
        <v>43111</v>
      </c>
      <c r="B1003">
        <v>13</v>
      </c>
      <c r="C1003" t="b">
        <f t="shared" si="2"/>
        <v>1</v>
      </c>
      <c r="D1003">
        <v>18</v>
      </c>
      <c r="E1003" t="b">
        <f t="shared" si="3"/>
        <v>1</v>
      </c>
    </row>
    <row r="1004" spans="1:5" x14ac:dyDescent="0.3">
      <c r="A1004" s="13">
        <v>43112</v>
      </c>
      <c r="B1004">
        <v>15</v>
      </c>
      <c r="C1004" t="b">
        <f t="shared" si="2"/>
        <v>1</v>
      </c>
      <c r="D1004">
        <v>22</v>
      </c>
      <c r="E1004" t="b">
        <f t="shared" si="3"/>
        <v>1</v>
      </c>
    </row>
    <row r="1005" spans="1:5" x14ac:dyDescent="0.3">
      <c r="A1005" s="13">
        <v>43113</v>
      </c>
      <c r="B1005">
        <v>20</v>
      </c>
      <c r="C1005" t="b">
        <f t="shared" si="2"/>
        <v>1</v>
      </c>
      <c r="D1005">
        <v>15</v>
      </c>
      <c r="E1005" t="b">
        <f t="shared" si="3"/>
        <v>1</v>
      </c>
    </row>
    <row r="1006" spans="1:5" x14ac:dyDescent="0.3">
      <c r="A1006" s="13">
        <v>43114</v>
      </c>
      <c r="B1006">
        <v>21</v>
      </c>
      <c r="C1006" t="b">
        <f t="shared" si="2"/>
        <v>1</v>
      </c>
      <c r="D1006">
        <v>13</v>
      </c>
      <c r="E1006" t="b">
        <f t="shared" si="3"/>
        <v>1</v>
      </c>
    </row>
    <row r="1007" spans="1:5" x14ac:dyDescent="0.3">
      <c r="A1007" s="13">
        <v>43115</v>
      </c>
      <c r="B1007">
        <v>20</v>
      </c>
      <c r="C1007" t="b">
        <f t="shared" si="2"/>
        <v>1</v>
      </c>
      <c r="D1007">
        <v>22</v>
      </c>
      <c r="E1007" t="b">
        <f t="shared" si="3"/>
        <v>1</v>
      </c>
    </row>
    <row r="1008" spans="1:5" x14ac:dyDescent="0.3">
      <c r="A1008" s="13">
        <v>43116</v>
      </c>
      <c r="B1008">
        <v>21</v>
      </c>
      <c r="C1008" t="b">
        <f t="shared" si="2"/>
        <v>1</v>
      </c>
      <c r="D1008">
        <v>13</v>
      </c>
      <c r="E1008" t="b">
        <f t="shared" si="3"/>
        <v>1</v>
      </c>
    </row>
    <row r="1009" spans="1:5" x14ac:dyDescent="0.3">
      <c r="A1009" s="13">
        <v>43117</v>
      </c>
      <c r="B1009">
        <v>17</v>
      </c>
      <c r="C1009" t="b">
        <f t="shared" si="2"/>
        <v>1</v>
      </c>
      <c r="D1009">
        <v>19</v>
      </c>
      <c r="E1009" t="b">
        <f t="shared" si="3"/>
        <v>1</v>
      </c>
    </row>
    <row r="1010" spans="1:5" x14ac:dyDescent="0.3">
      <c r="A1010" s="13">
        <v>43118</v>
      </c>
      <c r="B1010">
        <v>15</v>
      </c>
      <c r="C1010" t="b">
        <f t="shared" si="2"/>
        <v>1</v>
      </c>
      <c r="D1010">
        <v>19</v>
      </c>
      <c r="E1010" t="b">
        <f t="shared" si="3"/>
        <v>1</v>
      </c>
    </row>
    <row r="1011" spans="1:5" x14ac:dyDescent="0.3">
      <c r="A1011" s="13">
        <v>43119</v>
      </c>
      <c r="B1011">
        <v>20</v>
      </c>
      <c r="C1011" t="b">
        <f t="shared" si="2"/>
        <v>1</v>
      </c>
      <c r="D1011">
        <v>23</v>
      </c>
      <c r="E1011" t="b">
        <f t="shared" si="3"/>
        <v>1</v>
      </c>
    </row>
    <row r="1012" spans="1:5" x14ac:dyDescent="0.3">
      <c r="A1012" s="13">
        <v>43120</v>
      </c>
      <c r="B1012">
        <v>17</v>
      </c>
      <c r="C1012" t="b">
        <f t="shared" si="2"/>
        <v>1</v>
      </c>
      <c r="D1012">
        <v>16</v>
      </c>
      <c r="E1012" t="b">
        <f t="shared" si="3"/>
        <v>1</v>
      </c>
    </row>
    <row r="1013" spans="1:5" x14ac:dyDescent="0.3">
      <c r="A1013" s="13">
        <v>43121</v>
      </c>
      <c r="B1013">
        <v>15</v>
      </c>
      <c r="C1013" t="b">
        <f t="shared" si="2"/>
        <v>1</v>
      </c>
      <c r="D1013">
        <v>12</v>
      </c>
      <c r="E1013" t="b">
        <f t="shared" si="3"/>
        <v>1</v>
      </c>
    </row>
    <row r="1014" spans="1:5" x14ac:dyDescent="0.3">
      <c r="A1014" s="13">
        <v>43122</v>
      </c>
      <c r="B1014">
        <v>16</v>
      </c>
      <c r="C1014" t="b">
        <f t="shared" si="2"/>
        <v>1</v>
      </c>
      <c r="D1014">
        <v>17</v>
      </c>
      <c r="E1014" t="b">
        <f t="shared" si="3"/>
        <v>1</v>
      </c>
    </row>
    <row r="1015" spans="1:5" x14ac:dyDescent="0.3">
      <c r="A1015" s="13">
        <v>43123</v>
      </c>
      <c r="B1015">
        <v>18</v>
      </c>
      <c r="C1015" t="b">
        <f t="shared" si="2"/>
        <v>1</v>
      </c>
      <c r="D1015">
        <v>22</v>
      </c>
      <c r="E1015" t="b">
        <f t="shared" si="3"/>
        <v>1</v>
      </c>
    </row>
    <row r="1016" spans="1:5" x14ac:dyDescent="0.3">
      <c r="A1016" s="13">
        <v>43124</v>
      </c>
      <c r="B1016">
        <v>18</v>
      </c>
      <c r="C1016" t="b">
        <f t="shared" si="2"/>
        <v>1</v>
      </c>
      <c r="D1016">
        <v>20</v>
      </c>
      <c r="E1016" t="b">
        <f t="shared" si="3"/>
        <v>1</v>
      </c>
    </row>
    <row r="1017" spans="1:5" x14ac:dyDescent="0.3">
      <c r="A1017" s="13">
        <v>43125</v>
      </c>
      <c r="B1017">
        <v>17</v>
      </c>
      <c r="C1017" t="b">
        <f t="shared" si="2"/>
        <v>1</v>
      </c>
      <c r="D1017">
        <v>16</v>
      </c>
      <c r="E1017" t="b">
        <f t="shared" si="3"/>
        <v>1</v>
      </c>
    </row>
    <row r="1018" spans="1:5" x14ac:dyDescent="0.3">
      <c r="A1018" s="13">
        <v>43126</v>
      </c>
      <c r="B1018">
        <v>12</v>
      </c>
      <c r="C1018" t="b">
        <f t="shared" si="2"/>
        <v>1</v>
      </c>
      <c r="D1018">
        <v>19</v>
      </c>
      <c r="E1018" t="b">
        <f t="shared" si="3"/>
        <v>1</v>
      </c>
    </row>
    <row r="1019" spans="1:5" x14ac:dyDescent="0.3">
      <c r="A1019" s="13">
        <v>43127</v>
      </c>
      <c r="B1019">
        <v>16</v>
      </c>
      <c r="C1019" t="b">
        <f t="shared" si="2"/>
        <v>1</v>
      </c>
      <c r="D1019">
        <v>15</v>
      </c>
      <c r="E1019" t="b">
        <f t="shared" si="3"/>
        <v>1</v>
      </c>
    </row>
    <row r="1020" spans="1:5" x14ac:dyDescent="0.3">
      <c r="A1020" s="13">
        <v>43128</v>
      </c>
      <c r="B1020">
        <v>19</v>
      </c>
      <c r="C1020" t="b">
        <f t="shared" si="2"/>
        <v>1</v>
      </c>
      <c r="D1020">
        <v>14</v>
      </c>
      <c r="E1020" t="b">
        <f t="shared" si="3"/>
        <v>1</v>
      </c>
    </row>
    <row r="1021" spans="1:5" x14ac:dyDescent="0.3">
      <c r="A1021" s="13">
        <v>43129</v>
      </c>
      <c r="B1021">
        <v>17</v>
      </c>
      <c r="C1021" t="b">
        <f t="shared" si="2"/>
        <v>1</v>
      </c>
      <c r="D1021">
        <v>25</v>
      </c>
      <c r="E1021" t="b">
        <f t="shared" si="3"/>
        <v>1</v>
      </c>
    </row>
    <row r="1022" spans="1:5" x14ac:dyDescent="0.3">
      <c r="A1022" s="13">
        <v>43130</v>
      </c>
      <c r="B1022">
        <v>14</v>
      </c>
      <c r="C1022" t="b">
        <f t="shared" si="2"/>
        <v>1</v>
      </c>
      <c r="D1022">
        <v>22</v>
      </c>
      <c r="E1022" t="b">
        <f t="shared" si="3"/>
        <v>1</v>
      </c>
    </row>
    <row r="1023" spans="1:5" x14ac:dyDescent="0.3">
      <c r="A1023" s="13">
        <v>43131</v>
      </c>
      <c r="B1023">
        <v>17</v>
      </c>
      <c r="C1023" t="b">
        <f t="shared" si="2"/>
        <v>1</v>
      </c>
      <c r="D1023">
        <v>14</v>
      </c>
      <c r="E1023" t="b">
        <f t="shared" si="3"/>
        <v>1</v>
      </c>
    </row>
    <row r="1024" spans="1:5" x14ac:dyDescent="0.3">
      <c r="A1024" s="13">
        <v>43132</v>
      </c>
      <c r="B1024">
        <v>14</v>
      </c>
      <c r="C1024" t="b">
        <f t="shared" si="2"/>
        <v>1</v>
      </c>
      <c r="D1024">
        <v>18</v>
      </c>
      <c r="E1024" t="b">
        <f t="shared" si="3"/>
        <v>1</v>
      </c>
    </row>
    <row r="1025" spans="1:5" x14ac:dyDescent="0.3">
      <c r="A1025" s="13">
        <v>43133</v>
      </c>
      <c r="B1025">
        <v>19</v>
      </c>
      <c r="C1025" t="b">
        <f t="shared" si="2"/>
        <v>1</v>
      </c>
      <c r="D1025">
        <v>17</v>
      </c>
      <c r="E1025" t="b">
        <f t="shared" si="3"/>
        <v>1</v>
      </c>
    </row>
    <row r="1026" spans="1:5" x14ac:dyDescent="0.3">
      <c r="A1026" s="13">
        <v>43134</v>
      </c>
      <c r="B1026">
        <v>20</v>
      </c>
      <c r="C1026" t="b">
        <f t="shared" si="2"/>
        <v>1</v>
      </c>
      <c r="D1026">
        <v>21</v>
      </c>
      <c r="E1026" t="b">
        <f t="shared" si="3"/>
        <v>1</v>
      </c>
    </row>
    <row r="1027" spans="1:5" x14ac:dyDescent="0.3">
      <c r="A1027" s="13">
        <v>43135</v>
      </c>
      <c r="B1027">
        <v>19</v>
      </c>
      <c r="C1027" t="b">
        <f t="shared" si="2"/>
        <v>1</v>
      </c>
      <c r="D1027">
        <v>15</v>
      </c>
      <c r="E1027" t="b">
        <f t="shared" si="3"/>
        <v>1</v>
      </c>
    </row>
    <row r="1028" spans="1:5" x14ac:dyDescent="0.3">
      <c r="A1028" s="13">
        <v>43136</v>
      </c>
      <c r="B1028">
        <v>24</v>
      </c>
      <c r="C1028" t="b">
        <f t="shared" si="2"/>
        <v>1</v>
      </c>
      <c r="D1028">
        <v>19</v>
      </c>
      <c r="E1028" t="b">
        <f t="shared" si="3"/>
        <v>1</v>
      </c>
    </row>
    <row r="1029" spans="1:5" x14ac:dyDescent="0.3">
      <c r="A1029" s="13">
        <v>43137</v>
      </c>
      <c r="B1029">
        <v>16</v>
      </c>
      <c r="C1029" t="b">
        <f t="shared" si="2"/>
        <v>1</v>
      </c>
      <c r="D1029">
        <v>18</v>
      </c>
      <c r="E1029" t="b">
        <f t="shared" si="3"/>
        <v>1</v>
      </c>
    </row>
    <row r="1030" spans="1:5" x14ac:dyDescent="0.3">
      <c r="A1030" s="13">
        <v>43138</v>
      </c>
      <c r="B1030">
        <v>12</v>
      </c>
      <c r="C1030" t="b">
        <f t="shared" si="2"/>
        <v>1</v>
      </c>
      <c r="D1030">
        <v>22</v>
      </c>
      <c r="E1030" t="b">
        <f t="shared" si="3"/>
        <v>1</v>
      </c>
    </row>
    <row r="1031" spans="1:5" x14ac:dyDescent="0.3">
      <c r="A1031" s="13">
        <v>43139</v>
      </c>
      <c r="B1031">
        <v>17</v>
      </c>
      <c r="C1031" t="b">
        <f t="shared" si="2"/>
        <v>1</v>
      </c>
      <c r="D1031">
        <v>19</v>
      </c>
      <c r="E1031" t="b">
        <f t="shared" si="3"/>
        <v>1</v>
      </c>
    </row>
    <row r="1032" spans="1:5" x14ac:dyDescent="0.3">
      <c r="A1032" s="13">
        <v>43140</v>
      </c>
      <c r="B1032">
        <v>14</v>
      </c>
      <c r="C1032" t="b">
        <f t="shared" si="2"/>
        <v>1</v>
      </c>
      <c r="D1032">
        <v>27</v>
      </c>
      <c r="E1032" t="b">
        <f t="shared" si="3"/>
        <v>1</v>
      </c>
    </row>
    <row r="1033" spans="1:5" x14ac:dyDescent="0.3">
      <c r="A1033" s="13">
        <v>43141</v>
      </c>
      <c r="B1033">
        <v>16</v>
      </c>
      <c r="C1033" t="b">
        <f t="shared" si="2"/>
        <v>1</v>
      </c>
      <c r="D1033">
        <v>25</v>
      </c>
      <c r="E1033" t="b">
        <f t="shared" si="3"/>
        <v>1</v>
      </c>
    </row>
    <row r="1034" spans="1:5" x14ac:dyDescent="0.3">
      <c r="A1034" s="13">
        <v>43142</v>
      </c>
      <c r="B1034">
        <v>15</v>
      </c>
      <c r="C1034" t="b">
        <f t="shared" si="2"/>
        <v>1</v>
      </c>
      <c r="D1034">
        <v>20</v>
      </c>
      <c r="E1034" t="b">
        <f t="shared" si="3"/>
        <v>1</v>
      </c>
    </row>
    <row r="1035" spans="1:5" x14ac:dyDescent="0.3">
      <c r="A1035" s="13">
        <v>43143</v>
      </c>
      <c r="B1035">
        <v>19</v>
      </c>
      <c r="C1035" t="b">
        <f t="shared" si="2"/>
        <v>1</v>
      </c>
      <c r="D1035">
        <v>24</v>
      </c>
      <c r="E1035" t="b">
        <f t="shared" si="3"/>
        <v>1</v>
      </c>
    </row>
    <row r="1036" spans="1:5" x14ac:dyDescent="0.3">
      <c r="A1036" s="13">
        <v>43144</v>
      </c>
      <c r="B1036">
        <v>20</v>
      </c>
      <c r="C1036" t="b">
        <f t="shared" si="2"/>
        <v>1</v>
      </c>
      <c r="D1036">
        <v>22</v>
      </c>
      <c r="E1036" t="b">
        <f t="shared" si="3"/>
        <v>1</v>
      </c>
    </row>
    <row r="1037" spans="1:5" x14ac:dyDescent="0.3">
      <c r="A1037" s="13">
        <v>43145</v>
      </c>
      <c r="B1037">
        <v>12</v>
      </c>
      <c r="C1037" t="b">
        <f t="shared" si="2"/>
        <v>1</v>
      </c>
      <c r="D1037">
        <v>26</v>
      </c>
      <c r="E1037" t="b">
        <f t="shared" si="3"/>
        <v>1</v>
      </c>
    </row>
    <row r="1038" spans="1:5" x14ac:dyDescent="0.3">
      <c r="A1038" s="13">
        <v>43146</v>
      </c>
      <c r="B1038">
        <v>18</v>
      </c>
      <c r="C1038" t="b">
        <f t="shared" si="2"/>
        <v>1</v>
      </c>
      <c r="D1038">
        <v>20</v>
      </c>
      <c r="E1038" t="b">
        <f t="shared" si="3"/>
        <v>1</v>
      </c>
    </row>
    <row r="1039" spans="1:5" x14ac:dyDescent="0.3">
      <c r="A1039" s="13">
        <v>43147</v>
      </c>
      <c r="B1039">
        <v>19</v>
      </c>
      <c r="C1039" t="b">
        <f t="shared" si="2"/>
        <v>1</v>
      </c>
      <c r="D1039">
        <v>21</v>
      </c>
      <c r="E1039" t="b">
        <f t="shared" si="3"/>
        <v>1</v>
      </c>
    </row>
    <row r="1040" spans="1:5" x14ac:dyDescent="0.3">
      <c r="A1040" s="13">
        <v>43148</v>
      </c>
      <c r="B1040">
        <v>18</v>
      </c>
      <c r="C1040" t="b">
        <f t="shared" si="2"/>
        <v>1</v>
      </c>
      <c r="D1040">
        <v>25</v>
      </c>
      <c r="E1040" t="b">
        <f t="shared" si="3"/>
        <v>1</v>
      </c>
    </row>
    <row r="1041" spans="1:5" x14ac:dyDescent="0.3">
      <c r="A1041" s="13">
        <v>43149</v>
      </c>
      <c r="B1041">
        <v>19</v>
      </c>
      <c r="C1041" t="b">
        <f t="shared" si="2"/>
        <v>1</v>
      </c>
      <c r="D1041">
        <v>17</v>
      </c>
      <c r="E1041" t="b">
        <f t="shared" si="3"/>
        <v>1</v>
      </c>
    </row>
    <row r="1042" spans="1:5" x14ac:dyDescent="0.3">
      <c r="A1042" s="13">
        <v>43150</v>
      </c>
      <c r="B1042">
        <v>18</v>
      </c>
      <c r="C1042" t="b">
        <f t="shared" si="2"/>
        <v>1</v>
      </c>
      <c r="D1042">
        <v>18</v>
      </c>
      <c r="E1042" t="b">
        <f t="shared" si="3"/>
        <v>1</v>
      </c>
    </row>
    <row r="1043" spans="1:5" x14ac:dyDescent="0.3">
      <c r="A1043" s="13">
        <v>43151</v>
      </c>
      <c r="B1043">
        <v>18</v>
      </c>
      <c r="C1043" t="b">
        <f t="shared" si="2"/>
        <v>1</v>
      </c>
      <c r="D1043">
        <v>24</v>
      </c>
      <c r="E1043" t="b">
        <f t="shared" si="3"/>
        <v>1</v>
      </c>
    </row>
    <row r="1044" spans="1:5" x14ac:dyDescent="0.3">
      <c r="A1044" s="13">
        <v>43152</v>
      </c>
      <c r="B1044">
        <v>13</v>
      </c>
      <c r="C1044" t="b">
        <f t="shared" si="2"/>
        <v>1</v>
      </c>
      <c r="D1044">
        <v>22</v>
      </c>
      <c r="E1044" t="b">
        <f t="shared" si="3"/>
        <v>1</v>
      </c>
    </row>
    <row r="1045" spans="1:5" x14ac:dyDescent="0.3">
      <c r="A1045" s="13">
        <v>43153</v>
      </c>
      <c r="B1045">
        <v>14</v>
      </c>
      <c r="C1045" t="b">
        <f t="shared" si="2"/>
        <v>1</v>
      </c>
      <c r="D1045">
        <v>18</v>
      </c>
      <c r="E1045" t="b">
        <f t="shared" si="3"/>
        <v>1</v>
      </c>
    </row>
    <row r="1046" spans="1:5" x14ac:dyDescent="0.3">
      <c r="A1046" s="13">
        <v>43154</v>
      </c>
      <c r="B1046">
        <v>12</v>
      </c>
      <c r="C1046" t="b">
        <f t="shared" si="2"/>
        <v>1</v>
      </c>
      <c r="D1046">
        <v>23</v>
      </c>
      <c r="E1046" t="b">
        <f t="shared" si="3"/>
        <v>1</v>
      </c>
    </row>
    <row r="1047" spans="1:5" x14ac:dyDescent="0.3">
      <c r="A1047" s="13">
        <v>43155</v>
      </c>
      <c r="B1047">
        <v>18</v>
      </c>
      <c r="C1047" t="b">
        <f t="shared" si="2"/>
        <v>1</v>
      </c>
      <c r="D1047">
        <v>20</v>
      </c>
      <c r="E1047" t="b">
        <f t="shared" si="3"/>
        <v>1</v>
      </c>
    </row>
    <row r="1048" spans="1:5" x14ac:dyDescent="0.3">
      <c r="A1048" s="13">
        <v>43156</v>
      </c>
      <c r="B1048">
        <v>16</v>
      </c>
      <c r="C1048" t="b">
        <f t="shared" si="2"/>
        <v>1</v>
      </c>
      <c r="D1048">
        <v>18</v>
      </c>
      <c r="E1048" t="b">
        <f t="shared" si="3"/>
        <v>1</v>
      </c>
    </row>
    <row r="1049" spans="1:5" x14ac:dyDescent="0.3">
      <c r="A1049" s="13">
        <v>43157</v>
      </c>
      <c r="B1049">
        <v>16</v>
      </c>
      <c r="C1049" t="b">
        <f t="shared" si="2"/>
        <v>1</v>
      </c>
      <c r="D1049">
        <v>27</v>
      </c>
      <c r="E1049" t="b">
        <f t="shared" si="3"/>
        <v>1</v>
      </c>
    </row>
    <row r="1050" spans="1:5" x14ac:dyDescent="0.3">
      <c r="A1050" s="13">
        <v>43158</v>
      </c>
      <c r="B1050">
        <v>15</v>
      </c>
      <c r="C1050" t="b">
        <f t="shared" si="2"/>
        <v>1</v>
      </c>
      <c r="D1050">
        <v>23</v>
      </c>
      <c r="E1050" t="b">
        <f t="shared" si="3"/>
        <v>1</v>
      </c>
    </row>
    <row r="1051" spans="1:5" x14ac:dyDescent="0.3">
      <c r="A1051" s="13">
        <v>43159</v>
      </c>
      <c r="B1051">
        <v>12</v>
      </c>
      <c r="C1051" t="b">
        <f t="shared" si="2"/>
        <v>1</v>
      </c>
      <c r="D1051">
        <v>23</v>
      </c>
      <c r="E1051" t="b">
        <f t="shared" si="3"/>
        <v>1</v>
      </c>
    </row>
    <row r="1052" spans="1:5" x14ac:dyDescent="0.3">
      <c r="A1052" s="13">
        <v>43160</v>
      </c>
      <c r="B1052">
        <v>14</v>
      </c>
      <c r="C1052" t="b">
        <f t="shared" si="2"/>
        <v>1</v>
      </c>
      <c r="D1052">
        <v>19</v>
      </c>
      <c r="E1052" t="b">
        <f t="shared" si="3"/>
        <v>1</v>
      </c>
    </row>
    <row r="1053" spans="1:5" x14ac:dyDescent="0.3">
      <c r="A1053" s="13">
        <v>43161</v>
      </c>
      <c r="B1053">
        <v>14</v>
      </c>
      <c r="C1053" t="b">
        <f t="shared" si="2"/>
        <v>1</v>
      </c>
      <c r="D1053">
        <v>22</v>
      </c>
      <c r="E1053" t="b">
        <f t="shared" si="3"/>
        <v>1</v>
      </c>
    </row>
    <row r="1054" spans="1:5" x14ac:dyDescent="0.3">
      <c r="A1054" s="13">
        <v>43162</v>
      </c>
      <c r="B1054">
        <v>15</v>
      </c>
      <c r="C1054" t="b">
        <f t="shared" si="2"/>
        <v>1</v>
      </c>
      <c r="D1054">
        <v>16</v>
      </c>
      <c r="E1054" t="b">
        <f t="shared" si="3"/>
        <v>1</v>
      </c>
    </row>
    <row r="1055" spans="1:5" x14ac:dyDescent="0.3">
      <c r="A1055" s="13">
        <v>43163</v>
      </c>
      <c r="B1055">
        <v>20</v>
      </c>
      <c r="C1055" t="b">
        <f t="shared" si="2"/>
        <v>1</v>
      </c>
      <c r="D1055">
        <v>20</v>
      </c>
      <c r="E1055" t="b">
        <f t="shared" si="3"/>
        <v>1</v>
      </c>
    </row>
    <row r="1056" spans="1:5" x14ac:dyDescent="0.3">
      <c r="A1056" s="13">
        <v>43164</v>
      </c>
      <c r="B1056">
        <v>19</v>
      </c>
      <c r="C1056" t="b">
        <f t="shared" si="2"/>
        <v>1</v>
      </c>
      <c r="D1056">
        <v>19</v>
      </c>
      <c r="E1056" t="b">
        <f t="shared" si="3"/>
        <v>1</v>
      </c>
    </row>
    <row r="1057" spans="1:5" x14ac:dyDescent="0.3">
      <c r="A1057" s="13">
        <v>43165</v>
      </c>
      <c r="B1057">
        <v>16</v>
      </c>
      <c r="C1057" t="b">
        <f t="shared" si="2"/>
        <v>1</v>
      </c>
      <c r="D1057">
        <v>25</v>
      </c>
      <c r="E1057" t="b">
        <f t="shared" si="3"/>
        <v>1</v>
      </c>
    </row>
    <row r="1058" spans="1:5" x14ac:dyDescent="0.3">
      <c r="A1058" s="13">
        <v>43166</v>
      </c>
      <c r="B1058">
        <v>12</v>
      </c>
      <c r="C1058" t="b">
        <f t="shared" si="2"/>
        <v>1</v>
      </c>
      <c r="D1058">
        <v>21</v>
      </c>
      <c r="E1058" t="b">
        <f t="shared" si="3"/>
        <v>1</v>
      </c>
    </row>
    <row r="1059" spans="1:5" x14ac:dyDescent="0.3">
      <c r="A1059" s="13">
        <v>43167</v>
      </c>
      <c r="B1059">
        <v>20</v>
      </c>
      <c r="C1059" t="b">
        <f t="shared" si="2"/>
        <v>1</v>
      </c>
      <c r="D1059">
        <v>23</v>
      </c>
      <c r="E1059" t="b">
        <f t="shared" si="3"/>
        <v>1</v>
      </c>
    </row>
    <row r="1060" spans="1:5" x14ac:dyDescent="0.3">
      <c r="A1060" s="13">
        <v>43168</v>
      </c>
      <c r="B1060">
        <v>11</v>
      </c>
      <c r="C1060" t="b">
        <f t="shared" ref="C1060:C1123" si="4">OR(B1060&gt;$O$934,B1060&lt;$P$934)</f>
        <v>1</v>
      </c>
      <c r="D1060">
        <v>22</v>
      </c>
      <c r="E1060" t="b">
        <f t="shared" ref="E1060:E1123" si="5">OR(D1060&gt;$O$939,D1060&lt;$P$939)</f>
        <v>1</v>
      </c>
    </row>
    <row r="1061" spans="1:5" x14ac:dyDescent="0.3">
      <c r="A1061" s="13">
        <v>43169</v>
      </c>
      <c r="B1061">
        <v>15</v>
      </c>
      <c r="C1061" t="b">
        <f t="shared" si="4"/>
        <v>1</v>
      </c>
      <c r="D1061">
        <v>16</v>
      </c>
      <c r="E1061" t="b">
        <f t="shared" si="5"/>
        <v>1</v>
      </c>
    </row>
    <row r="1062" spans="1:5" x14ac:dyDescent="0.3">
      <c r="A1062" s="13">
        <v>43170</v>
      </c>
      <c r="B1062">
        <v>18</v>
      </c>
      <c r="C1062" t="b">
        <f t="shared" si="4"/>
        <v>1</v>
      </c>
      <c r="D1062">
        <v>16</v>
      </c>
      <c r="E1062" t="b">
        <f t="shared" si="5"/>
        <v>1</v>
      </c>
    </row>
    <row r="1063" spans="1:5" x14ac:dyDescent="0.3">
      <c r="A1063" s="13">
        <v>43171</v>
      </c>
      <c r="B1063">
        <v>23</v>
      </c>
      <c r="C1063" t="b">
        <f t="shared" si="4"/>
        <v>1</v>
      </c>
      <c r="D1063">
        <v>28</v>
      </c>
      <c r="E1063" t="b">
        <f t="shared" si="5"/>
        <v>1</v>
      </c>
    </row>
    <row r="1064" spans="1:5" x14ac:dyDescent="0.3">
      <c r="A1064" s="13">
        <v>43172</v>
      </c>
      <c r="B1064">
        <v>16</v>
      </c>
      <c r="C1064" t="b">
        <f t="shared" si="4"/>
        <v>1</v>
      </c>
      <c r="D1064">
        <v>20</v>
      </c>
      <c r="E1064" t="b">
        <f t="shared" si="5"/>
        <v>1</v>
      </c>
    </row>
    <row r="1065" spans="1:5" x14ac:dyDescent="0.3">
      <c r="A1065" s="13">
        <v>43173</v>
      </c>
      <c r="B1065">
        <v>17</v>
      </c>
      <c r="C1065" t="b">
        <f t="shared" si="4"/>
        <v>1</v>
      </c>
      <c r="D1065">
        <v>21</v>
      </c>
      <c r="E1065" t="b">
        <f t="shared" si="5"/>
        <v>1</v>
      </c>
    </row>
    <row r="1066" spans="1:5" x14ac:dyDescent="0.3">
      <c r="A1066" s="13">
        <v>43174</v>
      </c>
      <c r="B1066">
        <v>13</v>
      </c>
      <c r="C1066" t="b">
        <f t="shared" si="4"/>
        <v>1</v>
      </c>
      <c r="D1066">
        <v>20</v>
      </c>
      <c r="E1066" t="b">
        <f t="shared" si="5"/>
        <v>1</v>
      </c>
    </row>
    <row r="1067" spans="1:5" x14ac:dyDescent="0.3">
      <c r="A1067" s="13">
        <v>43175</v>
      </c>
      <c r="B1067">
        <v>15</v>
      </c>
      <c r="C1067" t="b">
        <f t="shared" si="4"/>
        <v>1</v>
      </c>
      <c r="D1067">
        <v>19</v>
      </c>
      <c r="E1067" t="b">
        <f t="shared" si="5"/>
        <v>1</v>
      </c>
    </row>
    <row r="1068" spans="1:5" x14ac:dyDescent="0.3">
      <c r="A1068" s="13">
        <v>43176</v>
      </c>
      <c r="B1068">
        <v>16</v>
      </c>
      <c r="C1068" t="b">
        <f t="shared" si="4"/>
        <v>1</v>
      </c>
      <c r="D1068">
        <v>20</v>
      </c>
      <c r="E1068" t="b">
        <f t="shared" si="5"/>
        <v>1</v>
      </c>
    </row>
    <row r="1069" spans="1:5" x14ac:dyDescent="0.3">
      <c r="A1069" s="13">
        <v>43177</v>
      </c>
      <c r="B1069">
        <v>20</v>
      </c>
      <c r="C1069" t="b">
        <f t="shared" si="4"/>
        <v>1</v>
      </c>
      <c r="D1069">
        <v>19</v>
      </c>
      <c r="E1069" t="b">
        <f t="shared" si="5"/>
        <v>1</v>
      </c>
    </row>
    <row r="1070" spans="1:5" x14ac:dyDescent="0.3">
      <c r="A1070" s="13">
        <v>43178</v>
      </c>
      <c r="B1070">
        <v>22</v>
      </c>
      <c r="C1070" t="b">
        <f t="shared" si="4"/>
        <v>1</v>
      </c>
      <c r="D1070">
        <v>17</v>
      </c>
      <c r="E1070" t="b">
        <f t="shared" si="5"/>
        <v>1</v>
      </c>
    </row>
    <row r="1071" spans="1:5" x14ac:dyDescent="0.3">
      <c r="A1071" s="13">
        <v>43179</v>
      </c>
      <c r="B1071">
        <v>20</v>
      </c>
      <c r="C1071" t="b">
        <f t="shared" si="4"/>
        <v>1</v>
      </c>
      <c r="D1071">
        <v>22</v>
      </c>
      <c r="E1071" t="b">
        <f t="shared" si="5"/>
        <v>1</v>
      </c>
    </row>
    <row r="1072" spans="1:5" x14ac:dyDescent="0.3">
      <c r="A1072" s="13">
        <v>43180</v>
      </c>
      <c r="B1072">
        <v>15</v>
      </c>
      <c r="C1072" t="b">
        <f t="shared" si="4"/>
        <v>1</v>
      </c>
      <c r="D1072">
        <v>20</v>
      </c>
      <c r="E1072" t="b">
        <f t="shared" si="5"/>
        <v>1</v>
      </c>
    </row>
    <row r="1073" spans="1:5" x14ac:dyDescent="0.3">
      <c r="A1073" s="13">
        <v>43181</v>
      </c>
      <c r="B1073">
        <v>14</v>
      </c>
      <c r="C1073" t="b">
        <f t="shared" si="4"/>
        <v>1</v>
      </c>
      <c r="D1073">
        <v>24</v>
      </c>
      <c r="E1073" t="b">
        <f t="shared" si="5"/>
        <v>1</v>
      </c>
    </row>
    <row r="1074" spans="1:5" x14ac:dyDescent="0.3">
      <c r="A1074" s="13">
        <v>43182</v>
      </c>
      <c r="B1074">
        <v>17</v>
      </c>
      <c r="C1074" t="b">
        <f t="shared" si="4"/>
        <v>1</v>
      </c>
      <c r="D1074">
        <v>21</v>
      </c>
      <c r="E1074" t="b">
        <f t="shared" si="5"/>
        <v>1</v>
      </c>
    </row>
    <row r="1075" spans="1:5" x14ac:dyDescent="0.3">
      <c r="A1075" s="13">
        <v>43183</v>
      </c>
      <c r="B1075">
        <v>18</v>
      </c>
      <c r="C1075" t="b">
        <f t="shared" si="4"/>
        <v>1</v>
      </c>
      <c r="D1075">
        <v>14</v>
      </c>
      <c r="E1075" t="b">
        <f t="shared" si="5"/>
        <v>1</v>
      </c>
    </row>
    <row r="1076" spans="1:5" x14ac:dyDescent="0.3">
      <c r="A1076" s="13">
        <v>43184</v>
      </c>
      <c r="B1076">
        <v>18</v>
      </c>
      <c r="C1076" t="b">
        <f t="shared" si="4"/>
        <v>1</v>
      </c>
      <c r="D1076">
        <v>19</v>
      </c>
      <c r="E1076" t="b">
        <f t="shared" si="5"/>
        <v>1</v>
      </c>
    </row>
    <row r="1077" spans="1:5" x14ac:dyDescent="0.3">
      <c r="A1077" s="13">
        <v>43185</v>
      </c>
      <c r="B1077">
        <v>20</v>
      </c>
      <c r="C1077" t="b">
        <f t="shared" si="4"/>
        <v>1</v>
      </c>
      <c r="D1077">
        <v>24</v>
      </c>
      <c r="E1077" t="b">
        <f t="shared" si="5"/>
        <v>1</v>
      </c>
    </row>
    <row r="1078" spans="1:5" x14ac:dyDescent="0.3">
      <c r="A1078" s="13">
        <v>43186</v>
      </c>
      <c r="B1078">
        <v>16</v>
      </c>
      <c r="C1078" t="b">
        <f t="shared" si="4"/>
        <v>1</v>
      </c>
      <c r="D1078">
        <v>26</v>
      </c>
      <c r="E1078" t="b">
        <f t="shared" si="5"/>
        <v>1</v>
      </c>
    </row>
    <row r="1079" spans="1:5" x14ac:dyDescent="0.3">
      <c r="A1079" s="13">
        <v>43187</v>
      </c>
      <c r="B1079">
        <v>13</v>
      </c>
      <c r="C1079" t="b">
        <f t="shared" si="4"/>
        <v>1</v>
      </c>
      <c r="D1079">
        <v>23</v>
      </c>
      <c r="E1079" t="b">
        <f t="shared" si="5"/>
        <v>1</v>
      </c>
    </row>
    <row r="1080" spans="1:5" x14ac:dyDescent="0.3">
      <c r="A1080" s="13">
        <v>43188</v>
      </c>
      <c r="B1080">
        <v>16</v>
      </c>
      <c r="C1080" t="b">
        <f t="shared" si="4"/>
        <v>1</v>
      </c>
      <c r="D1080">
        <v>19</v>
      </c>
      <c r="E1080" t="b">
        <f t="shared" si="5"/>
        <v>1</v>
      </c>
    </row>
    <row r="1081" spans="1:5" x14ac:dyDescent="0.3">
      <c r="A1081" s="13">
        <v>43189</v>
      </c>
      <c r="B1081">
        <v>15</v>
      </c>
      <c r="C1081" t="b">
        <f t="shared" si="4"/>
        <v>1</v>
      </c>
      <c r="D1081">
        <v>24</v>
      </c>
      <c r="E1081" t="b">
        <f t="shared" si="5"/>
        <v>1</v>
      </c>
    </row>
    <row r="1082" spans="1:5" x14ac:dyDescent="0.3">
      <c r="A1082" s="13">
        <v>43190</v>
      </c>
      <c r="B1082">
        <v>21</v>
      </c>
      <c r="C1082" t="b">
        <f t="shared" si="4"/>
        <v>1</v>
      </c>
      <c r="D1082">
        <v>14</v>
      </c>
      <c r="E1082" t="b">
        <f t="shared" si="5"/>
        <v>1</v>
      </c>
    </row>
    <row r="1083" spans="1:5" x14ac:dyDescent="0.3">
      <c r="A1083" s="13">
        <v>43191</v>
      </c>
      <c r="B1083">
        <v>1</v>
      </c>
      <c r="C1083" t="b">
        <f t="shared" si="4"/>
        <v>1</v>
      </c>
      <c r="D1083">
        <v>2</v>
      </c>
      <c r="E1083" t="b">
        <f t="shared" si="5"/>
        <v>1</v>
      </c>
    </row>
    <row r="1084" spans="1:5" x14ac:dyDescent="0.3">
      <c r="A1084" s="13">
        <v>43192</v>
      </c>
      <c r="B1084">
        <v>22</v>
      </c>
      <c r="C1084" t="b">
        <f t="shared" si="4"/>
        <v>1</v>
      </c>
      <c r="D1084">
        <v>20</v>
      </c>
      <c r="E1084" t="b">
        <f t="shared" si="5"/>
        <v>1</v>
      </c>
    </row>
    <row r="1085" spans="1:5" x14ac:dyDescent="0.3">
      <c r="A1085" s="13">
        <v>43193</v>
      </c>
      <c r="B1085">
        <v>19</v>
      </c>
      <c r="C1085" t="b">
        <f t="shared" si="4"/>
        <v>1</v>
      </c>
      <c r="D1085">
        <v>25</v>
      </c>
      <c r="E1085" t="b">
        <f t="shared" si="5"/>
        <v>1</v>
      </c>
    </row>
    <row r="1086" spans="1:5" x14ac:dyDescent="0.3">
      <c r="A1086" s="13">
        <v>43194</v>
      </c>
      <c r="B1086">
        <v>19</v>
      </c>
      <c r="C1086" t="b">
        <f t="shared" si="4"/>
        <v>1</v>
      </c>
      <c r="D1086">
        <v>25</v>
      </c>
      <c r="E1086" t="b">
        <f t="shared" si="5"/>
        <v>1</v>
      </c>
    </row>
    <row r="1087" spans="1:5" x14ac:dyDescent="0.3">
      <c r="A1087" s="13">
        <v>43195</v>
      </c>
      <c r="B1087">
        <v>16</v>
      </c>
      <c r="C1087" t="b">
        <f t="shared" si="4"/>
        <v>1</v>
      </c>
      <c r="D1087">
        <v>23</v>
      </c>
      <c r="E1087" t="b">
        <f t="shared" si="5"/>
        <v>1</v>
      </c>
    </row>
    <row r="1088" spans="1:5" x14ac:dyDescent="0.3">
      <c r="A1088" s="13">
        <v>43196</v>
      </c>
      <c r="B1088">
        <v>15</v>
      </c>
      <c r="C1088" t="b">
        <f t="shared" si="4"/>
        <v>1</v>
      </c>
      <c r="D1088">
        <v>28</v>
      </c>
      <c r="E1088" t="b">
        <f t="shared" si="5"/>
        <v>1</v>
      </c>
    </row>
    <row r="1089" spans="1:5" x14ac:dyDescent="0.3">
      <c r="A1089" s="13">
        <v>43197</v>
      </c>
      <c r="B1089">
        <v>25</v>
      </c>
      <c r="C1089" t="b">
        <f t="shared" si="4"/>
        <v>1</v>
      </c>
      <c r="D1089">
        <v>25</v>
      </c>
      <c r="E1089" t="b">
        <f t="shared" si="5"/>
        <v>1</v>
      </c>
    </row>
    <row r="1090" spans="1:5" x14ac:dyDescent="0.3">
      <c r="A1090" s="13">
        <v>43198</v>
      </c>
      <c r="B1090">
        <v>17</v>
      </c>
      <c r="C1090" t="b">
        <f t="shared" si="4"/>
        <v>1</v>
      </c>
      <c r="D1090">
        <v>21</v>
      </c>
      <c r="E1090" t="b">
        <f t="shared" si="5"/>
        <v>1</v>
      </c>
    </row>
    <row r="1091" spans="1:5" x14ac:dyDescent="0.3">
      <c r="A1091" s="13">
        <v>43199</v>
      </c>
      <c r="B1091">
        <v>20</v>
      </c>
      <c r="C1091" t="b">
        <f t="shared" si="4"/>
        <v>1</v>
      </c>
      <c r="D1091">
        <v>20</v>
      </c>
      <c r="E1091" t="b">
        <f t="shared" si="5"/>
        <v>1</v>
      </c>
    </row>
    <row r="1092" spans="1:5" x14ac:dyDescent="0.3">
      <c r="A1092" s="13">
        <v>43200</v>
      </c>
      <c r="B1092">
        <v>14</v>
      </c>
      <c r="C1092" t="b">
        <f t="shared" si="4"/>
        <v>1</v>
      </c>
      <c r="D1092">
        <v>27</v>
      </c>
      <c r="E1092" t="b">
        <f t="shared" si="5"/>
        <v>1</v>
      </c>
    </row>
    <row r="1093" spans="1:5" x14ac:dyDescent="0.3">
      <c r="A1093" s="13">
        <v>43201</v>
      </c>
      <c r="B1093">
        <v>19</v>
      </c>
      <c r="C1093" t="b">
        <f t="shared" si="4"/>
        <v>1</v>
      </c>
      <c r="D1093">
        <v>24</v>
      </c>
      <c r="E1093" t="b">
        <f t="shared" si="5"/>
        <v>1</v>
      </c>
    </row>
    <row r="1094" spans="1:5" x14ac:dyDescent="0.3">
      <c r="A1094" s="13">
        <v>43202</v>
      </c>
      <c r="B1094">
        <v>18</v>
      </c>
      <c r="C1094" t="b">
        <f t="shared" si="4"/>
        <v>1</v>
      </c>
      <c r="D1094">
        <v>18</v>
      </c>
      <c r="E1094" t="b">
        <f t="shared" si="5"/>
        <v>1</v>
      </c>
    </row>
    <row r="1095" spans="1:5" x14ac:dyDescent="0.3">
      <c r="A1095" s="13">
        <v>43203</v>
      </c>
      <c r="B1095">
        <v>21</v>
      </c>
      <c r="C1095" t="b">
        <f t="shared" si="4"/>
        <v>1</v>
      </c>
      <c r="D1095">
        <v>26</v>
      </c>
      <c r="E1095" t="b">
        <f t="shared" si="5"/>
        <v>1</v>
      </c>
    </row>
    <row r="1096" spans="1:5" x14ac:dyDescent="0.3">
      <c r="A1096" s="13">
        <v>43204</v>
      </c>
      <c r="B1096">
        <v>22</v>
      </c>
      <c r="C1096" t="b">
        <f t="shared" si="4"/>
        <v>1</v>
      </c>
      <c r="D1096">
        <v>24</v>
      </c>
      <c r="E1096" t="b">
        <f t="shared" si="5"/>
        <v>1</v>
      </c>
    </row>
    <row r="1097" spans="1:5" x14ac:dyDescent="0.3">
      <c r="A1097" s="13">
        <v>43205</v>
      </c>
      <c r="B1097">
        <v>24</v>
      </c>
      <c r="C1097" t="b">
        <f t="shared" si="4"/>
        <v>1</v>
      </c>
      <c r="D1097">
        <v>26</v>
      </c>
      <c r="E1097" t="b">
        <f t="shared" si="5"/>
        <v>1</v>
      </c>
    </row>
    <row r="1098" spans="1:5" x14ac:dyDescent="0.3">
      <c r="A1098" s="13">
        <v>43206</v>
      </c>
      <c r="B1098">
        <v>23</v>
      </c>
      <c r="C1098" t="b">
        <f t="shared" si="4"/>
        <v>1</v>
      </c>
      <c r="D1098">
        <v>24</v>
      </c>
      <c r="E1098" t="b">
        <f t="shared" si="5"/>
        <v>1</v>
      </c>
    </row>
    <row r="1099" spans="1:5" x14ac:dyDescent="0.3">
      <c r="A1099" s="13">
        <v>43207</v>
      </c>
      <c r="B1099">
        <v>19</v>
      </c>
      <c r="C1099" t="b">
        <f t="shared" si="4"/>
        <v>1</v>
      </c>
      <c r="D1099">
        <v>24</v>
      </c>
      <c r="E1099" t="b">
        <f t="shared" si="5"/>
        <v>1</v>
      </c>
    </row>
    <row r="1100" spans="1:5" x14ac:dyDescent="0.3">
      <c r="A1100" s="13">
        <v>43208</v>
      </c>
      <c r="B1100">
        <v>15</v>
      </c>
      <c r="C1100" t="b">
        <f t="shared" si="4"/>
        <v>1</v>
      </c>
      <c r="D1100">
        <v>20</v>
      </c>
      <c r="E1100" t="b">
        <f t="shared" si="5"/>
        <v>1</v>
      </c>
    </row>
    <row r="1101" spans="1:5" x14ac:dyDescent="0.3">
      <c r="A1101" s="13">
        <v>43209</v>
      </c>
      <c r="B1101">
        <v>11</v>
      </c>
      <c r="C1101" t="b">
        <f t="shared" si="4"/>
        <v>1</v>
      </c>
      <c r="D1101">
        <v>23</v>
      </c>
      <c r="E1101" t="b">
        <f t="shared" si="5"/>
        <v>1</v>
      </c>
    </row>
    <row r="1102" spans="1:5" x14ac:dyDescent="0.3">
      <c r="A1102" s="13">
        <v>43210</v>
      </c>
      <c r="B1102">
        <v>20</v>
      </c>
      <c r="C1102" t="b">
        <f t="shared" si="4"/>
        <v>1</v>
      </c>
      <c r="D1102">
        <v>28</v>
      </c>
      <c r="E1102" t="b">
        <f t="shared" si="5"/>
        <v>1</v>
      </c>
    </row>
    <row r="1103" spans="1:5" x14ac:dyDescent="0.3">
      <c r="A1103" s="13">
        <v>43211</v>
      </c>
      <c r="B1103">
        <v>20</v>
      </c>
      <c r="C1103" t="b">
        <f t="shared" si="4"/>
        <v>1</v>
      </c>
      <c r="D1103">
        <v>26</v>
      </c>
      <c r="E1103" t="b">
        <f t="shared" si="5"/>
        <v>1</v>
      </c>
    </row>
    <row r="1104" spans="1:5" x14ac:dyDescent="0.3">
      <c r="A1104" s="13">
        <v>43212</v>
      </c>
      <c r="B1104">
        <v>21</v>
      </c>
      <c r="C1104" t="b">
        <f t="shared" si="4"/>
        <v>1</v>
      </c>
      <c r="D1104">
        <v>26</v>
      </c>
      <c r="E1104" t="b">
        <f t="shared" si="5"/>
        <v>1</v>
      </c>
    </row>
    <row r="1105" spans="1:5" x14ac:dyDescent="0.3">
      <c r="A1105" s="13">
        <v>43213</v>
      </c>
      <c r="B1105">
        <v>20</v>
      </c>
      <c r="C1105" t="b">
        <f t="shared" si="4"/>
        <v>1</v>
      </c>
      <c r="D1105">
        <v>24</v>
      </c>
      <c r="E1105" t="b">
        <f t="shared" si="5"/>
        <v>1</v>
      </c>
    </row>
    <row r="1106" spans="1:5" x14ac:dyDescent="0.3">
      <c r="A1106" s="13">
        <v>43214</v>
      </c>
      <c r="B1106">
        <v>14</v>
      </c>
      <c r="C1106" t="b">
        <f t="shared" si="4"/>
        <v>1</v>
      </c>
      <c r="D1106">
        <v>26</v>
      </c>
      <c r="E1106" t="b">
        <f t="shared" si="5"/>
        <v>1</v>
      </c>
    </row>
    <row r="1107" spans="1:5" x14ac:dyDescent="0.3">
      <c r="A1107" s="13">
        <v>43215</v>
      </c>
      <c r="B1107">
        <v>15</v>
      </c>
      <c r="C1107" t="b">
        <f t="shared" si="4"/>
        <v>1</v>
      </c>
      <c r="D1107">
        <v>19</v>
      </c>
      <c r="E1107" t="b">
        <f t="shared" si="5"/>
        <v>1</v>
      </c>
    </row>
    <row r="1108" spans="1:5" x14ac:dyDescent="0.3">
      <c r="A1108" s="13">
        <v>43216</v>
      </c>
      <c r="B1108">
        <v>12</v>
      </c>
      <c r="C1108" t="b">
        <f t="shared" si="4"/>
        <v>1</v>
      </c>
      <c r="D1108">
        <v>21</v>
      </c>
      <c r="E1108" t="b">
        <f t="shared" si="5"/>
        <v>1</v>
      </c>
    </row>
    <row r="1109" spans="1:5" x14ac:dyDescent="0.3">
      <c r="A1109" s="13">
        <v>43217</v>
      </c>
      <c r="B1109">
        <v>13</v>
      </c>
      <c r="C1109" t="b">
        <f t="shared" si="4"/>
        <v>1</v>
      </c>
      <c r="D1109">
        <v>21</v>
      </c>
      <c r="E1109" t="b">
        <f t="shared" si="5"/>
        <v>1</v>
      </c>
    </row>
    <row r="1110" spans="1:5" x14ac:dyDescent="0.3">
      <c r="A1110" s="13">
        <v>43218</v>
      </c>
      <c r="B1110">
        <v>18</v>
      </c>
      <c r="C1110" t="b">
        <f t="shared" si="4"/>
        <v>1</v>
      </c>
      <c r="D1110">
        <v>24</v>
      </c>
      <c r="E1110" t="b">
        <f t="shared" si="5"/>
        <v>1</v>
      </c>
    </row>
    <row r="1111" spans="1:5" x14ac:dyDescent="0.3">
      <c r="A1111" s="13">
        <v>43219</v>
      </c>
      <c r="B1111">
        <v>17</v>
      </c>
      <c r="C1111" t="b">
        <f t="shared" si="4"/>
        <v>1</v>
      </c>
      <c r="D1111">
        <v>20</v>
      </c>
      <c r="E1111" t="b">
        <f t="shared" si="5"/>
        <v>1</v>
      </c>
    </row>
    <row r="1112" spans="1:5" x14ac:dyDescent="0.3">
      <c r="A1112" s="13">
        <v>43220</v>
      </c>
      <c r="B1112">
        <v>20</v>
      </c>
      <c r="C1112" t="b">
        <f t="shared" si="4"/>
        <v>1</v>
      </c>
      <c r="D1112">
        <v>28</v>
      </c>
      <c r="E1112" t="b">
        <f t="shared" si="5"/>
        <v>1</v>
      </c>
    </row>
    <row r="1113" spans="1:5" x14ac:dyDescent="0.3">
      <c r="A1113" s="13">
        <v>43221</v>
      </c>
      <c r="B1113">
        <v>18</v>
      </c>
      <c r="C1113" t="b">
        <f t="shared" si="4"/>
        <v>1</v>
      </c>
      <c r="D1113">
        <v>20</v>
      </c>
      <c r="E1113" t="b">
        <f t="shared" si="5"/>
        <v>1</v>
      </c>
    </row>
    <row r="1114" spans="1:5" x14ac:dyDescent="0.3">
      <c r="A1114" s="13">
        <v>43222</v>
      </c>
      <c r="B1114">
        <v>14</v>
      </c>
      <c r="C1114" t="b">
        <f t="shared" si="4"/>
        <v>1</v>
      </c>
      <c r="D1114">
        <v>19</v>
      </c>
      <c r="E1114" t="b">
        <f t="shared" si="5"/>
        <v>1</v>
      </c>
    </row>
    <row r="1115" spans="1:5" x14ac:dyDescent="0.3">
      <c r="A1115" s="13">
        <v>43223</v>
      </c>
      <c r="B1115">
        <v>13</v>
      </c>
      <c r="C1115" t="b">
        <f t="shared" si="4"/>
        <v>1</v>
      </c>
      <c r="D1115">
        <v>24</v>
      </c>
      <c r="E1115" t="b">
        <f t="shared" si="5"/>
        <v>1</v>
      </c>
    </row>
    <row r="1116" spans="1:5" x14ac:dyDescent="0.3">
      <c r="A1116" s="13">
        <v>43224</v>
      </c>
      <c r="B1116">
        <v>14</v>
      </c>
      <c r="C1116" t="b">
        <f t="shared" si="4"/>
        <v>1</v>
      </c>
      <c r="D1116">
        <v>20</v>
      </c>
      <c r="E1116" t="b">
        <f t="shared" si="5"/>
        <v>1</v>
      </c>
    </row>
    <row r="1117" spans="1:5" x14ac:dyDescent="0.3">
      <c r="A1117" s="13">
        <v>43225</v>
      </c>
      <c r="B1117">
        <v>23</v>
      </c>
      <c r="C1117" t="b">
        <f t="shared" si="4"/>
        <v>1</v>
      </c>
      <c r="D1117">
        <v>25</v>
      </c>
      <c r="E1117" t="b">
        <f t="shared" si="5"/>
        <v>1</v>
      </c>
    </row>
    <row r="1118" spans="1:5" x14ac:dyDescent="0.3">
      <c r="A1118" s="13">
        <v>43226</v>
      </c>
      <c r="B1118">
        <v>19</v>
      </c>
      <c r="C1118" t="b">
        <f t="shared" si="4"/>
        <v>1</v>
      </c>
      <c r="D1118">
        <v>24</v>
      </c>
      <c r="E1118" t="b">
        <f t="shared" si="5"/>
        <v>1</v>
      </c>
    </row>
    <row r="1119" spans="1:5" x14ac:dyDescent="0.3">
      <c r="A1119" s="13">
        <v>43227</v>
      </c>
      <c r="B1119">
        <v>25</v>
      </c>
      <c r="C1119" t="b">
        <f t="shared" si="4"/>
        <v>1</v>
      </c>
      <c r="D1119">
        <v>29</v>
      </c>
      <c r="E1119" t="b">
        <f t="shared" si="5"/>
        <v>1</v>
      </c>
    </row>
    <row r="1120" spans="1:5" x14ac:dyDescent="0.3">
      <c r="A1120" s="13">
        <v>43228</v>
      </c>
      <c r="B1120">
        <v>13</v>
      </c>
      <c r="C1120" t="b">
        <f t="shared" si="4"/>
        <v>1</v>
      </c>
      <c r="D1120">
        <v>24</v>
      </c>
      <c r="E1120" t="b">
        <f t="shared" si="5"/>
        <v>1</v>
      </c>
    </row>
    <row r="1121" spans="1:5" x14ac:dyDescent="0.3">
      <c r="A1121" s="13">
        <v>43229</v>
      </c>
      <c r="B1121">
        <v>20</v>
      </c>
      <c r="C1121" t="b">
        <f t="shared" si="4"/>
        <v>1</v>
      </c>
      <c r="D1121">
        <v>23</v>
      </c>
      <c r="E1121" t="b">
        <f t="shared" si="5"/>
        <v>1</v>
      </c>
    </row>
    <row r="1122" spans="1:5" x14ac:dyDescent="0.3">
      <c r="A1122" s="13">
        <v>43230</v>
      </c>
      <c r="B1122">
        <v>15</v>
      </c>
      <c r="C1122" t="b">
        <f t="shared" si="4"/>
        <v>1</v>
      </c>
      <c r="D1122">
        <v>30</v>
      </c>
      <c r="E1122" t="b">
        <f t="shared" si="5"/>
        <v>1</v>
      </c>
    </row>
    <row r="1123" spans="1:5" x14ac:dyDescent="0.3">
      <c r="A1123" s="13">
        <v>43231</v>
      </c>
      <c r="B1123">
        <v>16</v>
      </c>
      <c r="C1123" t="b">
        <f t="shared" si="4"/>
        <v>1</v>
      </c>
      <c r="D1123">
        <v>25</v>
      </c>
      <c r="E1123" t="b">
        <f t="shared" si="5"/>
        <v>1</v>
      </c>
    </row>
    <row r="1124" spans="1:5" x14ac:dyDescent="0.3">
      <c r="A1124" s="13">
        <v>43232</v>
      </c>
      <c r="B1124">
        <v>26</v>
      </c>
      <c r="C1124" t="b">
        <f t="shared" ref="C1124:C1187" si="6">OR(B1124&gt;$O$934,B1124&lt;$P$934)</f>
        <v>1</v>
      </c>
      <c r="D1124">
        <v>18</v>
      </c>
      <c r="E1124" t="b">
        <f t="shared" ref="E1124:E1187" si="7">OR(D1124&gt;$O$939,D1124&lt;$P$939)</f>
        <v>1</v>
      </c>
    </row>
    <row r="1125" spans="1:5" x14ac:dyDescent="0.3">
      <c r="A1125" s="13">
        <v>43233</v>
      </c>
      <c r="B1125">
        <v>20</v>
      </c>
      <c r="C1125" t="b">
        <f t="shared" si="6"/>
        <v>1</v>
      </c>
      <c r="D1125">
        <v>21</v>
      </c>
      <c r="E1125" t="b">
        <f t="shared" si="7"/>
        <v>1</v>
      </c>
    </row>
    <row r="1126" spans="1:5" x14ac:dyDescent="0.3">
      <c r="A1126" s="13">
        <v>43234</v>
      </c>
      <c r="B1126">
        <v>18</v>
      </c>
      <c r="C1126" t="b">
        <f t="shared" si="6"/>
        <v>1</v>
      </c>
      <c r="D1126">
        <v>24</v>
      </c>
      <c r="E1126" t="b">
        <f t="shared" si="7"/>
        <v>1</v>
      </c>
    </row>
    <row r="1127" spans="1:5" x14ac:dyDescent="0.3">
      <c r="A1127" s="13">
        <v>43235</v>
      </c>
      <c r="B1127">
        <v>18</v>
      </c>
      <c r="C1127" t="b">
        <f t="shared" si="6"/>
        <v>1</v>
      </c>
      <c r="D1127">
        <v>21</v>
      </c>
      <c r="E1127" t="b">
        <f t="shared" si="7"/>
        <v>1</v>
      </c>
    </row>
    <row r="1128" spans="1:5" x14ac:dyDescent="0.3">
      <c r="A1128" s="13">
        <v>43236</v>
      </c>
      <c r="B1128">
        <v>17</v>
      </c>
      <c r="C1128" t="b">
        <f t="shared" si="6"/>
        <v>1</v>
      </c>
      <c r="D1128">
        <v>21</v>
      </c>
      <c r="E1128" t="b">
        <f t="shared" si="7"/>
        <v>1</v>
      </c>
    </row>
    <row r="1129" spans="1:5" x14ac:dyDescent="0.3">
      <c r="A1129" s="13">
        <v>43237</v>
      </c>
      <c r="B1129">
        <v>18</v>
      </c>
      <c r="C1129" t="b">
        <f t="shared" si="6"/>
        <v>1</v>
      </c>
      <c r="D1129">
        <v>24</v>
      </c>
      <c r="E1129" t="b">
        <f t="shared" si="7"/>
        <v>1</v>
      </c>
    </row>
    <row r="1130" spans="1:5" x14ac:dyDescent="0.3">
      <c r="A1130" s="13">
        <v>43238</v>
      </c>
      <c r="B1130">
        <v>15</v>
      </c>
      <c r="C1130" t="b">
        <f t="shared" si="6"/>
        <v>1</v>
      </c>
      <c r="D1130">
        <v>21</v>
      </c>
      <c r="E1130" t="b">
        <f t="shared" si="7"/>
        <v>1</v>
      </c>
    </row>
    <row r="1131" spans="1:5" x14ac:dyDescent="0.3">
      <c r="A1131" s="13">
        <v>43239</v>
      </c>
      <c r="B1131">
        <v>21</v>
      </c>
      <c r="C1131" t="b">
        <f t="shared" si="6"/>
        <v>1</v>
      </c>
      <c r="D1131">
        <v>21</v>
      </c>
      <c r="E1131" t="b">
        <f t="shared" si="7"/>
        <v>1</v>
      </c>
    </row>
    <row r="1132" spans="1:5" x14ac:dyDescent="0.3">
      <c r="A1132" s="13">
        <v>43240</v>
      </c>
      <c r="B1132">
        <v>19</v>
      </c>
      <c r="C1132" t="b">
        <f t="shared" si="6"/>
        <v>1</v>
      </c>
      <c r="D1132">
        <v>18</v>
      </c>
      <c r="E1132" t="b">
        <f t="shared" si="7"/>
        <v>1</v>
      </c>
    </row>
    <row r="1133" spans="1:5" x14ac:dyDescent="0.3">
      <c r="A1133" s="13">
        <v>43241</v>
      </c>
      <c r="B1133">
        <v>25</v>
      </c>
      <c r="C1133" t="b">
        <f t="shared" si="6"/>
        <v>1</v>
      </c>
      <c r="D1133">
        <v>29</v>
      </c>
      <c r="E1133" t="b">
        <f t="shared" si="7"/>
        <v>1</v>
      </c>
    </row>
    <row r="1134" spans="1:5" x14ac:dyDescent="0.3">
      <c r="A1134" s="13">
        <v>43242</v>
      </c>
      <c r="B1134">
        <v>17</v>
      </c>
      <c r="C1134" t="b">
        <f t="shared" si="6"/>
        <v>1</v>
      </c>
      <c r="D1134">
        <v>22</v>
      </c>
      <c r="E1134" t="b">
        <f t="shared" si="7"/>
        <v>1</v>
      </c>
    </row>
    <row r="1135" spans="1:5" x14ac:dyDescent="0.3">
      <c r="A1135" s="13">
        <v>43243</v>
      </c>
      <c r="B1135">
        <v>14</v>
      </c>
      <c r="C1135" t="b">
        <f t="shared" si="6"/>
        <v>1</v>
      </c>
      <c r="D1135">
        <v>26</v>
      </c>
      <c r="E1135" t="b">
        <f t="shared" si="7"/>
        <v>1</v>
      </c>
    </row>
    <row r="1136" spans="1:5" x14ac:dyDescent="0.3">
      <c r="A1136" s="13">
        <v>43244</v>
      </c>
      <c r="B1136">
        <v>14</v>
      </c>
      <c r="C1136" t="b">
        <f t="shared" si="6"/>
        <v>1</v>
      </c>
      <c r="D1136">
        <v>26</v>
      </c>
      <c r="E1136" t="b">
        <f t="shared" si="7"/>
        <v>1</v>
      </c>
    </row>
    <row r="1137" spans="1:5" x14ac:dyDescent="0.3">
      <c r="A1137" s="13">
        <v>43245</v>
      </c>
      <c r="B1137">
        <v>18</v>
      </c>
      <c r="C1137" t="b">
        <f t="shared" si="6"/>
        <v>1</v>
      </c>
      <c r="D1137">
        <v>30</v>
      </c>
      <c r="E1137" t="b">
        <f t="shared" si="7"/>
        <v>1</v>
      </c>
    </row>
    <row r="1138" spans="1:5" x14ac:dyDescent="0.3">
      <c r="A1138" s="13">
        <v>43246</v>
      </c>
      <c r="B1138">
        <v>23</v>
      </c>
      <c r="C1138" t="b">
        <f t="shared" si="6"/>
        <v>1</v>
      </c>
      <c r="D1138">
        <v>22</v>
      </c>
      <c r="E1138" t="b">
        <f t="shared" si="7"/>
        <v>1</v>
      </c>
    </row>
    <row r="1139" spans="1:5" x14ac:dyDescent="0.3">
      <c r="A1139" s="13">
        <v>43247</v>
      </c>
      <c r="B1139">
        <v>23</v>
      </c>
      <c r="C1139" t="b">
        <f t="shared" si="6"/>
        <v>1</v>
      </c>
      <c r="D1139">
        <v>21</v>
      </c>
      <c r="E1139" t="b">
        <f t="shared" si="7"/>
        <v>1</v>
      </c>
    </row>
    <row r="1140" spans="1:5" x14ac:dyDescent="0.3">
      <c r="A1140" s="13">
        <v>43248</v>
      </c>
      <c r="B1140">
        <v>17</v>
      </c>
      <c r="C1140" t="b">
        <f t="shared" si="6"/>
        <v>1</v>
      </c>
      <c r="D1140">
        <v>26</v>
      </c>
      <c r="E1140" t="b">
        <f t="shared" si="7"/>
        <v>1</v>
      </c>
    </row>
    <row r="1141" spans="1:5" x14ac:dyDescent="0.3">
      <c r="A1141" s="13">
        <v>43249</v>
      </c>
      <c r="B1141">
        <v>19</v>
      </c>
      <c r="C1141" t="b">
        <f t="shared" si="6"/>
        <v>1</v>
      </c>
      <c r="D1141">
        <v>27</v>
      </c>
      <c r="E1141" t="b">
        <f t="shared" si="7"/>
        <v>1</v>
      </c>
    </row>
    <row r="1142" spans="1:5" x14ac:dyDescent="0.3">
      <c r="A1142" s="13">
        <v>43250</v>
      </c>
      <c r="B1142">
        <v>20</v>
      </c>
      <c r="C1142" t="b">
        <f t="shared" si="6"/>
        <v>1</v>
      </c>
      <c r="D1142">
        <v>21</v>
      </c>
      <c r="E1142" t="b">
        <f t="shared" si="7"/>
        <v>1</v>
      </c>
    </row>
    <row r="1143" spans="1:5" x14ac:dyDescent="0.3">
      <c r="A1143" s="13">
        <v>43251</v>
      </c>
      <c r="B1143">
        <v>14</v>
      </c>
      <c r="C1143" t="b">
        <f t="shared" si="6"/>
        <v>1</v>
      </c>
      <c r="D1143">
        <v>21</v>
      </c>
      <c r="E1143" t="b">
        <f t="shared" si="7"/>
        <v>1</v>
      </c>
    </row>
    <row r="1144" spans="1:5" x14ac:dyDescent="0.3">
      <c r="A1144" s="13">
        <v>43252</v>
      </c>
      <c r="B1144">
        <v>17</v>
      </c>
      <c r="C1144" t="b">
        <f t="shared" si="6"/>
        <v>1</v>
      </c>
      <c r="D1144">
        <v>34</v>
      </c>
      <c r="E1144" t="b">
        <f t="shared" si="7"/>
        <v>1</v>
      </c>
    </row>
    <row r="1145" spans="1:5" x14ac:dyDescent="0.3">
      <c r="A1145" s="13">
        <v>43253</v>
      </c>
      <c r="B1145">
        <v>22</v>
      </c>
      <c r="C1145" t="b">
        <f t="shared" si="6"/>
        <v>1</v>
      </c>
      <c r="D1145">
        <v>36</v>
      </c>
      <c r="E1145" t="b">
        <f t="shared" si="7"/>
        <v>1</v>
      </c>
    </row>
    <row r="1146" spans="1:5" x14ac:dyDescent="0.3">
      <c r="A1146" s="13">
        <v>43254</v>
      </c>
      <c r="B1146">
        <v>20</v>
      </c>
      <c r="C1146" t="b">
        <f t="shared" si="6"/>
        <v>1</v>
      </c>
      <c r="D1146">
        <v>27</v>
      </c>
      <c r="E1146" t="b">
        <f t="shared" si="7"/>
        <v>1</v>
      </c>
    </row>
    <row r="1147" spans="1:5" x14ac:dyDescent="0.3">
      <c r="A1147" s="13">
        <v>43255</v>
      </c>
      <c r="B1147">
        <v>24</v>
      </c>
      <c r="C1147" t="b">
        <f t="shared" si="6"/>
        <v>1</v>
      </c>
      <c r="D1147">
        <v>29</v>
      </c>
      <c r="E1147" t="b">
        <f t="shared" si="7"/>
        <v>1</v>
      </c>
    </row>
    <row r="1148" spans="1:5" x14ac:dyDescent="0.3">
      <c r="A1148" s="13">
        <v>43256</v>
      </c>
      <c r="B1148">
        <v>19</v>
      </c>
      <c r="C1148" t="b">
        <f t="shared" si="6"/>
        <v>1</v>
      </c>
      <c r="D1148">
        <v>27</v>
      </c>
      <c r="E1148" t="b">
        <f t="shared" si="7"/>
        <v>1</v>
      </c>
    </row>
    <row r="1149" spans="1:5" x14ac:dyDescent="0.3">
      <c r="A1149" s="13">
        <v>43257</v>
      </c>
      <c r="B1149">
        <v>21</v>
      </c>
      <c r="C1149" t="b">
        <f t="shared" si="6"/>
        <v>1</v>
      </c>
      <c r="D1149">
        <v>23</v>
      </c>
      <c r="E1149" t="b">
        <f t="shared" si="7"/>
        <v>1</v>
      </c>
    </row>
    <row r="1150" spans="1:5" x14ac:dyDescent="0.3">
      <c r="A1150" s="13">
        <v>43258</v>
      </c>
      <c r="B1150">
        <v>18</v>
      </c>
      <c r="C1150" t="b">
        <f t="shared" si="6"/>
        <v>1</v>
      </c>
      <c r="D1150">
        <v>25</v>
      </c>
      <c r="E1150" t="b">
        <f t="shared" si="7"/>
        <v>1</v>
      </c>
    </row>
    <row r="1151" spans="1:5" x14ac:dyDescent="0.3">
      <c r="A1151" s="13">
        <v>43259</v>
      </c>
      <c r="B1151">
        <v>16</v>
      </c>
      <c r="C1151" t="b">
        <f t="shared" si="6"/>
        <v>1</v>
      </c>
      <c r="D1151">
        <v>28</v>
      </c>
      <c r="E1151" t="b">
        <f t="shared" si="7"/>
        <v>1</v>
      </c>
    </row>
    <row r="1152" spans="1:5" x14ac:dyDescent="0.3">
      <c r="A1152" s="13">
        <v>43260</v>
      </c>
      <c r="B1152">
        <v>20</v>
      </c>
      <c r="C1152" t="b">
        <f t="shared" si="6"/>
        <v>1</v>
      </c>
      <c r="D1152">
        <v>28</v>
      </c>
      <c r="E1152" t="b">
        <f t="shared" si="7"/>
        <v>1</v>
      </c>
    </row>
    <row r="1153" spans="1:5" x14ac:dyDescent="0.3">
      <c r="A1153" s="13">
        <v>43261</v>
      </c>
      <c r="B1153">
        <v>18</v>
      </c>
      <c r="C1153" t="b">
        <f t="shared" si="6"/>
        <v>1</v>
      </c>
      <c r="D1153">
        <v>22</v>
      </c>
      <c r="E1153" t="b">
        <f t="shared" si="7"/>
        <v>1</v>
      </c>
    </row>
    <row r="1154" spans="1:5" x14ac:dyDescent="0.3">
      <c r="A1154" s="13">
        <v>43262</v>
      </c>
      <c r="B1154">
        <v>25</v>
      </c>
      <c r="C1154" t="b">
        <f t="shared" si="6"/>
        <v>1</v>
      </c>
      <c r="D1154">
        <v>30</v>
      </c>
      <c r="E1154" t="b">
        <f t="shared" si="7"/>
        <v>1</v>
      </c>
    </row>
    <row r="1155" spans="1:5" x14ac:dyDescent="0.3">
      <c r="A1155" s="13">
        <v>43263</v>
      </c>
      <c r="B1155">
        <v>21</v>
      </c>
      <c r="C1155" t="b">
        <f t="shared" si="6"/>
        <v>1</v>
      </c>
      <c r="D1155">
        <v>31</v>
      </c>
      <c r="E1155" t="b">
        <f t="shared" si="7"/>
        <v>1</v>
      </c>
    </row>
    <row r="1156" spans="1:5" x14ac:dyDescent="0.3">
      <c r="A1156" s="13">
        <v>43264</v>
      </c>
      <c r="B1156">
        <v>19</v>
      </c>
      <c r="C1156" t="b">
        <f t="shared" si="6"/>
        <v>1</v>
      </c>
      <c r="D1156">
        <v>28</v>
      </c>
      <c r="E1156" t="b">
        <f t="shared" si="7"/>
        <v>1</v>
      </c>
    </row>
    <row r="1157" spans="1:5" x14ac:dyDescent="0.3">
      <c r="A1157" s="13">
        <v>43265</v>
      </c>
      <c r="B1157">
        <v>16</v>
      </c>
      <c r="C1157" t="b">
        <f t="shared" si="6"/>
        <v>1</v>
      </c>
      <c r="D1157">
        <v>30</v>
      </c>
      <c r="E1157" t="b">
        <f t="shared" si="7"/>
        <v>1</v>
      </c>
    </row>
    <row r="1158" spans="1:5" x14ac:dyDescent="0.3">
      <c r="A1158" s="13">
        <v>43266</v>
      </c>
      <c r="B1158">
        <v>21</v>
      </c>
      <c r="C1158" t="b">
        <f t="shared" si="6"/>
        <v>1</v>
      </c>
      <c r="D1158">
        <v>25</v>
      </c>
      <c r="E1158" t="b">
        <f t="shared" si="7"/>
        <v>1</v>
      </c>
    </row>
    <row r="1159" spans="1:5" x14ac:dyDescent="0.3">
      <c r="A1159" s="13">
        <v>43267</v>
      </c>
      <c r="B1159">
        <v>22</v>
      </c>
      <c r="C1159" t="b">
        <f t="shared" si="6"/>
        <v>1</v>
      </c>
      <c r="D1159">
        <v>26</v>
      </c>
      <c r="E1159" t="b">
        <f t="shared" si="7"/>
        <v>1</v>
      </c>
    </row>
    <row r="1160" spans="1:5" x14ac:dyDescent="0.3">
      <c r="A1160" s="13">
        <v>43268</v>
      </c>
      <c r="B1160">
        <v>19</v>
      </c>
      <c r="C1160" t="b">
        <f t="shared" si="6"/>
        <v>1</v>
      </c>
      <c r="D1160">
        <v>24</v>
      </c>
      <c r="E1160" t="b">
        <f t="shared" si="7"/>
        <v>1</v>
      </c>
    </row>
    <row r="1161" spans="1:5" x14ac:dyDescent="0.3">
      <c r="A1161" s="13">
        <v>43269</v>
      </c>
      <c r="B1161">
        <v>23</v>
      </c>
      <c r="C1161" t="b">
        <f t="shared" si="6"/>
        <v>1</v>
      </c>
      <c r="D1161">
        <v>38</v>
      </c>
      <c r="E1161" t="b">
        <f t="shared" si="7"/>
        <v>1</v>
      </c>
    </row>
    <row r="1162" spans="1:5" x14ac:dyDescent="0.3">
      <c r="A1162" s="13">
        <v>43270</v>
      </c>
      <c r="B1162">
        <v>17</v>
      </c>
      <c r="C1162" t="b">
        <f t="shared" si="6"/>
        <v>1</v>
      </c>
      <c r="D1162">
        <v>31</v>
      </c>
      <c r="E1162" t="b">
        <f t="shared" si="7"/>
        <v>1</v>
      </c>
    </row>
    <row r="1163" spans="1:5" x14ac:dyDescent="0.3">
      <c r="A1163" s="13">
        <v>43271</v>
      </c>
      <c r="B1163">
        <v>16</v>
      </c>
      <c r="C1163" t="b">
        <f t="shared" si="6"/>
        <v>1</v>
      </c>
      <c r="D1163">
        <v>33</v>
      </c>
      <c r="E1163" t="b">
        <f t="shared" si="7"/>
        <v>1</v>
      </c>
    </row>
    <row r="1164" spans="1:5" x14ac:dyDescent="0.3">
      <c r="A1164" s="13">
        <v>43272</v>
      </c>
      <c r="B1164">
        <v>16</v>
      </c>
      <c r="C1164" t="b">
        <f t="shared" si="6"/>
        <v>1</v>
      </c>
      <c r="D1164">
        <v>28</v>
      </c>
      <c r="E1164" t="b">
        <f t="shared" si="7"/>
        <v>1</v>
      </c>
    </row>
    <row r="1165" spans="1:5" x14ac:dyDescent="0.3">
      <c r="A1165" s="13">
        <v>43273</v>
      </c>
      <c r="B1165">
        <v>14</v>
      </c>
      <c r="C1165" t="b">
        <f t="shared" si="6"/>
        <v>1</v>
      </c>
      <c r="D1165">
        <v>28</v>
      </c>
      <c r="E1165" t="b">
        <f t="shared" si="7"/>
        <v>1</v>
      </c>
    </row>
    <row r="1166" spans="1:5" x14ac:dyDescent="0.3">
      <c r="A1166" s="13">
        <v>43274</v>
      </c>
      <c r="B1166">
        <v>20</v>
      </c>
      <c r="C1166" t="b">
        <f t="shared" si="6"/>
        <v>1</v>
      </c>
      <c r="D1166">
        <v>21</v>
      </c>
      <c r="E1166" t="b">
        <f t="shared" si="7"/>
        <v>1</v>
      </c>
    </row>
    <row r="1167" spans="1:5" x14ac:dyDescent="0.3">
      <c r="A1167" s="13">
        <v>43275</v>
      </c>
      <c r="B1167">
        <v>20</v>
      </c>
      <c r="C1167" t="b">
        <f t="shared" si="6"/>
        <v>1</v>
      </c>
      <c r="D1167">
        <v>22</v>
      </c>
      <c r="E1167" t="b">
        <f t="shared" si="7"/>
        <v>1</v>
      </c>
    </row>
    <row r="1168" spans="1:5" x14ac:dyDescent="0.3">
      <c r="A1168" s="13">
        <v>43276</v>
      </c>
      <c r="B1168">
        <v>19</v>
      </c>
      <c r="C1168" t="b">
        <f t="shared" si="6"/>
        <v>1</v>
      </c>
      <c r="D1168">
        <v>34</v>
      </c>
      <c r="E1168" t="b">
        <f t="shared" si="7"/>
        <v>1</v>
      </c>
    </row>
    <row r="1169" spans="1:5" x14ac:dyDescent="0.3">
      <c r="A1169" s="13">
        <v>43277</v>
      </c>
      <c r="B1169">
        <v>18</v>
      </c>
      <c r="C1169" t="b">
        <f t="shared" si="6"/>
        <v>1</v>
      </c>
      <c r="D1169">
        <v>33</v>
      </c>
      <c r="E1169" t="b">
        <f t="shared" si="7"/>
        <v>1</v>
      </c>
    </row>
    <row r="1170" spans="1:5" x14ac:dyDescent="0.3">
      <c r="A1170" s="13">
        <v>43278</v>
      </c>
      <c r="B1170">
        <v>16</v>
      </c>
      <c r="C1170" t="b">
        <f t="shared" si="6"/>
        <v>1</v>
      </c>
      <c r="D1170">
        <v>31</v>
      </c>
      <c r="E1170" t="b">
        <f t="shared" si="7"/>
        <v>1</v>
      </c>
    </row>
    <row r="1171" spans="1:5" x14ac:dyDescent="0.3">
      <c r="A1171" s="13">
        <v>43279</v>
      </c>
      <c r="B1171">
        <v>13</v>
      </c>
      <c r="C1171" t="b">
        <f t="shared" si="6"/>
        <v>1</v>
      </c>
      <c r="D1171">
        <v>27</v>
      </c>
      <c r="E1171" t="b">
        <f t="shared" si="7"/>
        <v>1</v>
      </c>
    </row>
    <row r="1172" spans="1:5" x14ac:dyDescent="0.3">
      <c r="A1172" s="13">
        <v>43280</v>
      </c>
      <c r="B1172">
        <v>17</v>
      </c>
      <c r="C1172" t="b">
        <f t="shared" si="6"/>
        <v>1</v>
      </c>
      <c r="D1172">
        <v>26</v>
      </c>
      <c r="E1172" t="b">
        <f t="shared" si="7"/>
        <v>1</v>
      </c>
    </row>
    <row r="1173" spans="1:5" x14ac:dyDescent="0.3">
      <c r="A1173" s="13">
        <v>43281</v>
      </c>
      <c r="B1173">
        <v>23</v>
      </c>
      <c r="C1173" t="b">
        <f t="shared" si="6"/>
        <v>1</v>
      </c>
      <c r="D1173">
        <v>26</v>
      </c>
      <c r="E1173" t="b">
        <f t="shared" si="7"/>
        <v>1</v>
      </c>
    </row>
    <row r="1174" spans="1:5" x14ac:dyDescent="0.3">
      <c r="A1174" s="13">
        <v>43282</v>
      </c>
      <c r="B1174">
        <v>24</v>
      </c>
      <c r="C1174" t="b">
        <f t="shared" si="6"/>
        <v>1</v>
      </c>
      <c r="D1174">
        <v>37</v>
      </c>
      <c r="E1174" t="b">
        <f t="shared" si="7"/>
        <v>1</v>
      </c>
    </row>
    <row r="1175" spans="1:5" x14ac:dyDescent="0.3">
      <c r="A1175" s="13">
        <v>43283</v>
      </c>
      <c r="B1175">
        <v>23</v>
      </c>
      <c r="C1175" t="b">
        <f t="shared" si="6"/>
        <v>1</v>
      </c>
      <c r="D1175">
        <v>34</v>
      </c>
      <c r="E1175" t="b">
        <f t="shared" si="7"/>
        <v>1</v>
      </c>
    </row>
    <row r="1176" spans="1:5" x14ac:dyDescent="0.3">
      <c r="A1176" s="13">
        <v>43284</v>
      </c>
      <c r="B1176">
        <v>21</v>
      </c>
      <c r="C1176" t="b">
        <f t="shared" si="6"/>
        <v>1</v>
      </c>
      <c r="D1176">
        <v>28</v>
      </c>
      <c r="E1176" t="b">
        <f t="shared" si="7"/>
        <v>1</v>
      </c>
    </row>
    <row r="1177" spans="1:5" x14ac:dyDescent="0.3">
      <c r="A1177" s="13">
        <v>43285</v>
      </c>
      <c r="B1177">
        <v>19</v>
      </c>
      <c r="C1177" t="b">
        <f t="shared" si="6"/>
        <v>1</v>
      </c>
      <c r="D1177">
        <v>30</v>
      </c>
      <c r="E1177" t="b">
        <f t="shared" si="7"/>
        <v>1</v>
      </c>
    </row>
    <row r="1178" spans="1:5" x14ac:dyDescent="0.3">
      <c r="A1178" s="13">
        <v>43286</v>
      </c>
      <c r="B1178">
        <v>14</v>
      </c>
      <c r="C1178" t="b">
        <f t="shared" si="6"/>
        <v>1</v>
      </c>
      <c r="D1178">
        <v>31</v>
      </c>
      <c r="E1178" t="b">
        <f t="shared" si="7"/>
        <v>1</v>
      </c>
    </row>
    <row r="1179" spans="1:5" x14ac:dyDescent="0.3">
      <c r="A1179" s="13">
        <v>43287</v>
      </c>
      <c r="B1179">
        <v>15</v>
      </c>
      <c r="C1179" t="b">
        <f t="shared" si="6"/>
        <v>1</v>
      </c>
      <c r="D1179">
        <v>30</v>
      </c>
      <c r="E1179" t="b">
        <f t="shared" si="7"/>
        <v>1</v>
      </c>
    </row>
    <row r="1180" spans="1:5" x14ac:dyDescent="0.3">
      <c r="A1180" s="13">
        <v>43288</v>
      </c>
      <c r="B1180">
        <v>26</v>
      </c>
      <c r="C1180" t="b">
        <f t="shared" si="6"/>
        <v>1</v>
      </c>
      <c r="D1180">
        <v>27</v>
      </c>
      <c r="E1180" t="b">
        <f t="shared" si="7"/>
        <v>1</v>
      </c>
    </row>
    <row r="1181" spans="1:5" x14ac:dyDescent="0.3">
      <c r="A1181" s="13">
        <v>43289</v>
      </c>
      <c r="B1181">
        <v>22</v>
      </c>
      <c r="C1181" t="b">
        <f t="shared" si="6"/>
        <v>1</v>
      </c>
      <c r="D1181">
        <v>26</v>
      </c>
      <c r="E1181" t="b">
        <f t="shared" si="7"/>
        <v>1</v>
      </c>
    </row>
    <row r="1182" spans="1:5" x14ac:dyDescent="0.3">
      <c r="A1182" s="13">
        <v>43290</v>
      </c>
      <c r="B1182">
        <v>22</v>
      </c>
      <c r="C1182" t="b">
        <f t="shared" si="6"/>
        <v>1</v>
      </c>
      <c r="D1182">
        <v>34</v>
      </c>
      <c r="E1182" t="b">
        <f t="shared" si="7"/>
        <v>1</v>
      </c>
    </row>
    <row r="1183" spans="1:5" x14ac:dyDescent="0.3">
      <c r="A1183" s="13">
        <v>43291</v>
      </c>
      <c r="B1183">
        <v>19</v>
      </c>
      <c r="C1183" t="b">
        <f t="shared" si="6"/>
        <v>1</v>
      </c>
      <c r="D1183">
        <v>33</v>
      </c>
      <c r="E1183" t="b">
        <f t="shared" si="7"/>
        <v>1</v>
      </c>
    </row>
    <row r="1184" spans="1:5" x14ac:dyDescent="0.3">
      <c r="A1184" s="13">
        <v>43292</v>
      </c>
      <c r="B1184">
        <v>19</v>
      </c>
      <c r="C1184" t="b">
        <f t="shared" si="6"/>
        <v>1</v>
      </c>
      <c r="D1184">
        <v>32</v>
      </c>
      <c r="E1184" t="b">
        <f t="shared" si="7"/>
        <v>1</v>
      </c>
    </row>
    <row r="1185" spans="1:5" x14ac:dyDescent="0.3">
      <c r="A1185" s="13">
        <v>43293</v>
      </c>
      <c r="B1185">
        <v>20</v>
      </c>
      <c r="C1185" t="b">
        <f t="shared" si="6"/>
        <v>1</v>
      </c>
      <c r="D1185">
        <v>29</v>
      </c>
      <c r="E1185" t="b">
        <f t="shared" si="7"/>
        <v>1</v>
      </c>
    </row>
    <row r="1186" spans="1:5" x14ac:dyDescent="0.3">
      <c r="A1186" s="13">
        <v>43294</v>
      </c>
      <c r="B1186">
        <v>19</v>
      </c>
      <c r="C1186" t="b">
        <f t="shared" si="6"/>
        <v>1</v>
      </c>
      <c r="D1186">
        <v>28</v>
      </c>
      <c r="E1186" t="b">
        <f t="shared" si="7"/>
        <v>1</v>
      </c>
    </row>
    <row r="1187" spans="1:5" x14ac:dyDescent="0.3">
      <c r="A1187" s="13">
        <v>43295</v>
      </c>
      <c r="B1187">
        <v>25</v>
      </c>
      <c r="C1187" t="b">
        <f t="shared" si="6"/>
        <v>1</v>
      </c>
      <c r="D1187">
        <v>30</v>
      </c>
      <c r="E1187" t="b">
        <f t="shared" si="7"/>
        <v>1</v>
      </c>
    </row>
    <row r="1188" spans="1:5" x14ac:dyDescent="0.3">
      <c r="A1188" s="13">
        <v>43296</v>
      </c>
      <c r="B1188">
        <v>20</v>
      </c>
      <c r="C1188" t="b">
        <f t="shared" ref="C1188:C1251" si="8">OR(B1188&gt;$O$934,B1188&lt;$P$934)</f>
        <v>1</v>
      </c>
      <c r="D1188">
        <v>22</v>
      </c>
      <c r="E1188" t="b">
        <f t="shared" ref="E1188:E1251" si="9">OR(D1188&gt;$O$939,D1188&lt;$P$939)</f>
        <v>1</v>
      </c>
    </row>
    <row r="1189" spans="1:5" x14ac:dyDescent="0.3">
      <c r="A1189" s="13">
        <v>43297</v>
      </c>
      <c r="B1189">
        <v>28</v>
      </c>
      <c r="C1189" t="b">
        <f t="shared" si="8"/>
        <v>1</v>
      </c>
      <c r="D1189">
        <v>32</v>
      </c>
      <c r="E1189" t="b">
        <f t="shared" si="9"/>
        <v>1</v>
      </c>
    </row>
    <row r="1190" spans="1:5" x14ac:dyDescent="0.3">
      <c r="A1190" s="13">
        <v>43298</v>
      </c>
      <c r="B1190">
        <v>20</v>
      </c>
      <c r="C1190" t="b">
        <f t="shared" si="8"/>
        <v>1</v>
      </c>
      <c r="D1190">
        <v>39</v>
      </c>
      <c r="E1190" t="b">
        <f t="shared" si="9"/>
        <v>1</v>
      </c>
    </row>
    <row r="1191" spans="1:5" x14ac:dyDescent="0.3">
      <c r="A1191" s="13">
        <v>43299</v>
      </c>
      <c r="B1191">
        <v>14</v>
      </c>
      <c r="C1191" t="b">
        <f t="shared" si="8"/>
        <v>1</v>
      </c>
      <c r="D1191">
        <v>39</v>
      </c>
      <c r="E1191" t="b">
        <f t="shared" si="9"/>
        <v>1</v>
      </c>
    </row>
    <row r="1192" spans="1:5" x14ac:dyDescent="0.3">
      <c r="A1192" s="13">
        <v>43300</v>
      </c>
      <c r="B1192">
        <v>18</v>
      </c>
      <c r="C1192" t="b">
        <f t="shared" si="8"/>
        <v>1</v>
      </c>
      <c r="D1192">
        <v>30</v>
      </c>
      <c r="E1192" t="b">
        <f t="shared" si="9"/>
        <v>1</v>
      </c>
    </row>
    <row r="1193" spans="1:5" x14ac:dyDescent="0.3">
      <c r="A1193" s="13">
        <v>43301</v>
      </c>
      <c r="B1193">
        <v>18</v>
      </c>
      <c r="C1193" t="b">
        <f t="shared" si="8"/>
        <v>1</v>
      </c>
      <c r="D1193">
        <v>30</v>
      </c>
      <c r="E1193" t="b">
        <f t="shared" si="9"/>
        <v>1</v>
      </c>
    </row>
    <row r="1194" spans="1:5" x14ac:dyDescent="0.3">
      <c r="A1194" s="13">
        <v>43302</v>
      </c>
      <c r="B1194">
        <v>15</v>
      </c>
      <c r="C1194" t="b">
        <f t="shared" si="8"/>
        <v>1</v>
      </c>
      <c r="D1194">
        <v>27</v>
      </c>
      <c r="E1194" t="b">
        <f t="shared" si="9"/>
        <v>1</v>
      </c>
    </row>
    <row r="1195" spans="1:5" x14ac:dyDescent="0.3">
      <c r="A1195" s="13">
        <v>43303</v>
      </c>
      <c r="B1195">
        <v>22</v>
      </c>
      <c r="C1195" t="b">
        <f t="shared" si="8"/>
        <v>1</v>
      </c>
      <c r="D1195">
        <v>23</v>
      </c>
      <c r="E1195" t="b">
        <f t="shared" si="9"/>
        <v>1</v>
      </c>
    </row>
    <row r="1196" spans="1:5" x14ac:dyDescent="0.3">
      <c r="A1196" s="13">
        <v>43304</v>
      </c>
      <c r="B1196">
        <v>25</v>
      </c>
      <c r="C1196" t="b">
        <f t="shared" si="8"/>
        <v>1</v>
      </c>
      <c r="D1196">
        <v>35</v>
      </c>
      <c r="E1196" t="b">
        <f t="shared" si="9"/>
        <v>1</v>
      </c>
    </row>
    <row r="1197" spans="1:5" x14ac:dyDescent="0.3">
      <c r="A1197" s="13">
        <v>43305</v>
      </c>
      <c r="B1197">
        <v>17</v>
      </c>
      <c r="C1197" t="b">
        <f t="shared" si="8"/>
        <v>1</v>
      </c>
      <c r="D1197">
        <v>32</v>
      </c>
      <c r="E1197" t="b">
        <f t="shared" si="9"/>
        <v>1</v>
      </c>
    </row>
    <row r="1198" spans="1:5" x14ac:dyDescent="0.3">
      <c r="A1198" s="13">
        <v>43306</v>
      </c>
      <c r="B1198">
        <v>16</v>
      </c>
      <c r="C1198" t="b">
        <f t="shared" si="8"/>
        <v>1</v>
      </c>
      <c r="D1198">
        <v>26</v>
      </c>
      <c r="E1198" t="b">
        <f t="shared" si="9"/>
        <v>1</v>
      </c>
    </row>
    <row r="1199" spans="1:5" x14ac:dyDescent="0.3">
      <c r="A1199" s="13">
        <v>43307</v>
      </c>
      <c r="B1199">
        <v>19</v>
      </c>
      <c r="C1199" t="b">
        <f t="shared" si="8"/>
        <v>1</v>
      </c>
      <c r="D1199">
        <v>30</v>
      </c>
      <c r="E1199" t="b">
        <f t="shared" si="9"/>
        <v>1</v>
      </c>
    </row>
    <row r="1200" spans="1:5" x14ac:dyDescent="0.3">
      <c r="A1200" s="13">
        <v>43308</v>
      </c>
      <c r="B1200">
        <v>14</v>
      </c>
      <c r="C1200" t="b">
        <f t="shared" si="8"/>
        <v>1</v>
      </c>
      <c r="D1200">
        <v>29</v>
      </c>
      <c r="E1200" t="b">
        <f t="shared" si="9"/>
        <v>1</v>
      </c>
    </row>
    <row r="1201" spans="1:5" x14ac:dyDescent="0.3">
      <c r="A1201" s="13">
        <v>43309</v>
      </c>
      <c r="B1201">
        <v>19</v>
      </c>
      <c r="C1201" t="b">
        <f t="shared" si="8"/>
        <v>1</v>
      </c>
      <c r="D1201">
        <v>24</v>
      </c>
      <c r="E1201" t="b">
        <f t="shared" si="9"/>
        <v>1</v>
      </c>
    </row>
    <row r="1202" spans="1:5" x14ac:dyDescent="0.3">
      <c r="A1202" s="13">
        <v>43310</v>
      </c>
      <c r="B1202">
        <v>19</v>
      </c>
      <c r="C1202" t="b">
        <f t="shared" si="8"/>
        <v>1</v>
      </c>
      <c r="D1202">
        <v>24</v>
      </c>
      <c r="E1202" t="b">
        <f t="shared" si="9"/>
        <v>1</v>
      </c>
    </row>
    <row r="1203" spans="1:5" x14ac:dyDescent="0.3">
      <c r="A1203" s="13">
        <v>43311</v>
      </c>
      <c r="B1203">
        <v>26</v>
      </c>
      <c r="C1203" t="b">
        <f t="shared" si="8"/>
        <v>1</v>
      </c>
      <c r="D1203">
        <v>33</v>
      </c>
      <c r="E1203" t="b">
        <f t="shared" si="9"/>
        <v>1</v>
      </c>
    </row>
    <row r="1204" spans="1:5" x14ac:dyDescent="0.3">
      <c r="A1204" s="13">
        <v>43312</v>
      </c>
      <c r="B1204">
        <v>19</v>
      </c>
      <c r="C1204" t="b">
        <f t="shared" si="8"/>
        <v>1</v>
      </c>
      <c r="D1204">
        <v>30</v>
      </c>
      <c r="E1204" t="b">
        <f t="shared" si="9"/>
        <v>1</v>
      </c>
    </row>
    <row r="1205" spans="1:5" x14ac:dyDescent="0.3">
      <c r="A1205" s="13">
        <v>43313</v>
      </c>
      <c r="B1205">
        <v>17</v>
      </c>
      <c r="C1205" t="b">
        <f t="shared" si="8"/>
        <v>1</v>
      </c>
      <c r="D1205">
        <v>26</v>
      </c>
      <c r="E1205" t="b">
        <f t="shared" si="9"/>
        <v>1</v>
      </c>
    </row>
    <row r="1206" spans="1:5" x14ac:dyDescent="0.3">
      <c r="A1206" s="13">
        <v>43314</v>
      </c>
      <c r="B1206">
        <v>20</v>
      </c>
      <c r="C1206" t="b">
        <f t="shared" si="8"/>
        <v>1</v>
      </c>
      <c r="D1206">
        <v>22</v>
      </c>
      <c r="E1206" t="b">
        <f t="shared" si="9"/>
        <v>1</v>
      </c>
    </row>
    <row r="1207" spans="1:5" x14ac:dyDescent="0.3">
      <c r="A1207" s="13">
        <v>43315</v>
      </c>
      <c r="B1207">
        <v>15</v>
      </c>
      <c r="C1207" t="b">
        <f t="shared" si="8"/>
        <v>1</v>
      </c>
      <c r="D1207">
        <v>37</v>
      </c>
      <c r="E1207" t="b">
        <f t="shared" si="9"/>
        <v>1</v>
      </c>
    </row>
    <row r="1208" spans="1:5" x14ac:dyDescent="0.3">
      <c r="A1208" s="13">
        <v>43316</v>
      </c>
      <c r="B1208">
        <v>17</v>
      </c>
      <c r="C1208" t="b">
        <f t="shared" si="8"/>
        <v>1</v>
      </c>
      <c r="D1208">
        <v>30</v>
      </c>
      <c r="E1208" t="b">
        <f t="shared" si="9"/>
        <v>1</v>
      </c>
    </row>
    <row r="1209" spans="1:5" x14ac:dyDescent="0.3">
      <c r="A1209" s="13">
        <v>43317</v>
      </c>
      <c r="B1209">
        <v>20</v>
      </c>
      <c r="C1209" t="b">
        <f t="shared" si="8"/>
        <v>1</v>
      </c>
      <c r="D1209">
        <v>28</v>
      </c>
      <c r="E1209" t="b">
        <f t="shared" si="9"/>
        <v>1</v>
      </c>
    </row>
    <row r="1210" spans="1:5" x14ac:dyDescent="0.3">
      <c r="A1210" s="13">
        <v>43318</v>
      </c>
      <c r="B1210">
        <v>23</v>
      </c>
      <c r="C1210" t="b">
        <f t="shared" si="8"/>
        <v>1</v>
      </c>
      <c r="D1210">
        <v>36</v>
      </c>
      <c r="E1210" t="b">
        <f t="shared" si="9"/>
        <v>1</v>
      </c>
    </row>
    <row r="1211" spans="1:5" x14ac:dyDescent="0.3">
      <c r="A1211" s="13">
        <v>43319</v>
      </c>
      <c r="B1211">
        <v>25</v>
      </c>
      <c r="C1211" t="b">
        <f t="shared" si="8"/>
        <v>1</v>
      </c>
      <c r="D1211">
        <v>31</v>
      </c>
      <c r="E1211" t="b">
        <f t="shared" si="9"/>
        <v>1</v>
      </c>
    </row>
    <row r="1212" spans="1:5" x14ac:dyDescent="0.3">
      <c r="A1212" s="13">
        <v>43320</v>
      </c>
      <c r="B1212">
        <v>20</v>
      </c>
      <c r="C1212" t="b">
        <f t="shared" si="8"/>
        <v>1</v>
      </c>
      <c r="D1212">
        <v>26</v>
      </c>
      <c r="E1212" t="b">
        <f t="shared" si="9"/>
        <v>1</v>
      </c>
    </row>
    <row r="1213" spans="1:5" x14ac:dyDescent="0.3">
      <c r="A1213" s="13">
        <v>43321</v>
      </c>
      <c r="B1213">
        <v>19</v>
      </c>
      <c r="C1213" t="b">
        <f t="shared" si="8"/>
        <v>1</v>
      </c>
      <c r="D1213">
        <v>34</v>
      </c>
      <c r="E1213" t="b">
        <f t="shared" si="9"/>
        <v>1</v>
      </c>
    </row>
    <row r="1214" spans="1:5" x14ac:dyDescent="0.3">
      <c r="A1214" s="13">
        <v>43322</v>
      </c>
      <c r="B1214">
        <v>20</v>
      </c>
      <c r="C1214" t="b">
        <f t="shared" si="8"/>
        <v>1</v>
      </c>
      <c r="D1214">
        <v>28</v>
      </c>
      <c r="E1214" t="b">
        <f t="shared" si="9"/>
        <v>1</v>
      </c>
    </row>
    <row r="1215" spans="1:5" x14ac:dyDescent="0.3">
      <c r="A1215" s="13">
        <v>43323</v>
      </c>
      <c r="B1215">
        <v>23</v>
      </c>
      <c r="C1215" t="b">
        <f t="shared" si="8"/>
        <v>1</v>
      </c>
      <c r="D1215">
        <v>29</v>
      </c>
      <c r="E1215" t="b">
        <f t="shared" si="9"/>
        <v>1</v>
      </c>
    </row>
    <row r="1216" spans="1:5" x14ac:dyDescent="0.3">
      <c r="A1216" s="13">
        <v>43324</v>
      </c>
      <c r="B1216">
        <v>18</v>
      </c>
      <c r="C1216" t="b">
        <f t="shared" si="8"/>
        <v>1</v>
      </c>
      <c r="D1216">
        <v>27</v>
      </c>
      <c r="E1216" t="b">
        <f t="shared" si="9"/>
        <v>1</v>
      </c>
    </row>
    <row r="1217" spans="1:5" x14ac:dyDescent="0.3">
      <c r="A1217" s="13">
        <v>43325</v>
      </c>
      <c r="B1217">
        <v>25</v>
      </c>
      <c r="C1217" t="b">
        <f t="shared" si="8"/>
        <v>1</v>
      </c>
      <c r="D1217">
        <v>33</v>
      </c>
      <c r="E1217" t="b">
        <f t="shared" si="9"/>
        <v>1</v>
      </c>
    </row>
    <row r="1218" spans="1:5" x14ac:dyDescent="0.3">
      <c r="A1218" s="13">
        <v>43326</v>
      </c>
      <c r="B1218">
        <v>17</v>
      </c>
      <c r="C1218" t="b">
        <f t="shared" si="8"/>
        <v>1</v>
      </c>
      <c r="D1218">
        <v>29</v>
      </c>
      <c r="E1218" t="b">
        <f t="shared" si="9"/>
        <v>1</v>
      </c>
    </row>
    <row r="1219" spans="1:5" x14ac:dyDescent="0.3">
      <c r="A1219" s="13">
        <v>43327</v>
      </c>
      <c r="B1219">
        <v>16</v>
      </c>
      <c r="C1219" t="b">
        <f t="shared" si="8"/>
        <v>1</v>
      </c>
      <c r="D1219">
        <v>31</v>
      </c>
      <c r="E1219" t="b">
        <f t="shared" si="9"/>
        <v>1</v>
      </c>
    </row>
    <row r="1220" spans="1:5" x14ac:dyDescent="0.3">
      <c r="A1220" s="13">
        <v>43328</v>
      </c>
      <c r="B1220">
        <v>21</v>
      </c>
      <c r="C1220" t="b">
        <f t="shared" si="8"/>
        <v>1</v>
      </c>
      <c r="D1220">
        <v>26</v>
      </c>
      <c r="E1220" t="b">
        <f t="shared" si="9"/>
        <v>1</v>
      </c>
    </row>
    <row r="1221" spans="1:5" x14ac:dyDescent="0.3">
      <c r="A1221" s="13">
        <v>43329</v>
      </c>
      <c r="B1221">
        <v>18</v>
      </c>
      <c r="C1221" t="b">
        <f t="shared" si="8"/>
        <v>1</v>
      </c>
      <c r="D1221">
        <v>28</v>
      </c>
      <c r="E1221" t="b">
        <f t="shared" si="9"/>
        <v>1</v>
      </c>
    </row>
    <row r="1222" spans="1:5" x14ac:dyDescent="0.3">
      <c r="A1222" s="13">
        <v>43330</v>
      </c>
      <c r="B1222">
        <v>20</v>
      </c>
      <c r="C1222" t="b">
        <f t="shared" si="8"/>
        <v>1</v>
      </c>
      <c r="D1222">
        <v>30</v>
      </c>
      <c r="E1222" t="b">
        <f t="shared" si="9"/>
        <v>1</v>
      </c>
    </row>
    <row r="1223" spans="1:5" x14ac:dyDescent="0.3">
      <c r="A1223" s="13">
        <v>43331</v>
      </c>
      <c r="B1223">
        <v>25</v>
      </c>
      <c r="C1223" t="b">
        <f t="shared" si="8"/>
        <v>1</v>
      </c>
      <c r="D1223">
        <v>22</v>
      </c>
      <c r="E1223" t="b">
        <f t="shared" si="9"/>
        <v>1</v>
      </c>
    </row>
    <row r="1224" spans="1:5" x14ac:dyDescent="0.3">
      <c r="A1224" s="13">
        <v>43332</v>
      </c>
      <c r="B1224">
        <v>19</v>
      </c>
      <c r="C1224" t="b">
        <f t="shared" si="8"/>
        <v>1</v>
      </c>
      <c r="D1224">
        <v>31</v>
      </c>
      <c r="E1224" t="b">
        <f t="shared" si="9"/>
        <v>1</v>
      </c>
    </row>
    <row r="1225" spans="1:5" x14ac:dyDescent="0.3">
      <c r="A1225" s="13">
        <v>43333</v>
      </c>
      <c r="B1225">
        <v>20</v>
      </c>
      <c r="C1225" t="b">
        <f t="shared" si="8"/>
        <v>1</v>
      </c>
      <c r="D1225">
        <v>31</v>
      </c>
      <c r="E1225" t="b">
        <f t="shared" si="9"/>
        <v>1</v>
      </c>
    </row>
    <row r="1226" spans="1:5" x14ac:dyDescent="0.3">
      <c r="A1226" s="13">
        <v>43334</v>
      </c>
      <c r="B1226">
        <v>18</v>
      </c>
      <c r="C1226" t="b">
        <f t="shared" si="8"/>
        <v>1</v>
      </c>
      <c r="D1226">
        <v>27</v>
      </c>
      <c r="E1226" t="b">
        <f t="shared" si="9"/>
        <v>1</v>
      </c>
    </row>
    <row r="1227" spans="1:5" x14ac:dyDescent="0.3">
      <c r="A1227" s="13">
        <v>43335</v>
      </c>
      <c r="B1227">
        <v>15</v>
      </c>
      <c r="C1227" t="b">
        <f t="shared" si="8"/>
        <v>1</v>
      </c>
      <c r="D1227">
        <v>33</v>
      </c>
      <c r="E1227" t="b">
        <f t="shared" si="9"/>
        <v>1</v>
      </c>
    </row>
    <row r="1228" spans="1:5" x14ac:dyDescent="0.3">
      <c r="A1228" s="13">
        <v>43336</v>
      </c>
      <c r="B1228">
        <v>16</v>
      </c>
      <c r="C1228" t="b">
        <f t="shared" si="8"/>
        <v>1</v>
      </c>
      <c r="D1228">
        <v>30</v>
      </c>
      <c r="E1228" t="b">
        <f t="shared" si="9"/>
        <v>1</v>
      </c>
    </row>
    <row r="1229" spans="1:5" x14ac:dyDescent="0.3">
      <c r="A1229" s="13">
        <v>43337</v>
      </c>
      <c r="B1229">
        <v>24</v>
      </c>
      <c r="C1229" t="b">
        <f t="shared" si="8"/>
        <v>1</v>
      </c>
      <c r="D1229">
        <v>24</v>
      </c>
      <c r="E1229" t="b">
        <f t="shared" si="9"/>
        <v>1</v>
      </c>
    </row>
    <row r="1230" spans="1:5" x14ac:dyDescent="0.3">
      <c r="A1230" s="13">
        <v>43338</v>
      </c>
      <c r="B1230">
        <v>20</v>
      </c>
      <c r="C1230" t="b">
        <f t="shared" si="8"/>
        <v>1</v>
      </c>
      <c r="D1230">
        <v>29</v>
      </c>
      <c r="E1230" t="b">
        <f t="shared" si="9"/>
        <v>1</v>
      </c>
    </row>
    <row r="1231" spans="1:5" x14ac:dyDescent="0.3">
      <c r="A1231" s="13">
        <v>43339</v>
      </c>
      <c r="B1231">
        <v>22</v>
      </c>
      <c r="C1231" t="b">
        <f t="shared" si="8"/>
        <v>1</v>
      </c>
      <c r="D1231">
        <v>30</v>
      </c>
      <c r="E1231" t="b">
        <f t="shared" si="9"/>
        <v>1</v>
      </c>
    </row>
    <row r="1232" spans="1:5" x14ac:dyDescent="0.3">
      <c r="A1232" s="13">
        <v>43340</v>
      </c>
      <c r="B1232">
        <v>21</v>
      </c>
      <c r="C1232" t="b">
        <f t="shared" si="8"/>
        <v>1</v>
      </c>
      <c r="D1232">
        <v>31</v>
      </c>
      <c r="E1232" t="b">
        <f t="shared" si="9"/>
        <v>1</v>
      </c>
    </row>
    <row r="1233" spans="1:5" x14ac:dyDescent="0.3">
      <c r="A1233" s="13">
        <v>43341</v>
      </c>
      <c r="B1233">
        <v>17</v>
      </c>
      <c r="C1233" t="b">
        <f t="shared" si="8"/>
        <v>1</v>
      </c>
      <c r="D1233">
        <v>33</v>
      </c>
      <c r="E1233" t="b">
        <f t="shared" si="9"/>
        <v>1</v>
      </c>
    </row>
    <row r="1234" spans="1:5" x14ac:dyDescent="0.3">
      <c r="A1234" s="13">
        <v>43342</v>
      </c>
      <c r="B1234">
        <v>18</v>
      </c>
      <c r="C1234" t="b">
        <f t="shared" si="8"/>
        <v>1</v>
      </c>
      <c r="D1234">
        <v>36</v>
      </c>
      <c r="E1234" t="b">
        <f t="shared" si="9"/>
        <v>1</v>
      </c>
    </row>
    <row r="1235" spans="1:5" x14ac:dyDescent="0.3">
      <c r="A1235" s="13">
        <v>43343</v>
      </c>
      <c r="B1235">
        <v>18</v>
      </c>
      <c r="C1235" t="b">
        <f t="shared" si="8"/>
        <v>1</v>
      </c>
      <c r="D1235">
        <v>29</v>
      </c>
      <c r="E1235" t="b">
        <f t="shared" si="9"/>
        <v>1</v>
      </c>
    </row>
    <row r="1236" spans="1:5" x14ac:dyDescent="0.3">
      <c r="A1236" s="13">
        <v>43344</v>
      </c>
      <c r="B1236">
        <v>22</v>
      </c>
      <c r="C1236" t="b">
        <f t="shared" si="8"/>
        <v>1</v>
      </c>
      <c r="D1236">
        <v>26</v>
      </c>
      <c r="E1236" t="b">
        <f t="shared" si="9"/>
        <v>1</v>
      </c>
    </row>
    <row r="1237" spans="1:5" x14ac:dyDescent="0.3">
      <c r="A1237" s="13">
        <v>43345</v>
      </c>
      <c r="B1237">
        <v>27</v>
      </c>
      <c r="C1237" t="b">
        <f t="shared" si="8"/>
        <v>1</v>
      </c>
      <c r="D1237">
        <v>28</v>
      </c>
      <c r="E1237" t="b">
        <f t="shared" si="9"/>
        <v>1</v>
      </c>
    </row>
    <row r="1238" spans="1:5" x14ac:dyDescent="0.3">
      <c r="A1238" s="13">
        <v>43346</v>
      </c>
      <c r="B1238">
        <v>23</v>
      </c>
      <c r="C1238" t="b">
        <f t="shared" si="8"/>
        <v>1</v>
      </c>
      <c r="D1238">
        <v>37</v>
      </c>
      <c r="E1238" t="b">
        <f t="shared" si="9"/>
        <v>1</v>
      </c>
    </row>
    <row r="1239" spans="1:5" x14ac:dyDescent="0.3">
      <c r="A1239" s="13">
        <v>43347</v>
      </c>
      <c r="B1239">
        <v>17</v>
      </c>
      <c r="C1239" t="b">
        <f t="shared" si="8"/>
        <v>1</v>
      </c>
      <c r="D1239">
        <v>31</v>
      </c>
      <c r="E1239" t="b">
        <f t="shared" si="9"/>
        <v>1</v>
      </c>
    </row>
    <row r="1240" spans="1:5" x14ac:dyDescent="0.3">
      <c r="A1240" s="13">
        <v>43348</v>
      </c>
      <c r="B1240">
        <v>17</v>
      </c>
      <c r="C1240" t="b">
        <f t="shared" si="8"/>
        <v>1</v>
      </c>
      <c r="D1240">
        <v>27</v>
      </c>
      <c r="E1240" t="b">
        <f t="shared" si="9"/>
        <v>1</v>
      </c>
    </row>
    <row r="1241" spans="1:5" x14ac:dyDescent="0.3">
      <c r="A1241" s="13">
        <v>43349</v>
      </c>
      <c r="B1241">
        <v>15</v>
      </c>
      <c r="C1241" t="b">
        <f t="shared" si="8"/>
        <v>1</v>
      </c>
      <c r="D1241">
        <v>35</v>
      </c>
      <c r="E1241" t="b">
        <f t="shared" si="9"/>
        <v>1</v>
      </c>
    </row>
    <row r="1242" spans="1:5" x14ac:dyDescent="0.3">
      <c r="A1242" s="13">
        <v>43350</v>
      </c>
      <c r="B1242">
        <v>17</v>
      </c>
      <c r="C1242" t="b">
        <f t="shared" si="8"/>
        <v>1</v>
      </c>
      <c r="D1242">
        <v>31</v>
      </c>
      <c r="E1242" t="b">
        <f t="shared" si="9"/>
        <v>1</v>
      </c>
    </row>
    <row r="1243" spans="1:5" x14ac:dyDescent="0.3">
      <c r="A1243" s="13">
        <v>43351</v>
      </c>
      <c r="B1243">
        <v>21</v>
      </c>
      <c r="C1243" t="b">
        <f t="shared" si="8"/>
        <v>1</v>
      </c>
      <c r="D1243">
        <v>31</v>
      </c>
      <c r="E1243" t="b">
        <f t="shared" si="9"/>
        <v>1</v>
      </c>
    </row>
    <row r="1244" spans="1:5" x14ac:dyDescent="0.3">
      <c r="A1244" s="13">
        <v>43352</v>
      </c>
      <c r="B1244">
        <v>17</v>
      </c>
      <c r="C1244" t="b">
        <f t="shared" si="8"/>
        <v>1</v>
      </c>
      <c r="D1244">
        <v>25</v>
      </c>
      <c r="E1244" t="b">
        <f t="shared" si="9"/>
        <v>1</v>
      </c>
    </row>
    <row r="1245" spans="1:5" x14ac:dyDescent="0.3">
      <c r="A1245" s="13">
        <v>43353</v>
      </c>
      <c r="B1245">
        <v>19</v>
      </c>
      <c r="C1245" t="b">
        <f t="shared" si="8"/>
        <v>1</v>
      </c>
      <c r="D1245">
        <v>30</v>
      </c>
      <c r="E1245" t="b">
        <f t="shared" si="9"/>
        <v>1</v>
      </c>
    </row>
    <row r="1246" spans="1:5" x14ac:dyDescent="0.3">
      <c r="A1246" s="13">
        <v>43354</v>
      </c>
      <c r="B1246">
        <v>22</v>
      </c>
      <c r="C1246" t="b">
        <f t="shared" si="8"/>
        <v>1</v>
      </c>
      <c r="D1246">
        <v>34</v>
      </c>
      <c r="E1246" t="b">
        <f t="shared" si="9"/>
        <v>1</v>
      </c>
    </row>
    <row r="1247" spans="1:5" x14ac:dyDescent="0.3">
      <c r="A1247" s="13">
        <v>43355</v>
      </c>
      <c r="B1247">
        <v>17</v>
      </c>
      <c r="C1247" t="b">
        <f t="shared" si="8"/>
        <v>1</v>
      </c>
      <c r="D1247">
        <v>28</v>
      </c>
      <c r="E1247" t="b">
        <f t="shared" si="9"/>
        <v>1</v>
      </c>
    </row>
    <row r="1248" spans="1:5" x14ac:dyDescent="0.3">
      <c r="A1248" s="13">
        <v>43356</v>
      </c>
      <c r="B1248">
        <v>17</v>
      </c>
      <c r="C1248" t="b">
        <f t="shared" si="8"/>
        <v>1</v>
      </c>
      <c r="D1248">
        <v>30</v>
      </c>
      <c r="E1248" t="b">
        <f t="shared" si="9"/>
        <v>1</v>
      </c>
    </row>
    <row r="1249" spans="1:5" x14ac:dyDescent="0.3">
      <c r="A1249" s="13">
        <v>43357</v>
      </c>
      <c r="B1249">
        <v>24</v>
      </c>
      <c r="C1249" t="b">
        <f t="shared" si="8"/>
        <v>1</v>
      </c>
      <c r="D1249">
        <v>34</v>
      </c>
      <c r="E1249" t="b">
        <f t="shared" si="9"/>
        <v>1</v>
      </c>
    </row>
    <row r="1250" spans="1:5" x14ac:dyDescent="0.3">
      <c r="A1250" s="13">
        <v>43358</v>
      </c>
      <c r="B1250">
        <v>18</v>
      </c>
      <c r="C1250" t="b">
        <f t="shared" si="8"/>
        <v>1</v>
      </c>
      <c r="D1250">
        <v>24</v>
      </c>
      <c r="E1250" t="b">
        <f t="shared" si="9"/>
        <v>1</v>
      </c>
    </row>
    <row r="1251" spans="1:5" x14ac:dyDescent="0.3">
      <c r="A1251" s="13">
        <v>43359</v>
      </c>
      <c r="B1251">
        <v>17</v>
      </c>
      <c r="C1251" t="b">
        <f t="shared" si="8"/>
        <v>1</v>
      </c>
      <c r="D1251">
        <v>29</v>
      </c>
      <c r="E1251" t="b">
        <f t="shared" si="9"/>
        <v>1</v>
      </c>
    </row>
    <row r="1252" spans="1:5" x14ac:dyDescent="0.3">
      <c r="A1252" s="13">
        <v>43360</v>
      </c>
      <c r="B1252">
        <v>19</v>
      </c>
      <c r="C1252" t="b">
        <f t="shared" ref="C1252:C1315" si="10">OR(B1252&gt;$O$934,B1252&lt;$P$934)</f>
        <v>1</v>
      </c>
      <c r="D1252">
        <v>32</v>
      </c>
      <c r="E1252" t="b">
        <f t="shared" ref="E1252:E1315" si="11">OR(D1252&gt;$O$939,D1252&lt;$P$939)</f>
        <v>1</v>
      </c>
    </row>
    <row r="1253" spans="1:5" x14ac:dyDescent="0.3">
      <c r="A1253" s="13">
        <v>43361</v>
      </c>
      <c r="B1253">
        <v>19</v>
      </c>
      <c r="C1253" t="b">
        <f t="shared" si="10"/>
        <v>1</v>
      </c>
      <c r="D1253">
        <v>31</v>
      </c>
      <c r="E1253" t="b">
        <f t="shared" si="11"/>
        <v>1</v>
      </c>
    </row>
    <row r="1254" spans="1:5" x14ac:dyDescent="0.3">
      <c r="A1254" s="13">
        <v>43362</v>
      </c>
      <c r="B1254">
        <v>17</v>
      </c>
      <c r="C1254" t="b">
        <f t="shared" si="10"/>
        <v>1</v>
      </c>
      <c r="D1254">
        <v>29</v>
      </c>
      <c r="E1254" t="b">
        <f t="shared" si="11"/>
        <v>1</v>
      </c>
    </row>
    <row r="1255" spans="1:5" x14ac:dyDescent="0.3">
      <c r="A1255" s="13">
        <v>43363</v>
      </c>
      <c r="B1255">
        <v>15</v>
      </c>
      <c r="C1255" t="b">
        <f t="shared" si="10"/>
        <v>1</v>
      </c>
      <c r="D1255">
        <v>25</v>
      </c>
      <c r="E1255" t="b">
        <f t="shared" si="11"/>
        <v>1</v>
      </c>
    </row>
    <row r="1256" spans="1:5" x14ac:dyDescent="0.3">
      <c r="A1256" s="13">
        <v>43364</v>
      </c>
      <c r="B1256">
        <v>17</v>
      </c>
      <c r="C1256" t="b">
        <f t="shared" si="10"/>
        <v>1</v>
      </c>
      <c r="D1256">
        <v>28</v>
      </c>
      <c r="E1256" t="b">
        <f t="shared" si="11"/>
        <v>1</v>
      </c>
    </row>
    <row r="1257" spans="1:5" x14ac:dyDescent="0.3">
      <c r="A1257" s="13">
        <v>43365</v>
      </c>
      <c r="B1257">
        <v>16</v>
      </c>
      <c r="C1257" t="b">
        <f t="shared" si="10"/>
        <v>1</v>
      </c>
      <c r="D1257">
        <v>24</v>
      </c>
      <c r="E1257" t="b">
        <f t="shared" si="11"/>
        <v>1</v>
      </c>
    </row>
    <row r="1258" spans="1:5" x14ac:dyDescent="0.3">
      <c r="A1258" s="13">
        <v>43366</v>
      </c>
      <c r="B1258">
        <v>18</v>
      </c>
      <c r="C1258" t="b">
        <f t="shared" si="10"/>
        <v>1</v>
      </c>
      <c r="D1258">
        <v>33</v>
      </c>
      <c r="E1258" t="b">
        <f t="shared" si="11"/>
        <v>1</v>
      </c>
    </row>
    <row r="1259" spans="1:5" x14ac:dyDescent="0.3">
      <c r="A1259" s="13">
        <v>43367</v>
      </c>
      <c r="B1259">
        <v>19</v>
      </c>
      <c r="C1259" t="b">
        <f t="shared" si="10"/>
        <v>1</v>
      </c>
      <c r="D1259">
        <v>23</v>
      </c>
      <c r="E1259" t="b">
        <f t="shared" si="11"/>
        <v>1</v>
      </c>
    </row>
    <row r="1260" spans="1:5" x14ac:dyDescent="0.3">
      <c r="A1260" s="13">
        <v>43368</v>
      </c>
      <c r="B1260">
        <v>16</v>
      </c>
      <c r="C1260" t="b">
        <f t="shared" si="10"/>
        <v>1</v>
      </c>
      <c r="D1260">
        <v>29</v>
      </c>
      <c r="E1260" t="b">
        <f t="shared" si="11"/>
        <v>1</v>
      </c>
    </row>
    <row r="1261" spans="1:5" x14ac:dyDescent="0.3">
      <c r="A1261" s="13">
        <v>43369</v>
      </c>
      <c r="B1261">
        <v>16</v>
      </c>
      <c r="C1261" t="b">
        <f t="shared" si="10"/>
        <v>1</v>
      </c>
      <c r="D1261">
        <v>34</v>
      </c>
      <c r="E1261" t="b">
        <f t="shared" si="11"/>
        <v>1</v>
      </c>
    </row>
    <row r="1262" spans="1:5" x14ac:dyDescent="0.3">
      <c r="A1262" s="13">
        <v>43370</v>
      </c>
      <c r="B1262">
        <v>14</v>
      </c>
      <c r="C1262" t="b">
        <f t="shared" si="10"/>
        <v>1</v>
      </c>
      <c r="D1262">
        <v>24</v>
      </c>
      <c r="E1262" t="b">
        <f t="shared" si="11"/>
        <v>1</v>
      </c>
    </row>
    <row r="1263" spans="1:5" x14ac:dyDescent="0.3">
      <c r="A1263" s="13">
        <v>43371</v>
      </c>
      <c r="B1263">
        <v>13</v>
      </c>
      <c r="C1263" t="b">
        <f t="shared" si="10"/>
        <v>1</v>
      </c>
      <c r="D1263">
        <v>24</v>
      </c>
      <c r="E1263" t="b">
        <f t="shared" si="11"/>
        <v>1</v>
      </c>
    </row>
    <row r="1264" spans="1:5" x14ac:dyDescent="0.3">
      <c r="A1264" s="13">
        <v>43372</v>
      </c>
      <c r="B1264">
        <v>17</v>
      </c>
      <c r="C1264" t="b">
        <f t="shared" si="10"/>
        <v>1</v>
      </c>
      <c r="D1264">
        <v>25</v>
      </c>
      <c r="E1264" t="b">
        <f t="shared" si="11"/>
        <v>1</v>
      </c>
    </row>
    <row r="1265" spans="1:5" x14ac:dyDescent="0.3">
      <c r="A1265" s="13">
        <v>43373</v>
      </c>
      <c r="B1265">
        <v>14</v>
      </c>
      <c r="C1265" t="b">
        <f t="shared" si="10"/>
        <v>1</v>
      </c>
      <c r="D1265">
        <v>26</v>
      </c>
      <c r="E1265" t="b">
        <f t="shared" si="11"/>
        <v>1</v>
      </c>
    </row>
    <row r="1266" spans="1:5" x14ac:dyDescent="0.3">
      <c r="A1266" s="13">
        <v>43374</v>
      </c>
      <c r="B1266">
        <v>18</v>
      </c>
      <c r="C1266" t="b">
        <f t="shared" si="10"/>
        <v>1</v>
      </c>
      <c r="D1266">
        <v>30</v>
      </c>
      <c r="E1266" t="b">
        <f t="shared" si="11"/>
        <v>1</v>
      </c>
    </row>
    <row r="1267" spans="1:5" x14ac:dyDescent="0.3">
      <c r="A1267" s="13">
        <v>43375</v>
      </c>
      <c r="B1267">
        <v>11</v>
      </c>
      <c r="C1267" t="b">
        <f t="shared" si="10"/>
        <v>1</v>
      </c>
      <c r="D1267">
        <v>33</v>
      </c>
      <c r="E1267" t="b">
        <f t="shared" si="11"/>
        <v>1</v>
      </c>
    </row>
    <row r="1268" spans="1:5" x14ac:dyDescent="0.3">
      <c r="A1268" s="13">
        <v>43376</v>
      </c>
      <c r="B1268">
        <v>16</v>
      </c>
      <c r="C1268" t="b">
        <f t="shared" si="10"/>
        <v>1</v>
      </c>
      <c r="D1268">
        <v>29</v>
      </c>
      <c r="E1268" t="b">
        <f t="shared" si="11"/>
        <v>1</v>
      </c>
    </row>
    <row r="1269" spans="1:5" x14ac:dyDescent="0.3">
      <c r="A1269" s="13">
        <v>43377</v>
      </c>
      <c r="B1269">
        <v>17</v>
      </c>
      <c r="C1269" t="b">
        <f t="shared" si="10"/>
        <v>1</v>
      </c>
      <c r="D1269">
        <v>30</v>
      </c>
      <c r="E1269" t="b">
        <f t="shared" si="11"/>
        <v>1</v>
      </c>
    </row>
    <row r="1270" spans="1:5" x14ac:dyDescent="0.3">
      <c r="A1270" s="13">
        <v>43378</v>
      </c>
      <c r="B1270">
        <v>18</v>
      </c>
      <c r="C1270" t="b">
        <f t="shared" si="10"/>
        <v>1</v>
      </c>
      <c r="D1270">
        <v>29</v>
      </c>
      <c r="E1270" t="b">
        <f t="shared" si="11"/>
        <v>1</v>
      </c>
    </row>
    <row r="1271" spans="1:5" x14ac:dyDescent="0.3">
      <c r="A1271" s="13">
        <v>43379</v>
      </c>
      <c r="B1271">
        <v>18</v>
      </c>
      <c r="C1271" t="b">
        <f t="shared" si="10"/>
        <v>1</v>
      </c>
      <c r="D1271">
        <v>26</v>
      </c>
      <c r="E1271" t="b">
        <f t="shared" si="11"/>
        <v>1</v>
      </c>
    </row>
    <row r="1272" spans="1:5" x14ac:dyDescent="0.3">
      <c r="A1272" s="13">
        <v>43380</v>
      </c>
      <c r="B1272">
        <v>21</v>
      </c>
      <c r="C1272" t="b">
        <f t="shared" si="10"/>
        <v>1</v>
      </c>
      <c r="D1272">
        <v>26</v>
      </c>
      <c r="E1272" t="b">
        <f t="shared" si="11"/>
        <v>1</v>
      </c>
    </row>
    <row r="1273" spans="1:5" x14ac:dyDescent="0.3">
      <c r="A1273" s="13">
        <v>43381</v>
      </c>
      <c r="B1273">
        <v>22</v>
      </c>
      <c r="C1273" t="b">
        <f t="shared" si="10"/>
        <v>1</v>
      </c>
      <c r="D1273">
        <v>32</v>
      </c>
      <c r="E1273" t="b">
        <f t="shared" si="11"/>
        <v>1</v>
      </c>
    </row>
    <row r="1274" spans="1:5" x14ac:dyDescent="0.3">
      <c r="A1274" s="13">
        <v>43382</v>
      </c>
      <c r="B1274">
        <v>18</v>
      </c>
      <c r="C1274" t="b">
        <f t="shared" si="10"/>
        <v>1</v>
      </c>
      <c r="D1274">
        <v>31</v>
      </c>
      <c r="E1274" t="b">
        <f t="shared" si="11"/>
        <v>1</v>
      </c>
    </row>
    <row r="1275" spans="1:5" x14ac:dyDescent="0.3">
      <c r="A1275" s="13">
        <v>43383</v>
      </c>
      <c r="B1275">
        <v>17</v>
      </c>
      <c r="C1275" t="b">
        <f t="shared" si="10"/>
        <v>1</v>
      </c>
      <c r="D1275">
        <v>25</v>
      </c>
      <c r="E1275" t="b">
        <f t="shared" si="11"/>
        <v>1</v>
      </c>
    </row>
    <row r="1276" spans="1:5" x14ac:dyDescent="0.3">
      <c r="A1276" s="13">
        <v>43384</v>
      </c>
      <c r="B1276">
        <v>15</v>
      </c>
      <c r="C1276" t="b">
        <f t="shared" si="10"/>
        <v>1</v>
      </c>
      <c r="D1276">
        <v>29</v>
      </c>
      <c r="E1276" t="b">
        <f t="shared" si="11"/>
        <v>1</v>
      </c>
    </row>
    <row r="1277" spans="1:5" x14ac:dyDescent="0.3">
      <c r="A1277" s="13">
        <v>43385</v>
      </c>
      <c r="B1277">
        <v>19</v>
      </c>
      <c r="C1277" t="b">
        <f t="shared" si="10"/>
        <v>1</v>
      </c>
      <c r="D1277">
        <v>37</v>
      </c>
      <c r="E1277" t="b">
        <f t="shared" si="11"/>
        <v>1</v>
      </c>
    </row>
    <row r="1278" spans="1:5" x14ac:dyDescent="0.3">
      <c r="A1278" s="13">
        <v>43386</v>
      </c>
      <c r="B1278">
        <v>23</v>
      </c>
      <c r="C1278" t="b">
        <f t="shared" si="10"/>
        <v>1</v>
      </c>
      <c r="D1278">
        <v>32</v>
      </c>
      <c r="E1278" t="b">
        <f t="shared" si="11"/>
        <v>1</v>
      </c>
    </row>
    <row r="1279" spans="1:5" x14ac:dyDescent="0.3">
      <c r="A1279" s="13">
        <v>43387</v>
      </c>
      <c r="B1279">
        <v>20</v>
      </c>
      <c r="C1279" t="b">
        <f t="shared" si="10"/>
        <v>1</v>
      </c>
      <c r="D1279">
        <v>30</v>
      </c>
      <c r="E1279" t="b">
        <f t="shared" si="11"/>
        <v>1</v>
      </c>
    </row>
    <row r="1280" spans="1:5" x14ac:dyDescent="0.3">
      <c r="A1280" s="13">
        <v>43388</v>
      </c>
      <c r="B1280">
        <v>23</v>
      </c>
      <c r="C1280" t="b">
        <f t="shared" si="10"/>
        <v>1</v>
      </c>
      <c r="D1280">
        <v>28</v>
      </c>
      <c r="E1280" t="b">
        <f t="shared" si="11"/>
        <v>1</v>
      </c>
    </row>
    <row r="1281" spans="1:5" x14ac:dyDescent="0.3">
      <c r="A1281" s="13">
        <v>43389</v>
      </c>
      <c r="B1281">
        <v>23</v>
      </c>
      <c r="C1281" t="b">
        <f t="shared" si="10"/>
        <v>1</v>
      </c>
      <c r="D1281">
        <v>29</v>
      </c>
      <c r="E1281" t="b">
        <f t="shared" si="11"/>
        <v>1</v>
      </c>
    </row>
    <row r="1282" spans="1:5" x14ac:dyDescent="0.3">
      <c r="A1282" s="13">
        <v>43390</v>
      </c>
      <c r="B1282">
        <v>13</v>
      </c>
      <c r="C1282" t="b">
        <f t="shared" si="10"/>
        <v>1</v>
      </c>
      <c r="D1282">
        <v>28</v>
      </c>
      <c r="E1282" t="b">
        <f t="shared" si="11"/>
        <v>1</v>
      </c>
    </row>
    <row r="1283" spans="1:5" x14ac:dyDescent="0.3">
      <c r="A1283" s="13">
        <v>43391</v>
      </c>
      <c r="B1283">
        <v>16</v>
      </c>
      <c r="C1283" t="b">
        <f t="shared" si="10"/>
        <v>1</v>
      </c>
      <c r="D1283">
        <v>35</v>
      </c>
      <c r="E1283" t="b">
        <f t="shared" si="11"/>
        <v>1</v>
      </c>
    </row>
    <row r="1284" spans="1:5" x14ac:dyDescent="0.3">
      <c r="A1284" s="13">
        <v>43392</v>
      </c>
      <c r="B1284">
        <v>17</v>
      </c>
      <c r="C1284" t="b">
        <f t="shared" si="10"/>
        <v>1</v>
      </c>
      <c r="D1284">
        <v>37</v>
      </c>
      <c r="E1284" t="b">
        <f t="shared" si="11"/>
        <v>1</v>
      </c>
    </row>
    <row r="1285" spans="1:5" x14ac:dyDescent="0.3">
      <c r="A1285" s="13">
        <v>43393</v>
      </c>
      <c r="B1285">
        <v>23</v>
      </c>
      <c r="C1285" t="b">
        <f t="shared" si="10"/>
        <v>1</v>
      </c>
      <c r="D1285">
        <v>28</v>
      </c>
      <c r="E1285" t="b">
        <f t="shared" si="11"/>
        <v>1</v>
      </c>
    </row>
    <row r="1286" spans="1:5" x14ac:dyDescent="0.3">
      <c r="A1286" s="13">
        <v>43394</v>
      </c>
      <c r="B1286">
        <v>18</v>
      </c>
      <c r="C1286" t="b">
        <f t="shared" si="10"/>
        <v>1</v>
      </c>
      <c r="D1286">
        <v>26</v>
      </c>
      <c r="E1286" t="b">
        <f t="shared" si="11"/>
        <v>1</v>
      </c>
    </row>
    <row r="1287" spans="1:5" x14ac:dyDescent="0.3">
      <c r="A1287" s="13">
        <v>43395</v>
      </c>
      <c r="B1287">
        <v>22</v>
      </c>
      <c r="C1287" t="b">
        <f t="shared" si="10"/>
        <v>1</v>
      </c>
      <c r="D1287">
        <v>27</v>
      </c>
      <c r="E1287" t="b">
        <f t="shared" si="11"/>
        <v>1</v>
      </c>
    </row>
    <row r="1288" spans="1:5" x14ac:dyDescent="0.3">
      <c r="A1288" s="13">
        <v>43396</v>
      </c>
      <c r="B1288">
        <v>17</v>
      </c>
      <c r="C1288" t="b">
        <f t="shared" si="10"/>
        <v>1</v>
      </c>
      <c r="D1288">
        <v>31</v>
      </c>
      <c r="E1288" t="b">
        <f t="shared" si="11"/>
        <v>1</v>
      </c>
    </row>
    <row r="1289" spans="1:5" x14ac:dyDescent="0.3">
      <c r="A1289" s="13">
        <v>43397</v>
      </c>
      <c r="B1289">
        <v>16</v>
      </c>
      <c r="C1289" t="b">
        <f t="shared" si="10"/>
        <v>1</v>
      </c>
      <c r="D1289">
        <v>24</v>
      </c>
      <c r="E1289" t="b">
        <f t="shared" si="11"/>
        <v>1</v>
      </c>
    </row>
    <row r="1290" spans="1:5" x14ac:dyDescent="0.3">
      <c r="A1290" s="13">
        <v>43398</v>
      </c>
      <c r="B1290">
        <v>14</v>
      </c>
      <c r="C1290" t="b">
        <f t="shared" si="10"/>
        <v>1</v>
      </c>
      <c r="D1290">
        <v>28</v>
      </c>
      <c r="E1290" t="b">
        <f t="shared" si="11"/>
        <v>1</v>
      </c>
    </row>
    <row r="1291" spans="1:5" x14ac:dyDescent="0.3">
      <c r="A1291" s="13">
        <v>43399</v>
      </c>
      <c r="B1291">
        <v>16</v>
      </c>
      <c r="C1291" t="b">
        <f t="shared" si="10"/>
        <v>1</v>
      </c>
      <c r="D1291">
        <v>29</v>
      </c>
      <c r="E1291" t="b">
        <f t="shared" si="11"/>
        <v>1</v>
      </c>
    </row>
    <row r="1292" spans="1:5" x14ac:dyDescent="0.3">
      <c r="A1292" s="13">
        <v>43400</v>
      </c>
      <c r="B1292">
        <v>18</v>
      </c>
      <c r="C1292" t="b">
        <f t="shared" si="10"/>
        <v>1</v>
      </c>
      <c r="D1292">
        <v>19</v>
      </c>
      <c r="E1292" t="b">
        <f t="shared" si="11"/>
        <v>1</v>
      </c>
    </row>
    <row r="1293" spans="1:5" x14ac:dyDescent="0.3">
      <c r="A1293" s="13">
        <v>43401</v>
      </c>
      <c r="B1293">
        <v>19</v>
      </c>
      <c r="C1293" t="b">
        <f t="shared" si="10"/>
        <v>1</v>
      </c>
      <c r="D1293">
        <v>24</v>
      </c>
      <c r="E1293" t="b">
        <f t="shared" si="11"/>
        <v>1</v>
      </c>
    </row>
    <row r="1294" spans="1:5" x14ac:dyDescent="0.3">
      <c r="A1294" s="13">
        <v>43402</v>
      </c>
      <c r="B1294">
        <v>28</v>
      </c>
      <c r="C1294" t="b">
        <f t="shared" si="10"/>
        <v>1</v>
      </c>
      <c r="D1294">
        <v>21</v>
      </c>
      <c r="E1294" t="b">
        <f t="shared" si="11"/>
        <v>1</v>
      </c>
    </row>
    <row r="1295" spans="1:5" x14ac:dyDescent="0.3">
      <c r="A1295" s="13">
        <v>43403</v>
      </c>
      <c r="B1295">
        <v>15</v>
      </c>
      <c r="C1295" t="b">
        <f t="shared" si="10"/>
        <v>1</v>
      </c>
      <c r="D1295">
        <v>38</v>
      </c>
      <c r="E1295" t="b">
        <f t="shared" si="11"/>
        <v>1</v>
      </c>
    </row>
    <row r="1296" spans="1:5" x14ac:dyDescent="0.3">
      <c r="A1296" s="13">
        <v>43404</v>
      </c>
      <c r="B1296">
        <v>15</v>
      </c>
      <c r="C1296" t="b">
        <f t="shared" si="10"/>
        <v>1</v>
      </c>
      <c r="D1296">
        <v>26</v>
      </c>
      <c r="E1296" t="b">
        <f t="shared" si="11"/>
        <v>1</v>
      </c>
    </row>
    <row r="1297" spans="1:5" x14ac:dyDescent="0.3">
      <c r="A1297" s="13">
        <v>43405</v>
      </c>
      <c r="B1297">
        <v>17</v>
      </c>
      <c r="C1297" t="b">
        <f t="shared" si="10"/>
        <v>1</v>
      </c>
      <c r="D1297">
        <v>32</v>
      </c>
      <c r="E1297" t="b">
        <f t="shared" si="11"/>
        <v>1</v>
      </c>
    </row>
    <row r="1298" spans="1:5" x14ac:dyDescent="0.3">
      <c r="A1298" s="13">
        <v>43406</v>
      </c>
      <c r="B1298">
        <v>13</v>
      </c>
      <c r="C1298" t="b">
        <f t="shared" si="10"/>
        <v>1</v>
      </c>
      <c r="D1298">
        <v>33</v>
      </c>
      <c r="E1298" t="b">
        <f t="shared" si="11"/>
        <v>1</v>
      </c>
    </row>
    <row r="1299" spans="1:5" x14ac:dyDescent="0.3">
      <c r="A1299" s="13">
        <v>43407</v>
      </c>
      <c r="B1299">
        <v>21</v>
      </c>
      <c r="C1299" t="b">
        <f t="shared" si="10"/>
        <v>1</v>
      </c>
      <c r="D1299">
        <v>25</v>
      </c>
      <c r="E1299" t="b">
        <f t="shared" si="11"/>
        <v>1</v>
      </c>
    </row>
    <row r="1300" spans="1:5" x14ac:dyDescent="0.3">
      <c r="A1300" s="13">
        <v>43408</v>
      </c>
      <c r="B1300">
        <v>17</v>
      </c>
      <c r="C1300" t="b">
        <f t="shared" si="10"/>
        <v>1</v>
      </c>
      <c r="D1300">
        <v>29</v>
      </c>
      <c r="E1300" t="b">
        <f t="shared" si="11"/>
        <v>1</v>
      </c>
    </row>
    <row r="1301" spans="1:5" x14ac:dyDescent="0.3">
      <c r="A1301" s="13">
        <v>43409</v>
      </c>
      <c r="B1301">
        <v>17</v>
      </c>
      <c r="C1301" t="b">
        <f t="shared" si="10"/>
        <v>1</v>
      </c>
      <c r="D1301">
        <v>35</v>
      </c>
      <c r="E1301" t="b">
        <f t="shared" si="11"/>
        <v>1</v>
      </c>
    </row>
    <row r="1302" spans="1:5" x14ac:dyDescent="0.3">
      <c r="A1302" s="13">
        <v>43410</v>
      </c>
      <c r="B1302">
        <v>25</v>
      </c>
      <c r="C1302" t="b">
        <f t="shared" si="10"/>
        <v>1</v>
      </c>
      <c r="D1302">
        <v>31</v>
      </c>
      <c r="E1302" t="b">
        <f t="shared" si="11"/>
        <v>1</v>
      </c>
    </row>
    <row r="1303" spans="1:5" x14ac:dyDescent="0.3">
      <c r="A1303" s="13">
        <v>43411</v>
      </c>
      <c r="B1303">
        <v>15</v>
      </c>
      <c r="C1303" t="b">
        <f t="shared" si="10"/>
        <v>1</v>
      </c>
      <c r="D1303">
        <v>32</v>
      </c>
      <c r="E1303" t="b">
        <f t="shared" si="11"/>
        <v>1</v>
      </c>
    </row>
    <row r="1304" spans="1:5" x14ac:dyDescent="0.3">
      <c r="A1304" s="13">
        <v>43412</v>
      </c>
      <c r="B1304">
        <v>23</v>
      </c>
      <c r="C1304" t="b">
        <f t="shared" si="10"/>
        <v>1</v>
      </c>
      <c r="D1304">
        <v>39</v>
      </c>
      <c r="E1304" t="b">
        <f t="shared" si="11"/>
        <v>1</v>
      </c>
    </row>
    <row r="1305" spans="1:5" x14ac:dyDescent="0.3">
      <c r="A1305" s="13">
        <v>43413</v>
      </c>
      <c r="B1305">
        <v>16</v>
      </c>
      <c r="C1305" t="b">
        <f t="shared" si="10"/>
        <v>1</v>
      </c>
      <c r="D1305">
        <v>32</v>
      </c>
      <c r="E1305" t="b">
        <f t="shared" si="11"/>
        <v>1</v>
      </c>
    </row>
    <row r="1306" spans="1:5" x14ac:dyDescent="0.3">
      <c r="A1306" s="13">
        <v>43414</v>
      </c>
      <c r="B1306">
        <v>21</v>
      </c>
      <c r="C1306" t="b">
        <f t="shared" si="10"/>
        <v>1</v>
      </c>
      <c r="D1306">
        <v>34</v>
      </c>
      <c r="E1306" t="b">
        <f t="shared" si="11"/>
        <v>1</v>
      </c>
    </row>
    <row r="1307" spans="1:5" x14ac:dyDescent="0.3">
      <c r="A1307" s="13">
        <v>43415</v>
      </c>
      <c r="B1307">
        <v>16</v>
      </c>
      <c r="C1307" t="b">
        <f t="shared" si="10"/>
        <v>1</v>
      </c>
      <c r="D1307">
        <v>34</v>
      </c>
      <c r="E1307" t="b">
        <f t="shared" si="11"/>
        <v>1</v>
      </c>
    </row>
    <row r="1308" spans="1:5" x14ac:dyDescent="0.3">
      <c r="A1308" s="13">
        <v>43416</v>
      </c>
      <c r="B1308">
        <v>25</v>
      </c>
      <c r="C1308" t="b">
        <f t="shared" si="10"/>
        <v>1</v>
      </c>
      <c r="D1308">
        <v>35</v>
      </c>
      <c r="E1308" t="b">
        <f t="shared" si="11"/>
        <v>1</v>
      </c>
    </row>
    <row r="1309" spans="1:5" x14ac:dyDescent="0.3">
      <c r="A1309" s="13">
        <v>43417</v>
      </c>
      <c r="B1309">
        <v>18</v>
      </c>
      <c r="C1309" t="b">
        <f t="shared" si="10"/>
        <v>1</v>
      </c>
      <c r="D1309">
        <v>32</v>
      </c>
      <c r="E1309" t="b">
        <f t="shared" si="11"/>
        <v>1</v>
      </c>
    </row>
    <row r="1310" spans="1:5" x14ac:dyDescent="0.3">
      <c r="A1310" s="13">
        <v>43418</v>
      </c>
      <c r="B1310">
        <v>15</v>
      </c>
      <c r="C1310" t="b">
        <f t="shared" si="10"/>
        <v>1</v>
      </c>
      <c r="D1310">
        <v>31</v>
      </c>
      <c r="E1310" t="b">
        <f t="shared" si="11"/>
        <v>1</v>
      </c>
    </row>
    <row r="1311" spans="1:5" x14ac:dyDescent="0.3">
      <c r="A1311" s="13">
        <v>43419</v>
      </c>
      <c r="B1311">
        <v>21</v>
      </c>
      <c r="C1311" t="b">
        <f t="shared" si="10"/>
        <v>1</v>
      </c>
      <c r="D1311">
        <v>33</v>
      </c>
      <c r="E1311" t="b">
        <f t="shared" si="11"/>
        <v>1</v>
      </c>
    </row>
    <row r="1312" spans="1:5" x14ac:dyDescent="0.3">
      <c r="A1312" s="13">
        <v>43420</v>
      </c>
      <c r="B1312">
        <v>19</v>
      </c>
      <c r="C1312" t="b">
        <f t="shared" si="10"/>
        <v>1</v>
      </c>
      <c r="D1312">
        <v>35</v>
      </c>
      <c r="E1312" t="b">
        <f t="shared" si="11"/>
        <v>1</v>
      </c>
    </row>
    <row r="1313" spans="1:5" x14ac:dyDescent="0.3">
      <c r="A1313" s="13">
        <v>43421</v>
      </c>
      <c r="B1313">
        <v>24</v>
      </c>
      <c r="C1313" t="b">
        <f t="shared" si="10"/>
        <v>1</v>
      </c>
      <c r="D1313">
        <v>37</v>
      </c>
      <c r="E1313" t="b">
        <f t="shared" si="11"/>
        <v>1</v>
      </c>
    </row>
    <row r="1314" spans="1:5" x14ac:dyDescent="0.3">
      <c r="A1314" s="13">
        <v>43422</v>
      </c>
      <c r="B1314">
        <v>21</v>
      </c>
      <c r="C1314" t="b">
        <f t="shared" si="10"/>
        <v>1</v>
      </c>
      <c r="D1314">
        <v>31</v>
      </c>
      <c r="E1314" t="b">
        <f t="shared" si="11"/>
        <v>1</v>
      </c>
    </row>
    <row r="1315" spans="1:5" x14ac:dyDescent="0.3">
      <c r="A1315" s="13">
        <v>43423</v>
      </c>
      <c r="B1315">
        <v>24</v>
      </c>
      <c r="C1315" t="b">
        <f t="shared" si="10"/>
        <v>1</v>
      </c>
      <c r="D1315">
        <v>33</v>
      </c>
      <c r="E1315" t="b">
        <f t="shared" si="11"/>
        <v>1</v>
      </c>
    </row>
    <row r="1316" spans="1:5" x14ac:dyDescent="0.3">
      <c r="A1316" s="13">
        <v>43424</v>
      </c>
      <c r="B1316">
        <v>24</v>
      </c>
      <c r="C1316" t="b">
        <f t="shared" ref="C1316:C1379" si="12">OR(B1316&gt;$O$934,B1316&lt;$P$934)</f>
        <v>1</v>
      </c>
      <c r="D1316">
        <v>36</v>
      </c>
      <c r="E1316" t="b">
        <f t="shared" ref="E1316:E1379" si="13">OR(D1316&gt;$O$939,D1316&lt;$P$939)</f>
        <v>1</v>
      </c>
    </row>
    <row r="1317" spans="1:5" x14ac:dyDescent="0.3">
      <c r="A1317" s="13">
        <v>43425</v>
      </c>
      <c r="B1317">
        <v>22</v>
      </c>
      <c r="C1317" t="b">
        <f t="shared" si="12"/>
        <v>1</v>
      </c>
      <c r="D1317">
        <v>37</v>
      </c>
      <c r="E1317" t="b">
        <f t="shared" si="13"/>
        <v>1</v>
      </c>
    </row>
    <row r="1318" spans="1:5" x14ac:dyDescent="0.3">
      <c r="A1318" s="13">
        <v>43426</v>
      </c>
      <c r="B1318">
        <v>2</v>
      </c>
      <c r="C1318" t="b">
        <f t="shared" si="12"/>
        <v>1</v>
      </c>
      <c r="D1318">
        <v>3</v>
      </c>
      <c r="E1318" t="b">
        <f t="shared" si="13"/>
        <v>1</v>
      </c>
    </row>
    <row r="1319" spans="1:5" x14ac:dyDescent="0.3">
      <c r="A1319" s="13">
        <v>43427</v>
      </c>
      <c r="B1319">
        <v>19</v>
      </c>
      <c r="C1319" t="b">
        <f t="shared" si="12"/>
        <v>1</v>
      </c>
      <c r="D1319">
        <v>25</v>
      </c>
      <c r="E1319" t="b">
        <f t="shared" si="13"/>
        <v>1</v>
      </c>
    </row>
    <row r="1320" spans="1:5" x14ac:dyDescent="0.3">
      <c r="A1320" s="13">
        <v>43428</v>
      </c>
      <c r="B1320">
        <v>22</v>
      </c>
      <c r="C1320" t="b">
        <f t="shared" si="12"/>
        <v>1</v>
      </c>
      <c r="D1320">
        <v>21</v>
      </c>
      <c r="E1320" t="b">
        <f t="shared" si="13"/>
        <v>1</v>
      </c>
    </row>
    <row r="1321" spans="1:5" x14ac:dyDescent="0.3">
      <c r="A1321" s="13">
        <v>43429</v>
      </c>
      <c r="B1321">
        <v>14</v>
      </c>
      <c r="C1321" t="b">
        <f t="shared" si="12"/>
        <v>1</v>
      </c>
      <c r="D1321">
        <v>25</v>
      </c>
      <c r="E1321" t="b">
        <f t="shared" si="13"/>
        <v>1</v>
      </c>
    </row>
    <row r="1322" spans="1:5" x14ac:dyDescent="0.3">
      <c r="A1322" s="13">
        <v>43430</v>
      </c>
      <c r="B1322">
        <v>17</v>
      </c>
      <c r="C1322" t="b">
        <f t="shared" si="12"/>
        <v>1</v>
      </c>
      <c r="D1322">
        <v>30</v>
      </c>
      <c r="E1322" t="b">
        <f t="shared" si="13"/>
        <v>1</v>
      </c>
    </row>
    <row r="1323" spans="1:5" x14ac:dyDescent="0.3">
      <c r="A1323" s="13">
        <v>43431</v>
      </c>
      <c r="B1323">
        <v>14</v>
      </c>
      <c r="C1323" t="b">
        <f t="shared" si="12"/>
        <v>1</v>
      </c>
      <c r="D1323">
        <v>34</v>
      </c>
      <c r="E1323" t="b">
        <f t="shared" si="13"/>
        <v>1</v>
      </c>
    </row>
    <row r="1324" spans="1:5" x14ac:dyDescent="0.3">
      <c r="A1324" s="13">
        <v>43432</v>
      </c>
      <c r="B1324">
        <v>16</v>
      </c>
      <c r="C1324" t="b">
        <f t="shared" si="12"/>
        <v>1</v>
      </c>
      <c r="D1324">
        <v>31</v>
      </c>
      <c r="E1324" t="b">
        <f t="shared" si="13"/>
        <v>1</v>
      </c>
    </row>
    <row r="1325" spans="1:5" x14ac:dyDescent="0.3">
      <c r="A1325" s="13">
        <v>43433</v>
      </c>
      <c r="B1325">
        <v>21</v>
      </c>
      <c r="C1325" t="b">
        <f t="shared" si="12"/>
        <v>1</v>
      </c>
      <c r="D1325">
        <v>27</v>
      </c>
      <c r="E1325" t="b">
        <f t="shared" si="13"/>
        <v>1</v>
      </c>
    </row>
    <row r="1326" spans="1:5" x14ac:dyDescent="0.3">
      <c r="A1326" s="13">
        <v>43434</v>
      </c>
      <c r="B1326">
        <v>14</v>
      </c>
      <c r="C1326" t="b">
        <f t="shared" si="12"/>
        <v>1</v>
      </c>
      <c r="D1326">
        <v>27</v>
      </c>
      <c r="E1326" t="b">
        <f t="shared" si="13"/>
        <v>1</v>
      </c>
    </row>
    <row r="1327" spans="1:5" x14ac:dyDescent="0.3">
      <c r="A1327" s="13">
        <v>43435</v>
      </c>
      <c r="B1327">
        <v>13</v>
      </c>
      <c r="C1327" t="b">
        <f t="shared" si="12"/>
        <v>1</v>
      </c>
      <c r="D1327">
        <v>24</v>
      </c>
      <c r="E1327" t="b">
        <f t="shared" si="13"/>
        <v>1</v>
      </c>
    </row>
    <row r="1328" spans="1:5" x14ac:dyDescent="0.3">
      <c r="A1328" s="13">
        <v>43436</v>
      </c>
      <c r="B1328">
        <v>11</v>
      </c>
      <c r="C1328" t="b">
        <f t="shared" si="12"/>
        <v>1</v>
      </c>
      <c r="D1328">
        <v>20</v>
      </c>
      <c r="E1328" t="b">
        <f t="shared" si="13"/>
        <v>1</v>
      </c>
    </row>
    <row r="1329" spans="1:5" x14ac:dyDescent="0.3">
      <c r="A1329" s="13">
        <v>43437</v>
      </c>
      <c r="B1329">
        <v>16</v>
      </c>
      <c r="C1329" t="b">
        <f t="shared" si="12"/>
        <v>1</v>
      </c>
      <c r="D1329">
        <v>37</v>
      </c>
      <c r="E1329" t="b">
        <f t="shared" si="13"/>
        <v>1</v>
      </c>
    </row>
    <row r="1330" spans="1:5" x14ac:dyDescent="0.3">
      <c r="A1330" s="13">
        <v>43438</v>
      </c>
      <c r="B1330">
        <v>23</v>
      </c>
      <c r="C1330" t="b">
        <f t="shared" si="12"/>
        <v>1</v>
      </c>
      <c r="D1330">
        <v>34</v>
      </c>
      <c r="E1330" t="b">
        <f t="shared" si="13"/>
        <v>1</v>
      </c>
    </row>
    <row r="1331" spans="1:5" x14ac:dyDescent="0.3">
      <c r="A1331" s="13">
        <v>43439</v>
      </c>
      <c r="B1331">
        <v>16</v>
      </c>
      <c r="C1331" t="b">
        <f t="shared" si="12"/>
        <v>1</v>
      </c>
      <c r="D1331">
        <v>30</v>
      </c>
      <c r="E1331" t="b">
        <f t="shared" si="13"/>
        <v>1</v>
      </c>
    </row>
    <row r="1332" spans="1:5" x14ac:dyDescent="0.3">
      <c r="A1332" s="13">
        <v>43440</v>
      </c>
      <c r="B1332">
        <v>18</v>
      </c>
      <c r="C1332" t="b">
        <f t="shared" si="12"/>
        <v>1</v>
      </c>
      <c r="D1332">
        <v>26</v>
      </c>
      <c r="E1332" t="b">
        <f t="shared" si="13"/>
        <v>1</v>
      </c>
    </row>
    <row r="1333" spans="1:5" x14ac:dyDescent="0.3">
      <c r="A1333" s="13">
        <v>43441</v>
      </c>
      <c r="B1333">
        <v>16</v>
      </c>
      <c r="C1333" t="b">
        <f t="shared" si="12"/>
        <v>1</v>
      </c>
      <c r="D1333">
        <v>33</v>
      </c>
      <c r="E1333" t="b">
        <f t="shared" si="13"/>
        <v>1</v>
      </c>
    </row>
    <row r="1334" spans="1:5" x14ac:dyDescent="0.3">
      <c r="A1334" s="13">
        <v>43442</v>
      </c>
      <c r="B1334">
        <v>17</v>
      </c>
      <c r="C1334" t="b">
        <f t="shared" si="12"/>
        <v>1</v>
      </c>
      <c r="D1334">
        <v>21</v>
      </c>
      <c r="E1334" t="b">
        <f t="shared" si="13"/>
        <v>1</v>
      </c>
    </row>
    <row r="1335" spans="1:5" x14ac:dyDescent="0.3">
      <c r="A1335" s="13">
        <v>43443</v>
      </c>
      <c r="B1335">
        <v>18</v>
      </c>
      <c r="C1335" t="b">
        <f t="shared" si="12"/>
        <v>1</v>
      </c>
      <c r="D1335">
        <v>35</v>
      </c>
      <c r="E1335" t="b">
        <f t="shared" si="13"/>
        <v>1</v>
      </c>
    </row>
    <row r="1336" spans="1:5" x14ac:dyDescent="0.3">
      <c r="A1336" s="13">
        <v>43444</v>
      </c>
      <c r="B1336">
        <v>19</v>
      </c>
      <c r="C1336" t="b">
        <f t="shared" si="12"/>
        <v>1</v>
      </c>
      <c r="D1336">
        <v>36</v>
      </c>
      <c r="E1336" t="b">
        <f t="shared" si="13"/>
        <v>1</v>
      </c>
    </row>
    <row r="1337" spans="1:5" x14ac:dyDescent="0.3">
      <c r="A1337" s="13">
        <v>43445</v>
      </c>
      <c r="B1337">
        <v>18</v>
      </c>
      <c r="C1337" t="b">
        <f t="shared" si="12"/>
        <v>1</v>
      </c>
      <c r="D1337">
        <v>34</v>
      </c>
      <c r="E1337" t="b">
        <f t="shared" si="13"/>
        <v>1</v>
      </c>
    </row>
    <row r="1338" spans="1:5" x14ac:dyDescent="0.3">
      <c r="A1338" s="13">
        <v>43446</v>
      </c>
      <c r="B1338">
        <v>13</v>
      </c>
      <c r="C1338" t="b">
        <f t="shared" si="12"/>
        <v>1</v>
      </c>
      <c r="D1338">
        <v>27</v>
      </c>
      <c r="E1338" t="b">
        <f t="shared" si="13"/>
        <v>1</v>
      </c>
    </row>
    <row r="1339" spans="1:5" x14ac:dyDescent="0.3">
      <c r="A1339" s="13">
        <v>43447</v>
      </c>
      <c r="B1339">
        <v>19</v>
      </c>
      <c r="C1339" t="b">
        <f t="shared" si="12"/>
        <v>1</v>
      </c>
      <c r="D1339">
        <v>32</v>
      </c>
      <c r="E1339" t="b">
        <f t="shared" si="13"/>
        <v>1</v>
      </c>
    </row>
    <row r="1340" spans="1:5" x14ac:dyDescent="0.3">
      <c r="A1340" s="13">
        <v>43448</v>
      </c>
      <c r="B1340">
        <v>19</v>
      </c>
      <c r="C1340" t="b">
        <f t="shared" si="12"/>
        <v>1</v>
      </c>
      <c r="D1340">
        <v>22</v>
      </c>
      <c r="E1340" t="b">
        <f t="shared" si="13"/>
        <v>1</v>
      </c>
    </row>
    <row r="1341" spans="1:5" x14ac:dyDescent="0.3">
      <c r="A1341" s="13">
        <v>43449</v>
      </c>
      <c r="B1341">
        <v>21</v>
      </c>
      <c r="C1341" t="b">
        <f t="shared" si="12"/>
        <v>1</v>
      </c>
      <c r="D1341">
        <v>28</v>
      </c>
      <c r="E1341" t="b">
        <f t="shared" si="13"/>
        <v>1</v>
      </c>
    </row>
    <row r="1342" spans="1:5" x14ac:dyDescent="0.3">
      <c r="A1342" s="13">
        <v>43450</v>
      </c>
      <c r="B1342">
        <v>17</v>
      </c>
      <c r="C1342" t="b">
        <f t="shared" si="12"/>
        <v>1</v>
      </c>
      <c r="D1342">
        <v>25</v>
      </c>
      <c r="E1342" t="b">
        <f t="shared" si="13"/>
        <v>1</v>
      </c>
    </row>
    <row r="1343" spans="1:5" x14ac:dyDescent="0.3">
      <c r="A1343" s="13">
        <v>43451</v>
      </c>
      <c r="B1343">
        <v>19</v>
      </c>
      <c r="C1343" t="b">
        <f t="shared" si="12"/>
        <v>1</v>
      </c>
      <c r="D1343">
        <v>30</v>
      </c>
      <c r="E1343" t="b">
        <f t="shared" si="13"/>
        <v>1</v>
      </c>
    </row>
    <row r="1344" spans="1:5" x14ac:dyDescent="0.3">
      <c r="A1344" s="13">
        <v>43452</v>
      </c>
      <c r="B1344">
        <v>16</v>
      </c>
      <c r="C1344" t="b">
        <f t="shared" si="12"/>
        <v>1</v>
      </c>
      <c r="D1344">
        <v>32</v>
      </c>
      <c r="E1344" t="b">
        <f t="shared" si="13"/>
        <v>1</v>
      </c>
    </row>
    <row r="1345" spans="1:5" x14ac:dyDescent="0.3">
      <c r="A1345" s="13">
        <v>43453</v>
      </c>
      <c r="B1345">
        <v>15</v>
      </c>
      <c r="C1345" t="b">
        <f t="shared" si="12"/>
        <v>1</v>
      </c>
      <c r="D1345">
        <v>30</v>
      </c>
      <c r="E1345" t="b">
        <f t="shared" si="13"/>
        <v>1</v>
      </c>
    </row>
    <row r="1346" spans="1:5" x14ac:dyDescent="0.3">
      <c r="A1346" s="13">
        <v>43454</v>
      </c>
      <c r="B1346">
        <v>17</v>
      </c>
      <c r="C1346" t="b">
        <f t="shared" si="12"/>
        <v>1</v>
      </c>
      <c r="D1346">
        <v>30</v>
      </c>
      <c r="E1346" t="b">
        <f t="shared" si="13"/>
        <v>1</v>
      </c>
    </row>
    <row r="1347" spans="1:5" x14ac:dyDescent="0.3">
      <c r="A1347" s="13">
        <v>43455</v>
      </c>
      <c r="B1347">
        <v>19</v>
      </c>
      <c r="C1347" t="b">
        <f t="shared" si="12"/>
        <v>1</v>
      </c>
      <c r="D1347">
        <v>27</v>
      </c>
      <c r="E1347" t="b">
        <f t="shared" si="13"/>
        <v>1</v>
      </c>
    </row>
    <row r="1348" spans="1:5" x14ac:dyDescent="0.3">
      <c r="A1348" s="13">
        <v>43456</v>
      </c>
      <c r="B1348">
        <v>21</v>
      </c>
      <c r="C1348" t="b">
        <f t="shared" si="12"/>
        <v>1</v>
      </c>
      <c r="D1348">
        <v>30</v>
      </c>
      <c r="E1348" t="b">
        <f t="shared" si="13"/>
        <v>1</v>
      </c>
    </row>
    <row r="1349" spans="1:5" x14ac:dyDescent="0.3">
      <c r="A1349" s="13">
        <v>43457</v>
      </c>
      <c r="B1349">
        <v>21</v>
      </c>
      <c r="C1349" t="b">
        <f t="shared" si="12"/>
        <v>1</v>
      </c>
      <c r="D1349">
        <v>32</v>
      </c>
      <c r="E1349" t="b">
        <f t="shared" si="13"/>
        <v>1</v>
      </c>
    </row>
    <row r="1350" spans="1:5" x14ac:dyDescent="0.3">
      <c r="A1350" s="13">
        <v>43458</v>
      </c>
      <c r="B1350">
        <v>20</v>
      </c>
      <c r="C1350" t="b">
        <f t="shared" si="12"/>
        <v>1</v>
      </c>
      <c r="D1350">
        <v>26</v>
      </c>
      <c r="E1350" t="b">
        <f t="shared" si="13"/>
        <v>1</v>
      </c>
    </row>
    <row r="1351" spans="1:5" x14ac:dyDescent="0.3">
      <c r="A1351" s="13">
        <v>43459</v>
      </c>
      <c r="B1351">
        <v>1</v>
      </c>
      <c r="C1351" t="b">
        <f t="shared" si="12"/>
        <v>1</v>
      </c>
      <c r="D1351">
        <v>3</v>
      </c>
      <c r="E1351" t="b">
        <f t="shared" si="13"/>
        <v>1</v>
      </c>
    </row>
    <row r="1352" spans="1:5" x14ac:dyDescent="0.3">
      <c r="A1352" s="13">
        <v>43460</v>
      </c>
      <c r="B1352">
        <v>12</v>
      </c>
      <c r="C1352" t="b">
        <f t="shared" si="12"/>
        <v>1</v>
      </c>
      <c r="D1352">
        <v>31</v>
      </c>
      <c r="E1352" t="b">
        <f t="shared" si="13"/>
        <v>1</v>
      </c>
    </row>
    <row r="1353" spans="1:5" x14ac:dyDescent="0.3">
      <c r="A1353" s="13">
        <v>43461</v>
      </c>
      <c r="B1353">
        <v>21</v>
      </c>
      <c r="C1353" t="b">
        <f t="shared" si="12"/>
        <v>1</v>
      </c>
      <c r="D1353">
        <v>27</v>
      </c>
      <c r="E1353" t="b">
        <f t="shared" si="13"/>
        <v>1</v>
      </c>
    </row>
    <row r="1354" spans="1:5" x14ac:dyDescent="0.3">
      <c r="A1354" s="13">
        <v>43462</v>
      </c>
      <c r="B1354">
        <v>22</v>
      </c>
      <c r="C1354" t="b">
        <f t="shared" si="12"/>
        <v>1</v>
      </c>
      <c r="D1354">
        <v>26</v>
      </c>
      <c r="E1354" t="b">
        <f t="shared" si="13"/>
        <v>1</v>
      </c>
    </row>
    <row r="1355" spans="1:5" x14ac:dyDescent="0.3">
      <c r="A1355" s="13">
        <v>43463</v>
      </c>
      <c r="B1355">
        <v>23</v>
      </c>
      <c r="C1355" t="b">
        <f t="shared" si="12"/>
        <v>1</v>
      </c>
      <c r="D1355">
        <v>25</v>
      </c>
      <c r="E1355" t="b">
        <f t="shared" si="13"/>
        <v>1</v>
      </c>
    </row>
    <row r="1356" spans="1:5" x14ac:dyDescent="0.3">
      <c r="A1356" s="13">
        <v>43464</v>
      </c>
      <c r="B1356">
        <v>17</v>
      </c>
      <c r="C1356" t="b">
        <f t="shared" si="12"/>
        <v>1</v>
      </c>
      <c r="D1356">
        <v>26</v>
      </c>
      <c r="E1356" t="b">
        <f t="shared" si="13"/>
        <v>1</v>
      </c>
    </row>
    <row r="1357" spans="1:5" x14ac:dyDescent="0.3">
      <c r="A1357" s="13">
        <v>43465</v>
      </c>
      <c r="B1357">
        <v>22</v>
      </c>
      <c r="C1357" t="b">
        <f t="shared" si="12"/>
        <v>1</v>
      </c>
      <c r="D1357">
        <v>31</v>
      </c>
      <c r="E1357" t="b">
        <f t="shared" si="13"/>
        <v>1</v>
      </c>
    </row>
    <row r="1358" spans="1:5" x14ac:dyDescent="0.3">
      <c r="A1358" s="13">
        <v>43466</v>
      </c>
      <c r="B1358">
        <v>22</v>
      </c>
      <c r="C1358" t="b">
        <f t="shared" si="12"/>
        <v>1</v>
      </c>
      <c r="D1358">
        <v>28</v>
      </c>
      <c r="E1358" t="b">
        <f t="shared" si="13"/>
        <v>1</v>
      </c>
    </row>
    <row r="1359" spans="1:5" x14ac:dyDescent="0.3">
      <c r="A1359" s="13">
        <v>43467</v>
      </c>
      <c r="B1359">
        <v>21</v>
      </c>
      <c r="C1359" t="b">
        <f t="shared" si="12"/>
        <v>1</v>
      </c>
      <c r="D1359">
        <v>34</v>
      </c>
      <c r="E1359" t="b">
        <f t="shared" si="13"/>
        <v>1</v>
      </c>
    </row>
    <row r="1360" spans="1:5" x14ac:dyDescent="0.3">
      <c r="A1360" s="13">
        <v>43468</v>
      </c>
      <c r="B1360">
        <v>19</v>
      </c>
      <c r="C1360" t="b">
        <f t="shared" si="12"/>
        <v>1</v>
      </c>
      <c r="D1360">
        <v>28</v>
      </c>
      <c r="E1360" t="b">
        <f t="shared" si="13"/>
        <v>1</v>
      </c>
    </row>
    <row r="1361" spans="1:5" x14ac:dyDescent="0.3">
      <c r="A1361" s="13">
        <v>43469</v>
      </c>
      <c r="B1361">
        <v>17</v>
      </c>
      <c r="C1361" t="b">
        <f t="shared" si="12"/>
        <v>1</v>
      </c>
      <c r="D1361">
        <v>26</v>
      </c>
      <c r="E1361" t="b">
        <f t="shared" si="13"/>
        <v>1</v>
      </c>
    </row>
    <row r="1362" spans="1:5" x14ac:dyDescent="0.3">
      <c r="A1362" s="13">
        <v>43470</v>
      </c>
      <c r="B1362">
        <v>26</v>
      </c>
      <c r="C1362" t="b">
        <f t="shared" si="12"/>
        <v>1</v>
      </c>
      <c r="D1362">
        <v>29</v>
      </c>
      <c r="E1362" t="b">
        <f t="shared" si="13"/>
        <v>1</v>
      </c>
    </row>
    <row r="1363" spans="1:5" x14ac:dyDescent="0.3">
      <c r="A1363" s="13">
        <v>43471</v>
      </c>
      <c r="B1363">
        <v>20</v>
      </c>
      <c r="C1363" t="b">
        <f t="shared" si="12"/>
        <v>1</v>
      </c>
      <c r="D1363">
        <v>24</v>
      </c>
      <c r="E1363" t="b">
        <f t="shared" si="13"/>
        <v>1</v>
      </c>
    </row>
    <row r="1364" spans="1:5" x14ac:dyDescent="0.3">
      <c r="A1364" s="13">
        <v>43472</v>
      </c>
      <c r="B1364">
        <v>17</v>
      </c>
      <c r="C1364" t="b">
        <f t="shared" si="12"/>
        <v>1</v>
      </c>
      <c r="D1364">
        <v>32</v>
      </c>
      <c r="E1364" t="b">
        <f t="shared" si="13"/>
        <v>1</v>
      </c>
    </row>
    <row r="1365" spans="1:5" x14ac:dyDescent="0.3">
      <c r="A1365" s="13">
        <v>43473</v>
      </c>
      <c r="B1365">
        <v>22</v>
      </c>
      <c r="C1365" t="b">
        <f t="shared" si="12"/>
        <v>1</v>
      </c>
      <c r="D1365">
        <v>26</v>
      </c>
      <c r="E1365" t="b">
        <f t="shared" si="13"/>
        <v>1</v>
      </c>
    </row>
    <row r="1366" spans="1:5" x14ac:dyDescent="0.3">
      <c r="A1366" s="13">
        <v>43474</v>
      </c>
      <c r="B1366">
        <v>18</v>
      </c>
      <c r="C1366" t="b">
        <f t="shared" si="12"/>
        <v>1</v>
      </c>
      <c r="D1366">
        <v>30</v>
      </c>
      <c r="E1366" t="b">
        <f t="shared" si="13"/>
        <v>1</v>
      </c>
    </row>
    <row r="1367" spans="1:5" x14ac:dyDescent="0.3">
      <c r="A1367" s="13">
        <v>43475</v>
      </c>
      <c r="B1367">
        <v>24</v>
      </c>
      <c r="C1367" t="b">
        <f t="shared" si="12"/>
        <v>1</v>
      </c>
      <c r="D1367">
        <v>28</v>
      </c>
      <c r="E1367" t="b">
        <f t="shared" si="13"/>
        <v>1</v>
      </c>
    </row>
    <row r="1368" spans="1:5" x14ac:dyDescent="0.3">
      <c r="A1368" s="13">
        <v>43476</v>
      </c>
      <c r="B1368">
        <v>14</v>
      </c>
      <c r="C1368" t="b">
        <f t="shared" si="12"/>
        <v>1</v>
      </c>
      <c r="D1368">
        <v>27</v>
      </c>
      <c r="E1368" t="b">
        <f t="shared" si="13"/>
        <v>1</v>
      </c>
    </row>
    <row r="1369" spans="1:5" x14ac:dyDescent="0.3">
      <c r="A1369" s="13">
        <v>43477</v>
      </c>
      <c r="B1369">
        <v>20</v>
      </c>
      <c r="C1369" t="b">
        <f t="shared" si="12"/>
        <v>1</v>
      </c>
      <c r="D1369">
        <v>28</v>
      </c>
      <c r="E1369" t="b">
        <f t="shared" si="13"/>
        <v>1</v>
      </c>
    </row>
    <row r="1370" spans="1:5" x14ac:dyDescent="0.3">
      <c r="A1370" s="13">
        <v>43478</v>
      </c>
      <c r="B1370">
        <v>15</v>
      </c>
      <c r="C1370" t="b">
        <f t="shared" si="12"/>
        <v>1</v>
      </c>
      <c r="D1370">
        <v>24</v>
      </c>
      <c r="E1370" t="b">
        <f t="shared" si="13"/>
        <v>1</v>
      </c>
    </row>
    <row r="1371" spans="1:5" x14ac:dyDescent="0.3">
      <c r="A1371" s="13">
        <v>43479</v>
      </c>
      <c r="B1371">
        <v>25</v>
      </c>
      <c r="C1371" t="b">
        <f t="shared" si="12"/>
        <v>1</v>
      </c>
      <c r="D1371">
        <v>33</v>
      </c>
      <c r="E1371" t="b">
        <f t="shared" si="13"/>
        <v>1</v>
      </c>
    </row>
    <row r="1372" spans="1:5" x14ac:dyDescent="0.3">
      <c r="A1372" s="13">
        <v>43480</v>
      </c>
      <c r="B1372">
        <v>15</v>
      </c>
      <c r="C1372" t="b">
        <f t="shared" si="12"/>
        <v>1</v>
      </c>
      <c r="D1372">
        <v>29</v>
      </c>
      <c r="E1372" t="b">
        <f t="shared" si="13"/>
        <v>1</v>
      </c>
    </row>
    <row r="1373" spans="1:5" x14ac:dyDescent="0.3">
      <c r="A1373" s="13">
        <v>43481</v>
      </c>
      <c r="B1373">
        <v>18</v>
      </c>
      <c r="C1373" t="b">
        <f t="shared" si="12"/>
        <v>1</v>
      </c>
      <c r="D1373">
        <v>28</v>
      </c>
      <c r="E1373" t="b">
        <f t="shared" si="13"/>
        <v>1</v>
      </c>
    </row>
    <row r="1374" spans="1:5" x14ac:dyDescent="0.3">
      <c r="A1374" s="13">
        <v>43482</v>
      </c>
      <c r="B1374">
        <v>24</v>
      </c>
      <c r="C1374" t="b">
        <f t="shared" si="12"/>
        <v>1</v>
      </c>
      <c r="D1374">
        <v>26</v>
      </c>
      <c r="E1374" t="b">
        <f t="shared" si="13"/>
        <v>1</v>
      </c>
    </row>
    <row r="1375" spans="1:5" x14ac:dyDescent="0.3">
      <c r="A1375" s="13">
        <v>43483</v>
      </c>
      <c r="B1375">
        <v>21</v>
      </c>
      <c r="C1375" t="b">
        <f t="shared" si="12"/>
        <v>1</v>
      </c>
      <c r="D1375">
        <v>35</v>
      </c>
      <c r="E1375" t="b">
        <f t="shared" si="13"/>
        <v>1</v>
      </c>
    </row>
    <row r="1376" spans="1:5" x14ac:dyDescent="0.3">
      <c r="A1376" s="13">
        <v>43484</v>
      </c>
      <c r="B1376">
        <v>21</v>
      </c>
      <c r="C1376" t="b">
        <f t="shared" si="12"/>
        <v>1</v>
      </c>
      <c r="D1376">
        <v>26</v>
      </c>
      <c r="E1376" t="b">
        <f t="shared" si="13"/>
        <v>1</v>
      </c>
    </row>
    <row r="1377" spans="1:5" x14ac:dyDescent="0.3">
      <c r="A1377" s="13">
        <v>43485</v>
      </c>
      <c r="B1377">
        <v>23</v>
      </c>
      <c r="C1377" t="b">
        <f t="shared" si="12"/>
        <v>1</v>
      </c>
      <c r="D1377">
        <v>29</v>
      </c>
      <c r="E1377" t="b">
        <f t="shared" si="13"/>
        <v>1</v>
      </c>
    </row>
    <row r="1378" spans="1:5" x14ac:dyDescent="0.3">
      <c r="A1378" s="13">
        <v>43486</v>
      </c>
      <c r="B1378">
        <v>23</v>
      </c>
      <c r="C1378" t="b">
        <f t="shared" si="12"/>
        <v>1</v>
      </c>
      <c r="D1378">
        <v>28</v>
      </c>
      <c r="E1378" t="b">
        <f t="shared" si="13"/>
        <v>1</v>
      </c>
    </row>
    <row r="1379" spans="1:5" x14ac:dyDescent="0.3">
      <c r="A1379" s="13">
        <v>43487</v>
      </c>
      <c r="B1379">
        <v>19</v>
      </c>
      <c r="C1379" t="b">
        <f t="shared" si="12"/>
        <v>1</v>
      </c>
      <c r="D1379">
        <v>27</v>
      </c>
      <c r="E1379" t="b">
        <f t="shared" si="13"/>
        <v>1</v>
      </c>
    </row>
    <row r="1380" spans="1:5" x14ac:dyDescent="0.3">
      <c r="A1380" s="13">
        <v>43488</v>
      </c>
      <c r="B1380">
        <v>17</v>
      </c>
      <c r="C1380" t="b">
        <f t="shared" ref="C1380:C1443" si="14">OR(B1380&gt;$O$934,B1380&lt;$P$934)</f>
        <v>1</v>
      </c>
      <c r="D1380">
        <v>28</v>
      </c>
      <c r="E1380" t="b">
        <f t="shared" ref="E1380:E1443" si="15">OR(D1380&gt;$O$939,D1380&lt;$P$939)</f>
        <v>1</v>
      </c>
    </row>
    <row r="1381" spans="1:5" x14ac:dyDescent="0.3">
      <c r="A1381" s="13">
        <v>43489</v>
      </c>
      <c r="B1381">
        <v>19</v>
      </c>
      <c r="C1381" t="b">
        <f t="shared" si="14"/>
        <v>1</v>
      </c>
      <c r="D1381">
        <v>34</v>
      </c>
      <c r="E1381" t="b">
        <f t="shared" si="15"/>
        <v>1</v>
      </c>
    </row>
    <row r="1382" spans="1:5" x14ac:dyDescent="0.3">
      <c r="A1382" s="13">
        <v>43490</v>
      </c>
      <c r="B1382">
        <v>20</v>
      </c>
      <c r="C1382" t="b">
        <f t="shared" si="14"/>
        <v>1</v>
      </c>
      <c r="D1382">
        <v>26</v>
      </c>
      <c r="E1382" t="b">
        <f t="shared" si="15"/>
        <v>1</v>
      </c>
    </row>
    <row r="1383" spans="1:5" x14ac:dyDescent="0.3">
      <c r="A1383" s="13">
        <v>43491</v>
      </c>
      <c r="B1383">
        <v>23</v>
      </c>
      <c r="C1383" t="b">
        <f t="shared" si="14"/>
        <v>1</v>
      </c>
      <c r="D1383">
        <v>24</v>
      </c>
      <c r="E1383" t="b">
        <f t="shared" si="15"/>
        <v>1</v>
      </c>
    </row>
    <row r="1384" spans="1:5" x14ac:dyDescent="0.3">
      <c r="A1384" s="13">
        <v>43492</v>
      </c>
      <c r="B1384">
        <v>17</v>
      </c>
      <c r="C1384" t="b">
        <f t="shared" si="14"/>
        <v>1</v>
      </c>
      <c r="D1384">
        <v>26</v>
      </c>
      <c r="E1384" t="b">
        <f t="shared" si="15"/>
        <v>1</v>
      </c>
    </row>
    <row r="1385" spans="1:5" x14ac:dyDescent="0.3">
      <c r="A1385" s="13">
        <v>43493</v>
      </c>
      <c r="B1385">
        <v>19</v>
      </c>
      <c r="C1385" t="b">
        <f t="shared" si="14"/>
        <v>1</v>
      </c>
      <c r="D1385">
        <v>33</v>
      </c>
      <c r="E1385" t="b">
        <f t="shared" si="15"/>
        <v>1</v>
      </c>
    </row>
    <row r="1386" spans="1:5" x14ac:dyDescent="0.3">
      <c r="A1386" s="13">
        <v>43494</v>
      </c>
      <c r="B1386">
        <v>18</v>
      </c>
      <c r="C1386" t="b">
        <f t="shared" si="14"/>
        <v>1</v>
      </c>
      <c r="D1386">
        <v>25</v>
      </c>
      <c r="E1386" t="b">
        <f t="shared" si="15"/>
        <v>1</v>
      </c>
    </row>
    <row r="1387" spans="1:5" x14ac:dyDescent="0.3">
      <c r="A1387" s="13">
        <v>43495</v>
      </c>
      <c r="B1387">
        <v>19</v>
      </c>
      <c r="C1387" t="b">
        <f t="shared" si="14"/>
        <v>1</v>
      </c>
      <c r="D1387">
        <v>25</v>
      </c>
      <c r="E1387" t="b">
        <f t="shared" si="15"/>
        <v>1</v>
      </c>
    </row>
    <row r="1388" spans="1:5" x14ac:dyDescent="0.3">
      <c r="A1388" s="13">
        <v>43496</v>
      </c>
      <c r="B1388">
        <v>18</v>
      </c>
      <c r="C1388" t="b">
        <f t="shared" si="14"/>
        <v>1</v>
      </c>
      <c r="D1388">
        <v>25</v>
      </c>
      <c r="E1388" t="b">
        <f t="shared" si="15"/>
        <v>1</v>
      </c>
    </row>
    <row r="1389" spans="1:5" x14ac:dyDescent="0.3">
      <c r="A1389" s="13">
        <v>43497</v>
      </c>
      <c r="B1389">
        <v>19</v>
      </c>
      <c r="C1389" t="b">
        <f t="shared" si="14"/>
        <v>1</v>
      </c>
      <c r="D1389">
        <v>34</v>
      </c>
      <c r="E1389" t="b">
        <f t="shared" si="15"/>
        <v>1</v>
      </c>
    </row>
    <row r="1390" spans="1:5" x14ac:dyDescent="0.3">
      <c r="A1390" s="13">
        <v>43498</v>
      </c>
      <c r="B1390">
        <v>22</v>
      </c>
      <c r="C1390" t="b">
        <f t="shared" si="14"/>
        <v>1</v>
      </c>
      <c r="D1390">
        <v>25</v>
      </c>
      <c r="E1390" t="b">
        <f t="shared" si="15"/>
        <v>1</v>
      </c>
    </row>
    <row r="1391" spans="1:5" x14ac:dyDescent="0.3">
      <c r="A1391" s="13">
        <v>43499</v>
      </c>
      <c r="B1391">
        <v>23</v>
      </c>
      <c r="C1391" t="b">
        <f t="shared" si="14"/>
        <v>1</v>
      </c>
      <c r="D1391">
        <v>25</v>
      </c>
      <c r="E1391" t="b">
        <f t="shared" si="15"/>
        <v>1</v>
      </c>
    </row>
    <row r="1392" spans="1:5" x14ac:dyDescent="0.3">
      <c r="A1392" s="13">
        <v>43500</v>
      </c>
      <c r="B1392">
        <v>24</v>
      </c>
      <c r="C1392" t="b">
        <f t="shared" si="14"/>
        <v>1</v>
      </c>
      <c r="D1392">
        <v>30</v>
      </c>
      <c r="E1392" t="b">
        <f t="shared" si="15"/>
        <v>1</v>
      </c>
    </row>
    <row r="1393" spans="1:5" x14ac:dyDescent="0.3">
      <c r="A1393" s="13">
        <v>43501</v>
      </c>
      <c r="B1393">
        <v>29</v>
      </c>
      <c r="C1393" t="b">
        <f t="shared" si="14"/>
        <v>1</v>
      </c>
      <c r="D1393">
        <v>26</v>
      </c>
      <c r="E1393" t="b">
        <f t="shared" si="15"/>
        <v>1</v>
      </c>
    </row>
    <row r="1394" spans="1:5" x14ac:dyDescent="0.3">
      <c r="A1394" s="13">
        <v>43502</v>
      </c>
      <c r="B1394">
        <v>17</v>
      </c>
      <c r="C1394" t="b">
        <f t="shared" si="14"/>
        <v>1</v>
      </c>
      <c r="D1394">
        <v>28</v>
      </c>
      <c r="E1394" t="b">
        <f t="shared" si="15"/>
        <v>1</v>
      </c>
    </row>
    <row r="1395" spans="1:5" x14ac:dyDescent="0.3">
      <c r="A1395" s="13">
        <v>43503</v>
      </c>
      <c r="B1395">
        <v>15</v>
      </c>
      <c r="C1395" t="b">
        <f t="shared" si="14"/>
        <v>1</v>
      </c>
      <c r="D1395">
        <v>30</v>
      </c>
      <c r="E1395" t="b">
        <f t="shared" si="15"/>
        <v>1</v>
      </c>
    </row>
    <row r="1396" spans="1:5" x14ac:dyDescent="0.3">
      <c r="A1396" s="13">
        <v>43504</v>
      </c>
      <c r="B1396">
        <v>16</v>
      </c>
      <c r="C1396" t="b">
        <f t="shared" si="14"/>
        <v>1</v>
      </c>
      <c r="D1396">
        <v>30</v>
      </c>
      <c r="E1396" t="b">
        <f t="shared" si="15"/>
        <v>1</v>
      </c>
    </row>
    <row r="1397" spans="1:5" x14ac:dyDescent="0.3">
      <c r="A1397" s="13">
        <v>43505</v>
      </c>
      <c r="B1397">
        <v>25</v>
      </c>
      <c r="C1397" t="b">
        <f t="shared" si="14"/>
        <v>1</v>
      </c>
      <c r="D1397">
        <v>26</v>
      </c>
      <c r="E1397" t="b">
        <f t="shared" si="15"/>
        <v>1</v>
      </c>
    </row>
    <row r="1398" spans="1:5" x14ac:dyDescent="0.3">
      <c r="A1398" s="13">
        <v>43506</v>
      </c>
      <c r="B1398">
        <v>16</v>
      </c>
      <c r="C1398" t="b">
        <f t="shared" si="14"/>
        <v>1</v>
      </c>
      <c r="D1398">
        <v>27</v>
      </c>
      <c r="E1398" t="b">
        <f t="shared" si="15"/>
        <v>1</v>
      </c>
    </row>
    <row r="1399" spans="1:5" x14ac:dyDescent="0.3">
      <c r="A1399" s="13">
        <v>43507</v>
      </c>
      <c r="B1399">
        <v>22</v>
      </c>
      <c r="C1399" t="b">
        <f t="shared" si="14"/>
        <v>1</v>
      </c>
      <c r="D1399">
        <v>32</v>
      </c>
      <c r="E1399" t="b">
        <f t="shared" si="15"/>
        <v>1</v>
      </c>
    </row>
    <row r="1400" spans="1:5" x14ac:dyDescent="0.3">
      <c r="A1400" s="13">
        <v>43508</v>
      </c>
      <c r="B1400">
        <v>20</v>
      </c>
      <c r="C1400" t="b">
        <f t="shared" si="14"/>
        <v>1</v>
      </c>
      <c r="D1400">
        <v>35</v>
      </c>
      <c r="E1400" t="b">
        <f t="shared" si="15"/>
        <v>1</v>
      </c>
    </row>
    <row r="1401" spans="1:5" x14ac:dyDescent="0.3">
      <c r="A1401" s="13">
        <v>43509</v>
      </c>
      <c r="B1401">
        <v>16</v>
      </c>
      <c r="C1401" t="b">
        <f t="shared" si="14"/>
        <v>1</v>
      </c>
      <c r="D1401">
        <v>31</v>
      </c>
      <c r="E1401" t="b">
        <f t="shared" si="15"/>
        <v>1</v>
      </c>
    </row>
    <row r="1402" spans="1:5" x14ac:dyDescent="0.3">
      <c r="A1402" s="13">
        <v>43510</v>
      </c>
      <c r="B1402">
        <v>17</v>
      </c>
      <c r="C1402" t="b">
        <f t="shared" si="14"/>
        <v>1</v>
      </c>
      <c r="D1402">
        <v>20</v>
      </c>
      <c r="E1402" t="b">
        <f t="shared" si="15"/>
        <v>1</v>
      </c>
    </row>
    <row r="1403" spans="1:5" x14ac:dyDescent="0.3">
      <c r="A1403" s="13">
        <v>43511</v>
      </c>
      <c r="B1403">
        <v>16</v>
      </c>
      <c r="C1403" t="b">
        <f t="shared" si="14"/>
        <v>1</v>
      </c>
      <c r="D1403">
        <v>30</v>
      </c>
      <c r="E1403" t="b">
        <f t="shared" si="15"/>
        <v>1</v>
      </c>
    </row>
    <row r="1404" spans="1:5" x14ac:dyDescent="0.3">
      <c r="A1404" s="13">
        <v>43512</v>
      </c>
      <c r="B1404">
        <v>17</v>
      </c>
      <c r="C1404" t="b">
        <f t="shared" si="14"/>
        <v>1</v>
      </c>
      <c r="D1404">
        <v>23</v>
      </c>
      <c r="E1404" t="b">
        <f t="shared" si="15"/>
        <v>1</v>
      </c>
    </row>
    <row r="1405" spans="1:5" x14ac:dyDescent="0.3">
      <c r="A1405" s="13">
        <v>43513</v>
      </c>
      <c r="B1405">
        <v>20</v>
      </c>
      <c r="C1405" t="b">
        <f t="shared" si="14"/>
        <v>1</v>
      </c>
      <c r="D1405">
        <v>30</v>
      </c>
      <c r="E1405" t="b">
        <f t="shared" si="15"/>
        <v>1</v>
      </c>
    </row>
    <row r="1406" spans="1:5" x14ac:dyDescent="0.3">
      <c r="A1406" s="13">
        <v>43514</v>
      </c>
      <c r="B1406">
        <v>20</v>
      </c>
      <c r="C1406" t="b">
        <f t="shared" si="14"/>
        <v>1</v>
      </c>
      <c r="D1406">
        <v>28</v>
      </c>
      <c r="E1406" t="b">
        <f t="shared" si="15"/>
        <v>1</v>
      </c>
    </row>
    <row r="1407" spans="1:5" x14ac:dyDescent="0.3">
      <c r="A1407" s="13">
        <v>43515</v>
      </c>
      <c r="B1407">
        <v>24</v>
      </c>
      <c r="C1407" t="b">
        <f t="shared" si="14"/>
        <v>1</v>
      </c>
      <c r="D1407">
        <v>29</v>
      </c>
      <c r="E1407" t="b">
        <f t="shared" si="15"/>
        <v>1</v>
      </c>
    </row>
    <row r="1408" spans="1:5" x14ac:dyDescent="0.3">
      <c r="A1408" s="13">
        <v>43516</v>
      </c>
      <c r="B1408">
        <v>18</v>
      </c>
      <c r="C1408" t="b">
        <f t="shared" si="14"/>
        <v>1</v>
      </c>
      <c r="D1408">
        <v>27</v>
      </c>
      <c r="E1408" t="b">
        <f t="shared" si="15"/>
        <v>1</v>
      </c>
    </row>
    <row r="1409" spans="1:5" x14ac:dyDescent="0.3">
      <c r="A1409" s="13">
        <v>43517</v>
      </c>
      <c r="B1409">
        <v>16</v>
      </c>
      <c r="C1409" t="b">
        <f t="shared" si="14"/>
        <v>1</v>
      </c>
      <c r="D1409">
        <v>25</v>
      </c>
      <c r="E1409" t="b">
        <f t="shared" si="15"/>
        <v>1</v>
      </c>
    </row>
    <row r="1410" spans="1:5" x14ac:dyDescent="0.3">
      <c r="A1410" s="13">
        <v>43518</v>
      </c>
      <c r="B1410">
        <v>13</v>
      </c>
      <c r="C1410" t="b">
        <f t="shared" si="14"/>
        <v>1</v>
      </c>
      <c r="D1410">
        <v>29</v>
      </c>
      <c r="E1410" t="b">
        <f t="shared" si="15"/>
        <v>1</v>
      </c>
    </row>
    <row r="1411" spans="1:5" x14ac:dyDescent="0.3">
      <c r="A1411" s="13">
        <v>43519</v>
      </c>
      <c r="B1411">
        <v>23</v>
      </c>
      <c r="C1411" t="b">
        <f t="shared" si="14"/>
        <v>1</v>
      </c>
      <c r="D1411">
        <v>25</v>
      </c>
      <c r="E1411" t="b">
        <f t="shared" si="15"/>
        <v>1</v>
      </c>
    </row>
    <row r="1412" spans="1:5" x14ac:dyDescent="0.3">
      <c r="A1412" s="13">
        <v>43520</v>
      </c>
      <c r="B1412">
        <v>22</v>
      </c>
      <c r="C1412" t="b">
        <f t="shared" si="14"/>
        <v>1</v>
      </c>
      <c r="D1412">
        <v>26</v>
      </c>
      <c r="E1412" t="b">
        <f t="shared" si="15"/>
        <v>1</v>
      </c>
    </row>
    <row r="1413" spans="1:5" x14ac:dyDescent="0.3">
      <c r="A1413" s="13">
        <v>43521</v>
      </c>
      <c r="B1413">
        <v>20</v>
      </c>
      <c r="C1413" t="b">
        <f t="shared" si="14"/>
        <v>1</v>
      </c>
      <c r="D1413">
        <v>32</v>
      </c>
      <c r="E1413" t="b">
        <f t="shared" si="15"/>
        <v>1</v>
      </c>
    </row>
    <row r="1414" spans="1:5" x14ac:dyDescent="0.3">
      <c r="A1414" s="13">
        <v>43522</v>
      </c>
      <c r="B1414">
        <v>17</v>
      </c>
      <c r="C1414" t="b">
        <f t="shared" si="14"/>
        <v>1</v>
      </c>
      <c r="D1414">
        <v>30</v>
      </c>
      <c r="E1414" t="b">
        <f t="shared" si="15"/>
        <v>1</v>
      </c>
    </row>
    <row r="1415" spans="1:5" x14ac:dyDescent="0.3">
      <c r="A1415" s="13">
        <v>43523</v>
      </c>
      <c r="B1415">
        <v>11</v>
      </c>
      <c r="C1415" t="b">
        <f t="shared" si="14"/>
        <v>1</v>
      </c>
      <c r="D1415">
        <v>21</v>
      </c>
      <c r="E1415" t="b">
        <f t="shared" si="15"/>
        <v>1</v>
      </c>
    </row>
    <row r="1416" spans="1:5" x14ac:dyDescent="0.3">
      <c r="A1416" s="13">
        <v>43524</v>
      </c>
      <c r="B1416">
        <v>18</v>
      </c>
      <c r="C1416" t="b">
        <f t="shared" si="14"/>
        <v>1</v>
      </c>
      <c r="D1416">
        <v>25</v>
      </c>
      <c r="E1416" t="b">
        <f t="shared" si="15"/>
        <v>1</v>
      </c>
    </row>
    <row r="1417" spans="1:5" x14ac:dyDescent="0.3">
      <c r="A1417" s="13">
        <v>43525</v>
      </c>
      <c r="B1417">
        <v>16</v>
      </c>
      <c r="C1417" t="b">
        <f t="shared" si="14"/>
        <v>1</v>
      </c>
      <c r="D1417">
        <v>33</v>
      </c>
      <c r="E1417" t="b">
        <f t="shared" si="15"/>
        <v>1</v>
      </c>
    </row>
    <row r="1418" spans="1:5" x14ac:dyDescent="0.3">
      <c r="A1418" s="13">
        <v>43526</v>
      </c>
      <c r="B1418">
        <v>21</v>
      </c>
      <c r="C1418" t="b">
        <f t="shared" si="14"/>
        <v>1</v>
      </c>
      <c r="D1418">
        <v>25</v>
      </c>
      <c r="E1418" t="b">
        <f t="shared" si="15"/>
        <v>1</v>
      </c>
    </row>
    <row r="1419" spans="1:5" x14ac:dyDescent="0.3">
      <c r="A1419" s="13">
        <v>43527</v>
      </c>
      <c r="B1419">
        <v>21</v>
      </c>
      <c r="C1419" t="b">
        <f t="shared" si="14"/>
        <v>1</v>
      </c>
      <c r="D1419">
        <v>27</v>
      </c>
      <c r="E1419" t="b">
        <f t="shared" si="15"/>
        <v>1</v>
      </c>
    </row>
    <row r="1420" spans="1:5" x14ac:dyDescent="0.3">
      <c r="A1420" s="13">
        <v>43528</v>
      </c>
      <c r="B1420">
        <v>26</v>
      </c>
      <c r="C1420" t="b">
        <f t="shared" si="14"/>
        <v>1</v>
      </c>
      <c r="D1420">
        <v>29</v>
      </c>
      <c r="E1420" t="b">
        <f t="shared" si="15"/>
        <v>1</v>
      </c>
    </row>
    <row r="1421" spans="1:5" x14ac:dyDescent="0.3">
      <c r="A1421" s="13">
        <v>43529</v>
      </c>
      <c r="B1421">
        <v>25</v>
      </c>
      <c r="C1421" t="b">
        <f t="shared" si="14"/>
        <v>1</v>
      </c>
      <c r="D1421">
        <v>28</v>
      </c>
      <c r="E1421" t="b">
        <f t="shared" si="15"/>
        <v>1</v>
      </c>
    </row>
    <row r="1422" spans="1:5" x14ac:dyDescent="0.3">
      <c r="A1422" s="13">
        <v>43530</v>
      </c>
      <c r="B1422">
        <v>14</v>
      </c>
      <c r="C1422" t="b">
        <f t="shared" si="14"/>
        <v>1</v>
      </c>
      <c r="D1422">
        <v>27</v>
      </c>
      <c r="E1422" t="b">
        <f t="shared" si="15"/>
        <v>1</v>
      </c>
    </row>
    <row r="1423" spans="1:5" x14ac:dyDescent="0.3">
      <c r="A1423" s="13">
        <v>43531</v>
      </c>
      <c r="B1423">
        <v>19</v>
      </c>
      <c r="C1423" t="b">
        <f t="shared" si="14"/>
        <v>1</v>
      </c>
      <c r="D1423">
        <v>27</v>
      </c>
      <c r="E1423" t="b">
        <f t="shared" si="15"/>
        <v>1</v>
      </c>
    </row>
    <row r="1424" spans="1:5" x14ac:dyDescent="0.3">
      <c r="A1424" s="13">
        <v>43532</v>
      </c>
      <c r="B1424">
        <v>17</v>
      </c>
      <c r="C1424" t="b">
        <f t="shared" si="14"/>
        <v>1</v>
      </c>
      <c r="D1424">
        <v>23</v>
      </c>
      <c r="E1424" t="b">
        <f t="shared" si="15"/>
        <v>1</v>
      </c>
    </row>
    <row r="1425" spans="1:5" x14ac:dyDescent="0.3">
      <c r="A1425" s="13">
        <v>43533</v>
      </c>
      <c r="B1425">
        <v>25</v>
      </c>
      <c r="C1425" t="b">
        <f t="shared" si="14"/>
        <v>1</v>
      </c>
      <c r="D1425">
        <v>24</v>
      </c>
      <c r="E1425" t="b">
        <f t="shared" si="15"/>
        <v>1</v>
      </c>
    </row>
    <row r="1426" spans="1:5" x14ac:dyDescent="0.3">
      <c r="A1426" s="13">
        <v>43534</v>
      </c>
      <c r="B1426">
        <v>16</v>
      </c>
      <c r="C1426" t="b">
        <f t="shared" si="14"/>
        <v>1</v>
      </c>
      <c r="D1426">
        <v>30</v>
      </c>
      <c r="E1426" t="b">
        <f t="shared" si="15"/>
        <v>1</v>
      </c>
    </row>
    <row r="1427" spans="1:5" x14ac:dyDescent="0.3">
      <c r="A1427" s="13">
        <v>43535</v>
      </c>
      <c r="B1427">
        <v>25</v>
      </c>
      <c r="C1427" t="b">
        <f t="shared" si="14"/>
        <v>1</v>
      </c>
      <c r="D1427">
        <v>36</v>
      </c>
      <c r="E1427" t="b">
        <f t="shared" si="15"/>
        <v>1</v>
      </c>
    </row>
    <row r="1428" spans="1:5" x14ac:dyDescent="0.3">
      <c r="A1428" s="13">
        <v>43536</v>
      </c>
      <c r="B1428">
        <v>18</v>
      </c>
      <c r="C1428" t="b">
        <f t="shared" si="14"/>
        <v>1</v>
      </c>
      <c r="D1428">
        <v>30</v>
      </c>
      <c r="E1428" t="b">
        <f t="shared" si="15"/>
        <v>1</v>
      </c>
    </row>
    <row r="1429" spans="1:5" x14ac:dyDescent="0.3">
      <c r="A1429" s="13">
        <v>43537</v>
      </c>
      <c r="B1429">
        <v>13</v>
      </c>
      <c r="C1429" t="b">
        <f t="shared" si="14"/>
        <v>1</v>
      </c>
      <c r="D1429">
        <v>21</v>
      </c>
      <c r="E1429" t="b">
        <f t="shared" si="15"/>
        <v>1</v>
      </c>
    </row>
    <row r="1430" spans="1:5" x14ac:dyDescent="0.3">
      <c r="A1430" s="13">
        <v>43538</v>
      </c>
      <c r="B1430">
        <v>24</v>
      </c>
      <c r="C1430" t="b">
        <f t="shared" si="14"/>
        <v>1</v>
      </c>
      <c r="D1430">
        <v>29</v>
      </c>
      <c r="E1430" t="b">
        <f t="shared" si="15"/>
        <v>1</v>
      </c>
    </row>
    <row r="1431" spans="1:5" x14ac:dyDescent="0.3">
      <c r="A1431" s="13">
        <v>43539</v>
      </c>
      <c r="B1431">
        <v>13</v>
      </c>
      <c r="C1431" t="b">
        <f t="shared" si="14"/>
        <v>1</v>
      </c>
      <c r="D1431">
        <v>34</v>
      </c>
      <c r="E1431" t="b">
        <f t="shared" si="15"/>
        <v>1</v>
      </c>
    </row>
    <row r="1432" spans="1:5" x14ac:dyDescent="0.3">
      <c r="A1432" s="13">
        <v>43540</v>
      </c>
      <c r="B1432">
        <v>21</v>
      </c>
      <c r="C1432" t="b">
        <f t="shared" si="14"/>
        <v>1</v>
      </c>
      <c r="D1432">
        <v>23</v>
      </c>
      <c r="E1432" t="b">
        <f t="shared" si="15"/>
        <v>1</v>
      </c>
    </row>
    <row r="1433" spans="1:5" x14ac:dyDescent="0.3">
      <c r="A1433" s="13">
        <v>43541</v>
      </c>
      <c r="B1433">
        <v>20</v>
      </c>
      <c r="C1433" t="b">
        <f t="shared" si="14"/>
        <v>1</v>
      </c>
      <c r="D1433">
        <v>24</v>
      </c>
      <c r="E1433" t="b">
        <f t="shared" si="15"/>
        <v>1</v>
      </c>
    </row>
    <row r="1434" spans="1:5" x14ac:dyDescent="0.3">
      <c r="A1434" s="13">
        <v>43542</v>
      </c>
      <c r="B1434">
        <v>18</v>
      </c>
      <c r="C1434" t="b">
        <f t="shared" si="14"/>
        <v>1</v>
      </c>
      <c r="D1434">
        <v>31</v>
      </c>
      <c r="E1434" t="b">
        <f t="shared" si="15"/>
        <v>1</v>
      </c>
    </row>
    <row r="1435" spans="1:5" x14ac:dyDescent="0.3">
      <c r="A1435" s="13">
        <v>43543</v>
      </c>
      <c r="B1435">
        <v>15</v>
      </c>
      <c r="C1435" t="b">
        <f t="shared" si="14"/>
        <v>1</v>
      </c>
      <c r="D1435">
        <v>32</v>
      </c>
      <c r="E1435" t="b">
        <f t="shared" si="15"/>
        <v>1</v>
      </c>
    </row>
    <row r="1436" spans="1:5" x14ac:dyDescent="0.3">
      <c r="A1436" s="13">
        <v>43544</v>
      </c>
      <c r="B1436">
        <v>20</v>
      </c>
      <c r="C1436" t="b">
        <f t="shared" si="14"/>
        <v>1</v>
      </c>
      <c r="D1436">
        <v>26</v>
      </c>
      <c r="E1436" t="b">
        <f t="shared" si="15"/>
        <v>1</v>
      </c>
    </row>
    <row r="1437" spans="1:5" x14ac:dyDescent="0.3">
      <c r="A1437" s="13">
        <v>43545</v>
      </c>
      <c r="B1437">
        <v>17</v>
      </c>
      <c r="C1437" t="b">
        <f t="shared" si="14"/>
        <v>1</v>
      </c>
      <c r="D1437">
        <v>22</v>
      </c>
      <c r="E1437" t="b">
        <f t="shared" si="15"/>
        <v>1</v>
      </c>
    </row>
    <row r="1438" spans="1:5" x14ac:dyDescent="0.3">
      <c r="A1438" s="13">
        <v>43546</v>
      </c>
      <c r="B1438">
        <v>17</v>
      </c>
      <c r="C1438" t="b">
        <f t="shared" si="14"/>
        <v>1</v>
      </c>
      <c r="D1438">
        <v>31</v>
      </c>
      <c r="E1438" t="b">
        <f t="shared" si="15"/>
        <v>1</v>
      </c>
    </row>
    <row r="1439" spans="1:5" x14ac:dyDescent="0.3">
      <c r="A1439" s="13">
        <v>43547</v>
      </c>
      <c r="B1439">
        <v>22</v>
      </c>
      <c r="C1439" t="b">
        <f t="shared" si="14"/>
        <v>1</v>
      </c>
      <c r="D1439">
        <v>23</v>
      </c>
      <c r="E1439" t="b">
        <f t="shared" si="15"/>
        <v>1</v>
      </c>
    </row>
    <row r="1440" spans="1:5" x14ac:dyDescent="0.3">
      <c r="A1440" s="13">
        <v>43548</v>
      </c>
      <c r="B1440">
        <v>16</v>
      </c>
      <c r="C1440" t="b">
        <f t="shared" si="14"/>
        <v>1</v>
      </c>
      <c r="D1440">
        <v>25</v>
      </c>
      <c r="E1440" t="b">
        <f t="shared" si="15"/>
        <v>1</v>
      </c>
    </row>
    <row r="1441" spans="1:5" x14ac:dyDescent="0.3">
      <c r="A1441" s="13">
        <v>43549</v>
      </c>
      <c r="B1441">
        <v>22</v>
      </c>
      <c r="C1441" t="b">
        <f t="shared" si="14"/>
        <v>1</v>
      </c>
      <c r="D1441">
        <v>20</v>
      </c>
      <c r="E1441" t="b">
        <f t="shared" si="15"/>
        <v>1</v>
      </c>
    </row>
    <row r="1442" spans="1:5" x14ac:dyDescent="0.3">
      <c r="A1442" s="13">
        <v>43550</v>
      </c>
      <c r="B1442">
        <v>21</v>
      </c>
      <c r="C1442" t="b">
        <f t="shared" si="14"/>
        <v>1</v>
      </c>
      <c r="D1442">
        <v>27</v>
      </c>
      <c r="E1442" t="b">
        <f t="shared" si="15"/>
        <v>1</v>
      </c>
    </row>
    <row r="1443" spans="1:5" x14ac:dyDescent="0.3">
      <c r="A1443" s="13">
        <v>43551</v>
      </c>
      <c r="B1443">
        <v>19</v>
      </c>
      <c r="C1443" t="b">
        <f t="shared" si="14"/>
        <v>1</v>
      </c>
      <c r="D1443">
        <v>33</v>
      </c>
      <c r="E1443" t="b">
        <f t="shared" si="15"/>
        <v>1</v>
      </c>
    </row>
    <row r="1444" spans="1:5" x14ac:dyDescent="0.3">
      <c r="A1444" s="13">
        <v>43552</v>
      </c>
      <c r="B1444">
        <v>16</v>
      </c>
      <c r="C1444" t="b">
        <f t="shared" ref="C1444:C1507" si="16">OR(B1444&gt;$O$934,B1444&lt;$P$934)</f>
        <v>1</v>
      </c>
      <c r="D1444">
        <v>23</v>
      </c>
      <c r="E1444" t="b">
        <f t="shared" ref="E1444:E1507" si="17">OR(D1444&gt;$O$939,D1444&lt;$P$939)</f>
        <v>1</v>
      </c>
    </row>
    <row r="1445" spans="1:5" x14ac:dyDescent="0.3">
      <c r="A1445" s="13">
        <v>43553</v>
      </c>
      <c r="B1445">
        <v>13</v>
      </c>
      <c r="C1445" t="b">
        <f t="shared" si="16"/>
        <v>1</v>
      </c>
      <c r="D1445">
        <v>27</v>
      </c>
      <c r="E1445" t="b">
        <f t="shared" si="17"/>
        <v>1</v>
      </c>
    </row>
    <row r="1446" spans="1:5" x14ac:dyDescent="0.3">
      <c r="A1446" s="13">
        <v>43554</v>
      </c>
      <c r="B1446">
        <v>25</v>
      </c>
      <c r="C1446" t="b">
        <f t="shared" si="16"/>
        <v>1</v>
      </c>
      <c r="D1446">
        <v>23</v>
      </c>
      <c r="E1446" t="b">
        <f t="shared" si="17"/>
        <v>1</v>
      </c>
    </row>
    <row r="1447" spans="1:5" x14ac:dyDescent="0.3">
      <c r="A1447" s="13">
        <v>43555</v>
      </c>
      <c r="B1447">
        <v>19</v>
      </c>
      <c r="C1447" t="b">
        <f t="shared" si="16"/>
        <v>1</v>
      </c>
      <c r="D1447">
        <v>24</v>
      </c>
      <c r="E1447" t="b">
        <f t="shared" si="17"/>
        <v>1</v>
      </c>
    </row>
    <row r="1448" spans="1:5" x14ac:dyDescent="0.3">
      <c r="A1448" s="13">
        <v>43556</v>
      </c>
      <c r="B1448">
        <v>19</v>
      </c>
      <c r="C1448" t="b">
        <f t="shared" si="16"/>
        <v>1</v>
      </c>
      <c r="D1448">
        <v>32</v>
      </c>
      <c r="E1448" t="b">
        <f t="shared" si="17"/>
        <v>1</v>
      </c>
    </row>
    <row r="1449" spans="1:5" x14ac:dyDescent="0.3">
      <c r="A1449" s="13">
        <v>43557</v>
      </c>
      <c r="B1449">
        <v>19</v>
      </c>
      <c r="C1449" t="b">
        <f t="shared" si="16"/>
        <v>1</v>
      </c>
      <c r="D1449">
        <v>33</v>
      </c>
      <c r="E1449" t="b">
        <f t="shared" si="17"/>
        <v>1</v>
      </c>
    </row>
    <row r="1450" spans="1:5" x14ac:dyDescent="0.3">
      <c r="A1450" s="13">
        <v>43558</v>
      </c>
      <c r="B1450">
        <v>21</v>
      </c>
      <c r="C1450" t="b">
        <f t="shared" si="16"/>
        <v>1</v>
      </c>
      <c r="D1450">
        <v>29</v>
      </c>
      <c r="E1450" t="b">
        <f t="shared" si="17"/>
        <v>1</v>
      </c>
    </row>
    <row r="1451" spans="1:5" x14ac:dyDescent="0.3">
      <c r="A1451" s="13">
        <v>43559</v>
      </c>
      <c r="B1451">
        <v>16</v>
      </c>
      <c r="C1451" t="b">
        <f t="shared" si="16"/>
        <v>1</v>
      </c>
      <c r="D1451">
        <v>29</v>
      </c>
      <c r="E1451" t="b">
        <f t="shared" si="17"/>
        <v>1</v>
      </c>
    </row>
    <row r="1452" spans="1:5" x14ac:dyDescent="0.3">
      <c r="A1452" s="13">
        <v>43560</v>
      </c>
      <c r="B1452">
        <v>15</v>
      </c>
      <c r="C1452" t="b">
        <f t="shared" si="16"/>
        <v>1</v>
      </c>
      <c r="D1452">
        <v>31</v>
      </c>
      <c r="E1452" t="b">
        <f t="shared" si="17"/>
        <v>1</v>
      </c>
    </row>
    <row r="1453" spans="1:5" x14ac:dyDescent="0.3">
      <c r="A1453" s="13">
        <v>43561</v>
      </c>
      <c r="B1453">
        <v>23</v>
      </c>
      <c r="C1453" t="b">
        <f t="shared" si="16"/>
        <v>1</v>
      </c>
      <c r="D1453">
        <v>28</v>
      </c>
      <c r="E1453" t="b">
        <f t="shared" si="17"/>
        <v>1</v>
      </c>
    </row>
    <row r="1454" spans="1:5" x14ac:dyDescent="0.3">
      <c r="A1454" s="13">
        <v>43562</v>
      </c>
      <c r="B1454">
        <v>19</v>
      </c>
      <c r="C1454" t="b">
        <f t="shared" si="16"/>
        <v>1</v>
      </c>
      <c r="D1454">
        <v>21</v>
      </c>
      <c r="E1454" t="b">
        <f t="shared" si="17"/>
        <v>1</v>
      </c>
    </row>
    <row r="1455" spans="1:5" x14ac:dyDescent="0.3">
      <c r="A1455" s="13">
        <v>43563</v>
      </c>
      <c r="B1455">
        <v>22</v>
      </c>
      <c r="C1455" t="b">
        <f t="shared" si="16"/>
        <v>1</v>
      </c>
      <c r="D1455">
        <v>35</v>
      </c>
      <c r="E1455" t="b">
        <f t="shared" si="17"/>
        <v>1</v>
      </c>
    </row>
    <row r="1456" spans="1:5" x14ac:dyDescent="0.3">
      <c r="A1456" s="13">
        <v>43564</v>
      </c>
      <c r="B1456">
        <v>20</v>
      </c>
      <c r="C1456" t="b">
        <f t="shared" si="16"/>
        <v>1</v>
      </c>
      <c r="D1456">
        <v>29</v>
      </c>
      <c r="E1456" t="b">
        <f t="shared" si="17"/>
        <v>1</v>
      </c>
    </row>
    <row r="1457" spans="1:5" x14ac:dyDescent="0.3">
      <c r="A1457" s="13">
        <v>43565</v>
      </c>
      <c r="B1457">
        <v>17</v>
      </c>
      <c r="C1457" t="b">
        <f t="shared" si="16"/>
        <v>1</v>
      </c>
      <c r="D1457">
        <v>30</v>
      </c>
      <c r="E1457" t="b">
        <f t="shared" si="17"/>
        <v>1</v>
      </c>
    </row>
    <row r="1458" spans="1:5" x14ac:dyDescent="0.3">
      <c r="A1458" s="13">
        <v>43566</v>
      </c>
      <c r="B1458">
        <v>15</v>
      </c>
      <c r="C1458" t="b">
        <f t="shared" si="16"/>
        <v>1</v>
      </c>
      <c r="D1458">
        <v>26</v>
      </c>
      <c r="E1458" t="b">
        <f t="shared" si="17"/>
        <v>1</v>
      </c>
    </row>
    <row r="1459" spans="1:5" x14ac:dyDescent="0.3">
      <c r="A1459" s="13">
        <v>43567</v>
      </c>
      <c r="B1459">
        <v>16</v>
      </c>
      <c r="C1459" t="b">
        <f t="shared" si="16"/>
        <v>1</v>
      </c>
      <c r="D1459">
        <v>30</v>
      </c>
      <c r="E1459" t="b">
        <f t="shared" si="17"/>
        <v>1</v>
      </c>
    </row>
    <row r="1460" spans="1:5" x14ac:dyDescent="0.3">
      <c r="A1460" s="13">
        <v>43568</v>
      </c>
      <c r="B1460">
        <v>21</v>
      </c>
      <c r="C1460" t="b">
        <f t="shared" si="16"/>
        <v>1</v>
      </c>
      <c r="D1460">
        <v>32</v>
      </c>
      <c r="E1460" t="b">
        <f t="shared" si="17"/>
        <v>1</v>
      </c>
    </row>
    <row r="1461" spans="1:5" x14ac:dyDescent="0.3">
      <c r="A1461" s="13">
        <v>43569</v>
      </c>
      <c r="B1461">
        <v>20</v>
      </c>
      <c r="C1461" t="b">
        <f t="shared" si="16"/>
        <v>1</v>
      </c>
      <c r="D1461">
        <v>27</v>
      </c>
      <c r="E1461" t="b">
        <f t="shared" si="17"/>
        <v>1</v>
      </c>
    </row>
    <row r="1462" spans="1:5" x14ac:dyDescent="0.3">
      <c r="A1462" s="13">
        <v>43570</v>
      </c>
      <c r="B1462">
        <v>26</v>
      </c>
      <c r="C1462" t="b">
        <f t="shared" si="16"/>
        <v>1</v>
      </c>
      <c r="D1462">
        <v>29</v>
      </c>
      <c r="E1462" t="b">
        <f t="shared" si="17"/>
        <v>1</v>
      </c>
    </row>
    <row r="1463" spans="1:5" x14ac:dyDescent="0.3">
      <c r="A1463" s="13">
        <v>43571</v>
      </c>
      <c r="B1463">
        <v>22</v>
      </c>
      <c r="C1463" t="b">
        <f t="shared" si="16"/>
        <v>1</v>
      </c>
      <c r="D1463">
        <v>29</v>
      </c>
      <c r="E1463" t="b">
        <f t="shared" si="17"/>
        <v>1</v>
      </c>
    </row>
    <row r="1464" spans="1:5" x14ac:dyDescent="0.3">
      <c r="A1464" s="13">
        <v>43572</v>
      </c>
      <c r="B1464">
        <v>21</v>
      </c>
      <c r="C1464" t="b">
        <f t="shared" si="16"/>
        <v>1</v>
      </c>
      <c r="D1464">
        <v>33</v>
      </c>
      <c r="E1464" t="b">
        <f t="shared" si="17"/>
        <v>1</v>
      </c>
    </row>
    <row r="1465" spans="1:5" x14ac:dyDescent="0.3">
      <c r="A1465" s="13">
        <v>43573</v>
      </c>
      <c r="B1465">
        <v>20</v>
      </c>
      <c r="C1465" t="b">
        <f t="shared" si="16"/>
        <v>1</v>
      </c>
      <c r="D1465">
        <v>39</v>
      </c>
      <c r="E1465" t="b">
        <f t="shared" si="17"/>
        <v>1</v>
      </c>
    </row>
    <row r="1466" spans="1:5" x14ac:dyDescent="0.3">
      <c r="A1466" s="13">
        <v>43574</v>
      </c>
      <c r="B1466">
        <v>24</v>
      </c>
      <c r="C1466" t="b">
        <f t="shared" si="16"/>
        <v>1</v>
      </c>
      <c r="D1466">
        <v>28</v>
      </c>
      <c r="E1466" t="b">
        <f t="shared" si="17"/>
        <v>1</v>
      </c>
    </row>
    <row r="1467" spans="1:5" x14ac:dyDescent="0.3">
      <c r="A1467" s="13">
        <v>43575</v>
      </c>
      <c r="B1467">
        <v>22</v>
      </c>
      <c r="C1467" t="b">
        <f t="shared" si="16"/>
        <v>1</v>
      </c>
      <c r="D1467">
        <v>31</v>
      </c>
      <c r="E1467" t="b">
        <f t="shared" si="17"/>
        <v>1</v>
      </c>
    </row>
    <row r="1468" spans="1:5" x14ac:dyDescent="0.3">
      <c r="A1468" s="13">
        <v>43576</v>
      </c>
      <c r="B1468">
        <v>3</v>
      </c>
      <c r="C1468" t="b">
        <f t="shared" si="16"/>
        <v>1</v>
      </c>
      <c r="D1468">
        <v>4</v>
      </c>
      <c r="E1468" t="b">
        <f t="shared" si="17"/>
        <v>1</v>
      </c>
    </row>
    <row r="1469" spans="1:5" x14ac:dyDescent="0.3">
      <c r="A1469" s="13">
        <v>43577</v>
      </c>
      <c r="B1469">
        <v>16</v>
      </c>
      <c r="C1469" t="b">
        <f t="shared" si="16"/>
        <v>1</v>
      </c>
      <c r="D1469">
        <v>30</v>
      </c>
      <c r="E1469" t="b">
        <f t="shared" si="17"/>
        <v>1</v>
      </c>
    </row>
    <row r="1470" spans="1:5" x14ac:dyDescent="0.3">
      <c r="A1470" s="13">
        <v>43578</v>
      </c>
      <c r="B1470">
        <v>25</v>
      </c>
      <c r="C1470" t="b">
        <f t="shared" si="16"/>
        <v>1</v>
      </c>
      <c r="D1470">
        <v>35</v>
      </c>
      <c r="E1470" t="b">
        <f t="shared" si="17"/>
        <v>1</v>
      </c>
    </row>
    <row r="1471" spans="1:5" x14ac:dyDescent="0.3">
      <c r="A1471" s="13">
        <v>43579</v>
      </c>
      <c r="B1471">
        <v>13</v>
      </c>
      <c r="C1471" t="b">
        <f t="shared" si="16"/>
        <v>1</v>
      </c>
      <c r="D1471">
        <v>28</v>
      </c>
      <c r="E1471" t="b">
        <f t="shared" si="17"/>
        <v>1</v>
      </c>
    </row>
    <row r="1472" spans="1:5" x14ac:dyDescent="0.3">
      <c r="A1472" s="13">
        <v>43580</v>
      </c>
      <c r="B1472">
        <v>16</v>
      </c>
      <c r="C1472" t="b">
        <f t="shared" si="16"/>
        <v>1</v>
      </c>
      <c r="D1472">
        <v>29</v>
      </c>
      <c r="E1472" t="b">
        <f t="shared" si="17"/>
        <v>1</v>
      </c>
    </row>
    <row r="1473" spans="1:5" x14ac:dyDescent="0.3">
      <c r="A1473" s="13">
        <v>43581</v>
      </c>
      <c r="B1473">
        <v>22</v>
      </c>
      <c r="C1473" t="b">
        <f t="shared" si="16"/>
        <v>1</v>
      </c>
      <c r="D1473">
        <v>25</v>
      </c>
      <c r="E1473" t="b">
        <f t="shared" si="17"/>
        <v>1</v>
      </c>
    </row>
    <row r="1474" spans="1:5" x14ac:dyDescent="0.3">
      <c r="A1474" s="13">
        <v>43582</v>
      </c>
      <c r="B1474">
        <v>20</v>
      </c>
      <c r="C1474" t="b">
        <f t="shared" si="16"/>
        <v>1</v>
      </c>
      <c r="D1474">
        <v>24</v>
      </c>
      <c r="E1474" t="b">
        <f t="shared" si="17"/>
        <v>1</v>
      </c>
    </row>
    <row r="1475" spans="1:5" x14ac:dyDescent="0.3">
      <c r="A1475" s="13">
        <v>43583</v>
      </c>
      <c r="B1475">
        <v>17</v>
      </c>
      <c r="C1475" t="b">
        <f t="shared" si="16"/>
        <v>1</v>
      </c>
      <c r="D1475">
        <v>29</v>
      </c>
      <c r="E1475" t="b">
        <f t="shared" si="17"/>
        <v>1</v>
      </c>
    </row>
    <row r="1476" spans="1:5" x14ac:dyDescent="0.3">
      <c r="A1476" s="13">
        <v>43584</v>
      </c>
      <c r="B1476">
        <v>18</v>
      </c>
      <c r="C1476" t="b">
        <f t="shared" si="16"/>
        <v>1</v>
      </c>
      <c r="D1476">
        <v>33</v>
      </c>
      <c r="E1476" t="b">
        <f t="shared" si="17"/>
        <v>1</v>
      </c>
    </row>
    <row r="1477" spans="1:5" x14ac:dyDescent="0.3">
      <c r="A1477" s="13">
        <v>43585</v>
      </c>
      <c r="B1477">
        <v>17</v>
      </c>
      <c r="C1477" t="b">
        <f t="shared" si="16"/>
        <v>1</v>
      </c>
      <c r="D1477">
        <v>36</v>
      </c>
      <c r="E1477" t="b">
        <f t="shared" si="17"/>
        <v>1</v>
      </c>
    </row>
    <row r="1478" spans="1:5" x14ac:dyDescent="0.3">
      <c r="A1478" s="13">
        <v>43586</v>
      </c>
      <c r="B1478">
        <v>11</v>
      </c>
      <c r="C1478" t="b">
        <f t="shared" si="16"/>
        <v>1</v>
      </c>
      <c r="D1478">
        <v>30</v>
      </c>
      <c r="E1478" t="b">
        <f t="shared" si="17"/>
        <v>1</v>
      </c>
    </row>
    <row r="1479" spans="1:5" x14ac:dyDescent="0.3">
      <c r="A1479" s="13">
        <v>43587</v>
      </c>
      <c r="B1479">
        <v>19</v>
      </c>
      <c r="C1479" t="b">
        <f t="shared" si="16"/>
        <v>1</v>
      </c>
      <c r="D1479">
        <v>27</v>
      </c>
      <c r="E1479" t="b">
        <f t="shared" si="17"/>
        <v>1</v>
      </c>
    </row>
    <row r="1480" spans="1:5" x14ac:dyDescent="0.3">
      <c r="A1480" s="13">
        <v>43588</v>
      </c>
      <c r="B1480">
        <v>17</v>
      </c>
      <c r="C1480" t="b">
        <f t="shared" si="16"/>
        <v>1</v>
      </c>
      <c r="D1480">
        <v>31</v>
      </c>
      <c r="E1480" t="b">
        <f t="shared" si="17"/>
        <v>1</v>
      </c>
    </row>
    <row r="1481" spans="1:5" x14ac:dyDescent="0.3">
      <c r="A1481" s="13">
        <v>43589</v>
      </c>
      <c r="B1481">
        <v>19</v>
      </c>
      <c r="C1481" t="b">
        <f t="shared" si="16"/>
        <v>1</v>
      </c>
      <c r="D1481">
        <v>25</v>
      </c>
      <c r="E1481" t="b">
        <f t="shared" si="17"/>
        <v>1</v>
      </c>
    </row>
    <row r="1482" spans="1:5" x14ac:dyDescent="0.3">
      <c r="A1482" s="13">
        <v>43590</v>
      </c>
      <c r="B1482">
        <v>22</v>
      </c>
      <c r="C1482" t="b">
        <f t="shared" si="16"/>
        <v>1</v>
      </c>
      <c r="D1482">
        <v>32</v>
      </c>
      <c r="E1482" t="b">
        <f t="shared" si="17"/>
        <v>1</v>
      </c>
    </row>
    <row r="1483" spans="1:5" x14ac:dyDescent="0.3">
      <c r="A1483" s="13">
        <v>43591</v>
      </c>
      <c r="B1483">
        <v>28</v>
      </c>
      <c r="C1483" t="b">
        <f t="shared" si="16"/>
        <v>1</v>
      </c>
      <c r="D1483">
        <v>38</v>
      </c>
      <c r="E1483" t="b">
        <f t="shared" si="17"/>
        <v>1</v>
      </c>
    </row>
    <row r="1484" spans="1:5" x14ac:dyDescent="0.3">
      <c r="A1484" s="13">
        <v>43592</v>
      </c>
      <c r="B1484">
        <v>20</v>
      </c>
      <c r="C1484" t="b">
        <f t="shared" si="16"/>
        <v>1</v>
      </c>
      <c r="D1484">
        <v>34</v>
      </c>
      <c r="E1484" t="b">
        <f t="shared" si="17"/>
        <v>1</v>
      </c>
    </row>
    <row r="1485" spans="1:5" x14ac:dyDescent="0.3">
      <c r="A1485" s="13">
        <v>43593</v>
      </c>
      <c r="B1485">
        <v>29</v>
      </c>
      <c r="C1485" t="b">
        <f t="shared" si="16"/>
        <v>1</v>
      </c>
      <c r="D1485">
        <v>29</v>
      </c>
      <c r="E1485" t="b">
        <f t="shared" si="17"/>
        <v>1</v>
      </c>
    </row>
    <row r="1486" spans="1:5" x14ac:dyDescent="0.3">
      <c r="A1486" s="13">
        <v>43594</v>
      </c>
      <c r="B1486">
        <v>15</v>
      </c>
      <c r="C1486" t="b">
        <f t="shared" si="16"/>
        <v>1</v>
      </c>
      <c r="D1486">
        <v>33</v>
      </c>
      <c r="E1486" t="b">
        <f t="shared" si="17"/>
        <v>1</v>
      </c>
    </row>
    <row r="1487" spans="1:5" x14ac:dyDescent="0.3">
      <c r="A1487" s="13">
        <v>43595</v>
      </c>
      <c r="B1487">
        <v>18</v>
      </c>
      <c r="C1487" t="b">
        <f t="shared" si="16"/>
        <v>1</v>
      </c>
      <c r="D1487">
        <v>34</v>
      </c>
      <c r="E1487" t="b">
        <f t="shared" si="17"/>
        <v>1</v>
      </c>
    </row>
    <row r="1488" spans="1:5" x14ac:dyDescent="0.3">
      <c r="A1488" s="13">
        <v>43596</v>
      </c>
      <c r="B1488">
        <v>26</v>
      </c>
      <c r="C1488" t="b">
        <f t="shared" si="16"/>
        <v>1</v>
      </c>
      <c r="D1488">
        <v>26</v>
      </c>
      <c r="E1488" t="b">
        <f t="shared" si="17"/>
        <v>1</v>
      </c>
    </row>
    <row r="1489" spans="1:5" x14ac:dyDescent="0.3">
      <c r="A1489" s="13">
        <v>43597</v>
      </c>
      <c r="B1489">
        <v>22</v>
      </c>
      <c r="C1489" t="b">
        <f t="shared" si="16"/>
        <v>1</v>
      </c>
      <c r="D1489">
        <v>28</v>
      </c>
      <c r="E1489" t="b">
        <f t="shared" si="17"/>
        <v>1</v>
      </c>
    </row>
    <row r="1490" spans="1:5" x14ac:dyDescent="0.3">
      <c r="A1490" s="13">
        <v>43598</v>
      </c>
      <c r="B1490">
        <v>27</v>
      </c>
      <c r="C1490" t="b">
        <f t="shared" si="16"/>
        <v>1</v>
      </c>
      <c r="D1490">
        <v>35</v>
      </c>
      <c r="E1490" t="b">
        <f t="shared" si="17"/>
        <v>1</v>
      </c>
    </row>
    <row r="1491" spans="1:5" x14ac:dyDescent="0.3">
      <c r="A1491" s="13">
        <v>43599</v>
      </c>
      <c r="B1491">
        <v>26</v>
      </c>
      <c r="C1491" t="b">
        <f t="shared" si="16"/>
        <v>1</v>
      </c>
      <c r="D1491">
        <v>31</v>
      </c>
      <c r="E1491" t="b">
        <f t="shared" si="17"/>
        <v>1</v>
      </c>
    </row>
    <row r="1492" spans="1:5" x14ac:dyDescent="0.3">
      <c r="A1492" s="13">
        <v>43600</v>
      </c>
      <c r="B1492">
        <v>24</v>
      </c>
      <c r="C1492" t="b">
        <f t="shared" si="16"/>
        <v>1</v>
      </c>
      <c r="D1492">
        <v>27</v>
      </c>
      <c r="E1492" t="b">
        <f t="shared" si="17"/>
        <v>1</v>
      </c>
    </row>
    <row r="1493" spans="1:5" x14ac:dyDescent="0.3">
      <c r="A1493" s="13">
        <v>43601</v>
      </c>
      <c r="B1493">
        <v>21</v>
      </c>
      <c r="C1493" t="b">
        <f t="shared" si="16"/>
        <v>1</v>
      </c>
      <c r="D1493">
        <v>26</v>
      </c>
      <c r="E1493" t="b">
        <f t="shared" si="17"/>
        <v>1</v>
      </c>
    </row>
    <row r="1494" spans="1:5" x14ac:dyDescent="0.3">
      <c r="A1494" s="13">
        <v>43602</v>
      </c>
      <c r="B1494">
        <v>23</v>
      </c>
      <c r="C1494" t="b">
        <f t="shared" si="16"/>
        <v>1</v>
      </c>
      <c r="D1494">
        <v>28</v>
      </c>
      <c r="E1494" t="b">
        <f t="shared" si="17"/>
        <v>1</v>
      </c>
    </row>
    <row r="1495" spans="1:5" x14ac:dyDescent="0.3">
      <c r="A1495" s="13">
        <v>43603</v>
      </c>
      <c r="B1495">
        <v>23</v>
      </c>
      <c r="C1495" t="b">
        <f t="shared" si="16"/>
        <v>1</v>
      </c>
      <c r="D1495">
        <v>22</v>
      </c>
      <c r="E1495" t="b">
        <f t="shared" si="17"/>
        <v>1</v>
      </c>
    </row>
    <row r="1496" spans="1:5" x14ac:dyDescent="0.3">
      <c r="A1496" s="13">
        <v>43604</v>
      </c>
      <c r="B1496">
        <v>18</v>
      </c>
      <c r="C1496" t="b">
        <f t="shared" si="16"/>
        <v>1</v>
      </c>
      <c r="D1496">
        <v>30</v>
      </c>
      <c r="E1496" t="b">
        <f t="shared" si="17"/>
        <v>1</v>
      </c>
    </row>
    <row r="1497" spans="1:5" x14ac:dyDescent="0.3">
      <c r="A1497" s="13">
        <v>43605</v>
      </c>
      <c r="B1497">
        <v>21</v>
      </c>
      <c r="C1497" t="b">
        <f t="shared" si="16"/>
        <v>1</v>
      </c>
      <c r="D1497">
        <v>29</v>
      </c>
      <c r="E1497" t="b">
        <f t="shared" si="17"/>
        <v>1</v>
      </c>
    </row>
    <row r="1498" spans="1:5" x14ac:dyDescent="0.3">
      <c r="A1498" s="13">
        <v>43606</v>
      </c>
      <c r="B1498">
        <v>26</v>
      </c>
      <c r="C1498" t="b">
        <f t="shared" si="16"/>
        <v>1</v>
      </c>
      <c r="D1498">
        <v>33</v>
      </c>
      <c r="E1498" t="b">
        <f t="shared" si="17"/>
        <v>1</v>
      </c>
    </row>
    <row r="1499" spans="1:5" x14ac:dyDescent="0.3">
      <c r="A1499" s="13">
        <v>43607</v>
      </c>
      <c r="B1499">
        <v>20</v>
      </c>
      <c r="C1499" t="b">
        <f t="shared" si="16"/>
        <v>1</v>
      </c>
      <c r="D1499">
        <v>6</v>
      </c>
      <c r="E1499" t="b">
        <f t="shared" si="17"/>
        <v>1</v>
      </c>
    </row>
    <row r="1500" spans="1:5" x14ac:dyDescent="0.3">
      <c r="A1500" s="13">
        <v>43608</v>
      </c>
      <c r="B1500">
        <v>24</v>
      </c>
      <c r="C1500" t="b">
        <f t="shared" si="16"/>
        <v>1</v>
      </c>
      <c r="D1500">
        <v>4</v>
      </c>
      <c r="E1500" t="b">
        <f t="shared" si="17"/>
        <v>1</v>
      </c>
    </row>
    <row r="1501" spans="1:5" x14ac:dyDescent="0.3">
      <c r="A1501" s="13">
        <v>43609</v>
      </c>
      <c r="B1501">
        <v>19</v>
      </c>
      <c r="C1501" t="b">
        <f t="shared" si="16"/>
        <v>1</v>
      </c>
      <c r="D1501">
        <v>34</v>
      </c>
      <c r="E1501" t="b">
        <f t="shared" si="17"/>
        <v>1</v>
      </c>
    </row>
    <row r="1502" spans="1:5" x14ac:dyDescent="0.3">
      <c r="A1502" s="13">
        <v>43610</v>
      </c>
      <c r="B1502">
        <v>22</v>
      </c>
      <c r="C1502" t="b">
        <f t="shared" si="16"/>
        <v>1</v>
      </c>
      <c r="D1502">
        <v>29</v>
      </c>
      <c r="E1502" t="b">
        <f t="shared" si="17"/>
        <v>1</v>
      </c>
    </row>
    <row r="1503" spans="1:5" x14ac:dyDescent="0.3">
      <c r="A1503" s="13">
        <v>43611</v>
      </c>
      <c r="B1503">
        <v>23</v>
      </c>
      <c r="C1503" t="b">
        <f t="shared" si="16"/>
        <v>1</v>
      </c>
      <c r="D1503">
        <v>30</v>
      </c>
      <c r="E1503" t="b">
        <f t="shared" si="17"/>
        <v>1</v>
      </c>
    </row>
    <row r="1504" spans="1:5" x14ac:dyDescent="0.3">
      <c r="A1504" s="13">
        <v>43612</v>
      </c>
      <c r="B1504">
        <v>25</v>
      </c>
      <c r="C1504" t="b">
        <f t="shared" si="16"/>
        <v>1</v>
      </c>
      <c r="D1504">
        <v>41</v>
      </c>
      <c r="E1504" t="b">
        <f t="shared" si="17"/>
        <v>1</v>
      </c>
    </row>
    <row r="1505" spans="1:5" x14ac:dyDescent="0.3">
      <c r="A1505" s="13">
        <v>43613</v>
      </c>
      <c r="B1505">
        <v>20</v>
      </c>
      <c r="C1505" t="b">
        <f t="shared" si="16"/>
        <v>1</v>
      </c>
      <c r="D1505">
        <v>29</v>
      </c>
      <c r="E1505" t="b">
        <f t="shared" si="17"/>
        <v>1</v>
      </c>
    </row>
    <row r="1506" spans="1:5" x14ac:dyDescent="0.3">
      <c r="A1506" s="13">
        <v>43614</v>
      </c>
      <c r="B1506">
        <v>28</v>
      </c>
      <c r="C1506" t="b">
        <f t="shared" si="16"/>
        <v>1</v>
      </c>
      <c r="D1506">
        <v>27</v>
      </c>
      <c r="E1506" t="b">
        <f t="shared" si="17"/>
        <v>1</v>
      </c>
    </row>
    <row r="1507" spans="1:5" x14ac:dyDescent="0.3">
      <c r="A1507" s="13">
        <v>43615</v>
      </c>
      <c r="B1507">
        <v>19</v>
      </c>
      <c r="C1507" t="b">
        <f t="shared" si="16"/>
        <v>1</v>
      </c>
      <c r="D1507">
        <v>32</v>
      </c>
      <c r="E1507" t="b">
        <f t="shared" si="17"/>
        <v>1</v>
      </c>
    </row>
    <row r="1508" spans="1:5" x14ac:dyDescent="0.3">
      <c r="A1508" s="13">
        <v>43616</v>
      </c>
      <c r="B1508">
        <v>22</v>
      </c>
      <c r="C1508" t="b">
        <f t="shared" ref="C1508:C1571" si="18">OR(B1508&gt;$O$934,B1508&lt;$P$934)</f>
        <v>1</v>
      </c>
      <c r="D1508">
        <v>26</v>
      </c>
      <c r="E1508" t="b">
        <f t="shared" ref="E1508:E1571" si="19">OR(D1508&gt;$O$939,D1508&lt;$P$939)</f>
        <v>1</v>
      </c>
    </row>
    <row r="1509" spans="1:5" x14ac:dyDescent="0.3">
      <c r="A1509" s="13">
        <v>43617</v>
      </c>
      <c r="B1509">
        <v>26</v>
      </c>
      <c r="C1509" t="b">
        <f t="shared" si="18"/>
        <v>1</v>
      </c>
      <c r="D1509">
        <v>24</v>
      </c>
      <c r="E1509" t="b">
        <f t="shared" si="19"/>
        <v>1</v>
      </c>
    </row>
    <row r="1510" spans="1:5" x14ac:dyDescent="0.3">
      <c r="A1510" s="13">
        <v>43618</v>
      </c>
      <c r="B1510">
        <v>23</v>
      </c>
      <c r="C1510" t="b">
        <f t="shared" si="18"/>
        <v>1</v>
      </c>
      <c r="D1510">
        <v>28</v>
      </c>
      <c r="E1510" t="b">
        <f t="shared" si="19"/>
        <v>1</v>
      </c>
    </row>
    <row r="1511" spans="1:5" x14ac:dyDescent="0.3">
      <c r="A1511" s="13">
        <v>43619</v>
      </c>
      <c r="B1511">
        <v>23</v>
      </c>
      <c r="C1511" t="b">
        <f t="shared" si="18"/>
        <v>1</v>
      </c>
      <c r="D1511">
        <v>31</v>
      </c>
      <c r="E1511" t="b">
        <f t="shared" si="19"/>
        <v>1</v>
      </c>
    </row>
    <row r="1512" spans="1:5" x14ac:dyDescent="0.3">
      <c r="A1512" s="13">
        <v>43620</v>
      </c>
      <c r="B1512">
        <v>22</v>
      </c>
      <c r="C1512" t="b">
        <f t="shared" si="18"/>
        <v>1</v>
      </c>
      <c r="D1512">
        <v>33</v>
      </c>
      <c r="E1512" t="b">
        <f t="shared" si="19"/>
        <v>1</v>
      </c>
    </row>
    <row r="1513" spans="1:5" x14ac:dyDescent="0.3">
      <c r="A1513" s="13">
        <v>43621</v>
      </c>
      <c r="B1513">
        <v>19</v>
      </c>
      <c r="C1513" t="b">
        <f t="shared" si="18"/>
        <v>1</v>
      </c>
      <c r="D1513">
        <v>28</v>
      </c>
      <c r="E1513" t="b">
        <f t="shared" si="19"/>
        <v>1</v>
      </c>
    </row>
    <row r="1514" spans="1:5" x14ac:dyDescent="0.3">
      <c r="A1514" s="13">
        <v>43622</v>
      </c>
      <c r="B1514">
        <v>20</v>
      </c>
      <c r="C1514" t="b">
        <f t="shared" si="18"/>
        <v>1</v>
      </c>
      <c r="D1514">
        <v>35</v>
      </c>
      <c r="E1514" t="b">
        <f t="shared" si="19"/>
        <v>1</v>
      </c>
    </row>
    <row r="1515" spans="1:5" x14ac:dyDescent="0.3">
      <c r="A1515" s="13">
        <v>43623</v>
      </c>
      <c r="B1515">
        <v>23</v>
      </c>
      <c r="C1515" t="b">
        <f t="shared" si="18"/>
        <v>1</v>
      </c>
      <c r="D1515">
        <v>34</v>
      </c>
      <c r="E1515" t="b">
        <f t="shared" si="19"/>
        <v>1</v>
      </c>
    </row>
    <row r="1516" spans="1:5" x14ac:dyDescent="0.3">
      <c r="A1516" s="13">
        <v>43624</v>
      </c>
      <c r="B1516">
        <v>24</v>
      </c>
      <c r="C1516" t="b">
        <f t="shared" si="18"/>
        <v>1</v>
      </c>
      <c r="D1516">
        <v>29</v>
      </c>
      <c r="E1516" t="b">
        <f t="shared" si="19"/>
        <v>1</v>
      </c>
    </row>
    <row r="1517" spans="1:5" x14ac:dyDescent="0.3">
      <c r="A1517" s="13">
        <v>43625</v>
      </c>
      <c r="B1517">
        <v>21</v>
      </c>
      <c r="C1517" t="b">
        <f t="shared" si="18"/>
        <v>1</v>
      </c>
      <c r="D1517">
        <v>32</v>
      </c>
      <c r="E1517" t="b">
        <f t="shared" si="19"/>
        <v>1</v>
      </c>
    </row>
    <row r="1518" spans="1:5" x14ac:dyDescent="0.3">
      <c r="A1518" s="13">
        <v>43626</v>
      </c>
      <c r="B1518">
        <v>24</v>
      </c>
      <c r="C1518" t="b">
        <f t="shared" si="18"/>
        <v>1</v>
      </c>
      <c r="D1518">
        <v>28</v>
      </c>
      <c r="E1518" t="b">
        <f t="shared" si="19"/>
        <v>1</v>
      </c>
    </row>
    <row r="1519" spans="1:5" x14ac:dyDescent="0.3">
      <c r="A1519" s="13">
        <v>43627</v>
      </c>
      <c r="B1519">
        <v>20</v>
      </c>
      <c r="C1519" t="b">
        <f t="shared" si="18"/>
        <v>1</v>
      </c>
      <c r="D1519">
        <v>26</v>
      </c>
      <c r="E1519" t="b">
        <f t="shared" si="19"/>
        <v>1</v>
      </c>
    </row>
    <row r="1520" spans="1:5" x14ac:dyDescent="0.3">
      <c r="A1520" s="13">
        <v>43628</v>
      </c>
      <c r="B1520">
        <v>23</v>
      </c>
      <c r="C1520" t="b">
        <f t="shared" si="18"/>
        <v>1</v>
      </c>
      <c r="D1520">
        <v>28</v>
      </c>
      <c r="E1520" t="b">
        <f t="shared" si="19"/>
        <v>1</v>
      </c>
    </row>
    <row r="1521" spans="1:5" x14ac:dyDescent="0.3">
      <c r="A1521" s="13">
        <v>43629</v>
      </c>
      <c r="B1521">
        <v>18</v>
      </c>
      <c r="C1521" t="b">
        <f t="shared" si="18"/>
        <v>1</v>
      </c>
      <c r="D1521">
        <v>32</v>
      </c>
      <c r="E1521" t="b">
        <f t="shared" si="19"/>
        <v>1</v>
      </c>
    </row>
    <row r="1522" spans="1:5" x14ac:dyDescent="0.3">
      <c r="A1522" s="13">
        <v>43630</v>
      </c>
      <c r="B1522">
        <v>33</v>
      </c>
      <c r="C1522" t="b">
        <f t="shared" si="18"/>
        <v>1</v>
      </c>
      <c r="D1522">
        <v>28</v>
      </c>
      <c r="E1522" t="b">
        <f t="shared" si="19"/>
        <v>1</v>
      </c>
    </row>
    <row r="1523" spans="1:5" x14ac:dyDescent="0.3">
      <c r="A1523" s="13">
        <v>43631</v>
      </c>
      <c r="B1523">
        <v>23</v>
      </c>
      <c r="C1523" t="b">
        <f t="shared" si="18"/>
        <v>1</v>
      </c>
      <c r="D1523">
        <v>23</v>
      </c>
      <c r="E1523" t="b">
        <f t="shared" si="19"/>
        <v>1</v>
      </c>
    </row>
    <row r="1524" spans="1:5" x14ac:dyDescent="0.3">
      <c r="A1524" s="13">
        <v>43632</v>
      </c>
      <c r="B1524">
        <v>23</v>
      </c>
      <c r="C1524" t="b">
        <f t="shared" si="18"/>
        <v>1</v>
      </c>
      <c r="D1524">
        <v>32</v>
      </c>
      <c r="E1524" t="b">
        <f t="shared" si="19"/>
        <v>1</v>
      </c>
    </row>
    <row r="1525" spans="1:5" x14ac:dyDescent="0.3">
      <c r="A1525" s="13">
        <v>43633</v>
      </c>
      <c r="B1525">
        <v>28</v>
      </c>
      <c r="C1525" t="b">
        <f t="shared" si="18"/>
        <v>1</v>
      </c>
      <c r="D1525">
        <v>35</v>
      </c>
      <c r="E1525" t="b">
        <f t="shared" si="19"/>
        <v>1</v>
      </c>
    </row>
    <row r="1526" spans="1:5" x14ac:dyDescent="0.3">
      <c r="A1526" s="13">
        <v>43634</v>
      </c>
      <c r="B1526">
        <v>24</v>
      </c>
      <c r="C1526" t="b">
        <f t="shared" si="18"/>
        <v>1</v>
      </c>
      <c r="D1526">
        <v>33</v>
      </c>
      <c r="E1526" t="b">
        <f t="shared" si="19"/>
        <v>1</v>
      </c>
    </row>
    <row r="1527" spans="1:5" x14ac:dyDescent="0.3">
      <c r="A1527" s="13">
        <v>43635</v>
      </c>
      <c r="B1527">
        <v>18</v>
      </c>
      <c r="C1527" t="b">
        <f t="shared" si="18"/>
        <v>1</v>
      </c>
      <c r="D1527">
        <v>31</v>
      </c>
      <c r="E1527" t="b">
        <f t="shared" si="19"/>
        <v>1</v>
      </c>
    </row>
    <row r="1528" spans="1:5" x14ac:dyDescent="0.3">
      <c r="A1528" s="13">
        <v>43636</v>
      </c>
      <c r="B1528">
        <v>18</v>
      </c>
      <c r="C1528" t="b">
        <f t="shared" si="18"/>
        <v>1</v>
      </c>
      <c r="D1528">
        <v>25</v>
      </c>
      <c r="E1528" t="b">
        <f t="shared" si="19"/>
        <v>1</v>
      </c>
    </row>
    <row r="1529" spans="1:5" x14ac:dyDescent="0.3">
      <c r="A1529" s="13">
        <v>43637</v>
      </c>
      <c r="B1529">
        <v>23</v>
      </c>
      <c r="C1529" t="b">
        <f t="shared" si="18"/>
        <v>1</v>
      </c>
      <c r="D1529">
        <v>30</v>
      </c>
      <c r="E1529" t="b">
        <f t="shared" si="19"/>
        <v>1</v>
      </c>
    </row>
    <row r="1530" spans="1:5" x14ac:dyDescent="0.3">
      <c r="A1530" s="13">
        <v>43638</v>
      </c>
      <c r="B1530">
        <v>19</v>
      </c>
      <c r="C1530" t="b">
        <f t="shared" si="18"/>
        <v>1</v>
      </c>
      <c r="D1530">
        <v>30</v>
      </c>
      <c r="E1530" t="b">
        <f t="shared" si="19"/>
        <v>1</v>
      </c>
    </row>
    <row r="1531" spans="1:5" x14ac:dyDescent="0.3">
      <c r="A1531" s="13">
        <v>43639</v>
      </c>
      <c r="B1531">
        <v>24</v>
      </c>
      <c r="C1531" t="b">
        <f t="shared" si="18"/>
        <v>1</v>
      </c>
      <c r="D1531">
        <v>26</v>
      </c>
      <c r="E1531" t="b">
        <f t="shared" si="19"/>
        <v>1</v>
      </c>
    </row>
    <row r="1532" spans="1:5" x14ac:dyDescent="0.3">
      <c r="A1532" s="13">
        <v>43640</v>
      </c>
      <c r="B1532">
        <v>20</v>
      </c>
      <c r="C1532" t="b">
        <f t="shared" si="18"/>
        <v>1</v>
      </c>
      <c r="D1532">
        <v>34</v>
      </c>
      <c r="E1532" t="b">
        <f t="shared" si="19"/>
        <v>1</v>
      </c>
    </row>
    <row r="1533" spans="1:5" x14ac:dyDescent="0.3">
      <c r="A1533" s="13">
        <v>43641</v>
      </c>
      <c r="B1533">
        <v>23</v>
      </c>
      <c r="C1533" t="b">
        <f t="shared" si="18"/>
        <v>1</v>
      </c>
      <c r="D1533">
        <v>34</v>
      </c>
      <c r="E1533" t="b">
        <f t="shared" si="19"/>
        <v>1</v>
      </c>
    </row>
    <row r="1534" spans="1:5" x14ac:dyDescent="0.3">
      <c r="A1534" s="13">
        <v>43642</v>
      </c>
      <c r="B1534">
        <v>21</v>
      </c>
      <c r="C1534" t="b">
        <f t="shared" si="18"/>
        <v>1</v>
      </c>
      <c r="D1534">
        <v>34</v>
      </c>
      <c r="E1534" t="b">
        <f t="shared" si="19"/>
        <v>1</v>
      </c>
    </row>
    <row r="1535" spans="1:5" x14ac:dyDescent="0.3">
      <c r="A1535" s="13">
        <v>43643</v>
      </c>
      <c r="B1535">
        <v>16</v>
      </c>
      <c r="C1535" t="b">
        <f t="shared" si="18"/>
        <v>1</v>
      </c>
      <c r="D1535">
        <v>30</v>
      </c>
      <c r="E1535" t="b">
        <f t="shared" si="19"/>
        <v>1</v>
      </c>
    </row>
    <row r="1536" spans="1:5" x14ac:dyDescent="0.3">
      <c r="A1536" s="13">
        <v>43644</v>
      </c>
      <c r="B1536">
        <v>19</v>
      </c>
      <c r="C1536" t="b">
        <f t="shared" si="18"/>
        <v>1</v>
      </c>
      <c r="D1536">
        <v>34</v>
      </c>
      <c r="E1536" t="b">
        <f t="shared" si="19"/>
        <v>1</v>
      </c>
    </row>
    <row r="1537" spans="1:5" x14ac:dyDescent="0.3">
      <c r="A1537" s="13">
        <v>43645</v>
      </c>
      <c r="B1537">
        <v>23</v>
      </c>
      <c r="C1537" t="b">
        <f t="shared" si="18"/>
        <v>1</v>
      </c>
      <c r="D1537">
        <v>27</v>
      </c>
      <c r="E1537" t="b">
        <f t="shared" si="19"/>
        <v>1</v>
      </c>
    </row>
    <row r="1538" spans="1:5" x14ac:dyDescent="0.3">
      <c r="A1538" s="13">
        <v>43646</v>
      </c>
      <c r="B1538">
        <v>24</v>
      </c>
      <c r="C1538" t="b">
        <f t="shared" si="18"/>
        <v>1</v>
      </c>
      <c r="D1538">
        <v>30</v>
      </c>
      <c r="E1538" t="b">
        <f t="shared" si="19"/>
        <v>1</v>
      </c>
    </row>
    <row r="1539" spans="1:5" x14ac:dyDescent="0.3">
      <c r="A1539" s="13">
        <v>43647</v>
      </c>
      <c r="B1539">
        <v>24</v>
      </c>
      <c r="C1539" t="b">
        <f t="shared" si="18"/>
        <v>1</v>
      </c>
      <c r="D1539">
        <v>37</v>
      </c>
      <c r="E1539" t="b">
        <f t="shared" si="19"/>
        <v>1</v>
      </c>
    </row>
    <row r="1540" spans="1:5" x14ac:dyDescent="0.3">
      <c r="A1540" s="13">
        <v>43648</v>
      </c>
      <c r="B1540">
        <v>26</v>
      </c>
      <c r="C1540" t="b">
        <f t="shared" si="18"/>
        <v>1</v>
      </c>
      <c r="D1540">
        <v>32</v>
      </c>
      <c r="E1540" t="b">
        <f t="shared" si="19"/>
        <v>1</v>
      </c>
    </row>
    <row r="1541" spans="1:5" x14ac:dyDescent="0.3">
      <c r="A1541" s="13">
        <v>43649</v>
      </c>
      <c r="B1541">
        <v>19</v>
      </c>
      <c r="C1541" t="b">
        <f t="shared" si="18"/>
        <v>1</v>
      </c>
      <c r="D1541">
        <v>33</v>
      </c>
      <c r="E1541" t="b">
        <f t="shared" si="19"/>
        <v>1</v>
      </c>
    </row>
    <row r="1542" spans="1:5" x14ac:dyDescent="0.3">
      <c r="A1542" s="13">
        <v>43650</v>
      </c>
      <c r="B1542">
        <v>28</v>
      </c>
      <c r="C1542" t="b">
        <f t="shared" si="18"/>
        <v>1</v>
      </c>
      <c r="D1542">
        <v>28</v>
      </c>
      <c r="E1542" t="b">
        <f t="shared" si="19"/>
        <v>1</v>
      </c>
    </row>
    <row r="1543" spans="1:5" x14ac:dyDescent="0.3">
      <c r="A1543" s="13">
        <v>43651</v>
      </c>
      <c r="B1543">
        <v>32</v>
      </c>
      <c r="C1543" t="b">
        <f t="shared" si="18"/>
        <v>1</v>
      </c>
      <c r="D1543">
        <v>33</v>
      </c>
      <c r="E1543" t="b">
        <f t="shared" si="19"/>
        <v>1</v>
      </c>
    </row>
    <row r="1544" spans="1:5" x14ac:dyDescent="0.3">
      <c r="A1544" s="13">
        <v>43652</v>
      </c>
      <c r="B1544">
        <v>27</v>
      </c>
      <c r="C1544" t="b">
        <f t="shared" si="18"/>
        <v>1</v>
      </c>
      <c r="D1544">
        <v>25</v>
      </c>
      <c r="E1544" t="b">
        <f t="shared" si="19"/>
        <v>1</v>
      </c>
    </row>
    <row r="1545" spans="1:5" x14ac:dyDescent="0.3">
      <c r="A1545" s="13">
        <v>43653</v>
      </c>
      <c r="B1545">
        <v>25</v>
      </c>
      <c r="C1545" t="b">
        <f t="shared" si="18"/>
        <v>1</v>
      </c>
      <c r="D1545">
        <v>23</v>
      </c>
      <c r="E1545" t="b">
        <f t="shared" si="19"/>
        <v>1</v>
      </c>
    </row>
    <row r="1546" spans="1:5" x14ac:dyDescent="0.3">
      <c r="A1546" s="13">
        <v>43654</v>
      </c>
      <c r="B1546">
        <v>26</v>
      </c>
      <c r="C1546" t="b">
        <f t="shared" si="18"/>
        <v>1</v>
      </c>
      <c r="D1546">
        <v>36</v>
      </c>
      <c r="E1546" t="b">
        <f t="shared" si="19"/>
        <v>1</v>
      </c>
    </row>
    <row r="1547" spans="1:5" x14ac:dyDescent="0.3">
      <c r="A1547" s="13">
        <v>43655</v>
      </c>
      <c r="B1547">
        <v>20</v>
      </c>
      <c r="C1547" t="b">
        <f t="shared" si="18"/>
        <v>1</v>
      </c>
      <c r="D1547">
        <v>36</v>
      </c>
      <c r="E1547" t="b">
        <f t="shared" si="19"/>
        <v>1</v>
      </c>
    </row>
    <row r="1548" spans="1:5" x14ac:dyDescent="0.3">
      <c r="A1548" s="13">
        <v>43656</v>
      </c>
      <c r="B1548">
        <v>23</v>
      </c>
      <c r="C1548" t="b">
        <f t="shared" si="18"/>
        <v>1</v>
      </c>
      <c r="D1548">
        <v>32</v>
      </c>
      <c r="E1548" t="b">
        <f t="shared" si="19"/>
        <v>1</v>
      </c>
    </row>
    <row r="1549" spans="1:5" x14ac:dyDescent="0.3">
      <c r="A1549" s="13">
        <v>43657</v>
      </c>
      <c r="B1549">
        <v>23</v>
      </c>
      <c r="C1549" t="b">
        <f t="shared" si="18"/>
        <v>1</v>
      </c>
      <c r="D1549">
        <v>38</v>
      </c>
      <c r="E1549" t="b">
        <f t="shared" si="19"/>
        <v>1</v>
      </c>
    </row>
    <row r="1550" spans="1:5" x14ac:dyDescent="0.3">
      <c r="A1550" s="13">
        <v>43658</v>
      </c>
      <c r="B1550">
        <v>25</v>
      </c>
      <c r="C1550" t="b">
        <f t="shared" si="18"/>
        <v>1</v>
      </c>
      <c r="D1550">
        <v>31</v>
      </c>
      <c r="E1550" t="b">
        <f t="shared" si="19"/>
        <v>1</v>
      </c>
    </row>
    <row r="1551" spans="1:5" x14ac:dyDescent="0.3">
      <c r="A1551" s="13">
        <v>43659</v>
      </c>
      <c r="B1551">
        <v>24</v>
      </c>
      <c r="C1551" t="b">
        <f t="shared" si="18"/>
        <v>1</v>
      </c>
      <c r="D1551">
        <v>37</v>
      </c>
      <c r="E1551" t="b">
        <f t="shared" si="19"/>
        <v>1</v>
      </c>
    </row>
    <row r="1552" spans="1:5" x14ac:dyDescent="0.3">
      <c r="A1552" s="13">
        <v>43660</v>
      </c>
      <c r="B1552">
        <v>25</v>
      </c>
      <c r="C1552" t="b">
        <f t="shared" si="18"/>
        <v>1</v>
      </c>
      <c r="D1552">
        <v>28</v>
      </c>
      <c r="E1552" t="b">
        <f t="shared" si="19"/>
        <v>1</v>
      </c>
    </row>
    <row r="1553" spans="1:5" x14ac:dyDescent="0.3">
      <c r="A1553" s="13">
        <v>43661</v>
      </c>
      <c r="B1553">
        <v>27</v>
      </c>
      <c r="C1553" t="b">
        <f t="shared" si="18"/>
        <v>1</v>
      </c>
      <c r="D1553">
        <v>40</v>
      </c>
      <c r="E1553" t="b">
        <f t="shared" si="19"/>
        <v>1</v>
      </c>
    </row>
    <row r="1554" spans="1:5" x14ac:dyDescent="0.3">
      <c r="A1554" s="13">
        <v>43662</v>
      </c>
      <c r="B1554">
        <v>26</v>
      </c>
      <c r="C1554" t="b">
        <f t="shared" si="18"/>
        <v>1</v>
      </c>
      <c r="D1554">
        <v>38</v>
      </c>
      <c r="E1554" t="b">
        <f t="shared" si="19"/>
        <v>1</v>
      </c>
    </row>
    <row r="1555" spans="1:5" x14ac:dyDescent="0.3">
      <c r="A1555" s="13">
        <v>43663</v>
      </c>
      <c r="B1555">
        <v>19</v>
      </c>
      <c r="C1555" t="b">
        <f t="shared" si="18"/>
        <v>1</v>
      </c>
      <c r="D1555">
        <v>30</v>
      </c>
      <c r="E1555" t="b">
        <f t="shared" si="19"/>
        <v>1</v>
      </c>
    </row>
    <row r="1556" spans="1:5" x14ac:dyDescent="0.3">
      <c r="A1556" s="13">
        <v>43664</v>
      </c>
      <c r="B1556">
        <v>13</v>
      </c>
      <c r="C1556" t="b">
        <f t="shared" si="18"/>
        <v>1</v>
      </c>
      <c r="D1556">
        <v>30</v>
      </c>
      <c r="E1556" t="b">
        <f t="shared" si="19"/>
        <v>1</v>
      </c>
    </row>
    <row r="1557" spans="1:5" x14ac:dyDescent="0.3">
      <c r="A1557" s="13">
        <v>43665</v>
      </c>
      <c r="B1557">
        <v>23</v>
      </c>
      <c r="C1557" t="b">
        <f t="shared" si="18"/>
        <v>1</v>
      </c>
      <c r="D1557">
        <v>34</v>
      </c>
      <c r="E1557" t="b">
        <f t="shared" si="19"/>
        <v>1</v>
      </c>
    </row>
    <row r="1558" spans="1:5" x14ac:dyDescent="0.3">
      <c r="A1558" s="13">
        <v>43666</v>
      </c>
      <c r="B1558">
        <v>18</v>
      </c>
      <c r="C1558" t="b">
        <f t="shared" si="18"/>
        <v>1</v>
      </c>
      <c r="D1558">
        <v>28</v>
      </c>
      <c r="E1558" t="b">
        <f t="shared" si="19"/>
        <v>1</v>
      </c>
    </row>
    <row r="1559" spans="1:5" x14ac:dyDescent="0.3">
      <c r="A1559" s="13">
        <v>43667</v>
      </c>
      <c r="B1559">
        <v>25</v>
      </c>
      <c r="C1559" t="b">
        <f t="shared" si="18"/>
        <v>1</v>
      </c>
      <c r="D1559">
        <v>24</v>
      </c>
      <c r="E1559" t="b">
        <f t="shared" si="19"/>
        <v>1</v>
      </c>
    </row>
    <row r="1560" spans="1:5" x14ac:dyDescent="0.3">
      <c r="A1560" s="13">
        <v>43668</v>
      </c>
      <c r="B1560">
        <v>24</v>
      </c>
      <c r="C1560" t="b">
        <f t="shared" si="18"/>
        <v>1</v>
      </c>
      <c r="D1560">
        <v>35</v>
      </c>
      <c r="E1560" t="b">
        <f t="shared" si="19"/>
        <v>1</v>
      </c>
    </row>
    <row r="1561" spans="1:5" x14ac:dyDescent="0.3">
      <c r="A1561" s="13">
        <v>43669</v>
      </c>
      <c r="B1561">
        <v>21</v>
      </c>
      <c r="C1561" t="b">
        <f t="shared" si="18"/>
        <v>1</v>
      </c>
      <c r="D1561">
        <v>29</v>
      </c>
      <c r="E1561" t="b">
        <f t="shared" si="19"/>
        <v>1</v>
      </c>
    </row>
    <row r="1562" spans="1:5" x14ac:dyDescent="0.3">
      <c r="A1562" s="13">
        <v>43670</v>
      </c>
      <c r="B1562">
        <v>19</v>
      </c>
      <c r="C1562" t="b">
        <f t="shared" si="18"/>
        <v>1</v>
      </c>
      <c r="D1562">
        <v>29</v>
      </c>
      <c r="E1562" t="b">
        <f t="shared" si="19"/>
        <v>1</v>
      </c>
    </row>
    <row r="1563" spans="1:5" x14ac:dyDescent="0.3">
      <c r="A1563" s="13">
        <v>43671</v>
      </c>
      <c r="B1563">
        <v>21</v>
      </c>
      <c r="C1563" t="b">
        <f t="shared" si="18"/>
        <v>1</v>
      </c>
      <c r="D1563">
        <v>28</v>
      </c>
      <c r="E1563" t="b">
        <f t="shared" si="19"/>
        <v>1</v>
      </c>
    </row>
    <row r="1564" spans="1:5" x14ac:dyDescent="0.3">
      <c r="A1564" s="13">
        <v>43672</v>
      </c>
      <c r="B1564">
        <v>19</v>
      </c>
      <c r="C1564" t="b">
        <f t="shared" si="18"/>
        <v>1</v>
      </c>
      <c r="D1564">
        <v>33</v>
      </c>
      <c r="E1564" t="b">
        <f t="shared" si="19"/>
        <v>1</v>
      </c>
    </row>
    <row r="1565" spans="1:5" x14ac:dyDescent="0.3">
      <c r="A1565" s="13">
        <v>43673</v>
      </c>
      <c r="B1565">
        <v>17</v>
      </c>
      <c r="C1565" t="b">
        <f t="shared" si="18"/>
        <v>1</v>
      </c>
      <c r="D1565">
        <v>24</v>
      </c>
      <c r="E1565" t="b">
        <f t="shared" si="19"/>
        <v>1</v>
      </c>
    </row>
    <row r="1566" spans="1:5" x14ac:dyDescent="0.3">
      <c r="A1566" s="13">
        <v>43674</v>
      </c>
      <c r="B1566">
        <v>23</v>
      </c>
      <c r="C1566" t="b">
        <f t="shared" si="18"/>
        <v>1</v>
      </c>
      <c r="D1566">
        <v>25</v>
      </c>
      <c r="E1566" t="b">
        <f t="shared" si="19"/>
        <v>1</v>
      </c>
    </row>
    <row r="1567" spans="1:5" x14ac:dyDescent="0.3">
      <c r="A1567" s="13">
        <v>43675</v>
      </c>
      <c r="B1567">
        <v>19</v>
      </c>
      <c r="C1567" t="b">
        <f t="shared" si="18"/>
        <v>1</v>
      </c>
      <c r="D1567">
        <v>41</v>
      </c>
      <c r="E1567" t="b">
        <f t="shared" si="19"/>
        <v>1</v>
      </c>
    </row>
    <row r="1568" spans="1:5" x14ac:dyDescent="0.3">
      <c r="A1568" s="13">
        <v>43676</v>
      </c>
      <c r="B1568">
        <v>21</v>
      </c>
      <c r="C1568" t="b">
        <f t="shared" si="18"/>
        <v>1</v>
      </c>
      <c r="D1568">
        <v>30</v>
      </c>
      <c r="E1568" t="b">
        <f t="shared" si="19"/>
        <v>1</v>
      </c>
    </row>
    <row r="1569" spans="1:5" x14ac:dyDescent="0.3">
      <c r="A1569" s="13">
        <v>43677</v>
      </c>
      <c r="B1569">
        <v>16</v>
      </c>
      <c r="C1569" t="b">
        <f t="shared" si="18"/>
        <v>1</v>
      </c>
      <c r="D1569">
        <v>29</v>
      </c>
      <c r="E1569" t="b">
        <f t="shared" si="19"/>
        <v>1</v>
      </c>
    </row>
    <row r="1570" spans="1:5" x14ac:dyDescent="0.3">
      <c r="A1570" s="13">
        <v>43678</v>
      </c>
      <c r="B1570">
        <v>22</v>
      </c>
      <c r="C1570" t="b">
        <f t="shared" si="18"/>
        <v>1</v>
      </c>
      <c r="D1570">
        <v>33</v>
      </c>
      <c r="E1570" t="b">
        <f t="shared" si="19"/>
        <v>1</v>
      </c>
    </row>
    <row r="1571" spans="1:5" x14ac:dyDescent="0.3">
      <c r="A1571" s="13">
        <v>43679</v>
      </c>
      <c r="B1571">
        <v>16</v>
      </c>
      <c r="C1571" t="b">
        <f t="shared" si="18"/>
        <v>1</v>
      </c>
      <c r="D1571">
        <v>34</v>
      </c>
      <c r="E1571" t="b">
        <f t="shared" si="19"/>
        <v>1</v>
      </c>
    </row>
    <row r="1572" spans="1:5" x14ac:dyDescent="0.3">
      <c r="A1572" s="13">
        <v>43680</v>
      </c>
      <c r="B1572">
        <v>26</v>
      </c>
      <c r="C1572" t="b">
        <f t="shared" ref="C1572:C1635" si="20">OR(B1572&gt;$O$934,B1572&lt;$P$934)</f>
        <v>1</v>
      </c>
      <c r="D1572">
        <v>24</v>
      </c>
      <c r="E1572" t="b">
        <f t="shared" ref="E1572:E1635" si="21">OR(D1572&gt;$O$939,D1572&lt;$P$939)</f>
        <v>1</v>
      </c>
    </row>
    <row r="1573" spans="1:5" x14ac:dyDescent="0.3">
      <c r="A1573" s="13">
        <v>43681</v>
      </c>
      <c r="B1573">
        <v>26</v>
      </c>
      <c r="C1573" t="b">
        <f t="shared" si="20"/>
        <v>1</v>
      </c>
      <c r="D1573">
        <v>25</v>
      </c>
      <c r="E1573" t="b">
        <f t="shared" si="21"/>
        <v>1</v>
      </c>
    </row>
    <row r="1574" spans="1:5" x14ac:dyDescent="0.3">
      <c r="A1574" s="13">
        <v>43682</v>
      </c>
      <c r="B1574">
        <v>24</v>
      </c>
      <c r="C1574" t="b">
        <f t="shared" si="20"/>
        <v>1</v>
      </c>
      <c r="D1574">
        <v>35</v>
      </c>
      <c r="E1574" t="b">
        <f t="shared" si="21"/>
        <v>1</v>
      </c>
    </row>
    <row r="1575" spans="1:5" x14ac:dyDescent="0.3">
      <c r="A1575" s="13">
        <v>43683</v>
      </c>
      <c r="B1575">
        <v>18</v>
      </c>
      <c r="C1575" t="b">
        <f t="shared" si="20"/>
        <v>1</v>
      </c>
      <c r="D1575">
        <v>33</v>
      </c>
      <c r="E1575" t="b">
        <f t="shared" si="21"/>
        <v>1</v>
      </c>
    </row>
    <row r="1576" spans="1:5" x14ac:dyDescent="0.3">
      <c r="A1576" s="13">
        <v>43684</v>
      </c>
      <c r="B1576">
        <v>20</v>
      </c>
      <c r="C1576" t="b">
        <f t="shared" si="20"/>
        <v>1</v>
      </c>
      <c r="D1576">
        <v>29</v>
      </c>
      <c r="E1576" t="b">
        <f t="shared" si="21"/>
        <v>1</v>
      </c>
    </row>
    <row r="1577" spans="1:5" x14ac:dyDescent="0.3">
      <c r="A1577" s="13">
        <v>43685</v>
      </c>
      <c r="B1577">
        <v>20</v>
      </c>
      <c r="C1577" t="b">
        <f t="shared" si="20"/>
        <v>1</v>
      </c>
      <c r="D1577">
        <v>36</v>
      </c>
      <c r="E1577" t="b">
        <f t="shared" si="21"/>
        <v>1</v>
      </c>
    </row>
    <row r="1578" spans="1:5" x14ac:dyDescent="0.3">
      <c r="A1578" s="13">
        <v>43686</v>
      </c>
      <c r="B1578">
        <v>19</v>
      </c>
      <c r="C1578" t="b">
        <f t="shared" si="20"/>
        <v>1</v>
      </c>
      <c r="D1578">
        <v>30</v>
      </c>
      <c r="E1578" t="b">
        <f t="shared" si="21"/>
        <v>1</v>
      </c>
    </row>
    <row r="1579" spans="1:5" x14ac:dyDescent="0.3">
      <c r="A1579" s="13">
        <v>43687</v>
      </c>
      <c r="B1579">
        <v>23</v>
      </c>
      <c r="C1579" t="b">
        <f t="shared" si="20"/>
        <v>1</v>
      </c>
      <c r="D1579">
        <v>32</v>
      </c>
      <c r="E1579" t="b">
        <f t="shared" si="21"/>
        <v>1</v>
      </c>
    </row>
    <row r="1580" spans="1:5" x14ac:dyDescent="0.3">
      <c r="A1580" s="13">
        <v>43688</v>
      </c>
      <c r="B1580">
        <v>25</v>
      </c>
      <c r="C1580" t="b">
        <f t="shared" si="20"/>
        <v>1</v>
      </c>
      <c r="D1580">
        <v>25</v>
      </c>
      <c r="E1580" t="b">
        <f t="shared" si="21"/>
        <v>1</v>
      </c>
    </row>
    <row r="1581" spans="1:5" x14ac:dyDescent="0.3">
      <c r="A1581" s="13">
        <v>43689</v>
      </c>
      <c r="B1581">
        <v>28</v>
      </c>
      <c r="C1581" t="b">
        <f t="shared" si="20"/>
        <v>1</v>
      </c>
      <c r="D1581">
        <v>34</v>
      </c>
      <c r="E1581" t="b">
        <f t="shared" si="21"/>
        <v>1</v>
      </c>
    </row>
    <row r="1582" spans="1:5" x14ac:dyDescent="0.3">
      <c r="A1582" s="13">
        <v>43690</v>
      </c>
      <c r="B1582">
        <v>26</v>
      </c>
      <c r="C1582" t="b">
        <f t="shared" si="20"/>
        <v>1</v>
      </c>
      <c r="D1582">
        <v>35</v>
      </c>
      <c r="E1582" t="b">
        <f t="shared" si="21"/>
        <v>1</v>
      </c>
    </row>
    <row r="1583" spans="1:5" x14ac:dyDescent="0.3">
      <c r="A1583" s="13">
        <v>43691</v>
      </c>
      <c r="B1583">
        <v>21</v>
      </c>
      <c r="C1583" t="b">
        <f t="shared" si="20"/>
        <v>1</v>
      </c>
      <c r="D1583">
        <v>36</v>
      </c>
      <c r="E1583" t="b">
        <f t="shared" si="21"/>
        <v>1</v>
      </c>
    </row>
    <row r="1584" spans="1:5" x14ac:dyDescent="0.3">
      <c r="A1584" s="13">
        <v>43692</v>
      </c>
      <c r="B1584">
        <v>24</v>
      </c>
      <c r="C1584" t="b">
        <f t="shared" si="20"/>
        <v>1</v>
      </c>
      <c r="D1584">
        <v>32</v>
      </c>
      <c r="E1584" t="b">
        <f t="shared" si="21"/>
        <v>1</v>
      </c>
    </row>
    <row r="1585" spans="1:5" x14ac:dyDescent="0.3">
      <c r="A1585" s="13">
        <v>43693</v>
      </c>
      <c r="B1585">
        <v>21</v>
      </c>
      <c r="C1585" t="b">
        <f t="shared" si="20"/>
        <v>1</v>
      </c>
      <c r="D1585">
        <v>28</v>
      </c>
      <c r="E1585" t="b">
        <f t="shared" si="21"/>
        <v>1</v>
      </c>
    </row>
    <row r="1586" spans="1:5" x14ac:dyDescent="0.3">
      <c r="A1586" s="13">
        <v>43694</v>
      </c>
      <c r="B1586">
        <v>24</v>
      </c>
      <c r="C1586" t="b">
        <f t="shared" si="20"/>
        <v>1</v>
      </c>
      <c r="D1586">
        <v>32</v>
      </c>
      <c r="E1586" t="b">
        <f t="shared" si="21"/>
        <v>1</v>
      </c>
    </row>
    <row r="1587" spans="1:5" x14ac:dyDescent="0.3">
      <c r="A1587" s="13">
        <v>43695</v>
      </c>
      <c r="B1587">
        <v>24</v>
      </c>
      <c r="C1587" t="b">
        <f t="shared" si="20"/>
        <v>1</v>
      </c>
      <c r="D1587">
        <v>28</v>
      </c>
      <c r="E1587" t="b">
        <f t="shared" si="21"/>
        <v>1</v>
      </c>
    </row>
    <row r="1588" spans="1:5" x14ac:dyDescent="0.3">
      <c r="A1588" s="13">
        <v>43696</v>
      </c>
      <c r="B1588">
        <v>27</v>
      </c>
      <c r="C1588" t="b">
        <f t="shared" si="20"/>
        <v>1</v>
      </c>
      <c r="D1588">
        <v>34</v>
      </c>
      <c r="E1588" t="b">
        <f t="shared" si="21"/>
        <v>1</v>
      </c>
    </row>
    <row r="1589" spans="1:5" x14ac:dyDescent="0.3">
      <c r="A1589" s="13">
        <v>43697</v>
      </c>
      <c r="B1589">
        <v>23</v>
      </c>
      <c r="C1589" t="b">
        <f t="shared" si="20"/>
        <v>1</v>
      </c>
      <c r="D1589">
        <v>30</v>
      </c>
      <c r="E1589" t="b">
        <f t="shared" si="21"/>
        <v>1</v>
      </c>
    </row>
    <row r="1590" spans="1:5" x14ac:dyDescent="0.3">
      <c r="A1590" s="13">
        <v>43698</v>
      </c>
      <c r="B1590">
        <v>22</v>
      </c>
      <c r="C1590" t="b">
        <f t="shared" si="20"/>
        <v>1</v>
      </c>
      <c r="D1590">
        <v>33</v>
      </c>
      <c r="E1590" t="b">
        <f t="shared" si="21"/>
        <v>1</v>
      </c>
    </row>
    <row r="1591" spans="1:5" x14ac:dyDescent="0.3">
      <c r="A1591" s="13">
        <v>43699</v>
      </c>
      <c r="B1591">
        <v>17</v>
      </c>
      <c r="C1591" t="b">
        <f t="shared" si="20"/>
        <v>1</v>
      </c>
      <c r="D1591">
        <v>32</v>
      </c>
      <c r="E1591" t="b">
        <f t="shared" si="21"/>
        <v>1</v>
      </c>
    </row>
    <row r="1592" spans="1:5" x14ac:dyDescent="0.3">
      <c r="A1592" s="13">
        <v>43700</v>
      </c>
      <c r="B1592">
        <v>18</v>
      </c>
      <c r="C1592" t="b">
        <f t="shared" si="20"/>
        <v>1</v>
      </c>
      <c r="D1592">
        <v>33</v>
      </c>
      <c r="E1592" t="b">
        <f t="shared" si="21"/>
        <v>1</v>
      </c>
    </row>
    <row r="1593" spans="1:5" x14ac:dyDescent="0.3">
      <c r="A1593" s="13">
        <v>43701</v>
      </c>
      <c r="B1593">
        <v>18</v>
      </c>
      <c r="C1593" t="b">
        <f t="shared" si="20"/>
        <v>1</v>
      </c>
      <c r="D1593">
        <v>28</v>
      </c>
      <c r="E1593" t="b">
        <f t="shared" si="21"/>
        <v>1</v>
      </c>
    </row>
    <row r="1594" spans="1:5" x14ac:dyDescent="0.3">
      <c r="A1594" s="13">
        <v>43702</v>
      </c>
      <c r="B1594">
        <v>20</v>
      </c>
      <c r="C1594" t="b">
        <f t="shared" si="20"/>
        <v>1</v>
      </c>
      <c r="D1594">
        <v>33</v>
      </c>
      <c r="E1594" t="b">
        <f t="shared" si="21"/>
        <v>1</v>
      </c>
    </row>
    <row r="1595" spans="1:5" x14ac:dyDescent="0.3">
      <c r="A1595" s="13">
        <v>43703</v>
      </c>
      <c r="B1595">
        <v>25</v>
      </c>
      <c r="C1595" t="b">
        <f t="shared" si="20"/>
        <v>1</v>
      </c>
      <c r="D1595">
        <v>33</v>
      </c>
      <c r="E1595" t="b">
        <f t="shared" si="21"/>
        <v>1</v>
      </c>
    </row>
    <row r="1596" spans="1:5" x14ac:dyDescent="0.3">
      <c r="A1596" s="13">
        <v>43704</v>
      </c>
      <c r="B1596">
        <v>20</v>
      </c>
      <c r="C1596" t="b">
        <f t="shared" si="20"/>
        <v>1</v>
      </c>
      <c r="D1596">
        <v>35</v>
      </c>
      <c r="E1596" t="b">
        <f t="shared" si="21"/>
        <v>1</v>
      </c>
    </row>
    <row r="1597" spans="1:5" x14ac:dyDescent="0.3">
      <c r="A1597" s="13">
        <v>43705</v>
      </c>
      <c r="B1597">
        <v>28</v>
      </c>
      <c r="C1597" t="b">
        <f t="shared" si="20"/>
        <v>1</v>
      </c>
      <c r="D1597">
        <v>27</v>
      </c>
      <c r="E1597" t="b">
        <f t="shared" si="21"/>
        <v>1</v>
      </c>
    </row>
    <row r="1598" spans="1:5" x14ac:dyDescent="0.3">
      <c r="A1598" s="13">
        <v>43706</v>
      </c>
      <c r="B1598">
        <v>25</v>
      </c>
      <c r="C1598" t="b">
        <f t="shared" si="20"/>
        <v>1</v>
      </c>
      <c r="D1598">
        <v>30</v>
      </c>
      <c r="E1598" t="b">
        <f t="shared" si="21"/>
        <v>1</v>
      </c>
    </row>
    <row r="1599" spans="1:5" x14ac:dyDescent="0.3">
      <c r="A1599" s="13">
        <v>43707</v>
      </c>
      <c r="B1599">
        <v>22</v>
      </c>
      <c r="C1599" t="b">
        <f t="shared" si="20"/>
        <v>1</v>
      </c>
      <c r="D1599">
        <v>36</v>
      </c>
      <c r="E1599" t="b">
        <f t="shared" si="21"/>
        <v>1</v>
      </c>
    </row>
    <row r="1600" spans="1:5" x14ac:dyDescent="0.3">
      <c r="A1600" s="13">
        <v>43708</v>
      </c>
      <c r="B1600">
        <v>23</v>
      </c>
      <c r="C1600" t="b">
        <f t="shared" si="20"/>
        <v>1</v>
      </c>
      <c r="D1600">
        <v>31</v>
      </c>
      <c r="E1600" t="b">
        <f t="shared" si="21"/>
        <v>1</v>
      </c>
    </row>
    <row r="1601" spans="1:5" x14ac:dyDescent="0.3">
      <c r="A1601" s="13">
        <v>43709</v>
      </c>
      <c r="B1601">
        <v>25</v>
      </c>
      <c r="C1601" t="b">
        <f t="shared" si="20"/>
        <v>1</v>
      </c>
      <c r="D1601">
        <v>25</v>
      </c>
      <c r="E1601" t="b">
        <f t="shared" si="21"/>
        <v>1</v>
      </c>
    </row>
    <row r="1602" spans="1:5" x14ac:dyDescent="0.3">
      <c r="A1602" s="13">
        <v>43710</v>
      </c>
      <c r="B1602">
        <v>21</v>
      </c>
      <c r="C1602" t="b">
        <f t="shared" si="20"/>
        <v>1</v>
      </c>
      <c r="D1602">
        <v>37</v>
      </c>
      <c r="E1602" t="b">
        <f t="shared" si="21"/>
        <v>1</v>
      </c>
    </row>
    <row r="1603" spans="1:5" x14ac:dyDescent="0.3">
      <c r="A1603" s="13">
        <v>43711</v>
      </c>
      <c r="B1603">
        <v>27</v>
      </c>
      <c r="C1603" t="b">
        <f t="shared" si="20"/>
        <v>1</v>
      </c>
      <c r="D1603">
        <v>29</v>
      </c>
      <c r="E1603" t="b">
        <f t="shared" si="21"/>
        <v>1</v>
      </c>
    </row>
    <row r="1604" spans="1:5" x14ac:dyDescent="0.3">
      <c r="A1604" s="13">
        <v>43712</v>
      </c>
      <c r="B1604">
        <v>21</v>
      </c>
      <c r="C1604" t="b">
        <f t="shared" si="20"/>
        <v>1</v>
      </c>
      <c r="D1604">
        <v>29</v>
      </c>
      <c r="E1604" t="b">
        <f t="shared" si="21"/>
        <v>1</v>
      </c>
    </row>
    <row r="1605" spans="1:5" x14ac:dyDescent="0.3">
      <c r="A1605" s="13">
        <v>43713</v>
      </c>
      <c r="B1605">
        <v>26</v>
      </c>
      <c r="C1605" t="b">
        <f t="shared" si="20"/>
        <v>1</v>
      </c>
      <c r="D1605">
        <v>32</v>
      </c>
      <c r="E1605" t="b">
        <f t="shared" si="21"/>
        <v>1</v>
      </c>
    </row>
    <row r="1606" spans="1:5" x14ac:dyDescent="0.3">
      <c r="A1606" s="13">
        <v>43714</v>
      </c>
      <c r="B1606">
        <v>19</v>
      </c>
      <c r="C1606" t="b">
        <f t="shared" si="20"/>
        <v>1</v>
      </c>
      <c r="D1606">
        <v>36</v>
      </c>
      <c r="E1606" t="b">
        <f t="shared" si="21"/>
        <v>1</v>
      </c>
    </row>
    <row r="1607" spans="1:5" x14ac:dyDescent="0.3">
      <c r="A1607" s="13">
        <v>43715</v>
      </c>
      <c r="B1607">
        <v>20</v>
      </c>
      <c r="C1607" t="b">
        <f t="shared" si="20"/>
        <v>1</v>
      </c>
      <c r="D1607">
        <v>32</v>
      </c>
      <c r="E1607" t="b">
        <f t="shared" si="21"/>
        <v>1</v>
      </c>
    </row>
    <row r="1608" spans="1:5" x14ac:dyDescent="0.3">
      <c r="A1608" s="13">
        <v>43716</v>
      </c>
      <c r="B1608">
        <v>28</v>
      </c>
      <c r="C1608" t="b">
        <f t="shared" si="20"/>
        <v>1</v>
      </c>
      <c r="D1608">
        <v>28</v>
      </c>
      <c r="E1608" t="b">
        <f t="shared" si="21"/>
        <v>1</v>
      </c>
    </row>
    <row r="1609" spans="1:5" x14ac:dyDescent="0.3">
      <c r="A1609" s="13">
        <v>43717</v>
      </c>
      <c r="B1609">
        <v>31</v>
      </c>
      <c r="C1609" t="b">
        <f t="shared" si="20"/>
        <v>1</v>
      </c>
      <c r="D1609">
        <v>35</v>
      </c>
      <c r="E1609" t="b">
        <f t="shared" si="21"/>
        <v>1</v>
      </c>
    </row>
    <row r="1610" spans="1:5" x14ac:dyDescent="0.3">
      <c r="A1610" s="13">
        <v>43718</v>
      </c>
      <c r="B1610">
        <v>22</v>
      </c>
      <c r="C1610" t="b">
        <f t="shared" si="20"/>
        <v>1</v>
      </c>
      <c r="D1610">
        <v>37</v>
      </c>
      <c r="E1610" t="b">
        <f t="shared" si="21"/>
        <v>1</v>
      </c>
    </row>
    <row r="1611" spans="1:5" x14ac:dyDescent="0.3">
      <c r="A1611" s="13">
        <v>43719</v>
      </c>
      <c r="B1611">
        <v>24</v>
      </c>
      <c r="C1611" t="b">
        <f t="shared" si="20"/>
        <v>1</v>
      </c>
      <c r="D1611">
        <v>29</v>
      </c>
      <c r="E1611" t="b">
        <f t="shared" si="21"/>
        <v>1</v>
      </c>
    </row>
    <row r="1612" spans="1:5" x14ac:dyDescent="0.3">
      <c r="A1612" s="13">
        <v>43720</v>
      </c>
      <c r="B1612">
        <v>23</v>
      </c>
      <c r="C1612" t="b">
        <f t="shared" si="20"/>
        <v>1</v>
      </c>
      <c r="D1612">
        <v>25</v>
      </c>
      <c r="E1612" t="b">
        <f t="shared" si="21"/>
        <v>1</v>
      </c>
    </row>
    <row r="1613" spans="1:5" x14ac:dyDescent="0.3">
      <c r="A1613" s="13">
        <v>43721</v>
      </c>
      <c r="B1613">
        <v>20</v>
      </c>
      <c r="C1613" t="b">
        <f t="shared" si="20"/>
        <v>1</v>
      </c>
      <c r="D1613">
        <v>35</v>
      </c>
      <c r="E1613" t="b">
        <f t="shared" si="21"/>
        <v>1</v>
      </c>
    </row>
    <row r="1614" spans="1:5" x14ac:dyDescent="0.3">
      <c r="A1614" s="13">
        <v>43722</v>
      </c>
      <c r="B1614">
        <v>18</v>
      </c>
      <c r="C1614" t="b">
        <f t="shared" si="20"/>
        <v>1</v>
      </c>
      <c r="D1614">
        <v>26</v>
      </c>
      <c r="E1614" t="b">
        <f t="shared" si="21"/>
        <v>1</v>
      </c>
    </row>
    <row r="1615" spans="1:5" x14ac:dyDescent="0.3">
      <c r="A1615" s="13">
        <v>43723</v>
      </c>
      <c r="B1615">
        <v>24</v>
      </c>
      <c r="C1615" t="b">
        <f t="shared" si="20"/>
        <v>1</v>
      </c>
      <c r="D1615">
        <v>28</v>
      </c>
      <c r="E1615" t="b">
        <f t="shared" si="21"/>
        <v>1</v>
      </c>
    </row>
    <row r="1616" spans="1:5" x14ac:dyDescent="0.3">
      <c r="A1616" s="13">
        <v>43724</v>
      </c>
      <c r="B1616">
        <v>24</v>
      </c>
      <c r="C1616" t="b">
        <f t="shared" si="20"/>
        <v>1</v>
      </c>
      <c r="D1616">
        <v>32</v>
      </c>
      <c r="E1616" t="b">
        <f t="shared" si="21"/>
        <v>1</v>
      </c>
    </row>
    <row r="1617" spans="1:5" x14ac:dyDescent="0.3">
      <c r="A1617" s="13">
        <v>43725</v>
      </c>
      <c r="B1617">
        <v>32</v>
      </c>
      <c r="C1617" t="b">
        <f t="shared" si="20"/>
        <v>1</v>
      </c>
      <c r="D1617">
        <v>32</v>
      </c>
      <c r="E1617" t="b">
        <f t="shared" si="21"/>
        <v>1</v>
      </c>
    </row>
    <row r="1618" spans="1:5" x14ac:dyDescent="0.3">
      <c r="A1618" s="13">
        <v>43726</v>
      </c>
      <c r="B1618">
        <v>25</v>
      </c>
      <c r="C1618" t="b">
        <f t="shared" si="20"/>
        <v>1</v>
      </c>
      <c r="D1618">
        <v>25</v>
      </c>
      <c r="E1618" t="b">
        <f t="shared" si="21"/>
        <v>1</v>
      </c>
    </row>
    <row r="1619" spans="1:5" x14ac:dyDescent="0.3">
      <c r="A1619" s="13">
        <v>43727</v>
      </c>
      <c r="B1619">
        <v>16</v>
      </c>
      <c r="C1619" t="b">
        <f t="shared" si="20"/>
        <v>1</v>
      </c>
      <c r="D1619">
        <v>30</v>
      </c>
      <c r="E1619" t="b">
        <f t="shared" si="21"/>
        <v>1</v>
      </c>
    </row>
    <row r="1620" spans="1:5" x14ac:dyDescent="0.3">
      <c r="A1620" s="13">
        <v>43728</v>
      </c>
      <c r="B1620">
        <v>23</v>
      </c>
      <c r="C1620" t="b">
        <f t="shared" si="20"/>
        <v>1</v>
      </c>
      <c r="D1620">
        <v>21</v>
      </c>
      <c r="E1620" t="b">
        <f t="shared" si="21"/>
        <v>1</v>
      </c>
    </row>
    <row r="1621" spans="1:5" x14ac:dyDescent="0.3">
      <c r="A1621" s="13">
        <v>43729</v>
      </c>
      <c r="B1621">
        <v>19</v>
      </c>
      <c r="C1621" t="b">
        <f t="shared" si="20"/>
        <v>1</v>
      </c>
      <c r="D1621">
        <v>23</v>
      </c>
      <c r="E1621" t="b">
        <f t="shared" si="21"/>
        <v>1</v>
      </c>
    </row>
    <row r="1622" spans="1:5" x14ac:dyDescent="0.3">
      <c r="A1622" s="13">
        <v>43730</v>
      </c>
      <c r="B1622">
        <v>23</v>
      </c>
      <c r="C1622" t="b">
        <f t="shared" si="20"/>
        <v>1</v>
      </c>
      <c r="D1622">
        <v>27</v>
      </c>
      <c r="E1622" t="b">
        <f t="shared" si="21"/>
        <v>1</v>
      </c>
    </row>
    <row r="1623" spans="1:5" x14ac:dyDescent="0.3">
      <c r="A1623" s="13">
        <v>43731</v>
      </c>
      <c r="B1623">
        <v>27</v>
      </c>
      <c r="C1623" t="b">
        <f t="shared" si="20"/>
        <v>1</v>
      </c>
      <c r="D1623">
        <v>32</v>
      </c>
      <c r="E1623" t="b">
        <f t="shared" si="21"/>
        <v>1</v>
      </c>
    </row>
    <row r="1624" spans="1:5" x14ac:dyDescent="0.3">
      <c r="A1624" s="13">
        <v>43732</v>
      </c>
      <c r="B1624">
        <v>29</v>
      </c>
      <c r="C1624" t="b">
        <f t="shared" si="20"/>
        <v>1</v>
      </c>
      <c r="D1624">
        <v>30</v>
      </c>
      <c r="E1624" t="b">
        <f t="shared" si="21"/>
        <v>1</v>
      </c>
    </row>
    <row r="1625" spans="1:5" x14ac:dyDescent="0.3">
      <c r="A1625" s="13">
        <v>43733</v>
      </c>
      <c r="B1625">
        <v>22</v>
      </c>
      <c r="C1625" t="b">
        <f t="shared" si="20"/>
        <v>1</v>
      </c>
      <c r="D1625">
        <v>24</v>
      </c>
      <c r="E1625" t="b">
        <f t="shared" si="21"/>
        <v>1</v>
      </c>
    </row>
    <row r="1626" spans="1:5" x14ac:dyDescent="0.3">
      <c r="A1626" s="13">
        <v>43734</v>
      </c>
      <c r="B1626">
        <v>11</v>
      </c>
      <c r="C1626" t="b">
        <f t="shared" si="20"/>
        <v>1</v>
      </c>
      <c r="D1626">
        <v>28</v>
      </c>
      <c r="E1626" t="b">
        <f t="shared" si="21"/>
        <v>1</v>
      </c>
    </row>
    <row r="1627" spans="1:5" x14ac:dyDescent="0.3">
      <c r="A1627" s="13">
        <v>43735</v>
      </c>
      <c r="B1627">
        <v>18</v>
      </c>
      <c r="C1627" t="b">
        <f t="shared" si="20"/>
        <v>1</v>
      </c>
      <c r="D1627">
        <v>27</v>
      </c>
      <c r="E1627" t="b">
        <f t="shared" si="21"/>
        <v>1</v>
      </c>
    </row>
    <row r="1628" spans="1:5" x14ac:dyDescent="0.3">
      <c r="A1628" s="13">
        <v>43736</v>
      </c>
      <c r="B1628">
        <v>12</v>
      </c>
      <c r="C1628" t="b">
        <f t="shared" si="20"/>
        <v>1</v>
      </c>
      <c r="D1628">
        <v>21</v>
      </c>
      <c r="E1628" t="b">
        <f t="shared" si="21"/>
        <v>1</v>
      </c>
    </row>
    <row r="1629" spans="1:5" x14ac:dyDescent="0.3">
      <c r="A1629" s="13">
        <v>43737</v>
      </c>
      <c r="B1629">
        <v>20</v>
      </c>
      <c r="C1629" t="b">
        <f t="shared" si="20"/>
        <v>1</v>
      </c>
      <c r="D1629">
        <v>23</v>
      </c>
      <c r="E1629" t="b">
        <f t="shared" si="21"/>
        <v>1</v>
      </c>
    </row>
    <row r="1630" spans="1:5" x14ac:dyDescent="0.3">
      <c r="A1630" s="13">
        <v>43738</v>
      </c>
      <c r="B1630">
        <v>24</v>
      </c>
      <c r="C1630" t="b">
        <f t="shared" si="20"/>
        <v>1</v>
      </c>
      <c r="D1630">
        <v>36</v>
      </c>
      <c r="E1630" t="b">
        <f t="shared" si="21"/>
        <v>1</v>
      </c>
    </row>
    <row r="1631" spans="1:5" x14ac:dyDescent="0.3">
      <c r="A1631" s="13">
        <v>43739</v>
      </c>
      <c r="B1631">
        <v>23</v>
      </c>
      <c r="C1631" t="b">
        <f t="shared" si="20"/>
        <v>1</v>
      </c>
      <c r="D1631">
        <v>26</v>
      </c>
      <c r="E1631" t="b">
        <f t="shared" si="21"/>
        <v>1</v>
      </c>
    </row>
    <row r="1632" spans="1:5" x14ac:dyDescent="0.3">
      <c r="A1632" s="13">
        <v>43740</v>
      </c>
      <c r="B1632">
        <v>22</v>
      </c>
      <c r="C1632" t="b">
        <f t="shared" si="20"/>
        <v>1</v>
      </c>
      <c r="D1632">
        <v>27</v>
      </c>
      <c r="E1632" t="b">
        <f t="shared" si="21"/>
        <v>1</v>
      </c>
    </row>
    <row r="1633" spans="1:5" x14ac:dyDescent="0.3">
      <c r="A1633" s="13">
        <v>43741</v>
      </c>
      <c r="B1633">
        <v>25</v>
      </c>
      <c r="C1633" t="b">
        <f t="shared" si="20"/>
        <v>1</v>
      </c>
      <c r="D1633">
        <v>31</v>
      </c>
      <c r="E1633" t="b">
        <f t="shared" si="21"/>
        <v>1</v>
      </c>
    </row>
    <row r="1634" spans="1:5" x14ac:dyDescent="0.3">
      <c r="A1634" s="13">
        <v>43742</v>
      </c>
      <c r="B1634">
        <v>24</v>
      </c>
      <c r="C1634" t="b">
        <f t="shared" si="20"/>
        <v>1</v>
      </c>
      <c r="D1634">
        <v>28</v>
      </c>
      <c r="E1634" t="b">
        <f t="shared" si="21"/>
        <v>1</v>
      </c>
    </row>
    <row r="1635" spans="1:5" x14ac:dyDescent="0.3">
      <c r="A1635" s="13">
        <v>43743</v>
      </c>
      <c r="B1635">
        <v>19</v>
      </c>
      <c r="C1635" t="b">
        <f t="shared" si="20"/>
        <v>1</v>
      </c>
      <c r="D1635">
        <v>28</v>
      </c>
      <c r="E1635" t="b">
        <f t="shared" si="21"/>
        <v>1</v>
      </c>
    </row>
    <row r="1636" spans="1:5" x14ac:dyDescent="0.3">
      <c r="A1636" s="13">
        <v>43744</v>
      </c>
      <c r="B1636">
        <v>31</v>
      </c>
      <c r="C1636" t="b">
        <f t="shared" ref="C1636:C1699" si="22">OR(B1636&gt;$O$934,B1636&lt;$P$934)</f>
        <v>1</v>
      </c>
      <c r="D1636">
        <v>23</v>
      </c>
      <c r="E1636" t="b">
        <f t="shared" ref="E1636:E1699" si="23">OR(D1636&gt;$O$939,D1636&lt;$P$939)</f>
        <v>1</v>
      </c>
    </row>
    <row r="1637" spans="1:5" x14ac:dyDescent="0.3">
      <c r="A1637" s="13">
        <v>43745</v>
      </c>
      <c r="B1637">
        <v>28</v>
      </c>
      <c r="C1637" t="b">
        <f t="shared" si="22"/>
        <v>1</v>
      </c>
      <c r="D1637">
        <v>31</v>
      </c>
      <c r="E1637" t="b">
        <f t="shared" si="23"/>
        <v>1</v>
      </c>
    </row>
    <row r="1638" spans="1:5" x14ac:dyDescent="0.3">
      <c r="A1638" s="13">
        <v>43746</v>
      </c>
      <c r="B1638">
        <v>24</v>
      </c>
      <c r="C1638" t="b">
        <f t="shared" si="22"/>
        <v>1</v>
      </c>
      <c r="D1638">
        <v>34</v>
      </c>
      <c r="E1638" t="b">
        <f t="shared" si="23"/>
        <v>1</v>
      </c>
    </row>
    <row r="1639" spans="1:5" x14ac:dyDescent="0.3">
      <c r="A1639" s="13">
        <v>43747</v>
      </c>
      <c r="B1639">
        <v>19</v>
      </c>
      <c r="C1639" t="b">
        <f t="shared" si="22"/>
        <v>1</v>
      </c>
      <c r="D1639">
        <v>31</v>
      </c>
      <c r="E1639" t="b">
        <f t="shared" si="23"/>
        <v>1</v>
      </c>
    </row>
    <row r="1640" spans="1:5" x14ac:dyDescent="0.3">
      <c r="A1640" s="13">
        <v>43748</v>
      </c>
      <c r="B1640">
        <v>29</v>
      </c>
      <c r="C1640" t="b">
        <f t="shared" si="22"/>
        <v>1</v>
      </c>
      <c r="D1640">
        <v>29</v>
      </c>
      <c r="E1640" t="b">
        <f t="shared" si="23"/>
        <v>1</v>
      </c>
    </row>
    <row r="1641" spans="1:5" x14ac:dyDescent="0.3">
      <c r="A1641" s="13">
        <v>43749</v>
      </c>
      <c r="B1641">
        <v>22</v>
      </c>
      <c r="C1641" t="b">
        <f t="shared" si="22"/>
        <v>1</v>
      </c>
      <c r="D1641">
        <v>30</v>
      </c>
      <c r="E1641" t="b">
        <f t="shared" si="23"/>
        <v>1</v>
      </c>
    </row>
    <row r="1642" spans="1:5" x14ac:dyDescent="0.3">
      <c r="A1642" s="13">
        <v>43750</v>
      </c>
      <c r="B1642">
        <v>27</v>
      </c>
      <c r="C1642" t="b">
        <f t="shared" si="22"/>
        <v>1</v>
      </c>
      <c r="D1642">
        <v>33</v>
      </c>
      <c r="E1642" t="b">
        <f t="shared" si="23"/>
        <v>1</v>
      </c>
    </row>
    <row r="1643" spans="1:5" x14ac:dyDescent="0.3">
      <c r="A1643" s="13">
        <v>43751</v>
      </c>
      <c r="B1643">
        <v>20</v>
      </c>
      <c r="C1643" t="b">
        <f t="shared" si="22"/>
        <v>1</v>
      </c>
      <c r="D1643">
        <v>30</v>
      </c>
      <c r="E1643" t="b">
        <f t="shared" si="23"/>
        <v>1</v>
      </c>
    </row>
    <row r="1644" spans="1:5" x14ac:dyDescent="0.3">
      <c r="A1644" s="13">
        <v>43752</v>
      </c>
      <c r="B1644">
        <v>21</v>
      </c>
      <c r="C1644" t="b">
        <f t="shared" si="22"/>
        <v>1</v>
      </c>
      <c r="D1644">
        <v>32</v>
      </c>
      <c r="E1644" t="b">
        <f t="shared" si="23"/>
        <v>1</v>
      </c>
    </row>
    <row r="1645" spans="1:5" x14ac:dyDescent="0.3">
      <c r="A1645" s="13">
        <v>43753</v>
      </c>
      <c r="B1645">
        <v>23</v>
      </c>
      <c r="C1645" t="b">
        <f t="shared" si="22"/>
        <v>1</v>
      </c>
      <c r="D1645">
        <v>34</v>
      </c>
      <c r="E1645" t="b">
        <f t="shared" si="23"/>
        <v>1</v>
      </c>
    </row>
    <row r="1646" spans="1:5" x14ac:dyDescent="0.3">
      <c r="A1646" s="13">
        <v>43754</v>
      </c>
      <c r="B1646">
        <v>20</v>
      </c>
      <c r="C1646" t="b">
        <f t="shared" si="22"/>
        <v>1</v>
      </c>
      <c r="D1646">
        <v>27</v>
      </c>
      <c r="E1646" t="b">
        <f t="shared" si="23"/>
        <v>1</v>
      </c>
    </row>
    <row r="1647" spans="1:5" x14ac:dyDescent="0.3">
      <c r="A1647" s="13">
        <v>43755</v>
      </c>
      <c r="B1647">
        <v>19</v>
      </c>
      <c r="C1647" t="b">
        <f t="shared" si="22"/>
        <v>1</v>
      </c>
      <c r="D1647">
        <v>33</v>
      </c>
      <c r="E1647" t="b">
        <f t="shared" si="23"/>
        <v>1</v>
      </c>
    </row>
    <row r="1648" spans="1:5" x14ac:dyDescent="0.3">
      <c r="A1648" s="13">
        <v>43756</v>
      </c>
      <c r="B1648">
        <v>18</v>
      </c>
      <c r="C1648" t="b">
        <f t="shared" si="22"/>
        <v>1</v>
      </c>
      <c r="D1648">
        <v>27</v>
      </c>
      <c r="E1648" t="b">
        <f t="shared" si="23"/>
        <v>1</v>
      </c>
    </row>
    <row r="1649" spans="1:5" x14ac:dyDescent="0.3">
      <c r="A1649" s="13">
        <v>43757</v>
      </c>
      <c r="B1649">
        <v>25</v>
      </c>
      <c r="C1649" t="b">
        <f t="shared" si="22"/>
        <v>1</v>
      </c>
      <c r="D1649">
        <v>33</v>
      </c>
      <c r="E1649" t="b">
        <f t="shared" si="23"/>
        <v>1</v>
      </c>
    </row>
    <row r="1650" spans="1:5" x14ac:dyDescent="0.3">
      <c r="A1650" s="13">
        <v>43758</v>
      </c>
      <c r="B1650">
        <v>20</v>
      </c>
      <c r="C1650" t="b">
        <f t="shared" si="22"/>
        <v>1</v>
      </c>
      <c r="D1650">
        <v>26</v>
      </c>
      <c r="E1650" t="b">
        <f t="shared" si="23"/>
        <v>1</v>
      </c>
    </row>
    <row r="1651" spans="1:5" x14ac:dyDescent="0.3">
      <c r="A1651" s="13">
        <v>43759</v>
      </c>
      <c r="B1651">
        <v>25</v>
      </c>
      <c r="C1651" t="b">
        <f t="shared" si="22"/>
        <v>1</v>
      </c>
      <c r="D1651">
        <v>31</v>
      </c>
      <c r="E1651" t="b">
        <f t="shared" si="23"/>
        <v>1</v>
      </c>
    </row>
    <row r="1652" spans="1:5" x14ac:dyDescent="0.3">
      <c r="A1652" s="13">
        <v>43760</v>
      </c>
      <c r="B1652">
        <v>17</v>
      </c>
      <c r="C1652" t="b">
        <f t="shared" si="22"/>
        <v>1</v>
      </c>
      <c r="D1652">
        <v>35</v>
      </c>
      <c r="E1652" t="b">
        <f t="shared" si="23"/>
        <v>1</v>
      </c>
    </row>
    <row r="1653" spans="1:5" x14ac:dyDescent="0.3">
      <c r="A1653" s="13">
        <v>43761</v>
      </c>
      <c r="B1653">
        <v>23</v>
      </c>
      <c r="C1653" t="b">
        <f t="shared" si="22"/>
        <v>1</v>
      </c>
      <c r="D1653">
        <v>26</v>
      </c>
      <c r="E1653" t="b">
        <f t="shared" si="23"/>
        <v>1</v>
      </c>
    </row>
    <row r="1654" spans="1:5" x14ac:dyDescent="0.3">
      <c r="A1654" s="13">
        <v>43762</v>
      </c>
      <c r="B1654">
        <v>23</v>
      </c>
      <c r="C1654" t="b">
        <f t="shared" si="22"/>
        <v>1</v>
      </c>
      <c r="D1654">
        <v>31</v>
      </c>
      <c r="E1654" t="b">
        <f t="shared" si="23"/>
        <v>1</v>
      </c>
    </row>
    <row r="1655" spans="1:5" x14ac:dyDescent="0.3">
      <c r="A1655" s="13">
        <v>43763</v>
      </c>
      <c r="B1655">
        <v>17</v>
      </c>
      <c r="C1655" t="b">
        <f t="shared" si="22"/>
        <v>1</v>
      </c>
      <c r="D1655">
        <v>29</v>
      </c>
      <c r="E1655" t="b">
        <f t="shared" si="23"/>
        <v>1</v>
      </c>
    </row>
    <row r="1656" spans="1:5" x14ac:dyDescent="0.3">
      <c r="A1656" s="13">
        <v>43764</v>
      </c>
      <c r="B1656">
        <v>25</v>
      </c>
      <c r="C1656" t="b">
        <f t="shared" si="22"/>
        <v>1</v>
      </c>
      <c r="D1656">
        <v>20</v>
      </c>
      <c r="E1656" t="b">
        <f t="shared" si="23"/>
        <v>1</v>
      </c>
    </row>
    <row r="1657" spans="1:5" x14ac:dyDescent="0.3">
      <c r="A1657" s="13">
        <v>43765</v>
      </c>
      <c r="B1657">
        <v>19</v>
      </c>
      <c r="C1657" t="b">
        <f t="shared" si="22"/>
        <v>1</v>
      </c>
      <c r="D1657">
        <v>28</v>
      </c>
      <c r="E1657" t="b">
        <f t="shared" si="23"/>
        <v>1</v>
      </c>
    </row>
    <row r="1658" spans="1:5" x14ac:dyDescent="0.3">
      <c r="A1658" s="13">
        <v>43766</v>
      </c>
      <c r="B1658">
        <v>25</v>
      </c>
      <c r="C1658" t="b">
        <f t="shared" si="22"/>
        <v>1</v>
      </c>
      <c r="D1658">
        <v>33</v>
      </c>
      <c r="E1658" t="b">
        <f t="shared" si="23"/>
        <v>1</v>
      </c>
    </row>
    <row r="1659" spans="1:5" x14ac:dyDescent="0.3">
      <c r="A1659" s="13">
        <v>43767</v>
      </c>
      <c r="B1659">
        <v>21</v>
      </c>
      <c r="C1659" t="b">
        <f t="shared" si="22"/>
        <v>1</v>
      </c>
      <c r="D1659">
        <v>30</v>
      </c>
      <c r="E1659" t="b">
        <f t="shared" si="23"/>
        <v>1</v>
      </c>
    </row>
    <row r="1660" spans="1:5" x14ac:dyDescent="0.3">
      <c r="A1660" s="13">
        <v>43768</v>
      </c>
      <c r="B1660">
        <v>19</v>
      </c>
      <c r="C1660" t="b">
        <f t="shared" si="22"/>
        <v>1</v>
      </c>
      <c r="D1660">
        <v>30</v>
      </c>
      <c r="E1660" t="b">
        <f t="shared" si="23"/>
        <v>1</v>
      </c>
    </row>
    <row r="1661" spans="1:5" x14ac:dyDescent="0.3">
      <c r="A1661" s="13">
        <v>43769</v>
      </c>
      <c r="B1661">
        <v>15</v>
      </c>
      <c r="C1661" t="b">
        <f t="shared" si="22"/>
        <v>1</v>
      </c>
      <c r="D1661">
        <v>28</v>
      </c>
      <c r="E1661" t="b">
        <f t="shared" si="23"/>
        <v>1</v>
      </c>
    </row>
    <row r="1662" spans="1:5" x14ac:dyDescent="0.3">
      <c r="A1662" s="13">
        <v>43770</v>
      </c>
      <c r="B1662">
        <v>22</v>
      </c>
      <c r="C1662" t="b">
        <f t="shared" si="22"/>
        <v>1</v>
      </c>
      <c r="D1662">
        <v>27</v>
      </c>
      <c r="E1662" t="b">
        <f t="shared" si="23"/>
        <v>1</v>
      </c>
    </row>
    <row r="1663" spans="1:5" x14ac:dyDescent="0.3">
      <c r="A1663" s="13">
        <v>43771</v>
      </c>
      <c r="B1663">
        <v>23</v>
      </c>
      <c r="C1663" t="b">
        <f t="shared" si="22"/>
        <v>1</v>
      </c>
      <c r="D1663">
        <v>27</v>
      </c>
      <c r="E1663" t="b">
        <f t="shared" si="23"/>
        <v>1</v>
      </c>
    </row>
    <row r="1664" spans="1:5" x14ac:dyDescent="0.3">
      <c r="A1664" s="13">
        <v>43772</v>
      </c>
      <c r="B1664">
        <v>26</v>
      </c>
      <c r="C1664" t="b">
        <f t="shared" si="22"/>
        <v>1</v>
      </c>
      <c r="D1664">
        <v>27</v>
      </c>
      <c r="E1664" t="b">
        <f t="shared" si="23"/>
        <v>1</v>
      </c>
    </row>
    <row r="1665" spans="1:5" x14ac:dyDescent="0.3">
      <c r="A1665" s="13">
        <v>43773</v>
      </c>
      <c r="B1665">
        <v>25</v>
      </c>
      <c r="C1665" t="b">
        <f t="shared" si="22"/>
        <v>1</v>
      </c>
      <c r="D1665">
        <v>37</v>
      </c>
      <c r="E1665" t="b">
        <f t="shared" si="23"/>
        <v>1</v>
      </c>
    </row>
    <row r="1666" spans="1:5" x14ac:dyDescent="0.3">
      <c r="A1666" s="13">
        <v>43774</v>
      </c>
      <c r="B1666">
        <v>26</v>
      </c>
      <c r="C1666" t="b">
        <f t="shared" si="22"/>
        <v>1</v>
      </c>
      <c r="D1666">
        <v>37</v>
      </c>
      <c r="E1666" t="b">
        <f t="shared" si="23"/>
        <v>1</v>
      </c>
    </row>
    <row r="1667" spans="1:5" x14ac:dyDescent="0.3">
      <c r="A1667" s="13">
        <v>43775</v>
      </c>
      <c r="B1667">
        <v>20</v>
      </c>
      <c r="C1667" t="b">
        <f t="shared" si="22"/>
        <v>1</v>
      </c>
      <c r="D1667">
        <v>28</v>
      </c>
      <c r="E1667" t="b">
        <f t="shared" si="23"/>
        <v>1</v>
      </c>
    </row>
    <row r="1668" spans="1:5" x14ac:dyDescent="0.3">
      <c r="A1668" s="13">
        <v>43776</v>
      </c>
      <c r="B1668">
        <v>23</v>
      </c>
      <c r="C1668" t="b">
        <f t="shared" si="22"/>
        <v>1</v>
      </c>
      <c r="D1668">
        <v>34</v>
      </c>
      <c r="E1668" t="b">
        <f t="shared" si="23"/>
        <v>1</v>
      </c>
    </row>
    <row r="1669" spans="1:5" x14ac:dyDescent="0.3">
      <c r="A1669" s="13">
        <v>43777</v>
      </c>
      <c r="B1669">
        <v>22</v>
      </c>
      <c r="C1669" t="b">
        <f t="shared" si="22"/>
        <v>1</v>
      </c>
      <c r="D1669">
        <v>33</v>
      </c>
      <c r="E1669" t="b">
        <f t="shared" si="23"/>
        <v>1</v>
      </c>
    </row>
    <row r="1670" spans="1:5" x14ac:dyDescent="0.3">
      <c r="A1670" s="13">
        <v>43778</v>
      </c>
      <c r="B1670">
        <v>21</v>
      </c>
      <c r="C1670" t="b">
        <f t="shared" si="22"/>
        <v>1</v>
      </c>
      <c r="D1670">
        <v>32</v>
      </c>
      <c r="E1670" t="b">
        <f t="shared" si="23"/>
        <v>1</v>
      </c>
    </row>
    <row r="1671" spans="1:5" x14ac:dyDescent="0.3">
      <c r="A1671" s="13">
        <v>43779</v>
      </c>
      <c r="B1671">
        <v>22</v>
      </c>
      <c r="C1671" t="b">
        <f t="shared" si="22"/>
        <v>1</v>
      </c>
      <c r="D1671">
        <v>28</v>
      </c>
      <c r="E1671" t="b">
        <f t="shared" si="23"/>
        <v>1</v>
      </c>
    </row>
    <row r="1672" spans="1:5" x14ac:dyDescent="0.3">
      <c r="A1672" s="13">
        <v>43780</v>
      </c>
      <c r="B1672">
        <v>21</v>
      </c>
      <c r="C1672" t="b">
        <f t="shared" si="22"/>
        <v>1</v>
      </c>
      <c r="D1672">
        <v>38</v>
      </c>
      <c r="E1672" t="b">
        <f t="shared" si="23"/>
        <v>1</v>
      </c>
    </row>
    <row r="1673" spans="1:5" x14ac:dyDescent="0.3">
      <c r="A1673" s="13">
        <v>43781</v>
      </c>
      <c r="B1673">
        <v>23</v>
      </c>
      <c r="C1673" t="b">
        <f t="shared" si="22"/>
        <v>1</v>
      </c>
      <c r="D1673">
        <v>34</v>
      </c>
      <c r="E1673" t="b">
        <f t="shared" si="23"/>
        <v>1</v>
      </c>
    </row>
    <row r="1674" spans="1:5" x14ac:dyDescent="0.3">
      <c r="A1674" s="13">
        <v>43782</v>
      </c>
      <c r="B1674">
        <v>18</v>
      </c>
      <c r="C1674" t="b">
        <f t="shared" si="22"/>
        <v>1</v>
      </c>
      <c r="D1674">
        <v>28</v>
      </c>
      <c r="E1674" t="b">
        <f t="shared" si="23"/>
        <v>1</v>
      </c>
    </row>
    <row r="1675" spans="1:5" x14ac:dyDescent="0.3">
      <c r="A1675" s="13">
        <v>43783</v>
      </c>
      <c r="B1675">
        <v>26</v>
      </c>
      <c r="C1675" t="b">
        <f t="shared" si="22"/>
        <v>1</v>
      </c>
      <c r="D1675">
        <v>34</v>
      </c>
      <c r="E1675" t="b">
        <f t="shared" si="23"/>
        <v>1</v>
      </c>
    </row>
    <row r="1676" spans="1:5" x14ac:dyDescent="0.3">
      <c r="A1676" s="13">
        <v>43784</v>
      </c>
      <c r="B1676">
        <v>21</v>
      </c>
      <c r="C1676" t="b">
        <f t="shared" si="22"/>
        <v>1</v>
      </c>
      <c r="D1676">
        <v>28</v>
      </c>
      <c r="E1676" t="b">
        <f t="shared" si="23"/>
        <v>1</v>
      </c>
    </row>
    <row r="1677" spans="1:5" x14ac:dyDescent="0.3">
      <c r="A1677" s="13">
        <v>43785</v>
      </c>
      <c r="B1677">
        <v>31</v>
      </c>
      <c r="C1677" t="b">
        <f t="shared" si="22"/>
        <v>1</v>
      </c>
      <c r="D1677">
        <v>27</v>
      </c>
      <c r="E1677" t="b">
        <f t="shared" si="23"/>
        <v>1</v>
      </c>
    </row>
    <row r="1678" spans="1:5" x14ac:dyDescent="0.3">
      <c r="A1678" s="13">
        <v>43786</v>
      </c>
      <c r="B1678">
        <v>21</v>
      </c>
      <c r="C1678" t="b">
        <f t="shared" si="22"/>
        <v>1</v>
      </c>
      <c r="D1678">
        <v>31</v>
      </c>
      <c r="E1678" t="b">
        <f t="shared" si="23"/>
        <v>1</v>
      </c>
    </row>
    <row r="1679" spans="1:5" x14ac:dyDescent="0.3">
      <c r="A1679" s="13">
        <v>43787</v>
      </c>
      <c r="B1679">
        <v>29</v>
      </c>
      <c r="C1679" t="b">
        <f t="shared" si="22"/>
        <v>1</v>
      </c>
      <c r="D1679">
        <v>35</v>
      </c>
      <c r="E1679" t="b">
        <f t="shared" si="23"/>
        <v>1</v>
      </c>
    </row>
    <row r="1680" spans="1:5" x14ac:dyDescent="0.3">
      <c r="A1680" s="13">
        <v>43788</v>
      </c>
      <c r="B1680">
        <v>21</v>
      </c>
      <c r="C1680" t="b">
        <f t="shared" si="22"/>
        <v>1</v>
      </c>
      <c r="D1680">
        <v>39</v>
      </c>
      <c r="E1680" t="b">
        <f t="shared" si="23"/>
        <v>1</v>
      </c>
    </row>
    <row r="1681" spans="1:5" x14ac:dyDescent="0.3">
      <c r="A1681" s="13">
        <v>43789</v>
      </c>
      <c r="B1681">
        <v>24</v>
      </c>
      <c r="C1681" t="b">
        <f t="shared" si="22"/>
        <v>1</v>
      </c>
      <c r="D1681">
        <v>34</v>
      </c>
      <c r="E1681" t="b">
        <f t="shared" si="23"/>
        <v>1</v>
      </c>
    </row>
    <row r="1682" spans="1:5" x14ac:dyDescent="0.3">
      <c r="A1682" s="13">
        <v>43790</v>
      </c>
      <c r="B1682">
        <v>21</v>
      </c>
      <c r="C1682" t="b">
        <f t="shared" si="22"/>
        <v>1</v>
      </c>
      <c r="D1682">
        <v>28</v>
      </c>
      <c r="E1682" t="b">
        <f t="shared" si="23"/>
        <v>1</v>
      </c>
    </row>
    <row r="1683" spans="1:5" x14ac:dyDescent="0.3">
      <c r="A1683" s="13">
        <v>43791</v>
      </c>
      <c r="B1683">
        <v>26</v>
      </c>
      <c r="C1683" t="b">
        <f t="shared" si="22"/>
        <v>1</v>
      </c>
      <c r="D1683">
        <v>33</v>
      </c>
      <c r="E1683" t="b">
        <f t="shared" si="23"/>
        <v>1</v>
      </c>
    </row>
    <row r="1684" spans="1:5" x14ac:dyDescent="0.3">
      <c r="A1684" s="13">
        <v>43792</v>
      </c>
      <c r="B1684">
        <v>23</v>
      </c>
      <c r="C1684" t="b">
        <f t="shared" si="22"/>
        <v>1</v>
      </c>
      <c r="D1684">
        <v>23</v>
      </c>
      <c r="E1684" t="b">
        <f t="shared" si="23"/>
        <v>1</v>
      </c>
    </row>
    <row r="1685" spans="1:5" x14ac:dyDescent="0.3">
      <c r="A1685" s="13">
        <v>43793</v>
      </c>
      <c r="B1685">
        <v>23</v>
      </c>
      <c r="C1685" t="b">
        <f t="shared" si="22"/>
        <v>1</v>
      </c>
      <c r="D1685">
        <v>29</v>
      </c>
      <c r="E1685" t="b">
        <f t="shared" si="23"/>
        <v>1</v>
      </c>
    </row>
    <row r="1686" spans="1:5" x14ac:dyDescent="0.3">
      <c r="A1686" s="13">
        <v>43794</v>
      </c>
      <c r="B1686">
        <v>28</v>
      </c>
      <c r="C1686" t="b">
        <f t="shared" si="22"/>
        <v>1</v>
      </c>
      <c r="D1686">
        <v>34</v>
      </c>
      <c r="E1686" t="b">
        <f t="shared" si="23"/>
        <v>1</v>
      </c>
    </row>
    <row r="1687" spans="1:5" x14ac:dyDescent="0.3">
      <c r="A1687" s="13">
        <v>43795</v>
      </c>
      <c r="B1687">
        <v>28</v>
      </c>
      <c r="C1687" t="b">
        <f t="shared" si="22"/>
        <v>1</v>
      </c>
      <c r="D1687">
        <v>30</v>
      </c>
      <c r="E1687" t="b">
        <f t="shared" si="23"/>
        <v>1</v>
      </c>
    </row>
    <row r="1688" spans="1:5" x14ac:dyDescent="0.3">
      <c r="A1688" s="13">
        <v>43796</v>
      </c>
      <c r="B1688">
        <v>24</v>
      </c>
      <c r="C1688" t="b">
        <f t="shared" si="22"/>
        <v>1</v>
      </c>
      <c r="D1688">
        <v>40</v>
      </c>
      <c r="E1688" t="b">
        <f t="shared" si="23"/>
        <v>1</v>
      </c>
    </row>
    <row r="1689" spans="1:5" x14ac:dyDescent="0.3">
      <c r="A1689" s="13">
        <v>43797</v>
      </c>
      <c r="B1689">
        <v>8</v>
      </c>
      <c r="C1689" t="b">
        <f t="shared" si="22"/>
        <v>1</v>
      </c>
      <c r="D1689">
        <v>1</v>
      </c>
      <c r="E1689" t="b">
        <f t="shared" si="23"/>
        <v>1</v>
      </c>
    </row>
    <row r="1690" spans="1:5" x14ac:dyDescent="0.3">
      <c r="A1690" s="13">
        <v>43798</v>
      </c>
      <c r="B1690">
        <v>20</v>
      </c>
      <c r="C1690" t="b">
        <f t="shared" si="22"/>
        <v>1</v>
      </c>
      <c r="D1690">
        <v>29</v>
      </c>
      <c r="E1690" t="b">
        <f t="shared" si="23"/>
        <v>1</v>
      </c>
    </row>
    <row r="1691" spans="1:5" x14ac:dyDescent="0.3">
      <c r="A1691" s="13">
        <v>43799</v>
      </c>
      <c r="B1691">
        <v>41</v>
      </c>
      <c r="C1691" t="b">
        <f t="shared" si="22"/>
        <v>1</v>
      </c>
      <c r="D1691">
        <v>26</v>
      </c>
      <c r="E1691" t="b">
        <f t="shared" si="23"/>
        <v>1</v>
      </c>
    </row>
    <row r="1692" spans="1:5" x14ac:dyDescent="0.3">
      <c r="A1692" s="13">
        <v>43800</v>
      </c>
      <c r="B1692">
        <v>19</v>
      </c>
      <c r="C1692" t="b">
        <f t="shared" si="22"/>
        <v>1</v>
      </c>
      <c r="D1692">
        <v>29</v>
      </c>
      <c r="E1692" t="b">
        <f t="shared" si="23"/>
        <v>1</v>
      </c>
    </row>
    <row r="1693" spans="1:5" x14ac:dyDescent="0.3">
      <c r="A1693" s="13">
        <v>43801</v>
      </c>
      <c r="B1693">
        <v>24</v>
      </c>
      <c r="C1693" t="b">
        <f t="shared" si="22"/>
        <v>1</v>
      </c>
      <c r="D1693">
        <v>27</v>
      </c>
      <c r="E1693" t="b">
        <f t="shared" si="23"/>
        <v>1</v>
      </c>
    </row>
    <row r="1694" spans="1:5" x14ac:dyDescent="0.3">
      <c r="A1694" s="13">
        <v>43802</v>
      </c>
      <c r="B1694">
        <v>14</v>
      </c>
      <c r="C1694" t="b">
        <f t="shared" si="22"/>
        <v>1</v>
      </c>
      <c r="D1694">
        <v>34</v>
      </c>
      <c r="E1694" t="b">
        <f t="shared" si="23"/>
        <v>1</v>
      </c>
    </row>
    <row r="1695" spans="1:5" x14ac:dyDescent="0.3">
      <c r="A1695" s="13">
        <v>43803</v>
      </c>
      <c r="B1695">
        <v>27</v>
      </c>
      <c r="C1695" t="b">
        <f t="shared" si="22"/>
        <v>1</v>
      </c>
      <c r="D1695">
        <v>33</v>
      </c>
      <c r="E1695" t="b">
        <f t="shared" si="23"/>
        <v>1</v>
      </c>
    </row>
    <row r="1696" spans="1:5" x14ac:dyDescent="0.3">
      <c r="A1696" s="13">
        <v>43804</v>
      </c>
      <c r="B1696">
        <v>29</v>
      </c>
      <c r="C1696" t="b">
        <f t="shared" si="22"/>
        <v>1</v>
      </c>
      <c r="D1696">
        <v>36</v>
      </c>
      <c r="E1696" t="b">
        <f t="shared" si="23"/>
        <v>1</v>
      </c>
    </row>
    <row r="1697" spans="1:5" x14ac:dyDescent="0.3">
      <c r="A1697" s="13">
        <v>43805</v>
      </c>
      <c r="B1697">
        <v>20</v>
      </c>
      <c r="C1697" t="b">
        <f t="shared" si="22"/>
        <v>1</v>
      </c>
      <c r="D1697">
        <v>28</v>
      </c>
      <c r="E1697" t="b">
        <f t="shared" si="23"/>
        <v>1</v>
      </c>
    </row>
    <row r="1698" spans="1:5" x14ac:dyDescent="0.3">
      <c r="A1698" s="13">
        <v>43806</v>
      </c>
      <c r="B1698">
        <v>19</v>
      </c>
      <c r="C1698" t="b">
        <f t="shared" si="22"/>
        <v>1</v>
      </c>
      <c r="D1698">
        <v>28</v>
      </c>
      <c r="E1698" t="b">
        <f t="shared" si="23"/>
        <v>1</v>
      </c>
    </row>
    <row r="1699" spans="1:5" x14ac:dyDescent="0.3">
      <c r="A1699" s="13">
        <v>43807</v>
      </c>
      <c r="B1699">
        <v>19</v>
      </c>
      <c r="C1699" t="b">
        <f t="shared" si="22"/>
        <v>1</v>
      </c>
      <c r="D1699">
        <v>27</v>
      </c>
      <c r="E1699" t="b">
        <f t="shared" si="23"/>
        <v>1</v>
      </c>
    </row>
    <row r="1700" spans="1:5" x14ac:dyDescent="0.3">
      <c r="A1700" s="13">
        <v>43808</v>
      </c>
      <c r="B1700">
        <v>20</v>
      </c>
      <c r="C1700" t="b">
        <f t="shared" ref="C1700:C1763" si="24">OR(B1700&gt;$O$934,B1700&lt;$P$934)</f>
        <v>1</v>
      </c>
      <c r="D1700">
        <v>36</v>
      </c>
      <c r="E1700" t="b">
        <f t="shared" ref="E1700:E1763" si="25">OR(D1700&gt;$O$939,D1700&lt;$P$939)</f>
        <v>1</v>
      </c>
    </row>
    <row r="1701" spans="1:5" x14ac:dyDescent="0.3">
      <c r="A1701" s="13">
        <v>43809</v>
      </c>
      <c r="B1701">
        <v>26</v>
      </c>
      <c r="C1701" t="b">
        <f t="shared" si="24"/>
        <v>1</v>
      </c>
      <c r="D1701">
        <v>31</v>
      </c>
      <c r="E1701" t="b">
        <f t="shared" si="25"/>
        <v>1</v>
      </c>
    </row>
    <row r="1702" spans="1:5" x14ac:dyDescent="0.3">
      <c r="A1702" s="13">
        <v>43810</v>
      </c>
      <c r="B1702">
        <v>19</v>
      </c>
      <c r="C1702" t="b">
        <f t="shared" si="24"/>
        <v>1</v>
      </c>
      <c r="D1702">
        <v>36</v>
      </c>
      <c r="E1702" t="b">
        <f t="shared" si="25"/>
        <v>1</v>
      </c>
    </row>
    <row r="1703" spans="1:5" x14ac:dyDescent="0.3">
      <c r="A1703" s="13">
        <v>43811</v>
      </c>
      <c r="B1703">
        <v>21</v>
      </c>
      <c r="C1703" t="b">
        <f t="shared" si="24"/>
        <v>1</v>
      </c>
      <c r="D1703">
        <v>29</v>
      </c>
      <c r="E1703" t="b">
        <f t="shared" si="25"/>
        <v>1</v>
      </c>
    </row>
    <row r="1704" spans="1:5" x14ac:dyDescent="0.3">
      <c r="A1704" s="13">
        <v>43812</v>
      </c>
      <c r="B1704">
        <v>25</v>
      </c>
      <c r="C1704" t="b">
        <f t="shared" si="24"/>
        <v>1</v>
      </c>
      <c r="D1704">
        <v>27</v>
      </c>
      <c r="E1704" t="b">
        <f t="shared" si="25"/>
        <v>1</v>
      </c>
    </row>
    <row r="1705" spans="1:5" x14ac:dyDescent="0.3">
      <c r="A1705" s="13">
        <v>43813</v>
      </c>
      <c r="B1705">
        <v>20</v>
      </c>
      <c r="C1705" t="b">
        <f t="shared" si="24"/>
        <v>1</v>
      </c>
      <c r="D1705">
        <v>33</v>
      </c>
      <c r="E1705" t="b">
        <f t="shared" si="25"/>
        <v>1</v>
      </c>
    </row>
    <row r="1706" spans="1:5" x14ac:dyDescent="0.3">
      <c r="A1706" s="13">
        <v>43814</v>
      </c>
      <c r="B1706">
        <v>15</v>
      </c>
      <c r="C1706" t="b">
        <f t="shared" si="24"/>
        <v>1</v>
      </c>
      <c r="D1706">
        <v>27</v>
      </c>
      <c r="E1706" t="b">
        <f t="shared" si="25"/>
        <v>1</v>
      </c>
    </row>
    <row r="1707" spans="1:5" x14ac:dyDescent="0.3">
      <c r="A1707" s="13">
        <v>43815</v>
      </c>
      <c r="B1707">
        <v>24</v>
      </c>
      <c r="C1707" t="b">
        <f t="shared" si="24"/>
        <v>1</v>
      </c>
      <c r="D1707">
        <v>29</v>
      </c>
      <c r="E1707" t="b">
        <f t="shared" si="25"/>
        <v>1</v>
      </c>
    </row>
    <row r="1708" spans="1:5" x14ac:dyDescent="0.3">
      <c r="A1708" s="13">
        <v>43816</v>
      </c>
      <c r="B1708">
        <v>25</v>
      </c>
      <c r="C1708" t="b">
        <f t="shared" si="24"/>
        <v>1</v>
      </c>
      <c r="D1708">
        <v>31</v>
      </c>
      <c r="E1708" t="b">
        <f t="shared" si="25"/>
        <v>1</v>
      </c>
    </row>
    <row r="1709" spans="1:5" x14ac:dyDescent="0.3">
      <c r="A1709" s="13">
        <v>43817</v>
      </c>
      <c r="B1709">
        <v>23</v>
      </c>
      <c r="C1709" t="b">
        <f t="shared" si="24"/>
        <v>1</v>
      </c>
      <c r="D1709">
        <v>35</v>
      </c>
      <c r="E1709" t="b">
        <f t="shared" si="25"/>
        <v>1</v>
      </c>
    </row>
    <row r="1710" spans="1:5" x14ac:dyDescent="0.3">
      <c r="A1710" s="13">
        <v>43818</v>
      </c>
      <c r="B1710">
        <v>20</v>
      </c>
      <c r="C1710" t="b">
        <f t="shared" si="24"/>
        <v>1</v>
      </c>
      <c r="D1710">
        <v>30</v>
      </c>
      <c r="E1710" t="b">
        <f t="shared" si="25"/>
        <v>1</v>
      </c>
    </row>
    <row r="1711" spans="1:5" x14ac:dyDescent="0.3">
      <c r="A1711" s="13">
        <v>43819</v>
      </c>
      <c r="B1711">
        <v>23</v>
      </c>
      <c r="C1711" t="b">
        <f t="shared" si="24"/>
        <v>1</v>
      </c>
      <c r="D1711">
        <v>31</v>
      </c>
      <c r="E1711" t="b">
        <f t="shared" si="25"/>
        <v>1</v>
      </c>
    </row>
    <row r="1712" spans="1:5" x14ac:dyDescent="0.3">
      <c r="A1712" s="13">
        <v>43820</v>
      </c>
      <c r="B1712">
        <v>27</v>
      </c>
      <c r="C1712" t="b">
        <f t="shared" si="24"/>
        <v>1</v>
      </c>
      <c r="D1712">
        <v>23</v>
      </c>
      <c r="E1712" t="b">
        <f t="shared" si="25"/>
        <v>1</v>
      </c>
    </row>
    <row r="1713" spans="1:5" x14ac:dyDescent="0.3">
      <c r="A1713" s="13">
        <v>43821</v>
      </c>
      <c r="B1713">
        <v>22</v>
      </c>
      <c r="C1713" t="b">
        <f t="shared" si="24"/>
        <v>1</v>
      </c>
      <c r="D1713">
        <v>31</v>
      </c>
      <c r="E1713" t="b">
        <f t="shared" si="25"/>
        <v>1</v>
      </c>
    </row>
    <row r="1714" spans="1:5" x14ac:dyDescent="0.3">
      <c r="A1714" s="13">
        <v>43822</v>
      </c>
      <c r="B1714">
        <v>30</v>
      </c>
      <c r="C1714" t="b">
        <f t="shared" si="24"/>
        <v>1</v>
      </c>
      <c r="D1714">
        <v>36</v>
      </c>
      <c r="E1714" t="b">
        <f t="shared" si="25"/>
        <v>1</v>
      </c>
    </row>
    <row r="1715" spans="1:5" x14ac:dyDescent="0.3">
      <c r="A1715" s="13">
        <v>43823</v>
      </c>
      <c r="B1715">
        <v>28</v>
      </c>
      <c r="C1715" t="b">
        <f t="shared" si="24"/>
        <v>1</v>
      </c>
      <c r="D1715">
        <v>30</v>
      </c>
      <c r="E1715" t="b">
        <f t="shared" si="25"/>
        <v>1</v>
      </c>
    </row>
    <row r="1716" spans="1:5" x14ac:dyDescent="0.3">
      <c r="A1716" s="13">
        <v>43824</v>
      </c>
      <c r="B1716">
        <v>6</v>
      </c>
      <c r="C1716" t="b">
        <f t="shared" si="24"/>
        <v>1</v>
      </c>
      <c r="D1716">
        <v>2</v>
      </c>
      <c r="E1716" t="b">
        <f t="shared" si="25"/>
        <v>1</v>
      </c>
    </row>
    <row r="1717" spans="1:5" x14ac:dyDescent="0.3">
      <c r="A1717" s="13">
        <v>43825</v>
      </c>
      <c r="B1717">
        <v>21</v>
      </c>
      <c r="C1717" t="b">
        <f t="shared" si="24"/>
        <v>1</v>
      </c>
      <c r="D1717">
        <v>24</v>
      </c>
      <c r="E1717" t="b">
        <f t="shared" si="25"/>
        <v>1</v>
      </c>
    </row>
    <row r="1718" spans="1:5" x14ac:dyDescent="0.3">
      <c r="A1718" s="13">
        <v>43826</v>
      </c>
      <c r="B1718">
        <v>27</v>
      </c>
      <c r="C1718" t="b">
        <f t="shared" si="24"/>
        <v>1</v>
      </c>
      <c r="D1718">
        <v>31</v>
      </c>
      <c r="E1718" t="b">
        <f t="shared" si="25"/>
        <v>1</v>
      </c>
    </row>
    <row r="1719" spans="1:5" x14ac:dyDescent="0.3">
      <c r="A1719" s="13">
        <v>43827</v>
      </c>
      <c r="B1719">
        <v>23</v>
      </c>
      <c r="C1719" t="b">
        <f t="shared" si="24"/>
        <v>1</v>
      </c>
      <c r="D1719">
        <v>26</v>
      </c>
      <c r="E1719" t="b">
        <f t="shared" si="25"/>
        <v>1</v>
      </c>
    </row>
    <row r="1720" spans="1:5" x14ac:dyDescent="0.3">
      <c r="A1720" s="13">
        <v>43828</v>
      </c>
      <c r="B1720">
        <v>23</v>
      </c>
      <c r="C1720" t="b">
        <f t="shared" si="24"/>
        <v>1</v>
      </c>
      <c r="D1720">
        <v>31</v>
      </c>
      <c r="E1720" t="b">
        <f t="shared" si="25"/>
        <v>1</v>
      </c>
    </row>
    <row r="1721" spans="1:5" x14ac:dyDescent="0.3">
      <c r="A1721" s="13">
        <v>43829</v>
      </c>
      <c r="B1721">
        <v>31</v>
      </c>
      <c r="C1721" t="b">
        <f t="shared" si="24"/>
        <v>1</v>
      </c>
      <c r="D1721">
        <v>30</v>
      </c>
      <c r="E1721" t="b">
        <f t="shared" si="25"/>
        <v>1</v>
      </c>
    </row>
    <row r="1722" spans="1:5" x14ac:dyDescent="0.3">
      <c r="A1722" s="13">
        <v>43830</v>
      </c>
      <c r="B1722">
        <v>23</v>
      </c>
      <c r="C1722" t="b">
        <f t="shared" si="24"/>
        <v>1</v>
      </c>
      <c r="D1722">
        <v>28</v>
      </c>
      <c r="E1722" t="b">
        <f t="shared" si="25"/>
        <v>1</v>
      </c>
    </row>
    <row r="1723" spans="1:5" x14ac:dyDescent="0.3">
      <c r="A1723" s="13">
        <v>43831</v>
      </c>
      <c r="B1723">
        <v>23</v>
      </c>
      <c r="C1723" t="b">
        <f t="shared" si="24"/>
        <v>1</v>
      </c>
      <c r="D1723">
        <v>28</v>
      </c>
      <c r="E1723" t="b">
        <f t="shared" si="25"/>
        <v>1</v>
      </c>
    </row>
    <row r="1724" spans="1:5" x14ac:dyDescent="0.3">
      <c r="A1724" s="13">
        <v>43832</v>
      </c>
      <c r="B1724">
        <v>19</v>
      </c>
      <c r="C1724" t="b">
        <f t="shared" si="24"/>
        <v>1</v>
      </c>
      <c r="D1724">
        <v>23</v>
      </c>
      <c r="E1724" t="b">
        <f t="shared" si="25"/>
        <v>1</v>
      </c>
    </row>
    <row r="1725" spans="1:5" x14ac:dyDescent="0.3">
      <c r="A1725" s="13">
        <v>43833</v>
      </c>
      <c r="B1725">
        <v>25</v>
      </c>
      <c r="C1725" t="b">
        <f t="shared" si="24"/>
        <v>1</v>
      </c>
      <c r="D1725">
        <v>27</v>
      </c>
      <c r="E1725" t="b">
        <f t="shared" si="25"/>
        <v>1</v>
      </c>
    </row>
    <row r="1726" spans="1:5" x14ac:dyDescent="0.3">
      <c r="A1726" s="13">
        <v>43834</v>
      </c>
      <c r="B1726">
        <v>26</v>
      </c>
      <c r="C1726" t="b">
        <f t="shared" si="24"/>
        <v>1</v>
      </c>
      <c r="D1726">
        <v>31</v>
      </c>
      <c r="E1726" t="b">
        <f t="shared" si="25"/>
        <v>1</v>
      </c>
    </row>
    <row r="1727" spans="1:5" x14ac:dyDescent="0.3">
      <c r="A1727" s="13">
        <v>43835</v>
      </c>
      <c r="B1727">
        <v>24</v>
      </c>
      <c r="C1727" t="b">
        <f t="shared" si="24"/>
        <v>1</v>
      </c>
      <c r="D1727">
        <v>26</v>
      </c>
      <c r="E1727" t="b">
        <f t="shared" si="25"/>
        <v>1</v>
      </c>
    </row>
    <row r="1728" spans="1:5" x14ac:dyDescent="0.3">
      <c r="A1728" s="13">
        <v>43836</v>
      </c>
      <c r="B1728">
        <v>27</v>
      </c>
      <c r="C1728" t="b">
        <f t="shared" si="24"/>
        <v>1</v>
      </c>
      <c r="D1728">
        <v>34</v>
      </c>
      <c r="E1728" t="b">
        <f t="shared" si="25"/>
        <v>1</v>
      </c>
    </row>
    <row r="1729" spans="1:5" x14ac:dyDescent="0.3">
      <c r="A1729" s="13">
        <v>43837</v>
      </c>
      <c r="B1729">
        <v>22</v>
      </c>
      <c r="C1729" t="b">
        <f t="shared" si="24"/>
        <v>1</v>
      </c>
      <c r="D1729">
        <v>26</v>
      </c>
      <c r="E1729" t="b">
        <f t="shared" si="25"/>
        <v>1</v>
      </c>
    </row>
    <row r="1730" spans="1:5" x14ac:dyDescent="0.3">
      <c r="A1730" s="13">
        <v>43838</v>
      </c>
      <c r="B1730">
        <v>18</v>
      </c>
      <c r="C1730" t="b">
        <f t="shared" si="24"/>
        <v>1</v>
      </c>
      <c r="D1730">
        <v>27</v>
      </c>
      <c r="E1730" t="b">
        <f t="shared" si="25"/>
        <v>1</v>
      </c>
    </row>
    <row r="1731" spans="1:5" x14ac:dyDescent="0.3">
      <c r="A1731" s="13">
        <v>43839</v>
      </c>
      <c r="B1731">
        <v>19</v>
      </c>
      <c r="C1731" t="b">
        <f t="shared" si="24"/>
        <v>1</v>
      </c>
      <c r="D1731">
        <v>31</v>
      </c>
      <c r="E1731" t="b">
        <f t="shared" si="25"/>
        <v>1</v>
      </c>
    </row>
    <row r="1732" spans="1:5" x14ac:dyDescent="0.3">
      <c r="A1732" s="13">
        <v>43840</v>
      </c>
      <c r="B1732">
        <v>20</v>
      </c>
      <c r="C1732" t="b">
        <f t="shared" si="24"/>
        <v>1</v>
      </c>
      <c r="D1732">
        <v>26</v>
      </c>
      <c r="E1732" t="b">
        <f t="shared" si="25"/>
        <v>1</v>
      </c>
    </row>
    <row r="1733" spans="1:5" x14ac:dyDescent="0.3">
      <c r="A1733" s="13">
        <v>43841</v>
      </c>
      <c r="B1733">
        <v>26</v>
      </c>
      <c r="C1733" t="b">
        <f t="shared" si="24"/>
        <v>1</v>
      </c>
      <c r="D1733">
        <v>21</v>
      </c>
      <c r="E1733" t="b">
        <f t="shared" si="25"/>
        <v>1</v>
      </c>
    </row>
    <row r="1734" spans="1:5" x14ac:dyDescent="0.3">
      <c r="A1734" s="13">
        <v>43842</v>
      </c>
      <c r="B1734">
        <v>29</v>
      </c>
      <c r="C1734" t="b">
        <f t="shared" si="24"/>
        <v>1</v>
      </c>
      <c r="D1734">
        <v>32</v>
      </c>
      <c r="E1734" t="b">
        <f t="shared" si="25"/>
        <v>1</v>
      </c>
    </row>
    <row r="1735" spans="1:5" x14ac:dyDescent="0.3">
      <c r="A1735" s="13">
        <v>43843</v>
      </c>
      <c r="B1735">
        <v>30</v>
      </c>
      <c r="C1735" t="b">
        <f t="shared" si="24"/>
        <v>1</v>
      </c>
      <c r="D1735">
        <v>31</v>
      </c>
      <c r="E1735" t="b">
        <f t="shared" si="25"/>
        <v>1</v>
      </c>
    </row>
    <row r="1736" spans="1:5" x14ac:dyDescent="0.3">
      <c r="A1736" s="13">
        <v>43844</v>
      </c>
      <c r="B1736">
        <v>28</v>
      </c>
      <c r="C1736" t="b">
        <f t="shared" si="24"/>
        <v>1</v>
      </c>
      <c r="D1736">
        <v>30</v>
      </c>
      <c r="E1736" t="b">
        <f t="shared" si="25"/>
        <v>1</v>
      </c>
    </row>
    <row r="1737" spans="1:5" x14ac:dyDescent="0.3">
      <c r="A1737" s="13">
        <v>43845</v>
      </c>
      <c r="B1737">
        <v>26</v>
      </c>
      <c r="C1737" t="b">
        <f t="shared" si="24"/>
        <v>1</v>
      </c>
      <c r="D1737">
        <v>26</v>
      </c>
      <c r="E1737" t="b">
        <f t="shared" si="25"/>
        <v>1</v>
      </c>
    </row>
    <row r="1738" spans="1:5" x14ac:dyDescent="0.3">
      <c r="A1738" s="13">
        <v>43846</v>
      </c>
      <c r="B1738">
        <v>18</v>
      </c>
      <c r="C1738" t="b">
        <f t="shared" si="24"/>
        <v>1</v>
      </c>
      <c r="D1738">
        <v>32</v>
      </c>
      <c r="E1738" t="b">
        <f t="shared" si="25"/>
        <v>1</v>
      </c>
    </row>
    <row r="1739" spans="1:5" x14ac:dyDescent="0.3">
      <c r="A1739" s="13">
        <v>43847</v>
      </c>
      <c r="B1739">
        <v>22</v>
      </c>
      <c r="C1739" t="b">
        <f t="shared" si="24"/>
        <v>1</v>
      </c>
      <c r="D1739">
        <v>24</v>
      </c>
      <c r="E1739" t="b">
        <f t="shared" si="25"/>
        <v>1</v>
      </c>
    </row>
    <row r="1740" spans="1:5" x14ac:dyDescent="0.3">
      <c r="A1740" s="13">
        <v>43848</v>
      </c>
      <c r="B1740">
        <v>23</v>
      </c>
      <c r="C1740" t="b">
        <f t="shared" si="24"/>
        <v>1</v>
      </c>
      <c r="D1740">
        <v>27</v>
      </c>
      <c r="E1740" t="b">
        <f t="shared" si="25"/>
        <v>1</v>
      </c>
    </row>
    <row r="1741" spans="1:5" x14ac:dyDescent="0.3">
      <c r="A1741" s="13">
        <v>43849</v>
      </c>
      <c r="B1741">
        <v>24</v>
      </c>
      <c r="C1741" t="b">
        <f t="shared" si="24"/>
        <v>1</v>
      </c>
      <c r="D1741">
        <v>26</v>
      </c>
      <c r="E1741" t="b">
        <f t="shared" si="25"/>
        <v>1</v>
      </c>
    </row>
    <row r="1742" spans="1:5" x14ac:dyDescent="0.3">
      <c r="A1742" s="13">
        <v>43850</v>
      </c>
      <c r="B1742">
        <v>22</v>
      </c>
      <c r="C1742" t="b">
        <f t="shared" si="24"/>
        <v>1</v>
      </c>
      <c r="D1742">
        <v>27</v>
      </c>
      <c r="E1742" t="b">
        <f t="shared" si="25"/>
        <v>1</v>
      </c>
    </row>
    <row r="1743" spans="1:5" x14ac:dyDescent="0.3">
      <c r="A1743" s="13">
        <v>43851</v>
      </c>
      <c r="B1743">
        <v>24</v>
      </c>
      <c r="C1743" t="b">
        <f t="shared" si="24"/>
        <v>1</v>
      </c>
      <c r="D1743">
        <v>27</v>
      </c>
      <c r="E1743" t="b">
        <f t="shared" si="25"/>
        <v>1</v>
      </c>
    </row>
    <row r="1744" spans="1:5" x14ac:dyDescent="0.3">
      <c r="A1744" s="13">
        <v>43852</v>
      </c>
      <c r="B1744">
        <v>23</v>
      </c>
      <c r="C1744" t="b">
        <f t="shared" si="24"/>
        <v>1</v>
      </c>
      <c r="D1744">
        <v>28</v>
      </c>
      <c r="E1744" t="b">
        <f t="shared" si="25"/>
        <v>1</v>
      </c>
    </row>
    <row r="1745" spans="1:5" x14ac:dyDescent="0.3">
      <c r="A1745" s="13">
        <v>43853</v>
      </c>
      <c r="B1745">
        <v>20</v>
      </c>
      <c r="C1745" t="b">
        <f t="shared" si="24"/>
        <v>1</v>
      </c>
      <c r="D1745">
        <v>22</v>
      </c>
      <c r="E1745" t="b">
        <f t="shared" si="25"/>
        <v>1</v>
      </c>
    </row>
    <row r="1746" spans="1:5" x14ac:dyDescent="0.3">
      <c r="A1746" s="13">
        <v>43854</v>
      </c>
      <c r="B1746">
        <v>16</v>
      </c>
      <c r="C1746" t="b">
        <f t="shared" si="24"/>
        <v>1</v>
      </c>
      <c r="D1746">
        <v>26</v>
      </c>
      <c r="E1746" t="b">
        <f t="shared" si="25"/>
        <v>1</v>
      </c>
    </row>
    <row r="1747" spans="1:5" x14ac:dyDescent="0.3">
      <c r="A1747" s="13">
        <v>43855</v>
      </c>
      <c r="B1747">
        <v>25</v>
      </c>
      <c r="C1747" t="b">
        <f t="shared" si="24"/>
        <v>1</v>
      </c>
      <c r="D1747">
        <v>23</v>
      </c>
      <c r="E1747" t="b">
        <f t="shared" si="25"/>
        <v>1</v>
      </c>
    </row>
    <row r="1748" spans="1:5" x14ac:dyDescent="0.3">
      <c r="A1748" s="13">
        <v>43856</v>
      </c>
      <c r="B1748">
        <v>23</v>
      </c>
      <c r="C1748" t="b">
        <f t="shared" si="24"/>
        <v>1</v>
      </c>
      <c r="D1748">
        <v>34</v>
      </c>
      <c r="E1748" t="b">
        <f t="shared" si="25"/>
        <v>1</v>
      </c>
    </row>
    <row r="1749" spans="1:5" x14ac:dyDescent="0.3">
      <c r="A1749" s="13">
        <v>43857</v>
      </c>
      <c r="B1749">
        <v>22</v>
      </c>
      <c r="C1749" t="b">
        <f t="shared" si="24"/>
        <v>1</v>
      </c>
      <c r="D1749">
        <v>32</v>
      </c>
      <c r="E1749" t="b">
        <f t="shared" si="25"/>
        <v>1</v>
      </c>
    </row>
    <row r="1750" spans="1:5" x14ac:dyDescent="0.3">
      <c r="A1750" s="13">
        <v>43858</v>
      </c>
      <c r="B1750">
        <v>21</v>
      </c>
      <c r="C1750" t="b">
        <f t="shared" si="24"/>
        <v>1</v>
      </c>
      <c r="D1750">
        <v>30</v>
      </c>
      <c r="E1750" t="b">
        <f t="shared" si="25"/>
        <v>1</v>
      </c>
    </row>
    <row r="1751" spans="1:5" x14ac:dyDescent="0.3">
      <c r="A1751" s="13">
        <v>43859</v>
      </c>
      <c r="B1751">
        <v>23</v>
      </c>
      <c r="C1751" t="b">
        <f t="shared" si="24"/>
        <v>1</v>
      </c>
      <c r="D1751">
        <v>25</v>
      </c>
      <c r="E1751" t="b">
        <f t="shared" si="25"/>
        <v>1</v>
      </c>
    </row>
    <row r="1752" spans="1:5" x14ac:dyDescent="0.3">
      <c r="A1752" s="13">
        <v>43860</v>
      </c>
      <c r="B1752">
        <v>19</v>
      </c>
      <c r="C1752" t="b">
        <f t="shared" si="24"/>
        <v>1</v>
      </c>
      <c r="D1752">
        <v>27</v>
      </c>
      <c r="E1752" t="b">
        <f t="shared" si="25"/>
        <v>1</v>
      </c>
    </row>
    <row r="1753" spans="1:5" x14ac:dyDescent="0.3">
      <c r="A1753" s="13">
        <v>43861</v>
      </c>
      <c r="B1753">
        <v>24</v>
      </c>
      <c r="C1753" t="b">
        <f t="shared" si="24"/>
        <v>1</v>
      </c>
      <c r="D1753">
        <v>25</v>
      </c>
      <c r="E1753" t="b">
        <f t="shared" si="25"/>
        <v>1</v>
      </c>
    </row>
    <row r="1754" spans="1:5" x14ac:dyDescent="0.3">
      <c r="A1754" s="13">
        <v>43862</v>
      </c>
      <c r="B1754">
        <v>30</v>
      </c>
      <c r="C1754" t="b">
        <f t="shared" si="24"/>
        <v>1</v>
      </c>
      <c r="D1754">
        <v>23</v>
      </c>
      <c r="E1754" t="b">
        <f t="shared" si="25"/>
        <v>1</v>
      </c>
    </row>
    <row r="1755" spans="1:5" x14ac:dyDescent="0.3">
      <c r="A1755" s="13">
        <v>43863</v>
      </c>
      <c r="B1755">
        <v>23</v>
      </c>
      <c r="C1755" t="b">
        <f t="shared" si="24"/>
        <v>1</v>
      </c>
      <c r="D1755">
        <v>30</v>
      </c>
      <c r="E1755" t="b">
        <f t="shared" si="25"/>
        <v>1</v>
      </c>
    </row>
    <row r="1756" spans="1:5" x14ac:dyDescent="0.3">
      <c r="A1756" s="13">
        <v>43864</v>
      </c>
      <c r="B1756">
        <v>26</v>
      </c>
      <c r="C1756" t="b">
        <f t="shared" si="24"/>
        <v>1</v>
      </c>
      <c r="D1756">
        <v>32</v>
      </c>
      <c r="E1756" t="b">
        <f t="shared" si="25"/>
        <v>1</v>
      </c>
    </row>
    <row r="1757" spans="1:5" x14ac:dyDescent="0.3">
      <c r="A1757" s="13">
        <v>43865</v>
      </c>
      <c r="B1757">
        <v>23</v>
      </c>
      <c r="C1757" t="b">
        <f t="shared" si="24"/>
        <v>1</v>
      </c>
      <c r="D1757">
        <v>29</v>
      </c>
      <c r="E1757" t="b">
        <f t="shared" si="25"/>
        <v>1</v>
      </c>
    </row>
    <row r="1758" spans="1:5" x14ac:dyDescent="0.3">
      <c r="A1758" s="13">
        <v>43866</v>
      </c>
      <c r="B1758">
        <v>21</v>
      </c>
      <c r="C1758" t="b">
        <f t="shared" si="24"/>
        <v>1</v>
      </c>
      <c r="D1758">
        <v>31</v>
      </c>
      <c r="E1758" t="b">
        <f t="shared" si="25"/>
        <v>1</v>
      </c>
    </row>
    <row r="1759" spans="1:5" x14ac:dyDescent="0.3">
      <c r="A1759" s="13">
        <v>43867</v>
      </c>
      <c r="B1759">
        <v>15</v>
      </c>
      <c r="C1759" t="b">
        <f t="shared" si="24"/>
        <v>1</v>
      </c>
      <c r="D1759">
        <v>28</v>
      </c>
      <c r="E1759" t="b">
        <f t="shared" si="25"/>
        <v>1</v>
      </c>
    </row>
    <row r="1760" spans="1:5" x14ac:dyDescent="0.3">
      <c r="A1760" s="13">
        <v>43868</v>
      </c>
      <c r="B1760">
        <v>17</v>
      </c>
      <c r="C1760" t="b">
        <f t="shared" si="24"/>
        <v>1</v>
      </c>
      <c r="D1760">
        <v>29</v>
      </c>
      <c r="E1760" t="b">
        <f t="shared" si="25"/>
        <v>1</v>
      </c>
    </row>
    <row r="1761" spans="1:5" x14ac:dyDescent="0.3">
      <c r="A1761" s="13">
        <v>43869</v>
      </c>
      <c r="B1761">
        <v>28</v>
      </c>
      <c r="C1761" t="b">
        <f t="shared" si="24"/>
        <v>1</v>
      </c>
      <c r="D1761">
        <v>26</v>
      </c>
      <c r="E1761" t="b">
        <f t="shared" si="25"/>
        <v>1</v>
      </c>
    </row>
    <row r="1762" spans="1:5" x14ac:dyDescent="0.3">
      <c r="A1762" s="13">
        <v>43870</v>
      </c>
      <c r="B1762">
        <v>30</v>
      </c>
      <c r="C1762" t="b">
        <f t="shared" si="24"/>
        <v>1</v>
      </c>
      <c r="D1762">
        <v>31</v>
      </c>
      <c r="E1762" t="b">
        <f t="shared" si="25"/>
        <v>1</v>
      </c>
    </row>
    <row r="1763" spans="1:5" x14ac:dyDescent="0.3">
      <c r="A1763" s="13">
        <v>43871</v>
      </c>
      <c r="B1763">
        <v>26</v>
      </c>
      <c r="C1763" t="b">
        <f t="shared" si="24"/>
        <v>1</v>
      </c>
      <c r="D1763">
        <v>31</v>
      </c>
      <c r="E1763" t="b">
        <f t="shared" si="25"/>
        <v>1</v>
      </c>
    </row>
    <row r="1764" spans="1:5" x14ac:dyDescent="0.3">
      <c r="A1764" s="13">
        <v>43872</v>
      </c>
      <c r="B1764">
        <v>23</v>
      </c>
      <c r="C1764" t="b">
        <f t="shared" ref="C1764:C1827" si="26">OR(B1764&gt;$O$934,B1764&lt;$P$934)</f>
        <v>1</v>
      </c>
      <c r="D1764">
        <v>31</v>
      </c>
      <c r="E1764" t="b">
        <f t="shared" ref="E1764:E1827" si="27">OR(D1764&gt;$O$939,D1764&lt;$P$939)</f>
        <v>1</v>
      </c>
    </row>
    <row r="1765" spans="1:5" x14ac:dyDescent="0.3">
      <c r="A1765" s="13">
        <v>43873</v>
      </c>
      <c r="B1765">
        <v>23</v>
      </c>
      <c r="C1765" t="b">
        <f t="shared" si="26"/>
        <v>1</v>
      </c>
      <c r="D1765">
        <v>31</v>
      </c>
      <c r="E1765" t="b">
        <f t="shared" si="27"/>
        <v>1</v>
      </c>
    </row>
    <row r="1766" spans="1:5" x14ac:dyDescent="0.3">
      <c r="A1766" s="13">
        <v>43874</v>
      </c>
      <c r="B1766">
        <v>19</v>
      </c>
      <c r="C1766" t="b">
        <f t="shared" si="26"/>
        <v>1</v>
      </c>
      <c r="D1766">
        <v>31</v>
      </c>
      <c r="E1766" t="b">
        <f t="shared" si="27"/>
        <v>1</v>
      </c>
    </row>
    <row r="1767" spans="1:5" x14ac:dyDescent="0.3">
      <c r="A1767" s="13">
        <v>43875</v>
      </c>
      <c r="B1767">
        <v>21</v>
      </c>
      <c r="C1767" t="b">
        <f t="shared" si="26"/>
        <v>1</v>
      </c>
      <c r="D1767">
        <v>21</v>
      </c>
      <c r="E1767" t="b">
        <f t="shared" si="27"/>
        <v>1</v>
      </c>
    </row>
    <row r="1768" spans="1:5" x14ac:dyDescent="0.3">
      <c r="A1768" s="13">
        <v>43876</v>
      </c>
      <c r="B1768">
        <v>23</v>
      </c>
      <c r="C1768" t="b">
        <f t="shared" si="26"/>
        <v>1</v>
      </c>
      <c r="D1768">
        <v>27</v>
      </c>
      <c r="E1768" t="b">
        <f t="shared" si="27"/>
        <v>1</v>
      </c>
    </row>
    <row r="1769" spans="1:5" x14ac:dyDescent="0.3">
      <c r="A1769" s="13">
        <v>43877</v>
      </c>
      <c r="B1769">
        <v>24</v>
      </c>
      <c r="C1769" t="b">
        <f t="shared" si="26"/>
        <v>1</v>
      </c>
      <c r="D1769">
        <v>27</v>
      </c>
      <c r="E1769" t="b">
        <f t="shared" si="27"/>
        <v>1</v>
      </c>
    </row>
    <row r="1770" spans="1:5" x14ac:dyDescent="0.3">
      <c r="A1770" s="13">
        <v>43878</v>
      </c>
      <c r="B1770">
        <v>32</v>
      </c>
      <c r="C1770" t="b">
        <f t="shared" si="26"/>
        <v>1</v>
      </c>
      <c r="D1770">
        <v>31</v>
      </c>
      <c r="E1770" t="b">
        <f t="shared" si="27"/>
        <v>1</v>
      </c>
    </row>
    <row r="1771" spans="1:5" x14ac:dyDescent="0.3">
      <c r="A1771" s="13">
        <v>43879</v>
      </c>
      <c r="B1771">
        <v>22</v>
      </c>
      <c r="C1771" t="b">
        <f t="shared" si="26"/>
        <v>1</v>
      </c>
      <c r="D1771">
        <v>32</v>
      </c>
      <c r="E1771" t="b">
        <f t="shared" si="27"/>
        <v>1</v>
      </c>
    </row>
    <row r="1772" spans="1:5" x14ac:dyDescent="0.3">
      <c r="A1772" s="13">
        <v>43880</v>
      </c>
      <c r="B1772">
        <v>22</v>
      </c>
      <c r="C1772" t="b">
        <f t="shared" si="26"/>
        <v>1</v>
      </c>
      <c r="D1772">
        <v>28</v>
      </c>
      <c r="E1772" t="b">
        <f t="shared" si="27"/>
        <v>1</v>
      </c>
    </row>
    <row r="1773" spans="1:5" x14ac:dyDescent="0.3">
      <c r="A1773" s="13">
        <v>43881</v>
      </c>
      <c r="B1773">
        <v>20</v>
      </c>
      <c r="C1773" t="b">
        <f t="shared" si="26"/>
        <v>1</v>
      </c>
      <c r="D1773">
        <v>24</v>
      </c>
      <c r="E1773" t="b">
        <f t="shared" si="27"/>
        <v>1</v>
      </c>
    </row>
    <row r="1774" spans="1:5" x14ac:dyDescent="0.3">
      <c r="A1774" s="13">
        <v>43882</v>
      </c>
      <c r="B1774">
        <v>18</v>
      </c>
      <c r="C1774" t="b">
        <f t="shared" si="26"/>
        <v>1</v>
      </c>
      <c r="D1774">
        <v>26</v>
      </c>
      <c r="E1774" t="b">
        <f t="shared" si="27"/>
        <v>1</v>
      </c>
    </row>
    <row r="1775" spans="1:5" x14ac:dyDescent="0.3">
      <c r="A1775" s="13">
        <v>43883</v>
      </c>
      <c r="B1775">
        <v>20</v>
      </c>
      <c r="C1775" t="b">
        <f t="shared" si="26"/>
        <v>1</v>
      </c>
      <c r="D1775">
        <v>22</v>
      </c>
      <c r="E1775" t="b">
        <f t="shared" si="27"/>
        <v>1</v>
      </c>
    </row>
    <row r="1776" spans="1:5" x14ac:dyDescent="0.3">
      <c r="A1776" s="13">
        <v>43884</v>
      </c>
      <c r="B1776">
        <v>31</v>
      </c>
      <c r="C1776" t="b">
        <f t="shared" si="26"/>
        <v>1</v>
      </c>
      <c r="D1776">
        <v>27</v>
      </c>
      <c r="E1776" t="b">
        <f t="shared" si="27"/>
        <v>1</v>
      </c>
    </row>
    <row r="1777" spans="1:7" x14ac:dyDescent="0.3">
      <c r="A1777" s="13">
        <v>43885</v>
      </c>
      <c r="B1777">
        <v>23</v>
      </c>
      <c r="C1777" t="b">
        <f t="shared" si="26"/>
        <v>1</v>
      </c>
      <c r="D1777">
        <v>32</v>
      </c>
      <c r="E1777" t="b">
        <f t="shared" si="27"/>
        <v>1</v>
      </c>
    </row>
    <row r="1778" spans="1:7" x14ac:dyDescent="0.3">
      <c r="A1778" s="13">
        <v>43886</v>
      </c>
      <c r="B1778">
        <v>19</v>
      </c>
      <c r="C1778" t="b">
        <f t="shared" si="26"/>
        <v>1</v>
      </c>
      <c r="D1778">
        <v>24</v>
      </c>
      <c r="E1778" t="b">
        <f t="shared" si="27"/>
        <v>1</v>
      </c>
    </row>
    <row r="1779" spans="1:7" x14ac:dyDescent="0.3">
      <c r="A1779" s="13">
        <v>43887</v>
      </c>
      <c r="B1779">
        <v>20</v>
      </c>
      <c r="C1779" t="b">
        <f t="shared" si="26"/>
        <v>1</v>
      </c>
      <c r="D1779">
        <v>32</v>
      </c>
      <c r="E1779" t="b">
        <f t="shared" si="27"/>
        <v>1</v>
      </c>
    </row>
    <row r="1780" spans="1:7" x14ac:dyDescent="0.3">
      <c r="A1780" s="13">
        <v>43888</v>
      </c>
      <c r="B1780">
        <v>24</v>
      </c>
      <c r="C1780" t="b">
        <f t="shared" si="26"/>
        <v>1</v>
      </c>
      <c r="D1780">
        <v>29</v>
      </c>
      <c r="E1780" t="b">
        <f t="shared" si="27"/>
        <v>1</v>
      </c>
    </row>
    <row r="1781" spans="1:7" x14ac:dyDescent="0.3">
      <c r="A1781" s="13">
        <v>43889</v>
      </c>
      <c r="B1781">
        <v>16</v>
      </c>
      <c r="C1781" t="b">
        <f t="shared" si="26"/>
        <v>1</v>
      </c>
      <c r="D1781">
        <v>30</v>
      </c>
      <c r="E1781" t="b">
        <f t="shared" si="27"/>
        <v>1</v>
      </c>
    </row>
    <row r="1782" spans="1:7" x14ac:dyDescent="0.3">
      <c r="A1782" s="13">
        <v>43890</v>
      </c>
      <c r="B1782">
        <v>32</v>
      </c>
      <c r="C1782" t="b">
        <f t="shared" si="26"/>
        <v>1</v>
      </c>
      <c r="D1782">
        <v>22</v>
      </c>
      <c r="E1782" t="b">
        <f t="shared" si="27"/>
        <v>1</v>
      </c>
    </row>
    <row r="1783" spans="1:7" x14ac:dyDescent="0.3">
      <c r="A1783" s="13">
        <v>43891</v>
      </c>
      <c r="B1783">
        <v>31</v>
      </c>
      <c r="C1783" t="b">
        <f t="shared" si="26"/>
        <v>1</v>
      </c>
      <c r="D1783">
        <v>29</v>
      </c>
      <c r="E1783" t="b">
        <f t="shared" si="27"/>
        <v>1</v>
      </c>
    </row>
    <row r="1784" spans="1:7" x14ac:dyDescent="0.3">
      <c r="A1784" s="13">
        <v>43892</v>
      </c>
      <c r="B1784">
        <v>26</v>
      </c>
      <c r="C1784" t="b">
        <f t="shared" si="26"/>
        <v>1</v>
      </c>
      <c r="D1784">
        <v>31</v>
      </c>
      <c r="E1784" t="b">
        <f t="shared" si="27"/>
        <v>1</v>
      </c>
    </row>
    <row r="1785" spans="1:7" x14ac:dyDescent="0.3">
      <c r="A1785" s="13">
        <v>43893</v>
      </c>
      <c r="B1785">
        <v>33</v>
      </c>
      <c r="C1785" t="b">
        <f t="shared" si="26"/>
        <v>1</v>
      </c>
      <c r="D1785">
        <v>38</v>
      </c>
      <c r="E1785" t="b">
        <f t="shared" si="27"/>
        <v>1</v>
      </c>
      <c r="F1785">
        <v>1</v>
      </c>
      <c r="G1785" t="b">
        <f t="shared" ref="G1785:G1848" si="28">OR(F1785&gt;$O$944,F1785&lt;$P$944)</f>
        <v>1</v>
      </c>
    </row>
    <row r="1786" spans="1:7" x14ac:dyDescent="0.3">
      <c r="A1786" s="13">
        <v>43894</v>
      </c>
      <c r="B1786">
        <v>23</v>
      </c>
      <c r="C1786" t="b">
        <f t="shared" si="26"/>
        <v>1</v>
      </c>
      <c r="D1786">
        <v>25</v>
      </c>
      <c r="E1786" t="b">
        <f t="shared" si="27"/>
        <v>1</v>
      </c>
      <c r="F1786">
        <v>3</v>
      </c>
      <c r="G1786" t="b">
        <f t="shared" si="28"/>
        <v>1</v>
      </c>
    </row>
    <row r="1787" spans="1:7" x14ac:dyDescent="0.3">
      <c r="A1787" s="13">
        <v>43895</v>
      </c>
      <c r="B1787">
        <v>25</v>
      </c>
      <c r="C1787" t="b">
        <f t="shared" si="26"/>
        <v>1</v>
      </c>
      <c r="D1787">
        <v>30</v>
      </c>
      <c r="E1787" t="b">
        <f t="shared" si="27"/>
        <v>1</v>
      </c>
      <c r="F1787" s="41">
        <v>13</v>
      </c>
      <c r="G1787" t="b">
        <f t="shared" si="28"/>
        <v>1</v>
      </c>
    </row>
    <row r="1788" spans="1:7" x14ac:dyDescent="0.3">
      <c r="A1788" s="13">
        <v>43896</v>
      </c>
      <c r="B1788">
        <v>27</v>
      </c>
      <c r="C1788" t="b">
        <f t="shared" si="26"/>
        <v>1</v>
      </c>
      <c r="D1788">
        <v>27</v>
      </c>
      <c r="E1788" t="b">
        <f t="shared" si="27"/>
        <v>1</v>
      </c>
      <c r="F1788" s="41">
        <v>13</v>
      </c>
      <c r="G1788" t="b">
        <f t="shared" si="28"/>
        <v>1</v>
      </c>
    </row>
    <row r="1789" spans="1:7" x14ac:dyDescent="0.3">
      <c r="A1789" s="13">
        <v>43897</v>
      </c>
      <c r="B1789">
        <v>24</v>
      </c>
      <c r="C1789" t="b">
        <f t="shared" si="26"/>
        <v>1</v>
      </c>
      <c r="D1789">
        <v>25</v>
      </c>
      <c r="E1789" t="b">
        <f t="shared" si="27"/>
        <v>1</v>
      </c>
      <c r="F1789">
        <v>2</v>
      </c>
      <c r="G1789" t="b">
        <f t="shared" si="28"/>
        <v>1</v>
      </c>
    </row>
    <row r="1790" spans="1:7" x14ac:dyDescent="0.3">
      <c r="A1790" s="13">
        <v>43898</v>
      </c>
      <c r="B1790">
        <v>25</v>
      </c>
      <c r="C1790" t="b">
        <f t="shared" si="26"/>
        <v>1</v>
      </c>
      <c r="D1790">
        <v>28</v>
      </c>
      <c r="E1790" t="b">
        <f t="shared" si="27"/>
        <v>1</v>
      </c>
      <c r="F1790">
        <v>1</v>
      </c>
      <c r="G1790" t="b">
        <f t="shared" si="28"/>
        <v>1</v>
      </c>
    </row>
    <row r="1791" spans="1:7" x14ac:dyDescent="0.3">
      <c r="A1791" s="13">
        <v>43899</v>
      </c>
      <c r="B1791">
        <v>40</v>
      </c>
      <c r="C1791" t="b">
        <f t="shared" si="26"/>
        <v>1</v>
      </c>
      <c r="D1791">
        <v>34</v>
      </c>
      <c r="E1791" t="b">
        <f t="shared" si="27"/>
        <v>1</v>
      </c>
      <c r="F1791" s="41">
        <v>13</v>
      </c>
      <c r="G1791" t="b">
        <f t="shared" si="28"/>
        <v>1</v>
      </c>
    </row>
    <row r="1792" spans="1:7" x14ac:dyDescent="0.3">
      <c r="A1792" s="13">
        <v>43900</v>
      </c>
      <c r="B1792">
        <v>20</v>
      </c>
      <c r="C1792" t="b">
        <f t="shared" si="26"/>
        <v>1</v>
      </c>
      <c r="D1792">
        <v>30</v>
      </c>
      <c r="E1792" t="b">
        <f t="shared" si="27"/>
        <v>1</v>
      </c>
      <c r="F1792">
        <v>2</v>
      </c>
      <c r="G1792" t="b">
        <f t="shared" si="28"/>
        <v>1</v>
      </c>
    </row>
    <row r="1793" spans="1:7" x14ac:dyDescent="0.3">
      <c r="A1793" s="13">
        <v>43901</v>
      </c>
      <c r="B1793">
        <v>25</v>
      </c>
      <c r="C1793" t="b">
        <f t="shared" si="26"/>
        <v>1</v>
      </c>
      <c r="D1793">
        <v>33</v>
      </c>
      <c r="E1793" t="b">
        <f t="shared" si="27"/>
        <v>1</v>
      </c>
      <c r="F1793">
        <v>3</v>
      </c>
      <c r="G1793" t="b">
        <f t="shared" si="28"/>
        <v>1</v>
      </c>
    </row>
    <row r="1794" spans="1:7" x14ac:dyDescent="0.3">
      <c r="A1794" s="13">
        <v>43902</v>
      </c>
      <c r="B1794">
        <v>30</v>
      </c>
      <c r="C1794" t="b">
        <f t="shared" si="26"/>
        <v>1</v>
      </c>
      <c r="D1794">
        <v>36</v>
      </c>
      <c r="E1794" t="b">
        <f t="shared" si="27"/>
        <v>1</v>
      </c>
      <c r="F1794" s="41">
        <v>13</v>
      </c>
      <c r="G1794" t="b">
        <f t="shared" si="28"/>
        <v>1</v>
      </c>
    </row>
    <row r="1795" spans="1:7" x14ac:dyDescent="0.3">
      <c r="A1795" s="13">
        <v>43903</v>
      </c>
      <c r="B1795">
        <v>30</v>
      </c>
      <c r="C1795" t="b">
        <f t="shared" si="26"/>
        <v>1</v>
      </c>
      <c r="D1795">
        <v>33</v>
      </c>
      <c r="E1795" t="b">
        <f t="shared" si="27"/>
        <v>1</v>
      </c>
      <c r="F1795">
        <v>1</v>
      </c>
      <c r="G1795" t="b">
        <f t="shared" si="28"/>
        <v>1</v>
      </c>
    </row>
    <row r="1796" spans="1:7" x14ac:dyDescent="0.3">
      <c r="A1796" s="13">
        <v>43904</v>
      </c>
      <c r="B1796">
        <v>35</v>
      </c>
      <c r="C1796" t="b">
        <f t="shared" si="26"/>
        <v>1</v>
      </c>
      <c r="D1796">
        <v>25</v>
      </c>
      <c r="E1796" t="b">
        <f t="shared" si="27"/>
        <v>1</v>
      </c>
      <c r="F1796">
        <v>2</v>
      </c>
      <c r="G1796" t="b">
        <f t="shared" si="28"/>
        <v>1</v>
      </c>
    </row>
    <row r="1797" spans="1:7" x14ac:dyDescent="0.3">
      <c r="A1797" s="13">
        <v>43905</v>
      </c>
      <c r="B1797">
        <v>36</v>
      </c>
      <c r="C1797" t="b">
        <f t="shared" si="26"/>
        <v>1</v>
      </c>
      <c r="D1797">
        <v>21</v>
      </c>
      <c r="E1797" t="b">
        <f t="shared" si="27"/>
        <v>1</v>
      </c>
      <c r="F1797">
        <v>4</v>
      </c>
      <c r="G1797" t="b">
        <f t="shared" si="28"/>
        <v>1</v>
      </c>
    </row>
    <row r="1798" spans="1:7" x14ac:dyDescent="0.3">
      <c r="A1798" s="13">
        <v>43906</v>
      </c>
      <c r="B1798">
        <v>32</v>
      </c>
      <c r="C1798" t="b">
        <f t="shared" si="26"/>
        <v>1</v>
      </c>
      <c r="D1798">
        <v>22</v>
      </c>
      <c r="E1798" t="b">
        <f t="shared" si="27"/>
        <v>1</v>
      </c>
      <c r="F1798">
        <v>18</v>
      </c>
      <c r="G1798" t="b">
        <f t="shared" si="28"/>
        <v>1</v>
      </c>
    </row>
    <row r="1799" spans="1:7" x14ac:dyDescent="0.3">
      <c r="A1799" s="13">
        <v>43907</v>
      </c>
      <c r="B1799">
        <v>34</v>
      </c>
      <c r="C1799" t="b">
        <f t="shared" si="26"/>
        <v>1</v>
      </c>
      <c r="D1799">
        <v>27</v>
      </c>
      <c r="E1799" t="b">
        <f t="shared" si="27"/>
        <v>1</v>
      </c>
      <c r="F1799">
        <v>12</v>
      </c>
      <c r="G1799" t="b">
        <f t="shared" si="28"/>
        <v>1</v>
      </c>
    </row>
    <row r="1800" spans="1:7" x14ac:dyDescent="0.3">
      <c r="A1800" s="13">
        <v>43908</v>
      </c>
      <c r="B1800">
        <v>28</v>
      </c>
      <c r="C1800" t="b">
        <f t="shared" si="26"/>
        <v>1</v>
      </c>
      <c r="D1800">
        <v>28</v>
      </c>
      <c r="E1800" t="b">
        <f t="shared" si="27"/>
        <v>1</v>
      </c>
      <c r="F1800">
        <v>17</v>
      </c>
      <c r="G1800" t="b">
        <f t="shared" si="28"/>
        <v>1</v>
      </c>
    </row>
    <row r="1801" spans="1:7" x14ac:dyDescent="0.3">
      <c r="A1801" s="13">
        <v>43909</v>
      </c>
      <c r="B1801">
        <v>30</v>
      </c>
      <c r="C1801" t="b">
        <f t="shared" si="26"/>
        <v>1</v>
      </c>
      <c r="D1801">
        <v>27</v>
      </c>
      <c r="E1801" t="b">
        <f t="shared" si="27"/>
        <v>1</v>
      </c>
      <c r="F1801">
        <v>6</v>
      </c>
      <c r="G1801" t="b">
        <f t="shared" si="28"/>
        <v>1</v>
      </c>
    </row>
    <row r="1802" spans="1:7" x14ac:dyDescent="0.3">
      <c r="A1802" s="13">
        <v>43910</v>
      </c>
      <c r="B1802">
        <v>28</v>
      </c>
      <c r="C1802" t="b">
        <f t="shared" si="26"/>
        <v>1</v>
      </c>
      <c r="D1802">
        <v>29</v>
      </c>
      <c r="E1802" t="b">
        <f t="shared" si="27"/>
        <v>1</v>
      </c>
      <c r="F1802">
        <v>14</v>
      </c>
      <c r="G1802" t="b">
        <f t="shared" si="28"/>
        <v>1</v>
      </c>
    </row>
    <row r="1803" spans="1:7" x14ac:dyDescent="0.3">
      <c r="A1803" s="13">
        <v>43911</v>
      </c>
      <c r="B1803">
        <v>31</v>
      </c>
      <c r="C1803" t="b">
        <f t="shared" si="26"/>
        <v>1</v>
      </c>
      <c r="D1803">
        <v>21</v>
      </c>
      <c r="E1803" t="b">
        <f t="shared" si="27"/>
        <v>1</v>
      </c>
      <c r="F1803">
        <v>10</v>
      </c>
      <c r="G1803" t="b">
        <f t="shared" si="28"/>
        <v>1</v>
      </c>
    </row>
    <row r="1804" spans="1:7" x14ac:dyDescent="0.3">
      <c r="A1804" s="13">
        <v>43912</v>
      </c>
      <c r="B1804">
        <v>34</v>
      </c>
      <c r="C1804" t="b">
        <f t="shared" si="26"/>
        <v>1</v>
      </c>
      <c r="D1804">
        <v>25</v>
      </c>
      <c r="E1804" t="b">
        <f t="shared" si="27"/>
        <v>1</v>
      </c>
      <c r="F1804">
        <v>6</v>
      </c>
      <c r="G1804" t="b">
        <f t="shared" si="28"/>
        <v>1</v>
      </c>
    </row>
    <row r="1805" spans="1:7" x14ac:dyDescent="0.3">
      <c r="A1805" s="13">
        <v>43913</v>
      </c>
      <c r="B1805">
        <v>33</v>
      </c>
      <c r="C1805" t="b">
        <f t="shared" si="26"/>
        <v>1</v>
      </c>
      <c r="D1805">
        <v>32</v>
      </c>
      <c r="E1805" t="b">
        <f t="shared" si="27"/>
        <v>1</v>
      </c>
      <c r="F1805">
        <v>10</v>
      </c>
      <c r="G1805" t="b">
        <f t="shared" si="28"/>
        <v>1</v>
      </c>
    </row>
    <row r="1806" spans="1:7" x14ac:dyDescent="0.3">
      <c r="A1806" s="13">
        <v>43914</v>
      </c>
      <c r="B1806">
        <v>27</v>
      </c>
      <c r="C1806" t="b">
        <f t="shared" si="26"/>
        <v>1</v>
      </c>
      <c r="D1806">
        <v>20</v>
      </c>
      <c r="E1806" t="b">
        <f t="shared" si="27"/>
        <v>1</v>
      </c>
      <c r="F1806">
        <v>8</v>
      </c>
      <c r="G1806" t="b">
        <f t="shared" si="28"/>
        <v>1</v>
      </c>
    </row>
    <row r="1807" spans="1:7" x14ac:dyDescent="0.3">
      <c r="A1807" s="13">
        <v>43915</v>
      </c>
      <c r="B1807">
        <v>24</v>
      </c>
      <c r="C1807" t="b">
        <f t="shared" si="26"/>
        <v>1</v>
      </c>
      <c r="D1807">
        <v>25</v>
      </c>
      <c r="E1807" t="b">
        <f t="shared" si="27"/>
        <v>1</v>
      </c>
      <c r="F1807">
        <v>12</v>
      </c>
      <c r="G1807" t="b">
        <f t="shared" si="28"/>
        <v>1</v>
      </c>
    </row>
    <row r="1808" spans="1:7" x14ac:dyDescent="0.3">
      <c r="A1808" s="13">
        <v>43916</v>
      </c>
      <c r="B1808">
        <v>30</v>
      </c>
      <c r="C1808" t="b">
        <f t="shared" si="26"/>
        <v>1</v>
      </c>
      <c r="D1808">
        <v>22</v>
      </c>
      <c r="E1808" t="b">
        <f t="shared" si="27"/>
        <v>1</v>
      </c>
      <c r="F1808">
        <v>14</v>
      </c>
      <c r="G1808" t="b">
        <f t="shared" si="28"/>
        <v>1</v>
      </c>
    </row>
    <row r="1809" spans="1:7" x14ac:dyDescent="0.3">
      <c r="A1809" s="13">
        <v>43917</v>
      </c>
      <c r="B1809">
        <v>21</v>
      </c>
      <c r="C1809" t="b">
        <f t="shared" si="26"/>
        <v>1</v>
      </c>
      <c r="D1809">
        <v>24</v>
      </c>
      <c r="E1809" t="b">
        <f t="shared" si="27"/>
        <v>1</v>
      </c>
      <c r="F1809">
        <v>9</v>
      </c>
      <c r="G1809" t="b">
        <f t="shared" si="28"/>
        <v>1</v>
      </c>
    </row>
    <row r="1810" spans="1:7" x14ac:dyDescent="0.3">
      <c r="A1810" s="13">
        <v>43918</v>
      </c>
      <c r="B1810">
        <v>29</v>
      </c>
      <c r="C1810" t="b">
        <f t="shared" si="26"/>
        <v>1</v>
      </c>
      <c r="D1810">
        <v>18</v>
      </c>
      <c r="E1810" t="b">
        <f t="shared" si="27"/>
        <v>1</v>
      </c>
      <c r="F1810">
        <v>9</v>
      </c>
      <c r="G1810" t="b">
        <f t="shared" si="28"/>
        <v>1</v>
      </c>
    </row>
    <row r="1811" spans="1:7" x14ac:dyDescent="0.3">
      <c r="A1811" s="13">
        <v>43919</v>
      </c>
      <c r="B1811">
        <v>17</v>
      </c>
      <c r="C1811" t="b">
        <f t="shared" si="26"/>
        <v>1</v>
      </c>
      <c r="D1811">
        <v>24</v>
      </c>
      <c r="E1811" t="b">
        <f t="shared" si="27"/>
        <v>1</v>
      </c>
      <c r="F1811">
        <v>2</v>
      </c>
      <c r="G1811" t="b">
        <f t="shared" si="28"/>
        <v>1</v>
      </c>
    </row>
    <row r="1812" spans="1:7" x14ac:dyDescent="0.3">
      <c r="A1812" s="13">
        <v>43920</v>
      </c>
      <c r="B1812">
        <v>28</v>
      </c>
      <c r="C1812" t="b">
        <f t="shared" si="26"/>
        <v>1</v>
      </c>
      <c r="D1812">
        <v>20</v>
      </c>
      <c r="E1812" t="b">
        <f t="shared" si="27"/>
        <v>1</v>
      </c>
      <c r="F1812">
        <v>8</v>
      </c>
      <c r="G1812" t="b">
        <f t="shared" si="28"/>
        <v>1</v>
      </c>
    </row>
    <row r="1813" spans="1:7" x14ac:dyDescent="0.3">
      <c r="A1813" s="13">
        <v>43921</v>
      </c>
      <c r="B1813">
        <v>17</v>
      </c>
      <c r="C1813" t="b">
        <f t="shared" si="26"/>
        <v>1</v>
      </c>
      <c r="D1813">
        <v>19</v>
      </c>
      <c r="E1813" t="b">
        <f t="shared" si="27"/>
        <v>1</v>
      </c>
      <c r="F1813">
        <v>7</v>
      </c>
      <c r="G1813" t="b">
        <f t="shared" si="28"/>
        <v>1</v>
      </c>
    </row>
    <row r="1814" spans="1:7" x14ac:dyDescent="0.3">
      <c r="A1814" s="13">
        <v>43922</v>
      </c>
      <c r="B1814">
        <v>23</v>
      </c>
      <c r="C1814" t="b">
        <f t="shared" si="26"/>
        <v>1</v>
      </c>
      <c r="D1814">
        <v>20</v>
      </c>
      <c r="E1814" t="b">
        <f t="shared" si="27"/>
        <v>1</v>
      </c>
      <c r="F1814">
        <v>5</v>
      </c>
      <c r="G1814" t="b">
        <f t="shared" si="28"/>
        <v>1</v>
      </c>
    </row>
    <row r="1815" spans="1:7" x14ac:dyDescent="0.3">
      <c r="A1815" s="13">
        <v>43923</v>
      </c>
      <c r="B1815">
        <v>21</v>
      </c>
      <c r="C1815" t="b">
        <f t="shared" si="26"/>
        <v>1</v>
      </c>
      <c r="D1815">
        <v>22</v>
      </c>
      <c r="E1815" t="b">
        <f t="shared" si="27"/>
        <v>1</v>
      </c>
      <c r="F1815">
        <v>8</v>
      </c>
      <c r="G1815" t="b">
        <f t="shared" si="28"/>
        <v>1</v>
      </c>
    </row>
    <row r="1816" spans="1:7" x14ac:dyDescent="0.3">
      <c r="A1816" s="13">
        <v>43924</v>
      </c>
      <c r="B1816">
        <v>21</v>
      </c>
      <c r="C1816" t="b">
        <f t="shared" si="26"/>
        <v>1</v>
      </c>
      <c r="D1816">
        <v>19</v>
      </c>
      <c r="E1816" t="b">
        <f t="shared" si="27"/>
        <v>1</v>
      </c>
      <c r="F1816">
        <v>5</v>
      </c>
      <c r="G1816" t="b">
        <f t="shared" si="28"/>
        <v>1</v>
      </c>
    </row>
    <row r="1817" spans="1:7" x14ac:dyDescent="0.3">
      <c r="A1817" s="13">
        <v>43925</v>
      </c>
      <c r="B1817">
        <v>27</v>
      </c>
      <c r="C1817" t="b">
        <f t="shared" si="26"/>
        <v>1</v>
      </c>
      <c r="D1817">
        <v>18</v>
      </c>
      <c r="E1817" t="b">
        <f t="shared" si="27"/>
        <v>1</v>
      </c>
      <c r="F1817">
        <v>8</v>
      </c>
      <c r="G1817" t="b">
        <f t="shared" si="28"/>
        <v>1</v>
      </c>
    </row>
    <row r="1818" spans="1:7" x14ac:dyDescent="0.3">
      <c r="A1818" s="13">
        <v>43926</v>
      </c>
      <c r="B1818">
        <v>28</v>
      </c>
      <c r="C1818" t="b">
        <f t="shared" si="26"/>
        <v>1</v>
      </c>
      <c r="D1818">
        <v>22</v>
      </c>
      <c r="E1818" t="b">
        <f t="shared" si="27"/>
        <v>1</v>
      </c>
      <c r="F1818">
        <v>7</v>
      </c>
      <c r="G1818" t="b">
        <f t="shared" si="28"/>
        <v>1</v>
      </c>
    </row>
    <row r="1819" spans="1:7" x14ac:dyDescent="0.3">
      <c r="A1819" s="13">
        <v>43927</v>
      </c>
      <c r="B1819">
        <v>22</v>
      </c>
      <c r="C1819" t="b">
        <f t="shared" si="26"/>
        <v>1</v>
      </c>
      <c r="D1819">
        <v>21</v>
      </c>
      <c r="E1819" t="b">
        <f t="shared" si="27"/>
        <v>1</v>
      </c>
      <c r="F1819">
        <v>11</v>
      </c>
      <c r="G1819" t="b">
        <f t="shared" si="28"/>
        <v>1</v>
      </c>
    </row>
    <row r="1820" spans="1:7" x14ac:dyDescent="0.3">
      <c r="A1820" s="13">
        <v>43928</v>
      </c>
      <c r="B1820">
        <v>19</v>
      </c>
      <c r="C1820" t="b">
        <f t="shared" si="26"/>
        <v>1</v>
      </c>
      <c r="D1820">
        <v>23</v>
      </c>
      <c r="E1820" t="b">
        <f t="shared" si="27"/>
        <v>1</v>
      </c>
      <c r="F1820">
        <v>10</v>
      </c>
      <c r="G1820" t="b">
        <f t="shared" si="28"/>
        <v>1</v>
      </c>
    </row>
    <row r="1821" spans="1:7" x14ac:dyDescent="0.3">
      <c r="A1821" s="13">
        <v>43929</v>
      </c>
      <c r="B1821">
        <v>23</v>
      </c>
      <c r="C1821" t="b">
        <f t="shared" si="26"/>
        <v>1</v>
      </c>
      <c r="D1821">
        <v>23</v>
      </c>
      <c r="E1821" t="b">
        <f t="shared" si="27"/>
        <v>1</v>
      </c>
      <c r="F1821">
        <v>13</v>
      </c>
      <c r="G1821" t="b">
        <f t="shared" si="28"/>
        <v>1</v>
      </c>
    </row>
    <row r="1822" spans="1:7" x14ac:dyDescent="0.3">
      <c r="A1822" s="13">
        <v>43930</v>
      </c>
      <c r="B1822">
        <v>17</v>
      </c>
      <c r="C1822" t="b">
        <f t="shared" si="26"/>
        <v>1</v>
      </c>
      <c r="D1822">
        <v>20</v>
      </c>
      <c r="E1822" t="b">
        <f t="shared" si="27"/>
        <v>1</v>
      </c>
      <c r="F1822">
        <v>7</v>
      </c>
      <c r="G1822" t="b">
        <f t="shared" si="28"/>
        <v>1</v>
      </c>
    </row>
    <row r="1823" spans="1:7" x14ac:dyDescent="0.3">
      <c r="A1823" s="13">
        <v>43931</v>
      </c>
      <c r="B1823">
        <v>21</v>
      </c>
      <c r="C1823" t="b">
        <f t="shared" si="26"/>
        <v>1</v>
      </c>
      <c r="D1823">
        <v>24</v>
      </c>
      <c r="E1823" t="b">
        <f t="shared" si="27"/>
        <v>1</v>
      </c>
      <c r="F1823">
        <v>13</v>
      </c>
      <c r="G1823" t="b">
        <f t="shared" si="28"/>
        <v>1</v>
      </c>
    </row>
    <row r="1824" spans="1:7" x14ac:dyDescent="0.3">
      <c r="A1824" s="13">
        <v>43932</v>
      </c>
      <c r="B1824">
        <v>27</v>
      </c>
      <c r="C1824" t="b">
        <f t="shared" si="26"/>
        <v>1</v>
      </c>
      <c r="D1824">
        <v>20</v>
      </c>
      <c r="E1824" t="b">
        <f t="shared" si="27"/>
        <v>1</v>
      </c>
      <c r="F1824">
        <v>18</v>
      </c>
      <c r="G1824" t="b">
        <f t="shared" si="28"/>
        <v>1</v>
      </c>
    </row>
    <row r="1825" spans="1:7" x14ac:dyDescent="0.3">
      <c r="A1825" s="13">
        <v>43933</v>
      </c>
      <c r="B1825">
        <v>3</v>
      </c>
      <c r="C1825" t="b">
        <f t="shared" si="26"/>
        <v>1</v>
      </c>
      <c r="D1825">
        <v>4</v>
      </c>
      <c r="E1825" t="b">
        <f t="shared" si="27"/>
        <v>1</v>
      </c>
      <c r="F1825" s="41">
        <v>13</v>
      </c>
      <c r="G1825" t="b">
        <f t="shared" si="28"/>
        <v>1</v>
      </c>
    </row>
    <row r="1826" spans="1:7" x14ac:dyDescent="0.3">
      <c r="A1826" s="13">
        <v>43934</v>
      </c>
      <c r="B1826">
        <v>21</v>
      </c>
      <c r="C1826" t="b">
        <f t="shared" si="26"/>
        <v>1</v>
      </c>
      <c r="D1826">
        <v>23</v>
      </c>
      <c r="E1826" t="b">
        <f t="shared" si="27"/>
        <v>1</v>
      </c>
      <c r="F1826">
        <v>8</v>
      </c>
      <c r="G1826" t="b">
        <f t="shared" si="28"/>
        <v>1</v>
      </c>
    </row>
    <row r="1827" spans="1:7" x14ac:dyDescent="0.3">
      <c r="A1827" s="13">
        <v>43935</v>
      </c>
      <c r="B1827">
        <v>21</v>
      </c>
      <c r="C1827" t="b">
        <f t="shared" si="26"/>
        <v>1</v>
      </c>
      <c r="D1827">
        <v>27</v>
      </c>
      <c r="E1827" t="b">
        <f t="shared" si="27"/>
        <v>1</v>
      </c>
      <c r="F1827">
        <v>12</v>
      </c>
      <c r="G1827" t="b">
        <f t="shared" si="28"/>
        <v>1</v>
      </c>
    </row>
    <row r="1828" spans="1:7" x14ac:dyDescent="0.3">
      <c r="A1828" s="13">
        <v>43936</v>
      </c>
      <c r="B1828">
        <v>24</v>
      </c>
      <c r="C1828" t="b">
        <f t="shared" ref="C1828:C1891" si="29">OR(B1828&gt;$O$934,B1828&lt;$P$934)</f>
        <v>1</v>
      </c>
      <c r="D1828">
        <v>30</v>
      </c>
      <c r="E1828" t="b">
        <f t="shared" ref="E1828:E1891" si="30">OR(D1828&gt;$O$939,D1828&lt;$P$939)</f>
        <v>1</v>
      </c>
      <c r="F1828">
        <v>14</v>
      </c>
      <c r="G1828" t="b">
        <f t="shared" si="28"/>
        <v>1</v>
      </c>
    </row>
    <row r="1829" spans="1:7" x14ac:dyDescent="0.3">
      <c r="A1829" s="13">
        <v>43937</v>
      </c>
      <c r="B1829">
        <v>21</v>
      </c>
      <c r="C1829" t="b">
        <f t="shared" si="29"/>
        <v>1</v>
      </c>
      <c r="D1829">
        <v>27</v>
      </c>
      <c r="E1829" t="b">
        <f t="shared" si="30"/>
        <v>1</v>
      </c>
      <c r="F1829">
        <v>11</v>
      </c>
      <c r="G1829" t="b">
        <f t="shared" si="28"/>
        <v>1</v>
      </c>
    </row>
    <row r="1830" spans="1:7" x14ac:dyDescent="0.3">
      <c r="A1830" s="13">
        <v>43938</v>
      </c>
      <c r="B1830">
        <v>27</v>
      </c>
      <c r="C1830" t="b">
        <f t="shared" si="29"/>
        <v>1</v>
      </c>
      <c r="D1830">
        <v>22</v>
      </c>
      <c r="E1830" t="b">
        <f t="shared" si="30"/>
        <v>1</v>
      </c>
      <c r="F1830">
        <v>18</v>
      </c>
      <c r="G1830" t="b">
        <f t="shared" si="28"/>
        <v>1</v>
      </c>
    </row>
    <row r="1831" spans="1:7" x14ac:dyDescent="0.3">
      <c r="A1831" s="13">
        <v>43939</v>
      </c>
      <c r="B1831">
        <v>25</v>
      </c>
      <c r="C1831" t="b">
        <f t="shared" si="29"/>
        <v>1</v>
      </c>
      <c r="D1831">
        <v>27</v>
      </c>
      <c r="E1831" t="b">
        <f t="shared" si="30"/>
        <v>1</v>
      </c>
      <c r="F1831">
        <v>17</v>
      </c>
      <c r="G1831" t="b">
        <f t="shared" si="28"/>
        <v>1</v>
      </c>
    </row>
    <row r="1832" spans="1:7" x14ac:dyDescent="0.3">
      <c r="A1832" s="13">
        <v>43940</v>
      </c>
      <c r="B1832">
        <v>33</v>
      </c>
      <c r="C1832" t="b">
        <f t="shared" si="29"/>
        <v>1</v>
      </c>
      <c r="D1832">
        <v>18</v>
      </c>
      <c r="E1832" t="b">
        <f t="shared" si="30"/>
        <v>1</v>
      </c>
      <c r="F1832">
        <v>11</v>
      </c>
      <c r="G1832" t="b">
        <f t="shared" si="28"/>
        <v>1</v>
      </c>
    </row>
    <row r="1833" spans="1:7" x14ac:dyDescent="0.3">
      <c r="A1833" s="13">
        <v>43941</v>
      </c>
      <c r="B1833">
        <v>23</v>
      </c>
      <c r="C1833" t="b">
        <f t="shared" si="29"/>
        <v>1</v>
      </c>
      <c r="D1833">
        <v>30</v>
      </c>
      <c r="E1833" t="b">
        <f t="shared" si="30"/>
        <v>1</v>
      </c>
      <c r="F1833">
        <v>16</v>
      </c>
      <c r="G1833" t="b">
        <f t="shared" si="28"/>
        <v>1</v>
      </c>
    </row>
    <row r="1834" spans="1:7" x14ac:dyDescent="0.3">
      <c r="A1834" s="13">
        <v>43942</v>
      </c>
      <c r="B1834">
        <v>20</v>
      </c>
      <c r="C1834" t="b">
        <f t="shared" si="29"/>
        <v>1</v>
      </c>
      <c r="D1834">
        <v>32</v>
      </c>
      <c r="E1834" t="b">
        <f t="shared" si="30"/>
        <v>1</v>
      </c>
      <c r="F1834">
        <v>11</v>
      </c>
      <c r="G1834" t="b">
        <f t="shared" si="28"/>
        <v>1</v>
      </c>
    </row>
    <row r="1835" spans="1:7" x14ac:dyDescent="0.3">
      <c r="A1835" s="13">
        <v>43943</v>
      </c>
      <c r="B1835">
        <v>20</v>
      </c>
      <c r="C1835" t="b">
        <f t="shared" si="29"/>
        <v>1</v>
      </c>
      <c r="D1835">
        <v>25</v>
      </c>
      <c r="E1835" t="b">
        <f t="shared" si="30"/>
        <v>1</v>
      </c>
      <c r="F1835">
        <v>16</v>
      </c>
      <c r="G1835" t="b">
        <f t="shared" si="28"/>
        <v>1</v>
      </c>
    </row>
    <row r="1836" spans="1:7" x14ac:dyDescent="0.3">
      <c r="A1836" s="13">
        <v>43944</v>
      </c>
      <c r="B1836">
        <v>23</v>
      </c>
      <c r="C1836" t="b">
        <f t="shared" si="29"/>
        <v>1</v>
      </c>
      <c r="D1836">
        <v>24</v>
      </c>
      <c r="E1836" t="b">
        <f t="shared" si="30"/>
        <v>1</v>
      </c>
      <c r="F1836">
        <v>9</v>
      </c>
      <c r="G1836" t="b">
        <f t="shared" si="28"/>
        <v>1</v>
      </c>
    </row>
    <row r="1837" spans="1:7" x14ac:dyDescent="0.3">
      <c r="A1837" s="13">
        <v>43945</v>
      </c>
      <c r="B1837">
        <v>22</v>
      </c>
      <c r="C1837" t="b">
        <f t="shared" si="29"/>
        <v>1</v>
      </c>
      <c r="D1837">
        <v>24</v>
      </c>
      <c r="E1837" t="b">
        <f t="shared" si="30"/>
        <v>1</v>
      </c>
      <c r="F1837">
        <v>13</v>
      </c>
      <c r="G1837" t="b">
        <f t="shared" si="28"/>
        <v>1</v>
      </c>
    </row>
    <row r="1838" spans="1:7" x14ac:dyDescent="0.3">
      <c r="A1838" s="13">
        <v>43946</v>
      </c>
      <c r="B1838">
        <v>30</v>
      </c>
      <c r="C1838" t="b">
        <f t="shared" si="29"/>
        <v>1</v>
      </c>
      <c r="D1838">
        <v>26</v>
      </c>
      <c r="E1838" t="b">
        <f t="shared" si="30"/>
        <v>1</v>
      </c>
      <c r="F1838">
        <v>10</v>
      </c>
      <c r="G1838" t="b">
        <f t="shared" si="28"/>
        <v>1</v>
      </c>
    </row>
    <row r="1839" spans="1:7" x14ac:dyDescent="0.3">
      <c r="A1839" s="13">
        <v>43947</v>
      </c>
      <c r="B1839">
        <v>33</v>
      </c>
      <c r="C1839" t="b">
        <f t="shared" si="29"/>
        <v>1</v>
      </c>
      <c r="D1839">
        <v>24</v>
      </c>
      <c r="E1839" t="b">
        <f t="shared" si="30"/>
        <v>1</v>
      </c>
      <c r="F1839">
        <v>6</v>
      </c>
      <c r="G1839" t="b">
        <f t="shared" si="28"/>
        <v>1</v>
      </c>
    </row>
    <row r="1840" spans="1:7" x14ac:dyDescent="0.3">
      <c r="A1840" s="13">
        <v>43948</v>
      </c>
      <c r="B1840">
        <v>28</v>
      </c>
      <c r="C1840" t="b">
        <f t="shared" si="29"/>
        <v>1</v>
      </c>
      <c r="D1840">
        <v>37</v>
      </c>
      <c r="E1840" t="b">
        <f t="shared" si="30"/>
        <v>1</v>
      </c>
      <c r="F1840">
        <v>13</v>
      </c>
      <c r="G1840" t="b">
        <f t="shared" si="28"/>
        <v>1</v>
      </c>
    </row>
    <row r="1841" spans="1:7" x14ac:dyDescent="0.3">
      <c r="A1841" s="13">
        <v>43949</v>
      </c>
      <c r="B1841">
        <v>21</v>
      </c>
      <c r="C1841" t="b">
        <f t="shared" si="29"/>
        <v>1</v>
      </c>
      <c r="D1841">
        <v>27</v>
      </c>
      <c r="E1841" t="b">
        <f t="shared" si="30"/>
        <v>1</v>
      </c>
      <c r="F1841">
        <v>10</v>
      </c>
      <c r="G1841" t="b">
        <f t="shared" si="28"/>
        <v>1</v>
      </c>
    </row>
    <row r="1842" spans="1:7" x14ac:dyDescent="0.3">
      <c r="A1842" s="13">
        <v>43950</v>
      </c>
      <c r="B1842">
        <v>20</v>
      </c>
      <c r="C1842" t="b">
        <f t="shared" si="29"/>
        <v>1</v>
      </c>
      <c r="D1842">
        <v>22</v>
      </c>
      <c r="E1842" t="b">
        <f t="shared" si="30"/>
        <v>1</v>
      </c>
      <c r="F1842">
        <v>19</v>
      </c>
      <c r="G1842" t="b">
        <f t="shared" si="28"/>
        <v>1</v>
      </c>
    </row>
    <row r="1843" spans="1:7" x14ac:dyDescent="0.3">
      <c r="A1843" s="13">
        <v>43951</v>
      </c>
      <c r="B1843">
        <v>22</v>
      </c>
      <c r="C1843" t="b">
        <f t="shared" si="29"/>
        <v>1</v>
      </c>
      <c r="D1843">
        <v>26</v>
      </c>
      <c r="E1843" t="b">
        <f t="shared" si="30"/>
        <v>1</v>
      </c>
      <c r="F1843">
        <v>12</v>
      </c>
      <c r="G1843" t="b">
        <f t="shared" si="28"/>
        <v>1</v>
      </c>
    </row>
    <row r="1844" spans="1:7" x14ac:dyDescent="0.3">
      <c r="A1844" s="13">
        <v>43952</v>
      </c>
      <c r="B1844">
        <v>22</v>
      </c>
      <c r="C1844" t="b">
        <f t="shared" si="29"/>
        <v>1</v>
      </c>
      <c r="D1844">
        <v>23</v>
      </c>
      <c r="E1844" t="b">
        <f t="shared" si="30"/>
        <v>1</v>
      </c>
      <c r="F1844">
        <v>14</v>
      </c>
      <c r="G1844" t="b">
        <f t="shared" si="28"/>
        <v>1</v>
      </c>
    </row>
    <row r="1845" spans="1:7" x14ac:dyDescent="0.3">
      <c r="A1845" s="13">
        <v>43953</v>
      </c>
      <c r="B1845">
        <v>33</v>
      </c>
      <c r="C1845" t="b">
        <f t="shared" si="29"/>
        <v>1</v>
      </c>
      <c r="D1845">
        <v>22</v>
      </c>
      <c r="E1845" t="b">
        <f t="shared" si="30"/>
        <v>1</v>
      </c>
      <c r="F1845">
        <v>8</v>
      </c>
      <c r="G1845" t="b">
        <f t="shared" si="28"/>
        <v>1</v>
      </c>
    </row>
    <row r="1846" spans="1:7" x14ac:dyDescent="0.3">
      <c r="A1846" s="13">
        <v>43954</v>
      </c>
      <c r="B1846">
        <v>27</v>
      </c>
      <c r="C1846" t="b">
        <f t="shared" si="29"/>
        <v>1</v>
      </c>
      <c r="D1846">
        <v>24</v>
      </c>
      <c r="E1846" t="b">
        <f t="shared" si="30"/>
        <v>1</v>
      </c>
      <c r="F1846">
        <v>11</v>
      </c>
      <c r="G1846" t="b">
        <f t="shared" si="28"/>
        <v>1</v>
      </c>
    </row>
    <row r="1847" spans="1:7" x14ac:dyDescent="0.3">
      <c r="A1847" s="13">
        <v>43955</v>
      </c>
      <c r="B1847">
        <v>25</v>
      </c>
      <c r="C1847" t="b">
        <f t="shared" si="29"/>
        <v>1</v>
      </c>
      <c r="D1847">
        <v>27</v>
      </c>
      <c r="E1847" t="b">
        <f t="shared" si="30"/>
        <v>1</v>
      </c>
      <c r="F1847">
        <v>14</v>
      </c>
      <c r="G1847" t="b">
        <f t="shared" si="28"/>
        <v>1</v>
      </c>
    </row>
    <row r="1848" spans="1:7" x14ac:dyDescent="0.3">
      <c r="A1848" s="13">
        <v>43956</v>
      </c>
      <c r="B1848">
        <v>22</v>
      </c>
      <c r="C1848" t="b">
        <f t="shared" si="29"/>
        <v>1</v>
      </c>
      <c r="D1848">
        <v>28</v>
      </c>
      <c r="E1848" t="b">
        <f t="shared" si="30"/>
        <v>1</v>
      </c>
      <c r="F1848">
        <v>15</v>
      </c>
      <c r="G1848" t="b">
        <f t="shared" si="28"/>
        <v>1</v>
      </c>
    </row>
    <row r="1849" spans="1:7" x14ac:dyDescent="0.3">
      <c r="A1849" s="13">
        <v>43957</v>
      </c>
      <c r="B1849">
        <v>24</v>
      </c>
      <c r="C1849" t="b">
        <f t="shared" si="29"/>
        <v>1</v>
      </c>
      <c r="D1849">
        <v>27</v>
      </c>
      <c r="E1849" t="b">
        <f t="shared" si="30"/>
        <v>1</v>
      </c>
      <c r="F1849">
        <v>21</v>
      </c>
      <c r="G1849" t="b">
        <f t="shared" ref="G1849:G1912" si="31">OR(F1849&gt;$O$944,F1849&lt;$P$944)</f>
        <v>1</v>
      </c>
    </row>
    <row r="1850" spans="1:7" x14ac:dyDescent="0.3">
      <c r="A1850" s="13">
        <v>43958</v>
      </c>
      <c r="B1850">
        <v>27</v>
      </c>
      <c r="C1850" t="b">
        <f t="shared" si="29"/>
        <v>1</v>
      </c>
      <c r="D1850">
        <v>29</v>
      </c>
      <c r="E1850" t="b">
        <f t="shared" si="30"/>
        <v>1</v>
      </c>
      <c r="F1850">
        <v>15</v>
      </c>
      <c r="G1850" t="b">
        <f t="shared" si="31"/>
        <v>1</v>
      </c>
    </row>
    <row r="1851" spans="1:7" x14ac:dyDescent="0.3">
      <c r="A1851" s="13">
        <v>43959</v>
      </c>
      <c r="B1851">
        <v>29</v>
      </c>
      <c r="C1851" t="b">
        <f t="shared" si="29"/>
        <v>1</v>
      </c>
      <c r="D1851">
        <v>41</v>
      </c>
      <c r="E1851" t="b">
        <f t="shared" si="30"/>
        <v>1</v>
      </c>
      <c r="F1851">
        <v>13</v>
      </c>
      <c r="G1851" t="b">
        <f t="shared" si="31"/>
        <v>1</v>
      </c>
    </row>
    <row r="1852" spans="1:7" x14ac:dyDescent="0.3">
      <c r="A1852" s="13">
        <v>43960</v>
      </c>
      <c r="B1852">
        <v>27</v>
      </c>
      <c r="C1852" t="b">
        <f t="shared" si="29"/>
        <v>1</v>
      </c>
      <c r="D1852">
        <v>22</v>
      </c>
      <c r="E1852" t="b">
        <f t="shared" si="30"/>
        <v>1</v>
      </c>
      <c r="F1852">
        <v>18</v>
      </c>
      <c r="G1852" t="b">
        <f t="shared" si="31"/>
        <v>1</v>
      </c>
    </row>
    <row r="1853" spans="1:7" x14ac:dyDescent="0.3">
      <c r="A1853" s="13">
        <v>43961</v>
      </c>
      <c r="B1853">
        <v>36</v>
      </c>
      <c r="C1853" t="b">
        <f t="shared" si="29"/>
        <v>1</v>
      </c>
      <c r="D1853">
        <v>21</v>
      </c>
      <c r="E1853" t="b">
        <f t="shared" si="30"/>
        <v>1</v>
      </c>
      <c r="F1853">
        <v>16</v>
      </c>
      <c r="G1853" t="b">
        <f t="shared" si="31"/>
        <v>1</v>
      </c>
    </row>
    <row r="1854" spans="1:7" x14ac:dyDescent="0.3">
      <c r="A1854" s="13">
        <v>43962</v>
      </c>
      <c r="B1854">
        <v>29</v>
      </c>
      <c r="C1854" t="b">
        <f t="shared" si="29"/>
        <v>1</v>
      </c>
      <c r="D1854">
        <v>31</v>
      </c>
      <c r="E1854" t="b">
        <f t="shared" si="30"/>
        <v>1</v>
      </c>
      <c r="F1854">
        <v>17</v>
      </c>
      <c r="G1854" t="b">
        <f t="shared" si="31"/>
        <v>1</v>
      </c>
    </row>
    <row r="1855" spans="1:7" x14ac:dyDescent="0.3">
      <c r="A1855" s="13">
        <v>43963</v>
      </c>
      <c r="B1855">
        <v>26</v>
      </c>
      <c r="C1855" t="b">
        <f t="shared" si="29"/>
        <v>1</v>
      </c>
      <c r="D1855">
        <v>45</v>
      </c>
      <c r="E1855" t="b">
        <f t="shared" si="30"/>
        <v>1</v>
      </c>
      <c r="F1855">
        <v>10</v>
      </c>
      <c r="G1855" t="b">
        <f t="shared" si="31"/>
        <v>1</v>
      </c>
    </row>
    <row r="1856" spans="1:7" x14ac:dyDescent="0.3">
      <c r="A1856" s="13">
        <v>43964</v>
      </c>
      <c r="B1856">
        <v>21</v>
      </c>
      <c r="C1856" t="b">
        <f t="shared" si="29"/>
        <v>1</v>
      </c>
      <c r="D1856">
        <v>26</v>
      </c>
      <c r="E1856" t="b">
        <f t="shared" si="30"/>
        <v>1</v>
      </c>
      <c r="F1856">
        <v>12</v>
      </c>
      <c r="G1856" t="b">
        <f t="shared" si="31"/>
        <v>1</v>
      </c>
    </row>
    <row r="1857" spans="1:7" x14ac:dyDescent="0.3">
      <c r="A1857" s="13">
        <v>43965</v>
      </c>
      <c r="B1857">
        <v>21</v>
      </c>
      <c r="C1857" t="b">
        <f t="shared" si="29"/>
        <v>1</v>
      </c>
      <c r="D1857">
        <v>22</v>
      </c>
      <c r="E1857" t="b">
        <f t="shared" si="30"/>
        <v>1</v>
      </c>
      <c r="F1857">
        <v>10</v>
      </c>
      <c r="G1857" t="b">
        <f t="shared" si="31"/>
        <v>1</v>
      </c>
    </row>
    <row r="1858" spans="1:7" x14ac:dyDescent="0.3">
      <c r="A1858" s="13">
        <v>43966</v>
      </c>
      <c r="B1858">
        <v>22</v>
      </c>
      <c r="C1858" t="b">
        <f t="shared" si="29"/>
        <v>1</v>
      </c>
      <c r="D1858">
        <v>30</v>
      </c>
      <c r="E1858" t="b">
        <f t="shared" si="30"/>
        <v>1</v>
      </c>
      <c r="F1858">
        <v>14</v>
      </c>
      <c r="G1858" t="b">
        <f t="shared" si="31"/>
        <v>1</v>
      </c>
    </row>
    <row r="1859" spans="1:7" x14ac:dyDescent="0.3">
      <c r="A1859" s="13">
        <v>43967</v>
      </c>
      <c r="B1859">
        <v>26</v>
      </c>
      <c r="C1859" t="b">
        <f t="shared" si="29"/>
        <v>1</v>
      </c>
      <c r="D1859">
        <v>22</v>
      </c>
      <c r="E1859" t="b">
        <f t="shared" si="30"/>
        <v>1</v>
      </c>
      <c r="F1859">
        <v>11</v>
      </c>
      <c r="G1859" t="b">
        <f t="shared" si="31"/>
        <v>1</v>
      </c>
    </row>
    <row r="1860" spans="1:7" x14ac:dyDescent="0.3">
      <c r="A1860" s="13">
        <v>43968</v>
      </c>
      <c r="B1860">
        <v>23</v>
      </c>
      <c r="C1860" t="b">
        <f t="shared" si="29"/>
        <v>1</v>
      </c>
      <c r="D1860">
        <v>20</v>
      </c>
      <c r="E1860" t="b">
        <f t="shared" si="30"/>
        <v>1</v>
      </c>
      <c r="F1860">
        <v>16</v>
      </c>
      <c r="G1860" t="b">
        <f t="shared" si="31"/>
        <v>1</v>
      </c>
    </row>
    <row r="1861" spans="1:7" x14ac:dyDescent="0.3">
      <c r="A1861" s="13">
        <v>43969</v>
      </c>
      <c r="B1861">
        <v>28</v>
      </c>
      <c r="C1861" t="b">
        <f t="shared" si="29"/>
        <v>1</v>
      </c>
      <c r="D1861">
        <v>38</v>
      </c>
      <c r="E1861" t="b">
        <f t="shared" si="30"/>
        <v>1</v>
      </c>
      <c r="F1861">
        <v>10</v>
      </c>
      <c r="G1861" t="b">
        <f t="shared" si="31"/>
        <v>1</v>
      </c>
    </row>
    <row r="1862" spans="1:7" x14ac:dyDescent="0.3">
      <c r="A1862" s="13">
        <v>43970</v>
      </c>
      <c r="B1862">
        <v>26</v>
      </c>
      <c r="C1862" t="b">
        <f t="shared" si="29"/>
        <v>1</v>
      </c>
      <c r="D1862">
        <v>26</v>
      </c>
      <c r="E1862" t="b">
        <f t="shared" si="30"/>
        <v>1</v>
      </c>
      <c r="F1862">
        <v>17</v>
      </c>
      <c r="G1862" t="b">
        <f t="shared" si="31"/>
        <v>1</v>
      </c>
    </row>
    <row r="1863" spans="1:7" x14ac:dyDescent="0.3">
      <c r="A1863" s="13">
        <v>43971</v>
      </c>
      <c r="B1863">
        <v>23</v>
      </c>
      <c r="C1863" t="b">
        <f t="shared" si="29"/>
        <v>1</v>
      </c>
      <c r="D1863">
        <v>26</v>
      </c>
      <c r="E1863" t="b">
        <f t="shared" si="30"/>
        <v>1</v>
      </c>
      <c r="F1863">
        <v>24</v>
      </c>
      <c r="G1863" t="b">
        <f t="shared" si="31"/>
        <v>1</v>
      </c>
    </row>
    <row r="1864" spans="1:7" x14ac:dyDescent="0.3">
      <c r="A1864" s="13">
        <v>43972</v>
      </c>
      <c r="B1864">
        <v>23</v>
      </c>
      <c r="C1864" t="b">
        <f t="shared" si="29"/>
        <v>1</v>
      </c>
      <c r="D1864">
        <v>34</v>
      </c>
      <c r="E1864" t="b">
        <f t="shared" si="30"/>
        <v>1</v>
      </c>
      <c r="F1864">
        <v>5</v>
      </c>
      <c r="G1864" t="b">
        <f t="shared" si="31"/>
        <v>1</v>
      </c>
    </row>
    <row r="1865" spans="1:7" x14ac:dyDescent="0.3">
      <c r="A1865" s="13">
        <v>43973</v>
      </c>
      <c r="B1865">
        <v>29</v>
      </c>
      <c r="C1865" t="b">
        <f t="shared" si="29"/>
        <v>1</v>
      </c>
      <c r="D1865">
        <v>23</v>
      </c>
      <c r="E1865" t="b">
        <f t="shared" si="30"/>
        <v>1</v>
      </c>
      <c r="F1865">
        <v>13</v>
      </c>
      <c r="G1865" t="b">
        <f t="shared" si="31"/>
        <v>1</v>
      </c>
    </row>
    <row r="1866" spans="1:7" x14ac:dyDescent="0.3">
      <c r="A1866" s="13">
        <v>43974</v>
      </c>
      <c r="B1866">
        <v>29</v>
      </c>
      <c r="C1866" t="b">
        <f t="shared" si="29"/>
        <v>1</v>
      </c>
      <c r="D1866">
        <v>19</v>
      </c>
      <c r="E1866" t="b">
        <f t="shared" si="30"/>
        <v>1</v>
      </c>
      <c r="F1866">
        <v>13</v>
      </c>
      <c r="G1866" t="b">
        <f t="shared" si="31"/>
        <v>1</v>
      </c>
    </row>
    <row r="1867" spans="1:7" x14ac:dyDescent="0.3">
      <c r="A1867" s="13">
        <v>43975</v>
      </c>
      <c r="B1867">
        <v>31</v>
      </c>
      <c r="C1867" t="b">
        <f t="shared" si="29"/>
        <v>1</v>
      </c>
      <c r="D1867">
        <v>27</v>
      </c>
      <c r="E1867" t="b">
        <f t="shared" si="30"/>
        <v>1</v>
      </c>
      <c r="F1867">
        <v>18</v>
      </c>
      <c r="G1867" t="b">
        <f t="shared" si="31"/>
        <v>1</v>
      </c>
    </row>
    <row r="1868" spans="1:7" x14ac:dyDescent="0.3">
      <c r="A1868" s="13">
        <v>43976</v>
      </c>
      <c r="B1868">
        <v>31</v>
      </c>
      <c r="C1868" t="b">
        <f t="shared" si="29"/>
        <v>1</v>
      </c>
      <c r="D1868">
        <v>30</v>
      </c>
      <c r="E1868" t="b">
        <f t="shared" si="30"/>
        <v>1</v>
      </c>
      <c r="F1868">
        <v>18</v>
      </c>
      <c r="G1868" t="b">
        <f t="shared" si="31"/>
        <v>1</v>
      </c>
    </row>
    <row r="1869" spans="1:7" x14ac:dyDescent="0.3">
      <c r="A1869" s="13">
        <v>43977</v>
      </c>
      <c r="B1869">
        <v>18</v>
      </c>
      <c r="C1869" t="b">
        <f t="shared" si="29"/>
        <v>1</v>
      </c>
      <c r="D1869">
        <v>26</v>
      </c>
      <c r="E1869" t="b">
        <f t="shared" si="30"/>
        <v>1</v>
      </c>
      <c r="F1869">
        <v>14</v>
      </c>
      <c r="G1869" t="b">
        <f t="shared" si="31"/>
        <v>1</v>
      </c>
    </row>
    <row r="1870" spans="1:7" x14ac:dyDescent="0.3">
      <c r="A1870" s="13">
        <v>43978</v>
      </c>
      <c r="B1870">
        <v>22</v>
      </c>
      <c r="C1870" t="b">
        <f t="shared" si="29"/>
        <v>1</v>
      </c>
      <c r="D1870">
        <v>27</v>
      </c>
      <c r="E1870" t="b">
        <f t="shared" si="30"/>
        <v>1</v>
      </c>
      <c r="F1870">
        <v>11</v>
      </c>
      <c r="G1870" t="b">
        <f t="shared" si="31"/>
        <v>1</v>
      </c>
    </row>
    <row r="1871" spans="1:7" x14ac:dyDescent="0.3">
      <c r="A1871" s="13">
        <v>43979</v>
      </c>
      <c r="B1871">
        <v>19</v>
      </c>
      <c r="C1871" t="b">
        <f t="shared" si="29"/>
        <v>1</v>
      </c>
      <c r="D1871">
        <v>23</v>
      </c>
      <c r="E1871" t="b">
        <f t="shared" si="30"/>
        <v>1</v>
      </c>
      <c r="F1871">
        <v>14</v>
      </c>
      <c r="G1871" t="b">
        <f t="shared" si="31"/>
        <v>1</v>
      </c>
    </row>
    <row r="1872" spans="1:7" x14ac:dyDescent="0.3">
      <c r="A1872" s="13">
        <v>43980</v>
      </c>
      <c r="B1872">
        <v>21</v>
      </c>
      <c r="C1872" t="b">
        <f t="shared" si="29"/>
        <v>1</v>
      </c>
      <c r="D1872">
        <v>18</v>
      </c>
      <c r="E1872" t="b">
        <f t="shared" si="30"/>
        <v>1</v>
      </c>
      <c r="F1872">
        <v>15</v>
      </c>
      <c r="G1872" t="b">
        <f t="shared" si="31"/>
        <v>1</v>
      </c>
    </row>
    <row r="1873" spans="1:7" x14ac:dyDescent="0.3">
      <c r="A1873" s="13">
        <v>43981</v>
      </c>
      <c r="B1873">
        <v>21</v>
      </c>
      <c r="C1873" t="b">
        <f t="shared" si="29"/>
        <v>1</v>
      </c>
      <c r="D1873">
        <v>22</v>
      </c>
      <c r="E1873" t="b">
        <f t="shared" si="30"/>
        <v>1</v>
      </c>
      <c r="F1873">
        <v>15</v>
      </c>
      <c r="G1873" t="b">
        <f t="shared" si="31"/>
        <v>1</v>
      </c>
    </row>
    <row r="1874" spans="1:7" x14ac:dyDescent="0.3">
      <c r="A1874" s="13">
        <v>43982</v>
      </c>
      <c r="B1874">
        <v>28</v>
      </c>
      <c r="C1874" t="b">
        <f t="shared" si="29"/>
        <v>1</v>
      </c>
      <c r="D1874">
        <v>26</v>
      </c>
      <c r="E1874" t="b">
        <f t="shared" si="30"/>
        <v>1</v>
      </c>
      <c r="F1874">
        <v>8</v>
      </c>
      <c r="G1874" t="b">
        <f t="shared" si="31"/>
        <v>1</v>
      </c>
    </row>
    <row r="1875" spans="1:7" x14ac:dyDescent="0.3">
      <c r="A1875" s="13">
        <v>43983</v>
      </c>
      <c r="B1875">
        <v>26</v>
      </c>
      <c r="C1875" t="b">
        <f t="shared" si="29"/>
        <v>1</v>
      </c>
      <c r="D1875">
        <v>22</v>
      </c>
      <c r="E1875" t="b">
        <f t="shared" si="30"/>
        <v>1</v>
      </c>
      <c r="F1875">
        <v>14</v>
      </c>
      <c r="G1875" t="b">
        <f t="shared" si="31"/>
        <v>1</v>
      </c>
    </row>
    <row r="1876" spans="1:7" x14ac:dyDescent="0.3">
      <c r="A1876" s="13">
        <v>43984</v>
      </c>
      <c r="B1876">
        <v>28</v>
      </c>
      <c r="C1876" t="b">
        <f t="shared" si="29"/>
        <v>1</v>
      </c>
      <c r="D1876">
        <v>23</v>
      </c>
      <c r="E1876" t="b">
        <f t="shared" si="30"/>
        <v>1</v>
      </c>
      <c r="F1876">
        <v>14</v>
      </c>
      <c r="G1876" t="b">
        <f t="shared" si="31"/>
        <v>1</v>
      </c>
    </row>
    <row r="1877" spans="1:7" x14ac:dyDescent="0.3">
      <c r="A1877" s="13">
        <v>43985</v>
      </c>
      <c r="B1877">
        <v>26</v>
      </c>
      <c r="C1877" t="b">
        <f t="shared" si="29"/>
        <v>1</v>
      </c>
      <c r="D1877">
        <v>30</v>
      </c>
      <c r="E1877" t="b">
        <f t="shared" si="30"/>
        <v>1</v>
      </c>
      <c r="F1877">
        <v>23</v>
      </c>
      <c r="G1877" t="b">
        <f t="shared" si="31"/>
        <v>1</v>
      </c>
    </row>
    <row r="1878" spans="1:7" x14ac:dyDescent="0.3">
      <c r="A1878" s="13">
        <v>43986</v>
      </c>
      <c r="B1878">
        <v>15</v>
      </c>
      <c r="C1878" t="b">
        <f t="shared" si="29"/>
        <v>1</v>
      </c>
      <c r="D1878">
        <v>24</v>
      </c>
      <c r="E1878" t="b">
        <f t="shared" si="30"/>
        <v>1</v>
      </c>
      <c r="F1878">
        <v>14</v>
      </c>
      <c r="G1878" t="b">
        <f t="shared" si="31"/>
        <v>1</v>
      </c>
    </row>
    <row r="1879" spans="1:7" x14ac:dyDescent="0.3">
      <c r="A1879" s="13">
        <v>43987</v>
      </c>
      <c r="B1879">
        <v>26</v>
      </c>
      <c r="C1879" t="b">
        <f t="shared" si="29"/>
        <v>1</v>
      </c>
      <c r="D1879">
        <v>27</v>
      </c>
      <c r="E1879" t="b">
        <f t="shared" si="30"/>
        <v>1</v>
      </c>
      <c r="F1879">
        <v>8</v>
      </c>
      <c r="G1879" t="b">
        <f t="shared" si="31"/>
        <v>1</v>
      </c>
    </row>
    <row r="1880" spans="1:7" x14ac:dyDescent="0.3">
      <c r="A1880" s="13">
        <v>43988</v>
      </c>
      <c r="B1880">
        <v>23</v>
      </c>
      <c r="C1880" t="b">
        <f t="shared" si="29"/>
        <v>1</v>
      </c>
      <c r="D1880">
        <v>21</v>
      </c>
      <c r="E1880" t="b">
        <f t="shared" si="30"/>
        <v>1</v>
      </c>
      <c r="F1880">
        <v>20</v>
      </c>
      <c r="G1880" t="b">
        <f t="shared" si="31"/>
        <v>1</v>
      </c>
    </row>
    <row r="1881" spans="1:7" x14ac:dyDescent="0.3">
      <c r="A1881" s="13">
        <v>43989</v>
      </c>
      <c r="B1881">
        <v>33</v>
      </c>
      <c r="C1881" t="b">
        <f t="shared" si="29"/>
        <v>1</v>
      </c>
      <c r="D1881">
        <v>25</v>
      </c>
      <c r="E1881" t="b">
        <f t="shared" si="30"/>
        <v>1</v>
      </c>
      <c r="F1881">
        <v>11</v>
      </c>
      <c r="G1881" t="b">
        <f t="shared" si="31"/>
        <v>1</v>
      </c>
    </row>
    <row r="1882" spans="1:7" x14ac:dyDescent="0.3">
      <c r="A1882" s="13">
        <v>43990</v>
      </c>
      <c r="B1882">
        <v>31</v>
      </c>
      <c r="C1882" t="b">
        <f t="shared" si="29"/>
        <v>1</v>
      </c>
      <c r="D1882">
        <v>30</v>
      </c>
      <c r="E1882" t="b">
        <f t="shared" si="30"/>
        <v>1</v>
      </c>
      <c r="F1882">
        <v>13</v>
      </c>
      <c r="G1882" t="b">
        <f t="shared" si="31"/>
        <v>1</v>
      </c>
    </row>
    <row r="1883" spans="1:7" x14ac:dyDescent="0.3">
      <c r="A1883" s="13">
        <v>43991</v>
      </c>
      <c r="B1883">
        <v>28</v>
      </c>
      <c r="C1883" t="b">
        <f t="shared" si="29"/>
        <v>1</v>
      </c>
      <c r="D1883">
        <v>26</v>
      </c>
      <c r="E1883" t="b">
        <f t="shared" si="30"/>
        <v>1</v>
      </c>
      <c r="F1883">
        <v>19</v>
      </c>
      <c r="G1883" t="b">
        <f t="shared" si="31"/>
        <v>1</v>
      </c>
    </row>
    <row r="1884" spans="1:7" x14ac:dyDescent="0.3">
      <c r="A1884" s="13">
        <v>43992</v>
      </c>
      <c r="B1884">
        <v>21</v>
      </c>
      <c r="C1884" t="b">
        <f t="shared" si="29"/>
        <v>1</v>
      </c>
      <c r="D1884">
        <v>26</v>
      </c>
      <c r="E1884" t="b">
        <f t="shared" si="30"/>
        <v>1</v>
      </c>
      <c r="F1884">
        <v>21</v>
      </c>
      <c r="G1884" t="b">
        <f t="shared" si="31"/>
        <v>1</v>
      </c>
    </row>
    <row r="1885" spans="1:7" x14ac:dyDescent="0.3">
      <c r="A1885" s="13">
        <v>43993</v>
      </c>
      <c r="B1885">
        <v>16</v>
      </c>
      <c r="C1885" t="b">
        <f t="shared" si="29"/>
        <v>1</v>
      </c>
      <c r="D1885">
        <v>25</v>
      </c>
      <c r="E1885" t="b">
        <f t="shared" si="30"/>
        <v>1</v>
      </c>
      <c r="F1885">
        <v>11</v>
      </c>
      <c r="G1885" t="b">
        <f t="shared" si="31"/>
        <v>1</v>
      </c>
    </row>
    <row r="1886" spans="1:7" x14ac:dyDescent="0.3">
      <c r="A1886" s="13">
        <v>43994</v>
      </c>
      <c r="B1886">
        <v>24</v>
      </c>
      <c r="C1886" t="b">
        <f t="shared" si="29"/>
        <v>1</v>
      </c>
      <c r="D1886">
        <v>28</v>
      </c>
      <c r="E1886" t="b">
        <f t="shared" si="30"/>
        <v>1</v>
      </c>
      <c r="F1886">
        <v>6</v>
      </c>
      <c r="G1886" t="b">
        <f t="shared" si="31"/>
        <v>1</v>
      </c>
    </row>
    <row r="1887" spans="1:7" x14ac:dyDescent="0.3">
      <c r="A1887" s="13">
        <v>43995</v>
      </c>
      <c r="B1887">
        <v>21</v>
      </c>
      <c r="C1887" t="b">
        <f t="shared" si="29"/>
        <v>1</v>
      </c>
      <c r="D1887">
        <v>21</v>
      </c>
      <c r="E1887" t="b">
        <f t="shared" si="30"/>
        <v>1</v>
      </c>
      <c r="F1887">
        <v>16</v>
      </c>
      <c r="G1887" t="b">
        <f t="shared" si="31"/>
        <v>1</v>
      </c>
    </row>
    <row r="1888" spans="1:7" x14ac:dyDescent="0.3">
      <c r="A1888" s="13">
        <v>43996</v>
      </c>
      <c r="B1888">
        <v>29</v>
      </c>
      <c r="C1888" t="b">
        <f t="shared" si="29"/>
        <v>1</v>
      </c>
      <c r="D1888">
        <v>32</v>
      </c>
      <c r="E1888" t="b">
        <f t="shared" si="30"/>
        <v>1</v>
      </c>
      <c r="F1888">
        <v>16</v>
      </c>
      <c r="G1888" t="b">
        <f t="shared" si="31"/>
        <v>1</v>
      </c>
    </row>
    <row r="1889" spans="1:7" x14ac:dyDescent="0.3">
      <c r="A1889" s="13">
        <v>43997</v>
      </c>
      <c r="B1889">
        <v>35</v>
      </c>
      <c r="C1889" t="b">
        <f t="shared" si="29"/>
        <v>1</v>
      </c>
      <c r="D1889">
        <v>29</v>
      </c>
      <c r="E1889" t="b">
        <f t="shared" si="30"/>
        <v>1</v>
      </c>
      <c r="F1889">
        <v>9</v>
      </c>
      <c r="G1889" t="b">
        <f t="shared" si="31"/>
        <v>1</v>
      </c>
    </row>
    <row r="1890" spans="1:7" x14ac:dyDescent="0.3">
      <c r="A1890" s="13">
        <v>43998</v>
      </c>
      <c r="B1890">
        <v>26</v>
      </c>
      <c r="C1890" t="b">
        <f t="shared" si="29"/>
        <v>1</v>
      </c>
      <c r="D1890">
        <v>28</v>
      </c>
      <c r="E1890" t="b">
        <f t="shared" si="30"/>
        <v>1</v>
      </c>
      <c r="F1890">
        <v>14</v>
      </c>
      <c r="G1890" t="b">
        <f t="shared" si="31"/>
        <v>1</v>
      </c>
    </row>
    <row r="1891" spans="1:7" x14ac:dyDescent="0.3">
      <c r="A1891" s="13">
        <v>43999</v>
      </c>
      <c r="B1891">
        <v>20</v>
      </c>
      <c r="C1891" t="b">
        <f t="shared" si="29"/>
        <v>1</v>
      </c>
      <c r="D1891">
        <v>35</v>
      </c>
      <c r="E1891" t="b">
        <f t="shared" si="30"/>
        <v>1</v>
      </c>
      <c r="F1891">
        <v>19</v>
      </c>
      <c r="G1891" t="b">
        <f t="shared" si="31"/>
        <v>1</v>
      </c>
    </row>
    <row r="1892" spans="1:7" x14ac:dyDescent="0.3">
      <c r="A1892" s="13">
        <v>44000</v>
      </c>
      <c r="B1892">
        <v>22</v>
      </c>
      <c r="C1892" t="b">
        <f t="shared" ref="C1892:C1955" si="32">OR(B1892&gt;$O$934,B1892&lt;$P$934)</f>
        <v>1</v>
      </c>
      <c r="D1892">
        <v>29</v>
      </c>
      <c r="E1892" t="b">
        <f t="shared" ref="E1892:E1955" si="33">OR(D1892&gt;$O$939,D1892&lt;$P$939)</f>
        <v>1</v>
      </c>
      <c r="F1892">
        <v>15</v>
      </c>
      <c r="G1892" t="b">
        <f t="shared" si="31"/>
        <v>1</v>
      </c>
    </row>
    <row r="1893" spans="1:7" x14ac:dyDescent="0.3">
      <c r="A1893" s="13">
        <v>44001</v>
      </c>
      <c r="B1893">
        <v>26</v>
      </c>
      <c r="C1893" t="b">
        <f t="shared" si="32"/>
        <v>1</v>
      </c>
      <c r="D1893">
        <v>36</v>
      </c>
      <c r="E1893" t="b">
        <f t="shared" si="33"/>
        <v>1</v>
      </c>
      <c r="F1893">
        <v>13</v>
      </c>
      <c r="G1893" t="b">
        <f t="shared" si="31"/>
        <v>1</v>
      </c>
    </row>
    <row r="1894" spans="1:7" x14ac:dyDescent="0.3">
      <c r="A1894" s="13">
        <v>44002</v>
      </c>
      <c r="B1894">
        <v>25</v>
      </c>
      <c r="C1894" t="b">
        <f t="shared" si="32"/>
        <v>1</v>
      </c>
      <c r="D1894">
        <v>25</v>
      </c>
      <c r="E1894" t="b">
        <f t="shared" si="33"/>
        <v>1</v>
      </c>
      <c r="F1894">
        <v>12</v>
      </c>
      <c r="G1894" t="b">
        <f t="shared" si="31"/>
        <v>1</v>
      </c>
    </row>
    <row r="1895" spans="1:7" x14ac:dyDescent="0.3">
      <c r="A1895" s="13">
        <v>44003</v>
      </c>
      <c r="B1895">
        <v>26</v>
      </c>
      <c r="C1895" t="b">
        <f t="shared" si="32"/>
        <v>1</v>
      </c>
      <c r="D1895">
        <v>22</v>
      </c>
      <c r="E1895" t="b">
        <f t="shared" si="33"/>
        <v>1</v>
      </c>
      <c r="F1895">
        <v>13</v>
      </c>
      <c r="G1895" t="b">
        <f t="shared" si="31"/>
        <v>1</v>
      </c>
    </row>
    <row r="1896" spans="1:7" x14ac:dyDescent="0.3">
      <c r="A1896" s="13">
        <v>44004</v>
      </c>
      <c r="B1896">
        <v>23</v>
      </c>
      <c r="C1896" t="b">
        <f t="shared" si="32"/>
        <v>1</v>
      </c>
      <c r="D1896">
        <v>32</v>
      </c>
      <c r="E1896" t="b">
        <f t="shared" si="33"/>
        <v>1</v>
      </c>
      <c r="F1896">
        <v>10</v>
      </c>
      <c r="G1896" t="b">
        <f t="shared" si="31"/>
        <v>1</v>
      </c>
    </row>
    <row r="1897" spans="1:7" x14ac:dyDescent="0.3">
      <c r="A1897" s="13">
        <v>44005</v>
      </c>
      <c r="B1897">
        <v>27</v>
      </c>
      <c r="C1897" t="b">
        <f t="shared" si="32"/>
        <v>1</v>
      </c>
      <c r="D1897">
        <v>30</v>
      </c>
      <c r="E1897" t="b">
        <f t="shared" si="33"/>
        <v>1</v>
      </c>
      <c r="F1897">
        <v>16</v>
      </c>
      <c r="G1897" t="b">
        <f t="shared" si="31"/>
        <v>1</v>
      </c>
    </row>
    <row r="1898" spans="1:7" x14ac:dyDescent="0.3">
      <c r="A1898" s="13">
        <v>44006</v>
      </c>
      <c r="B1898">
        <v>22</v>
      </c>
      <c r="C1898" t="b">
        <f t="shared" si="32"/>
        <v>1</v>
      </c>
      <c r="D1898">
        <v>30</v>
      </c>
      <c r="E1898" t="b">
        <f t="shared" si="33"/>
        <v>1</v>
      </c>
      <c r="F1898">
        <v>15</v>
      </c>
      <c r="G1898" t="b">
        <f t="shared" si="31"/>
        <v>1</v>
      </c>
    </row>
    <row r="1899" spans="1:7" x14ac:dyDescent="0.3">
      <c r="A1899" s="13">
        <v>44007</v>
      </c>
      <c r="B1899">
        <v>16</v>
      </c>
      <c r="C1899" t="b">
        <f t="shared" si="32"/>
        <v>1</v>
      </c>
      <c r="D1899">
        <v>26</v>
      </c>
      <c r="E1899" t="b">
        <f t="shared" si="33"/>
        <v>1</v>
      </c>
      <c r="F1899">
        <v>12</v>
      </c>
      <c r="G1899" t="b">
        <f t="shared" si="31"/>
        <v>1</v>
      </c>
    </row>
    <row r="1900" spans="1:7" x14ac:dyDescent="0.3">
      <c r="A1900" s="13">
        <v>44008</v>
      </c>
      <c r="B1900">
        <v>22</v>
      </c>
      <c r="C1900" t="b">
        <f t="shared" si="32"/>
        <v>1</v>
      </c>
      <c r="D1900">
        <v>31</v>
      </c>
      <c r="E1900" t="b">
        <f t="shared" si="33"/>
        <v>1</v>
      </c>
      <c r="F1900">
        <v>9</v>
      </c>
      <c r="G1900" t="b">
        <f t="shared" si="31"/>
        <v>1</v>
      </c>
    </row>
    <row r="1901" spans="1:7" x14ac:dyDescent="0.3">
      <c r="A1901" s="13">
        <v>44009</v>
      </c>
      <c r="B1901">
        <v>32</v>
      </c>
      <c r="C1901" t="b">
        <f t="shared" si="32"/>
        <v>1</v>
      </c>
      <c r="D1901">
        <v>32</v>
      </c>
      <c r="E1901" t="b">
        <f t="shared" si="33"/>
        <v>1</v>
      </c>
      <c r="F1901">
        <v>16</v>
      </c>
      <c r="G1901" t="b">
        <f t="shared" si="31"/>
        <v>1</v>
      </c>
    </row>
    <row r="1902" spans="1:7" x14ac:dyDescent="0.3">
      <c r="A1902" s="13">
        <v>44010</v>
      </c>
      <c r="B1902">
        <v>35</v>
      </c>
      <c r="C1902" t="b">
        <f t="shared" si="32"/>
        <v>1</v>
      </c>
      <c r="D1902">
        <v>34</v>
      </c>
      <c r="E1902" t="b">
        <f t="shared" si="33"/>
        <v>1</v>
      </c>
      <c r="F1902">
        <v>14</v>
      </c>
      <c r="G1902" t="b">
        <f t="shared" si="31"/>
        <v>1</v>
      </c>
    </row>
    <row r="1903" spans="1:7" x14ac:dyDescent="0.3">
      <c r="A1903" s="13">
        <v>44011</v>
      </c>
      <c r="B1903">
        <v>43</v>
      </c>
      <c r="C1903" t="b">
        <f t="shared" si="32"/>
        <v>1</v>
      </c>
      <c r="D1903">
        <v>28</v>
      </c>
      <c r="E1903" t="b">
        <f t="shared" si="33"/>
        <v>1</v>
      </c>
      <c r="F1903">
        <v>11</v>
      </c>
      <c r="G1903" t="b">
        <f t="shared" si="31"/>
        <v>1</v>
      </c>
    </row>
    <row r="1904" spans="1:7" x14ac:dyDescent="0.3">
      <c r="A1904" s="13">
        <v>44012</v>
      </c>
      <c r="B1904">
        <v>30</v>
      </c>
      <c r="C1904" t="b">
        <f t="shared" si="32"/>
        <v>1</v>
      </c>
      <c r="D1904">
        <v>26</v>
      </c>
      <c r="E1904" t="b">
        <f t="shared" si="33"/>
        <v>1</v>
      </c>
      <c r="F1904">
        <v>16</v>
      </c>
      <c r="G1904" t="b">
        <f t="shared" si="31"/>
        <v>1</v>
      </c>
    </row>
    <row r="1905" spans="1:7" x14ac:dyDescent="0.3">
      <c r="A1905" s="13">
        <v>44013</v>
      </c>
      <c r="B1905">
        <v>21</v>
      </c>
      <c r="C1905" t="b">
        <f t="shared" si="32"/>
        <v>1</v>
      </c>
      <c r="D1905">
        <v>36</v>
      </c>
      <c r="E1905" t="b">
        <f t="shared" si="33"/>
        <v>1</v>
      </c>
      <c r="F1905">
        <v>23</v>
      </c>
      <c r="G1905" t="b">
        <f t="shared" si="31"/>
        <v>1</v>
      </c>
    </row>
    <row r="1906" spans="1:7" x14ac:dyDescent="0.3">
      <c r="A1906" s="13">
        <v>44014</v>
      </c>
      <c r="B1906">
        <v>22</v>
      </c>
      <c r="C1906" t="b">
        <f t="shared" si="32"/>
        <v>1</v>
      </c>
      <c r="D1906">
        <v>28</v>
      </c>
      <c r="E1906" t="b">
        <f t="shared" si="33"/>
        <v>1</v>
      </c>
      <c r="F1906">
        <v>6</v>
      </c>
      <c r="G1906" t="b">
        <f t="shared" si="31"/>
        <v>1</v>
      </c>
    </row>
    <row r="1907" spans="1:7" x14ac:dyDescent="0.3">
      <c r="A1907" s="13">
        <v>44015</v>
      </c>
      <c r="B1907">
        <v>28</v>
      </c>
      <c r="C1907" t="b">
        <f t="shared" si="32"/>
        <v>1</v>
      </c>
      <c r="D1907">
        <v>31</v>
      </c>
      <c r="E1907" t="b">
        <f t="shared" si="33"/>
        <v>1</v>
      </c>
      <c r="F1907">
        <v>12</v>
      </c>
      <c r="G1907" t="b">
        <f t="shared" si="31"/>
        <v>1</v>
      </c>
    </row>
    <row r="1908" spans="1:7" x14ac:dyDescent="0.3">
      <c r="A1908" s="13">
        <v>44016</v>
      </c>
      <c r="B1908">
        <v>30</v>
      </c>
      <c r="C1908" t="b">
        <f t="shared" si="32"/>
        <v>1</v>
      </c>
      <c r="D1908">
        <v>36</v>
      </c>
      <c r="E1908" t="b">
        <f t="shared" si="33"/>
        <v>1</v>
      </c>
      <c r="F1908">
        <v>12</v>
      </c>
      <c r="G1908" t="b">
        <f t="shared" si="31"/>
        <v>1</v>
      </c>
    </row>
    <row r="1909" spans="1:7" x14ac:dyDescent="0.3">
      <c r="A1909" s="13">
        <v>44017</v>
      </c>
      <c r="B1909">
        <v>31</v>
      </c>
      <c r="C1909" t="b">
        <f t="shared" si="32"/>
        <v>1</v>
      </c>
      <c r="D1909">
        <v>22</v>
      </c>
      <c r="E1909" t="b">
        <f t="shared" si="33"/>
        <v>1</v>
      </c>
      <c r="F1909">
        <v>14</v>
      </c>
      <c r="G1909" t="b">
        <f t="shared" si="31"/>
        <v>1</v>
      </c>
    </row>
    <row r="1910" spans="1:7" x14ac:dyDescent="0.3">
      <c r="A1910" s="13">
        <v>44018</v>
      </c>
      <c r="B1910">
        <v>34</v>
      </c>
      <c r="C1910" t="b">
        <f t="shared" si="32"/>
        <v>1</v>
      </c>
      <c r="D1910">
        <v>23</v>
      </c>
      <c r="E1910" t="b">
        <f t="shared" si="33"/>
        <v>1</v>
      </c>
      <c r="F1910">
        <v>12</v>
      </c>
      <c r="G1910" t="b">
        <f t="shared" si="31"/>
        <v>1</v>
      </c>
    </row>
    <row r="1911" spans="1:7" x14ac:dyDescent="0.3">
      <c r="A1911" s="13">
        <v>44019</v>
      </c>
      <c r="B1911">
        <v>20</v>
      </c>
      <c r="C1911" t="b">
        <f t="shared" si="32"/>
        <v>1</v>
      </c>
      <c r="D1911">
        <v>31</v>
      </c>
      <c r="E1911" t="b">
        <f t="shared" si="33"/>
        <v>1</v>
      </c>
      <c r="F1911">
        <v>11</v>
      </c>
      <c r="G1911" t="b">
        <f t="shared" si="31"/>
        <v>1</v>
      </c>
    </row>
    <row r="1912" spans="1:7" x14ac:dyDescent="0.3">
      <c r="A1912" s="13">
        <v>44020</v>
      </c>
      <c r="B1912">
        <v>28</v>
      </c>
      <c r="C1912" t="b">
        <f t="shared" si="32"/>
        <v>1</v>
      </c>
      <c r="D1912">
        <v>25</v>
      </c>
      <c r="E1912" t="b">
        <f t="shared" si="33"/>
        <v>1</v>
      </c>
      <c r="F1912">
        <v>21</v>
      </c>
      <c r="G1912" t="b">
        <f t="shared" si="31"/>
        <v>1</v>
      </c>
    </row>
    <row r="1913" spans="1:7" x14ac:dyDescent="0.3">
      <c r="A1913" s="13">
        <v>44021</v>
      </c>
      <c r="B1913">
        <v>27</v>
      </c>
      <c r="C1913" t="b">
        <f t="shared" si="32"/>
        <v>1</v>
      </c>
      <c r="D1913">
        <v>30</v>
      </c>
      <c r="E1913" t="b">
        <f t="shared" si="33"/>
        <v>1</v>
      </c>
      <c r="F1913">
        <v>11</v>
      </c>
      <c r="G1913" t="b">
        <f t="shared" ref="G1913:G1976" si="34">OR(F1913&gt;$O$944,F1913&lt;$P$944)</f>
        <v>1</v>
      </c>
    </row>
    <row r="1914" spans="1:7" x14ac:dyDescent="0.3">
      <c r="A1914" s="13">
        <v>44022</v>
      </c>
      <c r="B1914">
        <v>28</v>
      </c>
      <c r="C1914" t="b">
        <f t="shared" si="32"/>
        <v>1</v>
      </c>
      <c r="D1914">
        <v>22</v>
      </c>
      <c r="E1914" t="b">
        <f t="shared" si="33"/>
        <v>1</v>
      </c>
      <c r="F1914">
        <v>10</v>
      </c>
      <c r="G1914" t="b">
        <f t="shared" si="34"/>
        <v>1</v>
      </c>
    </row>
    <row r="1915" spans="1:7" x14ac:dyDescent="0.3">
      <c r="A1915" s="13">
        <v>44023</v>
      </c>
      <c r="B1915">
        <v>28</v>
      </c>
      <c r="C1915" t="b">
        <f t="shared" si="32"/>
        <v>1</v>
      </c>
      <c r="D1915">
        <v>27</v>
      </c>
      <c r="E1915" t="b">
        <f t="shared" si="33"/>
        <v>1</v>
      </c>
      <c r="F1915">
        <v>21</v>
      </c>
      <c r="G1915" t="b">
        <f t="shared" si="34"/>
        <v>1</v>
      </c>
    </row>
    <row r="1916" spans="1:7" x14ac:dyDescent="0.3">
      <c r="A1916" s="13">
        <v>44024</v>
      </c>
      <c r="B1916">
        <v>31</v>
      </c>
      <c r="C1916" t="b">
        <f t="shared" si="32"/>
        <v>1</v>
      </c>
      <c r="D1916">
        <v>21</v>
      </c>
      <c r="E1916" t="b">
        <f t="shared" si="33"/>
        <v>1</v>
      </c>
      <c r="F1916">
        <v>8</v>
      </c>
      <c r="G1916" t="b">
        <f t="shared" si="34"/>
        <v>1</v>
      </c>
    </row>
    <row r="1917" spans="1:7" x14ac:dyDescent="0.3">
      <c r="A1917" s="13">
        <v>44025</v>
      </c>
      <c r="B1917">
        <v>28</v>
      </c>
      <c r="C1917" t="b">
        <f t="shared" si="32"/>
        <v>1</v>
      </c>
      <c r="D1917">
        <v>23</v>
      </c>
      <c r="E1917" t="b">
        <f t="shared" si="33"/>
        <v>1</v>
      </c>
      <c r="F1917">
        <v>14</v>
      </c>
      <c r="G1917" t="b">
        <f t="shared" si="34"/>
        <v>1</v>
      </c>
    </row>
    <row r="1918" spans="1:7" x14ac:dyDescent="0.3">
      <c r="A1918" s="13">
        <v>44026</v>
      </c>
      <c r="B1918">
        <v>31</v>
      </c>
      <c r="C1918" t="b">
        <f t="shared" si="32"/>
        <v>1</v>
      </c>
      <c r="D1918">
        <v>29</v>
      </c>
      <c r="E1918" t="b">
        <f t="shared" si="33"/>
        <v>1</v>
      </c>
      <c r="F1918">
        <v>17</v>
      </c>
      <c r="G1918" t="b">
        <f t="shared" si="34"/>
        <v>1</v>
      </c>
    </row>
    <row r="1919" spans="1:7" x14ac:dyDescent="0.3">
      <c r="A1919" s="13">
        <v>44027</v>
      </c>
      <c r="B1919">
        <v>26</v>
      </c>
      <c r="C1919" t="b">
        <f t="shared" si="32"/>
        <v>1</v>
      </c>
      <c r="D1919">
        <v>28</v>
      </c>
      <c r="E1919" t="b">
        <f t="shared" si="33"/>
        <v>1</v>
      </c>
      <c r="F1919">
        <v>16</v>
      </c>
      <c r="G1919" t="b">
        <f t="shared" si="34"/>
        <v>1</v>
      </c>
    </row>
    <row r="1920" spans="1:7" x14ac:dyDescent="0.3">
      <c r="A1920" s="13">
        <v>44028</v>
      </c>
      <c r="B1920">
        <v>33</v>
      </c>
      <c r="C1920" t="b">
        <f t="shared" si="32"/>
        <v>1</v>
      </c>
      <c r="D1920">
        <v>32</v>
      </c>
      <c r="E1920" t="b">
        <f t="shared" si="33"/>
        <v>1</v>
      </c>
      <c r="F1920">
        <v>15</v>
      </c>
      <c r="G1920" t="b">
        <f t="shared" si="34"/>
        <v>1</v>
      </c>
    </row>
    <row r="1921" spans="1:7" x14ac:dyDescent="0.3">
      <c r="A1921" s="13">
        <v>44029</v>
      </c>
      <c r="B1921">
        <v>33</v>
      </c>
      <c r="C1921" t="b">
        <f t="shared" si="32"/>
        <v>1</v>
      </c>
      <c r="D1921">
        <v>30</v>
      </c>
      <c r="E1921" t="b">
        <f t="shared" si="33"/>
        <v>1</v>
      </c>
      <c r="F1921">
        <v>9</v>
      </c>
      <c r="G1921" t="b">
        <f t="shared" si="34"/>
        <v>1</v>
      </c>
    </row>
    <row r="1922" spans="1:7" x14ac:dyDescent="0.3">
      <c r="A1922" s="13">
        <v>44030</v>
      </c>
      <c r="B1922">
        <v>34</v>
      </c>
      <c r="C1922" t="b">
        <f t="shared" si="32"/>
        <v>1</v>
      </c>
      <c r="D1922">
        <v>22</v>
      </c>
      <c r="E1922" t="b">
        <f t="shared" si="33"/>
        <v>1</v>
      </c>
      <c r="F1922">
        <v>21</v>
      </c>
      <c r="G1922" t="b">
        <f t="shared" si="34"/>
        <v>1</v>
      </c>
    </row>
    <row r="1923" spans="1:7" x14ac:dyDescent="0.3">
      <c r="A1923" s="13">
        <v>44031</v>
      </c>
      <c r="B1923">
        <v>25</v>
      </c>
      <c r="C1923" t="b">
        <f t="shared" si="32"/>
        <v>1</v>
      </c>
      <c r="D1923">
        <v>25</v>
      </c>
      <c r="E1923" t="b">
        <f t="shared" si="33"/>
        <v>1</v>
      </c>
      <c r="F1923">
        <v>19</v>
      </c>
      <c r="G1923" t="b">
        <f t="shared" si="34"/>
        <v>1</v>
      </c>
    </row>
    <row r="1924" spans="1:7" x14ac:dyDescent="0.3">
      <c r="A1924" s="13">
        <v>44032</v>
      </c>
      <c r="B1924">
        <v>32</v>
      </c>
      <c r="C1924" t="b">
        <f t="shared" si="32"/>
        <v>1</v>
      </c>
      <c r="D1924">
        <v>28</v>
      </c>
      <c r="E1924" t="b">
        <f t="shared" si="33"/>
        <v>1</v>
      </c>
      <c r="F1924">
        <v>18</v>
      </c>
      <c r="G1924" t="b">
        <f t="shared" si="34"/>
        <v>1</v>
      </c>
    </row>
    <row r="1925" spans="1:7" x14ac:dyDescent="0.3">
      <c r="A1925" s="13">
        <v>44033</v>
      </c>
      <c r="B1925">
        <v>26</v>
      </c>
      <c r="C1925" t="b">
        <f t="shared" si="32"/>
        <v>1</v>
      </c>
      <c r="D1925">
        <v>24</v>
      </c>
      <c r="E1925" t="b">
        <f t="shared" si="33"/>
        <v>1</v>
      </c>
      <c r="F1925">
        <v>11</v>
      </c>
      <c r="G1925" t="b">
        <f t="shared" si="34"/>
        <v>1</v>
      </c>
    </row>
    <row r="1926" spans="1:7" x14ac:dyDescent="0.3">
      <c r="A1926" s="13">
        <v>44034</v>
      </c>
      <c r="B1926">
        <v>24</v>
      </c>
      <c r="C1926" t="b">
        <f t="shared" si="32"/>
        <v>1</v>
      </c>
      <c r="D1926">
        <v>26</v>
      </c>
      <c r="E1926" t="b">
        <f t="shared" si="33"/>
        <v>1</v>
      </c>
      <c r="F1926">
        <v>15</v>
      </c>
      <c r="G1926" t="b">
        <f t="shared" si="34"/>
        <v>1</v>
      </c>
    </row>
    <row r="1927" spans="1:7" x14ac:dyDescent="0.3">
      <c r="A1927" s="13">
        <v>44035</v>
      </c>
      <c r="B1927">
        <v>24</v>
      </c>
      <c r="C1927" t="b">
        <f t="shared" si="32"/>
        <v>1</v>
      </c>
      <c r="D1927">
        <v>32</v>
      </c>
      <c r="E1927" t="b">
        <f t="shared" si="33"/>
        <v>1</v>
      </c>
      <c r="F1927">
        <v>8</v>
      </c>
      <c r="G1927" t="b">
        <f t="shared" si="34"/>
        <v>1</v>
      </c>
    </row>
    <row r="1928" spans="1:7" x14ac:dyDescent="0.3">
      <c r="A1928" s="13">
        <v>44036</v>
      </c>
      <c r="B1928">
        <v>30</v>
      </c>
      <c r="C1928" t="b">
        <f t="shared" si="32"/>
        <v>1</v>
      </c>
      <c r="D1928">
        <v>27</v>
      </c>
      <c r="E1928" t="b">
        <f t="shared" si="33"/>
        <v>1</v>
      </c>
      <c r="F1928">
        <v>12</v>
      </c>
      <c r="G1928" t="b">
        <f t="shared" si="34"/>
        <v>1</v>
      </c>
    </row>
    <row r="1929" spans="1:7" x14ac:dyDescent="0.3">
      <c r="A1929" s="13">
        <v>44037</v>
      </c>
      <c r="B1929">
        <v>27</v>
      </c>
      <c r="C1929" t="b">
        <f t="shared" si="32"/>
        <v>1</v>
      </c>
      <c r="D1929">
        <v>22</v>
      </c>
      <c r="E1929" t="b">
        <f t="shared" si="33"/>
        <v>1</v>
      </c>
      <c r="F1929">
        <v>15</v>
      </c>
      <c r="G1929" t="b">
        <f t="shared" si="34"/>
        <v>1</v>
      </c>
    </row>
    <row r="1930" spans="1:7" x14ac:dyDescent="0.3">
      <c r="A1930" s="13">
        <v>44038</v>
      </c>
      <c r="B1930">
        <v>35</v>
      </c>
      <c r="C1930" t="b">
        <f t="shared" si="32"/>
        <v>1</v>
      </c>
      <c r="D1930">
        <v>26</v>
      </c>
      <c r="E1930" t="b">
        <f t="shared" si="33"/>
        <v>1</v>
      </c>
      <c r="F1930">
        <v>11</v>
      </c>
      <c r="G1930" t="b">
        <f t="shared" si="34"/>
        <v>1</v>
      </c>
    </row>
    <row r="1931" spans="1:7" x14ac:dyDescent="0.3">
      <c r="A1931" s="13">
        <v>44039</v>
      </c>
      <c r="B1931">
        <v>25</v>
      </c>
      <c r="C1931" t="b">
        <f t="shared" si="32"/>
        <v>1</v>
      </c>
      <c r="D1931">
        <v>30</v>
      </c>
      <c r="E1931" t="b">
        <f t="shared" si="33"/>
        <v>1</v>
      </c>
      <c r="F1931">
        <v>22</v>
      </c>
      <c r="G1931" t="b">
        <f t="shared" si="34"/>
        <v>1</v>
      </c>
    </row>
    <row r="1932" spans="1:7" x14ac:dyDescent="0.3">
      <c r="A1932" s="13">
        <v>44040</v>
      </c>
      <c r="B1932">
        <v>23</v>
      </c>
      <c r="C1932" t="b">
        <f t="shared" si="32"/>
        <v>1</v>
      </c>
      <c r="D1932">
        <v>26</v>
      </c>
      <c r="E1932" t="b">
        <f t="shared" si="33"/>
        <v>1</v>
      </c>
      <c r="F1932">
        <v>11</v>
      </c>
      <c r="G1932" t="b">
        <f t="shared" si="34"/>
        <v>1</v>
      </c>
    </row>
    <row r="1933" spans="1:7" x14ac:dyDescent="0.3">
      <c r="A1933" s="13">
        <v>44041</v>
      </c>
      <c r="B1933">
        <v>13</v>
      </c>
      <c r="C1933" t="b">
        <f t="shared" si="32"/>
        <v>1</v>
      </c>
      <c r="D1933">
        <v>29</v>
      </c>
      <c r="E1933" t="b">
        <f t="shared" si="33"/>
        <v>1</v>
      </c>
      <c r="F1933">
        <v>10</v>
      </c>
      <c r="G1933" t="b">
        <f t="shared" si="34"/>
        <v>1</v>
      </c>
    </row>
    <row r="1934" spans="1:7" x14ac:dyDescent="0.3">
      <c r="A1934" s="13">
        <v>44042</v>
      </c>
      <c r="B1934">
        <v>18</v>
      </c>
      <c r="C1934" t="b">
        <f t="shared" si="32"/>
        <v>1</v>
      </c>
      <c r="D1934">
        <v>31</v>
      </c>
      <c r="E1934" t="b">
        <f t="shared" si="33"/>
        <v>1</v>
      </c>
      <c r="F1934">
        <v>8</v>
      </c>
      <c r="G1934" t="b">
        <f t="shared" si="34"/>
        <v>1</v>
      </c>
    </row>
    <row r="1935" spans="1:7" x14ac:dyDescent="0.3">
      <c r="A1935" s="13">
        <v>44043</v>
      </c>
      <c r="B1935">
        <v>26</v>
      </c>
      <c r="C1935" t="b">
        <f t="shared" si="32"/>
        <v>1</v>
      </c>
      <c r="D1935">
        <v>29</v>
      </c>
      <c r="E1935" t="b">
        <f t="shared" si="33"/>
        <v>1</v>
      </c>
      <c r="F1935">
        <v>10</v>
      </c>
      <c r="G1935" t="b">
        <f t="shared" si="34"/>
        <v>1</v>
      </c>
    </row>
    <row r="1936" spans="1:7" x14ac:dyDescent="0.3">
      <c r="A1936" s="13">
        <v>44044</v>
      </c>
      <c r="B1936">
        <v>27</v>
      </c>
      <c r="C1936" t="b">
        <f t="shared" si="32"/>
        <v>1</v>
      </c>
      <c r="D1936">
        <v>20</v>
      </c>
      <c r="E1936" t="b">
        <f t="shared" si="33"/>
        <v>1</v>
      </c>
      <c r="F1936">
        <v>10</v>
      </c>
      <c r="G1936" t="b">
        <f t="shared" si="34"/>
        <v>1</v>
      </c>
    </row>
    <row r="1937" spans="1:7" x14ac:dyDescent="0.3">
      <c r="A1937" s="13">
        <v>44045</v>
      </c>
      <c r="B1937">
        <v>26</v>
      </c>
      <c r="C1937" t="b">
        <f t="shared" si="32"/>
        <v>1</v>
      </c>
      <c r="D1937">
        <v>27</v>
      </c>
      <c r="E1937" t="b">
        <f t="shared" si="33"/>
        <v>1</v>
      </c>
      <c r="F1937">
        <v>16</v>
      </c>
      <c r="G1937" t="b">
        <f t="shared" si="34"/>
        <v>1</v>
      </c>
    </row>
    <row r="1938" spans="1:7" x14ac:dyDescent="0.3">
      <c r="A1938" s="13">
        <v>44046</v>
      </c>
      <c r="B1938">
        <v>27</v>
      </c>
      <c r="C1938" t="b">
        <f t="shared" si="32"/>
        <v>1</v>
      </c>
      <c r="D1938">
        <v>23</v>
      </c>
      <c r="E1938" t="b">
        <f t="shared" si="33"/>
        <v>1</v>
      </c>
      <c r="F1938">
        <v>12</v>
      </c>
      <c r="G1938" t="b">
        <f t="shared" si="34"/>
        <v>1</v>
      </c>
    </row>
    <row r="1939" spans="1:7" x14ac:dyDescent="0.3">
      <c r="A1939" s="13">
        <v>44047</v>
      </c>
      <c r="B1939">
        <v>19</v>
      </c>
      <c r="C1939" t="b">
        <f t="shared" si="32"/>
        <v>1</v>
      </c>
      <c r="D1939">
        <v>37</v>
      </c>
      <c r="E1939" t="b">
        <f t="shared" si="33"/>
        <v>1</v>
      </c>
      <c r="F1939">
        <v>15</v>
      </c>
      <c r="G1939" t="b">
        <f t="shared" si="34"/>
        <v>1</v>
      </c>
    </row>
    <row r="1940" spans="1:7" x14ac:dyDescent="0.3">
      <c r="A1940" s="13">
        <v>44048</v>
      </c>
      <c r="B1940">
        <v>24</v>
      </c>
      <c r="C1940" t="b">
        <f t="shared" si="32"/>
        <v>1</v>
      </c>
      <c r="D1940">
        <v>36</v>
      </c>
      <c r="E1940" t="b">
        <f t="shared" si="33"/>
        <v>1</v>
      </c>
      <c r="F1940">
        <v>8</v>
      </c>
      <c r="G1940" t="b">
        <f t="shared" si="34"/>
        <v>1</v>
      </c>
    </row>
    <row r="1941" spans="1:7" x14ac:dyDescent="0.3">
      <c r="A1941" s="13">
        <v>44049</v>
      </c>
      <c r="B1941">
        <v>24</v>
      </c>
      <c r="C1941" t="b">
        <f t="shared" si="32"/>
        <v>1</v>
      </c>
      <c r="D1941">
        <v>35</v>
      </c>
      <c r="E1941" t="b">
        <f t="shared" si="33"/>
        <v>1</v>
      </c>
      <c r="F1941">
        <v>10</v>
      </c>
      <c r="G1941" t="b">
        <f t="shared" si="34"/>
        <v>1</v>
      </c>
    </row>
    <row r="1942" spans="1:7" x14ac:dyDescent="0.3">
      <c r="A1942" s="13">
        <v>44050</v>
      </c>
      <c r="B1942">
        <v>20</v>
      </c>
      <c r="C1942" t="b">
        <f t="shared" si="32"/>
        <v>1</v>
      </c>
      <c r="D1942">
        <v>35</v>
      </c>
      <c r="E1942" t="b">
        <f t="shared" si="33"/>
        <v>1</v>
      </c>
      <c r="F1942">
        <v>5</v>
      </c>
      <c r="G1942" t="b">
        <f t="shared" si="34"/>
        <v>1</v>
      </c>
    </row>
    <row r="1943" spans="1:7" x14ac:dyDescent="0.3">
      <c r="A1943" s="13">
        <v>44051</v>
      </c>
      <c r="B1943">
        <v>23</v>
      </c>
      <c r="C1943" t="b">
        <f t="shared" si="32"/>
        <v>1</v>
      </c>
      <c r="D1943">
        <v>26</v>
      </c>
      <c r="E1943" t="b">
        <f t="shared" si="33"/>
        <v>1</v>
      </c>
      <c r="F1943">
        <v>8</v>
      </c>
      <c r="G1943" t="b">
        <f t="shared" si="34"/>
        <v>1</v>
      </c>
    </row>
    <row r="1944" spans="1:7" x14ac:dyDescent="0.3">
      <c r="A1944" s="13">
        <v>44052</v>
      </c>
      <c r="B1944">
        <v>34</v>
      </c>
      <c r="C1944" t="b">
        <f t="shared" si="32"/>
        <v>1</v>
      </c>
      <c r="D1944">
        <v>24</v>
      </c>
      <c r="E1944" t="b">
        <f t="shared" si="33"/>
        <v>1</v>
      </c>
      <c r="F1944">
        <v>4</v>
      </c>
      <c r="G1944" t="b">
        <f t="shared" si="34"/>
        <v>1</v>
      </c>
    </row>
    <row r="1945" spans="1:7" x14ac:dyDescent="0.3">
      <c r="A1945" s="13">
        <v>44053</v>
      </c>
      <c r="B1945">
        <v>28</v>
      </c>
      <c r="C1945" t="b">
        <f t="shared" si="32"/>
        <v>1</v>
      </c>
      <c r="D1945">
        <v>18</v>
      </c>
      <c r="E1945" t="b">
        <f t="shared" si="33"/>
        <v>1</v>
      </c>
      <c r="F1945">
        <v>6</v>
      </c>
      <c r="G1945" t="b">
        <f t="shared" si="34"/>
        <v>1</v>
      </c>
    </row>
    <row r="1946" spans="1:7" x14ac:dyDescent="0.3">
      <c r="A1946" s="13">
        <v>44054</v>
      </c>
      <c r="B1946">
        <v>30</v>
      </c>
      <c r="C1946" t="b">
        <f t="shared" si="32"/>
        <v>1</v>
      </c>
      <c r="D1946">
        <v>31</v>
      </c>
      <c r="E1946" t="b">
        <f t="shared" si="33"/>
        <v>1</v>
      </c>
      <c r="F1946">
        <v>29</v>
      </c>
      <c r="G1946" t="b">
        <f t="shared" si="34"/>
        <v>1</v>
      </c>
    </row>
    <row r="1947" spans="1:7" x14ac:dyDescent="0.3">
      <c r="A1947" s="13">
        <v>44055</v>
      </c>
      <c r="B1947">
        <v>24</v>
      </c>
      <c r="C1947" t="b">
        <f t="shared" si="32"/>
        <v>1</v>
      </c>
      <c r="D1947">
        <v>32</v>
      </c>
      <c r="E1947" t="b">
        <f t="shared" si="33"/>
        <v>1</v>
      </c>
      <c r="F1947">
        <v>17</v>
      </c>
      <c r="G1947" t="b">
        <f t="shared" si="34"/>
        <v>1</v>
      </c>
    </row>
    <row r="1948" spans="1:7" x14ac:dyDescent="0.3">
      <c r="A1948" s="13">
        <v>44056</v>
      </c>
      <c r="B1948">
        <v>21</v>
      </c>
      <c r="C1948" t="b">
        <f t="shared" si="32"/>
        <v>1</v>
      </c>
      <c r="D1948">
        <v>32</v>
      </c>
      <c r="E1948" t="b">
        <f t="shared" si="33"/>
        <v>1</v>
      </c>
      <c r="F1948">
        <v>13</v>
      </c>
      <c r="G1948" t="b">
        <f t="shared" si="34"/>
        <v>1</v>
      </c>
    </row>
    <row r="1949" spans="1:7" x14ac:dyDescent="0.3">
      <c r="A1949" s="13">
        <v>44057</v>
      </c>
      <c r="B1949">
        <v>24</v>
      </c>
      <c r="C1949" t="b">
        <f t="shared" si="32"/>
        <v>1</v>
      </c>
      <c r="D1949">
        <v>28</v>
      </c>
      <c r="E1949" t="b">
        <f t="shared" si="33"/>
        <v>1</v>
      </c>
      <c r="F1949">
        <v>9</v>
      </c>
      <c r="G1949" t="b">
        <f t="shared" si="34"/>
        <v>1</v>
      </c>
    </row>
    <row r="1950" spans="1:7" x14ac:dyDescent="0.3">
      <c r="A1950" s="13">
        <v>44058</v>
      </c>
      <c r="B1950">
        <v>34</v>
      </c>
      <c r="C1950" t="b">
        <f t="shared" si="32"/>
        <v>1</v>
      </c>
      <c r="D1950">
        <v>21</v>
      </c>
      <c r="E1950" t="b">
        <f t="shared" si="33"/>
        <v>1</v>
      </c>
      <c r="F1950">
        <v>18</v>
      </c>
      <c r="G1950" t="b">
        <f t="shared" si="34"/>
        <v>1</v>
      </c>
    </row>
    <row r="1951" spans="1:7" x14ac:dyDescent="0.3">
      <c r="A1951" s="13">
        <v>44059</v>
      </c>
      <c r="B1951">
        <v>32</v>
      </c>
      <c r="C1951" t="b">
        <f t="shared" si="32"/>
        <v>1</v>
      </c>
      <c r="D1951">
        <v>29</v>
      </c>
      <c r="E1951" t="b">
        <f t="shared" si="33"/>
        <v>1</v>
      </c>
      <c r="F1951">
        <v>22</v>
      </c>
      <c r="G1951" t="b">
        <f t="shared" si="34"/>
        <v>1</v>
      </c>
    </row>
    <row r="1952" spans="1:7" x14ac:dyDescent="0.3">
      <c r="A1952" s="13">
        <v>44060</v>
      </c>
      <c r="B1952">
        <v>26</v>
      </c>
      <c r="C1952" t="b">
        <f t="shared" si="32"/>
        <v>1</v>
      </c>
      <c r="D1952">
        <v>29</v>
      </c>
      <c r="E1952" t="b">
        <f t="shared" si="33"/>
        <v>1</v>
      </c>
      <c r="F1952">
        <v>15</v>
      </c>
      <c r="G1952" t="b">
        <f t="shared" si="34"/>
        <v>1</v>
      </c>
    </row>
    <row r="1953" spans="1:7" x14ac:dyDescent="0.3">
      <c r="A1953" s="13">
        <v>44061</v>
      </c>
      <c r="B1953">
        <v>27</v>
      </c>
      <c r="C1953" t="b">
        <f t="shared" si="32"/>
        <v>1</v>
      </c>
      <c r="D1953">
        <v>34</v>
      </c>
      <c r="E1953" t="b">
        <f t="shared" si="33"/>
        <v>1</v>
      </c>
      <c r="F1953">
        <v>11</v>
      </c>
      <c r="G1953" t="b">
        <f t="shared" si="34"/>
        <v>1</v>
      </c>
    </row>
    <row r="1954" spans="1:7" x14ac:dyDescent="0.3">
      <c r="A1954" s="13">
        <v>44062</v>
      </c>
      <c r="B1954">
        <v>22</v>
      </c>
      <c r="C1954" t="b">
        <f t="shared" si="32"/>
        <v>1</v>
      </c>
      <c r="D1954">
        <v>32</v>
      </c>
      <c r="E1954" t="b">
        <f t="shared" si="33"/>
        <v>1</v>
      </c>
      <c r="F1954">
        <v>16</v>
      </c>
      <c r="G1954" t="b">
        <f t="shared" si="34"/>
        <v>1</v>
      </c>
    </row>
    <row r="1955" spans="1:7" x14ac:dyDescent="0.3">
      <c r="A1955" s="13">
        <v>44063</v>
      </c>
      <c r="B1955">
        <v>23</v>
      </c>
      <c r="C1955" t="b">
        <f t="shared" si="32"/>
        <v>1</v>
      </c>
      <c r="D1955">
        <v>32</v>
      </c>
      <c r="E1955" t="b">
        <f t="shared" si="33"/>
        <v>1</v>
      </c>
      <c r="F1955">
        <v>5</v>
      </c>
      <c r="G1955" t="b">
        <f t="shared" si="34"/>
        <v>1</v>
      </c>
    </row>
    <row r="1956" spans="1:7" x14ac:dyDescent="0.3">
      <c r="A1956" s="13">
        <v>44064</v>
      </c>
      <c r="B1956">
        <v>26</v>
      </c>
      <c r="C1956" t="b">
        <f t="shared" ref="C1956:C2019" si="35">OR(B1956&gt;$O$934,B1956&lt;$P$934)</f>
        <v>1</v>
      </c>
      <c r="D1956">
        <v>27</v>
      </c>
      <c r="E1956" t="b">
        <f t="shared" ref="E1956:E2019" si="36">OR(D1956&gt;$O$939,D1956&lt;$P$939)</f>
        <v>1</v>
      </c>
      <c r="F1956">
        <v>18</v>
      </c>
      <c r="G1956" t="b">
        <f t="shared" si="34"/>
        <v>1</v>
      </c>
    </row>
    <row r="1957" spans="1:7" x14ac:dyDescent="0.3">
      <c r="A1957" s="13">
        <v>44065</v>
      </c>
      <c r="B1957">
        <v>42</v>
      </c>
      <c r="C1957" t="b">
        <f t="shared" si="35"/>
        <v>1</v>
      </c>
      <c r="D1957">
        <v>28</v>
      </c>
      <c r="E1957" t="b">
        <f t="shared" si="36"/>
        <v>1</v>
      </c>
      <c r="F1957">
        <v>16</v>
      </c>
      <c r="G1957" t="b">
        <f t="shared" si="34"/>
        <v>1</v>
      </c>
    </row>
    <row r="1958" spans="1:7" x14ac:dyDescent="0.3">
      <c r="A1958" s="13">
        <v>44066</v>
      </c>
      <c r="B1958">
        <v>30</v>
      </c>
      <c r="C1958" t="b">
        <f t="shared" si="35"/>
        <v>1</v>
      </c>
      <c r="D1958">
        <v>22</v>
      </c>
      <c r="E1958" t="b">
        <f t="shared" si="36"/>
        <v>1</v>
      </c>
      <c r="F1958">
        <v>15</v>
      </c>
      <c r="G1958" t="b">
        <f t="shared" si="34"/>
        <v>1</v>
      </c>
    </row>
    <row r="1959" spans="1:7" x14ac:dyDescent="0.3">
      <c r="A1959" s="13">
        <v>44067</v>
      </c>
      <c r="B1959">
        <v>40</v>
      </c>
      <c r="C1959" t="b">
        <f t="shared" si="35"/>
        <v>1</v>
      </c>
      <c r="D1959">
        <v>33</v>
      </c>
      <c r="E1959" t="b">
        <f t="shared" si="36"/>
        <v>1</v>
      </c>
      <c r="F1959">
        <v>15</v>
      </c>
      <c r="G1959" t="b">
        <f t="shared" si="34"/>
        <v>1</v>
      </c>
    </row>
    <row r="1960" spans="1:7" x14ac:dyDescent="0.3">
      <c r="A1960" s="13">
        <v>44068</v>
      </c>
      <c r="B1960">
        <v>43</v>
      </c>
      <c r="C1960" t="b">
        <f t="shared" si="35"/>
        <v>1</v>
      </c>
      <c r="D1960">
        <v>31</v>
      </c>
      <c r="E1960" t="b">
        <f t="shared" si="36"/>
        <v>1</v>
      </c>
      <c r="F1960">
        <v>13</v>
      </c>
      <c r="G1960" t="b">
        <f t="shared" si="34"/>
        <v>1</v>
      </c>
    </row>
    <row r="1961" spans="1:7" x14ac:dyDescent="0.3">
      <c r="A1961" s="13">
        <v>44069</v>
      </c>
      <c r="B1961">
        <v>35</v>
      </c>
      <c r="C1961" t="b">
        <f t="shared" si="35"/>
        <v>1</v>
      </c>
      <c r="D1961">
        <v>30</v>
      </c>
      <c r="E1961" t="b">
        <f t="shared" si="36"/>
        <v>1</v>
      </c>
      <c r="F1961">
        <v>12</v>
      </c>
      <c r="G1961" t="b">
        <f t="shared" si="34"/>
        <v>1</v>
      </c>
    </row>
    <row r="1962" spans="1:7" x14ac:dyDescent="0.3">
      <c r="A1962" s="13">
        <v>44070</v>
      </c>
      <c r="B1962">
        <v>30</v>
      </c>
      <c r="C1962" t="b">
        <f t="shared" si="35"/>
        <v>1</v>
      </c>
      <c r="D1962">
        <v>35</v>
      </c>
      <c r="E1962" t="b">
        <f t="shared" si="36"/>
        <v>1</v>
      </c>
      <c r="F1962">
        <v>12</v>
      </c>
      <c r="G1962" t="b">
        <f t="shared" si="34"/>
        <v>1</v>
      </c>
    </row>
    <row r="1963" spans="1:7" x14ac:dyDescent="0.3">
      <c r="A1963" s="13">
        <v>44071</v>
      </c>
      <c r="B1963">
        <v>26</v>
      </c>
      <c r="C1963" t="b">
        <f t="shared" si="35"/>
        <v>1</v>
      </c>
      <c r="D1963">
        <v>32</v>
      </c>
      <c r="E1963" t="b">
        <f t="shared" si="36"/>
        <v>1</v>
      </c>
      <c r="F1963">
        <v>12</v>
      </c>
      <c r="G1963" t="b">
        <f t="shared" si="34"/>
        <v>1</v>
      </c>
    </row>
    <row r="1964" spans="1:7" x14ac:dyDescent="0.3">
      <c r="A1964" s="13">
        <v>44072</v>
      </c>
      <c r="B1964">
        <v>27</v>
      </c>
      <c r="C1964" t="b">
        <f t="shared" si="35"/>
        <v>1</v>
      </c>
      <c r="D1964">
        <v>34</v>
      </c>
      <c r="E1964" t="b">
        <f t="shared" si="36"/>
        <v>1</v>
      </c>
      <c r="F1964">
        <v>13</v>
      </c>
      <c r="G1964" t="b">
        <f t="shared" si="34"/>
        <v>1</v>
      </c>
    </row>
    <row r="1965" spans="1:7" x14ac:dyDescent="0.3">
      <c r="A1965" s="13">
        <v>44073</v>
      </c>
      <c r="B1965">
        <v>27</v>
      </c>
      <c r="C1965" t="b">
        <f t="shared" si="35"/>
        <v>1</v>
      </c>
      <c r="D1965">
        <v>19</v>
      </c>
      <c r="E1965" t="b">
        <f t="shared" si="36"/>
        <v>1</v>
      </c>
      <c r="F1965">
        <v>13</v>
      </c>
      <c r="G1965" t="b">
        <f t="shared" si="34"/>
        <v>1</v>
      </c>
    </row>
    <row r="1966" spans="1:7" x14ac:dyDescent="0.3">
      <c r="A1966" s="13">
        <v>44074</v>
      </c>
      <c r="B1966">
        <v>22</v>
      </c>
      <c r="C1966" t="b">
        <f t="shared" si="35"/>
        <v>1</v>
      </c>
      <c r="D1966">
        <v>33</v>
      </c>
      <c r="E1966" t="b">
        <f t="shared" si="36"/>
        <v>1</v>
      </c>
      <c r="F1966">
        <v>16</v>
      </c>
      <c r="G1966" t="b">
        <f t="shared" si="34"/>
        <v>1</v>
      </c>
    </row>
    <row r="1967" spans="1:7" x14ac:dyDescent="0.3">
      <c r="A1967" s="13">
        <v>44075</v>
      </c>
      <c r="B1967">
        <v>25</v>
      </c>
      <c r="C1967" t="b">
        <f t="shared" si="35"/>
        <v>1</v>
      </c>
      <c r="D1967">
        <v>34</v>
      </c>
      <c r="E1967" t="b">
        <f t="shared" si="36"/>
        <v>1</v>
      </c>
      <c r="F1967">
        <v>16</v>
      </c>
      <c r="G1967" t="b">
        <f t="shared" si="34"/>
        <v>1</v>
      </c>
    </row>
    <row r="1968" spans="1:7" x14ac:dyDescent="0.3">
      <c r="A1968" s="13">
        <v>44076</v>
      </c>
      <c r="B1968">
        <v>23</v>
      </c>
      <c r="C1968" t="b">
        <f t="shared" si="35"/>
        <v>1</v>
      </c>
      <c r="D1968">
        <v>26</v>
      </c>
      <c r="E1968" t="b">
        <f t="shared" si="36"/>
        <v>1</v>
      </c>
      <c r="F1968">
        <v>14</v>
      </c>
      <c r="G1968" t="b">
        <f t="shared" si="34"/>
        <v>1</v>
      </c>
    </row>
    <row r="1969" spans="1:7" x14ac:dyDescent="0.3">
      <c r="A1969" s="13">
        <v>44077</v>
      </c>
      <c r="B1969">
        <v>24</v>
      </c>
      <c r="C1969" t="b">
        <f t="shared" si="35"/>
        <v>1</v>
      </c>
      <c r="D1969">
        <v>29</v>
      </c>
      <c r="E1969" t="b">
        <f t="shared" si="36"/>
        <v>1</v>
      </c>
      <c r="F1969">
        <v>9</v>
      </c>
      <c r="G1969" t="b">
        <f t="shared" si="34"/>
        <v>1</v>
      </c>
    </row>
    <row r="1970" spans="1:7" x14ac:dyDescent="0.3">
      <c r="A1970" s="13">
        <v>44078</v>
      </c>
      <c r="B1970">
        <v>23</v>
      </c>
      <c r="C1970" t="b">
        <f t="shared" si="35"/>
        <v>1</v>
      </c>
      <c r="D1970">
        <v>40</v>
      </c>
      <c r="E1970" t="b">
        <f t="shared" si="36"/>
        <v>1</v>
      </c>
      <c r="F1970">
        <v>12</v>
      </c>
      <c r="G1970" t="b">
        <f t="shared" si="34"/>
        <v>1</v>
      </c>
    </row>
    <row r="1971" spans="1:7" x14ac:dyDescent="0.3">
      <c r="A1971" s="13">
        <v>44079</v>
      </c>
      <c r="B1971">
        <v>27</v>
      </c>
      <c r="C1971" t="b">
        <f t="shared" si="35"/>
        <v>1</v>
      </c>
      <c r="D1971">
        <v>30</v>
      </c>
      <c r="E1971" t="b">
        <f t="shared" si="36"/>
        <v>1</v>
      </c>
      <c r="F1971">
        <v>16</v>
      </c>
      <c r="G1971" t="b">
        <f t="shared" si="34"/>
        <v>1</v>
      </c>
    </row>
    <row r="1972" spans="1:7" x14ac:dyDescent="0.3">
      <c r="A1972" s="13">
        <v>44080</v>
      </c>
      <c r="B1972">
        <v>28</v>
      </c>
      <c r="C1972" t="b">
        <f t="shared" si="35"/>
        <v>1</v>
      </c>
      <c r="D1972">
        <v>24</v>
      </c>
      <c r="E1972" t="b">
        <f t="shared" si="36"/>
        <v>1</v>
      </c>
      <c r="F1972">
        <v>9</v>
      </c>
      <c r="G1972" t="b">
        <f t="shared" si="34"/>
        <v>1</v>
      </c>
    </row>
    <row r="1973" spans="1:7" x14ac:dyDescent="0.3">
      <c r="A1973" s="13">
        <v>44081</v>
      </c>
      <c r="B1973">
        <v>28</v>
      </c>
      <c r="C1973" t="b">
        <f t="shared" si="35"/>
        <v>1</v>
      </c>
      <c r="D1973">
        <v>28</v>
      </c>
      <c r="E1973" t="b">
        <f t="shared" si="36"/>
        <v>1</v>
      </c>
      <c r="F1973">
        <v>18</v>
      </c>
      <c r="G1973" t="b">
        <f t="shared" si="34"/>
        <v>1</v>
      </c>
    </row>
    <row r="1974" spans="1:7" x14ac:dyDescent="0.3">
      <c r="A1974" s="13">
        <v>44082</v>
      </c>
      <c r="B1974">
        <v>28</v>
      </c>
      <c r="C1974" t="b">
        <f t="shared" si="35"/>
        <v>1</v>
      </c>
      <c r="D1974">
        <v>28</v>
      </c>
      <c r="E1974" t="b">
        <f t="shared" si="36"/>
        <v>1</v>
      </c>
      <c r="F1974">
        <v>15</v>
      </c>
      <c r="G1974" t="b">
        <f t="shared" si="34"/>
        <v>1</v>
      </c>
    </row>
    <row r="1975" spans="1:7" x14ac:dyDescent="0.3">
      <c r="A1975" s="13">
        <v>44083</v>
      </c>
      <c r="B1975">
        <v>22</v>
      </c>
      <c r="C1975" t="b">
        <f t="shared" si="35"/>
        <v>1</v>
      </c>
      <c r="D1975">
        <v>29</v>
      </c>
      <c r="E1975" t="b">
        <f t="shared" si="36"/>
        <v>1</v>
      </c>
      <c r="F1975">
        <v>9</v>
      </c>
      <c r="G1975" t="b">
        <f t="shared" si="34"/>
        <v>1</v>
      </c>
    </row>
    <row r="1976" spans="1:7" x14ac:dyDescent="0.3">
      <c r="A1976" s="13">
        <v>44084</v>
      </c>
      <c r="B1976">
        <v>19</v>
      </c>
      <c r="C1976" t="b">
        <f t="shared" si="35"/>
        <v>1</v>
      </c>
      <c r="D1976">
        <v>31</v>
      </c>
      <c r="E1976" t="b">
        <f t="shared" si="36"/>
        <v>1</v>
      </c>
      <c r="F1976">
        <v>10</v>
      </c>
      <c r="G1976" t="b">
        <f t="shared" si="34"/>
        <v>1</v>
      </c>
    </row>
    <row r="1977" spans="1:7" x14ac:dyDescent="0.3">
      <c r="A1977" s="13">
        <v>44085</v>
      </c>
      <c r="B1977">
        <v>25</v>
      </c>
      <c r="C1977" t="b">
        <f t="shared" si="35"/>
        <v>1</v>
      </c>
      <c r="D1977">
        <v>24</v>
      </c>
      <c r="E1977" t="b">
        <f t="shared" si="36"/>
        <v>1</v>
      </c>
      <c r="F1977">
        <v>14</v>
      </c>
      <c r="G1977" t="b">
        <f t="shared" ref="G1977:G2024" si="37">OR(F1977&gt;$O$944,F1977&lt;$P$944)</f>
        <v>1</v>
      </c>
    </row>
    <row r="1978" spans="1:7" x14ac:dyDescent="0.3">
      <c r="A1978" s="13">
        <v>44086</v>
      </c>
      <c r="B1978">
        <v>18</v>
      </c>
      <c r="C1978" t="b">
        <f t="shared" si="35"/>
        <v>1</v>
      </c>
      <c r="D1978">
        <v>28</v>
      </c>
      <c r="E1978" t="b">
        <f t="shared" si="36"/>
        <v>1</v>
      </c>
      <c r="F1978">
        <v>13</v>
      </c>
      <c r="G1978" t="b">
        <f t="shared" si="37"/>
        <v>1</v>
      </c>
    </row>
    <row r="1979" spans="1:7" x14ac:dyDescent="0.3">
      <c r="A1979" s="13">
        <v>44087</v>
      </c>
      <c r="B1979">
        <v>23</v>
      </c>
      <c r="C1979" t="b">
        <f t="shared" si="35"/>
        <v>1</v>
      </c>
      <c r="D1979">
        <v>27</v>
      </c>
      <c r="E1979" t="b">
        <f t="shared" si="36"/>
        <v>1</v>
      </c>
      <c r="F1979">
        <v>18</v>
      </c>
      <c r="G1979" t="b">
        <f t="shared" si="37"/>
        <v>1</v>
      </c>
    </row>
    <row r="1980" spans="1:7" x14ac:dyDescent="0.3">
      <c r="A1980" s="13">
        <v>44088</v>
      </c>
      <c r="B1980">
        <v>29</v>
      </c>
      <c r="C1980" t="b">
        <f t="shared" si="35"/>
        <v>1</v>
      </c>
      <c r="D1980">
        <v>27</v>
      </c>
      <c r="E1980" t="b">
        <f t="shared" si="36"/>
        <v>1</v>
      </c>
      <c r="F1980">
        <v>10</v>
      </c>
      <c r="G1980" t="b">
        <f t="shared" si="37"/>
        <v>1</v>
      </c>
    </row>
    <row r="1981" spans="1:7" x14ac:dyDescent="0.3">
      <c r="A1981" s="13">
        <v>44089</v>
      </c>
      <c r="B1981">
        <v>21</v>
      </c>
      <c r="C1981" t="b">
        <f t="shared" si="35"/>
        <v>1</v>
      </c>
      <c r="D1981">
        <v>27</v>
      </c>
      <c r="E1981" t="b">
        <f t="shared" si="36"/>
        <v>1</v>
      </c>
      <c r="F1981">
        <v>12</v>
      </c>
      <c r="G1981" t="b">
        <f t="shared" si="37"/>
        <v>1</v>
      </c>
    </row>
    <row r="1982" spans="1:7" x14ac:dyDescent="0.3">
      <c r="A1982" s="13">
        <v>44090</v>
      </c>
      <c r="B1982">
        <v>31</v>
      </c>
      <c r="C1982" t="b">
        <f t="shared" si="35"/>
        <v>1</v>
      </c>
      <c r="D1982">
        <v>42</v>
      </c>
      <c r="E1982" t="b">
        <f t="shared" si="36"/>
        <v>1</v>
      </c>
      <c r="F1982">
        <v>10</v>
      </c>
      <c r="G1982" t="b">
        <f t="shared" si="37"/>
        <v>1</v>
      </c>
    </row>
    <row r="1983" spans="1:7" x14ac:dyDescent="0.3">
      <c r="A1983" s="13">
        <v>44091</v>
      </c>
      <c r="B1983">
        <v>21</v>
      </c>
      <c r="C1983" t="b">
        <f t="shared" si="35"/>
        <v>1</v>
      </c>
      <c r="D1983">
        <v>25</v>
      </c>
      <c r="E1983" t="b">
        <f t="shared" si="36"/>
        <v>1</v>
      </c>
      <c r="F1983">
        <v>12</v>
      </c>
      <c r="G1983" t="b">
        <f t="shared" si="37"/>
        <v>1</v>
      </c>
    </row>
    <row r="1984" spans="1:7" x14ac:dyDescent="0.3">
      <c r="A1984" s="13">
        <v>44092</v>
      </c>
      <c r="B1984">
        <v>18</v>
      </c>
      <c r="C1984" t="b">
        <f t="shared" si="35"/>
        <v>1</v>
      </c>
      <c r="D1984">
        <v>30</v>
      </c>
      <c r="E1984" t="b">
        <f t="shared" si="36"/>
        <v>1</v>
      </c>
      <c r="F1984">
        <v>12</v>
      </c>
      <c r="G1984" t="b">
        <f t="shared" si="37"/>
        <v>1</v>
      </c>
    </row>
    <row r="1985" spans="1:7" x14ac:dyDescent="0.3">
      <c r="A1985" s="13">
        <v>44093</v>
      </c>
      <c r="B1985">
        <v>26</v>
      </c>
      <c r="C1985" t="b">
        <f t="shared" si="35"/>
        <v>1</v>
      </c>
      <c r="D1985">
        <v>24</v>
      </c>
      <c r="E1985" t="b">
        <f t="shared" si="36"/>
        <v>1</v>
      </c>
      <c r="F1985">
        <v>20</v>
      </c>
      <c r="G1985" t="b">
        <f t="shared" si="37"/>
        <v>1</v>
      </c>
    </row>
    <row r="1986" spans="1:7" x14ac:dyDescent="0.3">
      <c r="A1986" s="13">
        <v>44094</v>
      </c>
      <c r="B1986">
        <v>27</v>
      </c>
      <c r="C1986" t="b">
        <f t="shared" si="35"/>
        <v>1</v>
      </c>
      <c r="D1986">
        <v>15</v>
      </c>
      <c r="E1986" t="b">
        <f t="shared" si="36"/>
        <v>1</v>
      </c>
      <c r="F1986">
        <v>11</v>
      </c>
      <c r="G1986" t="b">
        <f t="shared" si="37"/>
        <v>1</v>
      </c>
    </row>
    <row r="1987" spans="1:7" x14ac:dyDescent="0.3">
      <c r="A1987" s="13">
        <v>44095</v>
      </c>
      <c r="B1987">
        <v>28</v>
      </c>
      <c r="C1987" t="b">
        <f t="shared" si="35"/>
        <v>1</v>
      </c>
      <c r="D1987">
        <v>34</v>
      </c>
      <c r="E1987" t="b">
        <f t="shared" si="36"/>
        <v>1</v>
      </c>
      <c r="F1987">
        <v>21</v>
      </c>
      <c r="G1987" t="b">
        <f t="shared" si="37"/>
        <v>1</v>
      </c>
    </row>
    <row r="1988" spans="1:7" x14ac:dyDescent="0.3">
      <c r="A1988" s="13">
        <v>44096</v>
      </c>
      <c r="B1988">
        <v>28</v>
      </c>
      <c r="C1988" t="b">
        <f t="shared" si="35"/>
        <v>1</v>
      </c>
      <c r="D1988">
        <v>32</v>
      </c>
      <c r="E1988" t="b">
        <f t="shared" si="36"/>
        <v>1</v>
      </c>
      <c r="F1988">
        <v>15</v>
      </c>
      <c r="G1988" t="b">
        <f t="shared" si="37"/>
        <v>1</v>
      </c>
    </row>
    <row r="1989" spans="1:7" x14ac:dyDescent="0.3">
      <c r="A1989" s="13">
        <v>44097</v>
      </c>
      <c r="B1989">
        <v>21</v>
      </c>
      <c r="C1989" t="b">
        <f t="shared" si="35"/>
        <v>1</v>
      </c>
      <c r="D1989">
        <v>27</v>
      </c>
      <c r="E1989" t="b">
        <f t="shared" si="36"/>
        <v>1</v>
      </c>
      <c r="F1989">
        <v>10</v>
      </c>
      <c r="G1989" t="b">
        <f t="shared" si="37"/>
        <v>1</v>
      </c>
    </row>
    <row r="1990" spans="1:7" x14ac:dyDescent="0.3">
      <c r="A1990" s="13">
        <v>44098</v>
      </c>
      <c r="B1990">
        <v>24</v>
      </c>
      <c r="C1990" t="b">
        <f t="shared" si="35"/>
        <v>1</v>
      </c>
      <c r="D1990">
        <v>29</v>
      </c>
      <c r="E1990" t="b">
        <f t="shared" si="36"/>
        <v>1</v>
      </c>
      <c r="F1990">
        <v>11</v>
      </c>
      <c r="G1990" t="b">
        <f t="shared" si="37"/>
        <v>1</v>
      </c>
    </row>
    <row r="1991" spans="1:7" x14ac:dyDescent="0.3">
      <c r="A1991" s="13">
        <v>44099</v>
      </c>
      <c r="B1991">
        <v>21</v>
      </c>
      <c r="C1991" t="b">
        <f t="shared" si="35"/>
        <v>1</v>
      </c>
      <c r="D1991">
        <v>27</v>
      </c>
      <c r="E1991" t="b">
        <f t="shared" si="36"/>
        <v>1</v>
      </c>
      <c r="F1991">
        <v>13</v>
      </c>
      <c r="G1991" t="b">
        <f t="shared" si="37"/>
        <v>1</v>
      </c>
    </row>
    <row r="1992" spans="1:7" x14ac:dyDescent="0.3">
      <c r="A1992" s="13">
        <v>44100</v>
      </c>
      <c r="B1992">
        <v>24</v>
      </c>
      <c r="C1992" t="b">
        <f t="shared" si="35"/>
        <v>1</v>
      </c>
      <c r="D1992">
        <v>31</v>
      </c>
      <c r="E1992" t="b">
        <f t="shared" si="36"/>
        <v>1</v>
      </c>
      <c r="F1992">
        <v>6</v>
      </c>
      <c r="G1992" t="b">
        <f t="shared" si="37"/>
        <v>1</v>
      </c>
    </row>
    <row r="1993" spans="1:7" x14ac:dyDescent="0.3">
      <c r="A1993" s="13">
        <v>44101</v>
      </c>
      <c r="B1993">
        <v>33</v>
      </c>
      <c r="C1993" t="b">
        <f t="shared" si="35"/>
        <v>1</v>
      </c>
      <c r="D1993">
        <v>23</v>
      </c>
      <c r="E1993" t="b">
        <f t="shared" si="36"/>
        <v>1</v>
      </c>
      <c r="F1993">
        <v>17</v>
      </c>
      <c r="G1993" t="b">
        <f t="shared" si="37"/>
        <v>1</v>
      </c>
    </row>
    <row r="1994" spans="1:7" x14ac:dyDescent="0.3">
      <c r="A1994" s="13">
        <v>44102</v>
      </c>
      <c r="B1994">
        <v>31</v>
      </c>
      <c r="C1994" t="b">
        <f t="shared" si="35"/>
        <v>1</v>
      </c>
      <c r="D1994">
        <v>29</v>
      </c>
      <c r="E1994" t="b">
        <f t="shared" si="36"/>
        <v>1</v>
      </c>
      <c r="F1994">
        <v>14</v>
      </c>
      <c r="G1994" t="b">
        <f t="shared" si="37"/>
        <v>1</v>
      </c>
    </row>
    <row r="1995" spans="1:7" x14ac:dyDescent="0.3">
      <c r="A1995" s="13">
        <v>44103</v>
      </c>
      <c r="B1995">
        <v>18</v>
      </c>
      <c r="C1995" t="b">
        <f t="shared" si="35"/>
        <v>1</v>
      </c>
      <c r="D1995">
        <v>26</v>
      </c>
      <c r="E1995" t="b">
        <f t="shared" si="36"/>
        <v>1</v>
      </c>
      <c r="F1995">
        <v>9</v>
      </c>
      <c r="G1995" t="b">
        <f t="shared" si="37"/>
        <v>1</v>
      </c>
    </row>
    <row r="1996" spans="1:7" x14ac:dyDescent="0.3">
      <c r="A1996" s="13">
        <v>44104</v>
      </c>
      <c r="B1996">
        <v>20</v>
      </c>
      <c r="C1996" t="b">
        <f t="shared" si="35"/>
        <v>1</v>
      </c>
      <c r="D1996">
        <v>31</v>
      </c>
      <c r="E1996" t="b">
        <f t="shared" si="36"/>
        <v>1</v>
      </c>
      <c r="F1996">
        <v>20</v>
      </c>
      <c r="G1996" t="b">
        <f t="shared" si="37"/>
        <v>1</v>
      </c>
    </row>
    <row r="1997" spans="1:7" x14ac:dyDescent="0.3">
      <c r="A1997" s="13">
        <v>44105</v>
      </c>
      <c r="B1997">
        <v>29</v>
      </c>
      <c r="C1997" t="b">
        <f t="shared" si="35"/>
        <v>1</v>
      </c>
      <c r="D1997">
        <v>23</v>
      </c>
      <c r="E1997" t="b">
        <f t="shared" si="36"/>
        <v>1</v>
      </c>
      <c r="F1997">
        <v>8</v>
      </c>
      <c r="G1997" t="b">
        <f t="shared" si="37"/>
        <v>1</v>
      </c>
    </row>
    <row r="1998" spans="1:7" x14ac:dyDescent="0.3">
      <c r="A1998" s="13">
        <v>44106</v>
      </c>
      <c r="B1998">
        <v>18</v>
      </c>
      <c r="C1998" t="b">
        <f t="shared" si="35"/>
        <v>1</v>
      </c>
      <c r="D1998">
        <v>22</v>
      </c>
      <c r="E1998" t="b">
        <f t="shared" si="36"/>
        <v>1</v>
      </c>
      <c r="F1998">
        <v>5</v>
      </c>
      <c r="G1998" t="b">
        <f t="shared" si="37"/>
        <v>1</v>
      </c>
    </row>
    <row r="1999" spans="1:7" x14ac:dyDescent="0.3">
      <c r="A1999" s="13">
        <v>44107</v>
      </c>
      <c r="B1999">
        <v>31</v>
      </c>
      <c r="C1999" t="b">
        <f t="shared" si="35"/>
        <v>1</v>
      </c>
      <c r="D1999">
        <v>28</v>
      </c>
      <c r="E1999" t="b">
        <f t="shared" si="36"/>
        <v>1</v>
      </c>
      <c r="F1999">
        <v>17</v>
      </c>
      <c r="G1999" t="b">
        <f t="shared" si="37"/>
        <v>1</v>
      </c>
    </row>
    <row r="2000" spans="1:7" x14ac:dyDescent="0.3">
      <c r="A2000" s="13">
        <v>44108</v>
      </c>
      <c r="B2000">
        <v>30</v>
      </c>
      <c r="C2000" t="b">
        <f t="shared" si="35"/>
        <v>1</v>
      </c>
      <c r="D2000">
        <v>23</v>
      </c>
      <c r="E2000" t="b">
        <f t="shared" si="36"/>
        <v>1</v>
      </c>
      <c r="F2000">
        <v>13</v>
      </c>
      <c r="G2000" t="b">
        <f t="shared" si="37"/>
        <v>1</v>
      </c>
    </row>
    <row r="2001" spans="1:7" x14ac:dyDescent="0.3">
      <c r="A2001" s="13">
        <v>44109</v>
      </c>
      <c r="B2001">
        <v>28</v>
      </c>
      <c r="C2001" t="b">
        <f t="shared" si="35"/>
        <v>1</v>
      </c>
      <c r="D2001">
        <v>20</v>
      </c>
      <c r="E2001" t="b">
        <f t="shared" si="36"/>
        <v>1</v>
      </c>
      <c r="F2001">
        <v>16</v>
      </c>
      <c r="G2001" t="b">
        <f t="shared" si="37"/>
        <v>1</v>
      </c>
    </row>
    <row r="2002" spans="1:7" x14ac:dyDescent="0.3">
      <c r="A2002" s="13">
        <v>44110</v>
      </c>
      <c r="B2002">
        <v>29</v>
      </c>
      <c r="C2002" t="b">
        <f t="shared" si="35"/>
        <v>1</v>
      </c>
      <c r="D2002">
        <v>28</v>
      </c>
      <c r="E2002" t="b">
        <f t="shared" si="36"/>
        <v>1</v>
      </c>
      <c r="F2002">
        <v>10</v>
      </c>
      <c r="G2002" t="b">
        <f t="shared" si="37"/>
        <v>1</v>
      </c>
    </row>
    <row r="2003" spans="1:7" x14ac:dyDescent="0.3">
      <c r="A2003" s="13">
        <v>44111</v>
      </c>
      <c r="B2003">
        <v>26</v>
      </c>
      <c r="C2003" t="b">
        <f t="shared" si="35"/>
        <v>1</v>
      </c>
      <c r="D2003">
        <v>29</v>
      </c>
      <c r="E2003" t="b">
        <f t="shared" si="36"/>
        <v>1</v>
      </c>
      <c r="F2003">
        <v>14</v>
      </c>
      <c r="G2003" t="b">
        <f t="shared" si="37"/>
        <v>1</v>
      </c>
    </row>
    <row r="2004" spans="1:7" x14ac:dyDescent="0.3">
      <c r="A2004" s="13">
        <v>44112</v>
      </c>
      <c r="B2004">
        <v>22</v>
      </c>
      <c r="C2004" t="b">
        <f t="shared" si="35"/>
        <v>1</v>
      </c>
      <c r="D2004">
        <v>27</v>
      </c>
      <c r="E2004" t="b">
        <f t="shared" si="36"/>
        <v>1</v>
      </c>
      <c r="F2004">
        <v>6</v>
      </c>
      <c r="G2004" t="b">
        <f t="shared" si="37"/>
        <v>1</v>
      </c>
    </row>
    <row r="2005" spans="1:7" x14ac:dyDescent="0.3">
      <c r="A2005" s="13">
        <v>44113</v>
      </c>
      <c r="B2005">
        <v>29</v>
      </c>
      <c r="C2005" t="b">
        <f t="shared" si="35"/>
        <v>1</v>
      </c>
      <c r="D2005">
        <v>27</v>
      </c>
      <c r="E2005" t="b">
        <f t="shared" si="36"/>
        <v>1</v>
      </c>
      <c r="F2005">
        <v>13</v>
      </c>
      <c r="G2005" t="b">
        <f t="shared" si="37"/>
        <v>1</v>
      </c>
    </row>
    <row r="2006" spans="1:7" x14ac:dyDescent="0.3">
      <c r="A2006" s="13">
        <v>44114</v>
      </c>
      <c r="B2006">
        <v>30</v>
      </c>
      <c r="C2006" t="b">
        <f t="shared" si="35"/>
        <v>1</v>
      </c>
      <c r="D2006">
        <v>22</v>
      </c>
      <c r="E2006" t="b">
        <f t="shared" si="36"/>
        <v>1</v>
      </c>
      <c r="F2006">
        <v>13</v>
      </c>
      <c r="G2006" t="b">
        <f t="shared" si="37"/>
        <v>1</v>
      </c>
    </row>
    <row r="2007" spans="1:7" x14ac:dyDescent="0.3">
      <c r="A2007" s="13">
        <v>44115</v>
      </c>
      <c r="B2007">
        <v>26</v>
      </c>
      <c r="C2007" t="b">
        <f t="shared" si="35"/>
        <v>1</v>
      </c>
      <c r="D2007">
        <v>19</v>
      </c>
      <c r="E2007" t="b">
        <f t="shared" si="36"/>
        <v>1</v>
      </c>
      <c r="F2007">
        <v>16</v>
      </c>
      <c r="G2007" t="b">
        <f t="shared" si="37"/>
        <v>1</v>
      </c>
    </row>
    <row r="2008" spans="1:7" x14ac:dyDescent="0.3">
      <c r="A2008" s="13">
        <v>44116</v>
      </c>
      <c r="B2008">
        <v>29</v>
      </c>
      <c r="C2008" t="b">
        <f t="shared" si="35"/>
        <v>1</v>
      </c>
      <c r="D2008">
        <v>28</v>
      </c>
      <c r="E2008" t="b">
        <f t="shared" si="36"/>
        <v>1</v>
      </c>
      <c r="F2008">
        <v>16</v>
      </c>
      <c r="G2008" t="b">
        <f t="shared" si="37"/>
        <v>1</v>
      </c>
    </row>
    <row r="2009" spans="1:7" x14ac:dyDescent="0.3">
      <c r="A2009" s="13">
        <v>44117</v>
      </c>
      <c r="B2009">
        <v>29</v>
      </c>
      <c r="C2009" t="b">
        <f t="shared" si="35"/>
        <v>1</v>
      </c>
      <c r="D2009">
        <v>28</v>
      </c>
      <c r="E2009" t="b">
        <f t="shared" si="36"/>
        <v>1</v>
      </c>
      <c r="F2009">
        <v>16</v>
      </c>
      <c r="G2009" t="b">
        <f t="shared" si="37"/>
        <v>1</v>
      </c>
    </row>
    <row r="2010" spans="1:7" x14ac:dyDescent="0.3">
      <c r="A2010" s="13">
        <v>44118</v>
      </c>
      <c r="B2010">
        <v>23</v>
      </c>
      <c r="C2010" t="b">
        <f t="shared" si="35"/>
        <v>1</v>
      </c>
      <c r="D2010">
        <v>31</v>
      </c>
      <c r="E2010" t="b">
        <f t="shared" si="36"/>
        <v>1</v>
      </c>
      <c r="F2010">
        <v>14</v>
      </c>
      <c r="G2010" t="b">
        <f t="shared" si="37"/>
        <v>1</v>
      </c>
    </row>
    <row r="2011" spans="1:7" x14ac:dyDescent="0.3">
      <c r="A2011" s="13">
        <v>44119</v>
      </c>
      <c r="B2011">
        <v>24</v>
      </c>
      <c r="C2011" t="b">
        <f t="shared" si="35"/>
        <v>1</v>
      </c>
      <c r="D2011">
        <v>26</v>
      </c>
      <c r="E2011" t="b">
        <f t="shared" si="36"/>
        <v>1</v>
      </c>
      <c r="F2011">
        <v>15</v>
      </c>
      <c r="G2011" t="b">
        <f t="shared" si="37"/>
        <v>1</v>
      </c>
    </row>
    <row r="2012" spans="1:7" x14ac:dyDescent="0.3">
      <c r="A2012" s="13">
        <v>44120</v>
      </c>
      <c r="B2012">
        <v>26</v>
      </c>
      <c r="C2012" t="b">
        <f t="shared" si="35"/>
        <v>1</v>
      </c>
      <c r="D2012">
        <v>19</v>
      </c>
      <c r="E2012" t="b">
        <f t="shared" si="36"/>
        <v>1</v>
      </c>
      <c r="F2012">
        <v>17</v>
      </c>
      <c r="G2012" t="b">
        <f t="shared" si="37"/>
        <v>1</v>
      </c>
    </row>
    <row r="2013" spans="1:7" x14ac:dyDescent="0.3">
      <c r="A2013" s="13">
        <v>44121</v>
      </c>
      <c r="B2013">
        <v>22</v>
      </c>
      <c r="C2013" t="b">
        <f t="shared" si="35"/>
        <v>1</v>
      </c>
      <c r="D2013">
        <v>25</v>
      </c>
      <c r="E2013" t="b">
        <f t="shared" si="36"/>
        <v>1</v>
      </c>
      <c r="F2013">
        <v>15</v>
      </c>
      <c r="G2013" t="b">
        <f t="shared" si="37"/>
        <v>1</v>
      </c>
    </row>
    <row r="2014" spans="1:7" x14ac:dyDescent="0.3">
      <c r="A2014" s="13">
        <v>44122</v>
      </c>
      <c r="B2014">
        <v>32</v>
      </c>
      <c r="C2014" t="b">
        <f t="shared" si="35"/>
        <v>1</v>
      </c>
      <c r="D2014">
        <v>22</v>
      </c>
      <c r="E2014" t="b">
        <f t="shared" si="36"/>
        <v>1</v>
      </c>
      <c r="F2014">
        <v>12</v>
      </c>
      <c r="G2014" t="b">
        <f t="shared" si="37"/>
        <v>1</v>
      </c>
    </row>
    <row r="2015" spans="1:7" x14ac:dyDescent="0.3">
      <c r="A2015" s="13">
        <v>44123</v>
      </c>
      <c r="B2015">
        <v>26</v>
      </c>
      <c r="C2015" t="b">
        <f t="shared" si="35"/>
        <v>1</v>
      </c>
      <c r="D2015">
        <v>27</v>
      </c>
      <c r="E2015" t="b">
        <f t="shared" si="36"/>
        <v>1</v>
      </c>
      <c r="F2015">
        <v>18</v>
      </c>
      <c r="G2015" t="b">
        <f t="shared" si="37"/>
        <v>1</v>
      </c>
    </row>
    <row r="2016" spans="1:7" x14ac:dyDescent="0.3">
      <c r="A2016" s="13">
        <v>44124</v>
      </c>
      <c r="B2016">
        <v>37</v>
      </c>
      <c r="C2016" t="b">
        <f t="shared" si="35"/>
        <v>1</v>
      </c>
      <c r="D2016">
        <v>35</v>
      </c>
      <c r="E2016" t="b">
        <f t="shared" si="36"/>
        <v>1</v>
      </c>
      <c r="F2016">
        <v>16</v>
      </c>
      <c r="G2016" t="b">
        <f t="shared" si="37"/>
        <v>1</v>
      </c>
    </row>
    <row r="2017" spans="1:7" x14ac:dyDescent="0.3">
      <c r="A2017" s="13">
        <v>44125</v>
      </c>
      <c r="B2017">
        <v>23</v>
      </c>
      <c r="C2017" t="b">
        <f t="shared" si="35"/>
        <v>1</v>
      </c>
      <c r="D2017">
        <v>25</v>
      </c>
      <c r="E2017" t="b">
        <f t="shared" si="36"/>
        <v>1</v>
      </c>
      <c r="F2017">
        <v>10</v>
      </c>
      <c r="G2017" t="b">
        <f t="shared" si="37"/>
        <v>1</v>
      </c>
    </row>
    <row r="2018" spans="1:7" x14ac:dyDescent="0.3">
      <c r="A2018" s="13">
        <v>44126</v>
      </c>
      <c r="B2018">
        <v>21</v>
      </c>
      <c r="C2018" t="b">
        <f t="shared" si="35"/>
        <v>1</v>
      </c>
      <c r="D2018">
        <v>25</v>
      </c>
      <c r="E2018" t="b">
        <f t="shared" si="36"/>
        <v>1</v>
      </c>
      <c r="F2018">
        <v>9</v>
      </c>
      <c r="G2018" t="b">
        <f t="shared" si="37"/>
        <v>1</v>
      </c>
    </row>
    <row r="2019" spans="1:7" x14ac:dyDescent="0.3">
      <c r="A2019" s="13">
        <v>44127</v>
      </c>
      <c r="B2019">
        <v>23</v>
      </c>
      <c r="C2019" t="b">
        <f t="shared" si="35"/>
        <v>1</v>
      </c>
      <c r="D2019">
        <v>29</v>
      </c>
      <c r="E2019" t="b">
        <f t="shared" si="36"/>
        <v>1</v>
      </c>
      <c r="F2019">
        <v>14</v>
      </c>
      <c r="G2019" t="b">
        <f t="shared" si="37"/>
        <v>1</v>
      </c>
    </row>
    <row r="2020" spans="1:7" x14ac:dyDescent="0.3">
      <c r="A2020" s="13">
        <v>44128</v>
      </c>
      <c r="B2020">
        <v>28</v>
      </c>
      <c r="C2020" t="b">
        <f t="shared" ref="C2020:C2024" si="38">OR(B2020&gt;$O$934,B2020&lt;$P$934)</f>
        <v>1</v>
      </c>
      <c r="D2020">
        <v>22</v>
      </c>
      <c r="E2020" t="b">
        <f t="shared" ref="E2020:E2024" si="39">OR(D2020&gt;$O$939,D2020&lt;$P$939)</f>
        <v>1</v>
      </c>
      <c r="F2020">
        <v>9</v>
      </c>
      <c r="G2020" t="b">
        <f t="shared" si="37"/>
        <v>1</v>
      </c>
    </row>
    <row r="2021" spans="1:7" x14ac:dyDescent="0.3">
      <c r="A2021" s="13">
        <v>44129</v>
      </c>
      <c r="B2021">
        <v>22</v>
      </c>
      <c r="C2021" t="b">
        <f t="shared" si="38"/>
        <v>1</v>
      </c>
      <c r="D2021">
        <v>24</v>
      </c>
      <c r="E2021" t="b">
        <f t="shared" si="39"/>
        <v>1</v>
      </c>
      <c r="F2021">
        <v>17</v>
      </c>
      <c r="G2021" t="b">
        <f t="shared" si="37"/>
        <v>1</v>
      </c>
    </row>
    <row r="2022" spans="1:7" x14ac:dyDescent="0.3">
      <c r="A2022" s="13">
        <v>44130</v>
      </c>
      <c r="B2022">
        <v>24</v>
      </c>
      <c r="C2022" t="b">
        <f t="shared" si="38"/>
        <v>1</v>
      </c>
      <c r="D2022">
        <v>24</v>
      </c>
      <c r="E2022" t="b">
        <f t="shared" si="39"/>
        <v>1</v>
      </c>
      <c r="F2022">
        <v>14</v>
      </c>
      <c r="G2022" t="b">
        <f t="shared" si="37"/>
        <v>1</v>
      </c>
    </row>
    <row r="2023" spans="1:7" x14ac:dyDescent="0.3">
      <c r="A2023" s="13">
        <v>44131</v>
      </c>
      <c r="B2023">
        <v>25</v>
      </c>
      <c r="C2023" t="b">
        <f t="shared" si="38"/>
        <v>1</v>
      </c>
      <c r="D2023">
        <v>36</v>
      </c>
      <c r="E2023" t="b">
        <f t="shared" si="39"/>
        <v>1</v>
      </c>
      <c r="F2023">
        <v>15</v>
      </c>
      <c r="G2023" t="b">
        <f t="shared" si="37"/>
        <v>1</v>
      </c>
    </row>
    <row r="2024" spans="1:7" x14ac:dyDescent="0.3">
      <c r="A2024" s="13">
        <v>44132</v>
      </c>
      <c r="B2024">
        <v>19</v>
      </c>
      <c r="C2024" t="b">
        <f t="shared" si="38"/>
        <v>1</v>
      </c>
      <c r="D2024">
        <v>30</v>
      </c>
      <c r="E2024" t="b">
        <f t="shared" si="39"/>
        <v>1</v>
      </c>
      <c r="F2024">
        <v>12</v>
      </c>
      <c r="G2024" t="b">
        <f t="shared" si="37"/>
        <v>1</v>
      </c>
    </row>
  </sheetData>
  <autoFilter ref="A1:G1" xr:uid="{168AE1A3-CADF-4744-86E2-D0B23A3CBEE6}">
    <sortState xmlns:xlrd2="http://schemas.microsoft.com/office/spreadsheetml/2017/richdata2" ref="A932:G2024">
      <sortCondition ref="A1"/>
    </sortState>
  </autoFilter>
  <mergeCells count="3">
    <mergeCell ref="L932:P932"/>
    <mergeCell ref="L937:P937"/>
    <mergeCell ref="L942:P9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F8096-B8FE-45C8-9EE9-68750E6AADB2}">
  <dimension ref="A1:AP53"/>
  <sheetViews>
    <sheetView showGridLines="0" tabSelected="1" zoomScale="80" zoomScaleNormal="80" workbookViewId="0">
      <selection activeCell="H48" sqref="H48"/>
    </sheetView>
  </sheetViews>
  <sheetFormatPr defaultRowHeight="14.4" x14ac:dyDescent="0.3"/>
  <cols>
    <col min="2" max="7" width="12" customWidth="1"/>
    <col min="8" max="8" width="10.5546875" customWidth="1"/>
    <col min="10" max="13" width="11.21875" customWidth="1"/>
    <col min="14" max="14" width="5.44140625" customWidth="1"/>
    <col min="15" max="19" width="11.21875" customWidth="1"/>
    <col min="20" max="20" width="4.109375" customWidth="1"/>
    <col min="21" max="26" width="11.21875" customWidth="1"/>
    <col min="29" max="41" width="0" hidden="1" customWidth="1"/>
  </cols>
  <sheetData>
    <row r="1" spans="1:42" ht="18.600000000000001" thickBot="1" x14ac:dyDescent="0.4">
      <c r="B1" s="1"/>
      <c r="C1" s="1"/>
      <c r="D1" s="1"/>
      <c r="E1" s="1"/>
      <c r="F1" s="1"/>
      <c r="G1" s="1"/>
      <c r="H1" s="1"/>
      <c r="I1" s="1"/>
      <c r="J1" s="239" t="s">
        <v>0</v>
      </c>
      <c r="K1" s="240"/>
      <c r="L1" s="240"/>
      <c r="M1" s="241"/>
      <c r="N1" s="79"/>
      <c r="O1" s="55"/>
      <c r="P1" s="239" t="s">
        <v>1</v>
      </c>
      <c r="Q1" s="240"/>
      <c r="R1" s="240"/>
      <c r="S1" s="241"/>
      <c r="T1" s="79"/>
      <c r="U1" s="55"/>
      <c r="V1" s="239" t="s">
        <v>2</v>
      </c>
      <c r="W1" s="240"/>
      <c r="X1" s="240"/>
      <c r="Y1" s="24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8.600000000000001" thickBot="1" x14ac:dyDescent="0.4">
      <c r="B2" s="242" t="s">
        <v>3</v>
      </c>
      <c r="C2" s="243"/>
      <c r="D2" s="243"/>
      <c r="E2" s="243"/>
      <c r="F2" s="243"/>
      <c r="G2" s="244"/>
      <c r="H2" s="55"/>
      <c r="I2" s="55"/>
      <c r="J2" s="57" t="s">
        <v>4</v>
      </c>
      <c r="K2" s="59" t="s">
        <v>5</v>
      </c>
      <c r="L2" s="59" t="s">
        <v>6</v>
      </c>
      <c r="M2" s="80" t="s">
        <v>108</v>
      </c>
      <c r="N2" s="81"/>
      <c r="O2" s="55"/>
      <c r="P2" s="57" t="s">
        <v>4</v>
      </c>
      <c r="Q2" s="59" t="s">
        <v>5</v>
      </c>
      <c r="R2" s="59" t="s">
        <v>6</v>
      </c>
      <c r="S2" s="80" t="s">
        <v>108</v>
      </c>
      <c r="T2" s="81"/>
      <c r="U2" s="55"/>
      <c r="V2" s="57" t="s">
        <v>4</v>
      </c>
      <c r="W2" s="59" t="s">
        <v>5</v>
      </c>
      <c r="X2" s="59" t="s">
        <v>6</v>
      </c>
      <c r="Y2" s="80" t="s">
        <v>108</v>
      </c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8.600000000000001" thickBot="1" x14ac:dyDescent="0.4">
      <c r="B3" s="245" t="s">
        <v>7</v>
      </c>
      <c r="C3" s="246"/>
      <c r="D3" s="246" t="s">
        <v>8</v>
      </c>
      <c r="E3" s="246"/>
      <c r="F3" s="246" t="s">
        <v>9</v>
      </c>
      <c r="G3" s="247"/>
      <c r="H3" s="55"/>
      <c r="I3" s="56" t="s">
        <v>10</v>
      </c>
      <c r="J3" s="82">
        <f>C11-C4</f>
        <v>-0.49157112115033597</v>
      </c>
      <c r="K3" s="83">
        <f>C18-C4</f>
        <v>-0.52862749394231034</v>
      </c>
      <c r="L3" s="72">
        <f>C25-C4</f>
        <v>-0.51623526993997038</v>
      </c>
      <c r="M3" s="84">
        <f>C32-C4</f>
        <v>-0.78771145803729814</v>
      </c>
      <c r="N3" s="85"/>
      <c r="O3" s="56" t="s">
        <v>10</v>
      </c>
      <c r="P3" s="82">
        <f>E11-E4</f>
        <v>-0.60186037734868725</v>
      </c>
      <c r="Q3" s="72">
        <f>E18-E4</f>
        <v>-0.82967104505513012</v>
      </c>
      <c r="R3" s="72">
        <f>E25-E4</f>
        <v>-0.85438208251685888</v>
      </c>
      <c r="S3" s="65">
        <f>E32-E4</f>
        <v>-0.8923385861520936</v>
      </c>
      <c r="T3" s="86"/>
      <c r="U3" s="56" t="s">
        <v>10</v>
      </c>
      <c r="V3" s="82">
        <f>G11-G4</f>
        <v>-0.75269227385610593</v>
      </c>
      <c r="W3" s="72">
        <f>G18-G4</f>
        <v>-1.1090991398822982</v>
      </c>
      <c r="X3" s="72">
        <f>G25-G4</f>
        <v>-1.067183533828344</v>
      </c>
      <c r="Y3" s="84">
        <f>G32-G4</f>
        <v>-1.192947332774041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 ht="18" x14ac:dyDescent="0.35">
      <c r="B4" s="57" t="s">
        <v>10</v>
      </c>
      <c r="C4" s="58">
        <v>3.096446280991735</v>
      </c>
      <c r="D4" s="59" t="s">
        <v>10</v>
      </c>
      <c r="E4" s="58">
        <v>3.2067355371900863</v>
      </c>
      <c r="F4" s="59" t="s">
        <v>10</v>
      </c>
      <c r="G4" s="60">
        <v>2.815753734721592</v>
      </c>
      <c r="H4" s="55"/>
      <c r="I4" s="61" t="s">
        <v>11</v>
      </c>
      <c r="J4" s="82">
        <f t="shared" ref="J4:J6" si="0">C12-C5</f>
        <v>-7.6830008767253375</v>
      </c>
      <c r="K4" s="83">
        <f>C19-C5</f>
        <v>-9.0046709507460214</v>
      </c>
      <c r="L4" s="83">
        <f t="shared" ref="L4:L6" si="1">C26-C5</f>
        <v>-4.478654619380201</v>
      </c>
      <c r="M4" s="84">
        <f t="shared" ref="M4:M6" si="2">C33-C5</f>
        <v>-12.534870821409438</v>
      </c>
      <c r="N4" s="85"/>
      <c r="O4" s="61" t="s">
        <v>11</v>
      </c>
      <c r="P4" s="87">
        <f t="shared" ref="P4:P6" si="3">E12-E5</f>
        <v>-15.35048021556819</v>
      </c>
      <c r="Q4" s="83">
        <f t="shared" ref="Q4:Q6" si="4">E19-E5</f>
        <v>-20.537420756515299</v>
      </c>
      <c r="R4" s="72">
        <f t="shared" ref="R4:R6" si="5">E26-E5</f>
        <v>-20.51851927447732</v>
      </c>
      <c r="S4" s="84">
        <f t="shared" ref="S4:S6" si="6">E33-E5</f>
        <v>-20.883984288391687</v>
      </c>
      <c r="T4" s="85"/>
      <c r="U4" s="61" t="s">
        <v>11</v>
      </c>
      <c r="V4" s="82">
        <f t="shared" ref="V4:V6" si="7">G12-G5</f>
        <v>-11.110159805705926</v>
      </c>
      <c r="W4" s="83">
        <f t="shared" ref="W4:W6" si="8">G19-G5</f>
        <v>-17.66410140334996</v>
      </c>
      <c r="X4" s="88">
        <f t="shared" ref="X4:X6" si="9">G26-G5</f>
        <v>-17.906590906491893</v>
      </c>
      <c r="Y4" s="89">
        <f>G33-G5</f>
        <v>-16.297822321049978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18" x14ac:dyDescent="0.35">
      <c r="B5" s="62" t="s">
        <v>11</v>
      </c>
      <c r="C5" s="63">
        <v>37.626694214876082</v>
      </c>
      <c r="D5" s="64" t="s">
        <v>11</v>
      </c>
      <c r="E5" s="63">
        <v>45.294173553718934</v>
      </c>
      <c r="F5" s="64" t="s">
        <v>11</v>
      </c>
      <c r="G5" s="65">
        <v>30.21004979628794</v>
      </c>
      <c r="H5" s="55"/>
      <c r="I5" s="61" t="s">
        <v>12</v>
      </c>
      <c r="J5" s="82">
        <f t="shared" si="0"/>
        <v>-1.9544459337827194</v>
      </c>
      <c r="K5" s="83">
        <f t="shared" ref="K5:K6" si="10">C20-C6</f>
        <v>-0.86473480482820886</v>
      </c>
      <c r="L5" s="72">
        <f t="shared" si="1"/>
        <v>-1.6690956024128276</v>
      </c>
      <c r="M5" s="84">
        <f t="shared" si="2"/>
        <v>-2.4173551000008207</v>
      </c>
      <c r="N5" s="85"/>
      <c r="O5" s="61" t="s">
        <v>12</v>
      </c>
      <c r="P5" s="82">
        <f t="shared" si="3"/>
        <v>-2.5366621305924024</v>
      </c>
      <c r="Q5" s="72">
        <f t="shared" si="4"/>
        <v>-2.034611490804501</v>
      </c>
      <c r="R5" s="72">
        <f t="shared" si="5"/>
        <v>-3.0312303502541464</v>
      </c>
      <c r="S5" s="84">
        <f t="shared" si="6"/>
        <v>-3.0680783353950591</v>
      </c>
      <c r="T5" s="85"/>
      <c r="U5" s="61" t="s">
        <v>12</v>
      </c>
      <c r="V5" s="82">
        <f t="shared" si="7"/>
        <v>-1.1260248725980357</v>
      </c>
      <c r="W5" s="72">
        <f t="shared" si="8"/>
        <v>-1.9543409339951969</v>
      </c>
      <c r="X5" s="88">
        <f t="shared" si="9"/>
        <v>-1.9887382929391713</v>
      </c>
      <c r="Y5" s="65">
        <f t="shared" ref="Y5" si="11">G34-G6</f>
        <v>-1.7664571152557542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 ht="18.600000000000001" thickBot="1" x14ac:dyDescent="0.4">
      <c r="B6" s="62" t="s">
        <v>12</v>
      </c>
      <c r="C6" s="63">
        <v>7.4265290232606871</v>
      </c>
      <c r="D6" s="64" t="s">
        <v>12</v>
      </c>
      <c r="E6" s="63">
        <v>8.0087452200703702</v>
      </c>
      <c r="F6" s="64" t="s">
        <v>12</v>
      </c>
      <c r="G6" s="65">
        <v>5.4963669633939052</v>
      </c>
      <c r="H6" s="55"/>
      <c r="I6" s="66" t="s">
        <v>13</v>
      </c>
      <c r="J6" s="90">
        <f t="shared" si="0"/>
        <v>-5.9587726383467571E-2</v>
      </c>
      <c r="K6" s="74">
        <f t="shared" si="10"/>
        <v>-5.2932897347833491E-2</v>
      </c>
      <c r="L6" s="74">
        <f t="shared" si="1"/>
        <v>-7.9786412128287076E-3</v>
      </c>
      <c r="M6" s="78">
        <f t="shared" si="2"/>
        <v>-5.8365762347821926E-2</v>
      </c>
      <c r="N6" s="91"/>
      <c r="O6" s="66" t="s">
        <v>13</v>
      </c>
      <c r="P6" s="92">
        <f t="shared" si="3"/>
        <v>-4.3325795095666614E-2</v>
      </c>
      <c r="Q6" s="93">
        <f t="shared" si="4"/>
        <v>-6.3846707013437393E-2</v>
      </c>
      <c r="R6" s="74">
        <f t="shared" si="5"/>
        <v>-3.9752329550913179E-2</v>
      </c>
      <c r="S6" s="94">
        <f t="shared" si="6"/>
        <v>-6.3902214507780136E-2</v>
      </c>
      <c r="T6" s="91"/>
      <c r="U6" s="66" t="s">
        <v>13</v>
      </c>
      <c r="V6" s="95">
        <f t="shared" si="7"/>
        <v>-4.2487119839121235E-2</v>
      </c>
      <c r="W6" s="93">
        <f t="shared" si="8"/>
        <v>-0.10900786565680187</v>
      </c>
      <c r="X6" s="68">
        <f t="shared" si="9"/>
        <v>-8.4575788320065293E-2</v>
      </c>
      <c r="Y6" s="78">
        <f>G35-G7</f>
        <v>-5.5796841978931921E-2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 ht="18.600000000000001" thickBot="1" x14ac:dyDescent="0.4">
      <c r="B7" s="67" t="s">
        <v>13</v>
      </c>
      <c r="C7" s="68">
        <v>0.22511169170502957</v>
      </c>
      <c r="D7" s="69" t="s">
        <v>13</v>
      </c>
      <c r="E7" s="68">
        <v>0.20884976041722861</v>
      </c>
      <c r="F7" s="69" t="s">
        <v>13</v>
      </c>
      <c r="G7" s="70">
        <v>0.37661702085982435</v>
      </c>
      <c r="H7" s="55"/>
      <c r="I7" s="55"/>
      <c r="J7" s="3"/>
      <c r="K7" s="3"/>
      <c r="L7" s="3"/>
      <c r="M7" s="3"/>
      <c r="N7" s="3"/>
      <c r="O7" s="3"/>
      <c r="P7" s="3"/>
      <c r="Q7" s="3"/>
      <c r="R7" s="3"/>
      <c r="S7" s="3"/>
      <c r="T7" s="53"/>
      <c r="U7" s="3"/>
      <c r="V7" s="3"/>
      <c r="W7" s="3"/>
      <c r="X7" s="3"/>
      <c r="Y7" s="3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2" ht="18.600000000000001" thickBot="1" x14ac:dyDescent="0.4">
      <c r="B8" s="248"/>
      <c r="C8" s="248"/>
      <c r="D8" s="248"/>
      <c r="E8" s="248"/>
      <c r="F8" s="248"/>
      <c r="G8" s="248"/>
      <c r="H8" s="55"/>
      <c r="I8" s="5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2" ht="18" x14ac:dyDescent="0.35">
      <c r="A9" s="271" t="s">
        <v>113</v>
      </c>
      <c r="B9" s="249" t="s">
        <v>112</v>
      </c>
      <c r="C9" s="250"/>
      <c r="D9" s="250"/>
      <c r="E9" s="250"/>
      <c r="F9" s="250"/>
      <c r="G9" s="251"/>
      <c r="H9" s="55"/>
      <c r="I9" s="55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2" ht="18.600000000000001" thickBot="1" x14ac:dyDescent="0.4">
      <c r="A10" s="272"/>
      <c r="B10" s="245" t="s">
        <v>7</v>
      </c>
      <c r="C10" s="246"/>
      <c r="D10" s="246" t="s">
        <v>8</v>
      </c>
      <c r="E10" s="246"/>
      <c r="F10" s="246" t="s">
        <v>9</v>
      </c>
      <c r="G10" s="247"/>
      <c r="H10" s="55" t="s">
        <v>115</v>
      </c>
      <c r="I10" s="55"/>
      <c r="J10" s="1"/>
      <c r="K10" s="1"/>
      <c r="L10" s="1"/>
      <c r="M10" s="1"/>
      <c r="N10" s="1"/>
      <c r="O10" s="1"/>
      <c r="V10" s="1"/>
      <c r="W10" s="1"/>
      <c r="X10" s="1"/>
      <c r="Y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2" ht="18.600000000000001" thickBot="1" x14ac:dyDescent="0.4">
      <c r="A11" s="272"/>
      <c r="B11" s="57" t="s">
        <v>10</v>
      </c>
      <c r="C11" s="58">
        <v>2.6048751598413991</v>
      </c>
      <c r="D11" s="58" t="s">
        <v>10</v>
      </c>
      <c r="E11" s="58">
        <v>2.6048751598413991</v>
      </c>
      <c r="F11" s="58" t="s">
        <v>10</v>
      </c>
      <c r="G11" s="60">
        <v>2.063061460865486</v>
      </c>
      <c r="H11" s="55"/>
      <c r="I11" s="71"/>
      <c r="J11" s="1"/>
      <c r="K11" s="1"/>
      <c r="R11" s="1"/>
      <c r="S11" s="1"/>
      <c r="T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42" ht="18" x14ac:dyDescent="0.35">
      <c r="A12" s="272"/>
      <c r="B12" s="62" t="s">
        <v>11</v>
      </c>
      <c r="C12" s="72">
        <v>29.943693338150744</v>
      </c>
      <c r="D12" s="72" t="s">
        <v>11</v>
      </c>
      <c r="E12" s="72">
        <v>29.943693338150744</v>
      </c>
      <c r="F12" s="72" t="s">
        <v>11</v>
      </c>
      <c r="G12" s="65">
        <v>19.099889990582014</v>
      </c>
      <c r="H12" s="55"/>
      <c r="I12" s="71"/>
      <c r="J12" s="1"/>
      <c r="K12" s="1"/>
      <c r="M12" s="249" t="s">
        <v>112</v>
      </c>
      <c r="N12" s="250"/>
      <c r="O12" s="250"/>
      <c r="P12" s="250"/>
      <c r="Q12" s="250"/>
      <c r="R12" s="251"/>
      <c r="S12" s="55"/>
      <c r="T12" s="55"/>
      <c r="U12" s="55"/>
      <c r="X12" s="269" t="s">
        <v>93</v>
      </c>
      <c r="Y12" s="270"/>
      <c r="Z12" s="270"/>
      <c r="AA12" s="270"/>
      <c r="AB12" s="270"/>
      <c r="AC12" s="270"/>
      <c r="AD12" s="270"/>
      <c r="AE12" s="270"/>
      <c r="AF12" s="270"/>
      <c r="AG12" s="270"/>
      <c r="AH12" s="270"/>
      <c r="AI12" s="270"/>
      <c r="AJ12" s="270"/>
      <c r="AK12" s="270"/>
      <c r="AL12" s="270"/>
      <c r="AM12" s="270"/>
      <c r="AN12" s="270"/>
      <c r="AO12" s="270"/>
      <c r="AP12" s="270"/>
    </row>
    <row r="13" spans="1:42" ht="18.600000000000001" thickBot="1" x14ac:dyDescent="0.4">
      <c r="A13" s="272"/>
      <c r="B13" s="62" t="s">
        <v>12</v>
      </c>
      <c r="C13" s="72">
        <v>5.4720830894779677</v>
      </c>
      <c r="D13" s="72" t="s">
        <v>12</v>
      </c>
      <c r="E13" s="72">
        <v>5.4720830894779677</v>
      </c>
      <c r="F13" s="72" t="s">
        <v>12</v>
      </c>
      <c r="G13" s="65">
        <v>4.3703420907958694</v>
      </c>
      <c r="H13" s="55"/>
      <c r="I13" s="71"/>
      <c r="J13" s="1"/>
      <c r="K13" s="1"/>
      <c r="L13" s="1"/>
      <c r="M13" s="1"/>
      <c r="N13" s="1"/>
      <c r="O13" s="1"/>
      <c r="P13" s="1"/>
      <c r="Q13" s="1"/>
      <c r="R13" s="1"/>
      <c r="S13" s="5"/>
      <c r="T13" s="5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 t="s">
        <v>4</v>
      </c>
      <c r="AF13" s="1" t="s">
        <v>5</v>
      </c>
      <c r="AG13" s="1" t="s">
        <v>14</v>
      </c>
      <c r="AH13" s="1" t="s">
        <v>15</v>
      </c>
      <c r="AI13" s="1"/>
      <c r="AJ13" s="1"/>
      <c r="AK13" s="1"/>
      <c r="AL13" s="4" t="s">
        <v>10</v>
      </c>
      <c r="AM13" s="2" t="s">
        <v>11</v>
      </c>
      <c r="AN13" s="2" t="s">
        <v>12</v>
      </c>
      <c r="AO13" s="6" t="s">
        <v>13</v>
      </c>
      <c r="AP13" s="1"/>
    </row>
    <row r="14" spans="1:42" ht="18.600000000000001" thickBot="1" x14ac:dyDescent="0.4">
      <c r="A14" s="273"/>
      <c r="B14" s="67" t="s">
        <v>13</v>
      </c>
      <c r="C14" s="68">
        <v>0.16552396532156199</v>
      </c>
      <c r="D14" s="73" t="s">
        <v>13</v>
      </c>
      <c r="E14" s="74">
        <v>0.16552396532156199</v>
      </c>
      <c r="F14" s="73" t="s">
        <v>13</v>
      </c>
      <c r="G14" s="70">
        <v>0.33412990102070311</v>
      </c>
      <c r="H14" s="55"/>
      <c r="I14" s="7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4" t="s">
        <v>10</v>
      </c>
      <c r="AE14" s="1">
        <v>7.2660708434404491</v>
      </c>
      <c r="AF14" s="1">
        <v>6.8844163783867494</v>
      </c>
      <c r="AG14" s="1">
        <v>7.3329735091444608</v>
      </c>
      <c r="AH14" s="1">
        <v>7.9168959000551542</v>
      </c>
      <c r="AI14" s="1"/>
      <c r="AJ14" s="1"/>
      <c r="AK14" s="1" t="s">
        <v>4</v>
      </c>
      <c r="AL14" s="1">
        <v>7.2660708434404491</v>
      </c>
      <c r="AM14" s="1">
        <v>75.478495897107706</v>
      </c>
      <c r="AN14" s="7">
        <v>14.982527901928034</v>
      </c>
      <c r="AO14" s="1">
        <v>0.69278025395552034</v>
      </c>
      <c r="AP14" s="1"/>
    </row>
    <row r="15" spans="1:42" ht="18.600000000000001" thickBot="1" x14ac:dyDescent="0.4">
      <c r="B15" s="274"/>
      <c r="C15" s="274"/>
      <c r="D15" s="274"/>
      <c r="E15" s="274"/>
      <c r="F15" s="274"/>
      <c r="G15" s="274"/>
      <c r="H15" s="55"/>
      <c r="I15" s="7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2" t="s">
        <v>11</v>
      </c>
      <c r="AE15" s="1">
        <v>75.478495897107706</v>
      </c>
      <c r="AF15" s="1">
        <v>71.764159300828894</v>
      </c>
      <c r="AG15" s="1">
        <v>76.800290040719489</v>
      </c>
      <c r="AH15" s="1">
        <v>88.862456231265185</v>
      </c>
      <c r="AI15" s="1"/>
      <c r="AJ15" s="1"/>
      <c r="AK15" s="1" t="s">
        <v>15</v>
      </c>
      <c r="AL15" s="1">
        <v>7.9168959000551542</v>
      </c>
      <c r="AM15" s="1">
        <v>88.862456231265185</v>
      </c>
      <c r="AN15" s="1">
        <v>16.276632315655323</v>
      </c>
      <c r="AO15" s="1">
        <v>0.65985040377789228</v>
      </c>
      <c r="AP15" s="1"/>
    </row>
    <row r="16" spans="1:42" ht="18.600000000000001" thickBot="1" x14ac:dyDescent="0.4">
      <c r="A16" s="266" t="s">
        <v>114</v>
      </c>
      <c r="B16" s="256" t="s">
        <v>16</v>
      </c>
      <c r="C16" s="257"/>
      <c r="D16" s="257"/>
      <c r="E16" s="257"/>
      <c r="F16" s="257"/>
      <c r="G16" s="258"/>
      <c r="H16" s="71" t="s">
        <v>109</v>
      </c>
      <c r="I16" s="55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2" t="s">
        <v>12</v>
      </c>
      <c r="AE16" s="1">
        <v>14.982527901928034</v>
      </c>
      <c r="AF16" s="1">
        <v>16.537298917830075</v>
      </c>
      <c r="AG16" s="1">
        <v>15.075135166018196</v>
      </c>
      <c r="AH16" s="1">
        <v>16.276632315655323</v>
      </c>
      <c r="AI16" s="1"/>
      <c r="AJ16" s="1"/>
      <c r="AK16" s="1" t="s">
        <v>14</v>
      </c>
      <c r="AL16" s="1">
        <v>7.3329735091444608</v>
      </c>
      <c r="AM16" s="1">
        <v>76.800290040719489</v>
      </c>
      <c r="AN16" s="1">
        <v>15.075135166018196</v>
      </c>
      <c r="AO16" s="1">
        <v>0.6571086699056401</v>
      </c>
      <c r="AP16" s="1"/>
    </row>
    <row r="17" spans="1:42" ht="18.600000000000001" thickBot="1" x14ac:dyDescent="0.4">
      <c r="A17" s="267"/>
      <c r="B17" s="259" t="s">
        <v>7</v>
      </c>
      <c r="C17" s="260"/>
      <c r="D17" s="260" t="s">
        <v>8</v>
      </c>
      <c r="E17" s="260"/>
      <c r="F17" s="260" t="s">
        <v>9</v>
      </c>
      <c r="G17" s="261"/>
      <c r="H17" s="71" t="s">
        <v>111</v>
      </c>
      <c r="I17" s="55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6" t="s">
        <v>13</v>
      </c>
      <c r="AE17" s="1">
        <v>0.69278025395552034</v>
      </c>
      <c r="AF17" s="1">
        <v>0.65352005581792261</v>
      </c>
      <c r="AG17" s="1">
        <v>0.6571086699056401</v>
      </c>
      <c r="AH17" s="1">
        <v>0.65985040377789228</v>
      </c>
      <c r="AI17" s="1"/>
      <c r="AJ17" s="1"/>
      <c r="AK17" s="1" t="s">
        <v>5</v>
      </c>
      <c r="AL17" s="7">
        <v>6.8844163783867494</v>
      </c>
      <c r="AM17" s="7">
        <v>71.764159300828894</v>
      </c>
      <c r="AN17" s="1">
        <v>16.537298917830075</v>
      </c>
      <c r="AO17" s="7">
        <v>0.65352005581792261</v>
      </c>
      <c r="AP17" s="1"/>
    </row>
    <row r="18" spans="1:42" ht="18" x14ac:dyDescent="0.35">
      <c r="A18" s="267"/>
      <c r="B18" s="96" t="s">
        <v>10</v>
      </c>
      <c r="C18" s="75">
        <v>2.5678187870494247</v>
      </c>
      <c r="D18" s="76" t="s">
        <v>10</v>
      </c>
      <c r="E18" s="75">
        <v>2.3770644921349562</v>
      </c>
      <c r="F18" s="76" t="s">
        <v>10</v>
      </c>
      <c r="G18" s="77">
        <v>1.7066545948392937</v>
      </c>
      <c r="H18" s="71"/>
      <c r="I18" s="55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spans="1:42" ht="18" x14ac:dyDescent="0.35">
      <c r="A19" s="267"/>
      <c r="B19" s="97" t="s">
        <v>11</v>
      </c>
      <c r="C19" s="72">
        <v>28.62202326413006</v>
      </c>
      <c r="D19" s="64" t="s">
        <v>11</v>
      </c>
      <c r="E19" s="72">
        <v>24.756752797203635</v>
      </c>
      <c r="F19" s="64" t="s">
        <v>11</v>
      </c>
      <c r="G19" s="65">
        <v>12.545948392937978</v>
      </c>
      <c r="H19" s="71"/>
      <c r="I19" s="55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spans="1:42" ht="18" x14ac:dyDescent="0.35">
      <c r="A20" s="267"/>
      <c r="B20" s="97" t="s">
        <v>12</v>
      </c>
      <c r="C20" s="72">
        <v>6.5617942184324782</v>
      </c>
      <c r="D20" s="64" t="s">
        <v>12</v>
      </c>
      <c r="E20" s="72">
        <v>5.9741337292658692</v>
      </c>
      <c r="F20" s="64" t="s">
        <v>12</v>
      </c>
      <c r="G20" s="65">
        <v>3.5420260293987083</v>
      </c>
      <c r="H20" s="71"/>
      <c r="I20" s="55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ht="18.600000000000001" thickBot="1" x14ac:dyDescent="0.4">
      <c r="A21" s="267"/>
      <c r="B21" s="98" t="s">
        <v>13</v>
      </c>
      <c r="C21" s="68">
        <v>0.17217879435719607</v>
      </c>
      <c r="D21" s="69" t="s">
        <v>13</v>
      </c>
      <c r="E21" s="68">
        <v>0.14500305340379122</v>
      </c>
      <c r="F21" s="69" t="s">
        <v>13</v>
      </c>
      <c r="G21" s="78">
        <v>0.26760915520302248</v>
      </c>
      <c r="H21" s="71"/>
      <c r="I21" s="55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 ht="18.600000000000001" thickBot="1" x14ac:dyDescent="0.4">
      <c r="A22" s="267"/>
      <c r="B22" s="55"/>
      <c r="C22" s="55"/>
      <c r="D22" s="55"/>
      <c r="E22" s="55"/>
      <c r="F22" s="55"/>
      <c r="G22" s="55"/>
      <c r="H22" s="71"/>
      <c r="I22" s="55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spans="1:42" ht="18" x14ac:dyDescent="0.35">
      <c r="A23" s="267"/>
      <c r="B23" s="262" t="s">
        <v>110</v>
      </c>
      <c r="C23" s="263"/>
      <c r="D23" s="263"/>
      <c r="E23" s="263"/>
      <c r="F23" s="263"/>
      <c r="G23" s="264"/>
      <c r="H23" s="71" t="s">
        <v>109</v>
      </c>
      <c r="I23" s="55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spans="1:42" ht="18.600000000000001" thickBot="1" x14ac:dyDescent="0.4">
      <c r="A24" s="267"/>
      <c r="B24" s="265" t="s">
        <v>7</v>
      </c>
      <c r="C24" s="246"/>
      <c r="D24" s="246" t="s">
        <v>8</v>
      </c>
      <c r="E24" s="246"/>
      <c r="F24" s="246" t="s">
        <v>9</v>
      </c>
      <c r="G24" s="247"/>
      <c r="H24" s="71" t="s">
        <v>111</v>
      </c>
      <c r="I24" s="55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 ht="18" x14ac:dyDescent="0.35">
      <c r="A25" s="267"/>
      <c r="B25" s="99" t="s">
        <v>10</v>
      </c>
      <c r="C25" s="58">
        <v>2.5802110110517646</v>
      </c>
      <c r="D25" s="59" t="s">
        <v>10</v>
      </c>
      <c r="E25" s="58">
        <v>2.3523534546732274</v>
      </c>
      <c r="F25" s="59" t="s">
        <v>10</v>
      </c>
      <c r="G25" s="60">
        <v>1.748570200893248</v>
      </c>
      <c r="H25" s="71"/>
      <c r="I25" s="55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spans="1:42" ht="18" x14ac:dyDescent="0.35">
      <c r="A26" s="267"/>
      <c r="B26" s="97" t="s">
        <v>11</v>
      </c>
      <c r="C26" s="72">
        <v>33.148039595495881</v>
      </c>
      <c r="D26" s="64" t="s">
        <v>11</v>
      </c>
      <c r="E26" s="72">
        <v>24.775654279241614</v>
      </c>
      <c r="F26" s="64" t="s">
        <v>11</v>
      </c>
      <c r="G26" s="65">
        <v>12.303458889796046</v>
      </c>
      <c r="H26" s="71"/>
      <c r="I26" s="55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 ht="18" x14ac:dyDescent="0.35">
      <c r="A27" s="267"/>
      <c r="B27" s="97" t="s">
        <v>12</v>
      </c>
      <c r="C27" s="72">
        <v>5.7574334208478595</v>
      </c>
      <c r="D27" s="64" t="s">
        <v>12</v>
      </c>
      <c r="E27" s="72">
        <v>4.9775148698162237</v>
      </c>
      <c r="F27" s="64" t="s">
        <v>12</v>
      </c>
      <c r="G27" s="65">
        <v>3.5076286704547339</v>
      </c>
      <c r="H27" s="71"/>
      <c r="I27" s="55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spans="1:42" ht="18.600000000000001" thickBot="1" x14ac:dyDescent="0.4">
      <c r="A28" s="267"/>
      <c r="B28" s="98" t="s">
        <v>13</v>
      </c>
      <c r="C28" s="68">
        <v>0.21713305049220086</v>
      </c>
      <c r="D28" s="69" t="s">
        <v>13</v>
      </c>
      <c r="E28" s="74">
        <v>0.16909743086631543</v>
      </c>
      <c r="F28" s="69" t="s">
        <v>13</v>
      </c>
      <c r="G28" s="70">
        <v>0.29204123253975905</v>
      </c>
      <c r="H28" s="71"/>
      <c r="I28" s="55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spans="1:42" ht="18.600000000000001" thickBot="1" x14ac:dyDescent="0.4">
      <c r="A29" s="267"/>
      <c r="B29" s="274"/>
      <c r="C29" s="274"/>
      <c r="D29" s="274"/>
      <c r="E29" s="274"/>
      <c r="F29" s="274"/>
      <c r="G29" s="274"/>
      <c r="H29" s="71"/>
      <c r="I29" s="55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spans="1:42" ht="18.600000000000001" thickBot="1" x14ac:dyDescent="0.4">
      <c r="A30" s="267"/>
      <c r="B30" s="275" t="s">
        <v>93</v>
      </c>
      <c r="C30" s="276"/>
      <c r="D30" s="276"/>
      <c r="E30" s="276"/>
      <c r="F30" s="276"/>
      <c r="G30" s="277"/>
      <c r="H30" s="71" t="s">
        <v>109</v>
      </c>
      <c r="I30" s="55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spans="1:42" ht="18" x14ac:dyDescent="0.35">
      <c r="A31" s="267"/>
      <c r="B31" s="278" t="s">
        <v>7</v>
      </c>
      <c r="C31" s="279"/>
      <c r="D31" s="279" t="s">
        <v>8</v>
      </c>
      <c r="E31" s="279"/>
      <c r="F31" s="279" t="s">
        <v>9</v>
      </c>
      <c r="G31" s="280"/>
      <c r="H31" s="71" t="s">
        <v>85</v>
      </c>
      <c r="I31" s="55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spans="1:42" ht="18" x14ac:dyDescent="0.35">
      <c r="A32" s="267"/>
      <c r="B32" s="97" t="s">
        <v>10</v>
      </c>
      <c r="C32" s="72">
        <v>2.3087348229544369</v>
      </c>
      <c r="D32" s="64" t="s">
        <v>10</v>
      </c>
      <c r="E32" s="72">
        <v>2.3143969510379927</v>
      </c>
      <c r="F32" s="64" t="s">
        <v>10</v>
      </c>
      <c r="G32" s="65">
        <v>1.622806401947551</v>
      </c>
      <c r="H32" s="55"/>
      <c r="I32" s="7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spans="1:42" ht="18" x14ac:dyDescent="0.35">
      <c r="A33" s="267"/>
      <c r="B33" s="97" t="s">
        <v>11</v>
      </c>
      <c r="C33" s="72">
        <v>25.091823393466644</v>
      </c>
      <c r="D33" s="64" t="s">
        <v>11</v>
      </c>
      <c r="E33" s="72">
        <v>24.410189265327247</v>
      </c>
      <c r="F33" s="64" t="s">
        <v>11</v>
      </c>
      <c r="G33" s="65">
        <v>13.912227475237964</v>
      </c>
      <c r="H33" s="55"/>
      <c r="I33" s="7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spans="1:42" ht="18" x14ac:dyDescent="0.35">
      <c r="A34" s="267"/>
      <c r="B34" s="97" t="s">
        <v>12</v>
      </c>
      <c r="C34" s="72">
        <v>5.0091739232598664</v>
      </c>
      <c r="D34" s="64" t="s">
        <v>12</v>
      </c>
      <c r="E34" s="72">
        <v>4.940666884675311</v>
      </c>
      <c r="F34" s="64" t="s">
        <v>12</v>
      </c>
      <c r="G34" s="65">
        <v>3.729909848138151</v>
      </c>
      <c r="H34" s="55"/>
      <c r="I34" s="7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 ht="18.600000000000001" thickBot="1" x14ac:dyDescent="0.4">
      <c r="A35" s="268"/>
      <c r="B35" s="98" t="s">
        <v>13</v>
      </c>
      <c r="C35" s="74">
        <v>0.16674592935720764</v>
      </c>
      <c r="D35" s="69" t="s">
        <v>13</v>
      </c>
      <c r="E35" s="68">
        <v>0.14494754590944847</v>
      </c>
      <c r="F35" s="69" t="s">
        <v>13</v>
      </c>
      <c r="G35" s="78">
        <v>0.32082017888089243</v>
      </c>
      <c r="H35" s="55"/>
      <c r="I35" s="7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spans="1:42" ht="15.6" x14ac:dyDescent="0.3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spans="1:42" ht="15.6" customHeight="1" x14ac:dyDescent="0.3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spans="1:42" ht="15.6" customHeight="1" x14ac:dyDescent="0.3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40" spans="1:42" ht="15" hidden="1" customHeight="1" thickBot="1" x14ac:dyDescent="0.3"/>
    <row r="41" spans="1:42" ht="14.4" hidden="1" customHeight="1" x14ac:dyDescent="0.3">
      <c r="B41" s="252" t="s">
        <v>17</v>
      </c>
      <c r="C41" s="253"/>
      <c r="E41" s="221" t="s">
        <v>84</v>
      </c>
      <c r="F41" s="222"/>
    </row>
    <row r="42" spans="1:42" ht="14.4" hidden="1" customHeight="1" x14ac:dyDescent="0.3">
      <c r="B42" s="254"/>
      <c r="C42" s="255"/>
      <c r="E42" s="223"/>
      <c r="F42" s="224"/>
    </row>
    <row r="43" spans="1:42" hidden="1" x14ac:dyDescent="0.3">
      <c r="B43" s="8" t="s">
        <v>10</v>
      </c>
      <c r="C43" s="9">
        <v>40.984013820062479</v>
      </c>
      <c r="E43" s="8" t="s">
        <v>10</v>
      </c>
      <c r="F43" s="9">
        <v>51.41714876033064</v>
      </c>
      <c r="H43" s="51">
        <f>C43-F43</f>
        <v>-10.433134940268161</v>
      </c>
    </row>
    <row r="44" spans="1:42" hidden="1" x14ac:dyDescent="0.3">
      <c r="B44" s="8" t="s">
        <v>11</v>
      </c>
      <c r="C44" s="10">
        <v>17067.994131254465</v>
      </c>
      <c r="E44" s="8" t="s">
        <v>11</v>
      </c>
      <c r="F44" s="9">
        <v>12377.339132231371</v>
      </c>
      <c r="H44" s="51">
        <f t="shared" ref="H44:H46" si="12">C44-F44</f>
        <v>4690.6549990230942</v>
      </c>
    </row>
    <row r="45" spans="1:42" hidden="1" x14ac:dyDescent="0.3">
      <c r="B45" s="8" t="s">
        <v>12</v>
      </c>
      <c r="C45" s="10">
        <v>130.64453349166379</v>
      </c>
      <c r="E45" s="8" t="s">
        <v>12</v>
      </c>
      <c r="F45" s="9">
        <v>111.25349042718332</v>
      </c>
      <c r="H45" s="51">
        <f t="shared" si="12"/>
        <v>19.391043064480471</v>
      </c>
    </row>
    <row r="46" spans="1:42" ht="15" hidden="1" thickBot="1" x14ac:dyDescent="0.35">
      <c r="B46" s="11" t="s">
        <v>13</v>
      </c>
      <c r="C46" s="12">
        <v>4.947960169422147E-2</v>
      </c>
      <c r="E46" s="11" t="s">
        <v>13</v>
      </c>
      <c r="F46" s="12">
        <v>6.8149417469495432E-2</v>
      </c>
      <c r="H46" s="52">
        <f t="shared" si="12"/>
        <v>-1.8669815775273962E-2</v>
      </c>
    </row>
    <row r="48" spans="1:42" x14ac:dyDescent="0.3">
      <c r="B48" t="s">
        <v>189</v>
      </c>
    </row>
    <row r="50" spans="2:3" x14ac:dyDescent="0.3">
      <c r="B50" t="s">
        <v>10</v>
      </c>
      <c r="C50" s="17">
        <v>2.2234498440345587</v>
      </c>
    </row>
    <row r="51" spans="2:3" x14ac:dyDescent="0.3">
      <c r="B51" t="s">
        <v>11</v>
      </c>
      <c r="C51" s="17">
        <v>25.750440209628838</v>
      </c>
    </row>
    <row r="52" spans="2:3" x14ac:dyDescent="0.3">
      <c r="B52" t="s">
        <v>12</v>
      </c>
      <c r="C52" s="17">
        <v>5.0744891575043134</v>
      </c>
    </row>
    <row r="53" spans="2:3" x14ac:dyDescent="0.3">
      <c r="B53" t="s">
        <v>13</v>
      </c>
      <c r="C53" s="20">
        <v>0.13462706688372167</v>
      </c>
    </row>
  </sheetData>
  <autoFilter ref="AK13:AO13" xr:uid="{EFB53889-D946-45B5-9079-06738532120B}">
    <sortState xmlns:xlrd2="http://schemas.microsoft.com/office/spreadsheetml/2017/richdata2" ref="AK14:AO17">
      <sortCondition descending="1" ref="AO13"/>
    </sortState>
  </autoFilter>
  <mergeCells count="32">
    <mergeCell ref="A16:A35"/>
    <mergeCell ref="M12:R12"/>
    <mergeCell ref="X12:AP12"/>
    <mergeCell ref="A9:A14"/>
    <mergeCell ref="B29:G29"/>
    <mergeCell ref="B30:G30"/>
    <mergeCell ref="B31:C31"/>
    <mergeCell ref="D31:E31"/>
    <mergeCell ref="F31:G31"/>
    <mergeCell ref="B15:G15"/>
    <mergeCell ref="B41:C42"/>
    <mergeCell ref="E41:F42"/>
    <mergeCell ref="B16:G16"/>
    <mergeCell ref="B17:C17"/>
    <mergeCell ref="D17:E17"/>
    <mergeCell ref="F17:G17"/>
    <mergeCell ref="B23:G23"/>
    <mergeCell ref="B24:C24"/>
    <mergeCell ref="D24:E24"/>
    <mergeCell ref="F24:G24"/>
    <mergeCell ref="B8:G8"/>
    <mergeCell ref="B9:G9"/>
    <mergeCell ref="B10:C10"/>
    <mergeCell ref="D10:E10"/>
    <mergeCell ref="F10:G10"/>
    <mergeCell ref="J1:M1"/>
    <mergeCell ref="P1:S1"/>
    <mergeCell ref="V1:Y1"/>
    <mergeCell ref="B2:G2"/>
    <mergeCell ref="B3:C3"/>
    <mergeCell ref="D3:E3"/>
    <mergeCell ref="F3:G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CB71D-E7DE-40D5-A95E-B7D2F4A80E07}">
  <dimension ref="A1:S329"/>
  <sheetViews>
    <sheetView workbookViewId="0">
      <selection activeCell="E1" sqref="E1:F6"/>
    </sheetView>
  </sheetViews>
  <sheetFormatPr defaultRowHeight="14.4" x14ac:dyDescent="0.3"/>
  <cols>
    <col min="1" max="1" width="10.5546875" bestFit="1" customWidth="1"/>
    <col min="3" max="3" width="9.5546875" bestFit="1" customWidth="1"/>
    <col min="6" max="6" width="12.109375" customWidth="1"/>
    <col min="12" max="12" width="13.77734375" customWidth="1"/>
    <col min="14" max="14" width="14.5546875" customWidth="1"/>
    <col min="17" max="17" width="13.44140625" customWidth="1"/>
  </cols>
  <sheetData>
    <row r="1" spans="1:19" ht="18" x14ac:dyDescent="0.3">
      <c r="A1" s="13"/>
      <c r="E1" s="221" t="s">
        <v>17</v>
      </c>
      <c r="F1" s="222"/>
      <c r="G1" s="15"/>
      <c r="L1" s="13"/>
      <c r="P1" s="221" t="s">
        <v>83</v>
      </c>
      <c r="Q1" s="222"/>
      <c r="R1" s="15"/>
    </row>
    <row r="2" spans="1:19" x14ac:dyDescent="0.3">
      <c r="A2" s="13"/>
      <c r="E2" s="223"/>
      <c r="F2" s="224"/>
      <c r="L2" s="13"/>
      <c r="P2" s="223"/>
      <c r="Q2" s="224"/>
    </row>
    <row r="3" spans="1:19" x14ac:dyDescent="0.3">
      <c r="A3" s="13"/>
      <c r="E3" s="8" t="s">
        <v>10</v>
      </c>
      <c r="F3" s="9">
        <f>AVEDEV(E12:E232)</f>
        <v>34.426908624649393</v>
      </c>
      <c r="G3" s="17"/>
      <c r="L3" s="13"/>
      <c r="P3" s="8" t="s">
        <v>10</v>
      </c>
      <c r="Q3" s="9">
        <f>AVEDEV(P13:P232)</f>
        <v>51.41714876033064</v>
      </c>
      <c r="R3" s="17"/>
    </row>
    <row r="4" spans="1:19" x14ac:dyDescent="0.3">
      <c r="A4" s="13"/>
      <c r="E4" s="8" t="s">
        <v>11</v>
      </c>
      <c r="F4" s="10">
        <f>AVEDEV(F12:F232)</f>
        <v>5431.972660384492</v>
      </c>
      <c r="G4" s="18"/>
      <c r="L4" s="13"/>
      <c r="P4" s="8" t="s">
        <v>11</v>
      </c>
      <c r="Q4" s="10">
        <f>AVEDEV(Q12:Q232)</f>
        <v>12377.339132231371</v>
      </c>
      <c r="R4" s="18"/>
    </row>
    <row r="5" spans="1:19" x14ac:dyDescent="0.3">
      <c r="A5" s="13"/>
      <c r="E5" s="8" t="s">
        <v>12</v>
      </c>
      <c r="F5" s="10">
        <f>SQRT(F4)</f>
        <v>73.701917616738385</v>
      </c>
      <c r="G5" s="18"/>
      <c r="L5" s="13"/>
      <c r="P5" s="8" t="s">
        <v>12</v>
      </c>
      <c r="Q5" s="10">
        <f>SQRT(Q4)</f>
        <v>111.25349042718332</v>
      </c>
      <c r="R5" s="18"/>
    </row>
    <row r="6" spans="1:19" ht="15" thickBot="1" x14ac:dyDescent="0.35">
      <c r="A6" s="13"/>
      <c r="E6" s="11" t="s">
        <v>13</v>
      </c>
      <c r="F6" s="12">
        <f>AVERAGE(G13:G232)</f>
        <v>4.5055212524069604E-2</v>
      </c>
      <c r="G6" s="19"/>
      <c r="L6" s="13"/>
      <c r="P6" s="11" t="s">
        <v>13</v>
      </c>
      <c r="Q6" s="12">
        <f>AVERAGE(R13:R232)</f>
        <v>6.8149417469495432E-2</v>
      </c>
      <c r="R6" s="19"/>
    </row>
    <row r="7" spans="1:19" x14ac:dyDescent="0.3">
      <c r="A7" s="13"/>
      <c r="L7" s="13"/>
    </row>
    <row r="8" spans="1:19" x14ac:dyDescent="0.3">
      <c r="A8" s="13"/>
      <c r="L8" s="13"/>
    </row>
    <row r="9" spans="1:19" x14ac:dyDescent="0.3">
      <c r="A9" s="13"/>
      <c r="L9" s="13"/>
    </row>
    <row r="10" spans="1:19" x14ac:dyDescent="0.3">
      <c r="A10" s="13"/>
      <c r="L10" s="13"/>
    </row>
    <row r="11" spans="1:19" ht="15" thickBot="1" x14ac:dyDescent="0.35">
      <c r="A11" s="21" t="s">
        <v>50</v>
      </c>
      <c r="B11" s="22" t="s">
        <v>51</v>
      </c>
      <c r="C11" s="22" t="s">
        <v>52</v>
      </c>
      <c r="D11" s="22" t="s">
        <v>27</v>
      </c>
      <c r="E11" s="22" t="s">
        <v>28</v>
      </c>
      <c r="F11" s="22" t="s">
        <v>25</v>
      </c>
      <c r="G11" s="22" t="s">
        <v>29</v>
      </c>
      <c r="H11" s="22"/>
      <c r="L11" s="21" t="s">
        <v>50</v>
      </c>
      <c r="M11" s="22" t="s">
        <v>51</v>
      </c>
      <c r="N11" s="22" t="s">
        <v>52</v>
      </c>
      <c r="O11" s="22" t="s">
        <v>27</v>
      </c>
      <c r="P11" s="22" t="s">
        <v>28</v>
      </c>
      <c r="Q11" s="22" t="s">
        <v>25</v>
      </c>
      <c r="R11" s="22" t="s">
        <v>29</v>
      </c>
      <c r="S11" s="22"/>
    </row>
    <row r="12" spans="1:19" x14ac:dyDescent="0.3">
      <c r="A12" s="13">
        <v>43912</v>
      </c>
      <c r="B12">
        <v>1469</v>
      </c>
      <c r="C12" s="38">
        <v>1418</v>
      </c>
      <c r="D12" s="17">
        <f t="shared" ref="D12:D75" si="0">B12-C12</f>
        <v>51</v>
      </c>
      <c r="E12">
        <f t="shared" ref="E12:E75" si="1">ABS(D12)</f>
        <v>51</v>
      </c>
      <c r="F12">
        <f t="shared" ref="F12:F75" si="2">E12^2</f>
        <v>2601</v>
      </c>
      <c r="G12" s="39">
        <f t="shared" ref="G12:G75" si="3">ABS(E12/B12)</f>
        <v>3.4717494894486042E-2</v>
      </c>
      <c r="L12" s="13">
        <v>43912</v>
      </c>
      <c r="M12">
        <v>1469</v>
      </c>
      <c r="N12" s="38"/>
      <c r="O12" s="17"/>
      <c r="R12" s="39"/>
    </row>
    <row r="13" spans="1:19" x14ac:dyDescent="0.3">
      <c r="A13" s="13">
        <v>43913</v>
      </c>
      <c r="B13">
        <v>1505</v>
      </c>
      <c r="C13" s="38">
        <v>1439</v>
      </c>
      <c r="D13" s="17">
        <f t="shared" si="0"/>
        <v>66</v>
      </c>
      <c r="E13">
        <f t="shared" si="1"/>
        <v>66</v>
      </c>
      <c r="F13">
        <f t="shared" si="2"/>
        <v>4356</v>
      </c>
      <c r="G13" s="39">
        <f t="shared" si="3"/>
        <v>4.3853820598006646E-2</v>
      </c>
      <c r="L13" s="13">
        <v>43913</v>
      </c>
      <c r="M13">
        <v>1505</v>
      </c>
      <c r="N13" s="38">
        <f>M12</f>
        <v>1469</v>
      </c>
      <c r="O13" s="17">
        <f t="shared" ref="O13:O76" si="4">M13-N13</f>
        <v>36</v>
      </c>
      <c r="P13">
        <f t="shared" ref="P13:P76" si="5">ABS(O13)</f>
        <v>36</v>
      </c>
      <c r="Q13">
        <f t="shared" ref="Q13:Q76" si="6">P13^2</f>
        <v>1296</v>
      </c>
      <c r="R13" s="39">
        <f t="shared" ref="R13:R76" si="7">ABS(P13/M13)</f>
        <v>2.3920265780730896E-2</v>
      </c>
    </row>
    <row r="14" spans="1:19" x14ac:dyDescent="0.3">
      <c r="A14" s="13">
        <v>43914</v>
      </c>
      <c r="B14">
        <v>1227</v>
      </c>
      <c r="C14" s="38">
        <v>1301</v>
      </c>
      <c r="D14" s="17">
        <f t="shared" si="0"/>
        <v>-74</v>
      </c>
      <c r="E14">
        <f t="shared" si="1"/>
        <v>74</v>
      </c>
      <c r="F14">
        <f t="shared" si="2"/>
        <v>5476</v>
      </c>
      <c r="G14" s="39">
        <f t="shared" si="3"/>
        <v>6.0309698451507743E-2</v>
      </c>
      <c r="L14" s="13">
        <v>43914</v>
      </c>
      <c r="M14">
        <v>1227</v>
      </c>
      <c r="N14" s="38">
        <f t="shared" ref="N14:N77" si="8">M13</f>
        <v>1505</v>
      </c>
      <c r="O14" s="17">
        <f t="shared" si="4"/>
        <v>-278</v>
      </c>
      <c r="P14">
        <f t="shared" si="5"/>
        <v>278</v>
      </c>
      <c r="Q14">
        <f t="shared" si="6"/>
        <v>77284</v>
      </c>
      <c r="R14" s="39">
        <f t="shared" si="7"/>
        <v>0.22656886715566421</v>
      </c>
    </row>
    <row r="15" spans="1:19" x14ac:dyDescent="0.3">
      <c r="A15" s="13">
        <v>43915</v>
      </c>
      <c r="B15">
        <v>1188</v>
      </c>
      <c r="C15" s="38">
        <v>1217</v>
      </c>
      <c r="D15" s="17">
        <f t="shared" si="0"/>
        <v>-29</v>
      </c>
      <c r="E15">
        <f t="shared" si="1"/>
        <v>29</v>
      </c>
      <c r="F15">
        <f t="shared" si="2"/>
        <v>841</v>
      </c>
      <c r="G15" s="39">
        <f t="shared" si="3"/>
        <v>2.4410774410774411E-2</v>
      </c>
      <c r="L15" s="13">
        <v>43915</v>
      </c>
      <c r="M15">
        <v>1188</v>
      </c>
      <c r="N15" s="38">
        <f t="shared" si="8"/>
        <v>1227</v>
      </c>
      <c r="O15" s="17">
        <f t="shared" si="4"/>
        <v>-39</v>
      </c>
      <c r="P15">
        <f t="shared" si="5"/>
        <v>39</v>
      </c>
      <c r="Q15">
        <f t="shared" si="6"/>
        <v>1521</v>
      </c>
      <c r="R15" s="39">
        <f t="shared" si="7"/>
        <v>3.2828282828282832E-2</v>
      </c>
    </row>
    <row r="16" spans="1:19" x14ac:dyDescent="0.3">
      <c r="A16" s="13">
        <v>43916</v>
      </c>
      <c r="B16">
        <v>1144</v>
      </c>
      <c r="C16" s="38">
        <v>1165</v>
      </c>
      <c r="D16" s="17">
        <f t="shared" si="0"/>
        <v>-21</v>
      </c>
      <c r="E16">
        <f t="shared" si="1"/>
        <v>21</v>
      </c>
      <c r="F16">
        <f t="shared" si="2"/>
        <v>441</v>
      </c>
      <c r="G16" s="39">
        <f t="shared" si="3"/>
        <v>1.8356643356643356E-2</v>
      </c>
      <c r="L16" s="13">
        <v>43916</v>
      </c>
      <c r="M16">
        <v>1144</v>
      </c>
      <c r="N16" s="38">
        <f t="shared" si="8"/>
        <v>1188</v>
      </c>
      <c r="O16" s="17">
        <f t="shared" si="4"/>
        <v>-44</v>
      </c>
      <c r="P16">
        <f t="shared" si="5"/>
        <v>44</v>
      </c>
      <c r="Q16">
        <f t="shared" si="6"/>
        <v>1936</v>
      </c>
      <c r="R16" s="39">
        <f t="shared" si="7"/>
        <v>3.8461538461538464E-2</v>
      </c>
    </row>
    <row r="17" spans="1:18" x14ac:dyDescent="0.3">
      <c r="A17" s="13">
        <v>43917</v>
      </c>
      <c r="B17">
        <v>1198</v>
      </c>
      <c r="C17" s="38">
        <v>1325</v>
      </c>
      <c r="D17" s="17">
        <f t="shared" si="0"/>
        <v>-127</v>
      </c>
      <c r="E17">
        <f t="shared" si="1"/>
        <v>127</v>
      </c>
      <c r="F17">
        <f t="shared" si="2"/>
        <v>16129</v>
      </c>
      <c r="G17" s="39">
        <f t="shared" si="3"/>
        <v>0.10601001669449082</v>
      </c>
      <c r="L17" s="13">
        <v>43917</v>
      </c>
      <c r="M17">
        <v>1198</v>
      </c>
      <c r="N17" s="38">
        <f t="shared" si="8"/>
        <v>1144</v>
      </c>
      <c r="O17" s="17">
        <f t="shared" si="4"/>
        <v>54</v>
      </c>
      <c r="P17">
        <f t="shared" si="5"/>
        <v>54</v>
      </c>
      <c r="Q17">
        <f t="shared" si="6"/>
        <v>2916</v>
      </c>
      <c r="R17" s="39">
        <f t="shared" si="7"/>
        <v>4.5075125208681135E-2</v>
      </c>
    </row>
    <row r="18" spans="1:18" x14ac:dyDescent="0.3">
      <c r="A18" s="13">
        <v>43918</v>
      </c>
      <c r="B18">
        <v>1146</v>
      </c>
      <c r="C18" s="38">
        <v>1243</v>
      </c>
      <c r="D18" s="17">
        <f t="shared" si="0"/>
        <v>-97</v>
      </c>
      <c r="E18">
        <f t="shared" si="1"/>
        <v>97</v>
      </c>
      <c r="F18">
        <f t="shared" si="2"/>
        <v>9409</v>
      </c>
      <c r="G18" s="39">
        <f t="shared" si="3"/>
        <v>8.464223385689354E-2</v>
      </c>
      <c r="L18" s="13">
        <v>43918</v>
      </c>
      <c r="M18">
        <v>1146</v>
      </c>
      <c r="N18" s="38">
        <f t="shared" si="8"/>
        <v>1198</v>
      </c>
      <c r="O18" s="17">
        <f t="shared" si="4"/>
        <v>-52</v>
      </c>
      <c r="P18">
        <f t="shared" si="5"/>
        <v>52</v>
      </c>
      <c r="Q18">
        <f t="shared" si="6"/>
        <v>2704</v>
      </c>
      <c r="R18" s="39">
        <f t="shared" si="7"/>
        <v>4.5375218150087257E-2</v>
      </c>
    </row>
    <row r="19" spans="1:18" x14ac:dyDescent="0.3">
      <c r="A19" s="13">
        <v>43919</v>
      </c>
      <c r="B19">
        <v>1160</v>
      </c>
      <c r="C19" s="38">
        <v>1211</v>
      </c>
      <c r="D19" s="17">
        <f t="shared" si="0"/>
        <v>-51</v>
      </c>
      <c r="E19">
        <f t="shared" si="1"/>
        <v>51</v>
      </c>
      <c r="F19">
        <f t="shared" si="2"/>
        <v>2601</v>
      </c>
      <c r="G19" s="39">
        <f t="shared" si="3"/>
        <v>4.3965517241379308E-2</v>
      </c>
      <c r="L19" s="13">
        <v>43919</v>
      </c>
      <c r="M19">
        <v>1160</v>
      </c>
      <c r="N19" s="38">
        <f t="shared" si="8"/>
        <v>1146</v>
      </c>
      <c r="O19" s="17">
        <f t="shared" si="4"/>
        <v>14</v>
      </c>
      <c r="P19">
        <f t="shared" si="5"/>
        <v>14</v>
      </c>
      <c r="Q19">
        <f t="shared" si="6"/>
        <v>196</v>
      </c>
      <c r="R19" s="39">
        <f t="shared" si="7"/>
        <v>1.2068965517241379E-2</v>
      </c>
    </row>
    <row r="20" spans="1:18" x14ac:dyDescent="0.3">
      <c r="A20" s="13">
        <v>43920</v>
      </c>
      <c r="B20">
        <v>1014</v>
      </c>
      <c r="C20" s="38">
        <v>1135</v>
      </c>
      <c r="D20" s="17">
        <f t="shared" si="0"/>
        <v>-121</v>
      </c>
      <c r="E20">
        <f t="shared" si="1"/>
        <v>121</v>
      </c>
      <c r="F20">
        <f t="shared" si="2"/>
        <v>14641</v>
      </c>
      <c r="G20" s="39">
        <f t="shared" si="3"/>
        <v>0.11932938856015779</v>
      </c>
      <c r="L20" s="13">
        <v>43920</v>
      </c>
      <c r="M20">
        <v>1014</v>
      </c>
      <c r="N20" s="38">
        <f t="shared" si="8"/>
        <v>1160</v>
      </c>
      <c r="O20" s="17">
        <f t="shared" si="4"/>
        <v>-146</v>
      </c>
      <c r="P20">
        <f t="shared" si="5"/>
        <v>146</v>
      </c>
      <c r="Q20">
        <f t="shared" si="6"/>
        <v>21316</v>
      </c>
      <c r="R20" s="39">
        <f t="shared" si="7"/>
        <v>0.14398422090729784</v>
      </c>
    </row>
    <row r="21" spans="1:18" x14ac:dyDescent="0.3">
      <c r="A21" s="13">
        <v>43921</v>
      </c>
      <c r="B21">
        <v>837</v>
      </c>
      <c r="C21" s="38">
        <v>1083</v>
      </c>
      <c r="D21" s="17">
        <f t="shared" si="0"/>
        <v>-246</v>
      </c>
      <c r="E21">
        <f t="shared" si="1"/>
        <v>246</v>
      </c>
      <c r="F21">
        <f t="shared" si="2"/>
        <v>60516</v>
      </c>
      <c r="G21" s="39">
        <f t="shared" si="3"/>
        <v>0.29390681003584229</v>
      </c>
      <c r="L21" s="13">
        <v>43921</v>
      </c>
      <c r="M21">
        <v>837</v>
      </c>
      <c r="N21" s="38">
        <f t="shared" si="8"/>
        <v>1014</v>
      </c>
      <c r="O21" s="17">
        <f t="shared" si="4"/>
        <v>-177</v>
      </c>
      <c r="P21">
        <f t="shared" si="5"/>
        <v>177</v>
      </c>
      <c r="Q21">
        <f t="shared" si="6"/>
        <v>31329</v>
      </c>
      <c r="R21" s="39">
        <f t="shared" si="7"/>
        <v>0.21146953405017921</v>
      </c>
    </row>
    <row r="22" spans="1:18" x14ac:dyDescent="0.3">
      <c r="A22" s="13">
        <v>43922</v>
      </c>
      <c r="B22">
        <v>920</v>
      </c>
      <c r="C22" s="38">
        <v>1057</v>
      </c>
      <c r="D22" s="17">
        <f t="shared" si="0"/>
        <v>-137</v>
      </c>
      <c r="E22">
        <f t="shared" si="1"/>
        <v>137</v>
      </c>
      <c r="F22">
        <f t="shared" si="2"/>
        <v>18769</v>
      </c>
      <c r="G22" s="39">
        <f t="shared" si="3"/>
        <v>0.14891304347826087</v>
      </c>
      <c r="L22" s="13">
        <v>43922</v>
      </c>
      <c r="M22">
        <v>920</v>
      </c>
      <c r="N22" s="38">
        <f t="shared" si="8"/>
        <v>837</v>
      </c>
      <c r="O22" s="17">
        <f t="shared" si="4"/>
        <v>83</v>
      </c>
      <c r="P22">
        <f t="shared" si="5"/>
        <v>83</v>
      </c>
      <c r="Q22">
        <f t="shared" si="6"/>
        <v>6889</v>
      </c>
      <c r="R22" s="39">
        <f t="shared" si="7"/>
        <v>9.0217391304347833E-2</v>
      </c>
    </row>
    <row r="23" spans="1:18" x14ac:dyDescent="0.3">
      <c r="A23" s="13">
        <v>43923</v>
      </c>
      <c r="B23">
        <v>1098</v>
      </c>
      <c r="C23" s="38">
        <v>1044</v>
      </c>
      <c r="D23" s="17">
        <f t="shared" si="0"/>
        <v>54</v>
      </c>
      <c r="E23">
        <f t="shared" si="1"/>
        <v>54</v>
      </c>
      <c r="F23">
        <f t="shared" si="2"/>
        <v>2916</v>
      </c>
      <c r="G23" s="39">
        <f t="shared" si="3"/>
        <v>4.9180327868852458E-2</v>
      </c>
      <c r="L23" s="13">
        <v>43923</v>
      </c>
      <c r="M23">
        <v>1098</v>
      </c>
      <c r="N23" s="38">
        <f t="shared" si="8"/>
        <v>920</v>
      </c>
      <c r="O23" s="17">
        <f t="shared" si="4"/>
        <v>178</v>
      </c>
      <c r="P23">
        <f t="shared" si="5"/>
        <v>178</v>
      </c>
      <c r="Q23">
        <f t="shared" si="6"/>
        <v>31684</v>
      </c>
      <c r="R23" s="39">
        <f t="shared" si="7"/>
        <v>0.16211293260473589</v>
      </c>
    </row>
    <row r="24" spans="1:18" x14ac:dyDescent="0.3">
      <c r="A24" s="13">
        <v>43924</v>
      </c>
      <c r="B24">
        <v>1296</v>
      </c>
      <c r="C24" s="38">
        <v>1221</v>
      </c>
      <c r="D24" s="17">
        <f t="shared" si="0"/>
        <v>75</v>
      </c>
      <c r="E24">
        <f t="shared" si="1"/>
        <v>75</v>
      </c>
      <c r="F24">
        <f t="shared" si="2"/>
        <v>5625</v>
      </c>
      <c r="G24" s="39">
        <f t="shared" si="3"/>
        <v>5.7870370370370371E-2</v>
      </c>
      <c r="L24" s="13">
        <v>43924</v>
      </c>
      <c r="M24">
        <v>1296</v>
      </c>
      <c r="N24" s="38">
        <f t="shared" si="8"/>
        <v>1098</v>
      </c>
      <c r="O24" s="17">
        <f t="shared" si="4"/>
        <v>198</v>
      </c>
      <c r="P24">
        <f t="shared" si="5"/>
        <v>198</v>
      </c>
      <c r="Q24">
        <f t="shared" si="6"/>
        <v>39204</v>
      </c>
      <c r="R24" s="39">
        <f t="shared" si="7"/>
        <v>0.15277777777777779</v>
      </c>
    </row>
    <row r="25" spans="1:18" x14ac:dyDescent="0.3">
      <c r="A25" s="13">
        <v>43925</v>
      </c>
      <c r="B25">
        <v>1501</v>
      </c>
      <c r="C25" s="38">
        <v>1475</v>
      </c>
      <c r="D25" s="17">
        <f t="shared" si="0"/>
        <v>26</v>
      </c>
      <c r="E25">
        <f t="shared" si="1"/>
        <v>26</v>
      </c>
      <c r="F25">
        <f t="shared" si="2"/>
        <v>676</v>
      </c>
      <c r="G25" s="39">
        <f t="shared" si="3"/>
        <v>1.7321785476349102E-2</v>
      </c>
      <c r="L25" s="13">
        <v>43925</v>
      </c>
      <c r="M25">
        <v>1501</v>
      </c>
      <c r="N25" s="38">
        <f t="shared" si="8"/>
        <v>1296</v>
      </c>
      <c r="O25" s="17">
        <f t="shared" si="4"/>
        <v>205</v>
      </c>
      <c r="P25">
        <f t="shared" si="5"/>
        <v>205</v>
      </c>
      <c r="Q25">
        <f t="shared" si="6"/>
        <v>42025</v>
      </c>
      <c r="R25" s="39">
        <f t="shared" si="7"/>
        <v>0.13657561625582945</v>
      </c>
    </row>
    <row r="26" spans="1:18" x14ac:dyDescent="0.3">
      <c r="A26" s="13">
        <v>43926</v>
      </c>
      <c r="B26">
        <v>1330</v>
      </c>
      <c r="C26" s="38">
        <v>1306</v>
      </c>
      <c r="D26" s="17">
        <f t="shared" si="0"/>
        <v>24</v>
      </c>
      <c r="E26">
        <f t="shared" si="1"/>
        <v>24</v>
      </c>
      <c r="F26">
        <f t="shared" si="2"/>
        <v>576</v>
      </c>
      <c r="G26" s="39">
        <f t="shared" si="3"/>
        <v>1.8045112781954888E-2</v>
      </c>
      <c r="L26" s="13">
        <v>43926</v>
      </c>
      <c r="M26">
        <v>1330</v>
      </c>
      <c r="N26" s="38">
        <f t="shared" si="8"/>
        <v>1501</v>
      </c>
      <c r="O26" s="17">
        <f t="shared" si="4"/>
        <v>-171</v>
      </c>
      <c r="P26">
        <f t="shared" si="5"/>
        <v>171</v>
      </c>
      <c r="Q26">
        <f t="shared" si="6"/>
        <v>29241</v>
      </c>
      <c r="R26" s="39">
        <f t="shared" si="7"/>
        <v>0.12857142857142856</v>
      </c>
    </row>
    <row r="27" spans="1:18" x14ac:dyDescent="0.3">
      <c r="A27" s="13">
        <v>43927</v>
      </c>
      <c r="B27">
        <v>1182</v>
      </c>
      <c r="C27" s="38">
        <v>1346</v>
      </c>
      <c r="D27" s="17">
        <f t="shared" si="0"/>
        <v>-164</v>
      </c>
      <c r="E27">
        <f t="shared" si="1"/>
        <v>164</v>
      </c>
      <c r="F27">
        <f t="shared" si="2"/>
        <v>26896</v>
      </c>
      <c r="G27" s="39">
        <f t="shared" si="3"/>
        <v>0.13874788494077833</v>
      </c>
      <c r="L27" s="13">
        <v>43927</v>
      </c>
      <c r="M27">
        <v>1182</v>
      </c>
      <c r="N27" s="38">
        <f t="shared" si="8"/>
        <v>1330</v>
      </c>
      <c r="O27" s="17">
        <f t="shared" si="4"/>
        <v>-148</v>
      </c>
      <c r="P27">
        <f t="shared" si="5"/>
        <v>148</v>
      </c>
      <c r="Q27">
        <f t="shared" si="6"/>
        <v>21904</v>
      </c>
      <c r="R27" s="39">
        <f t="shared" si="7"/>
        <v>0.12521150592216582</v>
      </c>
    </row>
    <row r="28" spans="1:18" x14ac:dyDescent="0.3">
      <c r="A28" s="13">
        <v>43928</v>
      </c>
      <c r="B28">
        <v>1067</v>
      </c>
      <c r="C28" s="38">
        <v>1196</v>
      </c>
      <c r="D28" s="17">
        <f t="shared" si="0"/>
        <v>-129</v>
      </c>
      <c r="E28">
        <f t="shared" si="1"/>
        <v>129</v>
      </c>
      <c r="F28">
        <f t="shared" si="2"/>
        <v>16641</v>
      </c>
      <c r="G28" s="39">
        <f t="shared" si="3"/>
        <v>0.12089971883786317</v>
      </c>
      <c r="L28" s="13">
        <v>43928</v>
      </c>
      <c r="M28">
        <v>1067</v>
      </c>
      <c r="N28" s="38">
        <f t="shared" si="8"/>
        <v>1182</v>
      </c>
      <c r="O28" s="17">
        <f t="shared" si="4"/>
        <v>-115</v>
      </c>
      <c r="P28">
        <f t="shared" si="5"/>
        <v>115</v>
      </c>
      <c r="Q28">
        <f t="shared" si="6"/>
        <v>13225</v>
      </c>
      <c r="R28" s="39">
        <f t="shared" si="7"/>
        <v>0.1077788191190253</v>
      </c>
    </row>
    <row r="29" spans="1:18" x14ac:dyDescent="0.3">
      <c r="A29" s="13">
        <v>43929</v>
      </c>
      <c r="B29">
        <v>1225</v>
      </c>
      <c r="C29" s="38">
        <v>1249</v>
      </c>
      <c r="D29" s="17">
        <f t="shared" si="0"/>
        <v>-24</v>
      </c>
      <c r="E29">
        <f t="shared" si="1"/>
        <v>24</v>
      </c>
      <c r="F29">
        <f t="shared" si="2"/>
        <v>576</v>
      </c>
      <c r="G29" s="39">
        <f t="shared" si="3"/>
        <v>1.9591836734693877E-2</v>
      </c>
      <c r="L29" s="13">
        <v>43929</v>
      </c>
      <c r="M29">
        <v>1225</v>
      </c>
      <c r="N29" s="38">
        <f t="shared" si="8"/>
        <v>1067</v>
      </c>
      <c r="O29" s="17">
        <f t="shared" si="4"/>
        <v>158</v>
      </c>
      <c r="P29">
        <f t="shared" si="5"/>
        <v>158</v>
      </c>
      <c r="Q29">
        <f t="shared" si="6"/>
        <v>24964</v>
      </c>
      <c r="R29" s="39">
        <f t="shared" si="7"/>
        <v>0.12897959183673469</v>
      </c>
    </row>
    <row r="30" spans="1:18" x14ac:dyDescent="0.3">
      <c r="A30" s="13">
        <v>43930</v>
      </c>
      <c r="B30">
        <v>1354</v>
      </c>
      <c r="C30" s="38">
        <v>1327</v>
      </c>
      <c r="D30" s="17">
        <f t="shared" si="0"/>
        <v>27</v>
      </c>
      <c r="E30">
        <f t="shared" si="1"/>
        <v>27</v>
      </c>
      <c r="F30">
        <f t="shared" si="2"/>
        <v>729</v>
      </c>
      <c r="G30" s="39">
        <f t="shared" si="3"/>
        <v>1.9940915805022157E-2</v>
      </c>
      <c r="L30" s="13">
        <v>43930</v>
      </c>
      <c r="M30">
        <v>1354</v>
      </c>
      <c r="N30" s="38">
        <f t="shared" si="8"/>
        <v>1225</v>
      </c>
      <c r="O30" s="17">
        <f t="shared" si="4"/>
        <v>129</v>
      </c>
      <c r="P30">
        <f t="shared" si="5"/>
        <v>129</v>
      </c>
      <c r="Q30">
        <f t="shared" si="6"/>
        <v>16641</v>
      </c>
      <c r="R30" s="39">
        <f t="shared" si="7"/>
        <v>9.5273264401772528E-2</v>
      </c>
    </row>
    <row r="31" spans="1:18" x14ac:dyDescent="0.3">
      <c r="A31" s="13">
        <v>43931</v>
      </c>
      <c r="B31">
        <v>1369</v>
      </c>
      <c r="C31" s="38">
        <v>1422</v>
      </c>
      <c r="D31" s="17">
        <f t="shared" si="0"/>
        <v>-53</v>
      </c>
      <c r="E31">
        <f t="shared" si="1"/>
        <v>53</v>
      </c>
      <c r="F31">
        <f t="shared" si="2"/>
        <v>2809</v>
      </c>
      <c r="G31" s="39">
        <f t="shared" si="3"/>
        <v>3.8714390065741421E-2</v>
      </c>
      <c r="L31" s="13">
        <v>43931</v>
      </c>
      <c r="M31">
        <v>1369</v>
      </c>
      <c r="N31" s="38">
        <f t="shared" si="8"/>
        <v>1354</v>
      </c>
      <c r="O31" s="17">
        <f t="shared" si="4"/>
        <v>15</v>
      </c>
      <c r="P31">
        <f t="shared" si="5"/>
        <v>15</v>
      </c>
      <c r="Q31">
        <f t="shared" si="6"/>
        <v>225</v>
      </c>
      <c r="R31" s="39">
        <f t="shared" si="7"/>
        <v>1.095690284879474E-2</v>
      </c>
    </row>
    <row r="32" spans="1:18" x14ac:dyDescent="0.3">
      <c r="A32" s="13">
        <v>43932</v>
      </c>
      <c r="B32">
        <v>1530</v>
      </c>
      <c r="C32" s="38">
        <v>1500</v>
      </c>
      <c r="D32" s="17">
        <f t="shared" si="0"/>
        <v>30</v>
      </c>
      <c r="E32">
        <f t="shared" si="1"/>
        <v>30</v>
      </c>
      <c r="F32">
        <f t="shared" si="2"/>
        <v>900</v>
      </c>
      <c r="G32" s="39">
        <f t="shared" si="3"/>
        <v>1.9607843137254902E-2</v>
      </c>
      <c r="L32" s="13">
        <v>43932</v>
      </c>
      <c r="M32">
        <v>1530</v>
      </c>
      <c r="N32" s="38">
        <f t="shared" si="8"/>
        <v>1369</v>
      </c>
      <c r="O32" s="17">
        <f t="shared" si="4"/>
        <v>161</v>
      </c>
      <c r="P32">
        <f t="shared" si="5"/>
        <v>161</v>
      </c>
      <c r="Q32">
        <f t="shared" si="6"/>
        <v>25921</v>
      </c>
      <c r="R32" s="39">
        <f t="shared" si="7"/>
        <v>0.10522875816993464</v>
      </c>
    </row>
    <row r="33" spans="1:18" x14ac:dyDescent="0.3">
      <c r="A33" s="13">
        <v>43933</v>
      </c>
      <c r="B33">
        <v>1239</v>
      </c>
      <c r="C33" s="38">
        <v>1272</v>
      </c>
      <c r="D33" s="17">
        <f t="shared" si="0"/>
        <v>-33</v>
      </c>
      <c r="E33">
        <f t="shared" si="1"/>
        <v>33</v>
      </c>
      <c r="F33">
        <f t="shared" si="2"/>
        <v>1089</v>
      </c>
      <c r="G33" s="39">
        <f t="shared" si="3"/>
        <v>2.6634382566585957E-2</v>
      </c>
      <c r="L33" s="13">
        <v>43933</v>
      </c>
      <c r="M33">
        <v>1239</v>
      </c>
      <c r="N33" s="38">
        <f t="shared" si="8"/>
        <v>1530</v>
      </c>
      <c r="O33" s="17">
        <f t="shared" si="4"/>
        <v>-291</v>
      </c>
      <c r="P33">
        <f t="shared" si="5"/>
        <v>291</v>
      </c>
      <c r="Q33">
        <f t="shared" si="6"/>
        <v>84681</v>
      </c>
      <c r="R33" s="39">
        <f t="shared" si="7"/>
        <v>0.23486682808716708</v>
      </c>
    </row>
    <row r="34" spans="1:18" x14ac:dyDescent="0.3">
      <c r="A34" s="13">
        <v>43934</v>
      </c>
      <c r="B34">
        <v>1206</v>
      </c>
      <c r="C34" s="38">
        <v>1215</v>
      </c>
      <c r="D34" s="17">
        <f t="shared" si="0"/>
        <v>-9</v>
      </c>
      <c r="E34">
        <f t="shared" si="1"/>
        <v>9</v>
      </c>
      <c r="F34">
        <f t="shared" si="2"/>
        <v>81</v>
      </c>
      <c r="G34" s="39">
        <f t="shared" si="3"/>
        <v>7.462686567164179E-3</v>
      </c>
      <c r="L34" s="13">
        <v>43934</v>
      </c>
      <c r="M34">
        <v>1206</v>
      </c>
      <c r="N34" s="38">
        <f t="shared" si="8"/>
        <v>1239</v>
      </c>
      <c r="O34" s="17">
        <f t="shared" si="4"/>
        <v>-33</v>
      </c>
      <c r="P34">
        <f t="shared" si="5"/>
        <v>33</v>
      </c>
      <c r="Q34">
        <f t="shared" si="6"/>
        <v>1089</v>
      </c>
      <c r="R34" s="39">
        <f t="shared" si="7"/>
        <v>2.736318407960199E-2</v>
      </c>
    </row>
    <row r="35" spans="1:18" x14ac:dyDescent="0.3">
      <c r="A35" s="13">
        <v>43935</v>
      </c>
      <c r="B35">
        <v>1062</v>
      </c>
      <c r="C35" s="38">
        <v>1102</v>
      </c>
      <c r="D35" s="17">
        <f t="shared" si="0"/>
        <v>-40</v>
      </c>
      <c r="E35">
        <f t="shared" si="1"/>
        <v>40</v>
      </c>
      <c r="F35">
        <f t="shared" si="2"/>
        <v>1600</v>
      </c>
      <c r="G35" s="39">
        <f t="shared" si="3"/>
        <v>3.7664783427495289E-2</v>
      </c>
      <c r="L35" s="13">
        <v>43935</v>
      </c>
      <c r="M35">
        <v>1062</v>
      </c>
      <c r="N35" s="38">
        <f t="shared" si="8"/>
        <v>1206</v>
      </c>
      <c r="O35" s="17">
        <f t="shared" si="4"/>
        <v>-144</v>
      </c>
      <c r="P35">
        <f t="shared" si="5"/>
        <v>144</v>
      </c>
      <c r="Q35">
        <f t="shared" si="6"/>
        <v>20736</v>
      </c>
      <c r="R35" s="39">
        <f t="shared" si="7"/>
        <v>0.13559322033898305</v>
      </c>
    </row>
    <row r="36" spans="1:18" x14ac:dyDescent="0.3">
      <c r="A36" s="13">
        <v>43936</v>
      </c>
      <c r="B36">
        <v>1149</v>
      </c>
      <c r="C36" s="38">
        <v>1174</v>
      </c>
      <c r="D36" s="17">
        <f t="shared" si="0"/>
        <v>-25</v>
      </c>
      <c r="E36">
        <f t="shared" si="1"/>
        <v>25</v>
      </c>
      <c r="F36">
        <f t="shared" si="2"/>
        <v>625</v>
      </c>
      <c r="G36" s="39">
        <f t="shared" si="3"/>
        <v>2.1758050478677109E-2</v>
      </c>
      <c r="L36" s="13">
        <v>43936</v>
      </c>
      <c r="M36">
        <v>1149</v>
      </c>
      <c r="N36" s="38">
        <f t="shared" si="8"/>
        <v>1062</v>
      </c>
      <c r="O36" s="17">
        <f t="shared" si="4"/>
        <v>87</v>
      </c>
      <c r="P36">
        <f t="shared" si="5"/>
        <v>87</v>
      </c>
      <c r="Q36">
        <f t="shared" si="6"/>
        <v>7569</v>
      </c>
      <c r="R36" s="39">
        <f t="shared" si="7"/>
        <v>7.5718015665796348E-2</v>
      </c>
    </row>
    <row r="37" spans="1:18" x14ac:dyDescent="0.3">
      <c r="A37" s="13">
        <v>43937</v>
      </c>
      <c r="B37">
        <v>1345</v>
      </c>
      <c r="C37" s="38">
        <v>1314</v>
      </c>
      <c r="D37" s="17">
        <f t="shared" si="0"/>
        <v>31</v>
      </c>
      <c r="E37">
        <f t="shared" si="1"/>
        <v>31</v>
      </c>
      <c r="F37">
        <f t="shared" si="2"/>
        <v>961</v>
      </c>
      <c r="G37" s="39">
        <f t="shared" si="3"/>
        <v>2.3048327137546468E-2</v>
      </c>
      <c r="L37" s="13">
        <v>43937</v>
      </c>
      <c r="M37">
        <v>1345</v>
      </c>
      <c r="N37" s="38">
        <f t="shared" si="8"/>
        <v>1149</v>
      </c>
      <c r="O37" s="17">
        <f t="shared" si="4"/>
        <v>196</v>
      </c>
      <c r="P37">
        <f t="shared" si="5"/>
        <v>196</v>
      </c>
      <c r="Q37">
        <f t="shared" si="6"/>
        <v>38416</v>
      </c>
      <c r="R37" s="39">
        <f t="shared" si="7"/>
        <v>0.14572490706319702</v>
      </c>
    </row>
    <row r="38" spans="1:18" x14ac:dyDescent="0.3">
      <c r="A38" s="13">
        <v>43938</v>
      </c>
      <c r="B38">
        <v>1424</v>
      </c>
      <c r="C38" s="38">
        <v>1389</v>
      </c>
      <c r="D38" s="17">
        <f t="shared" si="0"/>
        <v>35</v>
      </c>
      <c r="E38">
        <f t="shared" si="1"/>
        <v>35</v>
      </c>
      <c r="F38">
        <f t="shared" si="2"/>
        <v>1225</v>
      </c>
      <c r="G38" s="39">
        <f t="shared" si="3"/>
        <v>2.4578651685393259E-2</v>
      </c>
      <c r="L38" s="13">
        <v>43938</v>
      </c>
      <c r="M38">
        <v>1424</v>
      </c>
      <c r="N38" s="38">
        <f t="shared" si="8"/>
        <v>1345</v>
      </c>
      <c r="O38" s="17">
        <f t="shared" si="4"/>
        <v>79</v>
      </c>
      <c r="P38">
        <f t="shared" si="5"/>
        <v>79</v>
      </c>
      <c r="Q38">
        <f t="shared" si="6"/>
        <v>6241</v>
      </c>
      <c r="R38" s="39">
        <f t="shared" si="7"/>
        <v>5.5477528089887637E-2</v>
      </c>
    </row>
    <row r="39" spans="1:18" x14ac:dyDescent="0.3">
      <c r="A39" s="13">
        <v>43939</v>
      </c>
      <c r="B39">
        <v>1444</v>
      </c>
      <c r="C39" s="38">
        <v>1436</v>
      </c>
      <c r="D39" s="17">
        <f t="shared" si="0"/>
        <v>8</v>
      </c>
      <c r="E39">
        <f t="shared" si="1"/>
        <v>8</v>
      </c>
      <c r="F39">
        <f t="shared" si="2"/>
        <v>64</v>
      </c>
      <c r="G39" s="39">
        <f t="shared" si="3"/>
        <v>5.5401662049861496E-3</v>
      </c>
      <c r="L39" s="13">
        <v>43939</v>
      </c>
      <c r="M39">
        <v>1444</v>
      </c>
      <c r="N39" s="38">
        <f t="shared" si="8"/>
        <v>1424</v>
      </c>
      <c r="O39" s="17">
        <f t="shared" si="4"/>
        <v>20</v>
      </c>
      <c r="P39">
        <f t="shared" si="5"/>
        <v>20</v>
      </c>
      <c r="Q39">
        <f t="shared" si="6"/>
        <v>400</v>
      </c>
      <c r="R39" s="39">
        <f t="shared" si="7"/>
        <v>1.3850415512465374E-2</v>
      </c>
    </row>
    <row r="40" spans="1:18" x14ac:dyDescent="0.3">
      <c r="A40" s="13">
        <v>43940</v>
      </c>
      <c r="B40">
        <v>1373</v>
      </c>
      <c r="C40" s="38">
        <v>1369</v>
      </c>
      <c r="D40" s="17">
        <f t="shared" si="0"/>
        <v>4</v>
      </c>
      <c r="E40">
        <f t="shared" si="1"/>
        <v>4</v>
      </c>
      <c r="F40">
        <f t="shared" si="2"/>
        <v>16</v>
      </c>
      <c r="G40" s="39">
        <f t="shared" si="3"/>
        <v>2.9133284777858705E-3</v>
      </c>
      <c r="L40" s="13">
        <v>43940</v>
      </c>
      <c r="M40">
        <v>1373</v>
      </c>
      <c r="N40" s="38">
        <f t="shared" si="8"/>
        <v>1444</v>
      </c>
      <c r="O40" s="17">
        <f t="shared" si="4"/>
        <v>-71</v>
      </c>
      <c r="P40">
        <f t="shared" si="5"/>
        <v>71</v>
      </c>
      <c r="Q40">
        <f t="shared" si="6"/>
        <v>5041</v>
      </c>
      <c r="R40" s="39">
        <f t="shared" si="7"/>
        <v>5.1711580480699196E-2</v>
      </c>
    </row>
    <row r="41" spans="1:18" x14ac:dyDescent="0.3">
      <c r="A41" s="13">
        <v>43941</v>
      </c>
      <c r="B41">
        <v>1176</v>
      </c>
      <c r="C41" s="38">
        <v>1259</v>
      </c>
      <c r="D41" s="17">
        <f t="shared" si="0"/>
        <v>-83</v>
      </c>
      <c r="E41">
        <f t="shared" si="1"/>
        <v>83</v>
      </c>
      <c r="F41">
        <f t="shared" si="2"/>
        <v>6889</v>
      </c>
      <c r="G41" s="39">
        <f t="shared" si="3"/>
        <v>7.0578231292517002E-2</v>
      </c>
      <c r="L41" s="13">
        <v>43941</v>
      </c>
      <c r="M41">
        <v>1176</v>
      </c>
      <c r="N41" s="38">
        <f t="shared" si="8"/>
        <v>1373</v>
      </c>
      <c r="O41" s="17">
        <f t="shared" si="4"/>
        <v>-197</v>
      </c>
      <c r="P41">
        <f t="shared" si="5"/>
        <v>197</v>
      </c>
      <c r="Q41">
        <f t="shared" si="6"/>
        <v>38809</v>
      </c>
      <c r="R41" s="39">
        <f t="shared" si="7"/>
        <v>0.16751700680272108</v>
      </c>
    </row>
    <row r="42" spans="1:18" x14ac:dyDescent="0.3">
      <c r="A42" s="13">
        <v>43942</v>
      </c>
      <c r="B42">
        <v>929</v>
      </c>
      <c r="C42">
        <v>991.25490196078431</v>
      </c>
      <c r="D42" s="17">
        <f t="shared" si="0"/>
        <v>-62.254901960784309</v>
      </c>
      <c r="E42">
        <f t="shared" si="1"/>
        <v>62.254901960784309</v>
      </c>
      <c r="F42">
        <f t="shared" si="2"/>
        <v>3875.6728181468661</v>
      </c>
      <c r="G42" s="39">
        <f t="shared" si="3"/>
        <v>6.7012811583190862E-2</v>
      </c>
      <c r="L42" s="13">
        <v>43942</v>
      </c>
      <c r="M42">
        <v>929</v>
      </c>
      <c r="N42" s="38">
        <f t="shared" si="8"/>
        <v>1176</v>
      </c>
      <c r="O42" s="17">
        <f t="shared" si="4"/>
        <v>-247</v>
      </c>
      <c r="P42">
        <f t="shared" si="5"/>
        <v>247</v>
      </c>
      <c r="Q42">
        <f t="shared" si="6"/>
        <v>61009</v>
      </c>
      <c r="R42" s="39">
        <f t="shared" si="7"/>
        <v>0.26587728740581268</v>
      </c>
    </row>
    <row r="43" spans="1:18" x14ac:dyDescent="0.3">
      <c r="A43" s="13">
        <v>43943</v>
      </c>
      <c r="B43">
        <v>1016</v>
      </c>
      <c r="C43">
        <v>1061.4807692307693</v>
      </c>
      <c r="D43" s="17">
        <f t="shared" si="0"/>
        <v>-45.480769230769283</v>
      </c>
      <c r="E43">
        <f t="shared" si="1"/>
        <v>45.480769230769283</v>
      </c>
      <c r="F43">
        <f t="shared" si="2"/>
        <v>2068.50036982249</v>
      </c>
      <c r="G43" s="39">
        <f t="shared" si="3"/>
        <v>4.4764536644457953E-2</v>
      </c>
      <c r="L43" s="13">
        <v>43943</v>
      </c>
      <c r="M43">
        <v>1016</v>
      </c>
      <c r="N43" s="38">
        <f t="shared" si="8"/>
        <v>929</v>
      </c>
      <c r="O43" s="17">
        <f t="shared" si="4"/>
        <v>87</v>
      </c>
      <c r="P43">
        <f t="shared" si="5"/>
        <v>87</v>
      </c>
      <c r="Q43">
        <f t="shared" si="6"/>
        <v>7569</v>
      </c>
      <c r="R43" s="39">
        <f t="shared" si="7"/>
        <v>8.562992125984252E-2</v>
      </c>
    </row>
    <row r="44" spans="1:18" x14ac:dyDescent="0.3">
      <c r="A44" s="13">
        <v>43944</v>
      </c>
      <c r="B44">
        <v>1081</v>
      </c>
      <c r="C44">
        <v>1077.6862745098038</v>
      </c>
      <c r="D44" s="17">
        <f t="shared" si="0"/>
        <v>3.3137254901962478</v>
      </c>
      <c r="E44">
        <f t="shared" si="1"/>
        <v>3.3137254901962478</v>
      </c>
      <c r="F44">
        <f t="shared" si="2"/>
        <v>10.980776624376363</v>
      </c>
      <c r="G44" s="39">
        <f t="shared" si="3"/>
        <v>3.0654259853804327E-3</v>
      </c>
      <c r="L44" s="13">
        <v>43944</v>
      </c>
      <c r="M44">
        <v>1081</v>
      </c>
      <c r="N44" s="38">
        <f t="shared" si="8"/>
        <v>1016</v>
      </c>
      <c r="O44" s="17">
        <f t="shared" si="4"/>
        <v>65</v>
      </c>
      <c r="P44">
        <f t="shared" si="5"/>
        <v>65</v>
      </c>
      <c r="Q44">
        <f t="shared" si="6"/>
        <v>4225</v>
      </c>
      <c r="R44" s="39">
        <f t="shared" si="7"/>
        <v>6.0129509713228495E-2</v>
      </c>
    </row>
    <row r="45" spans="1:18" x14ac:dyDescent="0.3">
      <c r="A45" s="13">
        <v>43945</v>
      </c>
      <c r="B45">
        <v>1374</v>
      </c>
      <c r="C45">
        <v>1306.4230769230769</v>
      </c>
      <c r="D45" s="17">
        <f t="shared" si="0"/>
        <v>67.576923076923094</v>
      </c>
      <c r="E45">
        <f t="shared" si="1"/>
        <v>67.576923076923094</v>
      </c>
      <c r="F45">
        <f t="shared" si="2"/>
        <v>4566.6405325443811</v>
      </c>
      <c r="G45" s="39">
        <f t="shared" si="3"/>
        <v>4.9182622326727141E-2</v>
      </c>
      <c r="L45" s="13">
        <v>43945</v>
      </c>
      <c r="M45">
        <v>1374</v>
      </c>
      <c r="N45" s="38">
        <f t="shared" si="8"/>
        <v>1081</v>
      </c>
      <c r="O45" s="17">
        <f t="shared" si="4"/>
        <v>293</v>
      </c>
      <c r="P45">
        <f t="shared" si="5"/>
        <v>293</v>
      </c>
      <c r="Q45">
        <f t="shared" si="6"/>
        <v>85849</v>
      </c>
      <c r="R45" s="39">
        <f t="shared" si="7"/>
        <v>0.21324599708879186</v>
      </c>
    </row>
    <row r="46" spans="1:18" x14ac:dyDescent="0.3">
      <c r="A46" s="13">
        <v>43946</v>
      </c>
      <c r="B46">
        <v>1422</v>
      </c>
      <c r="C46">
        <v>1384.2115384615386</v>
      </c>
      <c r="D46" s="17">
        <f t="shared" si="0"/>
        <v>37.788461538461434</v>
      </c>
      <c r="E46">
        <f t="shared" si="1"/>
        <v>37.788461538461434</v>
      </c>
      <c r="F46">
        <f t="shared" si="2"/>
        <v>1427.967825443779</v>
      </c>
      <c r="G46" s="39">
        <f t="shared" si="3"/>
        <v>2.6574164232392006E-2</v>
      </c>
      <c r="L46" s="13">
        <v>43946</v>
      </c>
      <c r="M46">
        <v>1422</v>
      </c>
      <c r="N46" s="38">
        <f t="shared" si="8"/>
        <v>1374</v>
      </c>
      <c r="O46" s="17">
        <f t="shared" si="4"/>
        <v>48</v>
      </c>
      <c r="P46">
        <f t="shared" si="5"/>
        <v>48</v>
      </c>
      <c r="Q46">
        <f t="shared" si="6"/>
        <v>2304</v>
      </c>
      <c r="R46" s="39">
        <f t="shared" si="7"/>
        <v>3.3755274261603373E-2</v>
      </c>
    </row>
    <row r="47" spans="1:18" x14ac:dyDescent="0.3">
      <c r="A47" s="13">
        <v>43947</v>
      </c>
      <c r="B47">
        <v>1210</v>
      </c>
      <c r="C47">
        <v>1275.5882352941176</v>
      </c>
      <c r="D47" s="17">
        <f t="shared" si="0"/>
        <v>-65.588235294117567</v>
      </c>
      <c r="E47">
        <f t="shared" si="1"/>
        <v>65.588235294117567</v>
      </c>
      <c r="F47">
        <f t="shared" si="2"/>
        <v>4301.8166089965289</v>
      </c>
      <c r="G47" s="39">
        <f t="shared" si="3"/>
        <v>5.420515313563435E-2</v>
      </c>
      <c r="L47" s="13">
        <v>43947</v>
      </c>
      <c r="M47">
        <v>1210</v>
      </c>
      <c r="N47" s="38">
        <f t="shared" si="8"/>
        <v>1422</v>
      </c>
      <c r="O47" s="17">
        <f t="shared" si="4"/>
        <v>-212</v>
      </c>
      <c r="P47">
        <f t="shared" si="5"/>
        <v>212</v>
      </c>
      <c r="Q47">
        <f t="shared" si="6"/>
        <v>44944</v>
      </c>
      <c r="R47" s="39">
        <f t="shared" si="7"/>
        <v>0.17520661157024794</v>
      </c>
    </row>
    <row r="48" spans="1:18" x14ac:dyDescent="0.3">
      <c r="A48" s="13">
        <v>43948</v>
      </c>
      <c r="B48">
        <v>1118</v>
      </c>
      <c r="C48">
        <v>1185.2307692307693</v>
      </c>
      <c r="D48" s="17">
        <f t="shared" si="0"/>
        <v>-67.230769230769283</v>
      </c>
      <c r="E48">
        <f t="shared" si="1"/>
        <v>67.230769230769283</v>
      </c>
      <c r="F48">
        <f t="shared" si="2"/>
        <v>4519.9763313609537</v>
      </c>
      <c r="G48" s="39">
        <f t="shared" si="3"/>
        <v>6.0134856199256959E-2</v>
      </c>
      <c r="L48" s="13">
        <v>43948</v>
      </c>
      <c r="M48">
        <v>1118</v>
      </c>
      <c r="N48" s="38">
        <f t="shared" si="8"/>
        <v>1210</v>
      </c>
      <c r="O48" s="17">
        <f t="shared" si="4"/>
        <v>-92</v>
      </c>
      <c r="P48">
        <f t="shared" si="5"/>
        <v>92</v>
      </c>
      <c r="Q48">
        <f t="shared" si="6"/>
        <v>8464</v>
      </c>
      <c r="R48" s="39">
        <f t="shared" si="7"/>
        <v>8.2289803220035776E-2</v>
      </c>
    </row>
    <row r="49" spans="1:18" x14ac:dyDescent="0.3">
      <c r="A49" s="13">
        <v>43949</v>
      </c>
      <c r="B49">
        <v>996</v>
      </c>
      <c r="C49">
        <v>1055.2549019607843</v>
      </c>
      <c r="D49" s="17">
        <f t="shared" si="0"/>
        <v>-59.254901960784309</v>
      </c>
      <c r="E49">
        <f t="shared" si="1"/>
        <v>59.254901960784309</v>
      </c>
      <c r="F49">
        <f t="shared" si="2"/>
        <v>3511.1434063821603</v>
      </c>
      <c r="G49" s="39">
        <f t="shared" si="3"/>
        <v>5.9492873454602718E-2</v>
      </c>
      <c r="L49" s="13">
        <v>43949</v>
      </c>
      <c r="M49">
        <v>996</v>
      </c>
      <c r="N49" s="38">
        <f t="shared" si="8"/>
        <v>1118</v>
      </c>
      <c r="O49" s="17">
        <f t="shared" si="4"/>
        <v>-122</v>
      </c>
      <c r="P49">
        <f t="shared" si="5"/>
        <v>122</v>
      </c>
      <c r="Q49">
        <f t="shared" si="6"/>
        <v>14884</v>
      </c>
      <c r="R49" s="39">
        <f t="shared" si="7"/>
        <v>0.12248995983935743</v>
      </c>
    </row>
    <row r="50" spans="1:18" x14ac:dyDescent="0.3">
      <c r="A50" s="13">
        <v>43950</v>
      </c>
      <c r="B50">
        <v>1130</v>
      </c>
      <c r="C50">
        <v>1135.4807692307693</v>
      </c>
      <c r="D50" s="17">
        <f t="shared" si="0"/>
        <v>-5.4807692307692832</v>
      </c>
      <c r="E50">
        <f t="shared" si="1"/>
        <v>5.4807692307692832</v>
      </c>
      <c r="F50">
        <f t="shared" si="2"/>
        <v>30.03883136094732</v>
      </c>
      <c r="G50" s="39">
        <f t="shared" si="3"/>
        <v>4.8502382573179497E-3</v>
      </c>
      <c r="L50" s="13">
        <v>43950</v>
      </c>
      <c r="M50">
        <v>1130</v>
      </c>
      <c r="N50" s="38">
        <f t="shared" si="8"/>
        <v>996</v>
      </c>
      <c r="O50" s="17">
        <f t="shared" si="4"/>
        <v>134</v>
      </c>
      <c r="P50">
        <f t="shared" si="5"/>
        <v>134</v>
      </c>
      <c r="Q50">
        <f t="shared" si="6"/>
        <v>17956</v>
      </c>
      <c r="R50" s="39">
        <f t="shared" si="7"/>
        <v>0.11858407079646018</v>
      </c>
    </row>
    <row r="51" spans="1:18" x14ac:dyDescent="0.3">
      <c r="A51" s="13">
        <v>43951</v>
      </c>
      <c r="B51">
        <v>1220</v>
      </c>
      <c r="C51">
        <v>1182.6862745098038</v>
      </c>
      <c r="D51" s="17">
        <f t="shared" si="0"/>
        <v>37.313725490196248</v>
      </c>
      <c r="E51">
        <f t="shared" si="1"/>
        <v>37.313725490196248</v>
      </c>
      <c r="F51">
        <f t="shared" si="2"/>
        <v>1392.3141099577213</v>
      </c>
      <c r="G51" s="39">
        <f t="shared" si="3"/>
        <v>3.058502089360348E-2</v>
      </c>
      <c r="L51" s="13">
        <v>43951</v>
      </c>
      <c r="M51">
        <v>1220</v>
      </c>
      <c r="N51" s="38">
        <f t="shared" si="8"/>
        <v>1130</v>
      </c>
      <c r="O51" s="17">
        <f t="shared" si="4"/>
        <v>90</v>
      </c>
      <c r="P51">
        <f t="shared" si="5"/>
        <v>90</v>
      </c>
      <c r="Q51">
        <f t="shared" si="6"/>
        <v>8100</v>
      </c>
      <c r="R51" s="39">
        <f t="shared" si="7"/>
        <v>7.3770491803278687E-2</v>
      </c>
    </row>
    <row r="52" spans="1:18" x14ac:dyDescent="0.3">
      <c r="A52" s="13">
        <v>43952</v>
      </c>
      <c r="B52">
        <v>1391</v>
      </c>
      <c r="C52">
        <v>1404.4230769230769</v>
      </c>
      <c r="D52" s="17">
        <f t="shared" si="0"/>
        <v>-13.423076923076906</v>
      </c>
      <c r="E52">
        <f t="shared" si="1"/>
        <v>13.423076923076906</v>
      </c>
      <c r="F52">
        <f t="shared" si="2"/>
        <v>180.17899408283978</v>
      </c>
      <c r="G52" s="39">
        <f t="shared" si="3"/>
        <v>9.6499474644693786E-3</v>
      </c>
      <c r="L52" s="13">
        <v>43952</v>
      </c>
      <c r="M52">
        <v>1391</v>
      </c>
      <c r="N52" s="38">
        <f t="shared" si="8"/>
        <v>1220</v>
      </c>
      <c r="O52" s="17">
        <f t="shared" si="4"/>
        <v>171</v>
      </c>
      <c r="P52">
        <f t="shared" si="5"/>
        <v>171</v>
      </c>
      <c r="Q52">
        <f t="shared" si="6"/>
        <v>29241</v>
      </c>
      <c r="R52" s="39">
        <f t="shared" si="7"/>
        <v>0.12293314162473042</v>
      </c>
    </row>
    <row r="53" spans="1:18" x14ac:dyDescent="0.3">
      <c r="A53" s="13">
        <v>43953</v>
      </c>
      <c r="B53">
        <v>1520</v>
      </c>
      <c r="C53">
        <v>1489.2115384615386</v>
      </c>
      <c r="D53" s="17">
        <f t="shared" si="0"/>
        <v>30.788461538461434</v>
      </c>
      <c r="E53">
        <f t="shared" si="1"/>
        <v>30.788461538461434</v>
      </c>
      <c r="F53">
        <f t="shared" si="2"/>
        <v>947.92936390531895</v>
      </c>
      <c r="G53" s="39">
        <f t="shared" si="3"/>
        <v>2.0255566801619364E-2</v>
      </c>
      <c r="L53" s="13">
        <v>43953</v>
      </c>
      <c r="M53">
        <v>1520</v>
      </c>
      <c r="N53" s="38">
        <f t="shared" si="8"/>
        <v>1391</v>
      </c>
      <c r="O53" s="17">
        <f t="shared" si="4"/>
        <v>129</v>
      </c>
      <c r="P53">
        <f t="shared" si="5"/>
        <v>129</v>
      </c>
      <c r="Q53">
        <f t="shared" si="6"/>
        <v>16641</v>
      </c>
      <c r="R53" s="39">
        <f t="shared" si="7"/>
        <v>8.4868421052631579E-2</v>
      </c>
    </row>
    <row r="54" spans="1:18" x14ac:dyDescent="0.3">
      <c r="A54" s="13">
        <v>43954</v>
      </c>
      <c r="B54">
        <v>1377</v>
      </c>
      <c r="C54">
        <v>1411.5882352941176</v>
      </c>
      <c r="D54" s="17">
        <f t="shared" si="0"/>
        <v>-34.588235294117567</v>
      </c>
      <c r="E54">
        <f t="shared" si="1"/>
        <v>34.588235294117567</v>
      </c>
      <c r="F54">
        <f t="shared" si="2"/>
        <v>1196.3460207612402</v>
      </c>
      <c r="G54" s="39">
        <f t="shared" si="3"/>
        <v>2.5118544149685961E-2</v>
      </c>
      <c r="L54" s="13">
        <v>43954</v>
      </c>
      <c r="M54">
        <v>1377</v>
      </c>
      <c r="N54" s="38">
        <f t="shared" si="8"/>
        <v>1520</v>
      </c>
      <c r="O54" s="17">
        <f t="shared" si="4"/>
        <v>-143</v>
      </c>
      <c r="P54">
        <f t="shared" si="5"/>
        <v>143</v>
      </c>
      <c r="Q54">
        <f t="shared" si="6"/>
        <v>20449</v>
      </c>
      <c r="R54" s="39">
        <f t="shared" si="7"/>
        <v>0.10384894698620188</v>
      </c>
    </row>
    <row r="55" spans="1:18" x14ac:dyDescent="0.3">
      <c r="A55" s="13">
        <v>43955</v>
      </c>
      <c r="B55">
        <v>1248</v>
      </c>
      <c r="C55">
        <v>1320.2307692307693</v>
      </c>
      <c r="D55" s="17">
        <f t="shared" si="0"/>
        <v>-72.230769230769283</v>
      </c>
      <c r="E55">
        <f t="shared" si="1"/>
        <v>72.230769230769283</v>
      </c>
      <c r="F55">
        <f t="shared" si="2"/>
        <v>5217.284023668647</v>
      </c>
      <c r="G55" s="39">
        <f t="shared" si="3"/>
        <v>5.7877218934911281E-2</v>
      </c>
      <c r="L55" s="13">
        <v>43955</v>
      </c>
      <c r="M55">
        <v>1248</v>
      </c>
      <c r="N55" s="38">
        <f t="shared" si="8"/>
        <v>1377</v>
      </c>
      <c r="O55" s="17">
        <f t="shared" si="4"/>
        <v>-129</v>
      </c>
      <c r="P55">
        <f t="shared" si="5"/>
        <v>129</v>
      </c>
      <c r="Q55">
        <f t="shared" si="6"/>
        <v>16641</v>
      </c>
      <c r="R55" s="39">
        <f t="shared" si="7"/>
        <v>0.10336538461538461</v>
      </c>
    </row>
    <row r="56" spans="1:18" x14ac:dyDescent="0.3">
      <c r="A56" s="13">
        <v>43956</v>
      </c>
      <c r="B56">
        <v>1165</v>
      </c>
      <c r="C56">
        <v>1167.2549019607843</v>
      </c>
      <c r="D56" s="17">
        <f t="shared" si="0"/>
        <v>-2.2549019607843093</v>
      </c>
      <c r="E56">
        <f t="shared" si="1"/>
        <v>2.2549019607843093</v>
      </c>
      <c r="F56">
        <f t="shared" si="2"/>
        <v>5.0845828527489223</v>
      </c>
      <c r="G56" s="39">
        <f t="shared" si="3"/>
        <v>1.9355381637633556E-3</v>
      </c>
      <c r="L56" s="13">
        <v>43956</v>
      </c>
      <c r="M56">
        <v>1165</v>
      </c>
      <c r="N56" s="38">
        <f t="shared" si="8"/>
        <v>1248</v>
      </c>
      <c r="O56" s="17">
        <f t="shared" si="4"/>
        <v>-83</v>
      </c>
      <c r="P56">
        <f t="shared" si="5"/>
        <v>83</v>
      </c>
      <c r="Q56">
        <f t="shared" si="6"/>
        <v>6889</v>
      </c>
      <c r="R56" s="39">
        <f t="shared" si="7"/>
        <v>7.1244635193133052E-2</v>
      </c>
    </row>
    <row r="57" spans="1:18" x14ac:dyDescent="0.3">
      <c r="A57" s="13">
        <v>43957</v>
      </c>
      <c r="B57">
        <v>1312</v>
      </c>
      <c r="C57">
        <v>1264.4807692307693</v>
      </c>
      <c r="D57" s="17">
        <f t="shared" si="0"/>
        <v>47.519230769230717</v>
      </c>
      <c r="E57">
        <f t="shared" si="1"/>
        <v>47.519230769230717</v>
      </c>
      <c r="F57">
        <f t="shared" si="2"/>
        <v>2258.0772928994033</v>
      </c>
      <c r="G57" s="39">
        <f t="shared" si="3"/>
        <v>3.6218925891181947E-2</v>
      </c>
      <c r="L57" s="13">
        <v>43957</v>
      </c>
      <c r="M57">
        <v>1312</v>
      </c>
      <c r="N57" s="38">
        <f t="shared" si="8"/>
        <v>1165</v>
      </c>
      <c r="O57" s="17">
        <f t="shared" si="4"/>
        <v>147</v>
      </c>
      <c r="P57">
        <f t="shared" si="5"/>
        <v>147</v>
      </c>
      <c r="Q57">
        <f t="shared" si="6"/>
        <v>21609</v>
      </c>
      <c r="R57" s="39">
        <f t="shared" si="7"/>
        <v>0.11204268292682927</v>
      </c>
    </row>
    <row r="58" spans="1:18" x14ac:dyDescent="0.3">
      <c r="A58" s="13">
        <v>43958</v>
      </c>
      <c r="B58">
        <v>1245</v>
      </c>
      <c r="C58">
        <v>1268.6862745098038</v>
      </c>
      <c r="D58" s="17">
        <f t="shared" si="0"/>
        <v>-23.686274509803752</v>
      </c>
      <c r="E58">
        <f t="shared" si="1"/>
        <v>23.686274509803752</v>
      </c>
      <c r="F58">
        <f t="shared" si="2"/>
        <v>561.03960015377902</v>
      </c>
      <c r="G58" s="39">
        <f t="shared" si="3"/>
        <v>1.9025120088195784E-2</v>
      </c>
      <c r="L58" s="13">
        <v>43958</v>
      </c>
      <c r="M58">
        <v>1245</v>
      </c>
      <c r="N58" s="38">
        <f t="shared" si="8"/>
        <v>1312</v>
      </c>
      <c r="O58" s="17">
        <f t="shared" si="4"/>
        <v>-67</v>
      </c>
      <c r="P58">
        <f t="shared" si="5"/>
        <v>67</v>
      </c>
      <c r="Q58">
        <f t="shared" si="6"/>
        <v>4489</v>
      </c>
      <c r="R58" s="39">
        <f t="shared" si="7"/>
        <v>5.3815261044176707E-2</v>
      </c>
    </row>
    <row r="59" spans="1:18" x14ac:dyDescent="0.3">
      <c r="A59" s="13">
        <v>43959</v>
      </c>
      <c r="B59">
        <v>1504</v>
      </c>
      <c r="C59">
        <v>1490.4230769230769</v>
      </c>
      <c r="D59" s="17">
        <f t="shared" si="0"/>
        <v>13.576923076923094</v>
      </c>
      <c r="E59">
        <f t="shared" si="1"/>
        <v>13.576923076923094</v>
      </c>
      <c r="F59">
        <f t="shared" si="2"/>
        <v>184.33284023668688</v>
      </c>
      <c r="G59" s="39">
        <f t="shared" si="3"/>
        <v>9.0272094926350365E-3</v>
      </c>
      <c r="L59" s="13">
        <v>43959</v>
      </c>
      <c r="M59">
        <v>1504</v>
      </c>
      <c r="N59" s="38">
        <f t="shared" si="8"/>
        <v>1245</v>
      </c>
      <c r="O59" s="17">
        <f t="shared" si="4"/>
        <v>259</v>
      </c>
      <c r="P59">
        <f t="shared" si="5"/>
        <v>259</v>
      </c>
      <c r="Q59">
        <f t="shared" si="6"/>
        <v>67081</v>
      </c>
      <c r="R59" s="39">
        <f t="shared" si="7"/>
        <v>0.17220744680851063</v>
      </c>
    </row>
    <row r="60" spans="1:18" x14ac:dyDescent="0.3">
      <c r="A60" s="13">
        <v>43960</v>
      </c>
      <c r="B60">
        <v>1581</v>
      </c>
      <c r="C60">
        <v>1622.2115384615386</v>
      </c>
      <c r="D60" s="17">
        <f t="shared" si="0"/>
        <v>-41.211538461538566</v>
      </c>
      <c r="E60">
        <f t="shared" si="1"/>
        <v>41.211538461538566</v>
      </c>
      <c r="F60">
        <f t="shared" si="2"/>
        <v>1698.3909023668725</v>
      </c>
      <c r="G60" s="39">
        <f t="shared" si="3"/>
        <v>2.6066754245122434E-2</v>
      </c>
      <c r="L60" s="13">
        <v>43960</v>
      </c>
      <c r="M60">
        <v>1581</v>
      </c>
      <c r="N60" s="38">
        <f t="shared" si="8"/>
        <v>1504</v>
      </c>
      <c r="O60" s="17">
        <f t="shared" si="4"/>
        <v>77</v>
      </c>
      <c r="P60">
        <f t="shared" si="5"/>
        <v>77</v>
      </c>
      <c r="Q60">
        <f t="shared" si="6"/>
        <v>5929</v>
      </c>
      <c r="R60" s="39">
        <f t="shared" si="7"/>
        <v>4.8703352308665404E-2</v>
      </c>
    </row>
    <row r="61" spans="1:18" x14ac:dyDescent="0.3">
      <c r="A61" s="13">
        <v>43961</v>
      </c>
      <c r="B61">
        <v>1384</v>
      </c>
      <c r="C61">
        <v>1466.5882352941176</v>
      </c>
      <c r="D61" s="17">
        <f t="shared" si="0"/>
        <v>-82.588235294117567</v>
      </c>
      <c r="E61">
        <f t="shared" si="1"/>
        <v>82.588235294117567</v>
      </c>
      <c r="F61">
        <f t="shared" si="2"/>
        <v>6820.8166089965262</v>
      </c>
      <c r="G61" s="39">
        <f t="shared" si="3"/>
        <v>5.9673580414824831E-2</v>
      </c>
      <c r="L61" s="13">
        <v>43961</v>
      </c>
      <c r="M61">
        <v>1384</v>
      </c>
      <c r="N61" s="38">
        <f t="shared" si="8"/>
        <v>1581</v>
      </c>
      <c r="O61" s="17">
        <f t="shared" si="4"/>
        <v>-197</v>
      </c>
      <c r="P61">
        <f t="shared" si="5"/>
        <v>197</v>
      </c>
      <c r="Q61">
        <f t="shared" si="6"/>
        <v>38809</v>
      </c>
      <c r="R61" s="39">
        <f t="shared" si="7"/>
        <v>0.14234104046242774</v>
      </c>
    </row>
    <row r="62" spans="1:18" x14ac:dyDescent="0.3">
      <c r="A62" s="13">
        <v>43962</v>
      </c>
      <c r="B62">
        <v>1247</v>
      </c>
      <c r="C62">
        <v>1263.2549019607843</v>
      </c>
      <c r="D62" s="17">
        <f t="shared" si="0"/>
        <v>-16.254901960784309</v>
      </c>
      <c r="E62">
        <f t="shared" si="1"/>
        <v>16.254901960784309</v>
      </c>
      <c r="F62">
        <f t="shared" si="2"/>
        <v>264.22183775470955</v>
      </c>
      <c r="G62" s="39">
        <f t="shared" si="3"/>
        <v>1.3035206063179077E-2</v>
      </c>
      <c r="L62" s="13">
        <v>43962</v>
      </c>
      <c r="M62">
        <v>1247</v>
      </c>
      <c r="N62" s="38">
        <f t="shared" si="8"/>
        <v>1384</v>
      </c>
      <c r="O62" s="17">
        <f t="shared" si="4"/>
        <v>-137</v>
      </c>
      <c r="P62">
        <f t="shared" si="5"/>
        <v>137</v>
      </c>
      <c r="Q62">
        <f t="shared" si="6"/>
        <v>18769</v>
      </c>
      <c r="R62" s="39">
        <f t="shared" si="7"/>
        <v>0.10986367281475541</v>
      </c>
    </row>
    <row r="63" spans="1:18" x14ac:dyDescent="0.3">
      <c r="A63" s="13">
        <v>43963</v>
      </c>
      <c r="B63">
        <v>942</v>
      </c>
      <c r="C63">
        <v>984.48076923076928</v>
      </c>
      <c r="D63" s="17">
        <f t="shared" si="0"/>
        <v>-42.480769230769283</v>
      </c>
      <c r="E63">
        <f t="shared" si="1"/>
        <v>42.480769230769283</v>
      </c>
      <c r="F63">
        <f t="shared" si="2"/>
        <v>1804.6157544378743</v>
      </c>
      <c r="G63" s="39">
        <f t="shared" si="3"/>
        <v>4.5096357994447223E-2</v>
      </c>
      <c r="L63" s="13">
        <v>43963</v>
      </c>
      <c r="M63">
        <v>942</v>
      </c>
      <c r="N63" s="38">
        <f t="shared" si="8"/>
        <v>1247</v>
      </c>
      <c r="O63" s="17">
        <f t="shared" si="4"/>
        <v>-305</v>
      </c>
      <c r="P63">
        <f t="shared" si="5"/>
        <v>305</v>
      </c>
      <c r="Q63">
        <f t="shared" si="6"/>
        <v>93025</v>
      </c>
      <c r="R63" s="39">
        <f t="shared" si="7"/>
        <v>0.32377919320594478</v>
      </c>
    </row>
    <row r="64" spans="1:18" x14ac:dyDescent="0.3">
      <c r="A64" s="13">
        <v>43964</v>
      </c>
      <c r="B64">
        <v>1066</v>
      </c>
      <c r="C64">
        <v>1127.6862745098038</v>
      </c>
      <c r="D64" s="17">
        <f t="shared" si="0"/>
        <v>-61.686274509803752</v>
      </c>
      <c r="E64">
        <f t="shared" si="1"/>
        <v>61.686274509803752</v>
      </c>
      <c r="F64">
        <f t="shared" si="2"/>
        <v>3805.196462898864</v>
      </c>
      <c r="G64" s="39">
        <f t="shared" si="3"/>
        <v>5.7867049258727724E-2</v>
      </c>
      <c r="L64" s="13">
        <v>43964</v>
      </c>
      <c r="M64">
        <v>1066</v>
      </c>
      <c r="N64" s="38">
        <f t="shared" si="8"/>
        <v>942</v>
      </c>
      <c r="O64" s="17">
        <f t="shared" si="4"/>
        <v>124</v>
      </c>
      <c r="P64">
        <f t="shared" si="5"/>
        <v>124</v>
      </c>
      <c r="Q64">
        <f t="shared" si="6"/>
        <v>15376</v>
      </c>
      <c r="R64" s="39">
        <f t="shared" si="7"/>
        <v>0.11632270168855535</v>
      </c>
    </row>
    <row r="65" spans="1:18" x14ac:dyDescent="0.3">
      <c r="A65" s="13">
        <v>43965</v>
      </c>
      <c r="B65">
        <v>1190</v>
      </c>
      <c r="C65">
        <v>1211.4230769230769</v>
      </c>
      <c r="D65" s="17">
        <f t="shared" si="0"/>
        <v>-21.423076923076906</v>
      </c>
      <c r="E65">
        <f t="shared" si="1"/>
        <v>21.423076923076906</v>
      </c>
      <c r="F65">
        <f t="shared" si="2"/>
        <v>458.94822485207027</v>
      </c>
      <c r="G65" s="39">
        <f t="shared" si="3"/>
        <v>1.8002585649644458E-2</v>
      </c>
      <c r="L65" s="13">
        <v>43965</v>
      </c>
      <c r="M65">
        <v>1190</v>
      </c>
      <c r="N65" s="38">
        <f t="shared" si="8"/>
        <v>1066</v>
      </c>
      <c r="O65" s="17">
        <f t="shared" si="4"/>
        <v>124</v>
      </c>
      <c r="P65">
        <f t="shared" si="5"/>
        <v>124</v>
      </c>
      <c r="Q65">
        <f t="shared" si="6"/>
        <v>15376</v>
      </c>
      <c r="R65" s="39">
        <f t="shared" si="7"/>
        <v>0.10420168067226891</v>
      </c>
    </row>
    <row r="66" spans="1:18" x14ac:dyDescent="0.3">
      <c r="A66" s="13">
        <v>43966</v>
      </c>
      <c r="B66">
        <v>1411</v>
      </c>
      <c r="C66">
        <v>1384.2115384615386</v>
      </c>
      <c r="D66" s="17">
        <f t="shared" si="0"/>
        <v>26.788461538461434</v>
      </c>
      <c r="E66">
        <f t="shared" si="1"/>
        <v>26.788461538461434</v>
      </c>
      <c r="F66">
        <f t="shared" si="2"/>
        <v>717.62167159762748</v>
      </c>
      <c r="G66" s="39">
        <f t="shared" si="3"/>
        <v>1.8985444038597758E-2</v>
      </c>
      <c r="L66" s="13">
        <v>43966</v>
      </c>
      <c r="M66">
        <v>1411</v>
      </c>
      <c r="N66" s="38">
        <f t="shared" si="8"/>
        <v>1190</v>
      </c>
      <c r="O66" s="17">
        <f t="shared" si="4"/>
        <v>221</v>
      </c>
      <c r="P66">
        <f t="shared" si="5"/>
        <v>221</v>
      </c>
      <c r="Q66">
        <f t="shared" si="6"/>
        <v>48841</v>
      </c>
      <c r="R66" s="39">
        <f t="shared" si="7"/>
        <v>0.15662650602409639</v>
      </c>
    </row>
    <row r="67" spans="1:18" x14ac:dyDescent="0.3">
      <c r="A67" s="13">
        <v>43967</v>
      </c>
      <c r="B67">
        <v>1421</v>
      </c>
      <c r="C67">
        <v>1468.5882352941176</v>
      </c>
      <c r="D67" s="17">
        <f t="shared" si="0"/>
        <v>-47.588235294117567</v>
      </c>
      <c r="E67">
        <f t="shared" si="1"/>
        <v>47.588235294117567</v>
      </c>
      <c r="F67">
        <f t="shared" si="2"/>
        <v>2264.6401384082969</v>
      </c>
      <c r="G67" s="39">
        <f t="shared" si="3"/>
        <v>3.3489257772074288E-2</v>
      </c>
      <c r="L67" s="13">
        <v>43967</v>
      </c>
      <c r="M67">
        <v>1421</v>
      </c>
      <c r="N67" s="38">
        <f t="shared" si="8"/>
        <v>1411</v>
      </c>
      <c r="O67" s="17">
        <f t="shared" si="4"/>
        <v>10</v>
      </c>
      <c r="P67">
        <f t="shared" si="5"/>
        <v>10</v>
      </c>
      <c r="Q67">
        <f t="shared" si="6"/>
        <v>100</v>
      </c>
      <c r="R67" s="39">
        <f t="shared" si="7"/>
        <v>7.0372976776917661E-3</v>
      </c>
    </row>
    <row r="68" spans="1:18" x14ac:dyDescent="0.3">
      <c r="A68" s="13">
        <v>43968</v>
      </c>
      <c r="B68">
        <v>1257</v>
      </c>
      <c r="C68">
        <v>1400.2307692307693</v>
      </c>
      <c r="D68" s="17">
        <f t="shared" si="0"/>
        <v>-143.23076923076928</v>
      </c>
      <c r="E68">
        <f t="shared" si="1"/>
        <v>143.23076923076928</v>
      </c>
      <c r="F68">
        <f t="shared" si="2"/>
        <v>20515.053254437884</v>
      </c>
      <c r="G68" s="39">
        <f t="shared" si="3"/>
        <v>0.11394651490116887</v>
      </c>
      <c r="L68" s="13">
        <v>43968</v>
      </c>
      <c r="M68">
        <v>1257</v>
      </c>
      <c r="N68" s="38">
        <f t="shared" si="8"/>
        <v>1421</v>
      </c>
      <c r="O68" s="17">
        <f t="shared" si="4"/>
        <v>-164</v>
      </c>
      <c r="P68">
        <f t="shared" si="5"/>
        <v>164</v>
      </c>
      <c r="Q68">
        <f t="shared" si="6"/>
        <v>26896</v>
      </c>
      <c r="R68" s="39">
        <f t="shared" si="7"/>
        <v>0.13046937151949084</v>
      </c>
    </row>
    <row r="69" spans="1:18" x14ac:dyDescent="0.3">
      <c r="A69" s="13">
        <v>43969</v>
      </c>
      <c r="B69">
        <v>1259</v>
      </c>
      <c r="C69">
        <v>1263.2549019607843</v>
      </c>
      <c r="D69" s="17">
        <f t="shared" si="0"/>
        <v>-4.2549019607843093</v>
      </c>
      <c r="E69">
        <f t="shared" si="1"/>
        <v>4.2549019607843093</v>
      </c>
      <c r="F69">
        <f t="shared" si="2"/>
        <v>18.10419069588616</v>
      </c>
      <c r="G69" s="39">
        <f t="shared" si="3"/>
        <v>3.3795885312027873E-3</v>
      </c>
      <c r="L69" s="13">
        <v>43969</v>
      </c>
      <c r="M69">
        <v>1259</v>
      </c>
      <c r="N69" s="38">
        <f t="shared" si="8"/>
        <v>1257</v>
      </c>
      <c r="O69" s="17">
        <f t="shared" si="4"/>
        <v>2</v>
      </c>
      <c r="P69">
        <f t="shared" si="5"/>
        <v>2</v>
      </c>
      <c r="Q69">
        <f t="shared" si="6"/>
        <v>4</v>
      </c>
      <c r="R69" s="39">
        <f t="shared" si="7"/>
        <v>1.5885623510722795E-3</v>
      </c>
    </row>
    <row r="70" spans="1:18" x14ac:dyDescent="0.3">
      <c r="A70" s="13">
        <v>43970</v>
      </c>
      <c r="B70">
        <v>1181</v>
      </c>
      <c r="C70">
        <v>1145.4807692307693</v>
      </c>
      <c r="D70" s="17">
        <f t="shared" si="0"/>
        <v>35.519230769230717</v>
      </c>
      <c r="E70">
        <f t="shared" si="1"/>
        <v>35.519230769230717</v>
      </c>
      <c r="F70">
        <f t="shared" si="2"/>
        <v>1261.6157544378661</v>
      </c>
      <c r="G70" s="39">
        <f t="shared" si="3"/>
        <v>3.0075555266071734E-2</v>
      </c>
      <c r="L70" s="13">
        <v>43970</v>
      </c>
      <c r="M70">
        <v>1181</v>
      </c>
      <c r="N70" s="38">
        <f t="shared" si="8"/>
        <v>1259</v>
      </c>
      <c r="O70" s="17">
        <f t="shared" si="4"/>
        <v>-78</v>
      </c>
      <c r="P70">
        <f t="shared" si="5"/>
        <v>78</v>
      </c>
      <c r="Q70">
        <f t="shared" si="6"/>
        <v>6084</v>
      </c>
      <c r="R70" s="39">
        <f t="shared" si="7"/>
        <v>6.6045723962743441E-2</v>
      </c>
    </row>
    <row r="71" spans="1:18" ht="14.4" customHeight="1" x14ac:dyDescent="0.3">
      <c r="A71" s="13">
        <v>43971</v>
      </c>
      <c r="B71">
        <v>1255</v>
      </c>
      <c r="C71">
        <v>1196.6862745098038</v>
      </c>
      <c r="D71" s="17">
        <f t="shared" si="0"/>
        <v>58.313725490196248</v>
      </c>
      <c r="E71">
        <f t="shared" si="1"/>
        <v>58.313725490196248</v>
      </c>
      <c r="F71">
        <f t="shared" si="2"/>
        <v>3400.4905805459634</v>
      </c>
      <c r="G71" s="39">
        <f t="shared" si="3"/>
        <v>4.6465119912506972E-2</v>
      </c>
      <c r="L71" s="13">
        <v>43971</v>
      </c>
      <c r="M71">
        <v>1255</v>
      </c>
      <c r="N71" s="38">
        <f t="shared" si="8"/>
        <v>1181</v>
      </c>
      <c r="O71" s="17">
        <f t="shared" si="4"/>
        <v>74</v>
      </c>
      <c r="P71">
        <f t="shared" si="5"/>
        <v>74</v>
      </c>
      <c r="Q71">
        <f t="shared" si="6"/>
        <v>5476</v>
      </c>
      <c r="R71" s="39">
        <f t="shared" si="7"/>
        <v>5.8964143426294822E-2</v>
      </c>
    </row>
    <row r="72" spans="1:18" ht="14.4" customHeight="1" x14ac:dyDescent="0.3">
      <c r="A72" s="13">
        <v>43972</v>
      </c>
      <c r="B72">
        <v>1311</v>
      </c>
      <c r="C72">
        <v>1262.4230769230769</v>
      </c>
      <c r="D72" s="17">
        <f t="shared" si="0"/>
        <v>48.576923076923094</v>
      </c>
      <c r="E72">
        <f t="shared" si="1"/>
        <v>48.576923076923094</v>
      </c>
      <c r="F72">
        <f t="shared" si="2"/>
        <v>2359.7174556213035</v>
      </c>
      <c r="G72" s="39">
        <f t="shared" si="3"/>
        <v>3.705333568033798E-2</v>
      </c>
      <c r="L72" s="13">
        <v>43972</v>
      </c>
      <c r="M72">
        <v>1311</v>
      </c>
      <c r="N72" s="38">
        <f t="shared" si="8"/>
        <v>1255</v>
      </c>
      <c r="O72" s="17">
        <f t="shared" si="4"/>
        <v>56</v>
      </c>
      <c r="P72">
        <f t="shared" si="5"/>
        <v>56</v>
      </c>
      <c r="Q72">
        <f t="shared" si="6"/>
        <v>3136</v>
      </c>
      <c r="R72" s="39">
        <f t="shared" si="7"/>
        <v>4.2715484363081618E-2</v>
      </c>
    </row>
    <row r="73" spans="1:18" x14ac:dyDescent="0.3">
      <c r="A73" s="13">
        <v>43973</v>
      </c>
      <c r="B73">
        <v>1416</v>
      </c>
      <c r="C73">
        <v>1448.2115384615386</v>
      </c>
      <c r="D73" s="17">
        <f t="shared" si="0"/>
        <v>-32.211538461538566</v>
      </c>
      <c r="E73">
        <f t="shared" si="1"/>
        <v>32.211538461538566</v>
      </c>
      <c r="F73">
        <f t="shared" si="2"/>
        <v>1037.5832100591783</v>
      </c>
      <c r="G73" s="39">
        <f t="shared" si="3"/>
        <v>2.2748261625380344E-2</v>
      </c>
      <c r="L73" s="13">
        <v>43973</v>
      </c>
      <c r="M73">
        <v>1416</v>
      </c>
      <c r="N73" s="38">
        <f t="shared" si="8"/>
        <v>1311</v>
      </c>
      <c r="O73" s="17">
        <f t="shared" si="4"/>
        <v>105</v>
      </c>
      <c r="P73">
        <f t="shared" si="5"/>
        <v>105</v>
      </c>
      <c r="Q73">
        <f t="shared" si="6"/>
        <v>11025</v>
      </c>
      <c r="R73" s="39">
        <f t="shared" si="7"/>
        <v>7.4152542372881353E-2</v>
      </c>
    </row>
    <row r="74" spans="1:18" ht="14.4" customHeight="1" x14ac:dyDescent="0.3">
      <c r="A74" s="13">
        <v>43974</v>
      </c>
      <c r="B74">
        <v>1326</v>
      </c>
      <c r="C74">
        <v>1531.5882352941176</v>
      </c>
      <c r="D74" s="17">
        <f t="shared" si="0"/>
        <v>-205.58823529411757</v>
      </c>
      <c r="E74">
        <f t="shared" si="1"/>
        <v>205.58823529411757</v>
      </c>
      <c r="F74">
        <f t="shared" si="2"/>
        <v>42266.522491349446</v>
      </c>
      <c r="G74" s="39">
        <f t="shared" si="3"/>
        <v>0.1550439180196965</v>
      </c>
      <c r="L74" s="13">
        <v>43974</v>
      </c>
      <c r="M74">
        <v>1326</v>
      </c>
      <c r="N74" s="38">
        <f t="shared" si="8"/>
        <v>1416</v>
      </c>
      <c r="O74" s="17">
        <f t="shared" si="4"/>
        <v>-90</v>
      </c>
      <c r="P74">
        <f t="shared" si="5"/>
        <v>90</v>
      </c>
      <c r="Q74">
        <f t="shared" si="6"/>
        <v>8100</v>
      </c>
      <c r="R74" s="39">
        <f t="shared" si="7"/>
        <v>6.7873303167420809E-2</v>
      </c>
    </row>
    <row r="75" spans="1:18" ht="15" customHeight="1" x14ac:dyDescent="0.3">
      <c r="A75" s="13">
        <v>43975</v>
      </c>
      <c r="B75">
        <v>1210</v>
      </c>
      <c r="C75">
        <v>1415.2307692307693</v>
      </c>
      <c r="D75" s="17">
        <f t="shared" si="0"/>
        <v>-205.23076923076928</v>
      </c>
      <c r="E75">
        <f t="shared" si="1"/>
        <v>205.23076923076928</v>
      </c>
      <c r="F75">
        <f t="shared" si="2"/>
        <v>42119.668639053278</v>
      </c>
      <c r="G75" s="39">
        <f t="shared" si="3"/>
        <v>0.1696122059758424</v>
      </c>
      <c r="L75" s="13">
        <v>43975</v>
      </c>
      <c r="M75">
        <v>1210</v>
      </c>
      <c r="N75" s="38">
        <f t="shared" si="8"/>
        <v>1326</v>
      </c>
      <c r="O75" s="17">
        <f t="shared" si="4"/>
        <v>-116</v>
      </c>
      <c r="P75">
        <f t="shared" si="5"/>
        <v>116</v>
      </c>
      <c r="Q75">
        <f t="shared" si="6"/>
        <v>13456</v>
      </c>
      <c r="R75" s="39">
        <f t="shared" si="7"/>
        <v>9.5867768595041328E-2</v>
      </c>
    </row>
    <row r="76" spans="1:18" x14ac:dyDescent="0.3">
      <c r="A76" s="13">
        <v>43976</v>
      </c>
      <c r="B76">
        <v>1147</v>
      </c>
      <c r="C76">
        <v>1154.2307692307693</v>
      </c>
      <c r="D76" s="17">
        <f t="shared" ref="D76:D139" si="9">B76-C76</f>
        <v>-7.2307692307692832</v>
      </c>
      <c r="E76">
        <f t="shared" ref="E76:E139" si="10">ABS(D76)</f>
        <v>7.2307692307692832</v>
      </c>
      <c r="F76">
        <f t="shared" ref="F76:F139" si="11">E76^2</f>
        <v>52.284023668639811</v>
      </c>
      <c r="G76" s="39">
        <f t="shared" ref="G76:G139" si="12">ABS(E76/B76)</f>
        <v>6.3040708201998986E-3</v>
      </c>
      <c r="L76" s="13">
        <v>43976</v>
      </c>
      <c r="M76">
        <v>1147</v>
      </c>
      <c r="N76" s="38">
        <f t="shared" si="8"/>
        <v>1210</v>
      </c>
      <c r="O76" s="17">
        <f t="shared" si="4"/>
        <v>-63</v>
      </c>
      <c r="P76">
        <f t="shared" si="5"/>
        <v>63</v>
      </c>
      <c r="Q76">
        <f t="shared" si="6"/>
        <v>3969</v>
      </c>
      <c r="R76" s="39">
        <f t="shared" si="7"/>
        <v>5.4925893635571058E-2</v>
      </c>
    </row>
    <row r="77" spans="1:18" x14ac:dyDescent="0.3">
      <c r="A77" s="13">
        <v>43977</v>
      </c>
      <c r="B77">
        <v>1056</v>
      </c>
      <c r="C77">
        <v>1036.2549019607843</v>
      </c>
      <c r="D77" s="17">
        <f t="shared" si="9"/>
        <v>19.745098039215691</v>
      </c>
      <c r="E77">
        <f t="shared" si="10"/>
        <v>19.745098039215691</v>
      </c>
      <c r="F77">
        <f t="shared" si="11"/>
        <v>389.86889657823929</v>
      </c>
      <c r="G77" s="39">
        <f t="shared" si="12"/>
        <v>1.8698009506833039E-2</v>
      </c>
      <c r="L77" s="13">
        <v>43977</v>
      </c>
      <c r="M77">
        <v>1056</v>
      </c>
      <c r="N77" s="38">
        <f t="shared" si="8"/>
        <v>1147</v>
      </c>
      <c r="O77" s="17">
        <f t="shared" ref="O77:O140" si="13">M77-N77</f>
        <v>-91</v>
      </c>
      <c r="P77">
        <f t="shared" ref="P77:P140" si="14">ABS(O77)</f>
        <v>91</v>
      </c>
      <c r="Q77">
        <f t="shared" ref="Q77:Q140" si="15">P77^2</f>
        <v>8281</v>
      </c>
      <c r="R77" s="39">
        <f t="shared" ref="R77:R140" si="16">ABS(P77/M77)</f>
        <v>8.6174242424242431E-2</v>
      </c>
    </row>
    <row r="78" spans="1:18" x14ac:dyDescent="0.3">
      <c r="A78" s="13">
        <v>43978</v>
      </c>
      <c r="B78">
        <v>1125</v>
      </c>
      <c r="C78">
        <v>1098.4807692307693</v>
      </c>
      <c r="D78" s="17">
        <f t="shared" si="9"/>
        <v>26.519230769230717</v>
      </c>
      <c r="E78">
        <f t="shared" si="10"/>
        <v>26.519230769230717</v>
      </c>
      <c r="F78">
        <f t="shared" si="11"/>
        <v>703.26960059171324</v>
      </c>
      <c r="G78" s="39">
        <f t="shared" si="12"/>
        <v>2.3572649572649526E-2</v>
      </c>
      <c r="L78" s="13">
        <v>43978</v>
      </c>
      <c r="M78">
        <v>1125</v>
      </c>
      <c r="N78" s="38">
        <f t="shared" ref="N78:N141" si="17">M77</f>
        <v>1056</v>
      </c>
      <c r="O78" s="17">
        <f t="shared" si="13"/>
        <v>69</v>
      </c>
      <c r="P78">
        <f t="shared" si="14"/>
        <v>69</v>
      </c>
      <c r="Q78">
        <f t="shared" si="15"/>
        <v>4761</v>
      </c>
      <c r="R78" s="39">
        <f t="shared" si="16"/>
        <v>6.133333333333333E-2</v>
      </c>
    </row>
    <row r="79" spans="1:18" x14ac:dyDescent="0.3">
      <c r="A79" s="13">
        <v>43979</v>
      </c>
      <c r="B79">
        <v>1143</v>
      </c>
      <c r="C79">
        <v>1227.6862745098038</v>
      </c>
      <c r="D79" s="17">
        <f t="shared" si="9"/>
        <v>-84.686274509803752</v>
      </c>
      <c r="E79">
        <f t="shared" si="10"/>
        <v>84.686274509803752</v>
      </c>
      <c r="F79">
        <f t="shared" si="11"/>
        <v>7171.765090349837</v>
      </c>
      <c r="G79" s="39">
        <f t="shared" si="12"/>
        <v>7.409122879247923E-2</v>
      </c>
      <c r="L79" s="13">
        <v>43979</v>
      </c>
      <c r="M79">
        <v>1143</v>
      </c>
      <c r="N79" s="38">
        <f t="shared" si="17"/>
        <v>1125</v>
      </c>
      <c r="O79" s="17">
        <f t="shared" si="13"/>
        <v>18</v>
      </c>
      <c r="P79">
        <f t="shared" si="14"/>
        <v>18</v>
      </c>
      <c r="Q79">
        <f t="shared" si="15"/>
        <v>324</v>
      </c>
      <c r="R79" s="39">
        <f t="shared" si="16"/>
        <v>1.5748031496062992E-2</v>
      </c>
    </row>
    <row r="80" spans="1:18" x14ac:dyDescent="0.3">
      <c r="A80" s="13">
        <v>43980</v>
      </c>
      <c r="B80">
        <v>1356</v>
      </c>
      <c r="C80">
        <v>1380.4230769230769</v>
      </c>
      <c r="D80" s="17">
        <f t="shared" si="9"/>
        <v>-24.423076923076906</v>
      </c>
      <c r="E80">
        <f t="shared" si="10"/>
        <v>24.423076923076906</v>
      </c>
      <c r="F80">
        <f t="shared" si="11"/>
        <v>596.48668639053164</v>
      </c>
      <c r="G80" s="39">
        <f t="shared" si="12"/>
        <v>1.8011118674835475E-2</v>
      </c>
      <c r="L80" s="13">
        <v>43980</v>
      </c>
      <c r="M80">
        <v>1356</v>
      </c>
      <c r="N80" s="38">
        <f t="shared" si="17"/>
        <v>1143</v>
      </c>
      <c r="O80" s="17">
        <f t="shared" si="13"/>
        <v>213</v>
      </c>
      <c r="P80">
        <f t="shared" si="14"/>
        <v>213</v>
      </c>
      <c r="Q80">
        <f t="shared" si="15"/>
        <v>45369</v>
      </c>
      <c r="R80" s="39">
        <f t="shared" si="16"/>
        <v>0.15707964601769911</v>
      </c>
    </row>
    <row r="81" spans="1:18" x14ac:dyDescent="0.3">
      <c r="A81" s="13">
        <v>43981</v>
      </c>
      <c r="B81">
        <v>1220</v>
      </c>
      <c r="C81">
        <v>1302.2115384615386</v>
      </c>
      <c r="D81" s="17">
        <f t="shared" si="9"/>
        <v>-82.211538461538566</v>
      </c>
      <c r="E81">
        <f t="shared" si="10"/>
        <v>82.211538461538566</v>
      </c>
      <c r="F81">
        <f t="shared" si="11"/>
        <v>6758.7370562130354</v>
      </c>
      <c r="G81" s="39">
        <f t="shared" si="12"/>
        <v>6.7386506935687346E-2</v>
      </c>
      <c r="L81" s="13">
        <v>43981</v>
      </c>
      <c r="M81">
        <v>1220</v>
      </c>
      <c r="N81" s="38">
        <f t="shared" si="17"/>
        <v>1356</v>
      </c>
      <c r="O81" s="17">
        <f t="shared" si="13"/>
        <v>-136</v>
      </c>
      <c r="P81">
        <f t="shared" si="14"/>
        <v>136</v>
      </c>
      <c r="Q81">
        <f t="shared" si="15"/>
        <v>18496</v>
      </c>
      <c r="R81" s="39">
        <f t="shared" si="16"/>
        <v>0.11147540983606558</v>
      </c>
    </row>
    <row r="82" spans="1:18" x14ac:dyDescent="0.3">
      <c r="A82" s="13">
        <v>43982</v>
      </c>
      <c r="B82">
        <v>1196</v>
      </c>
      <c r="C82">
        <v>1254.5882352941176</v>
      </c>
      <c r="D82" s="17">
        <f t="shared" si="9"/>
        <v>-58.588235294117567</v>
      </c>
      <c r="E82">
        <f t="shared" si="10"/>
        <v>58.588235294117567</v>
      </c>
      <c r="F82">
        <f t="shared" si="11"/>
        <v>3432.5813148788834</v>
      </c>
      <c r="G82" s="39">
        <f t="shared" si="12"/>
        <v>4.8986818807790607E-2</v>
      </c>
      <c r="L82" s="13">
        <v>43982</v>
      </c>
      <c r="M82">
        <v>1196</v>
      </c>
      <c r="N82" s="38">
        <f t="shared" si="17"/>
        <v>1220</v>
      </c>
      <c r="O82" s="17">
        <f t="shared" si="13"/>
        <v>-24</v>
      </c>
      <c r="P82">
        <f t="shared" si="14"/>
        <v>24</v>
      </c>
      <c r="Q82">
        <f t="shared" si="15"/>
        <v>576</v>
      </c>
      <c r="R82" s="39">
        <f t="shared" si="16"/>
        <v>2.0066889632107024E-2</v>
      </c>
    </row>
    <row r="83" spans="1:18" x14ac:dyDescent="0.3">
      <c r="A83" s="13">
        <v>43983</v>
      </c>
      <c r="B83">
        <v>1186</v>
      </c>
      <c r="C83">
        <v>1175.2307692307693</v>
      </c>
      <c r="D83" s="17">
        <f t="shared" si="9"/>
        <v>10.769230769230717</v>
      </c>
      <c r="E83">
        <f t="shared" si="10"/>
        <v>10.769230769230717</v>
      </c>
      <c r="F83">
        <f t="shared" si="11"/>
        <v>115.97633136094562</v>
      </c>
      <c r="G83" s="39">
        <f t="shared" si="12"/>
        <v>9.0802957582046522E-3</v>
      </c>
      <c r="L83" s="13">
        <v>43983</v>
      </c>
      <c r="M83">
        <v>1186</v>
      </c>
      <c r="N83" s="38">
        <f t="shared" si="17"/>
        <v>1196</v>
      </c>
      <c r="O83" s="17">
        <f t="shared" si="13"/>
        <v>-10</v>
      </c>
      <c r="P83">
        <f t="shared" si="14"/>
        <v>10</v>
      </c>
      <c r="Q83">
        <f t="shared" si="15"/>
        <v>100</v>
      </c>
      <c r="R83" s="39">
        <f t="shared" si="16"/>
        <v>8.4317032040472171E-3</v>
      </c>
    </row>
    <row r="84" spans="1:18" x14ac:dyDescent="0.3">
      <c r="A84" s="13">
        <v>43984</v>
      </c>
      <c r="B84">
        <v>1140</v>
      </c>
      <c r="C84">
        <v>1148.2549019607843</v>
      </c>
      <c r="D84" s="17">
        <f t="shared" si="9"/>
        <v>-8.2549019607843093</v>
      </c>
      <c r="E84">
        <f t="shared" si="10"/>
        <v>8.2549019607843093</v>
      </c>
      <c r="F84">
        <f t="shared" si="11"/>
        <v>68.143406382160634</v>
      </c>
      <c r="G84" s="40">
        <f t="shared" si="12"/>
        <v>7.2411420708634296E-3</v>
      </c>
      <c r="L84" s="13">
        <v>43984</v>
      </c>
      <c r="M84">
        <v>1140</v>
      </c>
      <c r="N84" s="38">
        <f t="shared" si="17"/>
        <v>1186</v>
      </c>
      <c r="O84" s="17">
        <f t="shared" si="13"/>
        <v>-46</v>
      </c>
      <c r="P84">
        <f t="shared" si="14"/>
        <v>46</v>
      </c>
      <c r="Q84">
        <f t="shared" si="15"/>
        <v>2116</v>
      </c>
      <c r="R84" s="40">
        <f t="shared" si="16"/>
        <v>4.0350877192982457E-2</v>
      </c>
    </row>
    <row r="85" spans="1:18" x14ac:dyDescent="0.3">
      <c r="A85" s="13">
        <v>43985</v>
      </c>
      <c r="B85">
        <v>1184</v>
      </c>
      <c r="C85">
        <v>1239.4807692307693</v>
      </c>
      <c r="D85" s="17">
        <f t="shared" si="9"/>
        <v>-55.480769230769283</v>
      </c>
      <c r="E85">
        <f t="shared" si="10"/>
        <v>55.480769230769283</v>
      </c>
      <c r="F85">
        <f t="shared" si="11"/>
        <v>3078.1157544378757</v>
      </c>
      <c r="G85" s="40">
        <f t="shared" si="12"/>
        <v>4.6858757796257838E-2</v>
      </c>
      <c r="L85" s="13">
        <v>43985</v>
      </c>
      <c r="M85">
        <v>1184</v>
      </c>
      <c r="N85" s="38">
        <f t="shared" si="17"/>
        <v>1140</v>
      </c>
      <c r="O85" s="17">
        <f t="shared" si="13"/>
        <v>44</v>
      </c>
      <c r="P85">
        <f t="shared" si="14"/>
        <v>44</v>
      </c>
      <c r="Q85">
        <f t="shared" si="15"/>
        <v>1936</v>
      </c>
      <c r="R85" s="40">
        <f t="shared" si="16"/>
        <v>3.7162162162162164E-2</v>
      </c>
    </row>
    <row r="86" spans="1:18" x14ac:dyDescent="0.3">
      <c r="A86" s="13">
        <v>43986</v>
      </c>
      <c r="B86">
        <v>1212</v>
      </c>
      <c r="C86">
        <v>1308.6862745098038</v>
      </c>
      <c r="D86" s="17">
        <f t="shared" si="9"/>
        <v>-96.686274509803752</v>
      </c>
      <c r="E86">
        <f t="shared" si="10"/>
        <v>96.686274509803752</v>
      </c>
      <c r="F86">
        <f t="shared" si="11"/>
        <v>9348.2356785851262</v>
      </c>
      <c r="G86" s="40">
        <f t="shared" si="12"/>
        <v>7.9774153885976695E-2</v>
      </c>
      <c r="L86" s="13">
        <v>43986</v>
      </c>
      <c r="M86">
        <v>1212</v>
      </c>
      <c r="N86" s="38">
        <f t="shared" si="17"/>
        <v>1184</v>
      </c>
      <c r="O86" s="17">
        <f t="shared" si="13"/>
        <v>28</v>
      </c>
      <c r="P86">
        <f t="shared" si="14"/>
        <v>28</v>
      </c>
      <c r="Q86">
        <f t="shared" si="15"/>
        <v>784</v>
      </c>
      <c r="R86" s="40">
        <f t="shared" si="16"/>
        <v>2.3102310231023101E-2</v>
      </c>
    </row>
    <row r="87" spans="1:18" x14ac:dyDescent="0.3">
      <c r="A87" s="13">
        <v>43987</v>
      </c>
      <c r="B87">
        <v>1316</v>
      </c>
      <c r="C87">
        <v>1414.4230769230769</v>
      </c>
      <c r="D87" s="17">
        <f t="shared" si="9"/>
        <v>-98.423076923076906</v>
      </c>
      <c r="E87">
        <f t="shared" si="10"/>
        <v>98.423076923076906</v>
      </c>
      <c r="F87">
        <f t="shared" si="11"/>
        <v>9687.1020710059129</v>
      </c>
      <c r="G87" s="40">
        <f t="shared" si="12"/>
        <v>7.478957212999765E-2</v>
      </c>
      <c r="L87" s="13">
        <v>43987</v>
      </c>
      <c r="M87">
        <v>1316</v>
      </c>
      <c r="N87" s="38">
        <f t="shared" si="17"/>
        <v>1212</v>
      </c>
      <c r="O87" s="17">
        <f t="shared" si="13"/>
        <v>104</v>
      </c>
      <c r="P87">
        <f t="shared" si="14"/>
        <v>104</v>
      </c>
      <c r="Q87">
        <f t="shared" si="15"/>
        <v>10816</v>
      </c>
      <c r="R87" s="40">
        <f t="shared" si="16"/>
        <v>7.9027355623100301E-2</v>
      </c>
    </row>
    <row r="88" spans="1:18" x14ac:dyDescent="0.3">
      <c r="A88" s="13">
        <v>43988</v>
      </c>
      <c r="B88">
        <v>1275</v>
      </c>
      <c r="C88">
        <v>1320.2115384615386</v>
      </c>
      <c r="D88" s="17">
        <f t="shared" si="9"/>
        <v>-45.211538461538566</v>
      </c>
      <c r="E88">
        <f t="shared" si="10"/>
        <v>45.211538461538566</v>
      </c>
      <c r="F88">
        <f t="shared" si="11"/>
        <v>2044.0832100591811</v>
      </c>
      <c r="G88" s="40">
        <f t="shared" si="12"/>
        <v>3.54600301659126E-2</v>
      </c>
      <c r="L88" s="13">
        <v>43988</v>
      </c>
      <c r="M88">
        <v>1275</v>
      </c>
      <c r="N88" s="38">
        <f t="shared" si="17"/>
        <v>1316</v>
      </c>
      <c r="O88" s="17">
        <f t="shared" si="13"/>
        <v>-41</v>
      </c>
      <c r="P88">
        <f t="shared" si="14"/>
        <v>41</v>
      </c>
      <c r="Q88">
        <f t="shared" si="15"/>
        <v>1681</v>
      </c>
      <c r="R88" s="40">
        <f t="shared" si="16"/>
        <v>3.215686274509804E-2</v>
      </c>
    </row>
    <row r="89" spans="1:18" x14ac:dyDescent="0.3">
      <c r="A89" s="13">
        <v>43989</v>
      </c>
      <c r="B89">
        <v>1213</v>
      </c>
      <c r="C89">
        <v>1274.5882352941176</v>
      </c>
      <c r="D89" s="17">
        <f t="shared" si="9"/>
        <v>-61.588235294117567</v>
      </c>
      <c r="E89">
        <f t="shared" si="10"/>
        <v>61.588235294117567</v>
      </c>
      <c r="F89">
        <f t="shared" si="11"/>
        <v>3793.1107266435888</v>
      </c>
      <c r="G89" s="40">
        <f t="shared" si="12"/>
        <v>5.0773483342223882E-2</v>
      </c>
      <c r="L89" s="13">
        <v>43989</v>
      </c>
      <c r="M89">
        <v>1213</v>
      </c>
      <c r="N89" s="38">
        <f t="shared" si="17"/>
        <v>1275</v>
      </c>
      <c r="O89" s="17">
        <f t="shared" si="13"/>
        <v>-62</v>
      </c>
      <c r="P89">
        <f t="shared" si="14"/>
        <v>62</v>
      </c>
      <c r="Q89">
        <f t="shared" si="15"/>
        <v>3844</v>
      </c>
      <c r="R89" s="40">
        <f t="shared" si="16"/>
        <v>5.1112943116240726E-2</v>
      </c>
    </row>
    <row r="90" spans="1:18" x14ac:dyDescent="0.3">
      <c r="A90" s="13">
        <v>43990</v>
      </c>
      <c r="B90">
        <v>1239</v>
      </c>
      <c r="C90">
        <v>1269.2307692307693</v>
      </c>
      <c r="D90" s="17">
        <f t="shared" si="9"/>
        <v>-30.230769230769283</v>
      </c>
      <c r="E90">
        <f t="shared" si="10"/>
        <v>30.230769230769283</v>
      </c>
      <c r="F90">
        <f t="shared" si="11"/>
        <v>913.89940828402689</v>
      </c>
      <c r="G90" s="40">
        <f t="shared" si="12"/>
        <v>2.4399329484075288E-2</v>
      </c>
      <c r="L90" s="13">
        <v>43990</v>
      </c>
      <c r="M90">
        <v>1239</v>
      </c>
      <c r="N90" s="38">
        <f t="shared" si="17"/>
        <v>1213</v>
      </c>
      <c r="O90" s="17">
        <f t="shared" si="13"/>
        <v>26</v>
      </c>
      <c r="P90">
        <f t="shared" si="14"/>
        <v>26</v>
      </c>
      <c r="Q90">
        <f t="shared" si="15"/>
        <v>676</v>
      </c>
      <c r="R90" s="40">
        <f t="shared" si="16"/>
        <v>2.0984665052461663E-2</v>
      </c>
    </row>
    <row r="91" spans="1:18" x14ac:dyDescent="0.3">
      <c r="A91" s="13">
        <v>43991</v>
      </c>
      <c r="B91">
        <v>1252</v>
      </c>
      <c r="C91">
        <v>1170.2549019607843</v>
      </c>
      <c r="D91" s="17">
        <f t="shared" si="9"/>
        <v>81.745098039215691</v>
      </c>
      <c r="E91">
        <f t="shared" si="10"/>
        <v>81.745098039215691</v>
      </c>
      <c r="F91">
        <f t="shared" si="11"/>
        <v>6682.2610534409851</v>
      </c>
      <c r="G91" s="40">
        <f t="shared" si="12"/>
        <v>6.5291611852408699E-2</v>
      </c>
      <c r="L91" s="13">
        <v>43991</v>
      </c>
      <c r="M91">
        <v>1252</v>
      </c>
      <c r="N91" s="38">
        <f t="shared" si="17"/>
        <v>1239</v>
      </c>
      <c r="O91" s="17">
        <f t="shared" si="13"/>
        <v>13</v>
      </c>
      <c r="P91">
        <f t="shared" si="14"/>
        <v>13</v>
      </c>
      <c r="Q91">
        <f t="shared" si="15"/>
        <v>169</v>
      </c>
      <c r="R91" s="40">
        <f t="shared" si="16"/>
        <v>1.0383386581469648E-2</v>
      </c>
    </row>
    <row r="92" spans="1:18" x14ac:dyDescent="0.3">
      <c r="A92" s="13">
        <v>43992</v>
      </c>
      <c r="B92">
        <v>1207</v>
      </c>
      <c r="C92">
        <v>1218.4807692307693</v>
      </c>
      <c r="D92" s="17">
        <f t="shared" si="9"/>
        <v>-11.480769230769283</v>
      </c>
      <c r="E92">
        <f t="shared" si="10"/>
        <v>11.480769230769283</v>
      </c>
      <c r="F92">
        <f t="shared" si="11"/>
        <v>131.80806213017871</v>
      </c>
      <c r="G92" s="40">
        <f t="shared" si="12"/>
        <v>9.5118220636033826E-3</v>
      </c>
      <c r="L92" s="13">
        <v>43992</v>
      </c>
      <c r="M92">
        <v>1207</v>
      </c>
      <c r="N92" s="38">
        <f t="shared" si="17"/>
        <v>1252</v>
      </c>
      <c r="O92" s="17">
        <f t="shared" si="13"/>
        <v>-45</v>
      </c>
      <c r="P92">
        <f t="shared" si="14"/>
        <v>45</v>
      </c>
      <c r="Q92">
        <f t="shared" si="15"/>
        <v>2025</v>
      </c>
      <c r="R92" s="40">
        <f t="shared" si="16"/>
        <v>3.7282518641259324E-2</v>
      </c>
    </row>
    <row r="93" spans="1:18" x14ac:dyDescent="0.3">
      <c r="A93" s="13">
        <v>43993</v>
      </c>
      <c r="B93">
        <v>1211</v>
      </c>
      <c r="C93">
        <v>1290.6862745098038</v>
      </c>
      <c r="D93" s="17">
        <f t="shared" si="9"/>
        <v>-79.686274509803752</v>
      </c>
      <c r="E93">
        <f t="shared" si="10"/>
        <v>79.686274509803752</v>
      </c>
      <c r="F93">
        <f t="shared" si="11"/>
        <v>6349.9023452517995</v>
      </c>
      <c r="G93" s="40">
        <f t="shared" si="12"/>
        <v>6.5802043360696741E-2</v>
      </c>
      <c r="L93" s="13">
        <v>43993</v>
      </c>
      <c r="M93">
        <v>1211</v>
      </c>
      <c r="N93" s="38">
        <f t="shared" si="17"/>
        <v>1207</v>
      </c>
      <c r="O93" s="17">
        <f t="shared" si="13"/>
        <v>4</v>
      </c>
      <c r="P93">
        <f t="shared" si="14"/>
        <v>4</v>
      </c>
      <c r="Q93">
        <f t="shared" si="15"/>
        <v>16</v>
      </c>
      <c r="R93" s="40">
        <f t="shared" si="16"/>
        <v>3.3030553261767133E-3</v>
      </c>
    </row>
    <row r="94" spans="1:18" x14ac:dyDescent="0.3">
      <c r="A94" s="13">
        <v>43994</v>
      </c>
      <c r="B94">
        <v>1276</v>
      </c>
      <c r="C94">
        <v>1471.4230769230769</v>
      </c>
      <c r="D94" s="17">
        <f t="shared" si="9"/>
        <v>-195.42307692307691</v>
      </c>
      <c r="E94">
        <f t="shared" si="10"/>
        <v>195.42307692307691</v>
      </c>
      <c r="F94">
        <f t="shared" si="11"/>
        <v>38190.178994082831</v>
      </c>
      <c r="G94" s="40">
        <f t="shared" si="12"/>
        <v>0.15315288160115745</v>
      </c>
      <c r="L94" s="13">
        <v>43994</v>
      </c>
      <c r="M94">
        <v>1276</v>
      </c>
      <c r="N94" s="38">
        <f t="shared" si="17"/>
        <v>1211</v>
      </c>
      <c r="O94" s="17">
        <f t="shared" si="13"/>
        <v>65</v>
      </c>
      <c r="P94">
        <f t="shared" si="14"/>
        <v>65</v>
      </c>
      <c r="Q94">
        <f t="shared" si="15"/>
        <v>4225</v>
      </c>
      <c r="R94" s="40">
        <f t="shared" si="16"/>
        <v>5.0940438871473356E-2</v>
      </c>
    </row>
    <row r="95" spans="1:18" x14ac:dyDescent="0.3">
      <c r="A95" s="13">
        <v>43995</v>
      </c>
      <c r="B95">
        <v>1302</v>
      </c>
      <c r="C95">
        <v>1397.2115384615386</v>
      </c>
      <c r="D95" s="17">
        <f t="shared" si="9"/>
        <v>-95.211538461538566</v>
      </c>
      <c r="E95">
        <f t="shared" si="10"/>
        <v>95.211538461538566</v>
      </c>
      <c r="F95">
        <f t="shared" si="11"/>
        <v>9065.2370562130382</v>
      </c>
      <c r="G95" s="40">
        <f t="shared" si="12"/>
        <v>7.3127141675528848E-2</v>
      </c>
      <c r="L95" s="13">
        <v>43995</v>
      </c>
      <c r="M95">
        <v>1302</v>
      </c>
      <c r="N95" s="38">
        <f t="shared" si="17"/>
        <v>1276</v>
      </c>
      <c r="O95" s="17">
        <f t="shared" si="13"/>
        <v>26</v>
      </c>
      <c r="P95">
        <f t="shared" si="14"/>
        <v>26</v>
      </c>
      <c r="Q95">
        <f t="shared" si="15"/>
        <v>676</v>
      </c>
      <c r="R95" s="40">
        <f t="shared" si="16"/>
        <v>1.9969278033794162E-2</v>
      </c>
    </row>
    <row r="96" spans="1:18" x14ac:dyDescent="0.3">
      <c r="A96" s="13">
        <v>43996</v>
      </c>
      <c r="B96">
        <v>1266</v>
      </c>
      <c r="C96">
        <v>1260.5882352941176</v>
      </c>
      <c r="D96" s="17">
        <f t="shared" si="9"/>
        <v>5.4117647058824332</v>
      </c>
      <c r="E96">
        <f t="shared" si="10"/>
        <v>5.4117647058824332</v>
      </c>
      <c r="F96">
        <f t="shared" si="11"/>
        <v>29.287197231834778</v>
      </c>
      <c r="G96" s="40">
        <f t="shared" si="12"/>
        <v>4.2746956602546862E-3</v>
      </c>
      <c r="L96" s="13">
        <v>43996</v>
      </c>
      <c r="M96">
        <v>1266</v>
      </c>
      <c r="N96" s="38">
        <f t="shared" si="17"/>
        <v>1302</v>
      </c>
      <c r="O96" s="17">
        <f t="shared" si="13"/>
        <v>-36</v>
      </c>
      <c r="P96">
        <f t="shared" si="14"/>
        <v>36</v>
      </c>
      <c r="Q96">
        <f t="shared" si="15"/>
        <v>1296</v>
      </c>
      <c r="R96" s="40">
        <f t="shared" si="16"/>
        <v>2.843601895734597E-2</v>
      </c>
    </row>
    <row r="97" spans="1:18" x14ac:dyDescent="0.3">
      <c r="A97" s="13">
        <v>43997</v>
      </c>
      <c r="B97">
        <v>1223</v>
      </c>
      <c r="C97">
        <v>1185.2307692307693</v>
      </c>
      <c r="D97" s="17">
        <f t="shared" si="9"/>
        <v>37.769230769230717</v>
      </c>
      <c r="E97">
        <f t="shared" si="10"/>
        <v>37.769230769230717</v>
      </c>
      <c r="F97">
        <f t="shared" si="11"/>
        <v>1426.5147928994043</v>
      </c>
      <c r="G97" s="40">
        <f t="shared" si="12"/>
        <v>3.0882445436819884E-2</v>
      </c>
      <c r="L97" s="13">
        <v>43997</v>
      </c>
      <c r="M97">
        <v>1223</v>
      </c>
      <c r="N97" s="38">
        <f t="shared" si="17"/>
        <v>1266</v>
      </c>
      <c r="O97" s="17">
        <f t="shared" si="13"/>
        <v>-43</v>
      </c>
      <c r="P97">
        <f t="shared" si="14"/>
        <v>43</v>
      </c>
      <c r="Q97">
        <f t="shared" si="15"/>
        <v>1849</v>
      </c>
      <c r="R97" s="40">
        <f t="shared" si="16"/>
        <v>3.5159443990188062E-2</v>
      </c>
    </row>
    <row r="98" spans="1:18" x14ac:dyDescent="0.3">
      <c r="A98" s="13">
        <v>43998</v>
      </c>
      <c r="B98">
        <v>1171</v>
      </c>
      <c r="C98">
        <v>1088.2549019607843</v>
      </c>
      <c r="D98" s="17">
        <f t="shared" si="9"/>
        <v>82.745098039215691</v>
      </c>
      <c r="E98">
        <f t="shared" si="10"/>
        <v>82.745098039215691</v>
      </c>
      <c r="F98">
        <f t="shared" si="11"/>
        <v>6846.751249519416</v>
      </c>
      <c r="G98" s="40">
        <f t="shared" si="12"/>
        <v>7.0661911220508702E-2</v>
      </c>
      <c r="L98" s="13">
        <v>43998</v>
      </c>
      <c r="M98">
        <v>1171</v>
      </c>
      <c r="N98" s="38">
        <f t="shared" si="17"/>
        <v>1223</v>
      </c>
      <c r="O98" s="17">
        <f t="shared" si="13"/>
        <v>-52</v>
      </c>
      <c r="P98">
        <f t="shared" si="14"/>
        <v>52</v>
      </c>
      <c r="Q98">
        <f t="shared" si="15"/>
        <v>2704</v>
      </c>
      <c r="R98" s="40">
        <f t="shared" si="16"/>
        <v>4.4406490179333902E-2</v>
      </c>
    </row>
    <row r="99" spans="1:18" x14ac:dyDescent="0.3">
      <c r="A99" s="13">
        <v>43999</v>
      </c>
      <c r="B99">
        <v>1246</v>
      </c>
      <c r="C99">
        <v>1178.4807692307693</v>
      </c>
      <c r="D99" s="17">
        <f t="shared" si="9"/>
        <v>67.519230769230717</v>
      </c>
      <c r="E99">
        <f t="shared" si="10"/>
        <v>67.519230769230717</v>
      </c>
      <c r="F99">
        <f t="shared" si="11"/>
        <v>4558.8465236686316</v>
      </c>
      <c r="G99" s="40">
        <f t="shared" si="12"/>
        <v>5.4188788739350492E-2</v>
      </c>
      <c r="L99" s="13">
        <v>43999</v>
      </c>
      <c r="M99">
        <v>1246</v>
      </c>
      <c r="N99" s="38">
        <f t="shared" si="17"/>
        <v>1171</v>
      </c>
      <c r="O99" s="17">
        <f t="shared" si="13"/>
        <v>75</v>
      </c>
      <c r="P99">
        <f t="shared" si="14"/>
        <v>75</v>
      </c>
      <c r="Q99">
        <f t="shared" si="15"/>
        <v>5625</v>
      </c>
      <c r="R99" s="40">
        <f t="shared" si="16"/>
        <v>6.0192616372391657E-2</v>
      </c>
    </row>
    <row r="100" spans="1:18" x14ac:dyDescent="0.3">
      <c r="A100" s="13">
        <v>44000</v>
      </c>
      <c r="B100">
        <v>1327</v>
      </c>
      <c r="C100">
        <v>1281.6862745098038</v>
      </c>
      <c r="D100" s="17">
        <f t="shared" si="9"/>
        <v>45.313725490196248</v>
      </c>
      <c r="E100">
        <f t="shared" si="10"/>
        <v>45.313725490196248</v>
      </c>
      <c r="F100">
        <f t="shared" si="11"/>
        <v>2053.333717800861</v>
      </c>
      <c r="G100" s="40">
        <f t="shared" si="12"/>
        <v>3.4147494717555578E-2</v>
      </c>
      <c r="L100" s="13">
        <v>44000</v>
      </c>
      <c r="M100">
        <v>1327</v>
      </c>
      <c r="N100" s="38">
        <f t="shared" si="17"/>
        <v>1246</v>
      </c>
      <c r="O100" s="17">
        <f t="shared" si="13"/>
        <v>81</v>
      </c>
      <c r="P100">
        <f t="shared" si="14"/>
        <v>81</v>
      </c>
      <c r="Q100">
        <f t="shared" si="15"/>
        <v>6561</v>
      </c>
      <c r="R100" s="40">
        <f t="shared" si="16"/>
        <v>6.1039939713639788E-2</v>
      </c>
    </row>
    <row r="101" spans="1:18" x14ac:dyDescent="0.3">
      <c r="A101" s="13">
        <v>44001</v>
      </c>
      <c r="B101">
        <v>1426</v>
      </c>
      <c r="C101">
        <v>1380.4230769230769</v>
      </c>
      <c r="D101" s="17">
        <f t="shared" si="9"/>
        <v>45.576923076923094</v>
      </c>
      <c r="E101">
        <f t="shared" si="10"/>
        <v>45.576923076923094</v>
      </c>
      <c r="F101">
        <f t="shared" si="11"/>
        <v>2077.255917159765</v>
      </c>
      <c r="G101" s="40">
        <f t="shared" si="12"/>
        <v>3.1961376631783375E-2</v>
      </c>
      <c r="L101" s="13">
        <v>44001</v>
      </c>
      <c r="M101">
        <v>1426</v>
      </c>
      <c r="N101" s="38">
        <f t="shared" si="17"/>
        <v>1327</v>
      </c>
      <c r="O101" s="17">
        <f t="shared" si="13"/>
        <v>99</v>
      </c>
      <c r="P101">
        <f t="shared" si="14"/>
        <v>99</v>
      </c>
      <c r="Q101">
        <f t="shared" si="15"/>
        <v>9801</v>
      </c>
      <c r="R101" s="40">
        <f t="shared" si="16"/>
        <v>6.9424964936886394E-2</v>
      </c>
    </row>
    <row r="102" spans="1:18" x14ac:dyDescent="0.3">
      <c r="A102" s="13">
        <v>44002</v>
      </c>
      <c r="B102">
        <v>1506</v>
      </c>
      <c r="C102">
        <v>1461.2115384615386</v>
      </c>
      <c r="D102" s="17">
        <f t="shared" si="9"/>
        <v>44.788461538461434</v>
      </c>
      <c r="E102">
        <f t="shared" si="10"/>
        <v>44.788461538461434</v>
      </c>
      <c r="F102">
        <f t="shared" si="11"/>
        <v>2006.0062869822391</v>
      </c>
      <c r="G102" s="40">
        <f t="shared" si="12"/>
        <v>2.9740014301767221E-2</v>
      </c>
      <c r="L102" s="13">
        <v>44002</v>
      </c>
      <c r="M102">
        <v>1506</v>
      </c>
      <c r="N102" s="38">
        <f t="shared" si="17"/>
        <v>1426</v>
      </c>
      <c r="O102" s="17">
        <f t="shared" si="13"/>
        <v>80</v>
      </c>
      <c r="P102">
        <f t="shared" si="14"/>
        <v>80</v>
      </c>
      <c r="Q102">
        <f t="shared" si="15"/>
        <v>6400</v>
      </c>
      <c r="R102" s="40">
        <f t="shared" si="16"/>
        <v>5.3120849933598939E-2</v>
      </c>
    </row>
    <row r="103" spans="1:18" x14ac:dyDescent="0.3">
      <c r="A103" s="13">
        <v>44003</v>
      </c>
      <c r="B103">
        <v>1351</v>
      </c>
      <c r="C103">
        <v>1340.5882352941176</v>
      </c>
      <c r="D103" s="17">
        <f t="shared" si="9"/>
        <v>10.411764705882433</v>
      </c>
      <c r="E103">
        <f t="shared" si="10"/>
        <v>10.411764705882433</v>
      </c>
      <c r="F103">
        <f t="shared" si="11"/>
        <v>108.40484429065911</v>
      </c>
      <c r="G103" s="40">
        <f t="shared" si="12"/>
        <v>7.7067096268559829E-3</v>
      </c>
      <c r="L103" s="13">
        <v>44003</v>
      </c>
      <c r="M103">
        <v>1351</v>
      </c>
      <c r="N103" s="38">
        <f t="shared" si="17"/>
        <v>1506</v>
      </c>
      <c r="O103" s="17">
        <f t="shared" si="13"/>
        <v>-155</v>
      </c>
      <c r="P103">
        <f t="shared" si="14"/>
        <v>155</v>
      </c>
      <c r="Q103">
        <f t="shared" si="15"/>
        <v>24025</v>
      </c>
      <c r="R103" s="40">
        <f t="shared" si="16"/>
        <v>0.11472982975573649</v>
      </c>
    </row>
    <row r="104" spans="1:18" x14ac:dyDescent="0.3">
      <c r="A104" s="13">
        <v>44004</v>
      </c>
      <c r="B104">
        <v>1310</v>
      </c>
      <c r="C104">
        <v>1249.2307692307693</v>
      </c>
      <c r="D104" s="17">
        <f t="shared" si="9"/>
        <v>60.769230769230717</v>
      </c>
      <c r="E104">
        <f t="shared" si="10"/>
        <v>60.769230769230717</v>
      </c>
      <c r="F104">
        <f t="shared" si="11"/>
        <v>3692.8994082840172</v>
      </c>
      <c r="G104" s="40">
        <f t="shared" si="12"/>
        <v>4.6388725778038715E-2</v>
      </c>
      <c r="L104" s="13">
        <v>44004</v>
      </c>
      <c r="M104">
        <v>1310</v>
      </c>
      <c r="N104" s="38">
        <f t="shared" si="17"/>
        <v>1351</v>
      </c>
      <c r="O104" s="17">
        <f t="shared" si="13"/>
        <v>-41</v>
      </c>
      <c r="P104">
        <f t="shared" si="14"/>
        <v>41</v>
      </c>
      <c r="Q104">
        <f t="shared" si="15"/>
        <v>1681</v>
      </c>
      <c r="R104" s="40">
        <f t="shared" si="16"/>
        <v>3.1297709923664124E-2</v>
      </c>
    </row>
    <row r="105" spans="1:18" x14ac:dyDescent="0.3">
      <c r="A105" s="13">
        <v>44005</v>
      </c>
      <c r="B105">
        <v>1119</v>
      </c>
      <c r="C105">
        <v>1147.2549019607843</v>
      </c>
      <c r="D105" s="17">
        <f t="shared" si="9"/>
        <v>-28.254901960784309</v>
      </c>
      <c r="E105">
        <f t="shared" si="10"/>
        <v>28.254901960784309</v>
      </c>
      <c r="F105">
        <f t="shared" si="11"/>
        <v>798.33948481353298</v>
      </c>
      <c r="G105" s="40">
        <f t="shared" si="12"/>
        <v>2.5250135800522169E-2</v>
      </c>
      <c r="L105" s="13">
        <v>44005</v>
      </c>
      <c r="M105">
        <v>1119</v>
      </c>
      <c r="N105" s="38">
        <f t="shared" si="17"/>
        <v>1310</v>
      </c>
      <c r="O105" s="17">
        <f t="shared" si="13"/>
        <v>-191</v>
      </c>
      <c r="P105">
        <f t="shared" si="14"/>
        <v>191</v>
      </c>
      <c r="Q105">
        <f t="shared" si="15"/>
        <v>36481</v>
      </c>
      <c r="R105" s="40">
        <f t="shared" si="16"/>
        <v>0.17068811438784628</v>
      </c>
    </row>
    <row r="106" spans="1:18" x14ac:dyDescent="0.3">
      <c r="A106" s="13">
        <v>44006</v>
      </c>
      <c r="B106">
        <v>1118</v>
      </c>
      <c r="C106">
        <v>1136.4807692307693</v>
      </c>
      <c r="D106" s="17">
        <f t="shared" si="9"/>
        <v>-18.480769230769283</v>
      </c>
      <c r="E106">
        <f t="shared" si="10"/>
        <v>18.480769230769283</v>
      </c>
      <c r="F106">
        <f t="shared" si="11"/>
        <v>341.53883136094868</v>
      </c>
      <c r="G106" s="40">
        <f t="shared" si="12"/>
        <v>1.6530205036466263E-2</v>
      </c>
      <c r="L106" s="13">
        <v>44006</v>
      </c>
      <c r="M106">
        <v>1118</v>
      </c>
      <c r="N106" s="38">
        <f t="shared" si="17"/>
        <v>1119</v>
      </c>
      <c r="O106" s="17">
        <f t="shared" si="13"/>
        <v>-1</v>
      </c>
      <c r="P106">
        <f t="shared" si="14"/>
        <v>1</v>
      </c>
      <c r="Q106">
        <f t="shared" si="15"/>
        <v>1</v>
      </c>
      <c r="R106" s="40">
        <f t="shared" si="16"/>
        <v>8.9445438282647585E-4</v>
      </c>
    </row>
    <row r="107" spans="1:18" x14ac:dyDescent="0.3">
      <c r="A107" s="13">
        <v>44007</v>
      </c>
      <c r="B107">
        <v>1255</v>
      </c>
      <c r="C107">
        <v>1237.6862745098038</v>
      </c>
      <c r="D107" s="17">
        <f t="shared" si="9"/>
        <v>17.313725490196248</v>
      </c>
      <c r="E107">
        <f t="shared" si="10"/>
        <v>17.313725490196248</v>
      </c>
      <c r="F107">
        <f t="shared" si="11"/>
        <v>299.76509034987129</v>
      </c>
      <c r="G107" s="40">
        <f t="shared" si="12"/>
        <v>1.3795797203343623E-2</v>
      </c>
      <c r="L107" s="13">
        <v>44007</v>
      </c>
      <c r="M107">
        <v>1255</v>
      </c>
      <c r="N107" s="38">
        <f t="shared" si="17"/>
        <v>1118</v>
      </c>
      <c r="O107" s="17">
        <f t="shared" si="13"/>
        <v>137</v>
      </c>
      <c r="P107">
        <f t="shared" si="14"/>
        <v>137</v>
      </c>
      <c r="Q107">
        <f t="shared" si="15"/>
        <v>18769</v>
      </c>
      <c r="R107" s="40">
        <f t="shared" si="16"/>
        <v>0.10916334661354582</v>
      </c>
    </row>
    <row r="108" spans="1:18" x14ac:dyDescent="0.3">
      <c r="A108" s="13">
        <v>44008</v>
      </c>
      <c r="B108">
        <v>1359</v>
      </c>
      <c r="C108">
        <v>1409.4230769230769</v>
      </c>
      <c r="D108" s="17">
        <f t="shared" si="9"/>
        <v>-50.423076923076906</v>
      </c>
      <c r="E108">
        <f t="shared" si="10"/>
        <v>50.423076923076906</v>
      </c>
      <c r="F108">
        <f t="shared" si="11"/>
        <v>2542.4866863905308</v>
      </c>
      <c r="G108" s="40">
        <f t="shared" si="12"/>
        <v>3.7103073526914575E-2</v>
      </c>
      <c r="L108" s="13">
        <v>44008</v>
      </c>
      <c r="M108">
        <v>1359</v>
      </c>
      <c r="N108" s="38">
        <f t="shared" si="17"/>
        <v>1255</v>
      </c>
      <c r="O108" s="17">
        <f t="shared" si="13"/>
        <v>104</v>
      </c>
      <c r="P108">
        <f t="shared" si="14"/>
        <v>104</v>
      </c>
      <c r="Q108">
        <f t="shared" si="15"/>
        <v>10816</v>
      </c>
      <c r="R108" s="40">
        <f t="shared" si="16"/>
        <v>7.6526857983811633E-2</v>
      </c>
    </row>
    <row r="109" spans="1:18" x14ac:dyDescent="0.3">
      <c r="A109" s="13">
        <v>44009</v>
      </c>
      <c r="B109">
        <v>1442</v>
      </c>
      <c r="C109">
        <v>1469.2115384615386</v>
      </c>
      <c r="D109" s="17">
        <f t="shared" si="9"/>
        <v>-27.211538461538566</v>
      </c>
      <c r="E109">
        <f t="shared" si="10"/>
        <v>27.211538461538566</v>
      </c>
      <c r="F109">
        <f t="shared" si="11"/>
        <v>740.46782544379266</v>
      </c>
      <c r="G109" s="40">
        <f t="shared" si="12"/>
        <v>1.8870692414381808E-2</v>
      </c>
      <c r="L109" s="13">
        <v>44009</v>
      </c>
      <c r="M109">
        <v>1442</v>
      </c>
      <c r="N109" s="38">
        <f t="shared" si="17"/>
        <v>1359</v>
      </c>
      <c r="O109" s="17">
        <f t="shared" si="13"/>
        <v>83</v>
      </c>
      <c r="P109">
        <f t="shared" si="14"/>
        <v>83</v>
      </c>
      <c r="Q109">
        <f t="shared" si="15"/>
        <v>6889</v>
      </c>
      <c r="R109" s="40">
        <f t="shared" si="16"/>
        <v>5.7558945908460474E-2</v>
      </c>
    </row>
    <row r="110" spans="1:18" x14ac:dyDescent="0.3">
      <c r="A110" s="13">
        <v>44010</v>
      </c>
      <c r="B110">
        <v>1479</v>
      </c>
      <c r="C110">
        <v>1389.5882352941176</v>
      </c>
      <c r="D110" s="17">
        <f t="shared" si="9"/>
        <v>89.411764705882433</v>
      </c>
      <c r="E110">
        <f t="shared" si="10"/>
        <v>89.411764705882433</v>
      </c>
      <c r="F110">
        <f t="shared" si="11"/>
        <v>7994.4636678200832</v>
      </c>
      <c r="G110" s="40">
        <f t="shared" si="12"/>
        <v>6.0454201964761617E-2</v>
      </c>
      <c r="L110" s="13">
        <v>44010</v>
      </c>
      <c r="M110">
        <v>1479</v>
      </c>
      <c r="N110" s="38">
        <f t="shared" si="17"/>
        <v>1442</v>
      </c>
      <c r="O110" s="17">
        <f t="shared" si="13"/>
        <v>37</v>
      </c>
      <c r="P110">
        <f t="shared" si="14"/>
        <v>37</v>
      </c>
      <c r="Q110">
        <f t="shared" si="15"/>
        <v>1369</v>
      </c>
      <c r="R110" s="40">
        <f t="shared" si="16"/>
        <v>2.5016903313049357E-2</v>
      </c>
    </row>
    <row r="111" spans="1:18" x14ac:dyDescent="0.3">
      <c r="A111" s="13">
        <v>44011</v>
      </c>
      <c r="B111">
        <v>1426</v>
      </c>
      <c r="C111">
        <v>1482.2307692307693</v>
      </c>
      <c r="D111" s="17">
        <f t="shared" si="9"/>
        <v>-56.230769230769283</v>
      </c>
      <c r="E111">
        <f t="shared" si="10"/>
        <v>56.230769230769283</v>
      </c>
      <c r="F111">
        <f t="shared" si="11"/>
        <v>3161.8994082840295</v>
      </c>
      <c r="G111" s="40">
        <f t="shared" si="12"/>
        <v>3.9432516992124321E-2</v>
      </c>
      <c r="L111" s="13">
        <v>44011</v>
      </c>
      <c r="M111">
        <v>1426</v>
      </c>
      <c r="N111" s="38">
        <f t="shared" si="17"/>
        <v>1479</v>
      </c>
      <c r="O111" s="17">
        <f t="shared" si="13"/>
        <v>-53</v>
      </c>
      <c r="P111">
        <f t="shared" si="14"/>
        <v>53</v>
      </c>
      <c r="Q111">
        <f t="shared" si="15"/>
        <v>2809</v>
      </c>
      <c r="R111" s="40">
        <f t="shared" si="16"/>
        <v>3.7166900420757362E-2</v>
      </c>
    </row>
    <row r="112" spans="1:18" x14ac:dyDescent="0.3">
      <c r="A112" s="13">
        <v>44012</v>
      </c>
      <c r="B112">
        <v>1373</v>
      </c>
      <c r="C112">
        <v>1461.2549019607843</v>
      </c>
      <c r="D112" s="17">
        <f t="shared" si="9"/>
        <v>-88.254901960784309</v>
      </c>
      <c r="E112">
        <f t="shared" si="10"/>
        <v>88.254901960784309</v>
      </c>
      <c r="F112">
        <f t="shared" si="11"/>
        <v>7788.9277201076502</v>
      </c>
      <c r="G112" s="40">
        <f t="shared" si="12"/>
        <v>6.4278879796638239E-2</v>
      </c>
      <c r="L112" s="13">
        <v>44012</v>
      </c>
      <c r="M112">
        <v>1373</v>
      </c>
      <c r="N112" s="38">
        <f t="shared" si="17"/>
        <v>1426</v>
      </c>
      <c r="O112" s="17">
        <f t="shared" si="13"/>
        <v>-53</v>
      </c>
      <c r="P112">
        <f t="shared" si="14"/>
        <v>53</v>
      </c>
      <c r="Q112">
        <f t="shared" si="15"/>
        <v>2809</v>
      </c>
      <c r="R112" s="40">
        <f t="shared" si="16"/>
        <v>3.8601602330662781E-2</v>
      </c>
    </row>
    <row r="113" spans="1:18" x14ac:dyDescent="0.3">
      <c r="A113" s="13">
        <v>44013</v>
      </c>
      <c r="B113">
        <v>1385</v>
      </c>
      <c r="C113">
        <v>1434.4807692307693</v>
      </c>
      <c r="D113" s="17">
        <f t="shared" si="9"/>
        <v>-49.480769230769283</v>
      </c>
      <c r="E113">
        <f t="shared" si="10"/>
        <v>49.480769230769283</v>
      </c>
      <c r="F113">
        <f t="shared" si="11"/>
        <v>2448.3465236686443</v>
      </c>
      <c r="G113" s="40">
        <f t="shared" si="12"/>
        <v>3.5726187170230531E-2</v>
      </c>
      <c r="L113" s="13">
        <v>44013</v>
      </c>
      <c r="M113">
        <v>1385</v>
      </c>
      <c r="N113" s="38">
        <f t="shared" si="17"/>
        <v>1373</v>
      </c>
      <c r="O113" s="17">
        <f t="shared" si="13"/>
        <v>12</v>
      </c>
      <c r="P113">
        <f t="shared" si="14"/>
        <v>12</v>
      </c>
      <c r="Q113">
        <f t="shared" si="15"/>
        <v>144</v>
      </c>
      <c r="R113" s="40">
        <f t="shared" si="16"/>
        <v>8.6642599277978339E-3</v>
      </c>
    </row>
    <row r="114" spans="1:18" x14ac:dyDescent="0.3">
      <c r="A114" s="13">
        <v>44014</v>
      </c>
      <c r="B114">
        <v>1474</v>
      </c>
      <c r="C114">
        <v>1487.686274509804</v>
      </c>
      <c r="D114" s="17">
        <f t="shared" si="9"/>
        <v>-13.68627450980398</v>
      </c>
      <c r="E114">
        <f t="shared" si="10"/>
        <v>13.68627450980398</v>
      </c>
      <c r="F114">
        <f t="shared" si="11"/>
        <v>187.31410995771017</v>
      </c>
      <c r="G114" s="40">
        <f t="shared" si="12"/>
        <v>9.2851251762577879E-3</v>
      </c>
      <c r="L114" s="13">
        <v>44014</v>
      </c>
      <c r="M114">
        <v>1474</v>
      </c>
      <c r="N114" s="38">
        <f t="shared" si="17"/>
        <v>1385</v>
      </c>
      <c r="O114" s="17">
        <f t="shared" si="13"/>
        <v>89</v>
      </c>
      <c r="P114">
        <f t="shared" si="14"/>
        <v>89</v>
      </c>
      <c r="Q114">
        <f t="shared" si="15"/>
        <v>7921</v>
      </c>
      <c r="R114" s="40">
        <f t="shared" si="16"/>
        <v>6.0379918588873815E-2</v>
      </c>
    </row>
    <row r="115" spans="1:18" x14ac:dyDescent="0.3">
      <c r="A115" s="13">
        <v>44015</v>
      </c>
      <c r="B115">
        <v>1507</v>
      </c>
      <c r="C115">
        <v>1612.4230769230769</v>
      </c>
      <c r="D115" s="17">
        <f t="shared" si="9"/>
        <v>-105.42307692307691</v>
      </c>
      <c r="E115">
        <f t="shared" si="10"/>
        <v>105.42307692307691</v>
      </c>
      <c r="F115">
        <f t="shared" si="11"/>
        <v>11114.025147928991</v>
      </c>
      <c r="G115" s="40">
        <f t="shared" si="12"/>
        <v>6.9955591853402055E-2</v>
      </c>
      <c r="L115" s="13">
        <v>44015</v>
      </c>
      <c r="M115">
        <v>1507</v>
      </c>
      <c r="N115" s="38">
        <f t="shared" si="17"/>
        <v>1474</v>
      </c>
      <c r="O115" s="17">
        <f t="shared" si="13"/>
        <v>33</v>
      </c>
      <c r="P115">
        <f t="shared" si="14"/>
        <v>33</v>
      </c>
      <c r="Q115">
        <f t="shared" si="15"/>
        <v>1089</v>
      </c>
      <c r="R115" s="40">
        <f t="shared" si="16"/>
        <v>2.1897810218978103E-2</v>
      </c>
    </row>
    <row r="116" spans="1:18" x14ac:dyDescent="0.3">
      <c r="A116" s="13">
        <v>44016</v>
      </c>
      <c r="B116">
        <v>1542</v>
      </c>
      <c r="C116">
        <v>1527.2115384615386</v>
      </c>
      <c r="D116" s="17">
        <f t="shared" si="9"/>
        <v>14.788461538461434</v>
      </c>
      <c r="E116">
        <f t="shared" si="10"/>
        <v>14.788461538461434</v>
      </c>
      <c r="F116">
        <f t="shared" si="11"/>
        <v>218.69859467455311</v>
      </c>
      <c r="G116" s="40">
        <f t="shared" si="12"/>
        <v>9.5904419834380236E-3</v>
      </c>
      <c r="L116" s="13">
        <v>44016</v>
      </c>
      <c r="M116">
        <v>1542</v>
      </c>
      <c r="N116" s="38">
        <f t="shared" si="17"/>
        <v>1507</v>
      </c>
      <c r="O116" s="17">
        <f t="shared" si="13"/>
        <v>35</v>
      </c>
      <c r="P116">
        <f t="shared" si="14"/>
        <v>35</v>
      </c>
      <c r="Q116">
        <f t="shared" si="15"/>
        <v>1225</v>
      </c>
      <c r="R116" s="40">
        <f t="shared" si="16"/>
        <v>2.2697795071335927E-2</v>
      </c>
    </row>
    <row r="117" spans="1:18" x14ac:dyDescent="0.3">
      <c r="A117" s="13">
        <v>44017</v>
      </c>
      <c r="B117">
        <v>1323</v>
      </c>
      <c r="C117">
        <v>1432.5882352941176</v>
      </c>
      <c r="D117" s="17">
        <f t="shared" si="9"/>
        <v>-109.58823529411757</v>
      </c>
      <c r="E117">
        <f t="shared" si="10"/>
        <v>109.58823529411757</v>
      </c>
      <c r="F117">
        <f t="shared" si="11"/>
        <v>12009.581314878875</v>
      </c>
      <c r="G117" s="40">
        <f t="shared" si="12"/>
        <v>8.2833133253301258E-2</v>
      </c>
      <c r="L117" s="13">
        <v>44017</v>
      </c>
      <c r="M117">
        <v>1323</v>
      </c>
      <c r="N117" s="38">
        <f t="shared" si="17"/>
        <v>1542</v>
      </c>
      <c r="O117" s="17">
        <f t="shared" si="13"/>
        <v>-219</v>
      </c>
      <c r="P117">
        <f t="shared" si="14"/>
        <v>219</v>
      </c>
      <c r="Q117">
        <f t="shared" si="15"/>
        <v>47961</v>
      </c>
      <c r="R117" s="40">
        <f t="shared" si="16"/>
        <v>0.1655328798185941</v>
      </c>
    </row>
    <row r="118" spans="1:18" x14ac:dyDescent="0.3">
      <c r="A118" s="13">
        <v>44018</v>
      </c>
      <c r="B118">
        <v>1144</v>
      </c>
      <c r="C118">
        <v>1234.2307692307693</v>
      </c>
      <c r="D118" s="17">
        <f t="shared" si="9"/>
        <v>-90.230769230769283</v>
      </c>
      <c r="E118">
        <f t="shared" si="10"/>
        <v>90.230769230769283</v>
      </c>
      <c r="F118">
        <f t="shared" si="11"/>
        <v>8141.5917159763412</v>
      </c>
      <c r="G118" s="40">
        <f t="shared" si="12"/>
        <v>7.8873050026896221E-2</v>
      </c>
      <c r="L118" s="13">
        <v>44018</v>
      </c>
      <c r="M118">
        <v>1144</v>
      </c>
      <c r="N118" s="38">
        <f t="shared" si="17"/>
        <v>1323</v>
      </c>
      <c r="O118" s="17">
        <f t="shared" si="13"/>
        <v>-179</v>
      </c>
      <c r="P118">
        <f t="shared" si="14"/>
        <v>179</v>
      </c>
      <c r="Q118">
        <f t="shared" si="15"/>
        <v>32041</v>
      </c>
      <c r="R118" s="40">
        <f t="shared" si="16"/>
        <v>0.15646853146853146</v>
      </c>
    </row>
    <row r="119" spans="1:18" x14ac:dyDescent="0.3">
      <c r="A119" s="13">
        <v>44019</v>
      </c>
      <c r="B119">
        <v>1072</v>
      </c>
      <c r="C119">
        <v>1131.2549019607843</v>
      </c>
      <c r="D119" s="17">
        <f t="shared" si="9"/>
        <v>-59.254901960784309</v>
      </c>
      <c r="E119">
        <f t="shared" si="10"/>
        <v>59.254901960784309</v>
      </c>
      <c r="F119">
        <f t="shared" si="11"/>
        <v>3511.1434063821603</v>
      </c>
      <c r="G119" s="40">
        <f t="shared" si="12"/>
        <v>5.5275095112671931E-2</v>
      </c>
      <c r="L119" s="13">
        <v>44019</v>
      </c>
      <c r="M119">
        <v>1072</v>
      </c>
      <c r="N119" s="38">
        <f t="shared" si="17"/>
        <v>1144</v>
      </c>
      <c r="O119" s="17">
        <f t="shared" si="13"/>
        <v>-72</v>
      </c>
      <c r="P119">
        <f t="shared" si="14"/>
        <v>72</v>
      </c>
      <c r="Q119">
        <f t="shared" si="15"/>
        <v>5184</v>
      </c>
      <c r="R119" s="40">
        <f t="shared" si="16"/>
        <v>6.7164179104477612E-2</v>
      </c>
    </row>
    <row r="120" spans="1:18" x14ac:dyDescent="0.3">
      <c r="A120" s="13">
        <v>44020</v>
      </c>
      <c r="B120">
        <v>1157</v>
      </c>
      <c r="C120">
        <v>1233.4807692307693</v>
      </c>
      <c r="D120" s="17">
        <f t="shared" si="9"/>
        <v>-76.480769230769283</v>
      </c>
      <c r="E120">
        <f t="shared" si="10"/>
        <v>76.480769230769283</v>
      </c>
      <c r="F120">
        <f t="shared" si="11"/>
        <v>5849.3080621301851</v>
      </c>
      <c r="G120" s="40">
        <f t="shared" si="12"/>
        <v>6.6102652749152363E-2</v>
      </c>
      <c r="L120" s="13">
        <v>44020</v>
      </c>
      <c r="M120">
        <v>1157</v>
      </c>
      <c r="N120" s="38">
        <f t="shared" si="17"/>
        <v>1072</v>
      </c>
      <c r="O120" s="17">
        <f t="shared" si="13"/>
        <v>85</v>
      </c>
      <c r="P120">
        <f t="shared" si="14"/>
        <v>85</v>
      </c>
      <c r="Q120">
        <f t="shared" si="15"/>
        <v>7225</v>
      </c>
      <c r="R120" s="40">
        <f t="shared" si="16"/>
        <v>7.3465859982713919E-2</v>
      </c>
    </row>
    <row r="121" spans="1:18" x14ac:dyDescent="0.3">
      <c r="A121" s="13">
        <v>44021</v>
      </c>
      <c r="B121">
        <v>1278</v>
      </c>
      <c r="C121">
        <v>1357.6862745098038</v>
      </c>
      <c r="D121" s="17">
        <f t="shared" si="9"/>
        <v>-79.686274509803752</v>
      </c>
      <c r="E121">
        <f t="shared" si="10"/>
        <v>79.686274509803752</v>
      </c>
      <c r="F121">
        <f t="shared" si="11"/>
        <v>6349.9023452517995</v>
      </c>
      <c r="G121" s="40">
        <f t="shared" si="12"/>
        <v>6.2352327472459897E-2</v>
      </c>
      <c r="L121" s="13">
        <v>44021</v>
      </c>
      <c r="M121">
        <v>1278</v>
      </c>
      <c r="N121" s="38">
        <f t="shared" si="17"/>
        <v>1157</v>
      </c>
      <c r="O121" s="17">
        <f t="shared" si="13"/>
        <v>121</v>
      </c>
      <c r="P121">
        <f t="shared" si="14"/>
        <v>121</v>
      </c>
      <c r="Q121">
        <f t="shared" si="15"/>
        <v>14641</v>
      </c>
      <c r="R121" s="40">
        <f t="shared" si="16"/>
        <v>9.467918622848201E-2</v>
      </c>
    </row>
    <row r="122" spans="1:18" x14ac:dyDescent="0.3">
      <c r="A122" s="13">
        <v>44022</v>
      </c>
      <c r="B122">
        <v>1365</v>
      </c>
      <c r="C122">
        <v>1421.4230769230769</v>
      </c>
      <c r="D122" s="17">
        <f t="shared" si="9"/>
        <v>-56.423076923076906</v>
      </c>
      <c r="E122">
        <f t="shared" si="10"/>
        <v>56.423076923076906</v>
      </c>
      <c r="F122">
        <f t="shared" si="11"/>
        <v>3183.5636094674537</v>
      </c>
      <c r="G122" s="40">
        <f t="shared" si="12"/>
        <v>4.1335587489433633E-2</v>
      </c>
      <c r="L122" s="13">
        <v>44022</v>
      </c>
      <c r="M122">
        <v>1365</v>
      </c>
      <c r="N122" s="38">
        <f t="shared" si="17"/>
        <v>1278</v>
      </c>
      <c r="O122" s="17">
        <f t="shared" si="13"/>
        <v>87</v>
      </c>
      <c r="P122">
        <f t="shared" si="14"/>
        <v>87</v>
      </c>
      <c r="Q122">
        <f t="shared" si="15"/>
        <v>7569</v>
      </c>
      <c r="R122" s="40">
        <f t="shared" si="16"/>
        <v>6.3736263736263732E-2</v>
      </c>
    </row>
    <row r="123" spans="1:18" x14ac:dyDescent="0.3">
      <c r="A123" s="13">
        <v>44023</v>
      </c>
      <c r="B123">
        <v>1465</v>
      </c>
      <c r="C123">
        <v>1440.2115384615386</v>
      </c>
      <c r="D123" s="17">
        <f t="shared" si="9"/>
        <v>24.788461538461434</v>
      </c>
      <c r="E123">
        <f t="shared" si="10"/>
        <v>24.788461538461434</v>
      </c>
      <c r="F123">
        <f t="shared" si="11"/>
        <v>614.46782544378175</v>
      </c>
      <c r="G123" s="40">
        <f t="shared" si="12"/>
        <v>1.6920451562089715E-2</v>
      </c>
      <c r="L123" s="13">
        <v>44023</v>
      </c>
      <c r="M123">
        <v>1465</v>
      </c>
      <c r="N123" s="38">
        <f t="shared" si="17"/>
        <v>1365</v>
      </c>
      <c r="O123" s="17">
        <f t="shared" si="13"/>
        <v>100</v>
      </c>
      <c r="P123">
        <f t="shared" si="14"/>
        <v>100</v>
      </c>
      <c r="Q123">
        <f t="shared" si="15"/>
        <v>10000</v>
      </c>
      <c r="R123" s="40">
        <f t="shared" si="16"/>
        <v>6.8259385665529013E-2</v>
      </c>
    </row>
    <row r="124" spans="1:18" x14ac:dyDescent="0.3">
      <c r="A124" s="13">
        <v>44024</v>
      </c>
      <c r="B124">
        <v>1295</v>
      </c>
      <c r="C124">
        <v>1290.5882352941176</v>
      </c>
      <c r="D124" s="17">
        <f t="shared" si="9"/>
        <v>4.4117647058824332</v>
      </c>
      <c r="E124">
        <f t="shared" si="10"/>
        <v>4.4117647058824332</v>
      </c>
      <c r="F124">
        <f t="shared" si="11"/>
        <v>19.463667820069912</v>
      </c>
      <c r="G124" s="40">
        <f t="shared" si="12"/>
        <v>3.4067681126505275E-3</v>
      </c>
      <c r="L124" s="13">
        <v>44024</v>
      </c>
      <c r="M124">
        <v>1295</v>
      </c>
      <c r="N124" s="38">
        <f t="shared" si="17"/>
        <v>1465</v>
      </c>
      <c r="O124" s="17">
        <f t="shared" si="13"/>
        <v>-170</v>
      </c>
      <c r="P124">
        <f t="shared" si="14"/>
        <v>170</v>
      </c>
      <c r="Q124">
        <f t="shared" si="15"/>
        <v>28900</v>
      </c>
      <c r="R124" s="40">
        <f t="shared" si="16"/>
        <v>0.13127413127413126</v>
      </c>
    </row>
    <row r="125" spans="1:18" x14ac:dyDescent="0.3">
      <c r="A125" s="13">
        <v>44025</v>
      </c>
      <c r="B125">
        <v>1256</v>
      </c>
      <c r="C125">
        <v>1195.2307692307693</v>
      </c>
      <c r="D125" s="17">
        <f t="shared" si="9"/>
        <v>60.769230769230717</v>
      </c>
      <c r="E125">
        <f t="shared" si="10"/>
        <v>60.769230769230717</v>
      </c>
      <c r="F125">
        <f t="shared" si="11"/>
        <v>3692.8994082840172</v>
      </c>
      <c r="G125" s="40">
        <f t="shared" si="12"/>
        <v>4.8383145516903439E-2</v>
      </c>
      <c r="L125" s="13">
        <v>44025</v>
      </c>
      <c r="M125">
        <v>1256</v>
      </c>
      <c r="N125" s="38">
        <f t="shared" si="17"/>
        <v>1295</v>
      </c>
      <c r="O125" s="17">
        <f t="shared" si="13"/>
        <v>-39</v>
      </c>
      <c r="P125">
        <f t="shared" si="14"/>
        <v>39</v>
      </c>
      <c r="Q125">
        <f t="shared" si="15"/>
        <v>1521</v>
      </c>
      <c r="R125" s="40">
        <f t="shared" si="16"/>
        <v>3.1050955414012739E-2</v>
      </c>
    </row>
    <row r="126" spans="1:18" x14ac:dyDescent="0.3">
      <c r="A126" s="13">
        <v>44026</v>
      </c>
      <c r="B126">
        <v>1227</v>
      </c>
      <c r="C126">
        <v>1163.2549019607843</v>
      </c>
      <c r="D126" s="17">
        <f t="shared" si="9"/>
        <v>63.745098039215691</v>
      </c>
      <c r="E126">
        <f t="shared" si="10"/>
        <v>63.745098039215691</v>
      </c>
      <c r="F126">
        <f t="shared" si="11"/>
        <v>4063.4375240292202</v>
      </c>
      <c r="G126" s="40">
        <f t="shared" si="12"/>
        <v>5.1951995141985077E-2</v>
      </c>
      <c r="L126" s="13">
        <v>44026</v>
      </c>
      <c r="M126">
        <v>1227</v>
      </c>
      <c r="N126" s="38">
        <f t="shared" si="17"/>
        <v>1256</v>
      </c>
      <c r="O126" s="17">
        <f t="shared" si="13"/>
        <v>-29</v>
      </c>
      <c r="P126">
        <f t="shared" si="14"/>
        <v>29</v>
      </c>
      <c r="Q126">
        <f t="shared" si="15"/>
        <v>841</v>
      </c>
      <c r="R126" s="40">
        <f t="shared" si="16"/>
        <v>2.3634881825590873E-2</v>
      </c>
    </row>
    <row r="127" spans="1:18" x14ac:dyDescent="0.3">
      <c r="A127" s="13">
        <v>44027</v>
      </c>
      <c r="B127">
        <v>1278</v>
      </c>
      <c r="C127">
        <v>1230.4807692307693</v>
      </c>
      <c r="D127" s="17">
        <f t="shared" si="9"/>
        <v>47.519230769230717</v>
      </c>
      <c r="E127">
        <f t="shared" si="10"/>
        <v>47.519230769230717</v>
      </c>
      <c r="F127">
        <f t="shared" si="11"/>
        <v>2258.0772928994033</v>
      </c>
      <c r="G127" s="40">
        <f t="shared" si="12"/>
        <v>3.7182496689538901E-2</v>
      </c>
      <c r="L127" s="13">
        <v>44027</v>
      </c>
      <c r="M127">
        <v>1278</v>
      </c>
      <c r="N127" s="38">
        <f t="shared" si="17"/>
        <v>1227</v>
      </c>
      <c r="O127" s="17">
        <f t="shared" si="13"/>
        <v>51</v>
      </c>
      <c r="P127">
        <f t="shared" si="14"/>
        <v>51</v>
      </c>
      <c r="Q127">
        <f t="shared" si="15"/>
        <v>2601</v>
      </c>
      <c r="R127" s="40">
        <f t="shared" si="16"/>
        <v>3.9906103286384977E-2</v>
      </c>
    </row>
    <row r="128" spans="1:18" x14ac:dyDescent="0.3">
      <c r="A128" s="13">
        <v>44028</v>
      </c>
      <c r="B128">
        <v>1365</v>
      </c>
      <c r="C128">
        <v>1319.6862745098038</v>
      </c>
      <c r="D128" s="17">
        <f t="shared" si="9"/>
        <v>45.313725490196248</v>
      </c>
      <c r="E128">
        <f t="shared" si="10"/>
        <v>45.313725490196248</v>
      </c>
      <c r="F128">
        <f t="shared" si="11"/>
        <v>2053.333717800861</v>
      </c>
      <c r="G128" s="40">
        <f t="shared" si="12"/>
        <v>3.3196868490986263E-2</v>
      </c>
      <c r="L128" s="13">
        <v>44028</v>
      </c>
      <c r="M128">
        <v>1365</v>
      </c>
      <c r="N128" s="38">
        <f t="shared" si="17"/>
        <v>1278</v>
      </c>
      <c r="O128" s="17">
        <f t="shared" si="13"/>
        <v>87</v>
      </c>
      <c r="P128">
        <f t="shared" si="14"/>
        <v>87</v>
      </c>
      <c r="Q128">
        <f t="shared" si="15"/>
        <v>7569</v>
      </c>
      <c r="R128" s="40">
        <f t="shared" si="16"/>
        <v>6.3736263736263732E-2</v>
      </c>
    </row>
    <row r="129" spans="1:18" x14ac:dyDescent="0.3">
      <c r="A129" s="13">
        <v>44029</v>
      </c>
      <c r="B129">
        <v>1388</v>
      </c>
      <c r="C129">
        <v>1437.4230769230769</v>
      </c>
      <c r="D129" s="17">
        <f t="shared" si="9"/>
        <v>-49.423076923076906</v>
      </c>
      <c r="E129">
        <f t="shared" si="10"/>
        <v>49.423076923076906</v>
      </c>
      <c r="F129">
        <f t="shared" si="11"/>
        <v>2442.640532544377</v>
      </c>
      <c r="G129" s="40">
        <f t="shared" si="12"/>
        <v>3.5607404123254256E-2</v>
      </c>
      <c r="L129" s="13">
        <v>44029</v>
      </c>
      <c r="M129">
        <v>1388</v>
      </c>
      <c r="N129" s="38">
        <f t="shared" si="17"/>
        <v>1365</v>
      </c>
      <c r="O129" s="17">
        <f t="shared" si="13"/>
        <v>23</v>
      </c>
      <c r="P129">
        <f t="shared" si="14"/>
        <v>23</v>
      </c>
      <c r="Q129">
        <f t="shared" si="15"/>
        <v>529</v>
      </c>
      <c r="R129" s="40">
        <f t="shared" si="16"/>
        <v>1.6570605187319884E-2</v>
      </c>
    </row>
    <row r="130" spans="1:18" x14ac:dyDescent="0.3">
      <c r="A130" s="13">
        <v>44030</v>
      </c>
      <c r="B130">
        <v>1358</v>
      </c>
      <c r="C130">
        <v>1427.2115384615386</v>
      </c>
      <c r="D130" s="17">
        <f t="shared" si="9"/>
        <v>-69.211538461538566</v>
      </c>
      <c r="E130">
        <f t="shared" si="10"/>
        <v>69.211538461538566</v>
      </c>
      <c r="F130">
        <f t="shared" si="11"/>
        <v>4790.2370562130327</v>
      </c>
      <c r="G130" s="40">
        <f t="shared" si="12"/>
        <v>5.0965786790529134E-2</v>
      </c>
      <c r="L130" s="13">
        <v>44030</v>
      </c>
      <c r="M130">
        <v>1358</v>
      </c>
      <c r="N130" s="38">
        <f t="shared" si="17"/>
        <v>1388</v>
      </c>
      <c r="O130" s="17">
        <f t="shared" si="13"/>
        <v>-30</v>
      </c>
      <c r="P130">
        <f t="shared" si="14"/>
        <v>30</v>
      </c>
      <c r="Q130">
        <f t="shared" si="15"/>
        <v>900</v>
      </c>
      <c r="R130" s="40">
        <f t="shared" si="16"/>
        <v>2.2091310751104567E-2</v>
      </c>
    </row>
    <row r="131" spans="1:18" x14ac:dyDescent="0.3">
      <c r="A131" s="13">
        <v>44031</v>
      </c>
      <c r="B131">
        <v>1264</v>
      </c>
      <c r="C131">
        <v>1303.5882352941176</v>
      </c>
      <c r="D131" s="17">
        <f t="shared" si="9"/>
        <v>-39.588235294117567</v>
      </c>
      <c r="E131">
        <f t="shared" si="10"/>
        <v>39.588235294117567</v>
      </c>
      <c r="F131">
        <f t="shared" si="11"/>
        <v>1567.2283737024159</v>
      </c>
      <c r="G131" s="40">
        <f t="shared" si="12"/>
        <v>3.1319806403574027E-2</v>
      </c>
      <c r="L131" s="13">
        <v>44031</v>
      </c>
      <c r="M131">
        <v>1264</v>
      </c>
      <c r="N131" s="38">
        <f t="shared" si="17"/>
        <v>1358</v>
      </c>
      <c r="O131" s="17">
        <f t="shared" si="13"/>
        <v>-94</v>
      </c>
      <c r="P131">
        <f t="shared" si="14"/>
        <v>94</v>
      </c>
      <c r="Q131">
        <f t="shared" si="15"/>
        <v>8836</v>
      </c>
      <c r="R131" s="40">
        <f t="shared" si="16"/>
        <v>7.4367088607594931E-2</v>
      </c>
    </row>
    <row r="132" spans="1:18" x14ac:dyDescent="0.3">
      <c r="A132" s="13">
        <v>44032</v>
      </c>
      <c r="B132">
        <v>1252</v>
      </c>
      <c r="C132">
        <v>1229.2307692307693</v>
      </c>
      <c r="D132" s="17">
        <f t="shared" si="9"/>
        <v>22.769230769230717</v>
      </c>
      <c r="E132">
        <f t="shared" si="10"/>
        <v>22.769230769230717</v>
      </c>
      <c r="F132">
        <f t="shared" si="11"/>
        <v>518.43786982248287</v>
      </c>
      <c r="G132" s="40">
        <f t="shared" si="12"/>
        <v>1.8186286556893545E-2</v>
      </c>
      <c r="L132" s="13">
        <v>44032</v>
      </c>
      <c r="M132">
        <v>1252</v>
      </c>
      <c r="N132" s="38">
        <f t="shared" si="17"/>
        <v>1264</v>
      </c>
      <c r="O132" s="17">
        <f t="shared" si="13"/>
        <v>-12</v>
      </c>
      <c r="P132">
        <f t="shared" si="14"/>
        <v>12</v>
      </c>
      <c r="Q132">
        <f t="shared" si="15"/>
        <v>144</v>
      </c>
      <c r="R132" s="40">
        <f t="shared" si="16"/>
        <v>9.5846645367412137E-3</v>
      </c>
    </row>
    <row r="133" spans="1:18" x14ac:dyDescent="0.3">
      <c r="A133" s="13">
        <v>44033</v>
      </c>
      <c r="B133">
        <v>1216</v>
      </c>
      <c r="C133">
        <v>1198.2549019607843</v>
      </c>
      <c r="D133" s="17">
        <f t="shared" si="9"/>
        <v>17.745098039215691</v>
      </c>
      <c r="E133">
        <f t="shared" si="10"/>
        <v>17.745098039215691</v>
      </c>
      <c r="F133">
        <f t="shared" si="11"/>
        <v>314.88850442137652</v>
      </c>
      <c r="G133" s="40">
        <f t="shared" si="12"/>
        <v>1.4593008255933956E-2</v>
      </c>
      <c r="L133" s="13">
        <v>44033</v>
      </c>
      <c r="M133">
        <v>1216</v>
      </c>
      <c r="N133" s="38">
        <f t="shared" si="17"/>
        <v>1252</v>
      </c>
      <c r="O133" s="17">
        <f t="shared" si="13"/>
        <v>-36</v>
      </c>
      <c r="P133">
        <f t="shared" si="14"/>
        <v>36</v>
      </c>
      <c r="Q133">
        <f t="shared" si="15"/>
        <v>1296</v>
      </c>
      <c r="R133" s="40">
        <f t="shared" si="16"/>
        <v>2.9605263157894735E-2</v>
      </c>
    </row>
    <row r="134" spans="1:18" x14ac:dyDescent="0.3">
      <c r="A134" s="13">
        <v>44034</v>
      </c>
      <c r="B134">
        <v>1167</v>
      </c>
      <c r="C134">
        <v>1204.4807692307693</v>
      </c>
      <c r="D134" s="17">
        <f t="shared" si="9"/>
        <v>-37.480769230769283</v>
      </c>
      <c r="E134">
        <f t="shared" si="10"/>
        <v>37.480769230769283</v>
      </c>
      <c r="F134">
        <f t="shared" si="11"/>
        <v>1404.8080621301815</v>
      </c>
      <c r="G134" s="40">
        <f t="shared" si="12"/>
        <v>3.2117197284292444E-2</v>
      </c>
      <c r="L134" s="13">
        <v>44034</v>
      </c>
      <c r="M134">
        <v>1167</v>
      </c>
      <c r="N134" s="38">
        <f t="shared" si="17"/>
        <v>1216</v>
      </c>
      <c r="O134" s="17">
        <f t="shared" si="13"/>
        <v>-49</v>
      </c>
      <c r="P134">
        <f t="shared" si="14"/>
        <v>49</v>
      </c>
      <c r="Q134">
        <f t="shared" si="15"/>
        <v>2401</v>
      </c>
      <c r="R134" s="40">
        <f t="shared" si="16"/>
        <v>4.1988003427592117E-2</v>
      </c>
    </row>
    <row r="135" spans="1:18" x14ac:dyDescent="0.3">
      <c r="A135" s="13">
        <v>44035</v>
      </c>
      <c r="B135">
        <v>1235</v>
      </c>
      <c r="C135">
        <v>1259.6862745098038</v>
      </c>
      <c r="D135" s="17">
        <f t="shared" si="9"/>
        <v>-24.686274509803752</v>
      </c>
      <c r="E135">
        <f t="shared" si="10"/>
        <v>24.686274509803752</v>
      </c>
      <c r="F135">
        <f t="shared" si="11"/>
        <v>609.41214917338652</v>
      </c>
      <c r="G135" s="40">
        <f t="shared" si="12"/>
        <v>1.9988886242756073E-2</v>
      </c>
      <c r="L135" s="13">
        <v>44035</v>
      </c>
      <c r="M135">
        <v>1235</v>
      </c>
      <c r="N135" s="38">
        <f t="shared" si="17"/>
        <v>1167</v>
      </c>
      <c r="O135" s="17">
        <f t="shared" si="13"/>
        <v>68</v>
      </c>
      <c r="P135">
        <f t="shared" si="14"/>
        <v>68</v>
      </c>
      <c r="Q135">
        <f t="shared" si="15"/>
        <v>4624</v>
      </c>
      <c r="R135" s="40">
        <f t="shared" si="16"/>
        <v>5.5060728744939273E-2</v>
      </c>
    </row>
    <row r="136" spans="1:18" x14ac:dyDescent="0.3">
      <c r="A136" s="13">
        <v>44036</v>
      </c>
      <c r="B136">
        <v>1216</v>
      </c>
      <c r="C136">
        <v>1382.4230769230769</v>
      </c>
      <c r="D136" s="17">
        <f t="shared" si="9"/>
        <v>-166.42307692307691</v>
      </c>
      <c r="E136">
        <f t="shared" si="10"/>
        <v>166.42307692307691</v>
      </c>
      <c r="F136">
        <f t="shared" si="11"/>
        <v>27696.640532544374</v>
      </c>
      <c r="G136" s="40">
        <f t="shared" si="12"/>
        <v>0.1368610829959514</v>
      </c>
      <c r="L136" s="13">
        <v>44036</v>
      </c>
      <c r="M136">
        <v>1216</v>
      </c>
      <c r="N136" s="38">
        <f t="shared" si="17"/>
        <v>1235</v>
      </c>
      <c r="O136" s="17">
        <f t="shared" si="13"/>
        <v>-19</v>
      </c>
      <c r="P136">
        <f t="shared" si="14"/>
        <v>19</v>
      </c>
      <c r="Q136">
        <f t="shared" si="15"/>
        <v>361</v>
      </c>
      <c r="R136" s="40">
        <f t="shared" si="16"/>
        <v>1.5625E-2</v>
      </c>
    </row>
    <row r="137" spans="1:18" x14ac:dyDescent="0.3">
      <c r="A137" s="13">
        <v>44037</v>
      </c>
      <c r="B137">
        <v>1355</v>
      </c>
      <c r="C137">
        <v>1396.2115384615386</v>
      </c>
      <c r="D137" s="17">
        <f t="shared" si="9"/>
        <v>-41.211538461538566</v>
      </c>
      <c r="E137">
        <f t="shared" si="10"/>
        <v>41.211538461538566</v>
      </c>
      <c r="F137">
        <f t="shared" si="11"/>
        <v>1698.3909023668725</v>
      </c>
      <c r="G137" s="40">
        <f t="shared" si="12"/>
        <v>3.041441952881075E-2</v>
      </c>
      <c r="L137" s="13">
        <v>44037</v>
      </c>
      <c r="M137">
        <v>1355</v>
      </c>
      <c r="N137" s="38">
        <f t="shared" si="17"/>
        <v>1216</v>
      </c>
      <c r="O137" s="17">
        <f t="shared" si="13"/>
        <v>139</v>
      </c>
      <c r="P137">
        <f t="shared" si="14"/>
        <v>139</v>
      </c>
      <c r="Q137">
        <f t="shared" si="15"/>
        <v>19321</v>
      </c>
      <c r="R137" s="40">
        <f t="shared" si="16"/>
        <v>0.1025830258302583</v>
      </c>
    </row>
    <row r="138" spans="1:18" x14ac:dyDescent="0.3">
      <c r="A138" s="13">
        <v>44038</v>
      </c>
      <c r="B138">
        <v>1345</v>
      </c>
      <c r="C138">
        <v>1298.5882352941176</v>
      </c>
      <c r="D138" s="17">
        <f t="shared" si="9"/>
        <v>46.411764705882433</v>
      </c>
      <c r="E138">
        <f t="shared" si="10"/>
        <v>46.411764705882433</v>
      </c>
      <c r="F138">
        <f t="shared" si="11"/>
        <v>2154.0519031141944</v>
      </c>
      <c r="G138" s="40">
        <f t="shared" si="12"/>
        <v>3.4506888257161659E-2</v>
      </c>
      <c r="L138" s="13">
        <v>44038</v>
      </c>
      <c r="M138">
        <v>1345</v>
      </c>
      <c r="N138" s="38">
        <f t="shared" si="17"/>
        <v>1355</v>
      </c>
      <c r="O138" s="17">
        <f t="shared" si="13"/>
        <v>-10</v>
      </c>
      <c r="P138">
        <f t="shared" si="14"/>
        <v>10</v>
      </c>
      <c r="Q138">
        <f t="shared" si="15"/>
        <v>100</v>
      </c>
      <c r="R138" s="40">
        <f t="shared" si="16"/>
        <v>7.4349442379182153E-3</v>
      </c>
    </row>
    <row r="139" spans="1:18" x14ac:dyDescent="0.3">
      <c r="A139" s="13">
        <v>44039</v>
      </c>
      <c r="B139">
        <v>1159</v>
      </c>
      <c r="C139">
        <v>1252.2307692307693</v>
      </c>
      <c r="D139" s="17">
        <f t="shared" si="9"/>
        <v>-93.230769230769283</v>
      </c>
      <c r="E139">
        <f t="shared" si="10"/>
        <v>93.230769230769283</v>
      </c>
      <c r="F139">
        <f t="shared" si="11"/>
        <v>8691.9763313609565</v>
      </c>
      <c r="G139" s="40">
        <f t="shared" si="12"/>
        <v>8.044069821464131E-2</v>
      </c>
      <c r="L139" s="13">
        <v>44039</v>
      </c>
      <c r="M139">
        <v>1159</v>
      </c>
      <c r="N139" s="38">
        <f t="shared" si="17"/>
        <v>1345</v>
      </c>
      <c r="O139" s="17">
        <f t="shared" si="13"/>
        <v>-186</v>
      </c>
      <c r="P139">
        <f t="shared" si="14"/>
        <v>186</v>
      </c>
      <c r="Q139">
        <f t="shared" si="15"/>
        <v>34596</v>
      </c>
      <c r="R139" s="40">
        <f t="shared" si="16"/>
        <v>0.16048317515099222</v>
      </c>
    </row>
    <row r="140" spans="1:18" x14ac:dyDescent="0.3">
      <c r="A140" s="13">
        <v>44040</v>
      </c>
      <c r="B140">
        <v>1042</v>
      </c>
      <c r="C140">
        <v>1201.2549019607843</v>
      </c>
      <c r="D140" s="17">
        <f t="shared" ref="D140:D203" si="18">B140-C140</f>
        <v>-159.25490196078431</v>
      </c>
      <c r="E140">
        <f t="shared" ref="E140:E203" si="19">ABS(D140)</f>
        <v>159.25490196078431</v>
      </c>
      <c r="F140">
        <f t="shared" ref="F140:F203" si="20">E140^2</f>
        <v>25362.123798539022</v>
      </c>
      <c r="G140" s="40">
        <f t="shared" ref="G140:G203" si="21">ABS(E140/B140)</f>
        <v>0.15283579842685635</v>
      </c>
      <c r="L140" s="13">
        <v>44040</v>
      </c>
      <c r="M140">
        <v>1042</v>
      </c>
      <c r="N140" s="38">
        <f t="shared" si="17"/>
        <v>1159</v>
      </c>
      <c r="O140" s="17">
        <f t="shared" si="13"/>
        <v>-117</v>
      </c>
      <c r="P140">
        <f t="shared" si="14"/>
        <v>117</v>
      </c>
      <c r="Q140">
        <f t="shared" si="15"/>
        <v>13689</v>
      </c>
      <c r="R140" s="40">
        <f t="shared" si="16"/>
        <v>0.11228406909788867</v>
      </c>
    </row>
    <row r="141" spans="1:18" x14ac:dyDescent="0.3">
      <c r="A141" s="13">
        <v>44041</v>
      </c>
      <c r="B141">
        <v>1076</v>
      </c>
      <c r="C141">
        <v>1247.4807692307693</v>
      </c>
      <c r="D141" s="17">
        <f t="shared" si="18"/>
        <v>-171.48076923076928</v>
      </c>
      <c r="E141">
        <f t="shared" si="19"/>
        <v>171.48076923076928</v>
      </c>
      <c r="F141">
        <f t="shared" si="20"/>
        <v>29405.654215976348</v>
      </c>
      <c r="G141" s="40">
        <f t="shared" si="21"/>
        <v>0.15936874463826142</v>
      </c>
      <c r="L141" s="13">
        <v>44041</v>
      </c>
      <c r="M141">
        <v>1076</v>
      </c>
      <c r="N141" s="38">
        <f t="shared" si="17"/>
        <v>1042</v>
      </c>
      <c r="O141" s="17">
        <f t="shared" ref="O141:O204" si="22">M141-N141</f>
        <v>34</v>
      </c>
      <c r="P141">
        <f t="shared" ref="P141:P204" si="23">ABS(O141)</f>
        <v>34</v>
      </c>
      <c r="Q141">
        <f t="shared" ref="Q141:Q204" si="24">P141^2</f>
        <v>1156</v>
      </c>
      <c r="R141" s="40">
        <f t="shared" ref="R141:R204" si="25">ABS(P141/M141)</f>
        <v>3.1598513011152414E-2</v>
      </c>
    </row>
    <row r="142" spans="1:18" x14ac:dyDescent="0.3">
      <c r="A142" s="13">
        <v>44042</v>
      </c>
      <c r="B142">
        <v>1175</v>
      </c>
      <c r="C142">
        <v>1294.6862745098038</v>
      </c>
      <c r="D142" s="17">
        <f t="shared" si="18"/>
        <v>-119.68627450980375</v>
      </c>
      <c r="E142">
        <f t="shared" si="19"/>
        <v>119.68627450980375</v>
      </c>
      <c r="F142">
        <f t="shared" si="20"/>
        <v>14324.8043060361</v>
      </c>
      <c r="G142" s="40">
        <f t="shared" si="21"/>
        <v>0.10186065915727979</v>
      </c>
      <c r="L142" s="13">
        <v>44042</v>
      </c>
      <c r="M142">
        <v>1175</v>
      </c>
      <c r="N142" s="38">
        <f t="shared" ref="N142:N205" si="26">M141</f>
        <v>1076</v>
      </c>
      <c r="O142" s="17">
        <f t="shared" si="22"/>
        <v>99</v>
      </c>
      <c r="P142">
        <f t="shared" si="23"/>
        <v>99</v>
      </c>
      <c r="Q142">
        <f t="shared" si="24"/>
        <v>9801</v>
      </c>
      <c r="R142" s="40">
        <f t="shared" si="25"/>
        <v>8.4255319148936164E-2</v>
      </c>
    </row>
    <row r="143" spans="1:18" x14ac:dyDescent="0.3">
      <c r="A143" s="13">
        <v>44043</v>
      </c>
      <c r="B143">
        <v>1236</v>
      </c>
      <c r="C143">
        <v>1377.4230769230769</v>
      </c>
      <c r="D143" s="17">
        <f t="shared" si="18"/>
        <v>-141.42307692307691</v>
      </c>
      <c r="E143">
        <f t="shared" si="19"/>
        <v>141.42307692307691</v>
      </c>
      <c r="F143">
        <f t="shared" si="20"/>
        <v>20000.486686390526</v>
      </c>
      <c r="G143" s="40">
        <f t="shared" si="21"/>
        <v>0.11441996514812047</v>
      </c>
      <c r="L143" s="13">
        <v>44043</v>
      </c>
      <c r="M143">
        <v>1236</v>
      </c>
      <c r="N143" s="38">
        <f t="shared" si="26"/>
        <v>1175</v>
      </c>
      <c r="O143" s="17">
        <f t="shared" si="22"/>
        <v>61</v>
      </c>
      <c r="P143">
        <f t="shared" si="23"/>
        <v>61</v>
      </c>
      <c r="Q143">
        <f t="shared" si="24"/>
        <v>3721</v>
      </c>
      <c r="R143" s="40">
        <f t="shared" si="25"/>
        <v>4.9352750809061485E-2</v>
      </c>
    </row>
    <row r="144" spans="1:18" x14ac:dyDescent="0.3">
      <c r="A144" s="13">
        <v>44044</v>
      </c>
      <c r="B144">
        <v>1239</v>
      </c>
      <c r="C144">
        <v>1396.2115384615386</v>
      </c>
      <c r="D144" s="17">
        <f t="shared" si="18"/>
        <v>-157.21153846153857</v>
      </c>
      <c r="E144">
        <f t="shared" si="19"/>
        <v>157.21153846153857</v>
      </c>
      <c r="F144">
        <f t="shared" si="20"/>
        <v>24715.467825443819</v>
      </c>
      <c r="G144" s="40">
        <f t="shared" si="21"/>
        <v>0.12688582603836848</v>
      </c>
      <c r="L144" s="13">
        <v>44044</v>
      </c>
      <c r="M144">
        <v>1239</v>
      </c>
      <c r="N144" s="38">
        <f t="shared" si="26"/>
        <v>1236</v>
      </c>
      <c r="O144" s="17">
        <f t="shared" si="22"/>
        <v>3</v>
      </c>
      <c r="P144">
        <f t="shared" si="23"/>
        <v>3</v>
      </c>
      <c r="Q144">
        <f t="shared" si="24"/>
        <v>9</v>
      </c>
      <c r="R144" s="40">
        <f t="shared" si="25"/>
        <v>2.4213075060532689E-3</v>
      </c>
    </row>
    <row r="145" spans="1:18" x14ac:dyDescent="0.3">
      <c r="A145" s="13">
        <v>44045</v>
      </c>
      <c r="B145">
        <v>1171</v>
      </c>
      <c r="C145">
        <v>1343.5882352941176</v>
      </c>
      <c r="D145" s="17">
        <f t="shared" si="18"/>
        <v>-172.58823529411757</v>
      </c>
      <c r="E145">
        <f t="shared" si="19"/>
        <v>172.58823529411757</v>
      </c>
      <c r="F145">
        <f t="shared" si="20"/>
        <v>29786.698961937687</v>
      </c>
      <c r="G145" s="40">
        <f t="shared" si="21"/>
        <v>0.14738534183955385</v>
      </c>
      <c r="L145" s="13">
        <v>44045</v>
      </c>
      <c r="M145">
        <v>1171</v>
      </c>
      <c r="N145" s="38">
        <f t="shared" si="26"/>
        <v>1239</v>
      </c>
      <c r="O145" s="17">
        <f t="shared" si="22"/>
        <v>-68</v>
      </c>
      <c r="P145">
        <f t="shared" si="23"/>
        <v>68</v>
      </c>
      <c r="Q145">
        <f t="shared" si="24"/>
        <v>4624</v>
      </c>
      <c r="R145" s="40">
        <f t="shared" si="25"/>
        <v>5.8070025619128947E-2</v>
      </c>
    </row>
    <row r="146" spans="1:18" x14ac:dyDescent="0.3">
      <c r="A146" s="13">
        <v>44046</v>
      </c>
      <c r="B146">
        <v>1228</v>
      </c>
      <c r="C146">
        <v>1263.2307692307693</v>
      </c>
      <c r="D146" s="17">
        <f t="shared" si="18"/>
        <v>-35.230769230769283</v>
      </c>
      <c r="E146">
        <f t="shared" si="19"/>
        <v>35.230769230769283</v>
      </c>
      <c r="F146">
        <f t="shared" si="20"/>
        <v>1241.2071005917196</v>
      </c>
      <c r="G146" s="40">
        <f t="shared" si="21"/>
        <v>2.8689551490854465E-2</v>
      </c>
      <c r="L146" s="13">
        <v>44046</v>
      </c>
      <c r="M146">
        <v>1228</v>
      </c>
      <c r="N146" s="38">
        <f t="shared" si="26"/>
        <v>1171</v>
      </c>
      <c r="O146" s="17">
        <f t="shared" si="22"/>
        <v>57</v>
      </c>
      <c r="P146">
        <f t="shared" si="23"/>
        <v>57</v>
      </c>
      <c r="Q146">
        <f t="shared" si="24"/>
        <v>3249</v>
      </c>
      <c r="R146" s="40">
        <f t="shared" si="25"/>
        <v>4.6416938110749185E-2</v>
      </c>
    </row>
    <row r="147" spans="1:18" x14ac:dyDescent="0.3">
      <c r="A147" s="13">
        <v>44047</v>
      </c>
      <c r="B147">
        <v>1165</v>
      </c>
      <c r="C147">
        <v>1204.2549019607843</v>
      </c>
      <c r="D147" s="17">
        <f t="shared" si="18"/>
        <v>-39.254901960784309</v>
      </c>
      <c r="E147">
        <f t="shared" si="19"/>
        <v>39.254901960784309</v>
      </c>
      <c r="F147">
        <f t="shared" si="20"/>
        <v>1540.9473279507879</v>
      </c>
      <c r="G147" s="40">
        <f t="shared" si="21"/>
        <v>3.3695194816123868E-2</v>
      </c>
      <c r="L147" s="13">
        <v>44047</v>
      </c>
      <c r="M147">
        <v>1165</v>
      </c>
      <c r="N147" s="38">
        <f t="shared" si="26"/>
        <v>1228</v>
      </c>
      <c r="O147" s="17">
        <f t="shared" si="22"/>
        <v>-63</v>
      </c>
      <c r="P147">
        <f t="shared" si="23"/>
        <v>63</v>
      </c>
      <c r="Q147">
        <f t="shared" si="24"/>
        <v>3969</v>
      </c>
      <c r="R147" s="40">
        <f t="shared" si="25"/>
        <v>5.4077253218884118E-2</v>
      </c>
    </row>
    <row r="148" spans="1:18" x14ac:dyDescent="0.3">
      <c r="A148" s="13">
        <v>44048</v>
      </c>
      <c r="B148">
        <v>1188</v>
      </c>
      <c r="C148">
        <v>1199.4807692307693</v>
      </c>
      <c r="D148" s="17">
        <f t="shared" si="18"/>
        <v>-11.480769230769283</v>
      </c>
      <c r="E148">
        <f t="shared" si="19"/>
        <v>11.480769230769283</v>
      </c>
      <c r="F148">
        <f t="shared" si="20"/>
        <v>131.80806213017871</v>
      </c>
      <c r="G148" s="40">
        <f t="shared" si="21"/>
        <v>9.6639471639472074E-3</v>
      </c>
      <c r="L148" s="13">
        <v>44048</v>
      </c>
      <c r="M148">
        <v>1188</v>
      </c>
      <c r="N148" s="38">
        <f t="shared" si="26"/>
        <v>1165</v>
      </c>
      <c r="O148" s="17">
        <f t="shared" si="22"/>
        <v>23</v>
      </c>
      <c r="P148">
        <f t="shared" si="23"/>
        <v>23</v>
      </c>
      <c r="Q148">
        <f t="shared" si="24"/>
        <v>529</v>
      </c>
      <c r="R148" s="40">
        <f t="shared" si="25"/>
        <v>1.9360269360269359E-2</v>
      </c>
    </row>
    <row r="149" spans="1:18" x14ac:dyDescent="0.3">
      <c r="A149" s="13">
        <v>44049</v>
      </c>
      <c r="B149">
        <v>1276</v>
      </c>
      <c r="C149">
        <v>1257.6862745098038</v>
      </c>
      <c r="D149" s="17">
        <f t="shared" si="18"/>
        <v>18.313725490196248</v>
      </c>
      <c r="E149">
        <f t="shared" si="19"/>
        <v>18.313725490196248</v>
      </c>
      <c r="F149">
        <f t="shared" si="20"/>
        <v>335.39254133026378</v>
      </c>
      <c r="G149" s="40">
        <f t="shared" si="21"/>
        <v>1.4352449443727468E-2</v>
      </c>
      <c r="L149" s="13">
        <v>44049</v>
      </c>
      <c r="M149">
        <v>1276</v>
      </c>
      <c r="N149" s="38">
        <f t="shared" si="26"/>
        <v>1188</v>
      </c>
      <c r="O149" s="17">
        <f t="shared" si="22"/>
        <v>88</v>
      </c>
      <c r="P149">
        <f t="shared" si="23"/>
        <v>88</v>
      </c>
      <c r="Q149">
        <f t="shared" si="24"/>
        <v>7744</v>
      </c>
      <c r="R149" s="40">
        <f t="shared" si="25"/>
        <v>6.8965517241379309E-2</v>
      </c>
    </row>
    <row r="150" spans="1:18" x14ac:dyDescent="0.3">
      <c r="A150" s="13">
        <v>44050</v>
      </c>
      <c r="B150">
        <v>1320</v>
      </c>
      <c r="C150">
        <v>1324.4230769230769</v>
      </c>
      <c r="D150" s="17">
        <f t="shared" si="18"/>
        <v>-4.4230769230769056</v>
      </c>
      <c r="E150">
        <f t="shared" si="19"/>
        <v>4.4230769230769056</v>
      </c>
      <c r="F150">
        <f t="shared" si="20"/>
        <v>19.563609467455468</v>
      </c>
      <c r="G150" s="40">
        <f t="shared" si="21"/>
        <v>3.3508158508158375E-3</v>
      </c>
      <c r="L150" s="13">
        <v>44050</v>
      </c>
      <c r="M150">
        <v>1320</v>
      </c>
      <c r="N150" s="38">
        <f t="shared" si="26"/>
        <v>1276</v>
      </c>
      <c r="O150" s="17">
        <f t="shared" si="22"/>
        <v>44</v>
      </c>
      <c r="P150">
        <f t="shared" si="23"/>
        <v>44</v>
      </c>
      <c r="Q150">
        <f t="shared" si="24"/>
        <v>1936</v>
      </c>
      <c r="R150" s="40">
        <f t="shared" si="25"/>
        <v>3.3333333333333333E-2</v>
      </c>
    </row>
    <row r="151" spans="1:18" x14ac:dyDescent="0.3">
      <c r="A151" s="13">
        <v>44051</v>
      </c>
      <c r="B151">
        <v>1296</v>
      </c>
      <c r="C151">
        <v>1342.2115384615386</v>
      </c>
      <c r="D151" s="17">
        <f t="shared" si="18"/>
        <v>-46.211538461538566</v>
      </c>
      <c r="E151">
        <f t="shared" si="19"/>
        <v>46.211538461538566</v>
      </c>
      <c r="F151">
        <f t="shared" si="20"/>
        <v>2135.5062869822582</v>
      </c>
      <c r="G151" s="40">
        <f t="shared" si="21"/>
        <v>3.5657051282051364E-2</v>
      </c>
      <c r="L151" s="13">
        <v>44051</v>
      </c>
      <c r="M151">
        <v>1296</v>
      </c>
      <c r="N151" s="38">
        <f t="shared" si="26"/>
        <v>1320</v>
      </c>
      <c r="O151" s="17">
        <f t="shared" si="22"/>
        <v>-24</v>
      </c>
      <c r="P151">
        <f t="shared" si="23"/>
        <v>24</v>
      </c>
      <c r="Q151">
        <f t="shared" si="24"/>
        <v>576</v>
      </c>
      <c r="R151" s="40">
        <f t="shared" si="25"/>
        <v>1.8518518518518517E-2</v>
      </c>
    </row>
    <row r="152" spans="1:18" x14ac:dyDescent="0.3">
      <c r="A152" s="13">
        <v>44052</v>
      </c>
      <c r="B152">
        <v>1257</v>
      </c>
      <c r="C152">
        <v>1319.5882352941176</v>
      </c>
      <c r="D152" s="17">
        <f t="shared" si="18"/>
        <v>-62.588235294117567</v>
      </c>
      <c r="E152">
        <f t="shared" si="19"/>
        <v>62.588235294117567</v>
      </c>
      <c r="F152">
        <f t="shared" si="20"/>
        <v>3917.2871972318239</v>
      </c>
      <c r="G152" s="40">
        <f t="shared" si="21"/>
        <v>4.9791754410594725E-2</v>
      </c>
      <c r="L152" s="13">
        <v>44052</v>
      </c>
      <c r="M152">
        <v>1257</v>
      </c>
      <c r="N152" s="38">
        <f t="shared" si="26"/>
        <v>1296</v>
      </c>
      <c r="O152" s="17">
        <f t="shared" si="22"/>
        <v>-39</v>
      </c>
      <c r="P152">
        <f t="shared" si="23"/>
        <v>39</v>
      </c>
      <c r="Q152">
        <f t="shared" si="24"/>
        <v>1521</v>
      </c>
      <c r="R152" s="40">
        <f t="shared" si="25"/>
        <v>3.1026252983293555E-2</v>
      </c>
    </row>
    <row r="153" spans="1:18" x14ac:dyDescent="0.3">
      <c r="A153" s="13">
        <v>44053</v>
      </c>
      <c r="B153">
        <v>1230</v>
      </c>
      <c r="C153">
        <v>1232.2307692307693</v>
      </c>
      <c r="D153" s="17">
        <f t="shared" si="18"/>
        <v>-2.2307692307692832</v>
      </c>
      <c r="E153">
        <f t="shared" si="19"/>
        <v>2.2307692307692832</v>
      </c>
      <c r="F153">
        <f t="shared" si="20"/>
        <v>4.9763313609469799</v>
      </c>
      <c r="G153" s="40">
        <f t="shared" si="21"/>
        <v>1.8136335209506368E-3</v>
      </c>
      <c r="L153" s="13">
        <v>44053</v>
      </c>
      <c r="M153">
        <v>1230</v>
      </c>
      <c r="N153" s="38">
        <f t="shared" si="26"/>
        <v>1257</v>
      </c>
      <c r="O153" s="17">
        <f t="shared" si="22"/>
        <v>-27</v>
      </c>
      <c r="P153">
        <f t="shared" si="23"/>
        <v>27</v>
      </c>
      <c r="Q153">
        <f t="shared" si="24"/>
        <v>729</v>
      </c>
      <c r="R153" s="40">
        <f t="shared" si="25"/>
        <v>2.1951219512195121E-2</v>
      </c>
    </row>
    <row r="154" spans="1:18" x14ac:dyDescent="0.3">
      <c r="A154" s="13">
        <v>44054</v>
      </c>
      <c r="B154">
        <v>1168</v>
      </c>
      <c r="C154">
        <v>1190.2549019607843</v>
      </c>
      <c r="D154" s="17">
        <f t="shared" si="18"/>
        <v>-22.254901960784309</v>
      </c>
      <c r="E154">
        <f t="shared" si="19"/>
        <v>22.254901960784309</v>
      </c>
      <c r="F154">
        <f t="shared" si="20"/>
        <v>495.28066128412127</v>
      </c>
      <c r="G154" s="40">
        <f t="shared" si="21"/>
        <v>1.9053854418479718E-2</v>
      </c>
      <c r="L154" s="13">
        <v>44054</v>
      </c>
      <c r="M154">
        <v>1168</v>
      </c>
      <c r="N154" s="38">
        <f t="shared" si="26"/>
        <v>1230</v>
      </c>
      <c r="O154" s="17">
        <f t="shared" si="22"/>
        <v>-62</v>
      </c>
      <c r="P154">
        <f t="shared" si="23"/>
        <v>62</v>
      </c>
      <c r="Q154">
        <f t="shared" si="24"/>
        <v>3844</v>
      </c>
      <c r="R154" s="40">
        <f t="shared" si="25"/>
        <v>5.3082191780821915E-2</v>
      </c>
    </row>
    <row r="155" spans="1:18" x14ac:dyDescent="0.3">
      <c r="A155" s="13">
        <v>44055</v>
      </c>
      <c r="B155">
        <v>1215</v>
      </c>
      <c r="C155">
        <v>1238.4807692307693</v>
      </c>
      <c r="D155" s="17">
        <f t="shared" si="18"/>
        <v>-23.480769230769283</v>
      </c>
      <c r="E155">
        <f t="shared" si="19"/>
        <v>23.480769230769283</v>
      </c>
      <c r="F155">
        <f t="shared" si="20"/>
        <v>551.34652366864157</v>
      </c>
      <c r="G155" s="40">
        <f t="shared" si="21"/>
        <v>1.9325735992402702E-2</v>
      </c>
      <c r="L155" s="13">
        <v>44055</v>
      </c>
      <c r="M155">
        <v>1215</v>
      </c>
      <c r="N155" s="38">
        <f t="shared" si="26"/>
        <v>1168</v>
      </c>
      <c r="O155" s="17">
        <f t="shared" si="22"/>
        <v>47</v>
      </c>
      <c r="P155">
        <f t="shared" si="23"/>
        <v>47</v>
      </c>
      <c r="Q155">
        <f t="shared" si="24"/>
        <v>2209</v>
      </c>
      <c r="R155" s="40">
        <f t="shared" si="25"/>
        <v>3.868312757201646E-2</v>
      </c>
    </row>
    <row r="156" spans="1:18" x14ac:dyDescent="0.3">
      <c r="A156" s="13">
        <v>44056</v>
      </c>
      <c r="B156">
        <v>1249</v>
      </c>
      <c r="C156">
        <v>1265.6862745098038</v>
      </c>
      <c r="D156" s="17">
        <f t="shared" si="18"/>
        <v>-16.686274509803752</v>
      </c>
      <c r="E156">
        <f t="shared" si="19"/>
        <v>16.686274509803752</v>
      </c>
      <c r="F156">
        <f t="shared" si="20"/>
        <v>278.43175701652643</v>
      </c>
      <c r="G156" s="40">
        <f t="shared" si="21"/>
        <v>1.3359707373741996E-2</v>
      </c>
      <c r="L156" s="13">
        <v>44056</v>
      </c>
      <c r="M156">
        <v>1249</v>
      </c>
      <c r="N156" s="38">
        <f t="shared" si="26"/>
        <v>1215</v>
      </c>
      <c r="O156" s="17">
        <f t="shared" si="22"/>
        <v>34</v>
      </c>
      <c r="P156">
        <f t="shared" si="23"/>
        <v>34</v>
      </c>
      <c r="Q156">
        <f t="shared" si="24"/>
        <v>1156</v>
      </c>
      <c r="R156" s="40">
        <f t="shared" si="25"/>
        <v>2.722177742193755E-2</v>
      </c>
    </row>
    <row r="157" spans="1:18" x14ac:dyDescent="0.3">
      <c r="A157" s="13">
        <v>44057</v>
      </c>
      <c r="B157">
        <v>1298</v>
      </c>
      <c r="C157">
        <v>1340.4230769230769</v>
      </c>
      <c r="D157" s="17">
        <f t="shared" si="18"/>
        <v>-42.423076923076906</v>
      </c>
      <c r="E157">
        <f t="shared" si="19"/>
        <v>42.423076923076906</v>
      </c>
      <c r="F157">
        <f t="shared" si="20"/>
        <v>1799.7174556213004</v>
      </c>
      <c r="G157" s="40">
        <f t="shared" si="21"/>
        <v>3.26834182766386E-2</v>
      </c>
      <c r="L157" s="13">
        <v>44057</v>
      </c>
      <c r="M157">
        <v>1298</v>
      </c>
      <c r="N157" s="38">
        <f t="shared" si="26"/>
        <v>1249</v>
      </c>
      <c r="O157" s="17">
        <f t="shared" si="22"/>
        <v>49</v>
      </c>
      <c r="P157">
        <f t="shared" si="23"/>
        <v>49</v>
      </c>
      <c r="Q157">
        <f t="shared" si="24"/>
        <v>2401</v>
      </c>
      <c r="R157" s="40">
        <f t="shared" si="25"/>
        <v>3.7750385208012327E-2</v>
      </c>
    </row>
    <row r="158" spans="1:18" x14ac:dyDescent="0.3">
      <c r="A158" s="13">
        <v>44058</v>
      </c>
      <c r="B158">
        <v>1338</v>
      </c>
      <c r="C158">
        <v>1340.2115384615386</v>
      </c>
      <c r="D158" s="17">
        <f t="shared" si="18"/>
        <v>-2.2115384615385665</v>
      </c>
      <c r="E158">
        <f t="shared" si="19"/>
        <v>2.2115384615385665</v>
      </c>
      <c r="F158">
        <f t="shared" si="20"/>
        <v>4.8909023668643696</v>
      </c>
      <c r="G158" s="40">
        <f t="shared" si="21"/>
        <v>1.6528688053352514E-3</v>
      </c>
      <c r="L158" s="13">
        <v>44058</v>
      </c>
      <c r="M158">
        <v>1338</v>
      </c>
      <c r="N158" s="38">
        <f t="shared" si="26"/>
        <v>1298</v>
      </c>
      <c r="O158" s="17">
        <f t="shared" si="22"/>
        <v>40</v>
      </c>
      <c r="P158">
        <f t="shared" si="23"/>
        <v>40</v>
      </c>
      <c r="Q158">
        <f t="shared" si="24"/>
        <v>1600</v>
      </c>
      <c r="R158" s="40">
        <f t="shared" si="25"/>
        <v>2.9895366218236172E-2</v>
      </c>
    </row>
    <row r="159" spans="1:18" x14ac:dyDescent="0.3">
      <c r="A159" s="13">
        <v>44059</v>
      </c>
      <c r="B159">
        <v>1252</v>
      </c>
      <c r="C159">
        <v>1291.5882352941176</v>
      </c>
      <c r="D159" s="17">
        <f t="shared" si="18"/>
        <v>-39.588235294117567</v>
      </c>
      <c r="E159">
        <f t="shared" si="19"/>
        <v>39.588235294117567</v>
      </c>
      <c r="F159">
        <f t="shared" si="20"/>
        <v>1567.2283737024159</v>
      </c>
      <c r="G159" s="40">
        <f t="shared" si="21"/>
        <v>3.1619996241307964E-2</v>
      </c>
      <c r="L159" s="13">
        <v>44059</v>
      </c>
      <c r="M159">
        <v>1252</v>
      </c>
      <c r="N159" s="38">
        <f t="shared" si="26"/>
        <v>1338</v>
      </c>
      <c r="O159" s="17">
        <f t="shared" si="22"/>
        <v>-86</v>
      </c>
      <c r="P159">
        <f t="shared" si="23"/>
        <v>86</v>
      </c>
      <c r="Q159">
        <f t="shared" si="24"/>
        <v>7396</v>
      </c>
      <c r="R159" s="40">
        <f t="shared" si="25"/>
        <v>6.8690095846645371E-2</v>
      </c>
    </row>
    <row r="160" spans="1:18" x14ac:dyDescent="0.3">
      <c r="A160" s="13">
        <v>44060</v>
      </c>
      <c r="B160">
        <v>1253</v>
      </c>
      <c r="C160">
        <v>1240.2307692307693</v>
      </c>
      <c r="D160" s="17">
        <f t="shared" si="18"/>
        <v>12.769230769230717</v>
      </c>
      <c r="E160">
        <f t="shared" si="19"/>
        <v>12.769230769230717</v>
      </c>
      <c r="F160">
        <f t="shared" si="20"/>
        <v>163.05325443786847</v>
      </c>
      <c r="G160" s="40">
        <f t="shared" si="21"/>
        <v>1.0190926392043668E-2</v>
      </c>
      <c r="L160" s="13">
        <v>44060</v>
      </c>
      <c r="M160">
        <v>1253</v>
      </c>
      <c r="N160" s="38">
        <f t="shared" si="26"/>
        <v>1252</v>
      </c>
      <c r="O160" s="17">
        <f t="shared" si="22"/>
        <v>1</v>
      </c>
      <c r="P160">
        <f t="shared" si="23"/>
        <v>1</v>
      </c>
      <c r="Q160">
        <f t="shared" si="24"/>
        <v>1</v>
      </c>
      <c r="R160" s="40">
        <f t="shared" si="25"/>
        <v>7.9808459696727857E-4</v>
      </c>
    </row>
    <row r="161" spans="1:18" x14ac:dyDescent="0.3">
      <c r="A161" s="13">
        <v>44061</v>
      </c>
      <c r="B161">
        <v>1223</v>
      </c>
      <c r="C161">
        <v>1187.2549019607843</v>
      </c>
      <c r="D161" s="17">
        <f t="shared" si="18"/>
        <v>35.745098039215691</v>
      </c>
      <c r="E161">
        <f t="shared" si="19"/>
        <v>35.745098039215691</v>
      </c>
      <c r="F161">
        <f t="shared" si="20"/>
        <v>1277.7120338331415</v>
      </c>
      <c r="G161" s="40">
        <f t="shared" si="21"/>
        <v>2.9227390056595005E-2</v>
      </c>
      <c r="L161" s="13">
        <v>44061</v>
      </c>
      <c r="M161">
        <v>1223</v>
      </c>
      <c r="N161" s="38">
        <f t="shared" si="26"/>
        <v>1253</v>
      </c>
      <c r="O161" s="17">
        <f t="shared" si="22"/>
        <v>-30</v>
      </c>
      <c r="P161">
        <f t="shared" si="23"/>
        <v>30</v>
      </c>
      <c r="Q161">
        <f t="shared" si="24"/>
        <v>900</v>
      </c>
      <c r="R161" s="40">
        <f t="shared" si="25"/>
        <v>2.4529844644317254E-2</v>
      </c>
    </row>
    <row r="162" spans="1:18" x14ac:dyDescent="0.3">
      <c r="A162" s="13">
        <v>44062</v>
      </c>
      <c r="B162">
        <v>1177</v>
      </c>
      <c r="C162">
        <v>1140.4807692307693</v>
      </c>
      <c r="D162" s="17">
        <f t="shared" si="18"/>
        <v>36.519230769230717</v>
      </c>
      <c r="E162">
        <f t="shared" si="19"/>
        <v>36.519230769230717</v>
      </c>
      <c r="F162">
        <f t="shared" si="20"/>
        <v>1333.6542159763276</v>
      </c>
      <c r="G162" s="40">
        <f t="shared" si="21"/>
        <v>3.1027383831122104E-2</v>
      </c>
      <c r="L162" s="13">
        <v>44062</v>
      </c>
      <c r="M162">
        <v>1177</v>
      </c>
      <c r="N162" s="38">
        <f t="shared" si="26"/>
        <v>1223</v>
      </c>
      <c r="O162" s="17">
        <f t="shared" si="22"/>
        <v>-46</v>
      </c>
      <c r="P162">
        <f t="shared" si="23"/>
        <v>46</v>
      </c>
      <c r="Q162">
        <f t="shared" si="24"/>
        <v>2116</v>
      </c>
      <c r="R162" s="40">
        <f t="shared" si="25"/>
        <v>3.9082412914188618E-2</v>
      </c>
    </row>
    <row r="163" spans="1:18" x14ac:dyDescent="0.3">
      <c r="A163" s="13">
        <v>44063</v>
      </c>
      <c r="B163">
        <v>1191</v>
      </c>
      <c r="C163">
        <v>1198.6862745098038</v>
      </c>
      <c r="D163" s="17">
        <f t="shared" si="18"/>
        <v>-7.6862745098037522</v>
      </c>
      <c r="E163">
        <f t="shared" si="19"/>
        <v>7.6862745098037522</v>
      </c>
      <c r="F163">
        <f t="shared" si="20"/>
        <v>59.078815840058908</v>
      </c>
      <c r="G163" s="40">
        <f t="shared" si="21"/>
        <v>6.4536309905992885E-3</v>
      </c>
      <c r="L163" s="13">
        <v>44063</v>
      </c>
      <c r="M163">
        <v>1191</v>
      </c>
      <c r="N163" s="38">
        <f t="shared" si="26"/>
        <v>1177</v>
      </c>
      <c r="O163" s="17">
        <f t="shared" si="22"/>
        <v>14</v>
      </c>
      <c r="P163">
        <f t="shared" si="23"/>
        <v>14</v>
      </c>
      <c r="Q163">
        <f t="shared" si="24"/>
        <v>196</v>
      </c>
      <c r="R163" s="40">
        <f t="shared" si="25"/>
        <v>1.1754827875734676E-2</v>
      </c>
    </row>
    <row r="164" spans="1:18" x14ac:dyDescent="0.3">
      <c r="A164" s="13">
        <v>44064</v>
      </c>
      <c r="B164">
        <v>1248</v>
      </c>
      <c r="C164">
        <v>1265.4230769230769</v>
      </c>
      <c r="D164" s="17">
        <f t="shared" si="18"/>
        <v>-17.423076923076906</v>
      </c>
      <c r="E164">
        <f t="shared" si="19"/>
        <v>17.423076923076906</v>
      </c>
      <c r="F164">
        <f t="shared" si="20"/>
        <v>303.56360946745502</v>
      </c>
      <c r="G164" s="40">
        <f t="shared" si="21"/>
        <v>1.3960798816568034E-2</v>
      </c>
      <c r="L164" s="13">
        <v>44064</v>
      </c>
      <c r="M164">
        <v>1248</v>
      </c>
      <c r="N164" s="38">
        <f t="shared" si="26"/>
        <v>1191</v>
      </c>
      <c r="O164" s="17">
        <f t="shared" si="22"/>
        <v>57</v>
      </c>
      <c r="P164">
        <f t="shared" si="23"/>
        <v>57</v>
      </c>
      <c r="Q164">
        <f t="shared" si="24"/>
        <v>3249</v>
      </c>
      <c r="R164" s="40">
        <f t="shared" si="25"/>
        <v>4.567307692307692E-2</v>
      </c>
    </row>
    <row r="165" spans="1:18" x14ac:dyDescent="0.3">
      <c r="A165" s="13">
        <v>44065</v>
      </c>
      <c r="B165">
        <v>1458</v>
      </c>
      <c r="C165">
        <v>1271.2115384615386</v>
      </c>
      <c r="D165" s="17">
        <f t="shared" si="18"/>
        <v>186.78846153846143</v>
      </c>
      <c r="E165">
        <f t="shared" si="19"/>
        <v>186.78846153846143</v>
      </c>
      <c r="F165">
        <f t="shared" si="20"/>
        <v>34889.929363905285</v>
      </c>
      <c r="G165" s="40">
        <f t="shared" si="21"/>
        <v>0.12811279940909565</v>
      </c>
      <c r="L165" s="13">
        <v>44065</v>
      </c>
      <c r="M165">
        <v>1458</v>
      </c>
      <c r="N165" s="38">
        <f t="shared" si="26"/>
        <v>1248</v>
      </c>
      <c r="O165" s="17">
        <f t="shared" si="22"/>
        <v>210</v>
      </c>
      <c r="P165">
        <f t="shared" si="23"/>
        <v>210</v>
      </c>
      <c r="Q165">
        <f t="shared" si="24"/>
        <v>44100</v>
      </c>
      <c r="R165" s="40">
        <f t="shared" si="25"/>
        <v>0.1440329218106996</v>
      </c>
    </row>
    <row r="166" spans="1:18" x14ac:dyDescent="0.3">
      <c r="A166" s="13">
        <v>44066</v>
      </c>
      <c r="B166">
        <v>1454</v>
      </c>
      <c r="C166">
        <v>1250.5882352941176</v>
      </c>
      <c r="D166" s="17">
        <f t="shared" si="18"/>
        <v>203.41176470588243</v>
      </c>
      <c r="E166">
        <f t="shared" si="19"/>
        <v>203.41176470588243</v>
      </c>
      <c r="F166">
        <f t="shared" si="20"/>
        <v>41376.346020761281</v>
      </c>
      <c r="G166" s="40">
        <f t="shared" si="21"/>
        <v>0.13989805000404568</v>
      </c>
      <c r="L166" s="13">
        <v>44066</v>
      </c>
      <c r="M166">
        <v>1454</v>
      </c>
      <c r="N166" s="38">
        <f t="shared" si="26"/>
        <v>1458</v>
      </c>
      <c r="O166" s="17">
        <f t="shared" si="22"/>
        <v>-4</v>
      </c>
      <c r="P166">
        <f t="shared" si="23"/>
        <v>4</v>
      </c>
      <c r="Q166">
        <f t="shared" si="24"/>
        <v>16</v>
      </c>
      <c r="R166" s="40">
        <f t="shared" si="25"/>
        <v>2.751031636863824E-3</v>
      </c>
    </row>
    <row r="167" spans="1:18" x14ac:dyDescent="0.3">
      <c r="A167" s="13">
        <v>44067</v>
      </c>
      <c r="B167">
        <v>1366</v>
      </c>
      <c r="C167">
        <v>1280.2307692307693</v>
      </c>
      <c r="D167" s="17">
        <f t="shared" si="18"/>
        <v>85.769230769230717</v>
      </c>
      <c r="E167">
        <f t="shared" si="19"/>
        <v>85.769230769230717</v>
      </c>
      <c r="F167">
        <f t="shared" si="20"/>
        <v>7356.3609467455535</v>
      </c>
      <c r="G167" s="40">
        <f t="shared" si="21"/>
        <v>6.2788602320081058E-2</v>
      </c>
      <c r="L167" s="13">
        <v>44067</v>
      </c>
      <c r="M167">
        <v>1366</v>
      </c>
      <c r="N167" s="38">
        <f t="shared" si="26"/>
        <v>1454</v>
      </c>
      <c r="O167" s="17">
        <f t="shared" si="22"/>
        <v>-88</v>
      </c>
      <c r="P167">
        <f t="shared" si="23"/>
        <v>88</v>
      </c>
      <c r="Q167">
        <f t="shared" si="24"/>
        <v>7744</v>
      </c>
      <c r="R167" s="40">
        <f t="shared" si="25"/>
        <v>6.4421669106881407E-2</v>
      </c>
    </row>
    <row r="168" spans="1:18" x14ac:dyDescent="0.3">
      <c r="A168" s="13">
        <v>44068</v>
      </c>
      <c r="B168">
        <v>1273</v>
      </c>
      <c r="C168">
        <v>1241.2549019607843</v>
      </c>
      <c r="D168" s="17">
        <f t="shared" si="18"/>
        <v>31.745098039215691</v>
      </c>
      <c r="E168">
        <f t="shared" si="19"/>
        <v>31.745098039215691</v>
      </c>
      <c r="F168">
        <f t="shared" si="20"/>
        <v>1007.7512495194159</v>
      </c>
      <c r="G168" s="40">
        <f t="shared" si="21"/>
        <v>2.4937233337954196E-2</v>
      </c>
      <c r="L168" s="13">
        <v>44068</v>
      </c>
      <c r="M168">
        <v>1273</v>
      </c>
      <c r="N168" s="38">
        <f t="shared" si="26"/>
        <v>1366</v>
      </c>
      <c r="O168" s="17">
        <f t="shared" si="22"/>
        <v>-93</v>
      </c>
      <c r="P168">
        <f t="shared" si="23"/>
        <v>93</v>
      </c>
      <c r="Q168">
        <f t="shared" si="24"/>
        <v>8649</v>
      </c>
      <c r="R168" s="40">
        <f t="shared" si="25"/>
        <v>7.3055773762765119E-2</v>
      </c>
    </row>
    <row r="169" spans="1:18" x14ac:dyDescent="0.3">
      <c r="A169" s="13">
        <v>44069</v>
      </c>
      <c r="B169">
        <v>1298</v>
      </c>
      <c r="C169">
        <v>1279.4807692307693</v>
      </c>
      <c r="D169" s="17">
        <f t="shared" si="18"/>
        <v>18.519230769230717</v>
      </c>
      <c r="E169">
        <f t="shared" si="19"/>
        <v>18.519230769230717</v>
      </c>
      <c r="F169">
        <f t="shared" si="20"/>
        <v>342.96190828402172</v>
      </c>
      <c r="G169" s="40">
        <f t="shared" si="21"/>
        <v>1.4267512148868041E-2</v>
      </c>
      <c r="L169" s="13">
        <v>44069</v>
      </c>
      <c r="M169">
        <v>1298</v>
      </c>
      <c r="N169" s="38">
        <f t="shared" si="26"/>
        <v>1273</v>
      </c>
      <c r="O169" s="17">
        <f t="shared" si="22"/>
        <v>25</v>
      </c>
      <c r="P169">
        <f t="shared" si="23"/>
        <v>25</v>
      </c>
      <c r="Q169">
        <f t="shared" si="24"/>
        <v>625</v>
      </c>
      <c r="R169" s="40">
        <f t="shared" si="25"/>
        <v>1.9260400616332819E-2</v>
      </c>
    </row>
    <row r="170" spans="1:18" x14ac:dyDescent="0.3">
      <c r="A170" s="13">
        <v>44070</v>
      </c>
      <c r="B170">
        <v>932</v>
      </c>
      <c r="C170">
        <v>957.68627450980387</v>
      </c>
      <c r="D170" s="17">
        <f t="shared" si="18"/>
        <v>-25.686274509803866</v>
      </c>
      <c r="E170">
        <f t="shared" si="19"/>
        <v>25.686274509803866</v>
      </c>
      <c r="F170">
        <f t="shared" si="20"/>
        <v>659.78469819299983</v>
      </c>
      <c r="G170" s="40">
        <f t="shared" si="21"/>
        <v>2.7560380375326037E-2</v>
      </c>
      <c r="L170" s="13">
        <v>44070</v>
      </c>
      <c r="M170">
        <v>932</v>
      </c>
      <c r="N170" s="38">
        <f t="shared" si="26"/>
        <v>1298</v>
      </c>
      <c r="O170" s="17">
        <f t="shared" si="22"/>
        <v>-366</v>
      </c>
      <c r="P170">
        <f t="shared" si="23"/>
        <v>366</v>
      </c>
      <c r="Q170">
        <f t="shared" si="24"/>
        <v>133956</v>
      </c>
      <c r="R170" s="40">
        <f t="shared" si="25"/>
        <v>0.3927038626609442</v>
      </c>
    </row>
    <row r="171" spans="1:18" x14ac:dyDescent="0.3">
      <c r="A171" s="13">
        <v>44071</v>
      </c>
      <c r="B171">
        <v>1356</v>
      </c>
      <c r="C171">
        <v>1436.4230769230769</v>
      </c>
      <c r="D171" s="17">
        <f t="shared" si="18"/>
        <v>-80.423076923076906</v>
      </c>
      <c r="E171">
        <f t="shared" si="19"/>
        <v>80.423076923076906</v>
      </c>
      <c r="F171">
        <f t="shared" si="20"/>
        <v>6467.8713017751452</v>
      </c>
      <c r="G171" s="40">
        <f t="shared" si="21"/>
        <v>5.9309053778080316E-2</v>
      </c>
      <c r="L171" s="13">
        <v>44071</v>
      </c>
      <c r="M171">
        <v>1356</v>
      </c>
      <c r="N171" s="38">
        <f t="shared" si="26"/>
        <v>932</v>
      </c>
      <c r="O171" s="17">
        <f t="shared" si="22"/>
        <v>424</v>
      </c>
      <c r="P171">
        <f t="shared" si="23"/>
        <v>424</v>
      </c>
      <c r="Q171">
        <f t="shared" si="24"/>
        <v>179776</v>
      </c>
      <c r="R171" s="40">
        <f t="shared" si="25"/>
        <v>0.31268436578171094</v>
      </c>
    </row>
    <row r="172" spans="1:18" x14ac:dyDescent="0.3">
      <c r="A172" s="13">
        <v>44072</v>
      </c>
      <c r="B172">
        <v>1239</v>
      </c>
      <c r="C172">
        <v>1402.2115384615386</v>
      </c>
      <c r="D172" s="17">
        <f t="shared" si="18"/>
        <v>-163.21153846153857</v>
      </c>
      <c r="E172">
        <f t="shared" si="19"/>
        <v>163.21153846153857</v>
      </c>
      <c r="F172">
        <f t="shared" si="20"/>
        <v>26638.006286982283</v>
      </c>
      <c r="G172" s="40">
        <f t="shared" si="21"/>
        <v>0.13172844105047504</v>
      </c>
      <c r="L172" s="13">
        <v>44072</v>
      </c>
      <c r="M172">
        <v>1239</v>
      </c>
      <c r="N172" s="38">
        <f t="shared" si="26"/>
        <v>1356</v>
      </c>
      <c r="O172" s="17">
        <f t="shared" si="22"/>
        <v>-117</v>
      </c>
      <c r="P172">
        <f t="shared" si="23"/>
        <v>117</v>
      </c>
      <c r="Q172">
        <f t="shared" si="24"/>
        <v>13689</v>
      </c>
      <c r="R172" s="40">
        <f t="shared" si="25"/>
        <v>9.4430992736077482E-2</v>
      </c>
    </row>
    <row r="173" spans="1:18" x14ac:dyDescent="0.3">
      <c r="A173" s="13">
        <v>44073</v>
      </c>
      <c r="B173">
        <v>1162</v>
      </c>
      <c r="C173">
        <v>1363.5882352941176</v>
      </c>
      <c r="D173" s="17">
        <f t="shared" si="18"/>
        <v>-201.58823529411757</v>
      </c>
      <c r="E173">
        <f t="shared" si="19"/>
        <v>201.58823529411757</v>
      </c>
      <c r="F173">
        <f t="shared" si="20"/>
        <v>40637.816608996509</v>
      </c>
      <c r="G173" s="40">
        <f t="shared" si="21"/>
        <v>0.17348385137187397</v>
      </c>
      <c r="L173" s="13">
        <v>44073</v>
      </c>
      <c r="M173">
        <v>1162</v>
      </c>
      <c r="N173" s="38">
        <f t="shared" si="26"/>
        <v>1239</v>
      </c>
      <c r="O173" s="17">
        <f t="shared" si="22"/>
        <v>-77</v>
      </c>
      <c r="P173">
        <f t="shared" si="23"/>
        <v>77</v>
      </c>
      <c r="Q173">
        <f t="shared" si="24"/>
        <v>5929</v>
      </c>
      <c r="R173" s="40">
        <f t="shared" si="25"/>
        <v>6.6265060240963861E-2</v>
      </c>
    </row>
    <row r="174" spans="1:18" x14ac:dyDescent="0.3">
      <c r="A174" s="13">
        <v>44074</v>
      </c>
      <c r="B174">
        <v>1199</v>
      </c>
      <c r="C174">
        <v>1282.2307692307693</v>
      </c>
      <c r="D174" s="17">
        <f t="shared" si="18"/>
        <v>-83.230769230769283</v>
      </c>
      <c r="E174">
        <f t="shared" si="19"/>
        <v>83.230769230769283</v>
      </c>
      <c r="F174">
        <f t="shared" si="20"/>
        <v>6927.3609467455708</v>
      </c>
      <c r="G174" s="40">
        <f t="shared" si="21"/>
        <v>6.9416821710399743E-2</v>
      </c>
      <c r="L174" s="13">
        <v>44074</v>
      </c>
      <c r="M174">
        <v>1199</v>
      </c>
      <c r="N174" s="38">
        <f t="shared" si="26"/>
        <v>1162</v>
      </c>
      <c r="O174" s="17">
        <f t="shared" si="22"/>
        <v>37</v>
      </c>
      <c r="P174">
        <f t="shared" si="23"/>
        <v>37</v>
      </c>
      <c r="Q174">
        <f t="shared" si="24"/>
        <v>1369</v>
      </c>
      <c r="R174" s="40">
        <f t="shared" si="25"/>
        <v>3.0859049207673062E-2</v>
      </c>
    </row>
    <row r="175" spans="1:18" x14ac:dyDescent="0.3">
      <c r="A175" s="13">
        <v>44075</v>
      </c>
      <c r="B175">
        <v>1164</v>
      </c>
      <c r="C175">
        <v>1193.2549019607843</v>
      </c>
      <c r="D175" s="17">
        <f t="shared" si="18"/>
        <v>-29.254901960784309</v>
      </c>
      <c r="E175">
        <f t="shared" si="19"/>
        <v>29.254901960784309</v>
      </c>
      <c r="F175">
        <f t="shared" si="20"/>
        <v>855.8492887351016</v>
      </c>
      <c r="G175" s="40">
        <f t="shared" si="21"/>
        <v>2.5133077285897174E-2</v>
      </c>
      <c r="L175" s="13">
        <v>44075</v>
      </c>
      <c r="M175">
        <v>1164</v>
      </c>
      <c r="N175" s="38">
        <f t="shared" si="26"/>
        <v>1199</v>
      </c>
      <c r="O175" s="17">
        <f t="shared" si="22"/>
        <v>-35</v>
      </c>
      <c r="P175">
        <f t="shared" si="23"/>
        <v>35</v>
      </c>
      <c r="Q175">
        <f t="shared" si="24"/>
        <v>1225</v>
      </c>
      <c r="R175" s="40">
        <f t="shared" si="25"/>
        <v>3.006872852233677E-2</v>
      </c>
    </row>
    <row r="176" spans="1:18" x14ac:dyDescent="0.3">
      <c r="A176" s="13">
        <v>44076</v>
      </c>
      <c r="B176">
        <v>1161</v>
      </c>
      <c r="C176">
        <v>1197.4807692307693</v>
      </c>
      <c r="D176" s="17">
        <f t="shared" si="18"/>
        <v>-36.480769230769283</v>
      </c>
      <c r="E176">
        <f t="shared" si="19"/>
        <v>36.480769230769283</v>
      </c>
      <c r="F176">
        <f t="shared" si="20"/>
        <v>1330.8465236686429</v>
      </c>
      <c r="G176" s="40">
        <f t="shared" si="21"/>
        <v>3.1421851189293096E-2</v>
      </c>
      <c r="L176" s="13">
        <v>44076</v>
      </c>
      <c r="M176">
        <v>1161</v>
      </c>
      <c r="N176" s="38">
        <f t="shared" si="26"/>
        <v>1164</v>
      </c>
      <c r="O176" s="17">
        <f t="shared" si="22"/>
        <v>-3</v>
      </c>
      <c r="P176">
        <f t="shared" si="23"/>
        <v>3</v>
      </c>
      <c r="Q176">
        <f t="shared" si="24"/>
        <v>9</v>
      </c>
      <c r="R176" s="40">
        <f t="shared" si="25"/>
        <v>2.5839793281653748E-3</v>
      </c>
    </row>
    <row r="177" spans="1:18" x14ac:dyDescent="0.3">
      <c r="A177" s="13">
        <v>44077</v>
      </c>
      <c r="B177">
        <v>1232</v>
      </c>
      <c r="C177">
        <v>1275.6862745098038</v>
      </c>
      <c r="D177" s="17">
        <f t="shared" si="18"/>
        <v>-43.686274509803752</v>
      </c>
      <c r="E177">
        <f t="shared" si="19"/>
        <v>43.686274509803752</v>
      </c>
      <c r="F177">
        <f t="shared" si="20"/>
        <v>1908.4905805459291</v>
      </c>
      <c r="G177" s="40">
        <f t="shared" si="21"/>
        <v>3.5459638400814737E-2</v>
      </c>
      <c r="L177" s="13">
        <v>44077</v>
      </c>
      <c r="M177">
        <v>1232</v>
      </c>
      <c r="N177" s="38">
        <f t="shared" si="26"/>
        <v>1161</v>
      </c>
      <c r="O177" s="17">
        <f t="shared" si="22"/>
        <v>71</v>
      </c>
      <c r="P177">
        <f t="shared" si="23"/>
        <v>71</v>
      </c>
      <c r="Q177">
        <f t="shared" si="24"/>
        <v>5041</v>
      </c>
      <c r="R177" s="40">
        <f t="shared" si="25"/>
        <v>5.7629870129870128E-2</v>
      </c>
    </row>
    <row r="178" spans="1:18" x14ac:dyDescent="0.3">
      <c r="A178" s="13">
        <v>44078</v>
      </c>
      <c r="B178">
        <v>1338</v>
      </c>
      <c r="C178">
        <v>1352.4230769230769</v>
      </c>
      <c r="D178" s="17">
        <f t="shared" si="18"/>
        <v>-14.423076923076906</v>
      </c>
      <c r="E178">
        <f t="shared" si="19"/>
        <v>14.423076923076906</v>
      </c>
      <c r="F178">
        <f t="shared" si="20"/>
        <v>208.02514792899359</v>
      </c>
      <c r="G178" s="40">
        <f t="shared" si="21"/>
        <v>1.0779579165229376E-2</v>
      </c>
      <c r="L178" s="13">
        <v>44078</v>
      </c>
      <c r="M178">
        <v>1338</v>
      </c>
      <c r="N178" s="38">
        <f t="shared" si="26"/>
        <v>1232</v>
      </c>
      <c r="O178" s="17">
        <f t="shared" si="22"/>
        <v>106</v>
      </c>
      <c r="P178">
        <f t="shared" si="23"/>
        <v>106</v>
      </c>
      <c r="Q178">
        <f t="shared" si="24"/>
        <v>11236</v>
      </c>
      <c r="R178" s="40">
        <f t="shared" si="25"/>
        <v>7.9222720478325862E-2</v>
      </c>
    </row>
    <row r="179" spans="1:18" x14ac:dyDescent="0.3">
      <c r="A179" s="13">
        <v>44079</v>
      </c>
      <c r="B179">
        <v>1454</v>
      </c>
      <c r="C179">
        <v>1385.2115384615386</v>
      </c>
      <c r="D179" s="17">
        <f t="shared" si="18"/>
        <v>68.788461538461434</v>
      </c>
      <c r="E179">
        <f t="shared" si="19"/>
        <v>68.788461538461434</v>
      </c>
      <c r="F179">
        <f t="shared" si="20"/>
        <v>4731.8524408283884</v>
      </c>
      <c r="G179" s="40">
        <f t="shared" si="21"/>
        <v>4.730980848587444E-2</v>
      </c>
      <c r="L179" s="13">
        <v>44079</v>
      </c>
      <c r="M179">
        <v>1454</v>
      </c>
      <c r="N179" s="38">
        <f t="shared" si="26"/>
        <v>1338</v>
      </c>
      <c r="O179" s="17">
        <f t="shared" si="22"/>
        <v>116</v>
      </c>
      <c r="P179">
        <f t="shared" si="23"/>
        <v>116</v>
      </c>
      <c r="Q179">
        <f t="shared" si="24"/>
        <v>13456</v>
      </c>
      <c r="R179" s="40">
        <f t="shared" si="25"/>
        <v>7.9779917469050887E-2</v>
      </c>
    </row>
    <row r="180" spans="1:18" x14ac:dyDescent="0.3">
      <c r="A180" s="13">
        <v>44080</v>
      </c>
      <c r="B180">
        <v>1314</v>
      </c>
      <c r="C180">
        <v>1330.5882352941176</v>
      </c>
      <c r="D180" s="17">
        <f t="shared" si="18"/>
        <v>-16.588235294117567</v>
      </c>
      <c r="E180">
        <f t="shared" si="19"/>
        <v>16.588235294117567</v>
      </c>
      <c r="F180">
        <f t="shared" si="20"/>
        <v>275.16955017300774</v>
      </c>
      <c r="G180" s="40">
        <f t="shared" si="21"/>
        <v>1.262422777330104E-2</v>
      </c>
      <c r="L180" s="13">
        <v>44080</v>
      </c>
      <c r="M180">
        <v>1314</v>
      </c>
      <c r="N180" s="38">
        <f t="shared" si="26"/>
        <v>1454</v>
      </c>
      <c r="O180" s="17">
        <f t="shared" si="22"/>
        <v>-140</v>
      </c>
      <c r="P180">
        <f t="shared" si="23"/>
        <v>140</v>
      </c>
      <c r="Q180">
        <f t="shared" si="24"/>
        <v>19600</v>
      </c>
      <c r="R180" s="40">
        <f t="shared" si="25"/>
        <v>0.106544901065449</v>
      </c>
    </row>
    <row r="181" spans="1:18" x14ac:dyDescent="0.3">
      <c r="A181" s="13">
        <v>44081</v>
      </c>
      <c r="B181">
        <v>1151</v>
      </c>
      <c r="C181">
        <v>1261.2307692307693</v>
      </c>
      <c r="D181" s="17">
        <f t="shared" si="18"/>
        <v>-110.23076923076928</v>
      </c>
      <c r="E181">
        <f t="shared" si="19"/>
        <v>110.23076923076928</v>
      </c>
      <c r="F181">
        <f t="shared" si="20"/>
        <v>12150.822485207113</v>
      </c>
      <c r="G181" s="40">
        <f t="shared" si="21"/>
        <v>9.5769564926819539E-2</v>
      </c>
      <c r="L181" s="13">
        <v>44081</v>
      </c>
      <c r="M181">
        <v>1151</v>
      </c>
      <c r="N181" s="38">
        <f t="shared" si="26"/>
        <v>1314</v>
      </c>
      <c r="O181" s="17">
        <f t="shared" si="22"/>
        <v>-163</v>
      </c>
      <c r="P181">
        <f t="shared" si="23"/>
        <v>163</v>
      </c>
      <c r="Q181">
        <f t="shared" si="24"/>
        <v>26569</v>
      </c>
      <c r="R181" s="40">
        <f t="shared" si="25"/>
        <v>0.1416159860990443</v>
      </c>
    </row>
    <row r="182" spans="1:18" x14ac:dyDescent="0.3">
      <c r="A182" s="13">
        <v>44082</v>
      </c>
      <c r="B182">
        <v>1105</v>
      </c>
      <c r="C182">
        <v>1235.2549019607843</v>
      </c>
      <c r="D182" s="17">
        <f t="shared" si="18"/>
        <v>-130.25490196078431</v>
      </c>
      <c r="E182">
        <f t="shared" si="19"/>
        <v>130.25490196078431</v>
      </c>
      <c r="F182">
        <f t="shared" si="20"/>
        <v>16966.339484813532</v>
      </c>
      <c r="G182" s="40">
        <f t="shared" si="21"/>
        <v>0.11787773933102652</v>
      </c>
      <c r="L182" s="13">
        <v>44082</v>
      </c>
      <c r="M182">
        <v>1105</v>
      </c>
      <c r="N182" s="38">
        <f t="shared" si="26"/>
        <v>1151</v>
      </c>
      <c r="O182" s="17">
        <f t="shared" si="22"/>
        <v>-46</v>
      </c>
      <c r="P182">
        <f t="shared" si="23"/>
        <v>46</v>
      </c>
      <c r="Q182">
        <f t="shared" si="24"/>
        <v>2116</v>
      </c>
      <c r="R182" s="40">
        <f t="shared" si="25"/>
        <v>4.1628959276018097E-2</v>
      </c>
    </row>
    <row r="183" spans="1:18" x14ac:dyDescent="0.3">
      <c r="A183" s="13">
        <v>44083</v>
      </c>
      <c r="B183">
        <v>1119</v>
      </c>
      <c r="C183">
        <v>1208.4807692307693</v>
      </c>
      <c r="D183" s="17">
        <f t="shared" si="18"/>
        <v>-89.480769230769283</v>
      </c>
      <c r="E183">
        <f t="shared" si="19"/>
        <v>89.480769230769283</v>
      </c>
      <c r="F183">
        <f t="shared" si="20"/>
        <v>8006.808062130187</v>
      </c>
      <c r="G183" s="40">
        <f t="shared" si="21"/>
        <v>7.9964941224994895E-2</v>
      </c>
      <c r="L183" s="13">
        <v>44083</v>
      </c>
      <c r="M183">
        <v>1119</v>
      </c>
      <c r="N183" s="38">
        <f t="shared" si="26"/>
        <v>1105</v>
      </c>
      <c r="O183" s="17">
        <f t="shared" si="22"/>
        <v>14</v>
      </c>
      <c r="P183">
        <f t="shared" si="23"/>
        <v>14</v>
      </c>
      <c r="Q183">
        <f t="shared" si="24"/>
        <v>196</v>
      </c>
      <c r="R183" s="40">
        <f t="shared" si="25"/>
        <v>1.2511170688114389E-2</v>
      </c>
    </row>
    <row r="184" spans="1:18" x14ac:dyDescent="0.3">
      <c r="A184" s="13">
        <v>44084</v>
      </c>
      <c r="B184">
        <v>1168</v>
      </c>
      <c r="C184">
        <v>1221.6862745098038</v>
      </c>
      <c r="D184" s="17">
        <f t="shared" si="18"/>
        <v>-53.686274509803752</v>
      </c>
      <c r="E184">
        <f t="shared" si="19"/>
        <v>53.686274509803752</v>
      </c>
      <c r="F184">
        <f t="shared" si="20"/>
        <v>2882.2160707420039</v>
      </c>
      <c r="G184" s="40">
        <f t="shared" si="21"/>
        <v>4.596427612140732E-2</v>
      </c>
      <c r="L184" s="13">
        <v>44084</v>
      </c>
      <c r="M184">
        <v>1168</v>
      </c>
      <c r="N184" s="38">
        <f t="shared" si="26"/>
        <v>1119</v>
      </c>
      <c r="O184" s="17">
        <f t="shared" si="22"/>
        <v>49</v>
      </c>
      <c r="P184">
        <f t="shared" si="23"/>
        <v>49</v>
      </c>
      <c r="Q184">
        <f t="shared" si="24"/>
        <v>2401</v>
      </c>
      <c r="R184" s="40">
        <f t="shared" si="25"/>
        <v>4.1952054794520549E-2</v>
      </c>
    </row>
    <row r="185" spans="1:18" x14ac:dyDescent="0.3">
      <c r="A185" s="13">
        <v>44085</v>
      </c>
      <c r="B185">
        <v>1276</v>
      </c>
      <c r="C185">
        <v>1280.4230769230769</v>
      </c>
      <c r="D185" s="17">
        <f t="shared" si="18"/>
        <v>-4.4230769230769056</v>
      </c>
      <c r="E185">
        <f t="shared" si="19"/>
        <v>4.4230769230769056</v>
      </c>
      <c r="F185">
        <f t="shared" si="20"/>
        <v>19.563609467455468</v>
      </c>
      <c r="G185" s="40">
        <f t="shared" si="21"/>
        <v>3.466361224981901E-3</v>
      </c>
      <c r="L185" s="13">
        <v>44085</v>
      </c>
      <c r="M185">
        <v>1276</v>
      </c>
      <c r="N185" s="38">
        <f t="shared" si="26"/>
        <v>1168</v>
      </c>
      <c r="O185" s="17">
        <f t="shared" si="22"/>
        <v>108</v>
      </c>
      <c r="P185">
        <f t="shared" si="23"/>
        <v>108</v>
      </c>
      <c r="Q185">
        <f t="shared" si="24"/>
        <v>11664</v>
      </c>
      <c r="R185" s="40">
        <f t="shared" si="25"/>
        <v>8.4639498432601878E-2</v>
      </c>
    </row>
    <row r="186" spans="1:18" x14ac:dyDescent="0.3">
      <c r="A186" s="13">
        <v>44086</v>
      </c>
      <c r="B186">
        <v>1306</v>
      </c>
      <c r="C186">
        <v>1368.2115384615386</v>
      </c>
      <c r="D186" s="17">
        <f t="shared" si="18"/>
        <v>-62.211538461538566</v>
      </c>
      <c r="E186">
        <f t="shared" si="19"/>
        <v>62.211538461538566</v>
      </c>
      <c r="F186">
        <f t="shared" si="20"/>
        <v>3870.2755177514923</v>
      </c>
      <c r="G186" s="40">
        <f t="shared" si="21"/>
        <v>4.7635174932265364E-2</v>
      </c>
      <c r="L186" s="13">
        <v>44086</v>
      </c>
      <c r="M186">
        <v>1306</v>
      </c>
      <c r="N186" s="38">
        <f t="shared" si="26"/>
        <v>1276</v>
      </c>
      <c r="O186" s="17">
        <f t="shared" si="22"/>
        <v>30</v>
      </c>
      <c r="P186">
        <f t="shared" si="23"/>
        <v>30</v>
      </c>
      <c r="Q186">
        <f t="shared" si="24"/>
        <v>900</v>
      </c>
      <c r="R186" s="40">
        <f t="shared" si="25"/>
        <v>2.2970903522205207E-2</v>
      </c>
    </row>
    <row r="187" spans="1:18" x14ac:dyDescent="0.3">
      <c r="A187" s="13">
        <v>44087</v>
      </c>
      <c r="B187">
        <v>1196</v>
      </c>
      <c r="C187">
        <v>1279.5882352941176</v>
      </c>
      <c r="D187" s="17">
        <f t="shared" si="18"/>
        <v>-83.588235294117567</v>
      </c>
      <c r="E187">
        <f t="shared" si="19"/>
        <v>83.588235294117567</v>
      </c>
      <c r="F187">
        <f t="shared" si="20"/>
        <v>6986.9930795847613</v>
      </c>
      <c r="G187" s="40">
        <f t="shared" si="21"/>
        <v>6.988982884123543E-2</v>
      </c>
      <c r="L187" s="13">
        <v>44087</v>
      </c>
      <c r="M187">
        <v>1196</v>
      </c>
      <c r="N187" s="38">
        <f t="shared" si="26"/>
        <v>1306</v>
      </c>
      <c r="O187" s="17">
        <f t="shared" si="22"/>
        <v>-110</v>
      </c>
      <c r="P187">
        <f t="shared" si="23"/>
        <v>110</v>
      </c>
      <c r="Q187">
        <f t="shared" si="24"/>
        <v>12100</v>
      </c>
      <c r="R187" s="40">
        <f t="shared" si="25"/>
        <v>9.1973244147157185E-2</v>
      </c>
    </row>
    <row r="188" spans="1:18" x14ac:dyDescent="0.3">
      <c r="A188" s="13">
        <v>44088</v>
      </c>
      <c r="B188">
        <v>1259</v>
      </c>
      <c r="C188">
        <v>1194.2307692307693</v>
      </c>
      <c r="D188" s="17">
        <f t="shared" si="18"/>
        <v>64.769230769230717</v>
      </c>
      <c r="E188">
        <f t="shared" si="19"/>
        <v>64.769230769230717</v>
      </c>
      <c r="F188">
        <f t="shared" si="20"/>
        <v>4195.053254437863</v>
      </c>
      <c r="G188" s="40">
        <f t="shared" si="21"/>
        <v>5.1444980753956086E-2</v>
      </c>
      <c r="L188" s="13">
        <v>44088</v>
      </c>
      <c r="M188">
        <v>1259</v>
      </c>
      <c r="N188" s="38">
        <f t="shared" si="26"/>
        <v>1196</v>
      </c>
      <c r="O188" s="17">
        <f t="shared" si="22"/>
        <v>63</v>
      </c>
      <c r="P188">
        <f t="shared" si="23"/>
        <v>63</v>
      </c>
      <c r="Q188">
        <f t="shared" si="24"/>
        <v>3969</v>
      </c>
      <c r="R188" s="40">
        <f t="shared" si="25"/>
        <v>5.0039714058776809E-2</v>
      </c>
    </row>
    <row r="189" spans="1:18" x14ac:dyDescent="0.3">
      <c r="A189" s="13">
        <v>44089</v>
      </c>
      <c r="B189">
        <v>1192</v>
      </c>
      <c r="C189">
        <v>1167.2549019607843</v>
      </c>
      <c r="D189" s="17">
        <f t="shared" si="18"/>
        <v>24.745098039215691</v>
      </c>
      <c r="E189">
        <f t="shared" si="19"/>
        <v>24.745098039215691</v>
      </c>
      <c r="F189">
        <f t="shared" si="20"/>
        <v>612.31987697039619</v>
      </c>
      <c r="G189" s="40">
        <f t="shared" si="21"/>
        <v>2.0759310435583635E-2</v>
      </c>
      <c r="L189" s="13">
        <v>44089</v>
      </c>
      <c r="M189">
        <v>1192</v>
      </c>
      <c r="N189" s="38">
        <f t="shared" si="26"/>
        <v>1259</v>
      </c>
      <c r="O189" s="17">
        <f t="shared" si="22"/>
        <v>-67</v>
      </c>
      <c r="P189">
        <f t="shared" si="23"/>
        <v>67</v>
      </c>
      <c r="Q189">
        <f t="shared" si="24"/>
        <v>4489</v>
      </c>
      <c r="R189" s="40">
        <f t="shared" si="25"/>
        <v>5.620805369127517E-2</v>
      </c>
    </row>
    <row r="190" spans="1:18" x14ac:dyDescent="0.3">
      <c r="A190" s="13">
        <v>44090</v>
      </c>
      <c r="B190">
        <v>1131</v>
      </c>
      <c r="C190">
        <v>1218.4807692307693</v>
      </c>
      <c r="D190" s="17">
        <f t="shared" si="18"/>
        <v>-87.480769230769283</v>
      </c>
      <c r="E190">
        <f t="shared" si="19"/>
        <v>87.480769230769283</v>
      </c>
      <c r="F190">
        <f t="shared" si="20"/>
        <v>7652.8849852071098</v>
      </c>
      <c r="G190" s="40">
        <f t="shared" si="21"/>
        <v>7.7348160239406966E-2</v>
      </c>
      <c r="L190" s="13">
        <v>44090</v>
      </c>
      <c r="M190">
        <v>1131</v>
      </c>
      <c r="N190" s="38">
        <f t="shared" si="26"/>
        <v>1192</v>
      </c>
      <c r="O190" s="17">
        <f t="shared" si="22"/>
        <v>-61</v>
      </c>
      <c r="P190">
        <f t="shared" si="23"/>
        <v>61</v>
      </c>
      <c r="Q190">
        <f t="shared" si="24"/>
        <v>3721</v>
      </c>
      <c r="R190" s="40">
        <f t="shared" si="25"/>
        <v>5.3934571175950484E-2</v>
      </c>
    </row>
    <row r="191" spans="1:18" x14ac:dyDescent="0.3">
      <c r="A191" s="13">
        <v>44091</v>
      </c>
      <c r="B191">
        <v>1177</v>
      </c>
      <c r="C191">
        <v>1195.6862745098038</v>
      </c>
      <c r="D191" s="17">
        <f t="shared" si="18"/>
        <v>-18.686274509803752</v>
      </c>
      <c r="E191">
        <f t="shared" si="19"/>
        <v>18.686274509803752</v>
      </c>
      <c r="F191">
        <f t="shared" si="20"/>
        <v>349.17685505574144</v>
      </c>
      <c r="G191" s="40">
        <f t="shared" si="21"/>
        <v>1.587618904826147E-2</v>
      </c>
      <c r="L191" s="13">
        <v>44091</v>
      </c>
      <c r="M191">
        <v>1177</v>
      </c>
      <c r="N191" s="38">
        <f t="shared" si="26"/>
        <v>1131</v>
      </c>
      <c r="O191" s="17">
        <f t="shared" si="22"/>
        <v>46</v>
      </c>
      <c r="P191">
        <f t="shared" si="23"/>
        <v>46</v>
      </c>
      <c r="Q191">
        <f t="shared" si="24"/>
        <v>2116</v>
      </c>
      <c r="R191" s="40">
        <f t="shared" si="25"/>
        <v>3.9082412914188618E-2</v>
      </c>
    </row>
    <row r="192" spans="1:18" x14ac:dyDescent="0.3">
      <c r="A192" s="13">
        <v>44092</v>
      </c>
      <c r="B192">
        <v>1237</v>
      </c>
      <c r="C192">
        <v>1247.4230769230769</v>
      </c>
      <c r="D192" s="17">
        <f t="shared" si="18"/>
        <v>-10.423076923076906</v>
      </c>
      <c r="E192">
        <f t="shared" si="19"/>
        <v>10.423076923076906</v>
      </c>
      <c r="F192">
        <f t="shared" si="20"/>
        <v>108.64053254437833</v>
      </c>
      <c r="G192" s="40">
        <f t="shared" si="21"/>
        <v>8.4260929046700937E-3</v>
      </c>
      <c r="L192" s="13">
        <v>44092</v>
      </c>
      <c r="M192">
        <v>1237</v>
      </c>
      <c r="N192" s="38">
        <f t="shared" si="26"/>
        <v>1177</v>
      </c>
      <c r="O192" s="17">
        <f t="shared" si="22"/>
        <v>60</v>
      </c>
      <c r="P192">
        <f t="shared" si="23"/>
        <v>60</v>
      </c>
      <c r="Q192">
        <f t="shared" si="24"/>
        <v>3600</v>
      </c>
      <c r="R192" s="40">
        <f t="shared" si="25"/>
        <v>4.8504446240905413E-2</v>
      </c>
    </row>
    <row r="193" spans="1:18" x14ac:dyDescent="0.3">
      <c r="A193" s="13">
        <v>44093</v>
      </c>
      <c r="B193">
        <v>1289</v>
      </c>
      <c r="C193">
        <v>1320.2115384615386</v>
      </c>
      <c r="D193" s="17">
        <f t="shared" si="18"/>
        <v>-31.211538461538566</v>
      </c>
      <c r="E193">
        <f t="shared" si="19"/>
        <v>31.211538461538566</v>
      </c>
      <c r="F193">
        <f t="shared" si="20"/>
        <v>974.16013313610119</v>
      </c>
      <c r="G193" s="40">
        <f t="shared" si="21"/>
        <v>2.4213761413140859E-2</v>
      </c>
      <c r="L193" s="13">
        <v>44093</v>
      </c>
      <c r="M193">
        <v>1289</v>
      </c>
      <c r="N193" s="38">
        <f t="shared" si="26"/>
        <v>1237</v>
      </c>
      <c r="O193" s="17">
        <f t="shared" si="22"/>
        <v>52</v>
      </c>
      <c r="P193">
        <f t="shared" si="23"/>
        <v>52</v>
      </c>
      <c r="Q193">
        <f t="shared" si="24"/>
        <v>2704</v>
      </c>
      <c r="R193" s="40">
        <f t="shared" si="25"/>
        <v>4.0341349883630723E-2</v>
      </c>
    </row>
    <row r="194" spans="1:18" x14ac:dyDescent="0.3">
      <c r="A194" s="13">
        <v>44094</v>
      </c>
      <c r="B194">
        <v>1292</v>
      </c>
      <c r="C194">
        <v>1251.5882352941176</v>
      </c>
      <c r="D194" s="17">
        <f t="shared" si="18"/>
        <v>40.411764705882433</v>
      </c>
      <c r="E194">
        <f t="shared" si="19"/>
        <v>40.411764705882433</v>
      </c>
      <c r="F194">
        <f t="shared" si="20"/>
        <v>1633.1107266436052</v>
      </c>
      <c r="G194" s="40">
        <f t="shared" si="21"/>
        <v>3.1278455654707764E-2</v>
      </c>
      <c r="L194" s="13">
        <v>44094</v>
      </c>
      <c r="M194">
        <v>1292</v>
      </c>
      <c r="N194" s="38">
        <f t="shared" si="26"/>
        <v>1289</v>
      </c>
      <c r="O194" s="17">
        <f t="shared" si="22"/>
        <v>3</v>
      </c>
      <c r="P194">
        <f t="shared" si="23"/>
        <v>3</v>
      </c>
      <c r="Q194">
        <f t="shared" si="24"/>
        <v>9</v>
      </c>
      <c r="R194" s="40">
        <f t="shared" si="25"/>
        <v>2.3219814241486067E-3</v>
      </c>
    </row>
    <row r="195" spans="1:18" x14ac:dyDescent="0.3">
      <c r="A195" s="13">
        <v>44095</v>
      </c>
      <c r="B195">
        <v>1251</v>
      </c>
      <c r="C195">
        <v>1179.2307692307693</v>
      </c>
      <c r="D195" s="17">
        <f t="shared" si="18"/>
        <v>71.769230769230717</v>
      </c>
      <c r="E195">
        <f t="shared" si="19"/>
        <v>71.769230769230717</v>
      </c>
      <c r="F195">
        <f t="shared" si="20"/>
        <v>5150.8224852070935</v>
      </c>
      <c r="G195" s="40">
        <f t="shared" si="21"/>
        <v>5.7369489024165242E-2</v>
      </c>
      <c r="L195" s="13">
        <v>44095</v>
      </c>
      <c r="M195">
        <v>1251</v>
      </c>
      <c r="N195" s="38">
        <f t="shared" si="26"/>
        <v>1292</v>
      </c>
      <c r="O195" s="17">
        <f t="shared" si="22"/>
        <v>-41</v>
      </c>
      <c r="P195">
        <f t="shared" si="23"/>
        <v>41</v>
      </c>
      <c r="Q195">
        <f t="shared" si="24"/>
        <v>1681</v>
      </c>
      <c r="R195" s="40">
        <f t="shared" si="25"/>
        <v>3.2773780975219824E-2</v>
      </c>
    </row>
    <row r="196" spans="1:18" x14ac:dyDescent="0.3">
      <c r="A196" s="13">
        <v>44096</v>
      </c>
      <c r="B196">
        <v>1123</v>
      </c>
      <c r="C196">
        <v>1123.2549019607843</v>
      </c>
      <c r="D196" s="17">
        <f t="shared" si="18"/>
        <v>-0.25490196078430927</v>
      </c>
      <c r="E196">
        <f t="shared" si="19"/>
        <v>0.25490196078430927</v>
      </c>
      <c r="F196">
        <f t="shared" si="20"/>
        <v>6.4975009611685536E-2</v>
      </c>
      <c r="G196" s="40">
        <f t="shared" si="21"/>
        <v>2.2698304611247486E-4</v>
      </c>
      <c r="L196" s="13">
        <v>44096</v>
      </c>
      <c r="M196">
        <v>1123</v>
      </c>
      <c r="N196" s="38">
        <f t="shared" si="26"/>
        <v>1251</v>
      </c>
      <c r="O196" s="17">
        <f t="shared" si="22"/>
        <v>-128</v>
      </c>
      <c r="P196">
        <f t="shared" si="23"/>
        <v>128</v>
      </c>
      <c r="Q196">
        <f t="shared" si="24"/>
        <v>16384</v>
      </c>
      <c r="R196" s="40">
        <f t="shared" si="25"/>
        <v>0.11398040961709706</v>
      </c>
    </row>
    <row r="197" spans="1:18" x14ac:dyDescent="0.3">
      <c r="A197" s="13">
        <v>44097</v>
      </c>
      <c r="B197">
        <v>1043</v>
      </c>
      <c r="C197">
        <v>1103.4807692307693</v>
      </c>
      <c r="D197" s="17">
        <f t="shared" si="18"/>
        <v>-60.480769230769283</v>
      </c>
      <c r="E197">
        <f t="shared" si="19"/>
        <v>60.480769230769283</v>
      </c>
      <c r="F197">
        <f t="shared" si="20"/>
        <v>3657.9234467455685</v>
      </c>
      <c r="G197" s="40">
        <f t="shared" si="21"/>
        <v>5.7987314698724146E-2</v>
      </c>
      <c r="L197" s="13">
        <v>44097</v>
      </c>
      <c r="M197">
        <v>1043</v>
      </c>
      <c r="N197" s="38">
        <f t="shared" si="26"/>
        <v>1123</v>
      </c>
      <c r="O197" s="17">
        <f t="shared" si="22"/>
        <v>-80</v>
      </c>
      <c r="P197">
        <f t="shared" si="23"/>
        <v>80</v>
      </c>
      <c r="Q197">
        <f t="shared" si="24"/>
        <v>6400</v>
      </c>
      <c r="R197" s="40">
        <f t="shared" si="25"/>
        <v>7.6701821668264628E-2</v>
      </c>
    </row>
    <row r="198" spans="1:18" x14ac:dyDescent="0.3">
      <c r="A198" s="13">
        <v>44098</v>
      </c>
      <c r="B198">
        <v>1088</v>
      </c>
      <c r="C198">
        <v>1106.6862745098038</v>
      </c>
      <c r="D198" s="17">
        <f t="shared" si="18"/>
        <v>-18.686274509803752</v>
      </c>
      <c r="E198">
        <f t="shared" si="19"/>
        <v>18.686274509803752</v>
      </c>
      <c r="F198">
        <f t="shared" si="20"/>
        <v>349.17685505574144</v>
      </c>
      <c r="G198" s="40">
        <f t="shared" si="21"/>
        <v>1.7174884659746096E-2</v>
      </c>
      <c r="L198" s="13">
        <v>44098</v>
      </c>
      <c r="M198">
        <v>1088</v>
      </c>
      <c r="N198" s="38">
        <f t="shared" si="26"/>
        <v>1043</v>
      </c>
      <c r="O198" s="17">
        <f t="shared" si="22"/>
        <v>45</v>
      </c>
      <c r="P198">
        <f t="shared" si="23"/>
        <v>45</v>
      </c>
      <c r="Q198">
        <f t="shared" si="24"/>
        <v>2025</v>
      </c>
      <c r="R198" s="40">
        <f t="shared" si="25"/>
        <v>4.1360294117647058E-2</v>
      </c>
    </row>
    <row r="199" spans="1:18" x14ac:dyDescent="0.3">
      <c r="A199" s="13">
        <v>44099</v>
      </c>
      <c r="B199">
        <v>1184</v>
      </c>
      <c r="C199">
        <v>1199.4230769230769</v>
      </c>
      <c r="D199" s="17">
        <f t="shared" si="18"/>
        <v>-15.423076923076906</v>
      </c>
      <c r="E199">
        <f t="shared" si="19"/>
        <v>15.423076923076906</v>
      </c>
      <c r="F199">
        <f t="shared" si="20"/>
        <v>237.8713017751474</v>
      </c>
      <c r="G199" s="40">
        <f t="shared" si="21"/>
        <v>1.3026247401247387E-2</v>
      </c>
      <c r="L199" s="13">
        <v>44099</v>
      </c>
      <c r="M199">
        <v>1184</v>
      </c>
      <c r="N199" s="38">
        <f t="shared" si="26"/>
        <v>1088</v>
      </c>
      <c r="O199" s="17">
        <f t="shared" si="22"/>
        <v>96</v>
      </c>
      <c r="P199">
        <f t="shared" si="23"/>
        <v>96</v>
      </c>
      <c r="Q199">
        <f t="shared" si="24"/>
        <v>9216</v>
      </c>
      <c r="R199" s="40">
        <f t="shared" si="25"/>
        <v>8.1081081081081086E-2</v>
      </c>
    </row>
    <row r="200" spans="1:18" x14ac:dyDescent="0.3">
      <c r="A200" s="13">
        <v>44100</v>
      </c>
      <c r="B200">
        <v>1235</v>
      </c>
      <c r="C200">
        <v>1243.2115384615386</v>
      </c>
      <c r="D200" s="17">
        <f t="shared" si="18"/>
        <v>-8.2115384615385665</v>
      </c>
      <c r="E200">
        <f t="shared" si="19"/>
        <v>8.2115384615385665</v>
      </c>
      <c r="F200">
        <f t="shared" si="20"/>
        <v>67.429363905327165</v>
      </c>
      <c r="G200" s="40">
        <f t="shared" si="21"/>
        <v>6.6490189971972202E-3</v>
      </c>
      <c r="L200" s="13">
        <v>44100</v>
      </c>
      <c r="M200">
        <v>1235</v>
      </c>
      <c r="N200" s="38">
        <f t="shared" si="26"/>
        <v>1184</v>
      </c>
      <c r="O200" s="17">
        <f t="shared" si="22"/>
        <v>51</v>
      </c>
      <c r="P200">
        <f t="shared" si="23"/>
        <v>51</v>
      </c>
      <c r="Q200">
        <f t="shared" si="24"/>
        <v>2601</v>
      </c>
      <c r="R200" s="40">
        <f t="shared" si="25"/>
        <v>4.1295546558704453E-2</v>
      </c>
    </row>
    <row r="201" spans="1:18" x14ac:dyDescent="0.3">
      <c r="A201" s="13">
        <v>44101</v>
      </c>
      <c r="B201">
        <v>1201</v>
      </c>
      <c r="C201">
        <v>1208.5882352941176</v>
      </c>
      <c r="D201" s="17">
        <f t="shared" si="18"/>
        <v>-7.5882352941175668</v>
      </c>
      <c r="E201">
        <f t="shared" si="19"/>
        <v>7.5882352941175668</v>
      </c>
      <c r="F201">
        <f t="shared" si="20"/>
        <v>57.581314878891519</v>
      </c>
      <c r="G201" s="40">
        <f t="shared" si="21"/>
        <v>6.3182641916049685E-3</v>
      </c>
      <c r="L201" s="13">
        <v>44101</v>
      </c>
      <c r="M201">
        <v>1201</v>
      </c>
      <c r="N201" s="38">
        <f t="shared" si="26"/>
        <v>1235</v>
      </c>
      <c r="O201" s="17">
        <f t="shared" si="22"/>
        <v>-34</v>
      </c>
      <c r="P201">
        <f t="shared" si="23"/>
        <v>34</v>
      </c>
      <c r="Q201">
        <f t="shared" si="24"/>
        <v>1156</v>
      </c>
      <c r="R201" s="40">
        <f t="shared" si="25"/>
        <v>2.8309741881765195E-2</v>
      </c>
    </row>
    <row r="202" spans="1:18" x14ac:dyDescent="0.3">
      <c r="A202" s="13">
        <v>44102</v>
      </c>
      <c r="B202">
        <v>1159</v>
      </c>
      <c r="C202">
        <v>1215.1995192307693</v>
      </c>
      <c r="D202" s="17">
        <f t="shared" si="18"/>
        <v>-56.199519230769283</v>
      </c>
      <c r="E202">
        <f t="shared" si="19"/>
        <v>56.199519230769283</v>
      </c>
      <c r="F202">
        <f t="shared" si="20"/>
        <v>3158.3859617696066</v>
      </c>
      <c r="G202" s="40">
        <f t="shared" si="21"/>
        <v>4.8489662839317757E-2</v>
      </c>
      <c r="L202" s="13">
        <v>44102</v>
      </c>
      <c r="M202">
        <v>1159</v>
      </c>
      <c r="N202" s="38">
        <f t="shared" si="26"/>
        <v>1201</v>
      </c>
      <c r="O202" s="17">
        <f t="shared" si="22"/>
        <v>-42</v>
      </c>
      <c r="P202">
        <f t="shared" si="23"/>
        <v>42</v>
      </c>
      <c r="Q202">
        <f t="shared" si="24"/>
        <v>1764</v>
      </c>
      <c r="R202" s="40">
        <f t="shared" si="25"/>
        <v>3.6238136324417601E-2</v>
      </c>
    </row>
    <row r="203" spans="1:18" x14ac:dyDescent="0.3">
      <c r="A203" s="13">
        <v>44103</v>
      </c>
      <c r="B203">
        <v>1096</v>
      </c>
      <c r="C203">
        <v>1164.5361519607843</v>
      </c>
      <c r="D203" s="17">
        <f t="shared" si="18"/>
        <v>-68.536151960784309</v>
      </c>
      <c r="E203">
        <f t="shared" si="19"/>
        <v>68.536151960784309</v>
      </c>
      <c r="F203">
        <f t="shared" si="20"/>
        <v>4697.2041255917193</v>
      </c>
      <c r="G203" s="40">
        <f t="shared" si="21"/>
        <v>6.2532985365679111E-2</v>
      </c>
      <c r="L203" s="13">
        <v>44103</v>
      </c>
      <c r="M203">
        <v>1096</v>
      </c>
      <c r="N203" s="38">
        <f t="shared" si="26"/>
        <v>1159</v>
      </c>
      <c r="O203" s="17">
        <f t="shared" si="22"/>
        <v>-63</v>
      </c>
      <c r="P203">
        <f t="shared" si="23"/>
        <v>63</v>
      </c>
      <c r="Q203">
        <f t="shared" si="24"/>
        <v>3969</v>
      </c>
      <c r="R203" s="40">
        <f t="shared" si="25"/>
        <v>5.7481751824817517E-2</v>
      </c>
    </row>
    <row r="204" spans="1:18" x14ac:dyDescent="0.3">
      <c r="A204" s="13">
        <v>44104</v>
      </c>
      <c r="B204">
        <v>1130</v>
      </c>
      <c r="C204">
        <v>1195.4807692307693</v>
      </c>
      <c r="D204" s="17">
        <f t="shared" ref="D204:D232" si="27">B204-C204</f>
        <v>-65.480769230769283</v>
      </c>
      <c r="E204">
        <f t="shared" ref="E204:E232" si="28">ABS(D204)</f>
        <v>65.480769230769283</v>
      </c>
      <c r="F204">
        <f t="shared" ref="F204:F232" si="29">E204^2</f>
        <v>4287.7311390532614</v>
      </c>
      <c r="G204" s="40">
        <f t="shared" ref="G204:G232" si="30">ABS(E204/B204)</f>
        <v>5.7947583390061314E-2</v>
      </c>
      <c r="L204" s="13">
        <v>44104</v>
      </c>
      <c r="M204">
        <v>1130</v>
      </c>
      <c r="N204" s="38">
        <f t="shared" si="26"/>
        <v>1096</v>
      </c>
      <c r="O204" s="17">
        <f t="shared" si="22"/>
        <v>34</v>
      </c>
      <c r="P204">
        <f t="shared" si="23"/>
        <v>34</v>
      </c>
      <c r="Q204">
        <f t="shared" si="24"/>
        <v>1156</v>
      </c>
      <c r="R204" s="40">
        <f t="shared" si="25"/>
        <v>3.0088495575221239E-2</v>
      </c>
    </row>
    <row r="205" spans="1:18" x14ac:dyDescent="0.3">
      <c r="A205" s="13">
        <v>44105</v>
      </c>
      <c r="B205">
        <v>1124</v>
      </c>
      <c r="C205">
        <v>1196.6862745098038</v>
      </c>
      <c r="D205" s="17">
        <f t="shared" si="27"/>
        <v>-72.686274509803752</v>
      </c>
      <c r="E205">
        <f t="shared" si="28"/>
        <v>72.686274509803752</v>
      </c>
      <c r="F205">
        <f t="shared" si="29"/>
        <v>5283.294502114547</v>
      </c>
      <c r="G205" s="40">
        <f t="shared" si="30"/>
        <v>6.4667504012280913E-2</v>
      </c>
      <c r="L205" s="13">
        <v>44105</v>
      </c>
      <c r="M205">
        <v>1124</v>
      </c>
      <c r="N205" s="38">
        <f t="shared" si="26"/>
        <v>1130</v>
      </c>
      <c r="O205" s="17">
        <f t="shared" ref="O205:O232" si="31">M205-N205</f>
        <v>-6</v>
      </c>
      <c r="P205">
        <f t="shared" ref="P205:P232" si="32">ABS(O205)</f>
        <v>6</v>
      </c>
      <c r="Q205">
        <f t="shared" ref="Q205:Q232" si="33">P205^2</f>
        <v>36</v>
      </c>
      <c r="R205" s="40">
        <f t="shared" ref="R205:R232" si="34">ABS(P205/M205)</f>
        <v>5.3380782918149468E-3</v>
      </c>
    </row>
    <row r="206" spans="1:18" x14ac:dyDescent="0.3">
      <c r="A206" s="13">
        <v>44106</v>
      </c>
      <c r="B206">
        <v>1229</v>
      </c>
      <c r="C206">
        <v>1283.4230769230769</v>
      </c>
      <c r="D206" s="17">
        <f t="shared" si="27"/>
        <v>-54.423076923076906</v>
      </c>
      <c r="E206">
        <f t="shared" si="28"/>
        <v>54.423076923076906</v>
      </c>
      <c r="F206">
        <f t="shared" si="29"/>
        <v>2961.8713017751461</v>
      </c>
      <c r="G206" s="40">
        <f t="shared" si="30"/>
        <v>4.4282405958565425E-2</v>
      </c>
      <c r="L206" s="13">
        <v>44106</v>
      </c>
      <c r="M206">
        <v>1229</v>
      </c>
      <c r="N206" s="38">
        <f t="shared" ref="N206:N232" si="35">M205</f>
        <v>1124</v>
      </c>
      <c r="O206" s="17">
        <f t="shared" si="31"/>
        <v>105</v>
      </c>
      <c r="P206">
        <f t="shared" si="32"/>
        <v>105</v>
      </c>
      <c r="Q206">
        <f t="shared" si="33"/>
        <v>11025</v>
      </c>
      <c r="R206" s="40">
        <f t="shared" si="34"/>
        <v>8.5435313262815296E-2</v>
      </c>
    </row>
    <row r="207" spans="1:18" x14ac:dyDescent="0.3">
      <c r="A207" s="13">
        <v>44107</v>
      </c>
      <c r="B207">
        <v>1319</v>
      </c>
      <c r="C207">
        <v>1357</v>
      </c>
      <c r="D207" s="17">
        <f t="shared" si="27"/>
        <v>-38</v>
      </c>
      <c r="E207">
        <f t="shared" si="28"/>
        <v>38</v>
      </c>
      <c r="F207">
        <f t="shared" si="29"/>
        <v>1444</v>
      </c>
      <c r="G207" s="40">
        <f t="shared" si="30"/>
        <v>2.8809704321455649E-2</v>
      </c>
      <c r="L207" s="13">
        <v>44107</v>
      </c>
      <c r="M207">
        <v>1319</v>
      </c>
      <c r="N207" s="38">
        <f t="shared" si="35"/>
        <v>1229</v>
      </c>
      <c r="O207" s="17">
        <f t="shared" si="31"/>
        <v>90</v>
      </c>
      <c r="P207">
        <f t="shared" si="32"/>
        <v>90</v>
      </c>
      <c r="Q207">
        <f t="shared" si="33"/>
        <v>8100</v>
      </c>
      <c r="R207" s="40">
        <f t="shared" si="34"/>
        <v>6.8233510235026537E-2</v>
      </c>
    </row>
    <row r="208" spans="1:18" x14ac:dyDescent="0.3">
      <c r="A208" s="13">
        <v>44108</v>
      </c>
      <c r="B208">
        <v>1287</v>
      </c>
      <c r="C208">
        <v>1276</v>
      </c>
      <c r="D208" s="17">
        <f t="shared" si="27"/>
        <v>11</v>
      </c>
      <c r="E208">
        <f t="shared" si="28"/>
        <v>11</v>
      </c>
      <c r="F208">
        <f t="shared" si="29"/>
        <v>121</v>
      </c>
      <c r="G208" s="40">
        <f t="shared" si="30"/>
        <v>8.5470085470085479E-3</v>
      </c>
      <c r="L208" s="13">
        <v>44108</v>
      </c>
      <c r="M208">
        <v>1287</v>
      </c>
      <c r="N208" s="38">
        <f t="shared" si="35"/>
        <v>1319</v>
      </c>
      <c r="O208" s="17">
        <f t="shared" si="31"/>
        <v>-32</v>
      </c>
      <c r="P208">
        <f t="shared" si="32"/>
        <v>32</v>
      </c>
      <c r="Q208">
        <f t="shared" si="33"/>
        <v>1024</v>
      </c>
      <c r="R208" s="40">
        <f t="shared" si="34"/>
        <v>2.4864024864024864E-2</v>
      </c>
    </row>
    <row r="209" spans="1:18" x14ac:dyDescent="0.3">
      <c r="A209" s="13">
        <v>44109</v>
      </c>
      <c r="B209">
        <v>1229</v>
      </c>
      <c r="C209">
        <v>1207</v>
      </c>
      <c r="D209" s="17">
        <f t="shared" si="27"/>
        <v>22</v>
      </c>
      <c r="E209">
        <f t="shared" si="28"/>
        <v>22</v>
      </c>
      <c r="F209">
        <f t="shared" si="29"/>
        <v>484</v>
      </c>
      <c r="G209" s="40">
        <f t="shared" si="30"/>
        <v>1.7900732302685109E-2</v>
      </c>
      <c r="L209" s="13">
        <v>44109</v>
      </c>
      <c r="M209">
        <v>1229</v>
      </c>
      <c r="N209" s="38">
        <f t="shared" si="35"/>
        <v>1287</v>
      </c>
      <c r="O209" s="17">
        <f t="shared" si="31"/>
        <v>-58</v>
      </c>
      <c r="P209">
        <f t="shared" si="32"/>
        <v>58</v>
      </c>
      <c r="Q209">
        <f t="shared" si="33"/>
        <v>3364</v>
      </c>
      <c r="R209" s="40">
        <f t="shared" si="34"/>
        <v>4.7192839707078924E-2</v>
      </c>
    </row>
    <row r="210" spans="1:18" x14ac:dyDescent="0.3">
      <c r="A210" s="13">
        <v>44110</v>
      </c>
      <c r="B210">
        <v>1165</v>
      </c>
      <c r="C210">
        <v>1140</v>
      </c>
      <c r="D210" s="17">
        <f t="shared" si="27"/>
        <v>25</v>
      </c>
      <c r="E210">
        <f t="shared" si="28"/>
        <v>25</v>
      </c>
      <c r="F210">
        <f t="shared" si="29"/>
        <v>625</v>
      </c>
      <c r="G210" s="40">
        <f t="shared" si="30"/>
        <v>2.1459227467811159E-2</v>
      </c>
      <c r="L210" s="13">
        <v>44110</v>
      </c>
      <c r="M210">
        <v>1165</v>
      </c>
      <c r="N210" s="38">
        <f t="shared" si="35"/>
        <v>1229</v>
      </c>
      <c r="O210" s="17">
        <f t="shared" si="31"/>
        <v>-64</v>
      </c>
      <c r="P210">
        <f t="shared" si="32"/>
        <v>64</v>
      </c>
      <c r="Q210">
        <f t="shared" si="33"/>
        <v>4096</v>
      </c>
      <c r="R210" s="40">
        <f t="shared" si="34"/>
        <v>5.4935622317596564E-2</v>
      </c>
    </row>
    <row r="211" spans="1:18" x14ac:dyDescent="0.3">
      <c r="A211" s="13">
        <v>44111</v>
      </c>
      <c r="B211">
        <v>1169</v>
      </c>
      <c r="C211">
        <v>1188</v>
      </c>
      <c r="D211" s="17">
        <f t="shared" si="27"/>
        <v>-19</v>
      </c>
      <c r="E211">
        <f t="shared" si="28"/>
        <v>19</v>
      </c>
      <c r="F211">
        <f t="shared" si="29"/>
        <v>361</v>
      </c>
      <c r="G211" s="40">
        <f t="shared" si="30"/>
        <v>1.6253207869974338E-2</v>
      </c>
      <c r="L211" s="13">
        <v>44111</v>
      </c>
      <c r="M211">
        <v>1169</v>
      </c>
      <c r="N211" s="38">
        <f t="shared" si="35"/>
        <v>1165</v>
      </c>
      <c r="O211" s="17">
        <f t="shared" si="31"/>
        <v>4</v>
      </c>
      <c r="P211">
        <f t="shared" si="32"/>
        <v>4</v>
      </c>
      <c r="Q211">
        <f t="shared" si="33"/>
        <v>16</v>
      </c>
      <c r="R211" s="40">
        <f t="shared" si="34"/>
        <v>3.4217279726261761E-3</v>
      </c>
    </row>
    <row r="212" spans="1:18" x14ac:dyDescent="0.3">
      <c r="A212" s="13">
        <v>44112</v>
      </c>
      <c r="B212">
        <v>1183</v>
      </c>
      <c r="C212">
        <v>1187</v>
      </c>
      <c r="D212" s="17">
        <f t="shared" si="27"/>
        <v>-4</v>
      </c>
      <c r="E212">
        <f t="shared" si="28"/>
        <v>4</v>
      </c>
      <c r="F212">
        <f t="shared" si="29"/>
        <v>16</v>
      </c>
      <c r="G212" s="40">
        <f t="shared" si="30"/>
        <v>3.3812341504649195E-3</v>
      </c>
      <c r="L212" s="13">
        <v>44112</v>
      </c>
      <c r="M212">
        <v>1183</v>
      </c>
      <c r="N212" s="38">
        <f t="shared" si="35"/>
        <v>1169</v>
      </c>
      <c r="O212" s="17">
        <f t="shared" si="31"/>
        <v>14</v>
      </c>
      <c r="P212">
        <f t="shared" si="32"/>
        <v>14</v>
      </c>
      <c r="Q212">
        <f t="shared" si="33"/>
        <v>196</v>
      </c>
      <c r="R212" s="40">
        <f t="shared" si="34"/>
        <v>1.1834319526627219E-2</v>
      </c>
    </row>
    <row r="213" spans="1:18" x14ac:dyDescent="0.3">
      <c r="A213" s="13">
        <v>44113</v>
      </c>
      <c r="B213">
        <v>1265</v>
      </c>
      <c r="C213">
        <v>1306</v>
      </c>
      <c r="D213" s="17">
        <f t="shared" si="27"/>
        <v>-41</v>
      </c>
      <c r="E213">
        <f t="shared" si="28"/>
        <v>41</v>
      </c>
      <c r="F213">
        <f t="shared" si="29"/>
        <v>1681</v>
      </c>
      <c r="G213" s="40">
        <f t="shared" si="30"/>
        <v>3.241106719367589E-2</v>
      </c>
      <c r="L213" s="13">
        <v>44113</v>
      </c>
      <c r="M213">
        <v>1265</v>
      </c>
      <c r="N213" s="38">
        <f t="shared" si="35"/>
        <v>1183</v>
      </c>
      <c r="O213" s="17">
        <f t="shared" si="31"/>
        <v>82</v>
      </c>
      <c r="P213">
        <f t="shared" si="32"/>
        <v>82</v>
      </c>
      <c r="Q213">
        <f t="shared" si="33"/>
        <v>6724</v>
      </c>
      <c r="R213" s="40">
        <f t="shared" si="34"/>
        <v>6.4822134387351779E-2</v>
      </c>
    </row>
    <row r="214" spans="1:18" x14ac:dyDescent="0.3">
      <c r="A214" s="13">
        <v>44114</v>
      </c>
      <c r="B214">
        <v>1358</v>
      </c>
      <c r="C214">
        <v>1362</v>
      </c>
      <c r="D214" s="17">
        <f t="shared" si="27"/>
        <v>-4</v>
      </c>
      <c r="E214">
        <f t="shared" si="28"/>
        <v>4</v>
      </c>
      <c r="F214">
        <f t="shared" si="29"/>
        <v>16</v>
      </c>
      <c r="G214" s="40">
        <f t="shared" si="30"/>
        <v>2.9455081001472753E-3</v>
      </c>
      <c r="L214" s="13">
        <v>44114</v>
      </c>
      <c r="M214">
        <v>1358</v>
      </c>
      <c r="N214" s="38">
        <f t="shared" si="35"/>
        <v>1265</v>
      </c>
      <c r="O214" s="17">
        <f t="shared" si="31"/>
        <v>93</v>
      </c>
      <c r="P214">
        <f t="shared" si="32"/>
        <v>93</v>
      </c>
      <c r="Q214">
        <f t="shared" si="33"/>
        <v>8649</v>
      </c>
      <c r="R214" s="40">
        <f t="shared" si="34"/>
        <v>6.848306332842416E-2</v>
      </c>
    </row>
    <row r="215" spans="1:18" x14ac:dyDescent="0.3">
      <c r="A215" s="13">
        <v>44115</v>
      </c>
      <c r="B215">
        <v>1295</v>
      </c>
      <c r="C215">
        <v>1308</v>
      </c>
      <c r="D215" s="17">
        <f t="shared" si="27"/>
        <v>-13</v>
      </c>
      <c r="E215">
        <f t="shared" si="28"/>
        <v>13</v>
      </c>
      <c r="F215">
        <f t="shared" si="29"/>
        <v>169</v>
      </c>
      <c r="G215" s="40">
        <f t="shared" si="30"/>
        <v>1.0038610038610039E-2</v>
      </c>
      <c r="L215" s="13">
        <v>44115</v>
      </c>
      <c r="M215">
        <v>1295</v>
      </c>
      <c r="N215" s="38">
        <f t="shared" si="35"/>
        <v>1358</v>
      </c>
      <c r="O215" s="17">
        <f t="shared" si="31"/>
        <v>-63</v>
      </c>
      <c r="P215">
        <f t="shared" si="32"/>
        <v>63</v>
      </c>
      <c r="Q215">
        <f t="shared" si="33"/>
        <v>3969</v>
      </c>
      <c r="R215" s="40">
        <f t="shared" si="34"/>
        <v>4.8648648648648651E-2</v>
      </c>
    </row>
    <row r="216" spans="1:18" x14ac:dyDescent="0.3">
      <c r="A216" s="13">
        <v>44116</v>
      </c>
      <c r="B216">
        <v>1178</v>
      </c>
      <c r="C216">
        <v>1207</v>
      </c>
      <c r="D216" s="17">
        <f t="shared" si="27"/>
        <v>-29</v>
      </c>
      <c r="E216">
        <f t="shared" si="28"/>
        <v>29</v>
      </c>
      <c r="F216">
        <f t="shared" si="29"/>
        <v>841</v>
      </c>
      <c r="G216" s="40">
        <f t="shared" si="30"/>
        <v>2.4617996604414261E-2</v>
      </c>
      <c r="L216" s="13">
        <v>44116</v>
      </c>
      <c r="M216">
        <v>1178</v>
      </c>
      <c r="N216" s="38">
        <f t="shared" si="35"/>
        <v>1295</v>
      </c>
      <c r="O216" s="17">
        <f t="shared" si="31"/>
        <v>-117</v>
      </c>
      <c r="P216">
        <f t="shared" si="32"/>
        <v>117</v>
      </c>
      <c r="Q216">
        <f t="shared" si="33"/>
        <v>13689</v>
      </c>
      <c r="R216" s="40">
        <f t="shared" si="34"/>
        <v>9.9320882852292014E-2</v>
      </c>
    </row>
    <row r="217" spans="1:18" x14ac:dyDescent="0.3">
      <c r="A217" s="13">
        <v>44117</v>
      </c>
      <c r="B217">
        <v>1163</v>
      </c>
      <c r="C217">
        <v>1102.2549019607843</v>
      </c>
      <c r="D217" s="17">
        <f t="shared" si="27"/>
        <v>60.745098039215691</v>
      </c>
      <c r="E217">
        <f t="shared" si="28"/>
        <v>60.745098039215691</v>
      </c>
      <c r="F217">
        <f t="shared" si="29"/>
        <v>3689.966935793926</v>
      </c>
      <c r="G217" s="40">
        <f t="shared" si="30"/>
        <v>5.2231382664845824E-2</v>
      </c>
      <c r="L217" s="13">
        <v>44117</v>
      </c>
      <c r="M217">
        <v>1163</v>
      </c>
      <c r="N217" s="38">
        <f t="shared" si="35"/>
        <v>1178</v>
      </c>
      <c r="O217" s="17">
        <f t="shared" si="31"/>
        <v>-15</v>
      </c>
      <c r="P217">
        <f t="shared" si="32"/>
        <v>15</v>
      </c>
      <c r="Q217">
        <f t="shared" si="33"/>
        <v>225</v>
      </c>
      <c r="R217" s="40">
        <f t="shared" si="34"/>
        <v>1.2897678417884782E-2</v>
      </c>
    </row>
    <row r="218" spans="1:18" x14ac:dyDescent="0.3">
      <c r="A218" s="13">
        <v>44118</v>
      </c>
      <c r="B218">
        <v>1220</v>
      </c>
      <c r="C218">
        <v>1174.4807692307693</v>
      </c>
      <c r="D218" s="17">
        <f t="shared" si="27"/>
        <v>45.519230769230717</v>
      </c>
      <c r="E218">
        <f t="shared" si="28"/>
        <v>45.519230769230717</v>
      </c>
      <c r="F218">
        <f t="shared" si="29"/>
        <v>2072.0003698224805</v>
      </c>
      <c r="G218" s="40">
        <f t="shared" si="30"/>
        <v>3.7310844892812063E-2</v>
      </c>
      <c r="L218" s="13">
        <v>44118</v>
      </c>
      <c r="M218">
        <v>1220</v>
      </c>
      <c r="N218" s="38">
        <f t="shared" si="35"/>
        <v>1163</v>
      </c>
      <c r="O218" s="17">
        <f t="shared" si="31"/>
        <v>57</v>
      </c>
      <c r="P218">
        <f t="shared" si="32"/>
        <v>57</v>
      </c>
      <c r="Q218">
        <f t="shared" si="33"/>
        <v>3249</v>
      </c>
      <c r="R218" s="40">
        <f t="shared" si="34"/>
        <v>4.6721311475409838E-2</v>
      </c>
    </row>
    <row r="219" spans="1:18" x14ac:dyDescent="0.3">
      <c r="A219" s="13">
        <v>44119</v>
      </c>
      <c r="B219">
        <v>1239</v>
      </c>
      <c r="C219">
        <v>1240.6862745098038</v>
      </c>
      <c r="D219" s="17">
        <f t="shared" si="27"/>
        <v>-1.6862745098037522</v>
      </c>
      <c r="E219">
        <f t="shared" si="28"/>
        <v>1.6862745098037522</v>
      </c>
      <c r="F219">
        <f t="shared" si="29"/>
        <v>2.8435217224138847</v>
      </c>
      <c r="G219" s="40">
        <f t="shared" si="30"/>
        <v>1.3609963759513737E-3</v>
      </c>
      <c r="L219" s="13">
        <v>44119</v>
      </c>
      <c r="M219">
        <v>1239</v>
      </c>
      <c r="N219" s="38">
        <f t="shared" si="35"/>
        <v>1220</v>
      </c>
      <c r="O219" s="17">
        <f t="shared" si="31"/>
        <v>19</v>
      </c>
      <c r="P219">
        <f t="shared" si="32"/>
        <v>19</v>
      </c>
      <c r="Q219">
        <f t="shared" si="33"/>
        <v>361</v>
      </c>
      <c r="R219" s="40">
        <f t="shared" si="34"/>
        <v>1.5334947538337369E-2</v>
      </c>
    </row>
    <row r="220" spans="1:18" x14ac:dyDescent="0.3">
      <c r="A220" s="13">
        <v>44120</v>
      </c>
      <c r="B220">
        <v>1258</v>
      </c>
      <c r="C220">
        <v>1330.4230769230769</v>
      </c>
      <c r="D220" s="17">
        <f t="shared" si="27"/>
        <v>-72.423076923076906</v>
      </c>
      <c r="E220">
        <f t="shared" si="28"/>
        <v>72.423076923076906</v>
      </c>
      <c r="F220">
        <f t="shared" si="29"/>
        <v>5245.1020710059147</v>
      </c>
      <c r="G220" s="40">
        <f t="shared" si="30"/>
        <v>5.7570013452366377E-2</v>
      </c>
      <c r="L220" s="13">
        <v>44120</v>
      </c>
      <c r="M220">
        <v>1258</v>
      </c>
      <c r="N220" s="38">
        <f t="shared" si="35"/>
        <v>1239</v>
      </c>
      <c r="O220" s="17">
        <f t="shared" si="31"/>
        <v>19</v>
      </c>
      <c r="P220">
        <f t="shared" si="32"/>
        <v>19</v>
      </c>
      <c r="Q220">
        <f t="shared" si="33"/>
        <v>361</v>
      </c>
      <c r="R220" s="40">
        <f t="shared" si="34"/>
        <v>1.5103338632750398E-2</v>
      </c>
    </row>
    <row r="221" spans="1:18" x14ac:dyDescent="0.3">
      <c r="A221" s="13">
        <v>44121</v>
      </c>
      <c r="B221">
        <v>1348</v>
      </c>
      <c r="C221">
        <v>1347.2115384615386</v>
      </c>
      <c r="D221" s="17">
        <f t="shared" si="27"/>
        <v>0.78846153846143352</v>
      </c>
      <c r="E221">
        <f t="shared" si="28"/>
        <v>0.78846153846143352</v>
      </c>
      <c r="F221">
        <f t="shared" si="29"/>
        <v>0.62167159763297064</v>
      </c>
      <c r="G221" s="40">
        <f t="shared" si="30"/>
        <v>5.8491212052035123E-4</v>
      </c>
      <c r="L221" s="13">
        <v>44121</v>
      </c>
      <c r="M221">
        <v>1348</v>
      </c>
      <c r="N221" s="38">
        <f t="shared" si="35"/>
        <v>1258</v>
      </c>
      <c r="O221" s="17">
        <f t="shared" si="31"/>
        <v>90</v>
      </c>
      <c r="P221">
        <f t="shared" si="32"/>
        <v>90</v>
      </c>
      <c r="Q221">
        <f t="shared" si="33"/>
        <v>8100</v>
      </c>
      <c r="R221" s="40">
        <f t="shared" si="34"/>
        <v>6.6765578635014838E-2</v>
      </c>
    </row>
    <row r="222" spans="1:18" x14ac:dyDescent="0.3">
      <c r="A222" s="13">
        <v>44122</v>
      </c>
      <c r="B222">
        <v>1265</v>
      </c>
      <c r="C222">
        <v>1224.5882352941176</v>
      </c>
      <c r="D222" s="17">
        <f t="shared" si="27"/>
        <v>40.411764705882433</v>
      </c>
      <c r="E222">
        <f t="shared" si="28"/>
        <v>40.411764705882433</v>
      </c>
      <c r="F222">
        <f t="shared" si="29"/>
        <v>1633.1107266436052</v>
      </c>
      <c r="G222" s="40">
        <f t="shared" si="30"/>
        <v>3.1946059056033545E-2</v>
      </c>
      <c r="L222" s="13">
        <v>44122</v>
      </c>
      <c r="M222">
        <v>1265</v>
      </c>
      <c r="N222" s="38">
        <f t="shared" si="35"/>
        <v>1348</v>
      </c>
      <c r="O222" s="17">
        <f t="shared" si="31"/>
        <v>-83</v>
      </c>
      <c r="P222">
        <f t="shared" si="32"/>
        <v>83</v>
      </c>
      <c r="Q222">
        <f t="shared" si="33"/>
        <v>6889</v>
      </c>
      <c r="R222" s="40">
        <f t="shared" si="34"/>
        <v>6.5612648221343869E-2</v>
      </c>
    </row>
    <row r="223" spans="1:18" x14ac:dyDescent="0.3">
      <c r="A223" s="13">
        <v>44123</v>
      </c>
      <c r="B223">
        <v>1207</v>
      </c>
      <c r="C223">
        <v>1179.2307692307693</v>
      </c>
      <c r="D223" s="17">
        <f t="shared" si="27"/>
        <v>27.769230769230717</v>
      </c>
      <c r="E223">
        <f t="shared" si="28"/>
        <v>27.769230769230717</v>
      </c>
      <c r="F223">
        <f t="shared" si="29"/>
        <v>771.13017751479003</v>
      </c>
      <c r="G223" s="40">
        <f t="shared" si="30"/>
        <v>2.3006819195717246E-2</v>
      </c>
      <c r="L223" s="13">
        <v>44123</v>
      </c>
      <c r="M223">
        <v>1207</v>
      </c>
      <c r="N223" s="38">
        <f t="shared" si="35"/>
        <v>1265</v>
      </c>
      <c r="O223" s="17">
        <f t="shared" si="31"/>
        <v>-58</v>
      </c>
      <c r="P223">
        <f t="shared" si="32"/>
        <v>58</v>
      </c>
      <c r="Q223">
        <f t="shared" si="33"/>
        <v>3364</v>
      </c>
      <c r="R223" s="40">
        <f t="shared" si="34"/>
        <v>4.8053024026512015E-2</v>
      </c>
    </row>
    <row r="224" spans="1:18" x14ac:dyDescent="0.3">
      <c r="A224" s="13">
        <v>44124</v>
      </c>
      <c r="B224">
        <v>1186</v>
      </c>
      <c r="C224">
        <v>1182.2549019607843</v>
      </c>
      <c r="D224" s="17">
        <f t="shared" si="27"/>
        <v>3.7450980392156907</v>
      </c>
      <c r="E224">
        <f t="shared" si="28"/>
        <v>3.7450980392156907</v>
      </c>
      <c r="F224">
        <f t="shared" si="29"/>
        <v>14.025759323337212</v>
      </c>
      <c r="G224" s="40">
        <f t="shared" si="30"/>
        <v>3.1577555136725892E-3</v>
      </c>
      <c r="L224" s="13">
        <v>44124</v>
      </c>
      <c r="M224">
        <v>1186</v>
      </c>
      <c r="N224" s="38">
        <f t="shared" si="35"/>
        <v>1207</v>
      </c>
      <c r="O224" s="17">
        <f t="shared" si="31"/>
        <v>-21</v>
      </c>
      <c r="P224">
        <f t="shared" si="32"/>
        <v>21</v>
      </c>
      <c r="Q224">
        <f t="shared" si="33"/>
        <v>441</v>
      </c>
      <c r="R224" s="40">
        <f t="shared" si="34"/>
        <v>1.7706576728499158E-2</v>
      </c>
    </row>
    <row r="225" spans="1:18" x14ac:dyDescent="0.3">
      <c r="A225" s="13">
        <v>44125</v>
      </c>
      <c r="B225">
        <v>1132</v>
      </c>
      <c r="C225">
        <v>1196.4807692307693</v>
      </c>
      <c r="D225" s="17">
        <f t="shared" si="27"/>
        <v>-64.480769230769283</v>
      </c>
      <c r="E225">
        <f t="shared" si="28"/>
        <v>64.480769230769283</v>
      </c>
      <c r="F225">
        <f t="shared" si="29"/>
        <v>4157.7696005917223</v>
      </c>
      <c r="G225" s="40">
        <f t="shared" si="30"/>
        <v>5.696181027453117E-2</v>
      </c>
      <c r="L225" s="13">
        <v>44125</v>
      </c>
      <c r="M225">
        <v>1132</v>
      </c>
      <c r="N225" s="38">
        <f t="shared" si="35"/>
        <v>1186</v>
      </c>
      <c r="O225" s="17">
        <f t="shared" si="31"/>
        <v>-54</v>
      </c>
      <c r="P225">
        <f t="shared" si="32"/>
        <v>54</v>
      </c>
      <c r="Q225">
        <f t="shared" si="33"/>
        <v>2916</v>
      </c>
      <c r="R225" s="40">
        <f t="shared" si="34"/>
        <v>4.7703180212014133E-2</v>
      </c>
    </row>
    <row r="226" spans="1:18" x14ac:dyDescent="0.3">
      <c r="A226" s="13">
        <v>44126</v>
      </c>
      <c r="B226">
        <v>1127</v>
      </c>
      <c r="C226">
        <v>1210.6862745098038</v>
      </c>
      <c r="D226" s="17">
        <f t="shared" si="27"/>
        <v>-83.686274509803752</v>
      </c>
      <c r="E226">
        <f t="shared" si="28"/>
        <v>83.686274509803752</v>
      </c>
      <c r="F226">
        <f t="shared" si="29"/>
        <v>7003.3925413302295</v>
      </c>
      <c r="G226" s="40">
        <f t="shared" si="30"/>
        <v>7.4255789272230477E-2</v>
      </c>
      <c r="L226" s="13">
        <v>44126</v>
      </c>
      <c r="M226">
        <v>1127</v>
      </c>
      <c r="N226" s="38">
        <f t="shared" si="35"/>
        <v>1132</v>
      </c>
      <c r="O226" s="17">
        <f t="shared" si="31"/>
        <v>-5</v>
      </c>
      <c r="P226">
        <f t="shared" si="32"/>
        <v>5</v>
      </c>
      <c r="Q226">
        <f t="shared" si="33"/>
        <v>25</v>
      </c>
      <c r="R226" s="40">
        <f t="shared" si="34"/>
        <v>4.4365572315882874E-3</v>
      </c>
    </row>
    <row r="227" spans="1:18" x14ac:dyDescent="0.3">
      <c r="A227" s="13">
        <v>44127</v>
      </c>
      <c r="B227">
        <v>1200</v>
      </c>
      <c r="C227">
        <v>1279.4230769230769</v>
      </c>
      <c r="D227" s="17">
        <f t="shared" si="27"/>
        <v>-79.423076923076906</v>
      </c>
      <c r="E227">
        <f t="shared" si="28"/>
        <v>79.423076923076906</v>
      </c>
      <c r="F227">
        <f t="shared" si="29"/>
        <v>6308.0251479289909</v>
      </c>
      <c r="G227" s="40">
        <f t="shared" si="30"/>
        <v>6.6185897435897423E-2</v>
      </c>
      <c r="L227" s="13">
        <v>44127</v>
      </c>
      <c r="M227">
        <v>1200</v>
      </c>
      <c r="N227" s="38">
        <f t="shared" si="35"/>
        <v>1127</v>
      </c>
      <c r="O227" s="17">
        <f t="shared" si="31"/>
        <v>73</v>
      </c>
      <c r="P227">
        <f t="shared" si="32"/>
        <v>73</v>
      </c>
      <c r="Q227">
        <f t="shared" si="33"/>
        <v>5329</v>
      </c>
      <c r="R227" s="40">
        <f t="shared" si="34"/>
        <v>6.0833333333333336E-2</v>
      </c>
    </row>
    <row r="228" spans="1:18" x14ac:dyDescent="0.3">
      <c r="A228" s="13">
        <v>44128</v>
      </c>
      <c r="B228">
        <v>1213</v>
      </c>
      <c r="C228">
        <v>1314.2115384615386</v>
      </c>
      <c r="D228" s="17">
        <f t="shared" si="27"/>
        <v>-101.21153846153857</v>
      </c>
      <c r="E228">
        <f t="shared" si="28"/>
        <v>101.21153846153857</v>
      </c>
      <c r="F228">
        <f t="shared" si="29"/>
        <v>10243.775517751501</v>
      </c>
      <c r="G228" s="40">
        <f t="shared" si="30"/>
        <v>8.3439025936965019E-2</v>
      </c>
      <c r="L228" s="13">
        <v>44128</v>
      </c>
      <c r="M228">
        <v>1213</v>
      </c>
      <c r="N228" s="38">
        <f t="shared" si="35"/>
        <v>1200</v>
      </c>
      <c r="O228" s="17">
        <f t="shared" si="31"/>
        <v>13</v>
      </c>
      <c r="P228">
        <f t="shared" si="32"/>
        <v>13</v>
      </c>
      <c r="Q228">
        <f t="shared" si="33"/>
        <v>169</v>
      </c>
      <c r="R228" s="40">
        <f t="shared" si="34"/>
        <v>1.0717230008244023E-2</v>
      </c>
    </row>
    <row r="229" spans="1:18" x14ac:dyDescent="0.3">
      <c r="A229" s="13">
        <v>44129</v>
      </c>
      <c r="B229">
        <v>1218</v>
      </c>
      <c r="C229">
        <v>1225.5882352941176</v>
      </c>
      <c r="D229" s="17">
        <f t="shared" si="27"/>
        <v>-7.5882352941175668</v>
      </c>
      <c r="E229">
        <f t="shared" si="28"/>
        <v>7.5882352941175668</v>
      </c>
      <c r="F229">
        <f t="shared" si="29"/>
        <v>57.581314878891519</v>
      </c>
      <c r="G229" s="40">
        <f t="shared" si="30"/>
        <v>6.2300782381917623E-3</v>
      </c>
      <c r="L229" s="13">
        <v>44129</v>
      </c>
      <c r="M229">
        <v>1218</v>
      </c>
      <c r="N229" s="38">
        <f t="shared" si="35"/>
        <v>1213</v>
      </c>
      <c r="O229" s="17">
        <f t="shared" si="31"/>
        <v>5</v>
      </c>
      <c r="P229">
        <f t="shared" si="32"/>
        <v>5</v>
      </c>
      <c r="Q229">
        <f t="shared" si="33"/>
        <v>25</v>
      </c>
      <c r="R229" s="40">
        <f t="shared" si="34"/>
        <v>4.1050903119868639E-3</v>
      </c>
    </row>
    <row r="230" spans="1:18" x14ac:dyDescent="0.3">
      <c r="A230" s="13">
        <v>44130</v>
      </c>
      <c r="B230">
        <v>1207</v>
      </c>
      <c r="C230">
        <v>1245.4495192307693</v>
      </c>
      <c r="D230" s="17">
        <f t="shared" si="27"/>
        <v>-38.449519230769283</v>
      </c>
      <c r="E230">
        <f t="shared" si="28"/>
        <v>38.449519230769283</v>
      </c>
      <c r="F230">
        <f t="shared" si="29"/>
        <v>1478.365529077297</v>
      </c>
      <c r="G230" s="40">
        <f t="shared" si="30"/>
        <v>3.1855442610413655E-2</v>
      </c>
      <c r="L230" s="13">
        <v>44130</v>
      </c>
      <c r="M230">
        <v>1207</v>
      </c>
      <c r="N230" s="38">
        <f t="shared" si="35"/>
        <v>1218</v>
      </c>
      <c r="O230" s="17">
        <f t="shared" si="31"/>
        <v>-11</v>
      </c>
      <c r="P230">
        <f t="shared" si="32"/>
        <v>11</v>
      </c>
      <c r="Q230">
        <f t="shared" si="33"/>
        <v>121</v>
      </c>
      <c r="R230" s="40">
        <f t="shared" si="34"/>
        <v>9.1135045567522777E-3</v>
      </c>
    </row>
    <row r="231" spans="1:18" x14ac:dyDescent="0.3">
      <c r="A231" s="13">
        <v>44131</v>
      </c>
      <c r="B231">
        <v>1158</v>
      </c>
      <c r="C231">
        <v>1192.7549019607843</v>
      </c>
      <c r="D231" s="17">
        <f t="shared" si="27"/>
        <v>-34.754901960784309</v>
      </c>
      <c r="E231">
        <f t="shared" si="28"/>
        <v>34.754901960784309</v>
      </c>
      <c r="F231">
        <f t="shared" si="29"/>
        <v>1207.9032103037291</v>
      </c>
      <c r="G231" s="40">
        <f t="shared" si="30"/>
        <v>3.001286870534051E-2</v>
      </c>
      <c r="L231" s="13">
        <v>44131</v>
      </c>
      <c r="M231">
        <v>1158</v>
      </c>
      <c r="N231" s="38">
        <f t="shared" si="35"/>
        <v>1207</v>
      </c>
      <c r="O231" s="17">
        <f t="shared" si="31"/>
        <v>-49</v>
      </c>
      <c r="P231">
        <f t="shared" si="32"/>
        <v>49</v>
      </c>
      <c r="Q231">
        <f t="shared" si="33"/>
        <v>2401</v>
      </c>
      <c r="R231" s="40">
        <f t="shared" si="34"/>
        <v>4.231433506044905E-2</v>
      </c>
    </row>
    <row r="232" spans="1:18" x14ac:dyDescent="0.3">
      <c r="A232" s="13">
        <v>44132</v>
      </c>
      <c r="B232">
        <v>1176</v>
      </c>
      <c r="C232">
        <v>1248.75</v>
      </c>
      <c r="D232" s="17">
        <f t="shared" si="27"/>
        <v>-72.75</v>
      </c>
      <c r="E232">
        <f t="shared" si="28"/>
        <v>72.75</v>
      </c>
      <c r="F232">
        <f t="shared" si="29"/>
        <v>5292.5625</v>
      </c>
      <c r="G232" s="40">
        <f t="shared" si="30"/>
        <v>6.1862244897959183E-2</v>
      </c>
      <c r="L232" s="13">
        <v>44132</v>
      </c>
      <c r="M232">
        <v>1176</v>
      </c>
      <c r="N232" s="38">
        <f t="shared" si="35"/>
        <v>1158</v>
      </c>
      <c r="O232" s="17">
        <f t="shared" si="31"/>
        <v>18</v>
      </c>
      <c r="P232">
        <f t="shared" si="32"/>
        <v>18</v>
      </c>
      <c r="Q232">
        <f t="shared" si="33"/>
        <v>324</v>
      </c>
      <c r="R232" s="40">
        <f t="shared" si="34"/>
        <v>1.5306122448979591E-2</v>
      </c>
    </row>
    <row r="233" spans="1:18" x14ac:dyDescent="0.3">
      <c r="A233" s="13"/>
      <c r="D233" s="17"/>
    </row>
    <row r="234" spans="1:18" x14ac:dyDescent="0.3">
      <c r="A234" s="13"/>
      <c r="D234" s="25"/>
      <c r="E234" s="25"/>
      <c r="F234" s="25"/>
    </row>
    <row r="235" spans="1:18" x14ac:dyDescent="0.3">
      <c r="A235" s="13"/>
      <c r="D235" s="25"/>
      <c r="E235" s="25"/>
      <c r="F235" s="25"/>
    </row>
    <row r="236" spans="1:18" x14ac:dyDescent="0.3">
      <c r="A236" s="13"/>
      <c r="D236" s="25"/>
      <c r="E236" s="25"/>
      <c r="F236" s="25"/>
    </row>
    <row r="237" spans="1:18" x14ac:dyDescent="0.3">
      <c r="A237" s="13"/>
      <c r="D237" s="25"/>
      <c r="E237" s="25"/>
      <c r="F237" s="25"/>
    </row>
    <row r="238" spans="1:18" x14ac:dyDescent="0.3">
      <c r="A238" s="13"/>
      <c r="D238" s="25"/>
      <c r="E238" s="25"/>
      <c r="F238" s="25"/>
    </row>
    <row r="239" spans="1:18" x14ac:dyDescent="0.3">
      <c r="A239" s="13"/>
      <c r="D239" s="25"/>
      <c r="E239" s="25"/>
      <c r="F239" s="25"/>
    </row>
    <row r="240" spans="1:18" x14ac:dyDescent="0.3">
      <c r="A240" s="13"/>
      <c r="D240" s="25"/>
      <c r="E240" s="25"/>
      <c r="F240" s="25"/>
    </row>
    <row r="241" spans="1:6" x14ac:dyDescent="0.3">
      <c r="A241" s="13"/>
      <c r="D241" s="25"/>
      <c r="E241" s="25"/>
      <c r="F241" s="25"/>
    </row>
    <row r="242" spans="1:6" x14ac:dyDescent="0.3">
      <c r="A242" s="13"/>
      <c r="D242" s="25"/>
      <c r="E242" s="25"/>
      <c r="F242" s="25"/>
    </row>
    <row r="243" spans="1:6" x14ac:dyDescent="0.3">
      <c r="A243" s="13"/>
      <c r="D243" s="25"/>
      <c r="E243" s="25"/>
      <c r="F243" s="25"/>
    </row>
    <row r="244" spans="1:6" x14ac:dyDescent="0.3">
      <c r="A244" s="13"/>
      <c r="D244" s="25"/>
      <c r="E244" s="25"/>
      <c r="F244" s="25"/>
    </row>
    <row r="245" spans="1:6" x14ac:dyDescent="0.3">
      <c r="A245" s="13"/>
      <c r="D245" s="25"/>
      <c r="E245" s="25"/>
      <c r="F245" s="25"/>
    </row>
    <row r="246" spans="1:6" x14ac:dyDescent="0.3">
      <c r="A246" s="13"/>
      <c r="D246" s="25"/>
      <c r="E246" s="25"/>
      <c r="F246" s="25"/>
    </row>
    <row r="247" spans="1:6" x14ac:dyDescent="0.3">
      <c r="A247" s="13"/>
      <c r="D247" s="25"/>
      <c r="E247" s="25"/>
      <c r="F247" s="25"/>
    </row>
    <row r="248" spans="1:6" x14ac:dyDescent="0.3">
      <c r="A248" s="13"/>
      <c r="D248" s="25"/>
      <c r="E248" s="25"/>
      <c r="F248" s="25"/>
    </row>
    <row r="249" spans="1:6" x14ac:dyDescent="0.3">
      <c r="A249" s="13"/>
      <c r="D249" s="25"/>
      <c r="E249" s="25"/>
      <c r="F249" s="25"/>
    </row>
    <row r="250" spans="1:6" x14ac:dyDescent="0.3">
      <c r="A250" s="13"/>
      <c r="D250" s="25"/>
      <c r="E250" s="25"/>
      <c r="F250" s="25"/>
    </row>
    <row r="251" spans="1:6" x14ac:dyDescent="0.3">
      <c r="A251" s="13"/>
      <c r="D251" s="25"/>
      <c r="E251" s="25"/>
      <c r="F251" s="25"/>
    </row>
    <row r="252" spans="1:6" x14ac:dyDescent="0.3">
      <c r="A252" s="13"/>
      <c r="D252" s="25"/>
      <c r="E252" s="25"/>
      <c r="F252" s="25"/>
    </row>
    <row r="253" spans="1:6" x14ac:dyDescent="0.3">
      <c r="A253" s="13"/>
      <c r="D253" s="25"/>
      <c r="E253" s="25"/>
      <c r="F253" s="25"/>
    </row>
    <row r="254" spans="1:6" x14ac:dyDescent="0.3">
      <c r="A254" s="13"/>
      <c r="D254" s="25"/>
      <c r="E254" s="25"/>
      <c r="F254" s="25"/>
    </row>
    <row r="255" spans="1:6" x14ac:dyDescent="0.3">
      <c r="A255" s="13"/>
      <c r="D255" s="25"/>
      <c r="E255" s="25"/>
      <c r="F255" s="25"/>
    </row>
    <row r="256" spans="1:6" x14ac:dyDescent="0.3">
      <c r="A256" s="13"/>
      <c r="D256" s="25"/>
      <c r="E256" s="25"/>
      <c r="F256" s="25"/>
    </row>
    <row r="257" spans="1:6" x14ac:dyDescent="0.3">
      <c r="A257" s="13"/>
      <c r="D257" s="25"/>
      <c r="E257" s="25"/>
      <c r="F257" s="25"/>
    </row>
    <row r="258" spans="1:6" x14ac:dyDescent="0.3">
      <c r="A258" s="13"/>
      <c r="D258" s="25"/>
      <c r="E258" s="25"/>
      <c r="F258" s="25"/>
    </row>
    <row r="259" spans="1:6" x14ac:dyDescent="0.3">
      <c r="A259" s="13"/>
      <c r="D259" s="25"/>
      <c r="E259" s="25"/>
      <c r="F259" s="25"/>
    </row>
    <row r="260" spans="1:6" x14ac:dyDescent="0.3">
      <c r="A260" s="13"/>
      <c r="D260" s="25"/>
      <c r="E260" s="25"/>
      <c r="F260" s="25"/>
    </row>
    <row r="261" spans="1:6" x14ac:dyDescent="0.3">
      <c r="A261" s="13"/>
      <c r="D261" s="25"/>
      <c r="E261" s="25"/>
      <c r="F261" s="25"/>
    </row>
    <row r="262" spans="1:6" x14ac:dyDescent="0.3">
      <c r="A262" s="13"/>
      <c r="D262" s="25"/>
      <c r="E262" s="25"/>
      <c r="F262" s="25"/>
    </row>
    <row r="263" spans="1:6" x14ac:dyDescent="0.3">
      <c r="A263" s="13"/>
      <c r="D263" s="25"/>
      <c r="E263" s="25"/>
      <c r="F263" s="25"/>
    </row>
    <row r="264" spans="1:6" x14ac:dyDescent="0.3">
      <c r="A264" s="13"/>
      <c r="D264" s="25"/>
      <c r="E264" s="25"/>
      <c r="F264" s="25"/>
    </row>
    <row r="265" spans="1:6" x14ac:dyDescent="0.3">
      <c r="A265" s="13"/>
      <c r="D265" s="25"/>
      <c r="E265" s="25"/>
      <c r="F265" s="25"/>
    </row>
    <row r="266" spans="1:6" x14ac:dyDescent="0.3">
      <c r="A266" s="13"/>
      <c r="D266" s="25"/>
      <c r="E266" s="25"/>
      <c r="F266" s="25"/>
    </row>
    <row r="267" spans="1:6" x14ac:dyDescent="0.3">
      <c r="A267" s="13"/>
      <c r="D267" s="25"/>
      <c r="E267" s="25"/>
      <c r="F267" s="25"/>
    </row>
    <row r="268" spans="1:6" x14ac:dyDescent="0.3">
      <c r="A268" s="13"/>
      <c r="D268" s="25"/>
      <c r="E268" s="25"/>
      <c r="F268" s="25"/>
    </row>
    <row r="269" spans="1:6" x14ac:dyDescent="0.3">
      <c r="A269" s="13"/>
      <c r="D269" s="25"/>
      <c r="E269" s="25"/>
      <c r="F269" s="25"/>
    </row>
    <row r="270" spans="1:6" x14ac:dyDescent="0.3">
      <c r="A270" s="13"/>
      <c r="D270" s="25"/>
      <c r="E270" s="25"/>
      <c r="F270" s="25"/>
    </row>
    <row r="271" spans="1:6" x14ac:dyDescent="0.3">
      <c r="A271" s="13"/>
      <c r="D271" s="25"/>
      <c r="E271" s="25"/>
      <c r="F271" s="25"/>
    </row>
    <row r="272" spans="1:6" x14ac:dyDescent="0.3">
      <c r="A272" s="13"/>
      <c r="D272" s="25"/>
      <c r="E272" s="25"/>
      <c r="F272" s="25"/>
    </row>
    <row r="273" spans="1:6" x14ac:dyDescent="0.3">
      <c r="A273" s="13"/>
      <c r="D273" s="25"/>
      <c r="E273" s="25"/>
      <c r="F273" s="25"/>
    </row>
    <row r="274" spans="1:6" x14ac:dyDescent="0.3">
      <c r="A274" s="13"/>
      <c r="D274" s="25"/>
      <c r="E274" s="25"/>
      <c r="F274" s="25"/>
    </row>
    <row r="275" spans="1:6" x14ac:dyDescent="0.3">
      <c r="A275" s="13"/>
      <c r="D275" s="25"/>
      <c r="E275" s="25"/>
      <c r="F275" s="25"/>
    </row>
    <row r="276" spans="1:6" x14ac:dyDescent="0.3">
      <c r="A276" s="13"/>
      <c r="D276" s="25"/>
      <c r="E276" s="25"/>
      <c r="F276" s="25"/>
    </row>
    <row r="277" spans="1:6" x14ac:dyDescent="0.3">
      <c r="A277" s="13"/>
      <c r="D277" s="25"/>
      <c r="E277" s="25"/>
      <c r="F277" s="25"/>
    </row>
    <row r="278" spans="1:6" x14ac:dyDescent="0.3">
      <c r="A278" s="13"/>
      <c r="D278" s="25"/>
      <c r="E278" s="25"/>
      <c r="F278" s="25"/>
    </row>
    <row r="279" spans="1:6" x14ac:dyDescent="0.3">
      <c r="A279" s="13"/>
      <c r="D279" s="25"/>
      <c r="E279" s="25"/>
      <c r="F279" s="25"/>
    </row>
    <row r="280" spans="1:6" x14ac:dyDescent="0.3">
      <c r="A280" s="13"/>
      <c r="D280" s="25"/>
      <c r="E280" s="25"/>
      <c r="F280" s="25"/>
    </row>
    <row r="281" spans="1:6" x14ac:dyDescent="0.3">
      <c r="A281" s="13"/>
      <c r="D281" s="25"/>
      <c r="E281" s="25"/>
      <c r="F281" s="25"/>
    </row>
    <row r="282" spans="1:6" x14ac:dyDescent="0.3">
      <c r="A282" s="13"/>
      <c r="D282" s="25"/>
      <c r="E282" s="25"/>
      <c r="F282" s="25"/>
    </row>
    <row r="283" spans="1:6" x14ac:dyDescent="0.3">
      <c r="A283" s="13"/>
      <c r="D283" s="25"/>
      <c r="E283" s="25"/>
      <c r="F283" s="25"/>
    </row>
    <row r="284" spans="1:6" x14ac:dyDescent="0.3">
      <c r="A284" s="13"/>
      <c r="D284" s="25"/>
      <c r="E284" s="25"/>
      <c r="F284" s="25"/>
    </row>
    <row r="285" spans="1:6" x14ac:dyDescent="0.3">
      <c r="A285" s="13"/>
      <c r="D285" s="25"/>
      <c r="E285" s="25"/>
      <c r="F285" s="25"/>
    </row>
    <row r="286" spans="1:6" x14ac:dyDescent="0.3">
      <c r="A286" s="13"/>
      <c r="D286" s="25"/>
      <c r="E286" s="25"/>
      <c r="F286" s="25"/>
    </row>
    <row r="287" spans="1:6" x14ac:dyDescent="0.3">
      <c r="A287" s="13"/>
      <c r="D287" s="25"/>
      <c r="E287" s="25"/>
      <c r="F287" s="25"/>
    </row>
    <row r="288" spans="1:6" x14ac:dyDescent="0.3">
      <c r="A288" s="13"/>
      <c r="D288" s="25"/>
      <c r="E288" s="25"/>
      <c r="F288" s="25"/>
    </row>
    <row r="289" spans="1:6" x14ac:dyDescent="0.3">
      <c r="A289" s="13"/>
      <c r="D289" s="25"/>
      <c r="E289" s="25"/>
      <c r="F289" s="25"/>
    </row>
    <row r="290" spans="1:6" x14ac:dyDescent="0.3">
      <c r="A290" s="13"/>
      <c r="D290" s="25"/>
      <c r="E290" s="25"/>
      <c r="F290" s="25"/>
    </row>
    <row r="291" spans="1:6" x14ac:dyDescent="0.3">
      <c r="A291" s="13"/>
      <c r="D291" s="25"/>
      <c r="E291" s="25"/>
      <c r="F291" s="25"/>
    </row>
    <row r="292" spans="1:6" x14ac:dyDescent="0.3">
      <c r="A292" s="13"/>
      <c r="D292" s="25"/>
      <c r="E292" s="25"/>
      <c r="F292" s="25"/>
    </row>
    <row r="293" spans="1:6" x14ac:dyDescent="0.3">
      <c r="A293" s="13"/>
      <c r="D293" s="25"/>
      <c r="E293" s="25"/>
      <c r="F293" s="25"/>
    </row>
    <row r="294" spans="1:6" x14ac:dyDescent="0.3">
      <c r="A294" s="13"/>
      <c r="D294" s="25"/>
      <c r="E294" s="25"/>
      <c r="F294" s="25"/>
    </row>
    <row r="295" spans="1:6" x14ac:dyDescent="0.3">
      <c r="A295" s="13"/>
      <c r="D295" s="25"/>
      <c r="E295" s="25"/>
      <c r="F295" s="25"/>
    </row>
    <row r="296" spans="1:6" x14ac:dyDescent="0.3">
      <c r="A296" s="13"/>
      <c r="D296" s="25"/>
      <c r="E296" s="25"/>
      <c r="F296" s="25"/>
    </row>
    <row r="297" spans="1:6" x14ac:dyDescent="0.3">
      <c r="A297" s="13"/>
      <c r="D297" s="25"/>
      <c r="E297" s="25"/>
      <c r="F297" s="25"/>
    </row>
    <row r="298" spans="1:6" x14ac:dyDescent="0.3">
      <c r="A298" s="13"/>
      <c r="D298" s="25"/>
      <c r="E298" s="25"/>
      <c r="F298" s="25"/>
    </row>
    <row r="299" spans="1:6" x14ac:dyDescent="0.3">
      <c r="A299" s="13"/>
      <c r="D299" s="25"/>
      <c r="E299" s="25"/>
      <c r="F299" s="25"/>
    </row>
    <row r="300" spans="1:6" x14ac:dyDescent="0.3">
      <c r="A300" s="13"/>
      <c r="D300" s="25"/>
      <c r="E300" s="25"/>
      <c r="F300" s="25"/>
    </row>
    <row r="301" spans="1:6" x14ac:dyDescent="0.3">
      <c r="A301" s="13"/>
      <c r="D301" s="25"/>
      <c r="E301" s="25"/>
      <c r="F301" s="25"/>
    </row>
    <row r="302" spans="1:6" x14ac:dyDescent="0.3">
      <c r="A302" s="13"/>
      <c r="D302" s="25"/>
      <c r="E302" s="25"/>
      <c r="F302" s="25"/>
    </row>
    <row r="303" spans="1:6" x14ac:dyDescent="0.3">
      <c r="A303" s="13"/>
      <c r="D303" s="25"/>
      <c r="E303" s="25"/>
      <c r="F303" s="25"/>
    </row>
    <row r="304" spans="1:6" x14ac:dyDescent="0.3">
      <c r="A304" s="13"/>
      <c r="D304" s="25"/>
      <c r="E304" s="25"/>
      <c r="F304" s="25"/>
    </row>
    <row r="305" spans="1:6" x14ac:dyDescent="0.3">
      <c r="A305" s="13"/>
      <c r="D305" s="25"/>
      <c r="E305" s="25"/>
      <c r="F305" s="25"/>
    </row>
    <row r="306" spans="1:6" x14ac:dyDescent="0.3">
      <c r="A306" s="13"/>
      <c r="D306" s="25"/>
      <c r="E306" s="25"/>
      <c r="F306" s="25"/>
    </row>
    <row r="307" spans="1:6" x14ac:dyDescent="0.3">
      <c r="A307" s="13"/>
      <c r="D307" s="25"/>
      <c r="E307" s="25"/>
      <c r="F307" s="25"/>
    </row>
    <row r="308" spans="1:6" x14ac:dyDescent="0.3">
      <c r="A308" s="13"/>
      <c r="D308" s="25"/>
      <c r="E308" s="25"/>
      <c r="F308" s="25"/>
    </row>
    <row r="309" spans="1:6" x14ac:dyDescent="0.3">
      <c r="A309" s="13"/>
      <c r="D309" s="25"/>
      <c r="E309" s="25"/>
      <c r="F309" s="25"/>
    </row>
    <row r="310" spans="1:6" x14ac:dyDescent="0.3">
      <c r="A310" s="13"/>
      <c r="D310" s="25"/>
      <c r="E310" s="25"/>
      <c r="F310" s="25"/>
    </row>
    <row r="311" spans="1:6" x14ac:dyDescent="0.3">
      <c r="A311" s="13"/>
      <c r="D311" s="25"/>
      <c r="E311" s="25"/>
      <c r="F311" s="25"/>
    </row>
    <row r="312" spans="1:6" x14ac:dyDescent="0.3">
      <c r="A312" s="13"/>
      <c r="D312" s="25"/>
      <c r="E312" s="25"/>
      <c r="F312" s="25"/>
    </row>
    <row r="313" spans="1:6" x14ac:dyDescent="0.3">
      <c r="A313" s="13"/>
      <c r="D313" s="25"/>
      <c r="E313" s="25"/>
      <c r="F313" s="25"/>
    </row>
    <row r="314" spans="1:6" x14ac:dyDescent="0.3">
      <c r="A314" s="13"/>
      <c r="D314" s="25"/>
      <c r="E314" s="25"/>
      <c r="F314" s="25"/>
    </row>
    <row r="315" spans="1:6" x14ac:dyDescent="0.3">
      <c r="A315" s="13"/>
      <c r="D315" s="25"/>
      <c r="E315" s="25"/>
      <c r="F315" s="25"/>
    </row>
    <row r="316" spans="1:6" x14ac:dyDescent="0.3">
      <c r="A316" s="13"/>
      <c r="D316" s="25"/>
      <c r="E316" s="25"/>
      <c r="F316" s="25"/>
    </row>
    <row r="317" spans="1:6" x14ac:dyDescent="0.3">
      <c r="A317" s="13"/>
      <c r="D317" s="25"/>
      <c r="E317" s="25"/>
      <c r="F317" s="25"/>
    </row>
    <row r="318" spans="1:6" x14ac:dyDescent="0.3">
      <c r="A318" s="13"/>
      <c r="D318" s="25"/>
      <c r="E318" s="25"/>
      <c r="F318" s="25"/>
    </row>
    <row r="319" spans="1:6" x14ac:dyDescent="0.3">
      <c r="A319" s="13"/>
      <c r="D319" s="25"/>
      <c r="E319" s="25"/>
      <c r="F319" s="25"/>
    </row>
    <row r="320" spans="1:6" x14ac:dyDescent="0.3">
      <c r="A320" s="13"/>
      <c r="D320" s="25"/>
      <c r="E320" s="25"/>
      <c r="F320" s="25"/>
    </row>
    <row r="321" spans="1:6" x14ac:dyDescent="0.3">
      <c r="A321" s="13"/>
      <c r="D321" s="25"/>
      <c r="E321" s="25"/>
      <c r="F321" s="25"/>
    </row>
    <row r="322" spans="1:6" x14ac:dyDescent="0.3">
      <c r="A322" s="13"/>
      <c r="D322" s="25"/>
      <c r="E322" s="25"/>
      <c r="F322" s="25"/>
    </row>
    <row r="323" spans="1:6" x14ac:dyDescent="0.3">
      <c r="A323" s="13"/>
      <c r="D323" s="25"/>
      <c r="E323" s="25"/>
      <c r="F323" s="25"/>
    </row>
    <row r="324" spans="1:6" x14ac:dyDescent="0.3">
      <c r="A324" s="13"/>
      <c r="D324" s="25"/>
      <c r="E324" s="25"/>
      <c r="F324" s="25"/>
    </row>
    <row r="325" spans="1:6" x14ac:dyDescent="0.3">
      <c r="A325" s="13"/>
      <c r="D325" s="25"/>
      <c r="E325" s="25"/>
      <c r="F325" s="25"/>
    </row>
    <row r="326" spans="1:6" x14ac:dyDescent="0.3">
      <c r="A326" s="13"/>
      <c r="D326" s="25"/>
      <c r="E326" s="25"/>
      <c r="F326" s="25"/>
    </row>
    <row r="327" spans="1:6" x14ac:dyDescent="0.3">
      <c r="A327" s="13"/>
      <c r="D327" s="25"/>
      <c r="E327" s="25"/>
      <c r="F327" s="25"/>
    </row>
    <row r="328" spans="1:6" x14ac:dyDescent="0.3">
      <c r="A328" s="13"/>
      <c r="D328" s="25"/>
      <c r="E328" s="25"/>
      <c r="F328" s="25"/>
    </row>
    <row r="329" spans="1:6" x14ac:dyDescent="0.3">
      <c r="A329" s="13"/>
      <c r="D329" s="25"/>
      <c r="E329" s="25"/>
      <c r="F329" s="25"/>
    </row>
  </sheetData>
  <autoFilter ref="A11:G11" xr:uid="{BA193476-8242-4DEA-8483-59A441EFAF81}">
    <sortState xmlns:xlrd2="http://schemas.microsoft.com/office/spreadsheetml/2017/richdata2" ref="A12:G232">
      <sortCondition ref="A11"/>
    </sortState>
  </autoFilter>
  <mergeCells count="2">
    <mergeCell ref="E1:F2"/>
    <mergeCell ref="P1:Q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45BC-9D1A-4CB9-B749-91A19F4B76F5}">
  <dimension ref="A1:Y1190"/>
  <sheetViews>
    <sheetView topLeftCell="A1079" workbookViewId="0">
      <selection activeCell="K25" sqref="K25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41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D853" s="232" t="s">
        <v>53</v>
      </c>
      <c r="E853" s="232"/>
      <c r="I853" s="13">
        <v>43891</v>
      </c>
      <c r="J853">
        <v>29</v>
      </c>
      <c r="L853" s="232" t="s">
        <v>53</v>
      </c>
      <c r="M853" s="232"/>
      <c r="Q853" s="13">
        <v>43891</v>
      </c>
      <c r="T853" s="232" t="s">
        <v>53</v>
      </c>
      <c r="U853" s="232"/>
    </row>
    <row r="854" spans="1:22" x14ac:dyDescent="0.3">
      <c r="A854" s="13">
        <v>43892</v>
      </c>
      <c r="B854">
        <v>26</v>
      </c>
      <c r="D854" s="42" t="s">
        <v>54</v>
      </c>
      <c r="E854" s="42">
        <v>1.4204601145127052</v>
      </c>
      <c r="I854" s="13">
        <v>43892</v>
      </c>
      <c r="J854">
        <v>31</v>
      </c>
      <c r="L854" s="42" t="s">
        <v>54</v>
      </c>
      <c r="M854" s="42">
        <v>1</v>
      </c>
      <c r="Q854" s="13">
        <v>43892</v>
      </c>
      <c r="T854" s="42" t="s">
        <v>54</v>
      </c>
      <c r="U854" s="42">
        <v>0</v>
      </c>
    </row>
    <row r="855" spans="1:22" x14ac:dyDescent="0.3">
      <c r="A855" s="13">
        <v>43893</v>
      </c>
      <c r="B855">
        <v>33</v>
      </c>
      <c r="D855" s="42" t="s">
        <v>55</v>
      </c>
      <c r="E855" s="42">
        <v>0</v>
      </c>
      <c r="I855" s="13">
        <v>43893</v>
      </c>
      <c r="J855">
        <v>38</v>
      </c>
      <c r="L855" s="42" t="s">
        <v>55</v>
      </c>
      <c r="M855" s="42">
        <v>0.76138907546730661</v>
      </c>
      <c r="Q855" s="13">
        <v>43893</v>
      </c>
      <c r="R855">
        <v>1</v>
      </c>
      <c r="T855" s="42" t="s">
        <v>55</v>
      </c>
      <c r="U855" s="42">
        <v>1.8459816316931417</v>
      </c>
    </row>
    <row r="856" spans="1:22" x14ac:dyDescent="0.3">
      <c r="A856" s="13">
        <v>43894</v>
      </c>
      <c r="B856">
        <v>23</v>
      </c>
      <c r="D856" s="42" t="s">
        <v>56</v>
      </c>
      <c r="E856" s="42">
        <v>0</v>
      </c>
      <c r="I856" s="13">
        <v>43894</v>
      </c>
      <c r="J856">
        <v>25</v>
      </c>
      <c r="L856" s="42" t="s">
        <v>56</v>
      </c>
      <c r="M856" s="42">
        <v>1</v>
      </c>
      <c r="Q856" s="13">
        <v>43894</v>
      </c>
      <c r="R856">
        <v>3</v>
      </c>
      <c r="T856" s="42" t="s">
        <v>56</v>
      </c>
      <c r="U856" s="42">
        <v>1.8252641631241189</v>
      </c>
    </row>
    <row r="857" spans="1:22" x14ac:dyDescent="0.3">
      <c r="A857" s="13">
        <v>43895</v>
      </c>
      <c r="B857">
        <v>25</v>
      </c>
      <c r="D857" s="42" t="s">
        <v>57</v>
      </c>
      <c r="E857" s="42">
        <v>0.99488646006766102</v>
      </c>
      <c r="I857" s="13">
        <v>43895</v>
      </c>
      <c r="J857">
        <v>30</v>
      </c>
      <c r="L857" s="42" t="s">
        <v>57</v>
      </c>
      <c r="M857" s="42">
        <v>1</v>
      </c>
      <c r="Q857" s="13">
        <v>43895</v>
      </c>
      <c r="R857" s="41">
        <v>13</v>
      </c>
      <c r="T857" s="42" t="s">
        <v>57</v>
      </c>
      <c r="U857" s="42">
        <v>0.10713083673455963</v>
      </c>
    </row>
    <row r="858" spans="1:22" x14ac:dyDescent="0.3">
      <c r="A858" s="13">
        <v>43896</v>
      </c>
      <c r="B858">
        <v>27</v>
      </c>
      <c r="D858" s="42" t="s">
        <v>58</v>
      </c>
      <c r="E858" s="42">
        <v>2.2472218627391678</v>
      </c>
      <c r="I858" s="13">
        <v>43896</v>
      </c>
      <c r="J858">
        <v>27</v>
      </c>
      <c r="L858" s="42" t="s">
        <v>58</v>
      </c>
      <c r="M858" s="42">
        <v>1</v>
      </c>
      <c r="Q858" s="13">
        <v>43896</v>
      </c>
      <c r="R858" s="41">
        <v>13</v>
      </c>
      <c r="T858" s="42" t="s">
        <v>58</v>
      </c>
      <c r="U858" s="42">
        <v>0.72186570165848951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41">
        <v>13</v>
      </c>
    </row>
    <row r="862" spans="1:22" ht="18.600000000000001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" x14ac:dyDescent="0.3">
      <c r="A863" s="13">
        <v>43901</v>
      </c>
      <c r="B863">
        <v>25</v>
      </c>
      <c r="E863" s="221" t="s">
        <v>59</v>
      </c>
      <c r="F863" s="222"/>
      <c r="G863" s="15"/>
      <c r="I863" s="13">
        <v>43901</v>
      </c>
      <c r="J863">
        <v>33</v>
      </c>
      <c r="M863" s="221" t="s">
        <v>60</v>
      </c>
      <c r="N863" s="222"/>
      <c r="Q863" s="13">
        <v>43901</v>
      </c>
      <c r="R863">
        <v>3</v>
      </c>
      <c r="U863" s="221" t="s">
        <v>61</v>
      </c>
      <c r="V863" s="222"/>
    </row>
    <row r="864" spans="1:22" x14ac:dyDescent="0.3">
      <c r="A864" s="13">
        <v>43902</v>
      </c>
      <c r="B864">
        <v>30</v>
      </c>
      <c r="E864" s="223"/>
      <c r="F864" s="224"/>
      <c r="I864" s="13">
        <v>43902</v>
      </c>
      <c r="J864">
        <v>36</v>
      </c>
      <c r="M864" s="223"/>
      <c r="N864" s="224"/>
      <c r="Q864" s="13">
        <v>43902</v>
      </c>
      <c r="R864" s="41">
        <v>13</v>
      </c>
      <c r="U864" s="223"/>
      <c r="V864" s="224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2.6654397684165732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2.7280204481395622</v>
      </c>
      <c r="Q865" s="13">
        <v>43903</v>
      </c>
      <c r="R865">
        <v>1</v>
      </c>
      <c r="U865" s="8" t="s">
        <v>10</v>
      </c>
      <c r="V865" s="9">
        <f>AVEDEV(U1048:U1094)</f>
        <v>2.5234356834990188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31.237947171681881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34.223718113817498</v>
      </c>
      <c r="Q866" s="13">
        <v>43904</v>
      </c>
      <c r="R866">
        <v>2</v>
      </c>
      <c r="U866" s="8" t="s">
        <v>11</v>
      </c>
      <c r="V866" s="10">
        <f>AVEDEV(V1048:V1094)</f>
        <v>23.400790945765813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5.5890918020445755</v>
      </c>
      <c r="G867" s="18"/>
      <c r="I867" s="13">
        <v>43905</v>
      </c>
      <c r="J867">
        <v>21</v>
      </c>
      <c r="M867" s="8" t="s">
        <v>12</v>
      </c>
      <c r="N867" s="10">
        <f>SQRT(N866)</f>
        <v>5.8501041113656687</v>
      </c>
      <c r="Q867" s="13">
        <v>43905</v>
      </c>
      <c r="R867">
        <v>4</v>
      </c>
      <c r="U867" s="8" t="s">
        <v>12</v>
      </c>
      <c r="V867" s="10">
        <f>SQRT(V866)</f>
        <v>4.8374364022450793</v>
      </c>
    </row>
    <row r="868" spans="1:23" ht="1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0.19162753115410106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0.18435559893429049</v>
      </c>
      <c r="Q868" s="13">
        <v>43906</v>
      </c>
      <c r="R868">
        <v>18</v>
      </c>
      <c r="U868" s="11" t="s">
        <v>13</v>
      </c>
      <c r="V868" s="12">
        <f>AVERAGE(W1048:W1094)</f>
        <v>0.28386727368950077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(($E$858*B873)+($E$857*B872)+($E$856*B871)+($E$855*B870)+($E$854*B869))/5</f>
        <v>29.163268504048137</v>
      </c>
      <c r="D874" s="17">
        <f t="shared" ref="D874:D937" si="0">B874-C874</f>
        <v>4.836731495951863</v>
      </c>
      <c r="E874">
        <f t="shared" ref="E874:E937" si="1">ABS(D874)</f>
        <v>4.836731495951863</v>
      </c>
      <c r="F874">
        <f t="shared" ref="F874:F937" si="2">E874^2</f>
        <v>23.393971563932748</v>
      </c>
      <c r="G874" s="39">
        <f t="shared" ref="G874:G937" si="3">ABS(E874/B874)</f>
        <v>0.14225680870446655</v>
      </c>
      <c r="I874" s="13">
        <v>43912</v>
      </c>
      <c r="J874">
        <v>25</v>
      </c>
      <c r="K874">
        <f t="shared" ref="K874:K937" si="4">(($E$858*J873)+($E$857*J872)+($E$856*J871)+($E$855*J870)+($E$854*J869))/5</f>
        <v>22.879157910265548</v>
      </c>
      <c r="L874" s="17">
        <f t="shared" ref="L874:L937" si="5">J874-K874</f>
        <v>2.1208420897344524</v>
      </c>
      <c r="M874">
        <f t="shared" ref="M874:M937" si="6">ABS(L874)</f>
        <v>2.1208420897344524</v>
      </c>
      <c r="N874">
        <f t="shared" ref="N874:N937" si="7">M874^2</f>
        <v>4.4979711695891993</v>
      </c>
      <c r="O874" s="39">
        <f t="shared" ref="O874:O937" si="8">ABS(M874/J874)</f>
        <v>8.4833683589378095E-2</v>
      </c>
      <c r="Q874" s="13">
        <v>43912</v>
      </c>
      <c r="R874">
        <v>6</v>
      </c>
      <c r="T874" s="17"/>
      <c r="W874" s="40"/>
    </row>
    <row r="875" spans="1:23" x14ac:dyDescent="0.3">
      <c r="A875" s="13">
        <v>43913</v>
      </c>
      <c r="B875">
        <v>33</v>
      </c>
      <c r="C875">
        <f t="shared" ref="C875:C938" si="9">(($E$858*B874)+($E$857*B873)+($E$856*B872)+($E$855*B871)+($E$854*B870))/5</f>
        <v>29.403981360316987</v>
      </c>
      <c r="D875" s="17">
        <f t="shared" si="0"/>
        <v>3.5960186396830132</v>
      </c>
      <c r="E875">
        <f t="shared" si="1"/>
        <v>3.5960186396830132</v>
      </c>
      <c r="F875">
        <f t="shared" si="2"/>
        <v>12.931350056947668</v>
      </c>
      <c r="G875" s="39">
        <f t="shared" si="3"/>
        <v>0.10897026180857616</v>
      </c>
      <c r="I875" s="13">
        <v>43913</v>
      </c>
      <c r="J875">
        <v>32</v>
      </c>
      <c r="K875">
        <f t="shared" si="4"/>
        <v>23.369209087251164</v>
      </c>
      <c r="L875" s="17">
        <f t="shared" si="5"/>
        <v>8.6307909127488358</v>
      </c>
      <c r="M875">
        <f t="shared" si="6"/>
        <v>8.6307909127488358</v>
      </c>
      <c r="N875">
        <f t="shared" si="7"/>
        <v>74.490551779587889</v>
      </c>
      <c r="O875" s="39">
        <f t="shared" si="8"/>
        <v>0.26971221602340112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 t="shared" si="9"/>
        <v>30.119652909614832</v>
      </c>
      <c r="D876" s="17">
        <f t="shared" si="0"/>
        <v>-3.1196529096148318</v>
      </c>
      <c r="E876">
        <f t="shared" si="1"/>
        <v>3.1196529096148318</v>
      </c>
      <c r="F876">
        <f t="shared" si="2"/>
        <v>9.7322342764682865</v>
      </c>
      <c r="G876" s="39">
        <f t="shared" si="3"/>
        <v>0.11554270035610488</v>
      </c>
      <c r="I876" s="13">
        <v>43914</v>
      </c>
      <c r="J876">
        <v>20</v>
      </c>
      <c r="K876">
        <f t="shared" si="4"/>
        <v>27.027136840237585</v>
      </c>
      <c r="L876" s="17">
        <f t="shared" si="5"/>
        <v>-7.0271368402375849</v>
      </c>
      <c r="M876">
        <f t="shared" si="6"/>
        <v>7.0271368402375849</v>
      </c>
      <c r="N876">
        <f t="shared" si="7"/>
        <v>49.380652171424266</v>
      </c>
      <c r="O876" s="39">
        <f t="shared" si="8"/>
        <v>0.35135684201187922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si="9"/>
        <v>26.655825336509217</v>
      </c>
      <c r="D877" s="17">
        <f t="shared" si="0"/>
        <v>-2.655825336509217</v>
      </c>
      <c r="E877">
        <f t="shared" si="1"/>
        <v>2.655825336509217</v>
      </c>
      <c r="F877">
        <f t="shared" si="2"/>
        <v>7.0534082180442956</v>
      </c>
      <c r="G877" s="39">
        <f t="shared" si="3"/>
        <v>0.11065938902121737</v>
      </c>
      <c r="I877" s="13">
        <v>43915</v>
      </c>
      <c r="J877">
        <v>25</v>
      </c>
      <c r="K877">
        <f t="shared" si="4"/>
        <v>23.594829459563393</v>
      </c>
      <c r="L877" s="17">
        <f t="shared" si="5"/>
        <v>1.4051705404366075</v>
      </c>
      <c r="M877">
        <f t="shared" si="6"/>
        <v>1.4051705404366075</v>
      </c>
      <c r="N877">
        <f t="shared" si="7"/>
        <v>1.9745042477109076</v>
      </c>
      <c r="O877" s="39">
        <f t="shared" si="8"/>
        <v>5.6206821617464299E-2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9"/>
        <v>24.96590453549215</v>
      </c>
      <c r="D878" s="17">
        <f t="shared" si="0"/>
        <v>5.0340954645078497</v>
      </c>
      <c r="E878">
        <f t="shared" si="1"/>
        <v>5.0340954645078497</v>
      </c>
      <c r="F878">
        <f t="shared" si="2"/>
        <v>25.342117145778502</v>
      </c>
      <c r="G878" s="39">
        <f t="shared" si="3"/>
        <v>0.16780318215026166</v>
      </c>
      <c r="I878" s="13">
        <v>43916</v>
      </c>
      <c r="J878">
        <v>22</v>
      </c>
      <c r="K878">
        <f t="shared" si="4"/>
        <v>21.181587634919843</v>
      </c>
      <c r="L878" s="17">
        <f t="shared" si="5"/>
        <v>0.81841236508015669</v>
      </c>
      <c r="M878">
        <f t="shared" si="6"/>
        <v>0.81841236508015669</v>
      </c>
      <c r="N878">
        <f t="shared" si="7"/>
        <v>0.66979879931609565</v>
      </c>
      <c r="O878" s="39">
        <f t="shared" si="8"/>
        <v>3.7200562049098031E-2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9"/>
        <v>27.917914963446172</v>
      </c>
      <c r="D879" s="17">
        <f t="shared" si="0"/>
        <v>-6.9179149634461723</v>
      </c>
      <c r="E879">
        <f t="shared" si="1"/>
        <v>6.9179149634461723</v>
      </c>
      <c r="F879">
        <f t="shared" si="2"/>
        <v>47.857547441472455</v>
      </c>
      <c r="G879" s="39">
        <f t="shared" si="3"/>
        <v>0.32942452206886536</v>
      </c>
      <c r="I879" s="13">
        <v>43917</v>
      </c>
      <c r="J879">
        <v>24</v>
      </c>
      <c r="K879">
        <f t="shared" si="4"/>
        <v>21.964509068954168</v>
      </c>
      <c r="L879" s="17">
        <f t="shared" si="5"/>
        <v>2.0354909310458318</v>
      </c>
      <c r="M879">
        <f t="shared" si="6"/>
        <v>2.0354909310458318</v>
      </c>
      <c r="N879">
        <f t="shared" si="7"/>
        <v>4.1432233303698274</v>
      </c>
      <c r="O879" s="39">
        <f t="shared" si="8"/>
        <v>8.4812122126909653E-2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9"/>
        <v>24.782687339694327</v>
      </c>
      <c r="D880" s="17">
        <f t="shared" si="0"/>
        <v>4.217312660305673</v>
      </c>
      <c r="E880">
        <f t="shared" si="1"/>
        <v>4.217312660305673</v>
      </c>
      <c r="F880">
        <f t="shared" si="2"/>
        <v>17.785726074774512</v>
      </c>
      <c r="G880" s="39">
        <f t="shared" si="3"/>
        <v>0.14542457449329907</v>
      </c>
      <c r="I880" s="13">
        <v>43918</v>
      </c>
      <c r="J880">
        <v>18</v>
      </c>
      <c r="K880">
        <f t="shared" si="4"/>
        <v>24.255110098327027</v>
      </c>
      <c r="L880" s="17">
        <f t="shared" si="5"/>
        <v>-6.2551100983270267</v>
      </c>
      <c r="M880">
        <f t="shared" si="6"/>
        <v>6.2551100983270267</v>
      </c>
      <c r="N880">
        <f t="shared" si="7"/>
        <v>39.126402342192748</v>
      </c>
      <c r="O880" s="39">
        <f t="shared" si="8"/>
        <v>0.34750611657372371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9"/>
        <v>24.882894554539956</v>
      </c>
      <c r="D881" s="17">
        <f t="shared" si="0"/>
        <v>-7.8828945545399556</v>
      </c>
      <c r="E881">
        <f t="shared" si="1"/>
        <v>7.8828945545399556</v>
      </c>
      <c r="F881">
        <f t="shared" si="2"/>
        <v>62.140026557995682</v>
      </c>
      <c r="G881" s="39">
        <f t="shared" si="3"/>
        <v>0.46369967967882092</v>
      </c>
      <c r="I881" s="13">
        <v>43919</v>
      </c>
      <c r="J881">
        <v>24</v>
      </c>
      <c r="K881">
        <f t="shared" si="4"/>
        <v>18.547294172236597</v>
      </c>
      <c r="L881" s="17">
        <f t="shared" si="5"/>
        <v>5.4527058277634026</v>
      </c>
      <c r="M881">
        <f t="shared" si="6"/>
        <v>5.4527058277634026</v>
      </c>
      <c r="N881">
        <f t="shared" si="7"/>
        <v>29.732000844124975</v>
      </c>
      <c r="O881" s="39">
        <f t="shared" si="8"/>
        <v>0.22719607615680845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9"/>
        <v>20.22910435136659</v>
      </c>
      <c r="D882" s="17">
        <f t="shared" si="0"/>
        <v>7.7708956486334095</v>
      </c>
      <c r="E882">
        <f t="shared" si="1"/>
        <v>7.7708956486334095</v>
      </c>
      <c r="F882">
        <f t="shared" si="2"/>
        <v>60.386819181949662</v>
      </c>
      <c r="G882" s="39">
        <f t="shared" si="3"/>
        <v>0.27753198745119317</v>
      </c>
      <c r="I882" s="13">
        <v>43920</v>
      </c>
      <c r="J882">
        <v>20</v>
      </c>
      <c r="K882">
        <f t="shared" si="4"/>
        <v>21.470556769955113</v>
      </c>
      <c r="L882" s="17">
        <f t="shared" si="5"/>
        <v>-1.4705567699551132</v>
      </c>
      <c r="M882">
        <f t="shared" si="6"/>
        <v>1.4705567699551132</v>
      </c>
      <c r="N882">
        <f t="shared" si="7"/>
        <v>2.1625372136608156</v>
      </c>
      <c r="O882" s="39">
        <f t="shared" si="8"/>
        <v>7.3527838497755654E-2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9"/>
        <v>24.489817082645619</v>
      </c>
      <c r="D883" s="17">
        <f t="shared" si="0"/>
        <v>-7.4898170826456187</v>
      </c>
      <c r="E883">
        <f t="shared" si="1"/>
        <v>7.4898170826456187</v>
      </c>
      <c r="F883">
        <f t="shared" si="2"/>
        <v>56.097359931490125</v>
      </c>
      <c r="G883" s="39">
        <f t="shared" si="3"/>
        <v>0.4405774754497423</v>
      </c>
      <c r="I883" s="13">
        <v>43921</v>
      </c>
      <c r="J883">
        <v>19</v>
      </c>
      <c r="K883">
        <f t="shared" si="4"/>
        <v>20.014366963137345</v>
      </c>
      <c r="L883" s="17">
        <f t="shared" si="5"/>
        <v>-1.0143669631373449</v>
      </c>
      <c r="M883">
        <f t="shared" si="6"/>
        <v>1.0143669631373449</v>
      </c>
      <c r="N883">
        <f t="shared" si="7"/>
        <v>1.0289403359044795</v>
      </c>
      <c r="O883" s="39">
        <f t="shared" si="8"/>
        <v>5.3387734901965522E-2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9"/>
        <v>19.177850990645432</v>
      </c>
      <c r="D884" s="17">
        <f t="shared" si="0"/>
        <v>3.8221490093545682</v>
      </c>
      <c r="E884">
        <f t="shared" si="1"/>
        <v>3.8221490093545682</v>
      </c>
      <c r="F884">
        <f t="shared" si="2"/>
        <v>14.608823049710107</v>
      </c>
      <c r="G884" s="39">
        <f t="shared" si="3"/>
        <v>0.16618039171106819</v>
      </c>
      <c r="I884" s="13">
        <v>43922</v>
      </c>
      <c r="J884">
        <v>20</v>
      </c>
      <c r="K884">
        <f t="shared" si="4"/>
        <v>19.337197468340467</v>
      </c>
      <c r="L884" s="17">
        <f t="shared" si="5"/>
        <v>0.6628025316595334</v>
      </c>
      <c r="M884">
        <f t="shared" si="6"/>
        <v>0.6628025316595334</v>
      </c>
      <c r="N884">
        <f t="shared" si="7"/>
        <v>0.4393071959742868</v>
      </c>
      <c r="O884" s="39">
        <f t="shared" si="8"/>
        <v>3.3140126582976673E-2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9"/>
        <v>21.95850319700391</v>
      </c>
      <c r="D885" s="17">
        <f t="shared" si="0"/>
        <v>-0.9585031970039104</v>
      </c>
      <c r="E885">
        <f t="shared" si="1"/>
        <v>0.9585031970039104</v>
      </c>
      <c r="F885">
        <f t="shared" si="2"/>
        <v>0.91872837866671708</v>
      </c>
      <c r="G885" s="39">
        <f t="shared" si="3"/>
        <v>4.5643009381138591E-2</v>
      </c>
      <c r="I885" s="13">
        <v>43923</v>
      </c>
      <c r="J885">
        <v>22</v>
      </c>
      <c r="K885">
        <f t="shared" si="4"/>
        <v>17.883112411459521</v>
      </c>
      <c r="L885" s="17">
        <f t="shared" si="5"/>
        <v>4.1168875885404788</v>
      </c>
      <c r="M885">
        <f t="shared" si="6"/>
        <v>4.1168875885404788</v>
      </c>
      <c r="N885">
        <f t="shared" si="7"/>
        <v>16.948763416678638</v>
      </c>
      <c r="O885" s="39">
        <f t="shared" si="8"/>
        <v>0.18713125402456721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9"/>
        <v>18.844373929158944</v>
      </c>
      <c r="D886" s="17">
        <f t="shared" si="0"/>
        <v>2.1556260708410555</v>
      </c>
      <c r="E886">
        <f t="shared" si="1"/>
        <v>2.1556260708410555</v>
      </c>
      <c r="F886">
        <f t="shared" si="2"/>
        <v>4.6467237572896476</v>
      </c>
      <c r="G886" s="39">
        <f t="shared" si="3"/>
        <v>0.10264886051624074</v>
      </c>
      <c r="I886" s="13">
        <v>43924</v>
      </c>
      <c r="J886">
        <v>19</v>
      </c>
      <c r="K886">
        <f t="shared" si="4"/>
        <v>20.685530585983969</v>
      </c>
      <c r="L886" s="17">
        <f t="shared" si="5"/>
        <v>-1.6855305859839689</v>
      </c>
      <c r="M886">
        <f t="shared" si="6"/>
        <v>1.6855305859839689</v>
      </c>
      <c r="N886">
        <f t="shared" si="7"/>
        <v>2.8410133562874615</v>
      </c>
      <c r="O886" s="39">
        <f t="shared" si="8"/>
        <v>8.8712136104419415E-2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9"/>
        <v>21.571431597059831</v>
      </c>
      <c r="D887" s="17">
        <f t="shared" si="0"/>
        <v>5.4285684029401686</v>
      </c>
      <c r="E887">
        <f t="shared" si="1"/>
        <v>5.4285684029401686</v>
      </c>
      <c r="F887">
        <f t="shared" si="2"/>
        <v>29.469354905400373</v>
      </c>
      <c r="G887" s="39">
        <f t="shared" si="3"/>
        <v>0.20105808899778402</v>
      </c>
      <c r="I887" s="13">
        <v>43925</v>
      </c>
      <c r="J887">
        <v>18</v>
      </c>
      <c r="K887">
        <f t="shared" si="4"/>
        <v>18.598783960757366</v>
      </c>
      <c r="L887" s="17">
        <f t="shared" si="5"/>
        <v>-0.59878396075736617</v>
      </c>
      <c r="M887">
        <f t="shared" si="6"/>
        <v>0.59878396075736617</v>
      </c>
      <c r="N887">
        <f t="shared" si="7"/>
        <v>0.35854223166027904</v>
      </c>
      <c r="O887" s="39">
        <f t="shared" si="8"/>
        <v>3.3265775597631456E-2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9"/>
        <v>21.14308558041888</v>
      </c>
      <c r="D888" s="17">
        <f t="shared" si="0"/>
        <v>6.8569144195811198</v>
      </c>
      <c r="E888">
        <f t="shared" si="1"/>
        <v>6.8569144195811198</v>
      </c>
      <c r="F888">
        <f t="shared" si="2"/>
        <v>47.017275357459482</v>
      </c>
      <c r="G888" s="39">
        <f t="shared" si="3"/>
        <v>0.2448898006993257</v>
      </c>
      <c r="I888" s="13">
        <v>43926</v>
      </c>
      <c r="J888">
        <v>22</v>
      </c>
      <c r="K888">
        <f t="shared" si="4"/>
        <v>17.268315689266394</v>
      </c>
      <c r="L888" s="17">
        <f t="shared" si="5"/>
        <v>4.7316843107336055</v>
      </c>
      <c r="M888">
        <f t="shared" si="6"/>
        <v>4.7316843107336055</v>
      </c>
      <c r="N888">
        <f t="shared" si="7"/>
        <v>22.388836416442555</v>
      </c>
      <c r="O888" s="39">
        <f t="shared" si="8"/>
        <v>0.21507655957880026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9"/>
        <v>24.490945842463155</v>
      </c>
      <c r="D889" s="17">
        <f t="shared" si="0"/>
        <v>-2.4909458424631552</v>
      </c>
      <c r="E889">
        <f t="shared" si="1"/>
        <v>2.4909458424631552</v>
      </c>
      <c r="F889">
        <f t="shared" si="2"/>
        <v>6.2048111900844782</v>
      </c>
      <c r="G889" s="39">
        <f t="shared" si="3"/>
        <v>0.11322481102105252</v>
      </c>
      <c r="I889" s="13">
        <v>43927</v>
      </c>
      <c r="J889">
        <v>21</v>
      </c>
      <c r="K889">
        <f t="shared" si="4"/>
        <v>19.151207910346738</v>
      </c>
      <c r="L889" s="17">
        <f t="shared" si="5"/>
        <v>1.8487920896532621</v>
      </c>
      <c r="M889">
        <f t="shared" si="6"/>
        <v>1.8487920896532621</v>
      </c>
      <c r="N889">
        <f t="shared" si="7"/>
        <v>3.4180321907644755</v>
      </c>
      <c r="O889" s="39">
        <f t="shared" si="8"/>
        <v>8.8037718554917238E-2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9"/>
        <v>21.425072853384599</v>
      </c>
      <c r="D890" s="17">
        <f t="shared" si="0"/>
        <v>-2.4250728533845987</v>
      </c>
      <c r="E890">
        <f t="shared" si="1"/>
        <v>2.4250728533845987</v>
      </c>
      <c r="F890">
        <f t="shared" si="2"/>
        <v>5.8809783442229193</v>
      </c>
      <c r="G890" s="39">
        <f t="shared" si="3"/>
        <v>0.12763541333603151</v>
      </c>
      <c r="I890" s="13">
        <v>43928</v>
      </c>
      <c r="J890">
        <v>23</v>
      </c>
      <c r="K890">
        <f t="shared" si="4"/>
        <v>20.065856751658117</v>
      </c>
      <c r="L890" s="17">
        <f t="shared" si="5"/>
        <v>2.9341432483418828</v>
      </c>
      <c r="M890">
        <f t="shared" si="6"/>
        <v>2.9341432483418828</v>
      </c>
      <c r="N890">
        <f t="shared" si="7"/>
        <v>8.6091966017902557</v>
      </c>
      <c r="O890" s="39">
        <f t="shared" si="8"/>
        <v>0.12757144558008185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9"/>
        <v>18.882875983659908</v>
      </c>
      <c r="D891" s="17">
        <f t="shared" si="0"/>
        <v>4.1171240163400924</v>
      </c>
      <c r="E891">
        <f t="shared" si="1"/>
        <v>4.1171240163400924</v>
      </c>
      <c r="F891">
        <f t="shared" si="2"/>
        <v>16.950710165924374</v>
      </c>
      <c r="G891" s="39">
        <f t="shared" si="3"/>
        <v>0.17900539201478663</v>
      </c>
      <c r="I891" s="13">
        <v>43929</v>
      </c>
      <c r="J891">
        <v>23</v>
      </c>
      <c r="K891">
        <f t="shared" si="4"/>
        <v>19.913492136032627</v>
      </c>
      <c r="L891" s="17">
        <f t="shared" si="5"/>
        <v>3.0865078639673733</v>
      </c>
      <c r="M891">
        <f t="shared" si="6"/>
        <v>3.0865078639673733</v>
      </c>
      <c r="N891">
        <f t="shared" si="7"/>
        <v>9.5265307943324373</v>
      </c>
      <c r="O891" s="39">
        <f t="shared" si="8"/>
        <v>0.13419599408553798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9"/>
        <v>21.788273735225893</v>
      </c>
      <c r="D892" s="17">
        <f t="shared" si="0"/>
        <v>-4.7882737352258928</v>
      </c>
      <c r="E892">
        <f t="shared" si="1"/>
        <v>4.7882737352258928</v>
      </c>
      <c r="F892">
        <f t="shared" si="2"/>
        <v>22.927565363454125</v>
      </c>
      <c r="G892" s="39">
        <f t="shared" si="3"/>
        <v>0.28166316089564075</v>
      </c>
      <c r="I892" s="13">
        <v>43930</v>
      </c>
      <c r="J892">
        <v>20</v>
      </c>
      <c r="K892">
        <f t="shared" si="4"/>
        <v>20.027354697157154</v>
      </c>
      <c r="L892" s="17">
        <f t="shared" si="5"/>
        <v>-2.7354697157154106E-2</v>
      </c>
      <c r="M892">
        <f t="shared" si="6"/>
        <v>2.7354697157154106E-2</v>
      </c>
      <c r="N892">
        <f t="shared" si="7"/>
        <v>7.482794565596149E-4</v>
      </c>
      <c r="O892" s="39">
        <f t="shared" si="8"/>
        <v>1.3677348578577052E-3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9"/>
        <v>20.17160869089556</v>
      </c>
      <c r="D893" s="17">
        <f t="shared" si="0"/>
        <v>0.8283913091044397</v>
      </c>
      <c r="E893">
        <f t="shared" si="1"/>
        <v>0.8283913091044397</v>
      </c>
      <c r="F893">
        <f t="shared" si="2"/>
        <v>0.68623216099976736</v>
      </c>
      <c r="G893" s="39">
        <f t="shared" si="3"/>
        <v>3.944720519544951E-2</v>
      </c>
      <c r="I893" s="13">
        <v>43931</v>
      </c>
      <c r="J893">
        <v>24</v>
      </c>
      <c r="K893">
        <f t="shared" si="4"/>
        <v>19.815389671123814</v>
      </c>
      <c r="L893" s="17">
        <f t="shared" si="5"/>
        <v>4.184610328876186</v>
      </c>
      <c r="M893">
        <f t="shared" si="6"/>
        <v>4.184610328876186</v>
      </c>
      <c r="N893">
        <f t="shared" si="7"/>
        <v>17.510963604537263</v>
      </c>
      <c r="O893" s="39">
        <f t="shared" si="8"/>
        <v>0.17435876370317441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9"/>
        <v>19.070970291590456</v>
      </c>
      <c r="D894" s="17">
        <f t="shared" si="0"/>
        <v>7.9290297084095442</v>
      </c>
      <c r="E894">
        <f t="shared" si="1"/>
        <v>7.9290297084095442</v>
      </c>
      <c r="F894">
        <f t="shared" si="2"/>
        <v>62.869512116841143</v>
      </c>
      <c r="G894" s="39">
        <f t="shared" si="3"/>
        <v>0.29366776697813129</v>
      </c>
      <c r="I894" s="13">
        <v>43932</v>
      </c>
      <c r="J894">
        <v>20</v>
      </c>
      <c r="K894">
        <f t="shared" si="4"/>
        <v>20.732143262372013</v>
      </c>
      <c r="L894" s="17">
        <f t="shared" si="5"/>
        <v>-0.73214326237201277</v>
      </c>
      <c r="M894">
        <f t="shared" si="6"/>
        <v>0.73214326237201277</v>
      </c>
      <c r="N894">
        <f t="shared" si="7"/>
        <v>0.53603375663673392</v>
      </c>
      <c r="O894" s="39">
        <f t="shared" si="8"/>
        <v>3.6607163118600641E-2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>
        <v>3</v>
      </c>
      <c r="C895">
        <f t="shared" si="9"/>
        <v>21.71126962622396</v>
      </c>
      <c r="D895" s="17">
        <f t="shared" si="0"/>
        <v>-18.71126962622396</v>
      </c>
      <c r="E895">
        <f t="shared" si="1"/>
        <v>18.71126962622396</v>
      </c>
      <c r="F895">
        <f t="shared" si="2"/>
        <v>350.11161102525131</v>
      </c>
      <c r="G895" s="39">
        <f t="shared" si="3"/>
        <v>6.2370898754079862</v>
      </c>
      <c r="I895" s="13">
        <v>43933</v>
      </c>
      <c r="J895">
        <v>4</v>
      </c>
      <c r="K895">
        <f t="shared" si="4"/>
        <v>20.298458986039886</v>
      </c>
      <c r="L895" s="17">
        <f t="shared" si="5"/>
        <v>-16.298458986039886</v>
      </c>
      <c r="M895">
        <f t="shared" si="6"/>
        <v>16.298458986039886</v>
      </c>
      <c r="N895">
        <f t="shared" si="7"/>
        <v>265.6397653196243</v>
      </c>
      <c r="O895" s="39">
        <f t="shared" si="8"/>
        <v>4.0746147465099716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9"/>
        <v>13.254836528767317</v>
      </c>
      <c r="D896" s="17">
        <f t="shared" si="0"/>
        <v>7.7451634712326829</v>
      </c>
      <c r="E896">
        <f t="shared" si="1"/>
        <v>7.7451634712326829</v>
      </c>
      <c r="F896">
        <f t="shared" si="2"/>
        <v>59.987557196117102</v>
      </c>
      <c r="G896" s="39">
        <f t="shared" si="3"/>
        <v>0.36881730815393726</v>
      </c>
      <c r="I896" s="13">
        <v>43934</v>
      </c>
      <c r="J896">
        <v>23</v>
      </c>
      <c r="K896">
        <f t="shared" si="4"/>
        <v>12.311439857220424</v>
      </c>
      <c r="L896" s="17">
        <f t="shared" si="5"/>
        <v>10.688560142779576</v>
      </c>
      <c r="M896">
        <f t="shared" si="6"/>
        <v>10.688560142779576</v>
      </c>
      <c r="N896">
        <f t="shared" si="7"/>
        <v>114.24531792581614</v>
      </c>
      <c r="O896" s="39">
        <f t="shared" si="8"/>
        <v>0.46472000620780762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9"/>
        <v>14.864828088888299</v>
      </c>
      <c r="D897" s="17">
        <f t="shared" si="0"/>
        <v>6.1351719111117013</v>
      </c>
      <c r="E897">
        <f t="shared" si="1"/>
        <v>6.1351719111117013</v>
      </c>
      <c r="F897">
        <f t="shared" si="2"/>
        <v>37.640334378894003</v>
      </c>
      <c r="G897" s="39">
        <f t="shared" si="3"/>
        <v>0.29215104338627151</v>
      </c>
      <c r="I897" s="13">
        <v>43935</v>
      </c>
      <c r="J897">
        <v>27</v>
      </c>
      <c r="K897">
        <f t="shared" si="4"/>
        <v>16.814970194705122</v>
      </c>
      <c r="L897" s="17">
        <f t="shared" si="5"/>
        <v>10.185029805294878</v>
      </c>
      <c r="M897">
        <f t="shared" si="6"/>
        <v>10.185029805294878</v>
      </c>
      <c r="N897">
        <f t="shared" si="7"/>
        <v>103.73483213474502</v>
      </c>
      <c r="O897" s="39">
        <f t="shared" si="8"/>
        <v>0.37722332612203252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9"/>
        <v>19.582787436742045</v>
      </c>
      <c r="D898" s="17">
        <f t="shared" si="0"/>
        <v>4.4172125632579551</v>
      </c>
      <c r="E898">
        <f t="shared" si="1"/>
        <v>4.4172125632579551</v>
      </c>
      <c r="F898">
        <f t="shared" si="2"/>
        <v>19.511766829003914</v>
      </c>
      <c r="G898" s="39">
        <f t="shared" si="3"/>
        <v>0.18405052346908146</v>
      </c>
      <c r="I898" s="13">
        <v>43936</v>
      </c>
      <c r="J898">
        <v>30</v>
      </c>
      <c r="K898">
        <f t="shared" si="4"/>
        <v>23.529684324763728</v>
      </c>
      <c r="L898" s="17">
        <f t="shared" si="5"/>
        <v>6.4703156752362716</v>
      </c>
      <c r="M898">
        <f t="shared" si="6"/>
        <v>6.4703156752362716</v>
      </c>
      <c r="N898">
        <f t="shared" si="7"/>
        <v>41.864984937208206</v>
      </c>
      <c r="O898" s="39">
        <f t="shared" si="8"/>
        <v>0.2156771891745424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9"/>
        <v>22.635672691800789</v>
      </c>
      <c r="D899" s="17">
        <f t="shared" si="0"/>
        <v>-1.6356726918007887</v>
      </c>
      <c r="E899">
        <f t="shared" si="1"/>
        <v>1.6356726918007887</v>
      </c>
      <c r="F899">
        <f t="shared" si="2"/>
        <v>2.6754251547028378</v>
      </c>
      <c r="G899" s="39">
        <f t="shared" si="3"/>
        <v>7.7889175800037555E-2</v>
      </c>
      <c r="I899" s="13">
        <v>43937</v>
      </c>
      <c r="J899">
        <v>27</v>
      </c>
      <c r="K899">
        <f t="shared" si="4"/>
        <v>24.537558518851196</v>
      </c>
      <c r="L899" s="17">
        <f t="shared" si="5"/>
        <v>2.4624414811488045</v>
      </c>
      <c r="M899">
        <f t="shared" si="6"/>
        <v>2.4624414811488045</v>
      </c>
      <c r="N899">
        <f t="shared" si="7"/>
        <v>6.0636180480823176</v>
      </c>
      <c r="O899" s="39">
        <f t="shared" si="8"/>
        <v>9.1201536338844605E-2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9"/>
        <v>15.066062900536902</v>
      </c>
      <c r="D900" s="17">
        <f t="shared" si="0"/>
        <v>11.933937099463098</v>
      </c>
      <c r="E900">
        <f t="shared" si="1"/>
        <v>11.933937099463098</v>
      </c>
      <c r="F900">
        <f t="shared" si="2"/>
        <v>142.41885469394168</v>
      </c>
      <c r="G900" s="39">
        <f t="shared" si="3"/>
        <v>0.44199767035048509</v>
      </c>
      <c r="I900" s="13">
        <v>43938</v>
      </c>
      <c r="J900">
        <v>22</v>
      </c>
      <c r="K900">
        <f t="shared" si="4"/>
        <v>19.240684910807634</v>
      </c>
      <c r="L900" s="17">
        <f t="shared" si="5"/>
        <v>2.7593150891923663</v>
      </c>
      <c r="M900">
        <f t="shared" si="6"/>
        <v>2.7593150891923663</v>
      </c>
      <c r="N900">
        <f t="shared" si="7"/>
        <v>7.6138197614446765</v>
      </c>
      <c r="O900" s="39">
        <f t="shared" si="8"/>
        <v>0.12542341314510755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9"/>
        <v>22.279453672029042</v>
      </c>
      <c r="D901" s="17">
        <f t="shared" si="0"/>
        <v>2.7205463279709576</v>
      </c>
      <c r="E901">
        <f t="shared" si="1"/>
        <v>2.7205463279709576</v>
      </c>
      <c r="F901">
        <f t="shared" si="2"/>
        <v>7.4013723226362611</v>
      </c>
      <c r="G901" s="39">
        <f t="shared" si="3"/>
        <v>0.10882185311883831</v>
      </c>
      <c r="I901" s="13">
        <v>43939</v>
      </c>
      <c r="J901">
        <v>27</v>
      </c>
      <c r="K901">
        <f t="shared" si="4"/>
        <v>21.794279607176154</v>
      </c>
      <c r="L901" s="17">
        <f t="shared" si="5"/>
        <v>5.2057203928238458</v>
      </c>
      <c r="M901">
        <f t="shared" si="6"/>
        <v>5.2057203928238458</v>
      </c>
      <c r="N901">
        <f t="shared" si="7"/>
        <v>27.099524808262057</v>
      </c>
      <c r="O901" s="39">
        <f t="shared" si="8"/>
        <v>0.19280445899347576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9"/>
        <v>22.57442867901457</v>
      </c>
      <c r="D902" s="17">
        <f t="shared" si="0"/>
        <v>10.42557132098543</v>
      </c>
      <c r="E902">
        <f t="shared" si="1"/>
        <v>10.42557132098543</v>
      </c>
      <c r="F902">
        <f t="shared" si="2"/>
        <v>108.69253736895388</v>
      </c>
      <c r="G902" s="39">
        <f t="shared" si="3"/>
        <v>0.31592640366622515</v>
      </c>
      <c r="I902" s="13">
        <v>43940</v>
      </c>
      <c r="J902">
        <v>18</v>
      </c>
      <c r="K902">
        <f t="shared" si="4"/>
        <v>24.182983101457822</v>
      </c>
      <c r="L902" s="17">
        <f t="shared" si="5"/>
        <v>-6.1829831014578218</v>
      </c>
      <c r="M902">
        <f t="shared" si="6"/>
        <v>6.1829831014578218</v>
      </c>
      <c r="N902">
        <f t="shared" si="7"/>
        <v>38.229280032912982</v>
      </c>
      <c r="O902" s="39">
        <f t="shared" si="8"/>
        <v>0.34349906119210122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9"/>
        <v>26.624305144077795</v>
      </c>
      <c r="D903" s="17">
        <f t="shared" si="0"/>
        <v>-3.6243051440777947</v>
      </c>
      <c r="E903">
        <f t="shared" si="1"/>
        <v>3.6243051440777947</v>
      </c>
      <c r="F903">
        <f t="shared" si="2"/>
        <v>13.135587777388764</v>
      </c>
      <c r="G903" s="39">
        <f t="shared" si="3"/>
        <v>0.15757848452512152</v>
      </c>
      <c r="I903" s="13">
        <v>43941</v>
      </c>
      <c r="J903">
        <v>30</v>
      </c>
      <c r="K903">
        <f t="shared" si="4"/>
        <v>21.985146277302604</v>
      </c>
      <c r="L903" s="17">
        <f t="shared" si="5"/>
        <v>8.0148537226973957</v>
      </c>
      <c r="M903">
        <f t="shared" si="6"/>
        <v>8.0148537226973957</v>
      </c>
      <c r="N903">
        <f t="shared" si="7"/>
        <v>64.237880196236304</v>
      </c>
      <c r="O903" s="39">
        <f t="shared" si="8"/>
        <v>0.26716179075657986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9"/>
        <v>22.869403686000098</v>
      </c>
      <c r="D904" s="17">
        <f t="shared" si="0"/>
        <v>-2.8694036860000978</v>
      </c>
      <c r="E904">
        <f t="shared" si="1"/>
        <v>2.8694036860000978</v>
      </c>
      <c r="F904">
        <f t="shared" si="2"/>
        <v>8.2334775132309481</v>
      </c>
      <c r="G904" s="39">
        <f t="shared" si="3"/>
        <v>0.14347018430000488</v>
      </c>
      <c r="I904" s="13">
        <v>43942</v>
      </c>
      <c r="J904">
        <v>32</v>
      </c>
      <c r="K904">
        <f t="shared" si="4"/>
        <v>24.735407051047197</v>
      </c>
      <c r="L904" s="17">
        <f t="shared" si="5"/>
        <v>7.2645929489528029</v>
      </c>
      <c r="M904">
        <f t="shared" si="6"/>
        <v>7.2645929489528029</v>
      </c>
      <c r="N904">
        <f t="shared" si="7"/>
        <v>52.774310713974785</v>
      </c>
      <c r="O904" s="39">
        <f t="shared" si="8"/>
        <v>0.22701852965477509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9"/>
        <v>21.235849785636518</v>
      </c>
      <c r="D905" s="17">
        <f t="shared" si="0"/>
        <v>-1.2358497856365176</v>
      </c>
      <c r="E905">
        <f t="shared" si="1"/>
        <v>1.2358497856365176</v>
      </c>
      <c r="F905">
        <f t="shared" si="2"/>
        <v>1.5273246926578266</v>
      </c>
      <c r="G905" s="39">
        <f t="shared" si="3"/>
        <v>6.1792489281825881E-2</v>
      </c>
      <c r="I905" s="13">
        <v>43943</v>
      </c>
      <c r="J905">
        <v>25</v>
      </c>
      <c r="K905">
        <f t="shared" si="4"/>
        <v>26.601563185792543</v>
      </c>
      <c r="L905" s="17">
        <f t="shared" si="5"/>
        <v>-1.6015631857925428</v>
      </c>
      <c r="M905">
        <f t="shared" si="6"/>
        <v>1.6015631857925428</v>
      </c>
      <c r="N905">
        <f t="shared" si="7"/>
        <v>2.5650046380859588</v>
      </c>
      <c r="O905" s="39">
        <f t="shared" si="8"/>
        <v>6.406252743170171E-2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9"/>
        <v>20.070733863790839</v>
      </c>
      <c r="D906" s="17">
        <f t="shared" si="0"/>
        <v>2.9292661362091614</v>
      </c>
      <c r="E906">
        <f t="shared" si="1"/>
        <v>2.9292661362091614</v>
      </c>
      <c r="F906">
        <f t="shared" si="2"/>
        <v>8.5806000967417493</v>
      </c>
      <c r="G906" s="39">
        <f t="shared" si="3"/>
        <v>0.12735939722648529</v>
      </c>
      <c r="I906" s="13">
        <v>43944</v>
      </c>
      <c r="J906">
        <v>24</v>
      </c>
      <c r="K906">
        <f t="shared" si="4"/>
        <v>25.273867276497477</v>
      </c>
      <c r="L906" s="17">
        <f t="shared" si="5"/>
        <v>-1.2738672764974766</v>
      </c>
      <c r="M906">
        <f t="shared" si="6"/>
        <v>1.2738672764974766</v>
      </c>
      <c r="N906">
        <f t="shared" si="7"/>
        <v>1.6227378381310984</v>
      </c>
      <c r="O906" s="39">
        <f t="shared" si="8"/>
        <v>5.3077803187394856E-2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9"/>
        <v>23.691803164654669</v>
      </c>
      <c r="D907" s="17">
        <f t="shared" si="0"/>
        <v>-1.6918031646546687</v>
      </c>
      <c r="E907">
        <f t="shared" si="1"/>
        <v>1.6918031646546687</v>
      </c>
      <c r="F907">
        <f t="shared" si="2"/>
        <v>2.8621979479355524</v>
      </c>
      <c r="G907" s="39">
        <f t="shared" si="3"/>
        <v>7.6900143847939487E-2</v>
      </c>
      <c r="I907" s="13">
        <v>43945</v>
      </c>
      <c r="J907">
        <v>24</v>
      </c>
      <c r="K907">
        <f t="shared" si="4"/>
        <v>20.87475365373205</v>
      </c>
      <c r="L907" s="17">
        <f t="shared" si="5"/>
        <v>3.1252463462679501</v>
      </c>
      <c r="M907">
        <f t="shared" si="6"/>
        <v>3.1252463462679501</v>
      </c>
      <c r="N907">
        <f t="shared" si="7"/>
        <v>9.7671647248611713</v>
      </c>
      <c r="O907" s="39">
        <f t="shared" si="8"/>
        <v>0.1302185977611646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9"/>
        <v>20.998370439122024</v>
      </c>
      <c r="D908" s="17">
        <f t="shared" si="0"/>
        <v>9.0016295608779764</v>
      </c>
      <c r="E908">
        <f t="shared" si="1"/>
        <v>9.0016295608779764</v>
      </c>
      <c r="F908">
        <f t="shared" si="2"/>
        <v>81.029334751272231</v>
      </c>
      <c r="G908" s="39">
        <f t="shared" si="3"/>
        <v>0.30005431869593252</v>
      </c>
      <c r="I908" s="13">
        <v>43946</v>
      </c>
      <c r="J908">
        <v>26</v>
      </c>
      <c r="K908">
        <f t="shared" si="4"/>
        <v>24.084880636549009</v>
      </c>
      <c r="L908" s="17">
        <f t="shared" si="5"/>
        <v>1.9151193634509909</v>
      </c>
      <c r="M908">
        <f t="shared" si="6"/>
        <v>1.9151193634509909</v>
      </c>
      <c r="N908">
        <f t="shared" si="7"/>
        <v>3.6676821762649285</v>
      </c>
      <c r="O908" s="39">
        <f t="shared" si="8"/>
        <v>7.3658437055807338E-2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9"/>
        <v>23.542672058783534</v>
      </c>
      <c r="D909" s="17">
        <f t="shared" si="0"/>
        <v>9.4573279412164659</v>
      </c>
      <c r="E909">
        <f t="shared" si="1"/>
        <v>9.4573279412164659</v>
      </c>
      <c r="F909">
        <f t="shared" si="2"/>
        <v>89.441051787713675</v>
      </c>
      <c r="G909" s="39">
        <f t="shared" si="3"/>
        <v>0.28658569518837773</v>
      </c>
      <c r="I909" s="13">
        <v>43947</v>
      </c>
      <c r="J909">
        <v>24</v>
      </c>
      <c r="K909">
        <f t="shared" si="4"/>
        <v>25.551953427449757</v>
      </c>
      <c r="L909" s="17">
        <f t="shared" si="5"/>
        <v>-1.5519534274497566</v>
      </c>
      <c r="M909">
        <f t="shared" si="6"/>
        <v>1.5519534274497566</v>
      </c>
      <c r="N909">
        <f t="shared" si="7"/>
        <v>2.4085594409730469</v>
      </c>
      <c r="O909" s="39">
        <f t="shared" si="8"/>
        <v>6.4664726143739859E-2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9"/>
        <v>26.482823512535294</v>
      </c>
      <c r="D910" s="17">
        <f t="shared" si="0"/>
        <v>1.517176487464706</v>
      </c>
      <c r="E910">
        <f t="shared" si="1"/>
        <v>1.517176487464706</v>
      </c>
      <c r="F910">
        <f t="shared" si="2"/>
        <v>2.3018244941157433</v>
      </c>
      <c r="G910" s="39">
        <f t="shared" si="3"/>
        <v>5.4184874552310927E-2</v>
      </c>
      <c r="I910" s="13">
        <v>43948</v>
      </c>
      <c r="J910">
        <v>37</v>
      </c>
      <c r="K910">
        <f t="shared" si="4"/>
        <v>23.062375106063371</v>
      </c>
      <c r="L910" s="17">
        <f t="shared" si="5"/>
        <v>13.937624893936629</v>
      </c>
      <c r="M910">
        <f t="shared" si="6"/>
        <v>13.937624893936629</v>
      </c>
      <c r="N910">
        <f t="shared" si="7"/>
        <v>194.25738768408203</v>
      </c>
      <c r="O910" s="39">
        <f t="shared" si="8"/>
        <v>0.37669256470099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9"/>
        <v>25.684809594544344</v>
      </c>
      <c r="D911" s="17">
        <f t="shared" si="0"/>
        <v>-4.684809594544344</v>
      </c>
      <c r="E911">
        <f t="shared" si="1"/>
        <v>4.684809594544344</v>
      </c>
      <c r="F911">
        <f t="shared" si="2"/>
        <v>21.94744093713474</v>
      </c>
      <c r="G911" s="39">
        <f t="shared" si="3"/>
        <v>0.2230861711687783</v>
      </c>
      <c r="I911" s="13">
        <v>43949</v>
      </c>
      <c r="J911">
        <v>27</v>
      </c>
      <c r="K911">
        <f t="shared" si="4"/>
        <v>28.2231053422556</v>
      </c>
      <c r="L911" s="17">
        <f t="shared" si="5"/>
        <v>-1.2231053422556002</v>
      </c>
      <c r="M911">
        <f t="shared" si="6"/>
        <v>1.2231053422556002</v>
      </c>
      <c r="N911">
        <f t="shared" si="7"/>
        <v>1.4959866782541889</v>
      </c>
      <c r="O911" s="39">
        <f t="shared" si="8"/>
        <v>4.5300197861318524E-2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9"/>
        <v>21.25972050373931</v>
      </c>
      <c r="D912" s="17">
        <f t="shared" si="0"/>
        <v>-1.2597205037393095</v>
      </c>
      <c r="E912">
        <f t="shared" si="1"/>
        <v>1.2597205037393095</v>
      </c>
      <c r="F912">
        <f t="shared" si="2"/>
        <v>1.5868957475412198</v>
      </c>
      <c r="G912" s="39">
        <f t="shared" si="3"/>
        <v>6.2986025186965472E-2</v>
      </c>
      <c r="I912" s="13">
        <v>43950</v>
      </c>
      <c r="J912">
        <v>22</v>
      </c>
      <c r="K912">
        <f t="shared" si="4"/>
        <v>26.315366412953182</v>
      </c>
      <c r="L912" s="17">
        <f t="shared" si="5"/>
        <v>-4.3153664129531819</v>
      </c>
      <c r="M912">
        <f t="shared" si="6"/>
        <v>4.3153664129531819</v>
      </c>
      <c r="N912">
        <f t="shared" si="7"/>
        <v>18.62238727804441</v>
      </c>
      <c r="O912" s="39">
        <f t="shared" si="8"/>
        <v>0.19615301877059918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9"/>
        <v>21.690171270317077</v>
      </c>
      <c r="D913" s="17">
        <f t="shared" si="0"/>
        <v>0.30982872968292341</v>
      </c>
      <c r="E913">
        <f t="shared" si="1"/>
        <v>0.30982872968292341</v>
      </c>
      <c r="F913">
        <f t="shared" si="2"/>
        <v>9.5993841736934024E-2</v>
      </c>
      <c r="G913" s="39">
        <f t="shared" si="3"/>
        <v>1.4083124076496518E-2</v>
      </c>
      <c r="I913" s="13">
        <v>43951</v>
      </c>
      <c r="J913">
        <v>26</v>
      </c>
      <c r="K913">
        <f t="shared" si="4"/>
        <v>22.646555675883775</v>
      </c>
      <c r="L913" s="17">
        <f t="shared" si="5"/>
        <v>3.3534443241162251</v>
      </c>
      <c r="M913">
        <f t="shared" si="6"/>
        <v>3.3534443241162251</v>
      </c>
      <c r="N913">
        <f t="shared" si="7"/>
        <v>11.245588834947325</v>
      </c>
      <c r="O913" s="39">
        <f t="shared" si="8"/>
        <v>0.12897862785062403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9"/>
        <v>23.242358792106835</v>
      </c>
      <c r="D914" s="17">
        <f t="shared" si="0"/>
        <v>-1.2423587921068346</v>
      </c>
      <c r="E914">
        <f t="shared" si="1"/>
        <v>1.2423587921068346</v>
      </c>
      <c r="F914">
        <f t="shared" si="2"/>
        <v>1.5434553683251533</v>
      </c>
      <c r="G914" s="39">
        <f t="shared" si="3"/>
        <v>5.6470854186674302E-2</v>
      </c>
      <c r="I914" s="13">
        <v>43952</v>
      </c>
      <c r="J914">
        <v>23</v>
      </c>
      <c r="K914">
        <f t="shared" si="4"/>
        <v>22.881262660202367</v>
      </c>
      <c r="L914" s="17">
        <f t="shared" si="5"/>
        <v>0.11873733979763301</v>
      </c>
      <c r="M914">
        <f t="shared" si="6"/>
        <v>0.11873733979763301</v>
      </c>
      <c r="N914">
        <f t="shared" si="7"/>
        <v>1.4098555862218564E-2</v>
      </c>
      <c r="O914" s="39">
        <f t="shared" si="8"/>
        <v>5.1624930346796964E-3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9"/>
        <v>22.219853261621196</v>
      </c>
      <c r="D915" s="17">
        <f t="shared" si="0"/>
        <v>10.780146738378804</v>
      </c>
      <c r="E915">
        <f t="shared" si="1"/>
        <v>10.780146738378804</v>
      </c>
      <c r="F915">
        <f t="shared" si="2"/>
        <v>116.21156370097916</v>
      </c>
      <c r="G915" s="39">
        <f t="shared" si="3"/>
        <v>0.32667111328420617</v>
      </c>
      <c r="I915" s="13">
        <v>43953</v>
      </c>
      <c r="J915">
        <v>22</v>
      </c>
      <c r="K915">
        <f t="shared" si="4"/>
        <v>26.02203500834603</v>
      </c>
      <c r="L915" s="17">
        <f t="shared" si="5"/>
        <v>-4.0220350083460303</v>
      </c>
      <c r="M915">
        <f t="shared" si="6"/>
        <v>4.0220350083460303</v>
      </c>
      <c r="N915">
        <f t="shared" si="7"/>
        <v>16.176765608361052</v>
      </c>
      <c r="O915" s="39">
        <f t="shared" si="8"/>
        <v>0.18281977310663775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9"/>
        <v>25.175097199329578</v>
      </c>
      <c r="D916" s="17">
        <f t="shared" si="0"/>
        <v>1.8249028006704222</v>
      </c>
      <c r="E916">
        <f t="shared" si="1"/>
        <v>1.8249028006704222</v>
      </c>
      <c r="F916">
        <f t="shared" si="2"/>
        <v>3.3302702318947506</v>
      </c>
      <c r="G916" s="39">
        <f t="shared" si="3"/>
        <v>6.7588992617423044E-2</v>
      </c>
      <c r="I916" s="13">
        <v>43954</v>
      </c>
      <c r="J916">
        <v>24</v>
      </c>
      <c r="K916">
        <f t="shared" si="4"/>
        <v>22.134738530732186</v>
      </c>
      <c r="L916" s="17">
        <f t="shared" si="5"/>
        <v>1.8652614692678142</v>
      </c>
      <c r="M916">
        <f t="shared" si="6"/>
        <v>1.8652614692678142</v>
      </c>
      <c r="N916">
        <f t="shared" si="7"/>
        <v>3.4792003487351248</v>
      </c>
      <c r="O916" s="39">
        <f t="shared" si="8"/>
        <v>7.7719227886158926E-2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9"/>
        <v>24.383089153288889</v>
      </c>
      <c r="D917" s="17">
        <f t="shared" si="0"/>
        <v>0.61691084671111085</v>
      </c>
      <c r="E917">
        <f t="shared" si="1"/>
        <v>0.61691084671111085</v>
      </c>
      <c r="F917">
        <f t="shared" si="2"/>
        <v>0.38057899278981971</v>
      </c>
      <c r="G917" s="39">
        <f t="shared" si="3"/>
        <v>2.4676433868444436E-2</v>
      </c>
      <c r="I917" s="13">
        <v>43955</v>
      </c>
      <c r="J917">
        <v>27</v>
      </c>
      <c r="K917">
        <f t="shared" si="4"/>
        <v>21.414189869301616</v>
      </c>
      <c r="L917" s="17">
        <f t="shared" si="5"/>
        <v>5.5858101306983841</v>
      </c>
      <c r="M917">
        <f t="shared" si="6"/>
        <v>5.5858101306983841</v>
      </c>
      <c r="N917">
        <f t="shared" si="7"/>
        <v>31.201274816212699</v>
      </c>
      <c r="O917" s="39">
        <f t="shared" si="8"/>
        <v>0.20688185669253276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9"/>
        <v>22.858520701917111</v>
      </c>
      <c r="D918" s="17">
        <f t="shared" si="0"/>
        <v>-0.8585207019171115</v>
      </c>
      <c r="E918">
        <f t="shared" si="1"/>
        <v>0.8585207019171115</v>
      </c>
      <c r="F918">
        <f t="shared" si="2"/>
        <v>0.73705779562024976</v>
      </c>
      <c r="G918" s="39">
        <f t="shared" si="3"/>
        <v>3.9023668268959616E-2</v>
      </c>
      <c r="I918" s="13">
        <v>43956</v>
      </c>
      <c r="J918">
        <v>28</v>
      </c>
      <c r="K918">
        <f t="shared" si="4"/>
        <v>24.296845662582349</v>
      </c>
      <c r="L918" s="17">
        <f t="shared" si="5"/>
        <v>3.7031543374176508</v>
      </c>
      <c r="M918">
        <f t="shared" si="6"/>
        <v>3.7031543374176508</v>
      </c>
      <c r="N918">
        <f t="shared" si="7"/>
        <v>13.71335204673516</v>
      </c>
      <c r="O918" s="39">
        <f t="shared" si="8"/>
        <v>0.13225551205063038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9"/>
        <v>21.112233000246547</v>
      </c>
      <c r="D919" s="17">
        <f t="shared" si="0"/>
        <v>2.8877669997534525</v>
      </c>
      <c r="E919">
        <f t="shared" si="1"/>
        <v>2.8877669997534525</v>
      </c>
      <c r="F919">
        <f t="shared" si="2"/>
        <v>8.3391982448650559</v>
      </c>
      <c r="G919" s="39">
        <f t="shared" si="3"/>
        <v>0.12032362498972719</v>
      </c>
      <c r="I919" s="13">
        <v>43957</v>
      </c>
      <c r="J919">
        <v>27</v>
      </c>
      <c r="K919">
        <f t="shared" si="4"/>
        <v>24.490945842463155</v>
      </c>
      <c r="L919" s="17">
        <f t="shared" si="5"/>
        <v>2.5090541575368448</v>
      </c>
      <c r="M919">
        <f t="shared" si="6"/>
        <v>2.5090541575368448</v>
      </c>
      <c r="N919">
        <f t="shared" si="7"/>
        <v>6.2953527654529262</v>
      </c>
      <c r="O919" s="39">
        <f t="shared" si="8"/>
        <v>9.2927931760623875E-2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9"/>
        <v>24.539202121229568</v>
      </c>
      <c r="D920" s="17">
        <f t="shared" si="0"/>
        <v>2.4607978787704319</v>
      </c>
      <c r="E920">
        <f t="shared" si="1"/>
        <v>2.4607978787704319</v>
      </c>
      <c r="F920">
        <f t="shared" si="2"/>
        <v>6.055526200161057</v>
      </c>
      <c r="G920" s="39">
        <f t="shared" si="3"/>
        <v>9.1140662176682666E-2</v>
      </c>
      <c r="I920" s="13">
        <v>43958</v>
      </c>
      <c r="J920">
        <v>29</v>
      </c>
      <c r="K920">
        <f t="shared" si="4"/>
        <v>23.956386739026307</v>
      </c>
      <c r="L920" s="17">
        <f t="shared" si="5"/>
        <v>5.043613260973693</v>
      </c>
      <c r="M920">
        <f t="shared" si="6"/>
        <v>5.043613260973693</v>
      </c>
      <c r="N920">
        <f t="shared" si="7"/>
        <v>25.438034726269688</v>
      </c>
      <c r="O920" s="39">
        <f t="shared" si="8"/>
        <v>0.17391769865426526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9"/>
        <v>24.580937685484887</v>
      </c>
      <c r="D921" s="17">
        <f t="shared" si="0"/>
        <v>4.4190623145151129</v>
      </c>
      <c r="E921">
        <f t="shared" si="1"/>
        <v>4.4190623145151129</v>
      </c>
      <c r="F921">
        <f t="shared" si="2"/>
        <v>19.528111739567667</v>
      </c>
      <c r="G921" s="39">
        <f t="shared" si="3"/>
        <v>0.15238145912121079</v>
      </c>
      <c r="I921" s="13">
        <v>43959</v>
      </c>
      <c r="J921">
        <v>41</v>
      </c>
      <c r="K921">
        <f t="shared" si="4"/>
        <v>25.224482237913527</v>
      </c>
      <c r="L921" s="17">
        <f t="shared" si="5"/>
        <v>15.775517762086473</v>
      </c>
      <c r="M921">
        <f t="shared" si="6"/>
        <v>15.775517762086473</v>
      </c>
      <c r="N921">
        <f t="shared" si="7"/>
        <v>248.86696066190581</v>
      </c>
      <c r="O921" s="39">
        <f t="shared" si="8"/>
        <v>0.38476872590454814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9"/>
        <v>25.508574260816069</v>
      </c>
      <c r="D922" s="17">
        <f t="shared" si="0"/>
        <v>1.4914257391839314</v>
      </c>
      <c r="E922">
        <f t="shared" si="1"/>
        <v>1.4914257391839314</v>
      </c>
      <c r="F922">
        <f t="shared" si="2"/>
        <v>2.224350735500336</v>
      </c>
      <c r="G922" s="39">
        <f t="shared" si="3"/>
        <v>5.5237990340145607E-2</v>
      </c>
      <c r="I922" s="13">
        <v>43960</v>
      </c>
      <c r="J922">
        <v>22</v>
      </c>
      <c r="K922">
        <f t="shared" si="4"/>
        <v>31.868045361222222</v>
      </c>
      <c r="L922" s="17">
        <f t="shared" si="5"/>
        <v>-9.8680453612222223</v>
      </c>
      <c r="M922">
        <f t="shared" si="6"/>
        <v>9.8680453612222223</v>
      </c>
      <c r="N922">
        <f t="shared" si="7"/>
        <v>97.378319251139416</v>
      </c>
      <c r="O922" s="39">
        <f t="shared" si="8"/>
        <v>0.44854751641919194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9"/>
        <v>24.155364031039845</v>
      </c>
      <c r="D923" s="17">
        <f t="shared" si="0"/>
        <v>11.844635968960155</v>
      </c>
      <c r="E923">
        <f t="shared" si="1"/>
        <v>11.844635968960155</v>
      </c>
      <c r="F923">
        <f t="shared" si="2"/>
        <v>140.29540123718468</v>
      </c>
      <c r="G923" s="39">
        <f t="shared" si="3"/>
        <v>0.32901766580444874</v>
      </c>
      <c r="I923" s="13">
        <v>43961</v>
      </c>
      <c r="J923">
        <v>21</v>
      </c>
      <c r="K923">
        <f t="shared" si="4"/>
        <v>26.000421809878311</v>
      </c>
      <c r="L923" s="17">
        <f t="shared" si="5"/>
        <v>-5.0004218098783113</v>
      </c>
      <c r="M923">
        <f t="shared" si="6"/>
        <v>5.0004218098783113</v>
      </c>
      <c r="N923">
        <f t="shared" si="7"/>
        <v>25.004218276706688</v>
      </c>
      <c r="O923" s="39">
        <f t="shared" si="8"/>
        <v>0.23811532427991958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9"/>
        <v>28.370592845748359</v>
      </c>
      <c r="D924" s="17">
        <f t="shared" si="0"/>
        <v>0.62940715425164129</v>
      </c>
      <c r="E924">
        <f t="shared" si="1"/>
        <v>0.62940715425164129</v>
      </c>
      <c r="F924">
        <f t="shared" si="2"/>
        <v>0.39615336582314936</v>
      </c>
      <c r="G924" s="39">
        <f t="shared" si="3"/>
        <v>2.1703694974194526E-2</v>
      </c>
      <c r="I924" s="13">
        <v>43962</v>
      </c>
      <c r="J924">
        <v>31</v>
      </c>
      <c r="K924">
        <f t="shared" si="4"/>
        <v>21.486316866170821</v>
      </c>
      <c r="L924" s="17">
        <f t="shared" si="5"/>
        <v>9.5136831338291792</v>
      </c>
      <c r="M924">
        <f t="shared" si="6"/>
        <v>9.5136831338291792</v>
      </c>
      <c r="N924">
        <f t="shared" si="7"/>
        <v>90.510166770905798</v>
      </c>
      <c r="O924" s="39">
        <f t="shared" si="8"/>
        <v>0.30689300431707028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9"/>
        <v>27.867553934742944</v>
      </c>
      <c r="D925" s="17">
        <f t="shared" si="0"/>
        <v>-1.8675539347429435</v>
      </c>
      <c r="E925">
        <f t="shared" si="1"/>
        <v>1.8675539347429435</v>
      </c>
      <c r="F925">
        <f t="shared" si="2"/>
        <v>3.4877576991738506</v>
      </c>
      <c r="G925" s="39">
        <f t="shared" si="3"/>
        <v>7.1828997490113206E-2</v>
      </c>
      <c r="I925" s="13">
        <v>43963</v>
      </c>
      <c r="J925">
        <v>45</v>
      </c>
      <c r="K925">
        <f t="shared" si="4"/>
        <v>26.349967345440707</v>
      </c>
      <c r="L925" s="17">
        <f t="shared" si="5"/>
        <v>18.650032654559293</v>
      </c>
      <c r="M925">
        <f t="shared" si="6"/>
        <v>18.650032654559293</v>
      </c>
      <c r="N925">
        <f t="shared" si="7"/>
        <v>347.82371801612794</v>
      </c>
      <c r="O925" s="39">
        <f t="shared" si="8"/>
        <v>0.41444517010131765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9"/>
        <v>25.694563818809797</v>
      </c>
      <c r="D926" s="17">
        <f t="shared" si="0"/>
        <v>-4.6945638188097973</v>
      </c>
      <c r="E926">
        <f t="shared" si="1"/>
        <v>4.6945638188097973</v>
      </c>
      <c r="F926">
        <f t="shared" si="2"/>
        <v>22.038929448878029</v>
      </c>
      <c r="G926" s="39">
        <f t="shared" si="3"/>
        <v>0.22355065803856178</v>
      </c>
      <c r="I926" s="13">
        <v>43964</v>
      </c>
      <c r="J926">
        <v>26</v>
      </c>
      <c r="K926">
        <f t="shared" si="4"/>
        <v>38.041065756076186</v>
      </c>
      <c r="L926" s="17">
        <f t="shared" si="5"/>
        <v>-12.041065756076186</v>
      </c>
      <c r="M926">
        <f t="shared" si="6"/>
        <v>12.041065756076186</v>
      </c>
      <c r="N926">
        <f t="shared" si="7"/>
        <v>144.98726454215057</v>
      </c>
      <c r="O926" s="39">
        <f t="shared" si="8"/>
        <v>0.46311791369523791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9"/>
        <v>22.282226034224951</v>
      </c>
      <c r="D927" s="17">
        <f t="shared" si="0"/>
        <v>-1.2822260342249514</v>
      </c>
      <c r="E927">
        <f t="shared" si="1"/>
        <v>1.2822260342249514</v>
      </c>
      <c r="F927">
        <f t="shared" si="2"/>
        <v>1.6441036028442462</v>
      </c>
      <c r="G927" s="39">
        <f t="shared" si="3"/>
        <v>6.1058382582140545E-2</v>
      </c>
      <c r="I927" s="13">
        <v>43965</v>
      </c>
      <c r="J927">
        <v>22</v>
      </c>
      <c r="K927">
        <f t="shared" si="4"/>
        <v>26.889556330708523</v>
      </c>
      <c r="L927" s="17">
        <f t="shared" si="5"/>
        <v>-4.8895563307085226</v>
      </c>
      <c r="M927">
        <f t="shared" si="6"/>
        <v>4.8895563307085226</v>
      </c>
      <c r="N927">
        <f t="shared" si="7"/>
        <v>23.907761111171791</v>
      </c>
      <c r="O927" s="39">
        <f t="shared" si="8"/>
        <v>0.22225256048675102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9"/>
        <v>23.844167780280159</v>
      </c>
      <c r="D928" s="17">
        <f t="shared" si="0"/>
        <v>-1.8441677802801593</v>
      </c>
      <c r="E928">
        <f t="shared" si="1"/>
        <v>1.8441677802801593</v>
      </c>
      <c r="F928">
        <f t="shared" si="2"/>
        <v>3.4009548018234499</v>
      </c>
      <c r="G928" s="39">
        <f t="shared" si="3"/>
        <v>8.3825808194552695E-2</v>
      </c>
      <c r="I928" s="13">
        <v>43966</v>
      </c>
      <c r="J928">
        <v>30</v>
      </c>
      <c r="K928">
        <f t="shared" si="4"/>
        <v>21.027118269357537</v>
      </c>
      <c r="L928" s="17">
        <f t="shared" si="5"/>
        <v>8.9728817306424631</v>
      </c>
      <c r="M928">
        <f t="shared" si="6"/>
        <v>8.9728817306424631</v>
      </c>
      <c r="N928">
        <f t="shared" si="7"/>
        <v>80.512606552097282</v>
      </c>
      <c r="O928" s="39">
        <f t="shared" si="8"/>
        <v>0.29909605768808212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9"/>
        <v>22.304967992510207</v>
      </c>
      <c r="D929" s="17">
        <f t="shared" si="0"/>
        <v>3.6950320074897931</v>
      </c>
      <c r="E929">
        <f t="shared" si="1"/>
        <v>3.6950320074897931</v>
      </c>
      <c r="F929">
        <f t="shared" si="2"/>
        <v>13.65326153637405</v>
      </c>
      <c r="G929" s="39">
        <f t="shared" si="3"/>
        <v>0.14211661567268435</v>
      </c>
      <c r="I929" s="13">
        <v>43967</v>
      </c>
      <c r="J929">
        <v>22</v>
      </c>
      <c r="K929">
        <f t="shared" si="4"/>
        <v>26.667684310711486</v>
      </c>
      <c r="L929" s="17">
        <f t="shared" si="5"/>
        <v>-4.6676843107114863</v>
      </c>
      <c r="M929">
        <f t="shared" si="6"/>
        <v>4.6676843107114863</v>
      </c>
      <c r="N929">
        <f t="shared" si="7"/>
        <v>21.787276824462161</v>
      </c>
      <c r="O929" s="39">
        <f t="shared" si="8"/>
        <v>0.21216746866870392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9"/>
        <v>23.44944670600745</v>
      </c>
      <c r="D930" s="17">
        <f t="shared" si="0"/>
        <v>-0.44944670600744985</v>
      </c>
      <c r="E930">
        <f t="shared" si="1"/>
        <v>0.44944670600744985</v>
      </c>
      <c r="F930">
        <f t="shared" si="2"/>
        <v>0.20200234154094707</v>
      </c>
      <c r="G930" s="39">
        <f t="shared" si="3"/>
        <v>1.954116113075869E-2</v>
      </c>
      <c r="I930" s="13">
        <v>43968</v>
      </c>
      <c r="J930">
        <v>20</v>
      </c>
      <c r="K930">
        <f t="shared" si="4"/>
        <v>28.641235987072651</v>
      </c>
      <c r="L930" s="17">
        <f t="shared" si="5"/>
        <v>-8.6412359870726512</v>
      </c>
      <c r="M930">
        <f t="shared" si="6"/>
        <v>8.6412359870726512</v>
      </c>
      <c r="N930">
        <f t="shared" si="7"/>
        <v>74.670959384279456</v>
      </c>
      <c r="O930" s="39">
        <f t="shared" si="8"/>
        <v>0.43206179935363254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9"/>
        <v>21.476562641905371</v>
      </c>
      <c r="D931" s="17">
        <f t="shared" si="0"/>
        <v>6.523437358094629</v>
      </c>
      <c r="E931">
        <f t="shared" si="1"/>
        <v>6.523437358094629</v>
      </c>
      <c r="F931">
        <f t="shared" si="2"/>
        <v>42.555234964984635</v>
      </c>
      <c r="G931" s="39">
        <f t="shared" si="3"/>
        <v>0.23297990564623675</v>
      </c>
      <c r="I931" s="13">
        <v>43969</v>
      </c>
      <c r="J931">
        <v>38</v>
      </c>
      <c r="K931">
        <f t="shared" si="4"/>
        <v>20.752780470720445</v>
      </c>
      <c r="L931" s="17">
        <f t="shared" si="5"/>
        <v>17.247219529279555</v>
      </c>
      <c r="M931">
        <f t="shared" si="6"/>
        <v>17.247219529279555</v>
      </c>
      <c r="N931">
        <f t="shared" si="7"/>
        <v>297.46658149116206</v>
      </c>
      <c r="O931" s="39">
        <f t="shared" si="8"/>
        <v>0.45387419813893565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9"/>
        <v>23.126852628603942</v>
      </c>
      <c r="D932" s="17">
        <f t="shared" si="0"/>
        <v>2.8731473713960582</v>
      </c>
      <c r="E932">
        <f t="shared" si="1"/>
        <v>2.8731473713960582</v>
      </c>
      <c r="F932">
        <f t="shared" si="2"/>
        <v>8.2549758177600783</v>
      </c>
      <c r="G932" s="39">
        <f t="shared" si="3"/>
        <v>0.11050566813061763</v>
      </c>
      <c r="I932" s="13">
        <v>43970</v>
      </c>
      <c r="J932">
        <v>26</v>
      </c>
      <c r="K932">
        <f t="shared" si="4"/>
        <v>27.308456500944224</v>
      </c>
      <c r="L932" s="17">
        <f t="shared" si="5"/>
        <v>-1.3084565009442244</v>
      </c>
      <c r="M932">
        <f t="shared" si="6"/>
        <v>1.3084565009442244</v>
      </c>
      <c r="N932">
        <f t="shared" si="7"/>
        <v>1.712058414863203</v>
      </c>
      <c r="O932" s="39">
        <f t="shared" si="8"/>
        <v>5.032525003631632E-2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9"/>
        <v>23.506942366478476</v>
      </c>
      <c r="D933" s="17">
        <f t="shared" si="0"/>
        <v>-0.50694236647847646</v>
      </c>
      <c r="E933">
        <f t="shared" si="1"/>
        <v>0.50694236647847646</v>
      </c>
      <c r="F933">
        <f t="shared" si="2"/>
        <v>0.25699056293079792</v>
      </c>
      <c r="G933" s="39">
        <f t="shared" si="3"/>
        <v>2.2040972455585933E-2</v>
      </c>
      <c r="I933" s="13">
        <v>43971</v>
      </c>
      <c r="J933">
        <v>26</v>
      </c>
      <c r="K933">
        <f t="shared" si="4"/>
        <v>27.769451469834127</v>
      </c>
      <c r="L933" s="17">
        <f t="shared" si="5"/>
        <v>-1.7694514698341273</v>
      </c>
      <c r="M933">
        <f t="shared" si="6"/>
        <v>1.7694514698341273</v>
      </c>
      <c r="N933">
        <f t="shared" si="7"/>
        <v>3.1309585040981536</v>
      </c>
      <c r="O933" s="39">
        <f t="shared" si="8"/>
        <v>6.8055825762851047E-2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9"/>
        <v>22.897022756418078</v>
      </c>
      <c r="D934" s="17">
        <f t="shared" si="0"/>
        <v>0.10297724358192184</v>
      </c>
      <c r="E934">
        <f t="shared" si="1"/>
        <v>0.10297724358192184</v>
      </c>
      <c r="F934">
        <f t="shared" si="2"/>
        <v>1.0604312695730462E-2</v>
      </c>
      <c r="G934" s="39">
        <f t="shared" si="3"/>
        <v>4.4772714600835586E-3</v>
      </c>
      <c r="I934" s="13">
        <v>43972</v>
      </c>
      <c r="J934">
        <v>34</v>
      </c>
      <c r="K934">
        <f t="shared" si="4"/>
        <v>23.108987782451415</v>
      </c>
      <c r="L934" s="17">
        <f t="shared" si="5"/>
        <v>10.891012217548585</v>
      </c>
      <c r="M934">
        <f t="shared" si="6"/>
        <v>10.891012217548585</v>
      </c>
      <c r="N934">
        <f t="shared" si="7"/>
        <v>118.61414712279256</v>
      </c>
      <c r="O934" s="39">
        <f t="shared" si="8"/>
        <v>0.32032388875142898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9"/>
        <v>21.447814811669858</v>
      </c>
      <c r="D935" s="17">
        <f t="shared" si="0"/>
        <v>7.5521851883301423</v>
      </c>
      <c r="E935">
        <f t="shared" si="1"/>
        <v>7.5521851883301423</v>
      </c>
      <c r="F935">
        <f t="shared" si="2"/>
        <v>57.035501118833189</v>
      </c>
      <c r="G935" s="39">
        <f t="shared" si="3"/>
        <v>0.26042017890793595</v>
      </c>
      <c r="I935" s="13">
        <v>43973</v>
      </c>
      <c r="J935">
        <v>23</v>
      </c>
      <c r="K935">
        <f t="shared" si="4"/>
        <v>26.136358717028997</v>
      </c>
      <c r="L935" s="17">
        <f t="shared" si="5"/>
        <v>-3.1363587170289975</v>
      </c>
      <c r="M935">
        <f t="shared" si="6"/>
        <v>3.1363587170289975</v>
      </c>
      <c r="N935">
        <f t="shared" si="7"/>
        <v>9.83674600188378</v>
      </c>
      <c r="O935" s="39">
        <f t="shared" si="8"/>
        <v>0.13636342247952163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9"/>
        <v>25.564941161469562</v>
      </c>
      <c r="D936" s="17">
        <f t="shared" si="0"/>
        <v>3.4350588385304377</v>
      </c>
      <c r="E936">
        <f t="shared" si="1"/>
        <v>3.4350588385304377</v>
      </c>
      <c r="F936">
        <f t="shared" si="2"/>
        <v>11.799629224166079</v>
      </c>
      <c r="G936" s="39">
        <f t="shared" si="3"/>
        <v>0.11845030477691164</v>
      </c>
      <c r="I936" s="13">
        <v>43974</v>
      </c>
      <c r="J936">
        <v>19</v>
      </c>
      <c r="K936">
        <f t="shared" si="4"/>
        <v>27.897945367356822</v>
      </c>
      <c r="L936" s="17">
        <f t="shared" si="5"/>
        <v>-8.8979453673568223</v>
      </c>
      <c r="M936">
        <f t="shared" si="6"/>
        <v>8.8979453673568223</v>
      </c>
      <c r="N936">
        <f t="shared" si="7"/>
        <v>79.173431760466741</v>
      </c>
      <c r="O936" s="39">
        <f t="shared" si="8"/>
        <v>0.46831291407141168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9"/>
        <v>26.190620867745672</v>
      </c>
      <c r="D937" s="17">
        <f t="shared" si="0"/>
        <v>4.8093791322543282</v>
      </c>
      <c r="E937">
        <f t="shared" si="1"/>
        <v>4.8093791322543282</v>
      </c>
      <c r="F937">
        <f t="shared" si="2"/>
        <v>23.130127637763394</v>
      </c>
      <c r="G937" s="39">
        <f t="shared" si="3"/>
        <v>0.15514126233078479</v>
      </c>
      <c r="I937" s="13">
        <v>43975</v>
      </c>
      <c r="J937">
        <v>27</v>
      </c>
      <c r="K937">
        <f t="shared" si="4"/>
        <v>20.502313390186146</v>
      </c>
      <c r="L937" s="17">
        <f t="shared" si="5"/>
        <v>6.4976866098138544</v>
      </c>
      <c r="M937">
        <f t="shared" si="6"/>
        <v>6.4976866098138544</v>
      </c>
      <c r="N937">
        <f t="shared" si="7"/>
        <v>42.219931279354263</v>
      </c>
      <c r="O937" s="39">
        <f t="shared" si="8"/>
        <v>0.24065505962273534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si="9"/>
        <v>26.237233544133723</v>
      </c>
      <c r="D938" s="17">
        <f t="shared" ref="D938:D944" si="10">B938-C938</f>
        <v>4.7627664558662772</v>
      </c>
      <c r="E938">
        <f t="shared" ref="E938:E944" si="11">ABS(D938)</f>
        <v>4.7627664558662772</v>
      </c>
      <c r="F938">
        <f t="shared" ref="F938:F944" si="12">E938^2</f>
        <v>22.683944313125018</v>
      </c>
      <c r="G938" s="39">
        <f t="shared" ref="G938:G944" si="13">ABS(E938/B938)</f>
        <v>0.15363762760858959</v>
      </c>
      <c r="I938" s="13">
        <v>43976</v>
      </c>
      <c r="J938">
        <v>30</v>
      </c>
      <c r="K938">
        <f t="shared" ref="K938:K1001" si="14">(($E$858*J937)+($E$857*J936)+($E$856*J935)+($E$855*J934)+($E$854*J933))/5</f>
        <v>23.301959202514684</v>
      </c>
      <c r="L938" s="17">
        <f t="shared" ref="L938:L944" si="15">J938-K938</f>
        <v>6.6980407974853158</v>
      </c>
      <c r="M938">
        <f t="shared" ref="M938:M944" si="16">ABS(L938)</f>
        <v>6.6980407974853158</v>
      </c>
      <c r="N938">
        <f t="shared" ref="N938:N944" si="17">M938^2</f>
        <v>44.863750524777728</v>
      </c>
      <c r="O938" s="39">
        <f t="shared" ref="O938:O944" si="18">ABS(M938/J938)</f>
        <v>0.22326802658284386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ref="C939:C1002" si="19">(($E$858*B938)+($E$857*B937)+($E$856*B936)+($E$855*B935)+($E$854*B934))/5</f>
        <v>26.635188128160781</v>
      </c>
      <c r="D939" s="17">
        <f t="shared" si="10"/>
        <v>-8.635188128160781</v>
      </c>
      <c r="E939">
        <f t="shared" si="11"/>
        <v>8.635188128160781</v>
      </c>
      <c r="F939">
        <f t="shared" si="12"/>
        <v>74.566474008728889</v>
      </c>
      <c r="G939" s="39">
        <f t="shared" si="13"/>
        <v>0.47973267378671003</v>
      </c>
      <c r="I939" s="13">
        <v>43977</v>
      </c>
      <c r="J939">
        <v>26</v>
      </c>
      <c r="K939">
        <f t="shared" si="14"/>
        <v>28.514846839486768</v>
      </c>
      <c r="L939" s="17">
        <f t="shared" si="15"/>
        <v>-2.5148468394867685</v>
      </c>
      <c r="M939">
        <f t="shared" si="16"/>
        <v>2.5148468394867685</v>
      </c>
      <c r="N939">
        <f t="shared" si="17"/>
        <v>6.3244546260765881</v>
      </c>
      <c r="O939" s="39">
        <f t="shared" si="18"/>
        <v>9.6724878441798792E-2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si="19"/>
        <v>22.496963422454193</v>
      </c>
      <c r="D940" s="17">
        <f t="shared" si="10"/>
        <v>-0.49696342245419345</v>
      </c>
      <c r="E940">
        <f t="shared" si="11"/>
        <v>0.49696342245419345</v>
      </c>
      <c r="F940">
        <f t="shared" si="12"/>
        <v>0.24697264325738513</v>
      </c>
      <c r="G940" s="39">
        <f t="shared" si="13"/>
        <v>2.2589246475190613E-2</v>
      </c>
      <c r="I940" s="13">
        <v>43978</v>
      </c>
      <c r="J940">
        <v>27</v>
      </c>
      <c r="K940">
        <f t="shared" si="14"/>
        <v>24.18898897340808</v>
      </c>
      <c r="L940" s="17">
        <f t="shared" si="15"/>
        <v>2.8110110265919204</v>
      </c>
      <c r="M940">
        <f t="shared" si="16"/>
        <v>2.8110110265919204</v>
      </c>
      <c r="N940">
        <f t="shared" si="17"/>
        <v>7.9017829916213618</v>
      </c>
      <c r="O940" s="39">
        <f t="shared" si="18"/>
        <v>0.10411151950340446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9"/>
        <v>21.708036116469607</v>
      </c>
      <c r="D941" s="17">
        <f t="shared" si="10"/>
        <v>-2.7080361164696072</v>
      </c>
      <c r="E941">
        <f t="shared" si="11"/>
        <v>2.7080361164696072</v>
      </c>
      <c r="F941">
        <f t="shared" si="12"/>
        <v>7.3334596081037917</v>
      </c>
      <c r="G941" s="39">
        <f t="shared" si="13"/>
        <v>0.14252821665629511</v>
      </c>
      <c r="I941" s="13">
        <v>43979</v>
      </c>
      <c r="J941">
        <v>23</v>
      </c>
      <c r="K941">
        <f t="shared" si="14"/>
        <v>22.706156086291621</v>
      </c>
      <c r="L941" s="17">
        <f t="shared" si="15"/>
        <v>0.29384391370837903</v>
      </c>
      <c r="M941">
        <f t="shared" si="16"/>
        <v>0.29384391370837903</v>
      </c>
      <c r="N941">
        <f t="shared" si="17"/>
        <v>8.63442456234573E-2</v>
      </c>
      <c r="O941" s="39">
        <f t="shared" si="18"/>
        <v>1.2775822335146915E-2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9"/>
        <v>21.723796212685318</v>
      </c>
      <c r="D942" s="17">
        <f t="shared" si="10"/>
        <v>-0.72379621268531835</v>
      </c>
      <c r="E942">
        <f t="shared" si="11"/>
        <v>0.72379621268531835</v>
      </c>
      <c r="F942">
        <f t="shared" si="12"/>
        <v>0.52388095749761054</v>
      </c>
      <c r="G942" s="39">
        <f t="shared" si="13"/>
        <v>3.4466486318348491E-2</v>
      </c>
      <c r="I942" s="13">
        <v>43980</v>
      </c>
      <c r="J942">
        <v>18</v>
      </c>
      <c r="K942">
        <f t="shared" si="14"/>
        <v>23.38009207133415</v>
      </c>
      <c r="L942" s="17">
        <f t="shared" si="15"/>
        <v>-5.3800920713341505</v>
      </c>
      <c r="M942">
        <f t="shared" si="16"/>
        <v>5.3800920713341505</v>
      </c>
      <c r="N942">
        <f t="shared" si="17"/>
        <v>28.94539069603259</v>
      </c>
      <c r="O942" s="39">
        <f t="shared" si="18"/>
        <v>0.29889400396300836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9"/>
        <v>22.02575308174039</v>
      </c>
      <c r="D943" s="17">
        <f t="shared" si="10"/>
        <v>-1.0257530817403904</v>
      </c>
      <c r="E943">
        <f t="shared" si="11"/>
        <v>1.0257530817403904</v>
      </c>
      <c r="F943">
        <f t="shared" si="12"/>
        <v>1.0521693846999081</v>
      </c>
      <c r="G943" s="39">
        <f t="shared" si="13"/>
        <v>4.8845384844780494E-2</v>
      </c>
      <c r="I943" s="13">
        <v>43981</v>
      </c>
      <c r="J943">
        <v>22</v>
      </c>
      <c r="K943">
        <f t="shared" si="14"/>
        <v>21.189237109248474</v>
      </c>
      <c r="L943" s="17">
        <f t="shared" si="15"/>
        <v>0.8107628907515263</v>
      </c>
      <c r="M943">
        <f t="shared" si="16"/>
        <v>0.8107628907515263</v>
      </c>
      <c r="N943">
        <f t="shared" si="17"/>
        <v>0.65733646501977139</v>
      </c>
      <c r="O943" s="39">
        <f t="shared" si="18"/>
        <v>3.6852858670523923E-2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9"/>
        <v>18.730511368034421</v>
      </c>
      <c r="D944" s="17">
        <f t="shared" si="10"/>
        <v>9.2694886319655794</v>
      </c>
      <c r="E944">
        <f t="shared" si="11"/>
        <v>9.2694886319655794</v>
      </c>
      <c r="F944">
        <f t="shared" si="12"/>
        <v>85.923419498139111</v>
      </c>
      <c r="G944" s="39">
        <f t="shared" si="13"/>
        <v>0.33105316542734214</v>
      </c>
      <c r="I944" s="13">
        <v>43982</v>
      </c>
      <c r="J944">
        <v>26</v>
      </c>
      <c r="K944">
        <f t="shared" si="14"/>
        <v>20.855760047761986</v>
      </c>
      <c r="L944" s="17">
        <f t="shared" si="15"/>
        <v>5.1442399522380136</v>
      </c>
      <c r="M944">
        <f t="shared" si="16"/>
        <v>5.1442399522380136</v>
      </c>
      <c r="N944">
        <f t="shared" si="17"/>
        <v>26.46320468620176</v>
      </c>
      <c r="O944" s="39">
        <f t="shared" si="18"/>
        <v>0.19785538277838513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9"/>
        <v>23.012990067479418</v>
      </c>
      <c r="D945" s="17">
        <f>B945-C945</f>
        <v>2.9870099325205821</v>
      </c>
      <c r="E945">
        <f>ABS(D945)</f>
        <v>2.9870099325205821</v>
      </c>
      <c r="F945">
        <f>E945^2</f>
        <v>8.9222283369766124</v>
      </c>
      <c r="G945" s="39">
        <f>ABS(E945/B945)</f>
        <v>0.11488499740463777</v>
      </c>
      <c r="I945" s="13">
        <v>43983</v>
      </c>
      <c r="J945">
        <v>22</v>
      </c>
      <c r="K945">
        <f t="shared" si="14"/>
        <v>23.733538728909988</v>
      </c>
      <c r="L945" s="17">
        <f>J945-K945</f>
        <v>-1.7335387289099877</v>
      </c>
      <c r="M945">
        <f>ABS(L945)</f>
        <v>1.7335387289099877</v>
      </c>
      <c r="N945">
        <f>M945^2</f>
        <v>3.005156524630856</v>
      </c>
      <c r="O945" s="39">
        <f>ABS(M945/J945)</f>
        <v>7.8797214950453984E-2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9"/>
        <v>22.654666297770852</v>
      </c>
      <c r="D946" s="17">
        <f t="shared" ref="D946:D1009" si="20">B946-C946</f>
        <v>5.3453337022291478</v>
      </c>
      <c r="E946">
        <f t="shared" ref="E946:E1009" si="21">ABS(D946)</f>
        <v>5.3453337022291478</v>
      </c>
      <c r="F946">
        <f t="shared" ref="F946:F1009" si="22">E946^2</f>
        <v>28.572592388186766</v>
      </c>
      <c r="G946" s="40">
        <f t="shared" ref="G946:G1009" si="23">ABS(E946/B946)</f>
        <v>0.19090477507961243</v>
      </c>
      <c r="I946" s="13">
        <v>43984</v>
      </c>
      <c r="J946">
        <v>23</v>
      </c>
      <c r="K946">
        <f t="shared" si="14"/>
        <v>21.59530231516262</v>
      </c>
      <c r="L946" s="17">
        <f t="shared" ref="L946:L1009" si="24">J946-K946</f>
        <v>1.4046976848373802</v>
      </c>
      <c r="M946">
        <f t="shared" ref="M946:M1009" si="25">ABS(L946)</f>
        <v>1.4046976848373802</v>
      </c>
      <c r="N946">
        <f t="shared" ref="N946:N1009" si="26">M946^2</f>
        <v>1.973175585787496</v>
      </c>
      <c r="O946" s="40">
        <f t="shared" ref="O946:O1009" si="27">ABS(M946/J946)</f>
        <v>6.1073812384233921E-2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9"/>
        <v>23.723784504644538</v>
      </c>
      <c r="D947" s="17">
        <f t="shared" si="20"/>
        <v>2.2762154953554621</v>
      </c>
      <c r="E947">
        <f t="shared" si="21"/>
        <v>2.2762154953554621</v>
      </c>
      <c r="F947">
        <f t="shared" si="22"/>
        <v>5.1811569812963114</v>
      </c>
      <c r="G947" s="40">
        <f t="shared" si="23"/>
        <v>8.7546749821363928E-2</v>
      </c>
      <c r="I947" s="13">
        <v>43985</v>
      </c>
      <c r="J947">
        <v>30</v>
      </c>
      <c r="K947">
        <f t="shared" si="14"/>
        <v>19.82837740514362</v>
      </c>
      <c r="L947" s="17">
        <f t="shared" si="24"/>
        <v>10.17162259485638</v>
      </c>
      <c r="M947">
        <f t="shared" si="25"/>
        <v>10.17162259485638</v>
      </c>
      <c r="N947">
        <f t="shared" si="26"/>
        <v>103.46190621219284</v>
      </c>
      <c r="O947" s="40">
        <f t="shared" si="27"/>
        <v>0.33905408649521268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9"/>
        <v>23.222850343575935</v>
      </c>
      <c r="D948" s="17">
        <f t="shared" si="20"/>
        <v>-8.222850343575935</v>
      </c>
      <c r="E948">
        <f t="shared" si="21"/>
        <v>8.222850343575935</v>
      </c>
      <c r="F948">
        <f t="shared" si="22"/>
        <v>67.615267772846877</v>
      </c>
      <c r="G948" s="40">
        <f t="shared" si="23"/>
        <v>0.54819002290506236</v>
      </c>
      <c r="I948" s="13">
        <v>43986</v>
      </c>
      <c r="J948">
        <v>24</v>
      </c>
      <c r="K948">
        <f t="shared" si="14"/>
        <v>24.309833396602151</v>
      </c>
      <c r="L948" s="17">
        <f t="shared" si="24"/>
        <v>-0.30983339660215137</v>
      </c>
      <c r="M948">
        <f t="shared" si="25"/>
        <v>0.30983339660215137</v>
      </c>
      <c r="N948">
        <f t="shared" si="26"/>
        <v>9.599673365002602E-2</v>
      </c>
      <c r="O948" s="40">
        <f t="shared" si="27"/>
        <v>1.2909724858422974E-2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9"/>
        <v>19.869651821840488</v>
      </c>
      <c r="D949" s="17">
        <f t="shared" si="20"/>
        <v>6.1303481781595117</v>
      </c>
      <c r="E949">
        <f t="shared" si="21"/>
        <v>6.1303481781595117</v>
      </c>
      <c r="F949">
        <f t="shared" si="22"/>
        <v>37.581168785463646</v>
      </c>
      <c r="G949" s="40">
        <f t="shared" si="23"/>
        <v>0.2357826222369043</v>
      </c>
      <c r="I949" s="13">
        <v>43987</v>
      </c>
      <c r="J949">
        <v>27</v>
      </c>
      <c r="K949">
        <f t="shared" si="14"/>
        <v>24.142376297020036</v>
      </c>
      <c r="L949" s="17">
        <f t="shared" si="24"/>
        <v>2.8576237029799643</v>
      </c>
      <c r="M949">
        <f t="shared" si="25"/>
        <v>2.8576237029799643</v>
      </c>
      <c r="N949">
        <f t="shared" si="26"/>
        <v>8.1660132278329236</v>
      </c>
      <c r="O949" s="40">
        <f t="shared" si="27"/>
        <v>0.10583791492518387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9"/>
        <v>22.05660566191272</v>
      </c>
      <c r="D950" s="17">
        <f t="shared" si="20"/>
        <v>0.94339433808728046</v>
      </c>
      <c r="E950">
        <f t="shared" si="21"/>
        <v>0.94339433808728046</v>
      </c>
      <c r="F950">
        <f t="shared" si="22"/>
        <v>0.88999287713513797</v>
      </c>
      <c r="G950" s="40">
        <f t="shared" si="23"/>
        <v>4.1017145134229584E-2</v>
      </c>
      <c r="I950" s="13">
        <v>43988</v>
      </c>
      <c r="J950">
        <v>21</v>
      </c>
      <c r="K950">
        <f t="shared" si="14"/>
        <v>23.160477570972184</v>
      </c>
      <c r="L950" s="17">
        <f t="shared" si="24"/>
        <v>-2.1604775709721835</v>
      </c>
      <c r="M950">
        <f t="shared" si="25"/>
        <v>2.1604775709721835</v>
      </c>
      <c r="N950">
        <f t="shared" si="26"/>
        <v>4.6676633346738665</v>
      </c>
      <c r="O950" s="40">
        <f t="shared" si="27"/>
        <v>0.10287988433200874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9"/>
        <v>23.465206802223157</v>
      </c>
      <c r="D951" s="17">
        <f t="shared" si="20"/>
        <v>9.5347931977768425</v>
      </c>
      <c r="E951">
        <f t="shared" si="21"/>
        <v>9.5347931977768425</v>
      </c>
      <c r="F951">
        <f t="shared" si="22"/>
        <v>90.912281324371548</v>
      </c>
      <c r="G951" s="40">
        <f t="shared" si="23"/>
        <v>0.28893312720535885</v>
      </c>
      <c r="I951" s="13">
        <v>43989</v>
      </c>
      <c r="J951">
        <v>25</v>
      </c>
      <c r="K951">
        <f t="shared" si="14"/>
        <v>21.34483523462832</v>
      </c>
      <c r="L951" s="17">
        <f t="shared" si="24"/>
        <v>3.6551647653716799</v>
      </c>
      <c r="M951">
        <f t="shared" si="25"/>
        <v>3.6551647653716799</v>
      </c>
      <c r="N951">
        <f t="shared" si="26"/>
        <v>13.360229462014608</v>
      </c>
      <c r="O951" s="40">
        <f t="shared" si="27"/>
        <v>0.14620659061486718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9"/>
        <v>26.794534605855812</v>
      </c>
      <c r="D952" s="17">
        <f t="shared" si="20"/>
        <v>4.2054653941441877</v>
      </c>
      <c r="E952">
        <f t="shared" si="21"/>
        <v>4.2054653941441877</v>
      </c>
      <c r="F952">
        <f t="shared" si="22"/>
        <v>17.685939181344327</v>
      </c>
      <c r="G952" s="40">
        <f t="shared" si="23"/>
        <v>0.13566017400465122</v>
      </c>
      <c r="I952" s="13">
        <v>43990</v>
      </c>
      <c r="J952">
        <v>30</v>
      </c>
      <c r="K952">
        <f t="shared" si="14"/>
        <v>23.937393133056247</v>
      </c>
      <c r="L952" s="17">
        <f t="shared" si="24"/>
        <v>6.0626068669437529</v>
      </c>
      <c r="M952">
        <f t="shared" si="25"/>
        <v>6.0626068669437529</v>
      </c>
      <c r="N952">
        <f t="shared" si="26"/>
        <v>36.755202023113547</v>
      </c>
      <c r="O952" s="40">
        <f t="shared" si="27"/>
        <v>0.20208689556479176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9"/>
        <v>24.760406528967518</v>
      </c>
      <c r="D953" s="17">
        <f t="shared" si="20"/>
        <v>3.2395934710324816</v>
      </c>
      <c r="E953">
        <f t="shared" si="21"/>
        <v>3.2395934710324816</v>
      </c>
      <c r="F953">
        <f t="shared" si="22"/>
        <v>10.494965857556283</v>
      </c>
      <c r="G953" s="40">
        <f t="shared" si="23"/>
        <v>0.11569976682258863</v>
      </c>
      <c r="I953" s="13">
        <v>43991</v>
      </c>
      <c r="J953">
        <v>26</v>
      </c>
      <c r="K953">
        <f t="shared" si="14"/>
        <v>25.275972026434296</v>
      </c>
      <c r="L953" s="17">
        <f t="shared" si="24"/>
        <v>0.72402797356570403</v>
      </c>
      <c r="M953">
        <f t="shared" si="25"/>
        <v>0.72402797356570403</v>
      </c>
      <c r="N953">
        <f t="shared" si="26"/>
        <v>0.52421650650565976</v>
      </c>
      <c r="O953" s="40">
        <f t="shared" si="27"/>
        <v>2.7847229752527076E-2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9"/>
        <v>26.139131079224903</v>
      </c>
      <c r="D954" s="17">
        <f t="shared" si="20"/>
        <v>-5.139131079224903</v>
      </c>
      <c r="E954">
        <f t="shared" si="21"/>
        <v>5.139131079224903</v>
      </c>
      <c r="F954">
        <f t="shared" si="22"/>
        <v>26.410668249455316</v>
      </c>
      <c r="G954" s="40">
        <f t="shared" si="23"/>
        <v>0.24472052758213825</v>
      </c>
      <c r="I954" s="13">
        <v>43992</v>
      </c>
      <c r="J954">
        <v>26</v>
      </c>
      <c r="K954">
        <f t="shared" si="14"/>
        <v>25.325357065018245</v>
      </c>
      <c r="L954" s="17">
        <f t="shared" si="24"/>
        <v>0.67464293498175465</v>
      </c>
      <c r="M954">
        <f t="shared" si="25"/>
        <v>0.67464293498175465</v>
      </c>
      <c r="N954">
        <f t="shared" si="26"/>
        <v>0.45514308972079603</v>
      </c>
      <c r="O954" s="40">
        <f t="shared" si="27"/>
        <v>2.5947805191605947E-2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9"/>
        <v>21.543812526641851</v>
      </c>
      <c r="D955" s="17">
        <f t="shared" si="20"/>
        <v>-5.543812526641851</v>
      </c>
      <c r="E955">
        <f t="shared" si="21"/>
        <v>5.543812526641851</v>
      </c>
      <c r="F955">
        <f t="shared" si="22"/>
        <v>30.733857330551103</v>
      </c>
      <c r="G955" s="40">
        <f t="shared" si="23"/>
        <v>0.34648828291511569</v>
      </c>
      <c r="I955" s="13">
        <v>43993</v>
      </c>
      <c r="J955">
        <v>25</v>
      </c>
      <c r="K955">
        <f t="shared" si="14"/>
        <v>22.824895759548873</v>
      </c>
      <c r="L955" s="17">
        <f t="shared" si="24"/>
        <v>2.1751042404511267</v>
      </c>
      <c r="M955">
        <f t="shared" si="25"/>
        <v>2.1751042404511267</v>
      </c>
      <c r="N955">
        <f t="shared" si="26"/>
        <v>4.7310784568284729</v>
      </c>
      <c r="O955" s="40">
        <f t="shared" si="27"/>
        <v>8.7004169618045066E-2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9"/>
        <v>20.744669848833365</v>
      </c>
      <c r="D956" s="17">
        <f t="shared" si="20"/>
        <v>3.2553301511666355</v>
      </c>
      <c r="E956">
        <f t="shared" si="21"/>
        <v>3.2553301511666355</v>
      </c>
      <c r="F956">
        <f t="shared" si="22"/>
        <v>10.597174393094591</v>
      </c>
      <c r="G956" s="40">
        <f t="shared" si="23"/>
        <v>0.1356387562986098</v>
      </c>
      <c r="I956" s="13">
        <v>43994</v>
      </c>
      <c r="J956">
        <v>28</v>
      </c>
      <c r="K956">
        <f t="shared" si="14"/>
        <v>23.511819478611205</v>
      </c>
      <c r="L956" s="17">
        <f t="shared" si="24"/>
        <v>4.4881805213887951</v>
      </c>
      <c r="M956">
        <f t="shared" si="25"/>
        <v>4.4881805213887951</v>
      </c>
      <c r="N956">
        <f t="shared" si="26"/>
        <v>20.143764392573797</v>
      </c>
      <c r="O956" s="40">
        <f t="shared" si="27"/>
        <v>0.16029216147817124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9"/>
        <v>22.777154323343289</v>
      </c>
      <c r="D957" s="17">
        <f t="shared" si="20"/>
        <v>-1.7771543233432894</v>
      </c>
      <c r="E957">
        <f t="shared" si="21"/>
        <v>1.7771543233432894</v>
      </c>
      <c r="F957">
        <f t="shared" si="22"/>
        <v>3.1582774889777445</v>
      </c>
      <c r="G957" s="40">
        <f t="shared" si="23"/>
        <v>8.4626396349680444E-2</v>
      </c>
      <c r="I957" s="13">
        <v>43995</v>
      </c>
      <c r="J957">
        <v>21</v>
      </c>
      <c r="K957">
        <f t="shared" si="14"/>
        <v>26.081635418753876</v>
      </c>
      <c r="L957" s="17">
        <f t="shared" si="24"/>
        <v>-5.0816354187538764</v>
      </c>
      <c r="M957">
        <f t="shared" si="25"/>
        <v>5.0816354187538764</v>
      </c>
      <c r="N957">
        <f t="shared" si="26"/>
        <v>25.823018529133883</v>
      </c>
      <c r="O957" s="40">
        <f t="shared" si="27"/>
        <v>0.24198263898827982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9"/>
        <v>22.168363473100428</v>
      </c>
      <c r="D958" s="17">
        <f t="shared" si="20"/>
        <v>6.8316365268995725</v>
      </c>
      <c r="E958">
        <f t="shared" si="21"/>
        <v>6.8316365268995725</v>
      </c>
      <c r="F958">
        <f t="shared" si="22"/>
        <v>46.671257635668454</v>
      </c>
      <c r="G958" s="40">
        <f t="shared" si="23"/>
        <v>0.23557367334136456</v>
      </c>
      <c r="I958" s="13">
        <v>43996</v>
      </c>
      <c r="J958">
        <v>32</v>
      </c>
      <c r="K958">
        <f t="shared" si="14"/>
        <v>22.396088595349472</v>
      </c>
      <c r="L958" s="17">
        <f t="shared" si="24"/>
        <v>9.6039114046505283</v>
      </c>
      <c r="M958">
        <f t="shared" si="25"/>
        <v>9.6039114046505283</v>
      </c>
      <c r="N958">
        <f t="shared" si="26"/>
        <v>92.235114268376478</v>
      </c>
      <c r="O958" s="40">
        <f t="shared" si="27"/>
        <v>0.30012223139532901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9"/>
        <v>23.178342417124711</v>
      </c>
      <c r="D959" s="17">
        <f t="shared" si="20"/>
        <v>11.821657582875289</v>
      </c>
      <c r="E959">
        <f t="shared" si="21"/>
        <v>11.821657582875289</v>
      </c>
      <c r="F959">
        <f t="shared" si="22"/>
        <v>139.75158800675283</v>
      </c>
      <c r="G959" s="40">
        <f t="shared" si="23"/>
        <v>0.33776164522500829</v>
      </c>
      <c r="I959" s="13">
        <v>43997</v>
      </c>
      <c r="J959">
        <v>29</v>
      </c>
      <c r="K959">
        <f t="shared" si="14"/>
        <v>25.947135649280916</v>
      </c>
      <c r="L959" s="17">
        <f t="shared" si="24"/>
        <v>3.0528643507190836</v>
      </c>
      <c r="M959">
        <f t="shared" si="25"/>
        <v>3.0528643507190836</v>
      </c>
      <c r="N959">
        <f t="shared" si="26"/>
        <v>9.3199807438914526</v>
      </c>
      <c r="O959" s="40">
        <f t="shared" si="27"/>
        <v>0.1052711845075546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9"/>
        <v>26.046366874007266</v>
      </c>
      <c r="D960" s="17">
        <f t="shared" si="20"/>
        <v>-4.6366874007265579E-2</v>
      </c>
      <c r="E960">
        <f t="shared" si="21"/>
        <v>4.6366874007265579E-2</v>
      </c>
      <c r="F960">
        <f t="shared" si="22"/>
        <v>2.1498870052056402E-3</v>
      </c>
      <c r="G960" s="40">
        <f t="shared" si="23"/>
        <v>1.7833413079717531E-3</v>
      </c>
      <c r="I960" s="13">
        <v>43998</v>
      </c>
      <c r="J960">
        <v>28</v>
      </c>
      <c r="K960">
        <f t="shared" si="14"/>
        <v>26.50346072088373</v>
      </c>
      <c r="L960" s="17">
        <f t="shared" si="24"/>
        <v>1.4965392791162699</v>
      </c>
      <c r="M960">
        <f t="shared" si="25"/>
        <v>1.4965392791162699</v>
      </c>
      <c r="N960">
        <f t="shared" si="26"/>
        <v>2.239629813937845</v>
      </c>
      <c r="O960" s="40">
        <f t="shared" si="27"/>
        <v>5.3447831397009642E-2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9"/>
        <v>25.467967456378283</v>
      </c>
      <c r="D961" s="17">
        <f t="shared" si="20"/>
        <v>-5.4679674563782825</v>
      </c>
      <c r="E961">
        <f t="shared" si="21"/>
        <v>5.4679674563782825</v>
      </c>
      <c r="F961">
        <f t="shared" si="22"/>
        <v>29.898668104011985</v>
      </c>
      <c r="G961" s="40">
        <f t="shared" si="23"/>
        <v>0.2733983728189141</v>
      </c>
      <c r="I961" s="13">
        <v>43999</v>
      </c>
      <c r="J961">
        <v>35</v>
      </c>
      <c r="K961">
        <f t="shared" si="14"/>
        <v>26.309360541002924</v>
      </c>
      <c r="L961" s="17">
        <f t="shared" si="24"/>
        <v>8.6906394589970759</v>
      </c>
      <c r="M961">
        <f t="shared" si="25"/>
        <v>8.6906394589970759</v>
      </c>
      <c r="N961">
        <f t="shared" si="26"/>
        <v>75.527214206276994</v>
      </c>
      <c r="O961" s="40">
        <f t="shared" si="27"/>
        <v>0.24830398454277361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9"/>
        <v>20.128229524261869</v>
      </c>
      <c r="D962" s="17">
        <f t="shared" si="20"/>
        <v>1.8717704757381313</v>
      </c>
      <c r="E962">
        <f t="shared" si="21"/>
        <v>1.8717704757381313</v>
      </c>
      <c r="F962">
        <f t="shared" si="22"/>
        <v>3.5035247138449503</v>
      </c>
      <c r="G962" s="40">
        <f t="shared" si="23"/>
        <v>8.5080476169915056E-2</v>
      </c>
      <c r="I962" s="13">
        <v>44000</v>
      </c>
      <c r="J962">
        <v>29</v>
      </c>
      <c r="K962">
        <f t="shared" si="14"/>
        <v>27.267849696506438</v>
      </c>
      <c r="L962" s="17">
        <f t="shared" si="24"/>
        <v>1.7321503034935617</v>
      </c>
      <c r="M962">
        <f t="shared" si="25"/>
        <v>1.7321503034935617</v>
      </c>
      <c r="N962">
        <f t="shared" si="26"/>
        <v>3.0003446738928381</v>
      </c>
      <c r="O962" s="40">
        <f t="shared" si="27"/>
        <v>5.9729320810122818E-2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9"/>
        <v>22.105990700496672</v>
      </c>
      <c r="D963" s="17">
        <f t="shared" si="20"/>
        <v>3.8940092995033275</v>
      </c>
      <c r="E963">
        <f t="shared" si="21"/>
        <v>3.8940092995033275</v>
      </c>
      <c r="F963">
        <f t="shared" si="22"/>
        <v>15.163308424618396</v>
      </c>
      <c r="G963" s="40">
        <f t="shared" si="23"/>
        <v>0.14976958844243568</v>
      </c>
      <c r="I963" s="13">
        <v>44001</v>
      </c>
      <c r="J963">
        <v>36</v>
      </c>
      <c r="K963">
        <f t="shared" si="14"/>
        <v>29.089036757242116</v>
      </c>
      <c r="L963" s="17">
        <f t="shared" si="24"/>
        <v>6.9109632427578838</v>
      </c>
      <c r="M963">
        <f t="shared" si="25"/>
        <v>6.9109632427578838</v>
      </c>
      <c r="N963">
        <f t="shared" si="26"/>
        <v>47.761412942750567</v>
      </c>
      <c r="O963" s="40">
        <f t="shared" si="27"/>
        <v>0.19197120118771899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9"/>
        <v>26.006274912130316</v>
      </c>
      <c r="D964" s="17">
        <f t="shared" si="20"/>
        <v>-1.0062749121303156</v>
      </c>
      <c r="E964">
        <f t="shared" si="21"/>
        <v>1.0062749121303156</v>
      </c>
      <c r="F964">
        <f t="shared" si="22"/>
        <v>1.0125891987828743</v>
      </c>
      <c r="G964" s="40">
        <f t="shared" si="23"/>
        <v>4.0250996485212624E-2</v>
      </c>
      <c r="I964" s="13">
        <v>44002</v>
      </c>
      <c r="J964">
        <v>25</v>
      </c>
      <c r="K964">
        <f t="shared" si="14"/>
        <v>30.189007544288131</v>
      </c>
      <c r="L964" s="17">
        <f t="shared" si="24"/>
        <v>-5.1890075442881312</v>
      </c>
      <c r="M964">
        <f t="shared" si="25"/>
        <v>5.1890075442881312</v>
      </c>
      <c r="N964">
        <f t="shared" si="26"/>
        <v>26.925799294679141</v>
      </c>
      <c r="O964" s="40">
        <f t="shared" si="27"/>
        <v>0.20756030177152524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9"/>
        <v>23.795911501513746</v>
      </c>
      <c r="D965" s="17">
        <f t="shared" si="20"/>
        <v>2.2040884984862537</v>
      </c>
      <c r="E965">
        <f t="shared" si="21"/>
        <v>2.2040884984862537</v>
      </c>
      <c r="F965">
        <f t="shared" si="22"/>
        <v>4.8580061091593878</v>
      </c>
      <c r="G965" s="40">
        <f t="shared" si="23"/>
        <v>8.4772634557163606E-2</v>
      </c>
      <c r="I965" s="13">
        <v>44003</v>
      </c>
      <c r="J965">
        <v>22</v>
      </c>
      <c r="K965">
        <f t="shared" si="14"/>
        <v>26.353868467454145</v>
      </c>
      <c r="L965" s="17">
        <f t="shared" si="24"/>
        <v>-4.353868467454145</v>
      </c>
      <c r="M965">
        <f t="shared" si="25"/>
        <v>4.353868467454145</v>
      </c>
      <c r="N965">
        <f t="shared" si="26"/>
        <v>18.956170631891506</v>
      </c>
      <c r="O965" s="40">
        <f t="shared" si="27"/>
        <v>0.19790311215700659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9"/>
        <v>22.341826444632797</v>
      </c>
      <c r="D966" s="17">
        <f t="shared" si="20"/>
        <v>0.65817355536720257</v>
      </c>
      <c r="E966">
        <f t="shared" si="21"/>
        <v>0.65817355536720257</v>
      </c>
      <c r="F966">
        <f t="shared" si="22"/>
        <v>0.43319242898470406</v>
      </c>
      <c r="G966" s="40">
        <f t="shared" si="23"/>
        <v>2.8616241537704458E-2</v>
      </c>
      <c r="I966" s="13">
        <v>44004</v>
      </c>
      <c r="J966">
        <v>32</v>
      </c>
      <c r="K966">
        <f t="shared" si="14"/>
        <v>24.805429297979579</v>
      </c>
      <c r="L966" s="17">
        <f t="shared" si="24"/>
        <v>7.194570702020421</v>
      </c>
      <c r="M966">
        <f t="shared" si="25"/>
        <v>7.194570702020421</v>
      </c>
      <c r="N966">
        <f t="shared" si="26"/>
        <v>51.761847586370614</v>
      </c>
      <c r="O966" s="40">
        <f t="shared" si="27"/>
        <v>0.22483033443813816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9"/>
        <v>21.760654664807912</v>
      </c>
      <c r="D967" s="17">
        <f t="shared" si="20"/>
        <v>5.2393453351920876</v>
      </c>
      <c r="E967">
        <f t="shared" si="21"/>
        <v>5.2393453351920876</v>
      </c>
      <c r="F967">
        <f t="shared" si="22"/>
        <v>27.450739541399088</v>
      </c>
      <c r="G967" s="40">
        <f t="shared" si="23"/>
        <v>0.19404982722933659</v>
      </c>
      <c r="I967" s="13">
        <v>44005</v>
      </c>
      <c r="J967">
        <v>30</v>
      </c>
      <c r="K967">
        <f t="shared" si="14"/>
        <v>26.998389010002075</v>
      </c>
      <c r="L967" s="17">
        <f t="shared" si="24"/>
        <v>3.0016109899979249</v>
      </c>
      <c r="M967">
        <f t="shared" si="25"/>
        <v>3.0016109899979249</v>
      </c>
      <c r="N967">
        <f t="shared" si="26"/>
        <v>9.0096685352763224</v>
      </c>
      <c r="O967" s="40">
        <f t="shared" si="27"/>
        <v>0.1000536996665975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9"/>
        <v>24.097868370568811</v>
      </c>
      <c r="D968" s="17">
        <f t="shared" si="20"/>
        <v>-2.0978683705688113</v>
      </c>
      <c r="E968">
        <f t="shared" si="21"/>
        <v>2.0978683705688113</v>
      </c>
      <c r="F968">
        <f t="shared" si="22"/>
        <v>4.4010517002330394</v>
      </c>
      <c r="G968" s="40">
        <f t="shared" si="23"/>
        <v>9.535765320767324E-2</v>
      </c>
      <c r="I968" s="13">
        <v>44006</v>
      </c>
      <c r="J968">
        <v>30</v>
      </c>
      <c r="K968">
        <f t="shared" si="14"/>
        <v>30.077917345359516</v>
      </c>
      <c r="L968" s="17">
        <f t="shared" si="24"/>
        <v>-7.7917345359516332E-2</v>
      </c>
      <c r="M968">
        <f t="shared" si="25"/>
        <v>7.7917345359516332E-2</v>
      </c>
      <c r="N968">
        <f t="shared" si="26"/>
        <v>6.0711127078741413E-3</v>
      </c>
      <c r="O968" s="40">
        <f t="shared" si="27"/>
        <v>2.597244845317211E-3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9"/>
        <v>22.362463652981234</v>
      </c>
      <c r="D969" s="17">
        <f t="shared" si="20"/>
        <v>-6.3624636529812335</v>
      </c>
      <c r="E969">
        <f t="shared" si="21"/>
        <v>6.3624636529812335</v>
      </c>
      <c r="F969">
        <f t="shared" si="22"/>
        <v>40.480943735507303</v>
      </c>
      <c r="G969" s="40">
        <f t="shared" si="23"/>
        <v>0.39765397831132709</v>
      </c>
      <c r="I969" s="13">
        <v>44007</v>
      </c>
      <c r="J969">
        <v>26</v>
      </c>
      <c r="K969">
        <f t="shared" si="14"/>
        <v>26.554950509404499</v>
      </c>
      <c r="L969" s="17">
        <f t="shared" si="24"/>
        <v>-0.55495050940449886</v>
      </c>
      <c r="M969">
        <f t="shared" si="25"/>
        <v>0.55495050940449886</v>
      </c>
      <c r="N969">
        <f t="shared" si="26"/>
        <v>0.30797006788831277</v>
      </c>
      <c r="O969" s="40">
        <f t="shared" si="27"/>
        <v>2.1344250361711496E-2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9"/>
        <v>18.955002980529109</v>
      </c>
      <c r="D970" s="17">
        <f t="shared" si="20"/>
        <v>3.0449970194708911</v>
      </c>
      <c r="E970">
        <f t="shared" si="21"/>
        <v>3.0449970194708911</v>
      </c>
      <c r="F970">
        <f t="shared" si="22"/>
        <v>9.2720068485866101</v>
      </c>
      <c r="G970" s="40">
        <f t="shared" si="23"/>
        <v>0.13840895543049506</v>
      </c>
      <c r="I970" s="13">
        <v>44008</v>
      </c>
      <c r="J970">
        <v>31</v>
      </c>
      <c r="K970">
        <f t="shared" si="14"/>
        <v>23.904896950505538</v>
      </c>
      <c r="L970" s="17">
        <f t="shared" si="24"/>
        <v>7.0951030494944618</v>
      </c>
      <c r="M970">
        <f t="shared" si="25"/>
        <v>7.0951030494944618</v>
      </c>
      <c r="N970">
        <f t="shared" si="26"/>
        <v>50.34048728294561</v>
      </c>
      <c r="O970" s="40">
        <f t="shared" si="27"/>
        <v>0.22887429191917619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9"/>
        <v>19.605529395027297</v>
      </c>
      <c r="D971" s="17">
        <f t="shared" si="20"/>
        <v>12.394470604972703</v>
      </c>
      <c r="E971">
        <f t="shared" si="21"/>
        <v>12.394470604972703</v>
      </c>
      <c r="F971">
        <f t="shared" si="22"/>
        <v>153.62290157753242</v>
      </c>
      <c r="G971" s="40">
        <f t="shared" si="23"/>
        <v>0.38732720640539697</v>
      </c>
      <c r="I971" s="13">
        <v>44009</v>
      </c>
      <c r="J971">
        <v>32</v>
      </c>
      <c r="K971">
        <f t="shared" si="14"/>
        <v>28.197129874215989</v>
      </c>
      <c r="L971" s="17">
        <f t="shared" si="24"/>
        <v>3.8028701257840112</v>
      </c>
      <c r="M971">
        <f t="shared" si="25"/>
        <v>3.8028701257840112</v>
      </c>
      <c r="N971">
        <f t="shared" si="26"/>
        <v>14.461821193580501</v>
      </c>
      <c r="O971" s="40">
        <f t="shared" si="27"/>
        <v>0.11883969143075035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9"/>
        <v>26.430204964196992</v>
      </c>
      <c r="D972" s="17">
        <f t="shared" si="20"/>
        <v>8.5697950358030077</v>
      </c>
      <c r="E972">
        <f t="shared" si="21"/>
        <v>8.5697950358030077</v>
      </c>
      <c r="F972">
        <f t="shared" si="22"/>
        <v>73.441386955673877</v>
      </c>
      <c r="G972" s="40">
        <f t="shared" si="23"/>
        <v>0.24485128673722878</v>
      </c>
      <c r="I972" s="13">
        <v>44010</v>
      </c>
      <c r="J972">
        <v>34</v>
      </c>
      <c r="K972">
        <f t="shared" si="14"/>
        <v>29.073276661026405</v>
      </c>
      <c r="L972" s="17">
        <f t="shared" si="24"/>
        <v>4.9267233389735949</v>
      </c>
      <c r="M972">
        <f t="shared" si="25"/>
        <v>4.9267233389735949</v>
      </c>
      <c r="N972">
        <f t="shared" si="26"/>
        <v>24.272602858787128</v>
      </c>
      <c r="O972" s="40">
        <f t="shared" si="27"/>
        <v>0.14490362761687045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9"/>
        <v>28.347850887463107</v>
      </c>
      <c r="D973" s="17">
        <f t="shared" si="20"/>
        <v>14.652149112536893</v>
      </c>
      <c r="E973">
        <f t="shared" si="21"/>
        <v>14.652149112536893</v>
      </c>
      <c r="F973">
        <f t="shared" si="22"/>
        <v>214.68547361601566</v>
      </c>
      <c r="G973" s="40">
        <f t="shared" si="23"/>
        <v>0.34074765377992777</v>
      </c>
      <c r="I973" s="13">
        <v>44011</v>
      </c>
      <c r="J973">
        <v>28</v>
      </c>
      <c r="K973">
        <f t="shared" si="14"/>
        <v>30.171142698135601</v>
      </c>
      <c r="L973" s="17">
        <f t="shared" si="24"/>
        <v>-2.1711426981356006</v>
      </c>
      <c r="M973">
        <f t="shared" si="25"/>
        <v>2.1711426981356006</v>
      </c>
      <c r="N973">
        <f t="shared" si="26"/>
        <v>4.713860615667536</v>
      </c>
      <c r="O973" s="40">
        <f t="shared" si="27"/>
        <v>7.754081064770002E-2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9"/>
        <v>30.835785606471127</v>
      </c>
      <c r="D974" s="17">
        <f t="shared" si="20"/>
        <v>-0.8357856064711271</v>
      </c>
      <c r="E974">
        <f t="shared" si="21"/>
        <v>0.8357856064711271</v>
      </c>
      <c r="F974">
        <f t="shared" si="22"/>
        <v>0.69853757998430976</v>
      </c>
      <c r="G974" s="40">
        <f t="shared" si="23"/>
        <v>2.7859520215704238E-2</v>
      </c>
      <c r="I974" s="13">
        <v>44012</v>
      </c>
      <c r="J974">
        <v>26</v>
      </c>
      <c r="K974">
        <f t="shared" si="14"/>
        <v>26.736062955265503</v>
      </c>
      <c r="L974" s="17">
        <f t="shared" si="24"/>
        <v>-0.73606295526550269</v>
      </c>
      <c r="M974">
        <f t="shared" si="25"/>
        <v>0.73606295526550269</v>
      </c>
      <c r="N974">
        <f t="shared" si="26"/>
        <v>0.54178867411418541</v>
      </c>
      <c r="O974" s="40">
        <f t="shared" si="27"/>
        <v>2.8310113664057796E-2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9"/>
        <v>28.289379236872797</v>
      </c>
      <c r="D975" s="17">
        <f t="shared" si="20"/>
        <v>-7.2893792368727972</v>
      </c>
      <c r="E975">
        <f t="shared" si="21"/>
        <v>7.2893792368727972</v>
      </c>
      <c r="F975">
        <f t="shared" si="22"/>
        <v>53.135049658952241</v>
      </c>
      <c r="G975" s="40">
        <f t="shared" si="23"/>
        <v>0.34711329699394272</v>
      </c>
      <c r="I975" s="13">
        <v>44013</v>
      </c>
      <c r="J975">
        <v>36</v>
      </c>
      <c r="K975">
        <f t="shared" si="14"/>
        <v>26.063770572601346</v>
      </c>
      <c r="L975" s="17">
        <f t="shared" si="24"/>
        <v>9.9362294273986542</v>
      </c>
      <c r="M975">
        <f t="shared" si="25"/>
        <v>9.9362294273986542</v>
      </c>
      <c r="N975">
        <f t="shared" si="26"/>
        <v>98.728655233902984</v>
      </c>
      <c r="O975" s="40">
        <f t="shared" si="27"/>
        <v>0.27600637298329594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9"/>
        <v>24.498595316791786</v>
      </c>
      <c r="D976" s="17">
        <f t="shared" si="20"/>
        <v>-2.4985953167917856</v>
      </c>
      <c r="E976">
        <f t="shared" si="21"/>
        <v>2.4985953167917856</v>
      </c>
      <c r="F976">
        <f t="shared" si="22"/>
        <v>6.242978557093843</v>
      </c>
      <c r="G976" s="40">
        <f t="shared" si="23"/>
        <v>0.11357251439962662</v>
      </c>
      <c r="I976" s="13">
        <v>44014</v>
      </c>
      <c r="J976">
        <v>28</v>
      </c>
      <c r="K976">
        <f t="shared" si="14"/>
        <v>30.444351736955156</v>
      </c>
      <c r="L976" s="17">
        <f t="shared" si="24"/>
        <v>-2.4443517369551557</v>
      </c>
      <c r="M976">
        <f t="shared" si="25"/>
        <v>2.4443517369551557</v>
      </c>
      <c r="N976">
        <f t="shared" si="26"/>
        <v>5.9748554139556864</v>
      </c>
      <c r="O976" s="40">
        <f t="shared" si="27"/>
        <v>8.7298276319826992E-2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9"/>
        <v>24.009520129925452</v>
      </c>
      <c r="D977" s="17">
        <f t="shared" si="20"/>
        <v>3.9904798700745481</v>
      </c>
      <c r="E977">
        <f t="shared" si="21"/>
        <v>3.9904798700745481</v>
      </c>
      <c r="F977">
        <f t="shared" si="22"/>
        <v>15.923929593470183</v>
      </c>
      <c r="G977" s="40">
        <f t="shared" si="23"/>
        <v>0.14251713821694814</v>
      </c>
      <c r="I977" s="13">
        <v>44015</v>
      </c>
      <c r="J977">
        <v>31</v>
      </c>
      <c r="K977">
        <f t="shared" si="14"/>
        <v>29.406753722512896</v>
      </c>
      <c r="L977" s="17">
        <f t="shared" si="24"/>
        <v>1.5932462774871041</v>
      </c>
      <c r="M977">
        <f t="shared" si="25"/>
        <v>1.5932462774871041</v>
      </c>
      <c r="N977">
        <f t="shared" si="26"/>
        <v>2.5384337007265145</v>
      </c>
      <c r="O977" s="40">
        <f t="shared" si="27"/>
        <v>5.1395041209261423E-2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9"/>
        <v>29.177899840446308</v>
      </c>
      <c r="D978" s="17">
        <f t="shared" si="20"/>
        <v>0.82210015955369187</v>
      </c>
      <c r="E978">
        <f t="shared" si="21"/>
        <v>0.82210015955369187</v>
      </c>
      <c r="F978">
        <f t="shared" si="22"/>
        <v>0.67584867233820567</v>
      </c>
      <c r="G978" s="40">
        <f t="shared" si="23"/>
        <v>2.7403338651789729E-2</v>
      </c>
      <c r="I978" s="13">
        <v>44016</v>
      </c>
      <c r="J978">
        <v>36</v>
      </c>
      <c r="K978">
        <f t="shared" si="14"/>
        <v>27.458716366632892</v>
      </c>
      <c r="L978" s="17">
        <f t="shared" si="24"/>
        <v>8.5412836333671081</v>
      </c>
      <c r="M978">
        <f t="shared" si="25"/>
        <v>8.5412836333671081</v>
      </c>
      <c r="N978">
        <f t="shared" si="26"/>
        <v>72.953526105624832</v>
      </c>
      <c r="O978" s="40">
        <f t="shared" si="27"/>
        <v>0.23725787870464188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9"/>
        <v>27.577456039890137</v>
      </c>
      <c r="D979" s="17">
        <f t="shared" si="20"/>
        <v>3.4225439601098628</v>
      </c>
      <c r="E979">
        <f t="shared" si="21"/>
        <v>3.4225439601098628</v>
      </c>
      <c r="F979">
        <f t="shared" si="22"/>
        <v>11.713807158884503</v>
      </c>
      <c r="G979" s="40">
        <f t="shared" si="23"/>
        <v>0.11040464387451171</v>
      </c>
      <c r="I979" s="13">
        <v>44017</v>
      </c>
      <c r="J979">
        <v>22</v>
      </c>
      <c r="K979">
        <f t="shared" si="14"/>
        <v>29.734686059607572</v>
      </c>
      <c r="L979" s="17">
        <f t="shared" si="24"/>
        <v>-7.7346860596075722</v>
      </c>
      <c r="M979">
        <f t="shared" si="25"/>
        <v>7.7346860596075722</v>
      </c>
      <c r="N979">
        <f t="shared" si="26"/>
        <v>59.825368440687711</v>
      </c>
      <c r="O979" s="40">
        <f t="shared" si="27"/>
        <v>0.35157663907307146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9"/>
        <v>25.868026790342167</v>
      </c>
      <c r="D980" s="17">
        <f t="shared" si="20"/>
        <v>8.1319732096578328</v>
      </c>
      <c r="E980">
        <f t="shared" si="21"/>
        <v>8.1319732096578328</v>
      </c>
      <c r="F980">
        <f t="shared" si="22"/>
        <v>66.128988282592715</v>
      </c>
      <c r="G980" s="40">
        <f t="shared" si="23"/>
        <v>0.23917568263699507</v>
      </c>
      <c r="I980" s="13">
        <v>44018</v>
      </c>
      <c r="J980">
        <v>23</v>
      </c>
      <c r="K980">
        <f t="shared" si="14"/>
        <v>27.278271533030978</v>
      </c>
      <c r="L980" s="17">
        <f t="shared" si="24"/>
        <v>-4.2782715330309777</v>
      </c>
      <c r="M980">
        <f t="shared" si="25"/>
        <v>4.2782715330309777</v>
      </c>
      <c r="N980">
        <f t="shared" si="26"/>
        <v>18.303607310343232</v>
      </c>
      <c r="O980" s="40">
        <f t="shared" si="27"/>
        <v>0.18601180578395554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9"/>
        <v>27.699429222901745</v>
      </c>
      <c r="D981" s="17">
        <f t="shared" si="20"/>
        <v>-7.6994292229017454</v>
      </c>
      <c r="E981">
        <f t="shared" si="21"/>
        <v>7.6994292229017454</v>
      </c>
      <c r="F981">
        <f t="shared" si="22"/>
        <v>59.281210358473373</v>
      </c>
      <c r="G981" s="40">
        <f t="shared" si="23"/>
        <v>0.38497146114508729</v>
      </c>
      <c r="I981" s="13">
        <v>44019</v>
      </c>
      <c r="J981">
        <v>31</v>
      </c>
      <c r="K981">
        <f t="shared" si="14"/>
        <v>22.66929763416903</v>
      </c>
      <c r="L981" s="17">
        <f t="shared" si="24"/>
        <v>8.3307023658309696</v>
      </c>
      <c r="M981">
        <f t="shared" si="25"/>
        <v>8.3307023658309696</v>
      </c>
      <c r="N981">
        <f t="shared" si="26"/>
        <v>69.400601908061716</v>
      </c>
      <c r="O981" s="40">
        <f t="shared" si="27"/>
        <v>0.26873233438164418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9"/>
        <v>23.708692020687913</v>
      </c>
      <c r="D982" s="17">
        <f t="shared" si="20"/>
        <v>4.2913079793120872</v>
      </c>
      <c r="E982">
        <f t="shared" si="21"/>
        <v>4.2913079793120872</v>
      </c>
      <c r="F982">
        <f t="shared" si="22"/>
        <v>18.415324173307589</v>
      </c>
      <c r="G982" s="40">
        <f t="shared" si="23"/>
        <v>0.15326099926114597</v>
      </c>
      <c r="I982" s="13">
        <v>44020</v>
      </c>
      <c r="J982">
        <v>25</v>
      </c>
      <c r="K982">
        <f t="shared" si="14"/>
        <v>27.316105975272855</v>
      </c>
      <c r="L982" s="17">
        <f t="shared" si="24"/>
        <v>-2.3161059752728548</v>
      </c>
      <c r="M982">
        <f t="shared" si="25"/>
        <v>2.3161059752728548</v>
      </c>
      <c r="N982">
        <f t="shared" si="26"/>
        <v>5.3643468886946222</v>
      </c>
      <c r="O982" s="40">
        <f t="shared" si="27"/>
        <v>9.2644239010914189E-2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9"/>
        <v>25.086748958686218</v>
      </c>
      <c r="D983" s="17">
        <f t="shared" si="20"/>
        <v>1.9132510413137815</v>
      </c>
      <c r="E983">
        <f t="shared" si="21"/>
        <v>1.9132510413137815</v>
      </c>
      <c r="F983">
        <f t="shared" si="22"/>
        <v>3.6605295470882693</v>
      </c>
      <c r="G983" s="40">
        <f t="shared" si="23"/>
        <v>7.0861149678288202E-2</v>
      </c>
      <c r="I983" s="13">
        <v>44021</v>
      </c>
      <c r="J983">
        <v>30</v>
      </c>
      <c r="K983">
        <f t="shared" si="14"/>
        <v>27.631718190606819</v>
      </c>
      <c r="L983" s="17">
        <f t="shared" si="24"/>
        <v>2.3682818093931814</v>
      </c>
      <c r="M983">
        <f t="shared" si="25"/>
        <v>2.3682818093931814</v>
      </c>
      <c r="N983">
        <f t="shared" si="26"/>
        <v>5.6087587287026412</v>
      </c>
      <c r="O983" s="40">
        <f t="shared" si="27"/>
        <v>7.8942726979772712E-2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9"/>
        <v>26.51321494514918</v>
      </c>
      <c r="D984" s="17">
        <f t="shared" si="20"/>
        <v>1.4867850548508201</v>
      </c>
      <c r="E984">
        <f t="shared" si="21"/>
        <v>1.4867850548508201</v>
      </c>
      <c r="F984">
        <f t="shared" si="22"/>
        <v>2.2105297993277562</v>
      </c>
      <c r="G984" s="40">
        <f t="shared" si="23"/>
        <v>5.3099466244672149E-2</v>
      </c>
      <c r="I984" s="13">
        <v>44022</v>
      </c>
      <c r="J984">
        <v>22</v>
      </c>
      <c r="K984">
        <f t="shared" si="14"/>
        <v>24.707787980629213</v>
      </c>
      <c r="L984" s="17">
        <f t="shared" si="24"/>
        <v>-2.7077879806292131</v>
      </c>
      <c r="M984">
        <f t="shared" si="25"/>
        <v>2.7077879806292131</v>
      </c>
      <c r="N984">
        <f t="shared" si="26"/>
        <v>7.3321157480400316</v>
      </c>
      <c r="O984" s="40">
        <f t="shared" si="27"/>
        <v>0.12308127184678241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9"/>
        <v>27.6159580943911</v>
      </c>
      <c r="D985" s="17">
        <f t="shared" si="20"/>
        <v>0.38404190560889973</v>
      </c>
      <c r="E985">
        <f t="shared" si="21"/>
        <v>0.38404190560889973</v>
      </c>
      <c r="F985">
        <f t="shared" si="22"/>
        <v>0.14748818526371504</v>
      </c>
      <c r="G985" s="40">
        <f t="shared" si="23"/>
        <v>1.3715782343174989E-2</v>
      </c>
      <c r="I985" s="13">
        <v>44023</v>
      </c>
      <c r="J985">
        <v>27</v>
      </c>
      <c r="K985">
        <f t="shared" si="14"/>
        <v>22.391211483216747</v>
      </c>
      <c r="L985" s="17">
        <f t="shared" si="24"/>
        <v>4.6087885167832532</v>
      </c>
      <c r="M985">
        <f t="shared" si="25"/>
        <v>4.6087885167832532</v>
      </c>
      <c r="N985">
        <f t="shared" si="26"/>
        <v>21.240931592433178</v>
      </c>
      <c r="O985" s="40">
        <f t="shared" si="27"/>
        <v>0.17069587099197234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9"/>
        <v>23.837647065769062</v>
      </c>
      <c r="D986" s="17">
        <f t="shared" si="20"/>
        <v>7.1623529342309382</v>
      </c>
      <c r="E986">
        <f t="shared" si="21"/>
        <v>7.1623529342309382</v>
      </c>
      <c r="F986">
        <f t="shared" si="22"/>
        <v>51.299299554486531</v>
      </c>
      <c r="G986" s="40">
        <f t="shared" si="23"/>
        <v>0.23104364303970767</v>
      </c>
      <c r="I986" s="13">
        <v>44024</v>
      </c>
      <c r="J986">
        <v>21</v>
      </c>
      <c r="K986">
        <f t="shared" si="14"/>
        <v>25.319351193067984</v>
      </c>
      <c r="L986" s="17">
        <f t="shared" si="24"/>
        <v>-4.319351193067984</v>
      </c>
      <c r="M986">
        <f t="shared" si="25"/>
        <v>4.319351193067984</v>
      </c>
      <c r="N986">
        <f t="shared" si="26"/>
        <v>18.656794729057818</v>
      </c>
      <c r="O986" s="40">
        <f t="shared" si="27"/>
        <v>0.20568339014609446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9"/>
        <v>27.458716366632892</v>
      </c>
      <c r="D987" s="17">
        <f t="shared" si="20"/>
        <v>0.54128363336710805</v>
      </c>
      <c r="E987">
        <f t="shared" si="21"/>
        <v>0.54128363336710805</v>
      </c>
      <c r="F987">
        <f t="shared" si="22"/>
        <v>0.29298797175109786</v>
      </c>
      <c r="G987" s="40">
        <f t="shared" si="23"/>
        <v>1.9331558334539572E-2</v>
      </c>
      <c r="I987" s="13">
        <v>44025</v>
      </c>
      <c r="J987">
        <v>23</v>
      </c>
      <c r="K987">
        <f t="shared" si="14"/>
        <v>21.913019280433399</v>
      </c>
      <c r="L987" s="17">
        <f t="shared" si="24"/>
        <v>1.0869807195666006</v>
      </c>
      <c r="M987">
        <f t="shared" si="25"/>
        <v>1.0869807195666006</v>
      </c>
      <c r="N987">
        <f t="shared" si="26"/>
        <v>1.1815270847095247</v>
      </c>
      <c r="O987" s="40">
        <f t="shared" si="27"/>
        <v>4.7260031285504371E-2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9"/>
        <v>26.423223102127444</v>
      </c>
      <c r="D988" s="17">
        <f t="shared" si="20"/>
        <v>4.5767768978725556</v>
      </c>
      <c r="E988">
        <f t="shared" si="21"/>
        <v>4.5767768978725556</v>
      </c>
      <c r="F988">
        <f t="shared" si="22"/>
        <v>20.946886772899934</v>
      </c>
      <c r="G988" s="40">
        <f t="shared" si="23"/>
        <v>0.1476379644475018</v>
      </c>
      <c r="I988" s="13">
        <v>44026</v>
      </c>
      <c r="J988">
        <v>29</v>
      </c>
      <c r="K988">
        <f t="shared" si="14"/>
        <v>23.038504387960579</v>
      </c>
      <c r="L988" s="17">
        <f t="shared" si="24"/>
        <v>5.9614956120394211</v>
      </c>
      <c r="M988">
        <f t="shared" si="25"/>
        <v>5.9614956120394211</v>
      </c>
      <c r="N988">
        <f t="shared" si="26"/>
        <v>35.539429932365273</v>
      </c>
      <c r="O988" s="40">
        <f t="shared" si="27"/>
        <v>0.2055688142082559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9"/>
        <v>27.458716366632892</v>
      </c>
      <c r="D989" s="17">
        <f t="shared" si="20"/>
        <v>-1.4587163666328919</v>
      </c>
      <c r="E989">
        <f t="shared" si="21"/>
        <v>1.4587163666328919</v>
      </c>
      <c r="F989">
        <f t="shared" si="22"/>
        <v>2.1278534382826657</v>
      </c>
      <c r="G989" s="40">
        <f t="shared" si="23"/>
        <v>5.6104475639726613E-2</v>
      </c>
      <c r="I989" s="13">
        <v>44027</v>
      </c>
      <c r="J989">
        <v>28</v>
      </c>
      <c r="K989">
        <f t="shared" si="14"/>
        <v>23.860389024054317</v>
      </c>
      <c r="L989" s="17">
        <f t="shared" si="24"/>
        <v>4.1396109759456827</v>
      </c>
      <c r="M989">
        <f t="shared" si="25"/>
        <v>4.1396109759456827</v>
      </c>
      <c r="N989">
        <f t="shared" si="26"/>
        <v>17.136379032169966</v>
      </c>
      <c r="O989" s="40">
        <f t="shared" si="27"/>
        <v>0.14784324914091723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9"/>
        <v>25.808426379934321</v>
      </c>
      <c r="D990" s="17">
        <f t="shared" si="20"/>
        <v>7.1915736200656788</v>
      </c>
      <c r="E990">
        <f t="shared" si="21"/>
        <v>7.1915736200656788</v>
      </c>
      <c r="F990">
        <f t="shared" si="22"/>
        <v>51.718731132824573</v>
      </c>
      <c r="G990" s="40">
        <f t="shared" si="23"/>
        <v>0.21792647333532361</v>
      </c>
      <c r="I990" s="13">
        <v>44028</v>
      </c>
      <c r="J990">
        <v>32</v>
      </c>
      <c r="K990">
        <f t="shared" si="14"/>
        <v>26.025268518100383</v>
      </c>
      <c r="L990" s="17">
        <f t="shared" si="24"/>
        <v>5.9747314818996173</v>
      </c>
      <c r="M990">
        <f t="shared" si="25"/>
        <v>5.9747314818996173</v>
      </c>
      <c r="N990">
        <f t="shared" si="26"/>
        <v>35.6974162808024</v>
      </c>
      <c r="O990" s="40">
        <f t="shared" si="27"/>
        <v>0.18671035880936304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9"/>
        <v>28.811926596409116</v>
      </c>
      <c r="D991" s="17">
        <f t="shared" si="20"/>
        <v>4.1880734035908844</v>
      </c>
      <c r="E991">
        <f t="shared" si="21"/>
        <v>4.1880734035908844</v>
      </c>
      <c r="F991">
        <f t="shared" si="22"/>
        <v>17.539958833865334</v>
      </c>
      <c r="G991" s="40">
        <f t="shared" si="23"/>
        <v>0.12691131526032984</v>
      </c>
      <c r="I991" s="13">
        <v>44029</v>
      </c>
      <c r="J991">
        <v>30</v>
      </c>
      <c r="K991">
        <f t="shared" si="14"/>
        <v>25.919516578862936</v>
      </c>
      <c r="L991" s="17">
        <f t="shared" si="24"/>
        <v>4.080483421137064</v>
      </c>
      <c r="M991">
        <f t="shared" si="25"/>
        <v>4.080483421137064</v>
      </c>
      <c r="N991">
        <f t="shared" si="26"/>
        <v>16.650344950174439</v>
      </c>
      <c r="O991" s="40">
        <f t="shared" si="27"/>
        <v>0.13601611403790212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9"/>
        <v>29.352491571796218</v>
      </c>
      <c r="D992" s="17">
        <f t="shared" si="20"/>
        <v>4.647508428203782</v>
      </c>
      <c r="E992">
        <f t="shared" si="21"/>
        <v>4.647508428203782</v>
      </c>
      <c r="F992">
        <f t="shared" si="22"/>
        <v>21.599334590225187</v>
      </c>
      <c r="G992" s="40">
        <f t="shared" si="23"/>
        <v>0.13669142435893478</v>
      </c>
      <c r="I992" s="13">
        <v>44030</v>
      </c>
      <c r="J992">
        <v>22</v>
      </c>
      <c r="K992">
        <f t="shared" si="14"/>
        <v>26.384721047626481</v>
      </c>
      <c r="L992" s="17">
        <f t="shared" si="24"/>
        <v>-4.3847210476264813</v>
      </c>
      <c r="M992">
        <f t="shared" si="25"/>
        <v>4.3847210476264813</v>
      </c>
      <c r="N992">
        <f t="shared" si="26"/>
        <v>19.225778665498666</v>
      </c>
      <c r="O992" s="40">
        <f t="shared" si="27"/>
        <v>0.19930550216484005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9"/>
        <v>30.654212013051676</v>
      </c>
      <c r="D993" s="17">
        <f t="shared" si="20"/>
        <v>-5.6542120130516764</v>
      </c>
      <c r="E993">
        <f t="shared" si="21"/>
        <v>5.6542120130516764</v>
      </c>
      <c r="F993">
        <f t="shared" si="22"/>
        <v>31.970113488537891</v>
      </c>
      <c r="G993" s="40">
        <f t="shared" si="23"/>
        <v>0.22616848052206706</v>
      </c>
      <c r="I993" s="13">
        <v>44031</v>
      </c>
      <c r="J993">
        <v>25</v>
      </c>
      <c r="K993">
        <f t="shared" si="14"/>
        <v>24.095763620631992</v>
      </c>
      <c r="L993" s="17">
        <f t="shared" si="24"/>
        <v>0.90423637936800816</v>
      </c>
      <c r="M993">
        <f t="shared" si="25"/>
        <v>0.90423637936800816</v>
      </c>
      <c r="N993">
        <f t="shared" si="26"/>
        <v>0.81764342977256432</v>
      </c>
      <c r="O993" s="40">
        <f t="shared" si="27"/>
        <v>3.6169455174720325E-2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9"/>
        <v>25.387729837621997</v>
      </c>
      <c r="D994" s="17">
        <f t="shared" si="20"/>
        <v>6.6122701623780031</v>
      </c>
      <c r="E994">
        <f t="shared" si="21"/>
        <v>6.6122701623780031</v>
      </c>
      <c r="F994">
        <f t="shared" si="22"/>
        <v>43.722116700274427</v>
      </c>
      <c r="G994" s="40">
        <f t="shared" si="23"/>
        <v>0.2066334425743126</v>
      </c>
      <c r="I994" s="13">
        <v>44032</v>
      </c>
      <c r="J994">
        <v>28</v>
      </c>
      <c r="K994">
        <f t="shared" si="14"/>
        <v>23.568186379264695</v>
      </c>
      <c r="L994" s="17">
        <f t="shared" si="24"/>
        <v>4.4318136207353049</v>
      </c>
      <c r="M994">
        <f t="shared" si="25"/>
        <v>4.4318136207353049</v>
      </c>
      <c r="N994">
        <f t="shared" si="26"/>
        <v>19.640971968934974</v>
      </c>
      <c r="O994" s="40">
        <f t="shared" si="27"/>
        <v>0.15827905788340374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9"/>
        <v>28.731688977652833</v>
      </c>
      <c r="D995" s="17">
        <f t="shared" si="20"/>
        <v>-2.7316889776528335</v>
      </c>
      <c r="E995">
        <f t="shared" si="21"/>
        <v>2.7316889776528335</v>
      </c>
      <c r="F995">
        <f t="shared" si="22"/>
        <v>7.4621246706299829</v>
      </c>
      <c r="G995" s="40">
        <f t="shared" si="23"/>
        <v>0.10506496067895513</v>
      </c>
      <c r="I995" s="13">
        <v>44033</v>
      </c>
      <c r="J995">
        <v>24</v>
      </c>
      <c r="K995">
        <f t="shared" si="14"/>
        <v>26.649819464558959</v>
      </c>
      <c r="L995" s="17">
        <f t="shared" si="24"/>
        <v>-2.6498194645589592</v>
      </c>
      <c r="M995">
        <f t="shared" si="25"/>
        <v>2.6498194645589592</v>
      </c>
      <c r="N995">
        <f t="shared" si="26"/>
        <v>7.0215431947555293</v>
      </c>
      <c r="O995" s="40">
        <f t="shared" si="27"/>
        <v>0.1104091443566233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9"/>
        <v>27.427863786460556</v>
      </c>
      <c r="D996" s="17">
        <f t="shared" si="20"/>
        <v>-3.4278637864605557</v>
      </c>
      <c r="E996">
        <f t="shared" si="21"/>
        <v>3.4278637864605557</v>
      </c>
      <c r="F996">
        <f t="shared" si="22"/>
        <v>11.750250138527697</v>
      </c>
      <c r="G996" s="40">
        <f t="shared" si="23"/>
        <v>0.14282765776918982</v>
      </c>
      <c r="I996" s="13">
        <v>44034</v>
      </c>
      <c r="J996">
        <v>26</v>
      </c>
      <c r="K996">
        <f t="shared" si="14"/>
        <v>24.880789804603136</v>
      </c>
      <c r="L996" s="17">
        <f t="shared" si="24"/>
        <v>1.1192101953968638</v>
      </c>
      <c r="M996">
        <f t="shared" si="25"/>
        <v>1.1192101953968638</v>
      </c>
      <c r="N996">
        <f t="shared" si="26"/>
        <v>1.252631461480286</v>
      </c>
      <c r="O996" s="40">
        <f t="shared" si="27"/>
        <v>4.3046545976802457E-2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9"/>
        <v>25.619203312186237</v>
      </c>
      <c r="D997" s="17">
        <f t="shared" si="20"/>
        <v>-1.6192033121862366</v>
      </c>
      <c r="E997">
        <f t="shared" si="21"/>
        <v>1.6192033121862366</v>
      </c>
      <c r="F997">
        <f t="shared" si="22"/>
        <v>2.6218193661948792</v>
      </c>
      <c r="G997" s="40">
        <f t="shared" si="23"/>
        <v>6.746680467442652E-2</v>
      </c>
      <c r="I997" s="13">
        <v>44035</v>
      </c>
      <c r="J997">
        <v>32</v>
      </c>
      <c r="K997">
        <f t="shared" si="14"/>
        <v>22.711033198424349</v>
      </c>
      <c r="L997" s="17">
        <f t="shared" si="24"/>
        <v>9.2889668015756506</v>
      </c>
      <c r="M997">
        <f t="shared" si="25"/>
        <v>9.2889668015756506</v>
      </c>
      <c r="N997">
        <f t="shared" si="26"/>
        <v>86.284904240774566</v>
      </c>
      <c r="O997" s="40">
        <f t="shared" si="27"/>
        <v>0.29028021254923908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9"/>
        <v>22.664420522036306</v>
      </c>
      <c r="D998" s="17">
        <f t="shared" si="20"/>
        <v>7.3355794779636945</v>
      </c>
      <c r="E998">
        <f t="shared" si="21"/>
        <v>7.3355794779636945</v>
      </c>
      <c r="F998">
        <f t="shared" si="22"/>
        <v>53.810726277522107</v>
      </c>
      <c r="G998" s="40">
        <f t="shared" si="23"/>
        <v>0.24451931593212314</v>
      </c>
      <c r="I998" s="13">
        <v>44036</v>
      </c>
      <c r="J998">
        <v>27</v>
      </c>
      <c r="K998">
        <f t="shared" si="14"/>
        <v>26.657930086446036</v>
      </c>
      <c r="L998" s="17">
        <f t="shared" si="24"/>
        <v>0.34206991355396354</v>
      </c>
      <c r="M998">
        <f t="shared" si="25"/>
        <v>0.34206991355396354</v>
      </c>
      <c r="N998">
        <f t="shared" si="26"/>
        <v>0.11701182575881609</v>
      </c>
      <c r="O998" s="40">
        <f t="shared" si="27"/>
        <v>1.2669256057554205E-2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9"/>
        <v>27.349730917641089</v>
      </c>
      <c r="D999" s="17">
        <f t="shared" si="20"/>
        <v>-0.34973091764108943</v>
      </c>
      <c r="E999">
        <f t="shared" si="21"/>
        <v>0.34973091764108943</v>
      </c>
      <c r="F999">
        <f t="shared" si="22"/>
        <v>0.12231171475407848</v>
      </c>
      <c r="G999" s="40">
        <f t="shared" si="23"/>
        <v>1.2952996949669979E-2</v>
      </c>
      <c r="I999" s="13">
        <v>44037</v>
      </c>
      <c r="J999">
        <v>22</v>
      </c>
      <c r="K999">
        <f t="shared" si="14"/>
        <v>26.456848044495683</v>
      </c>
      <c r="L999" s="17">
        <f t="shared" si="24"/>
        <v>-4.4568480444956826</v>
      </c>
      <c r="M999">
        <f t="shared" si="25"/>
        <v>4.4568480444956826</v>
      </c>
      <c r="N999">
        <f t="shared" si="26"/>
        <v>19.863494491724989</v>
      </c>
      <c r="O999" s="40">
        <f t="shared" si="27"/>
        <v>0.20258400202253102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9"/>
        <v>25.490709414663534</v>
      </c>
      <c r="D1000" s="17">
        <f t="shared" si="20"/>
        <v>9.5092905853364655</v>
      </c>
      <c r="E1000">
        <f t="shared" si="21"/>
        <v>9.5092905853364655</v>
      </c>
      <c r="F1000">
        <f t="shared" si="22"/>
        <v>90.426607436368741</v>
      </c>
      <c r="G1000" s="40">
        <f t="shared" si="23"/>
        <v>0.27169401672389903</v>
      </c>
      <c r="I1000" s="13">
        <v>44038</v>
      </c>
      <c r="J1000">
        <v>26</v>
      </c>
      <c r="K1000">
        <f t="shared" si="14"/>
        <v>22.078371630078692</v>
      </c>
      <c r="L1000" s="17">
        <f t="shared" si="24"/>
        <v>3.9216283699213079</v>
      </c>
      <c r="M1000">
        <f t="shared" si="25"/>
        <v>3.9216283699213079</v>
      </c>
      <c r="N1000">
        <f t="shared" si="26"/>
        <v>15.379169071771654</v>
      </c>
      <c r="O1000" s="40">
        <f t="shared" si="27"/>
        <v>0.15083186038158877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9"/>
        <v>27.921148473200525</v>
      </c>
      <c r="D1001" s="17">
        <f t="shared" si="20"/>
        <v>-2.9211484732005246</v>
      </c>
      <c r="E1001">
        <f t="shared" si="21"/>
        <v>2.9211484732005246</v>
      </c>
      <c r="F1001">
        <f t="shared" si="22"/>
        <v>8.5331084024817567</v>
      </c>
      <c r="G1001" s="40">
        <f t="shared" si="23"/>
        <v>0.11684593892802099</v>
      </c>
      <c r="I1001" s="13">
        <v>44039</v>
      </c>
      <c r="J1001">
        <v>30</v>
      </c>
      <c r="K1001">
        <f t="shared" si="14"/>
        <v>23.44944670600745</v>
      </c>
      <c r="L1001" s="17">
        <f t="shared" si="24"/>
        <v>6.5505532939925502</v>
      </c>
      <c r="M1001">
        <f t="shared" si="25"/>
        <v>6.5505532939925502</v>
      </c>
      <c r="N1001">
        <f t="shared" si="26"/>
        <v>42.909748457436649</v>
      </c>
      <c r="O1001" s="40">
        <f t="shared" si="27"/>
        <v>0.21835177646641835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19"/>
        <v>25.018523083830452</v>
      </c>
      <c r="D1002" s="17">
        <f t="shared" si="20"/>
        <v>-2.018523083830452</v>
      </c>
      <c r="E1002">
        <f t="shared" si="21"/>
        <v>2.018523083830452</v>
      </c>
      <c r="F1002">
        <f t="shared" si="22"/>
        <v>4.0744354399563978</v>
      </c>
      <c r="G1002" s="40">
        <f t="shared" si="23"/>
        <v>8.7761873210019645E-2</v>
      </c>
      <c r="I1002" s="13">
        <v>44040</v>
      </c>
      <c r="J1002">
        <v>26</v>
      </c>
      <c r="K1002">
        <f t="shared" ref="K1002:K1065" si="28">(($E$858*J1001)+($E$857*J1000)+($E$856*J999)+($E$855*J998)+($E$854*J997))/5</f>
        <v>27.747685501668155</v>
      </c>
      <c r="L1002" s="17">
        <f t="shared" si="24"/>
        <v>-1.7476855016681547</v>
      </c>
      <c r="M1002">
        <f t="shared" si="25"/>
        <v>1.7476855016681547</v>
      </c>
      <c r="N1002">
        <f t="shared" si="26"/>
        <v>3.0544046127410698</v>
      </c>
      <c r="O1002" s="40">
        <f t="shared" si="27"/>
        <v>6.7218673141082874E-2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ref="C1003:C1066" si="29">(($E$858*B1002)+($E$857*B1001)+($E$856*B1000)+($E$855*B999)+($E$854*B998))/5</f>
        <v>23.834413556014709</v>
      </c>
      <c r="D1003" s="17">
        <f t="shared" si="20"/>
        <v>-10.834413556014709</v>
      </c>
      <c r="E1003">
        <f t="shared" si="21"/>
        <v>10.834413556014709</v>
      </c>
      <c r="F1003">
        <f t="shared" si="22"/>
        <v>117.3845171027553</v>
      </c>
      <c r="G1003" s="40">
        <f t="shared" si="23"/>
        <v>0.83341642738574684</v>
      </c>
      <c r="I1003" s="13">
        <v>44041</v>
      </c>
      <c r="J1003">
        <v>29</v>
      </c>
      <c r="K1003">
        <f t="shared" si="28"/>
        <v>25.325357065018245</v>
      </c>
      <c r="L1003" s="17">
        <f t="shared" si="24"/>
        <v>3.6746429349817546</v>
      </c>
      <c r="M1003">
        <f t="shared" si="25"/>
        <v>3.6746429349817546</v>
      </c>
      <c r="N1003">
        <f t="shared" si="26"/>
        <v>13.503000699611324</v>
      </c>
      <c r="O1003" s="40">
        <f t="shared" si="27"/>
        <v>0.12671182534419845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si="29"/>
        <v>18.089739177801683</v>
      </c>
      <c r="D1004" s="17">
        <f t="shared" si="20"/>
        <v>-8.9739177801682501E-2</v>
      </c>
      <c r="E1004">
        <f t="shared" si="21"/>
        <v>8.9739177801682501E-2</v>
      </c>
      <c r="F1004">
        <f t="shared" si="22"/>
        <v>8.0531200325219855E-3</v>
      </c>
      <c r="G1004" s="40">
        <f t="shared" si="23"/>
        <v>4.9855098778712505E-3</v>
      </c>
      <c r="I1004" s="13">
        <v>44042</v>
      </c>
      <c r="J1004">
        <v>31</v>
      </c>
      <c r="K1004">
        <f t="shared" si="28"/>
        <v>24.457320900094913</v>
      </c>
      <c r="L1004" s="17">
        <f t="shared" si="24"/>
        <v>6.5426790999050866</v>
      </c>
      <c r="M1004">
        <f t="shared" si="25"/>
        <v>6.5426790999050866</v>
      </c>
      <c r="N1004">
        <f t="shared" si="26"/>
        <v>42.806649804334832</v>
      </c>
      <c r="O1004" s="40">
        <f t="shared" si="27"/>
        <v>0.2110541645130673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9"/>
        <v>20.619924303625858</v>
      </c>
      <c r="D1005" s="17">
        <f t="shared" si="20"/>
        <v>5.3800756963741421</v>
      </c>
      <c r="E1005">
        <f t="shared" si="21"/>
        <v>5.3800756963741421</v>
      </c>
      <c r="F1005">
        <f t="shared" si="22"/>
        <v>28.945214498715711</v>
      </c>
      <c r="G1005" s="40">
        <f t="shared" si="23"/>
        <v>0.20692598832208239</v>
      </c>
      <c r="I1005" s="13">
        <v>44043</v>
      </c>
      <c r="J1005">
        <v>29</v>
      </c>
      <c r="K1005">
        <f t="shared" si="28"/>
        <v>27.08950961284134</v>
      </c>
      <c r="L1005" s="17">
        <f t="shared" si="24"/>
        <v>1.91049038715866</v>
      </c>
      <c r="M1005">
        <f t="shared" si="25"/>
        <v>1.91049038715866</v>
      </c>
      <c r="N1005">
        <f t="shared" si="26"/>
        <v>3.6499735194256466</v>
      </c>
      <c r="O1005" s="40">
        <f t="shared" si="27"/>
        <v>6.5878978867540003E-2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9"/>
        <v>22.369445515050778</v>
      </c>
      <c r="D1006" s="17">
        <f t="shared" si="20"/>
        <v>4.6305544849492222</v>
      </c>
      <c r="E1006">
        <f t="shared" si="21"/>
        <v>4.6305544849492222</v>
      </c>
      <c r="F1006">
        <f t="shared" si="22"/>
        <v>21.442034838083355</v>
      </c>
      <c r="G1006" s="40">
        <f t="shared" si="23"/>
        <v>0.1715020179610823</v>
      </c>
      <c r="I1006" s="13">
        <v>44044</v>
      </c>
      <c r="J1006">
        <v>20</v>
      </c>
      <c r="K1006">
        <f t="shared" si="28"/>
        <v>27.724943543382903</v>
      </c>
      <c r="L1006" s="17">
        <f t="shared" si="24"/>
        <v>-7.7249435433829028</v>
      </c>
      <c r="M1006">
        <f t="shared" si="25"/>
        <v>7.7249435433829028</v>
      </c>
      <c r="N1006">
        <f t="shared" si="26"/>
        <v>59.674752748453194</v>
      </c>
      <c r="O1006" s="40">
        <f t="shared" si="27"/>
        <v>0.38624717716914514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9"/>
        <v>23.842524177901787</v>
      </c>
      <c r="D1007" s="17">
        <f t="shared" si="20"/>
        <v>2.1574758220982133</v>
      </c>
      <c r="E1007">
        <f t="shared" si="21"/>
        <v>2.1574758220982133</v>
      </c>
      <c r="F1007">
        <f t="shared" si="22"/>
        <v>4.6547019229383615</v>
      </c>
      <c r="G1007" s="40">
        <f t="shared" si="23"/>
        <v>8.2979839311469739E-2</v>
      </c>
      <c r="I1007" s="13">
        <v>44045</v>
      </c>
      <c r="J1007">
        <v>27</v>
      </c>
      <c r="K1007">
        <f t="shared" si="28"/>
        <v>22.145621514815172</v>
      </c>
      <c r="L1007" s="17">
        <f t="shared" si="24"/>
        <v>4.854378485184828</v>
      </c>
      <c r="M1007">
        <f t="shared" si="25"/>
        <v>4.854378485184828</v>
      </c>
      <c r="N1007">
        <f t="shared" si="26"/>
        <v>23.564990477425344</v>
      </c>
      <c r="O1007" s="40">
        <f t="shared" si="27"/>
        <v>0.17979179574758622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9"/>
        <v>20.751136868342076</v>
      </c>
      <c r="D1008" s="17">
        <f t="shared" si="20"/>
        <v>6.2488631316579237</v>
      </c>
      <c r="E1008">
        <f t="shared" si="21"/>
        <v>6.2488631316579237</v>
      </c>
      <c r="F1008">
        <f t="shared" si="22"/>
        <v>39.048290438193675</v>
      </c>
      <c r="G1008" s="40">
        <f t="shared" si="23"/>
        <v>0.23143937524658978</v>
      </c>
      <c r="I1008" s="13">
        <v>44046</v>
      </c>
      <c r="J1008">
        <v>23</v>
      </c>
      <c r="K1008">
        <f t="shared" si="28"/>
        <v>24.353212563235839</v>
      </c>
      <c r="L1008" s="17">
        <f t="shared" si="24"/>
        <v>-1.3532125632358394</v>
      </c>
      <c r="M1008">
        <f t="shared" si="25"/>
        <v>1.3532125632358394</v>
      </c>
      <c r="N1008">
        <f t="shared" si="26"/>
        <v>1.8311842412993107</v>
      </c>
      <c r="O1008" s="40">
        <f t="shared" si="27"/>
        <v>5.8835328836340843E-2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9"/>
        <v>22.42206406338908</v>
      </c>
      <c r="D1009" s="17">
        <f t="shared" si="20"/>
        <v>-3.4220640633890795</v>
      </c>
      <c r="E1009">
        <f t="shared" si="21"/>
        <v>3.4220640633890795</v>
      </c>
      <c r="F1009">
        <f t="shared" si="22"/>
        <v>11.710522453938978</v>
      </c>
      <c r="G1009" s="40">
        <f t="shared" si="23"/>
        <v>0.1801086349152147</v>
      </c>
      <c r="I1009" s="13">
        <v>44047</v>
      </c>
      <c r="J1009">
        <v>37</v>
      </c>
      <c r="K1009">
        <f t="shared" si="28"/>
        <v>24.516460162944316</v>
      </c>
      <c r="L1009" s="17">
        <f t="shared" si="24"/>
        <v>12.483539837055684</v>
      </c>
      <c r="M1009">
        <f t="shared" si="25"/>
        <v>12.483539837055684</v>
      </c>
      <c r="N1009">
        <f t="shared" si="26"/>
        <v>155.83876686335626</v>
      </c>
      <c r="O1009" s="40">
        <f t="shared" si="27"/>
        <v>0.33739296856907253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9"/>
        <v>21.298222558240276</v>
      </c>
      <c r="D1010" s="17">
        <f t="shared" ref="D1010:D1073" si="30">B1010-C1010</f>
        <v>2.7017774417597238</v>
      </c>
      <c r="E1010">
        <f t="shared" ref="E1010:E1073" si="31">ABS(D1010)</f>
        <v>2.7017774417597238</v>
      </c>
      <c r="F1010">
        <f t="shared" ref="F1010:F1073" si="32">E1010^2</f>
        <v>7.2996013448017179</v>
      </c>
      <c r="G1010" s="40">
        <f t="shared" ref="G1010:G1073" si="33">ABS(E1010/B1010)</f>
        <v>0.11257406007332182</v>
      </c>
      <c r="I1010" s="13">
        <v>44048</v>
      </c>
      <c r="J1010">
        <v>36</v>
      </c>
      <c r="K1010">
        <f t="shared" si="28"/>
        <v>29.444588164754769</v>
      </c>
      <c r="L1010" s="17">
        <f t="shared" ref="L1010:L1073" si="34">J1010-K1010</f>
        <v>6.5554118352452306</v>
      </c>
      <c r="M1010">
        <f t="shared" ref="M1010:M1073" si="35">ABS(L1010)</f>
        <v>6.5554118352452306</v>
      </c>
      <c r="N1010">
        <f t="shared" ref="N1010:N1073" si="36">M1010^2</f>
        <v>42.973424329673243</v>
      </c>
      <c r="O1010" s="40">
        <f t="shared" ref="O1010:O1073" si="37">ABS(M1010/J1010)</f>
        <v>0.18209477320125642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9"/>
        <v>22.237718107773723</v>
      </c>
      <c r="D1011" s="17">
        <f t="shared" si="30"/>
        <v>1.7622818922262766</v>
      </c>
      <c r="E1011">
        <f t="shared" si="31"/>
        <v>1.7622818922262766</v>
      </c>
      <c r="F1011">
        <f t="shared" si="32"/>
        <v>3.1056374676686263</v>
      </c>
      <c r="G1011" s="40">
        <f t="shared" si="33"/>
        <v>7.3428412176094859E-2</v>
      </c>
      <c r="I1011" s="13">
        <v>44049</v>
      </c>
      <c r="J1011">
        <v>35</v>
      </c>
      <c r="K1011">
        <f t="shared" si="28"/>
        <v>29.223997674273523</v>
      </c>
      <c r="L1011" s="17">
        <f t="shared" si="34"/>
        <v>5.776002325726477</v>
      </c>
      <c r="M1011">
        <f t="shared" si="35"/>
        <v>5.776002325726477</v>
      </c>
      <c r="N1011">
        <f t="shared" si="36"/>
        <v>33.362202866797674</v>
      </c>
      <c r="O1011" s="40">
        <f t="shared" si="37"/>
        <v>0.16502863787789934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9"/>
        <v>22.948512544938847</v>
      </c>
      <c r="D1012" s="17">
        <f t="shared" si="30"/>
        <v>-2.948512544938847</v>
      </c>
      <c r="E1012">
        <f t="shared" si="31"/>
        <v>2.948512544938847</v>
      </c>
      <c r="F1012">
        <f t="shared" si="32"/>
        <v>8.693726227661756</v>
      </c>
      <c r="G1012" s="40">
        <f t="shared" si="33"/>
        <v>0.14742562724694236</v>
      </c>
      <c r="I1012" s="13">
        <v>44050</v>
      </c>
      <c r="J1012">
        <v>35</v>
      </c>
      <c r="K1012">
        <f t="shared" si="28"/>
        <v>30.564220170029945</v>
      </c>
      <c r="L1012" s="17">
        <f t="shared" si="34"/>
        <v>4.4357798299700555</v>
      </c>
      <c r="M1012">
        <f t="shared" si="35"/>
        <v>4.4357798299700555</v>
      </c>
      <c r="N1012">
        <f t="shared" si="36"/>
        <v>19.676142699969173</v>
      </c>
      <c r="O1012" s="40">
        <f t="shared" si="37"/>
        <v>0.126736566570573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9"/>
        <v>21.434827077650048</v>
      </c>
      <c r="D1013" s="17">
        <f t="shared" si="30"/>
        <v>1.5651729223499515</v>
      </c>
      <c r="E1013">
        <f t="shared" si="31"/>
        <v>1.5651729223499515</v>
      </c>
      <c r="F1013">
        <f t="shared" si="32"/>
        <v>2.4497662768574875</v>
      </c>
      <c r="G1013" s="40">
        <f t="shared" si="33"/>
        <v>6.8050996623910939E-2</v>
      </c>
      <c r="I1013" s="13">
        <v>44051</v>
      </c>
      <c r="J1013">
        <v>26</v>
      </c>
      <c r="K1013">
        <f t="shared" si="28"/>
        <v>29.228874786406244</v>
      </c>
      <c r="L1013" s="17">
        <f t="shared" si="34"/>
        <v>-3.2288747864062444</v>
      </c>
      <c r="M1013">
        <f t="shared" si="35"/>
        <v>3.2288747864062444</v>
      </c>
      <c r="N1013">
        <f t="shared" si="36"/>
        <v>10.425632386289971</v>
      </c>
      <c r="O1013" s="40">
        <f t="shared" si="37"/>
        <v>0.12418749178485555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9"/>
        <v>19.714514844019096</v>
      </c>
      <c r="D1014" s="17">
        <f t="shared" si="30"/>
        <v>14.285485155980904</v>
      </c>
      <c r="E1014">
        <f t="shared" si="31"/>
        <v>14.285485155980904</v>
      </c>
      <c r="F1014">
        <f t="shared" si="32"/>
        <v>204.07508614175075</v>
      </c>
      <c r="G1014" s="40">
        <f t="shared" si="33"/>
        <v>0.4201613281170854</v>
      </c>
      <c r="I1014" s="13">
        <v>44052</v>
      </c>
      <c r="J1014">
        <v>24</v>
      </c>
      <c r="K1014">
        <f t="shared" si="28"/>
        <v>29.161163754111318</v>
      </c>
      <c r="L1014" s="17">
        <f t="shared" si="34"/>
        <v>-5.1611637541113176</v>
      </c>
      <c r="M1014">
        <f t="shared" si="35"/>
        <v>5.1611637541113176</v>
      </c>
      <c r="N1014">
        <f t="shared" si="36"/>
        <v>26.637611296752429</v>
      </c>
      <c r="O1014" s="40">
        <f t="shared" si="37"/>
        <v>0.21504848975463822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9"/>
        <v>26.675794932598563</v>
      </c>
      <c r="D1015" s="17">
        <f t="shared" si="30"/>
        <v>1.3242050674014365</v>
      </c>
      <c r="E1015">
        <f t="shared" si="31"/>
        <v>1.3242050674014365</v>
      </c>
      <c r="F1015">
        <f t="shared" si="32"/>
        <v>1.7535190605316431</v>
      </c>
      <c r="G1015" s="40">
        <f t="shared" si="33"/>
        <v>4.7293038121479877E-2</v>
      </c>
      <c r="I1015" s="13">
        <v>44053</v>
      </c>
      <c r="J1015">
        <v>18</v>
      </c>
      <c r="K1015">
        <f t="shared" si="28"/>
        <v>26.187387357991319</v>
      </c>
      <c r="L1015" s="17">
        <f t="shared" si="34"/>
        <v>-8.1873873579913194</v>
      </c>
      <c r="M1015">
        <f t="shared" si="35"/>
        <v>8.1873873579913194</v>
      </c>
      <c r="N1015">
        <f t="shared" si="36"/>
        <v>67.033311749796084</v>
      </c>
      <c r="O1015" s="40">
        <f t="shared" si="37"/>
        <v>0.45485485322173996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9"/>
        <v>26.16787890946042</v>
      </c>
      <c r="D1016" s="17">
        <f t="shared" si="30"/>
        <v>3.8321210905395802</v>
      </c>
      <c r="E1016">
        <f t="shared" si="31"/>
        <v>3.8321210905395802</v>
      </c>
      <c r="F1016">
        <f t="shared" si="32"/>
        <v>14.68515205255826</v>
      </c>
      <c r="G1016" s="40">
        <f t="shared" si="33"/>
        <v>0.12773736968465269</v>
      </c>
      <c r="I1016" s="13">
        <v>44054</v>
      </c>
      <c r="J1016">
        <v>31</v>
      </c>
      <c r="K1016">
        <f t="shared" si="28"/>
        <v>22.808674515774712</v>
      </c>
      <c r="L1016" s="17">
        <f t="shared" si="34"/>
        <v>8.1913254842252883</v>
      </c>
      <c r="M1016">
        <f t="shared" si="35"/>
        <v>8.1913254842252883</v>
      </c>
      <c r="N1016">
        <f t="shared" si="36"/>
        <v>67.097813188518657</v>
      </c>
      <c r="O1016" s="40">
        <f t="shared" si="37"/>
        <v>0.26423630594275122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9"/>
        <v>24.73653581086473</v>
      </c>
      <c r="D1017" s="17">
        <f t="shared" si="30"/>
        <v>-0.73653581086472997</v>
      </c>
      <c r="E1017">
        <f t="shared" si="31"/>
        <v>0.73653581086472997</v>
      </c>
      <c r="F1017">
        <f t="shared" si="32"/>
        <v>0.54248500068616523</v>
      </c>
      <c r="G1017" s="40">
        <f t="shared" si="33"/>
        <v>3.068899211936375E-2</v>
      </c>
      <c r="I1017" s="13">
        <v>44055</v>
      </c>
      <c r="J1017">
        <v>32</v>
      </c>
      <c r="K1017">
        <f t="shared" si="28"/>
        <v>27.457587606815355</v>
      </c>
      <c r="L1017" s="17">
        <f t="shared" si="34"/>
        <v>4.5424123931846445</v>
      </c>
      <c r="M1017">
        <f t="shared" si="35"/>
        <v>4.5424123931846445</v>
      </c>
      <c r="N1017">
        <f t="shared" si="36"/>
        <v>20.633510349757451</v>
      </c>
      <c r="O1017" s="40">
        <f t="shared" si="37"/>
        <v>0.14195038728702014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9"/>
        <v>23.290100228312415</v>
      </c>
      <c r="D1018" s="17">
        <f t="shared" si="30"/>
        <v>-2.290100228312415</v>
      </c>
      <c r="E1018">
        <f t="shared" si="31"/>
        <v>2.290100228312415</v>
      </c>
      <c r="F1018">
        <f t="shared" si="32"/>
        <v>5.2445590557165751</v>
      </c>
      <c r="G1018" s="40">
        <f t="shared" si="33"/>
        <v>0.10905239182440071</v>
      </c>
      <c r="I1018" s="13">
        <v>44056</v>
      </c>
      <c r="J1018">
        <v>32</v>
      </c>
      <c r="K1018">
        <f t="shared" si="28"/>
        <v>27.936908569416239</v>
      </c>
      <c r="L1018" s="17">
        <f t="shared" si="34"/>
        <v>4.0630914305837607</v>
      </c>
      <c r="M1018">
        <f t="shared" si="35"/>
        <v>4.0630914305837607</v>
      </c>
      <c r="N1018">
        <f t="shared" si="36"/>
        <v>16.508711973283191</v>
      </c>
      <c r="O1018" s="40">
        <f t="shared" si="37"/>
        <v>0.12697160720574252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9"/>
        <v>23.872915610515673</v>
      </c>
      <c r="D1019" s="17">
        <f t="shared" si="30"/>
        <v>0.12708438948432743</v>
      </c>
      <c r="E1019">
        <f t="shared" si="31"/>
        <v>0.12708438948432743</v>
      </c>
      <c r="F1019">
        <f t="shared" si="32"/>
        <v>1.6150442050604234E-2</v>
      </c>
      <c r="G1019" s="40">
        <f t="shared" si="33"/>
        <v>5.2951828951803099E-3</v>
      </c>
      <c r="I1019" s="13">
        <v>44057</v>
      </c>
      <c r="J1019">
        <v>28</v>
      </c>
      <c r="K1019">
        <f t="shared" si="28"/>
        <v>27.567701815624691</v>
      </c>
      <c r="L1019" s="17">
        <f t="shared" si="34"/>
        <v>0.43229818437530909</v>
      </c>
      <c r="M1019">
        <f t="shared" si="35"/>
        <v>0.43229818437530909</v>
      </c>
      <c r="N1019">
        <f t="shared" si="36"/>
        <v>0.18688172021418872</v>
      </c>
      <c r="O1019" s="40">
        <f t="shared" si="37"/>
        <v>1.5439220870546753E-2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9"/>
        <v>22.91976471470333</v>
      </c>
      <c r="D1020" s="17">
        <f t="shared" si="30"/>
        <v>11.08023528529667</v>
      </c>
      <c r="E1020">
        <f t="shared" si="31"/>
        <v>11.08023528529667</v>
      </c>
      <c r="F1020">
        <f t="shared" si="32"/>
        <v>122.77161397753338</v>
      </c>
      <c r="G1020" s="40">
        <f t="shared" si="33"/>
        <v>0.32588927309696086</v>
      </c>
      <c r="I1020" s="13">
        <v>44058</v>
      </c>
      <c r="J1020">
        <v>21</v>
      </c>
      <c r="K1020">
        <f t="shared" si="28"/>
        <v>24.06537218801811</v>
      </c>
      <c r="L1020" s="17">
        <f t="shared" si="34"/>
        <v>-3.0653721880181095</v>
      </c>
      <c r="M1020">
        <f t="shared" si="35"/>
        <v>3.0653721880181095</v>
      </c>
      <c r="N1020">
        <f t="shared" si="36"/>
        <v>9.3965066510749313</v>
      </c>
      <c r="O1020" s="40">
        <f t="shared" si="37"/>
        <v>0.14597010419133855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9"/>
        <v>28.579324362027343</v>
      </c>
      <c r="D1021" s="17">
        <f t="shared" si="30"/>
        <v>3.4206756379726571</v>
      </c>
      <c r="E1021">
        <f t="shared" si="31"/>
        <v>3.4206756379726571</v>
      </c>
      <c r="F1021">
        <f t="shared" si="32"/>
        <v>11.701021820219644</v>
      </c>
      <c r="G1021" s="40">
        <f t="shared" si="33"/>
        <v>0.10689611368664553</v>
      </c>
      <c r="I1021" s="13">
        <v>44059</v>
      </c>
      <c r="J1021">
        <v>29</v>
      </c>
      <c r="K1021">
        <f t="shared" si="28"/>
        <v>23.816548709862179</v>
      </c>
      <c r="L1021" s="17">
        <f t="shared" si="34"/>
        <v>5.1834512901378211</v>
      </c>
      <c r="M1021">
        <f t="shared" si="35"/>
        <v>5.1834512901378211</v>
      </c>
      <c r="N1021">
        <f t="shared" si="36"/>
        <v>26.868167277231443</v>
      </c>
      <c r="O1021" s="40">
        <f t="shared" si="37"/>
        <v>0.17873969965992487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9"/>
        <v>27.965656399651756</v>
      </c>
      <c r="D1022" s="17">
        <f t="shared" si="30"/>
        <v>-1.9656563996517562</v>
      </c>
      <c r="E1022">
        <f t="shared" si="31"/>
        <v>1.9656563996517562</v>
      </c>
      <c r="F1022">
        <f t="shared" si="32"/>
        <v>3.8638050814919045</v>
      </c>
      <c r="G1022" s="40">
        <f t="shared" si="33"/>
        <v>7.560216921737524E-2</v>
      </c>
      <c r="I1022" s="13">
        <v>44060</v>
      </c>
      <c r="J1022">
        <v>29</v>
      </c>
      <c r="K1022">
        <f t="shared" si="28"/>
        <v>26.303354669052663</v>
      </c>
      <c r="L1022" s="17">
        <f t="shared" si="34"/>
        <v>2.6966453309473373</v>
      </c>
      <c r="M1022">
        <f t="shared" si="35"/>
        <v>2.6966453309473373</v>
      </c>
      <c r="N1022">
        <f t="shared" si="36"/>
        <v>7.2718960409200744</v>
      </c>
      <c r="O1022" s="40">
        <f t="shared" si="37"/>
        <v>9.2987770032666797E-2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9"/>
        <v>24.018759511630062</v>
      </c>
      <c r="D1023" s="17">
        <f t="shared" si="30"/>
        <v>2.9812404883699379</v>
      </c>
      <c r="E1023">
        <f t="shared" si="31"/>
        <v>2.9812404883699379</v>
      </c>
      <c r="F1023">
        <f t="shared" si="32"/>
        <v>8.8877948494962258</v>
      </c>
      <c r="G1023" s="40">
        <f t="shared" si="33"/>
        <v>0.11041631438407178</v>
      </c>
      <c r="I1023" s="13">
        <v>44061</v>
      </c>
      <c r="J1023">
        <v>34</v>
      </c>
      <c r="K1023">
        <f t="shared" si="28"/>
        <v>27.89517300516092</v>
      </c>
      <c r="L1023" s="17">
        <f t="shared" si="34"/>
        <v>6.1048269948390796</v>
      </c>
      <c r="M1023">
        <f t="shared" si="35"/>
        <v>6.1048269948390796</v>
      </c>
      <c r="N1023">
        <f t="shared" si="36"/>
        <v>37.26891263691595</v>
      </c>
      <c r="O1023" s="40">
        <f t="shared" si="37"/>
        <v>0.17955373514232587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9"/>
        <v>24.126616200804328</v>
      </c>
      <c r="D1024" s="17">
        <f t="shared" si="30"/>
        <v>-2.1266162008043281</v>
      </c>
      <c r="E1024">
        <f t="shared" si="31"/>
        <v>2.1266162008043281</v>
      </c>
      <c r="F1024">
        <f t="shared" si="32"/>
        <v>4.5224964655234343</v>
      </c>
      <c r="G1024" s="40">
        <f t="shared" si="33"/>
        <v>9.6664372763833092E-2</v>
      </c>
      <c r="I1024" s="13">
        <v>44062</v>
      </c>
      <c r="J1024">
        <v>32</v>
      </c>
      <c r="K1024">
        <f t="shared" si="28"/>
        <v>29.006026776289922</v>
      </c>
      <c r="L1024" s="17">
        <f t="shared" si="34"/>
        <v>2.9939732237100785</v>
      </c>
      <c r="M1024">
        <f t="shared" si="35"/>
        <v>2.9939732237100785</v>
      </c>
      <c r="N1024">
        <f t="shared" si="36"/>
        <v>8.9638756642929192</v>
      </c>
      <c r="O1024" s="40">
        <f t="shared" si="37"/>
        <v>9.3561663240939952E-2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9"/>
        <v>24.919291859104103</v>
      </c>
      <c r="D1025" s="17">
        <f t="shared" si="30"/>
        <v>-1.9192918591041028</v>
      </c>
      <c r="E1025">
        <f t="shared" si="31"/>
        <v>1.9192918591041028</v>
      </c>
      <c r="F1025">
        <f t="shared" si="32"/>
        <v>3.6836812404232835</v>
      </c>
      <c r="G1025" s="40">
        <f t="shared" si="33"/>
        <v>8.3447472134960995E-2</v>
      </c>
      <c r="I1025" s="13">
        <v>44063</v>
      </c>
      <c r="J1025">
        <v>32</v>
      </c>
      <c r="K1025">
        <f t="shared" si="28"/>
        <v>27.113380330944132</v>
      </c>
      <c r="L1025" s="17">
        <f t="shared" si="34"/>
        <v>4.8866196690558681</v>
      </c>
      <c r="M1025">
        <f t="shared" si="35"/>
        <v>4.8866196690558681</v>
      </c>
      <c r="N1025">
        <f t="shared" si="36"/>
        <v>23.879051790003682</v>
      </c>
      <c r="O1025" s="40">
        <f t="shared" si="37"/>
        <v>0.15270686465799588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9"/>
        <v>23.805665725779193</v>
      </c>
      <c r="D1026" s="17">
        <f t="shared" si="30"/>
        <v>2.1943342742208074</v>
      </c>
      <c r="E1026">
        <f t="shared" si="31"/>
        <v>2.1943342742208074</v>
      </c>
      <c r="F1026">
        <f t="shared" si="32"/>
        <v>4.8151029070201572</v>
      </c>
      <c r="G1026" s="40">
        <f t="shared" si="33"/>
        <v>8.4397472085415676E-2</v>
      </c>
      <c r="I1026" s="13">
        <v>44064</v>
      </c>
      <c r="J1026">
        <v>27</v>
      </c>
      <c r="K1026">
        <f t="shared" si="28"/>
        <v>28.988161930137391</v>
      </c>
      <c r="L1026" s="17">
        <f t="shared" si="34"/>
        <v>-1.988161930137391</v>
      </c>
      <c r="M1026">
        <f t="shared" si="35"/>
        <v>1.988161930137391</v>
      </c>
      <c r="N1026">
        <f t="shared" si="36"/>
        <v>3.9527878604476356</v>
      </c>
      <c r="O1026" s="40">
        <f t="shared" si="37"/>
        <v>7.363562704212559E-2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9"/>
        <v>23.648423998020981</v>
      </c>
      <c r="D1027" s="17">
        <f t="shared" si="30"/>
        <v>18.351576001979019</v>
      </c>
      <c r="E1027">
        <f t="shared" si="31"/>
        <v>18.351576001979019</v>
      </c>
      <c r="F1027">
        <f t="shared" si="32"/>
        <v>336.78034175641227</v>
      </c>
      <c r="G1027" s="40">
        <f t="shared" si="33"/>
        <v>0.4369422857614052</v>
      </c>
      <c r="I1027" s="13">
        <v>44065</v>
      </c>
      <c r="J1027">
        <v>28</v>
      </c>
      <c r="K1027">
        <f t="shared" si="28"/>
        <v>26.740940067398224</v>
      </c>
      <c r="L1027" s="17">
        <f t="shared" si="34"/>
        <v>1.259059932601776</v>
      </c>
      <c r="M1027">
        <f t="shared" si="35"/>
        <v>1.259059932601776</v>
      </c>
      <c r="N1027">
        <f t="shared" si="36"/>
        <v>1.5852319138831885</v>
      </c>
      <c r="O1027" s="40">
        <f t="shared" si="37"/>
        <v>4.4966426164349142E-2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9"/>
        <v>31.720557857729453</v>
      </c>
      <c r="D1028" s="17">
        <f t="shared" si="30"/>
        <v>-1.7205578577294531</v>
      </c>
      <c r="E1028">
        <f t="shared" si="31"/>
        <v>1.7205578577294531</v>
      </c>
      <c r="F1028">
        <f t="shared" si="32"/>
        <v>2.9603193417945652</v>
      </c>
      <c r="G1028" s="40">
        <f t="shared" si="33"/>
        <v>5.7351928590981774E-2</v>
      </c>
      <c r="I1028" s="13">
        <v>44066</v>
      </c>
      <c r="J1028">
        <v>22</v>
      </c>
      <c r="K1028">
        <f t="shared" si="28"/>
        <v>27.6159580943911</v>
      </c>
      <c r="L1028" s="17">
        <f t="shared" si="34"/>
        <v>-5.6159580943911003</v>
      </c>
      <c r="M1028">
        <f t="shared" si="35"/>
        <v>5.6159580943911003</v>
      </c>
      <c r="N1028">
        <f t="shared" si="36"/>
        <v>31.538985317956918</v>
      </c>
      <c r="O1028" s="40">
        <f t="shared" si="37"/>
        <v>0.25527082247232274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9"/>
        <v>28.090401944859263</v>
      </c>
      <c r="D1029" s="17">
        <f t="shared" si="30"/>
        <v>11.909598055140737</v>
      </c>
      <c r="E1029">
        <f t="shared" si="31"/>
        <v>11.909598055140737</v>
      </c>
      <c r="F1029">
        <f t="shared" si="32"/>
        <v>141.83852583501204</v>
      </c>
      <c r="G1029" s="40">
        <f t="shared" si="33"/>
        <v>0.29773995137851844</v>
      </c>
      <c r="I1029" s="13">
        <v>44067</v>
      </c>
      <c r="J1029">
        <v>33</v>
      </c>
      <c r="K1029">
        <f t="shared" si="28"/>
        <v>24.550085105312554</v>
      </c>
      <c r="L1029" s="17">
        <f t="shared" si="34"/>
        <v>8.4499148946874456</v>
      </c>
      <c r="M1029">
        <f t="shared" si="35"/>
        <v>8.4499148946874456</v>
      </c>
      <c r="N1029">
        <f t="shared" si="36"/>
        <v>71.401061727460743</v>
      </c>
      <c r="O1029" s="40">
        <f t="shared" si="37"/>
        <v>0.25605802711174075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9"/>
        <v>30.48121018907775</v>
      </c>
      <c r="D1030" s="17">
        <f t="shared" si="30"/>
        <v>12.51878981092225</v>
      </c>
      <c r="E1030">
        <f t="shared" si="31"/>
        <v>12.51878981092225</v>
      </c>
      <c r="F1030">
        <f t="shared" si="32"/>
        <v>156.72009833005075</v>
      </c>
      <c r="G1030" s="40">
        <f t="shared" si="33"/>
        <v>0.29113464676563372</v>
      </c>
      <c r="I1030" s="13">
        <v>44068</v>
      </c>
      <c r="J1030">
        <v>31</v>
      </c>
      <c r="K1030">
        <f t="shared" si="28"/>
        <v>28.300109451257526</v>
      </c>
      <c r="L1030" s="17">
        <f t="shared" si="34"/>
        <v>2.6998905487424736</v>
      </c>
      <c r="M1030">
        <f t="shared" si="35"/>
        <v>2.6998905487424736</v>
      </c>
      <c r="N1030">
        <f t="shared" si="36"/>
        <v>7.2894089751889348</v>
      </c>
      <c r="O1030" s="40">
        <f t="shared" si="37"/>
        <v>8.709324350782173E-2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9"/>
        <v>34.671592295564196</v>
      </c>
      <c r="D1031" s="17">
        <f t="shared" si="30"/>
        <v>0.32840770443580425</v>
      </c>
      <c r="E1031">
        <f t="shared" si="31"/>
        <v>0.32840770443580425</v>
      </c>
      <c r="F1031">
        <f t="shared" si="32"/>
        <v>0.10785162033279456</v>
      </c>
      <c r="G1031" s="40">
        <f t="shared" si="33"/>
        <v>9.3830772695944076E-3</v>
      </c>
      <c r="I1031" s="13">
        <v>44069</v>
      </c>
      <c r="J1031">
        <v>30</v>
      </c>
      <c r="K1031">
        <f t="shared" si="28"/>
        <v>28.169510803798012</v>
      </c>
      <c r="L1031" s="17">
        <f t="shared" si="34"/>
        <v>1.830489196201988</v>
      </c>
      <c r="M1031">
        <f t="shared" si="35"/>
        <v>1.830489196201988</v>
      </c>
      <c r="N1031">
        <f t="shared" si="36"/>
        <v>3.3506906974122002</v>
      </c>
      <c r="O1031" s="40">
        <f t="shared" si="37"/>
        <v>6.1016306540066269E-2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9"/>
        <v>36.218441557662786</v>
      </c>
      <c r="D1032" s="17">
        <f t="shared" si="30"/>
        <v>-6.2184415576627856</v>
      </c>
      <c r="E1032">
        <f t="shared" si="31"/>
        <v>6.2184415576627856</v>
      </c>
      <c r="F1032">
        <f t="shared" si="32"/>
        <v>38.669015406067572</v>
      </c>
      <c r="G1032" s="40">
        <f t="shared" si="33"/>
        <v>0.20728138525542619</v>
      </c>
      <c r="I1032" s="13">
        <v>44070</v>
      </c>
      <c r="J1032">
        <v>35</v>
      </c>
      <c r="K1032">
        <f t="shared" si="28"/>
        <v>27.606203870125654</v>
      </c>
      <c r="L1032" s="17">
        <f t="shared" si="34"/>
        <v>7.393796129874346</v>
      </c>
      <c r="M1032">
        <f t="shared" si="35"/>
        <v>7.393796129874346</v>
      </c>
      <c r="N1032">
        <f t="shared" si="36"/>
        <v>54.668221210144857</v>
      </c>
      <c r="O1032" s="40">
        <f t="shared" si="37"/>
        <v>0.21125131799640989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9"/>
        <v>28.970297083984867</v>
      </c>
      <c r="D1033" s="17">
        <f t="shared" si="30"/>
        <v>-2.9702970839848675</v>
      </c>
      <c r="E1033">
        <f t="shared" si="31"/>
        <v>2.9702970839848675</v>
      </c>
      <c r="F1033">
        <f t="shared" si="32"/>
        <v>8.822664767129007</v>
      </c>
      <c r="G1033" s="40">
        <f t="shared" si="33"/>
        <v>0.11424219553787952</v>
      </c>
      <c r="I1033" s="13">
        <v>44071</v>
      </c>
      <c r="J1033">
        <v>32</v>
      </c>
      <c r="K1033">
        <f t="shared" si="28"/>
        <v>27.949896303436041</v>
      </c>
      <c r="L1033" s="17">
        <f t="shared" si="34"/>
        <v>4.0501036965639585</v>
      </c>
      <c r="M1033">
        <f t="shared" si="35"/>
        <v>4.0501036965639585</v>
      </c>
      <c r="N1033">
        <f t="shared" si="36"/>
        <v>16.403339952921041</v>
      </c>
      <c r="O1033" s="40">
        <f t="shared" si="37"/>
        <v>0.1265657405176237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9"/>
        <v>29.018553362751277</v>
      </c>
      <c r="D1034" s="17">
        <f t="shared" si="30"/>
        <v>-2.0185533627512768</v>
      </c>
      <c r="E1034">
        <f t="shared" si="31"/>
        <v>2.0185533627512768</v>
      </c>
      <c r="F1034">
        <f t="shared" si="32"/>
        <v>4.0745576782744877</v>
      </c>
      <c r="G1034" s="40">
        <f t="shared" si="33"/>
        <v>7.4761235657454697E-2</v>
      </c>
      <c r="I1034" s="13">
        <v>44072</v>
      </c>
      <c r="J1034">
        <v>34</v>
      </c>
      <c r="K1034">
        <f t="shared" si="28"/>
        <v>30.721461897788156</v>
      </c>
      <c r="L1034" s="17">
        <f t="shared" si="34"/>
        <v>3.2785381022118436</v>
      </c>
      <c r="M1034">
        <f t="shared" si="35"/>
        <v>3.2785381022118436</v>
      </c>
      <c r="N1034">
        <f t="shared" si="36"/>
        <v>10.748812087654837</v>
      </c>
      <c r="O1034" s="40">
        <f t="shared" si="37"/>
        <v>9.6427591241524807E-2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9"/>
        <v>29.524364635952612</v>
      </c>
      <c r="D1035" s="17">
        <f t="shared" si="30"/>
        <v>-2.5243646359526117</v>
      </c>
      <c r="E1035">
        <f t="shared" si="31"/>
        <v>2.5243646359526117</v>
      </c>
      <c r="F1035">
        <f t="shared" si="32"/>
        <v>6.3724168152481617</v>
      </c>
      <c r="G1035" s="40">
        <f t="shared" si="33"/>
        <v>9.3494986516763398E-2</v>
      </c>
      <c r="I1035" s="13">
        <v>44073</v>
      </c>
      <c r="J1035">
        <v>19</v>
      </c>
      <c r="K1035">
        <f t="shared" si="28"/>
        <v>30.455234721038142</v>
      </c>
      <c r="L1035" s="17">
        <f t="shared" si="34"/>
        <v>-11.455234721038142</v>
      </c>
      <c r="M1035">
        <f t="shared" si="35"/>
        <v>11.455234721038142</v>
      </c>
      <c r="N1035">
        <f t="shared" si="36"/>
        <v>131.2224025140778</v>
      </c>
      <c r="O1035" s="40">
        <f t="shared" si="37"/>
        <v>0.60290709058095482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9"/>
        <v>27.450605744745815</v>
      </c>
      <c r="D1036" s="17">
        <f t="shared" si="30"/>
        <v>-5.4506057447458147</v>
      </c>
      <c r="E1036">
        <f t="shared" si="31"/>
        <v>5.4506057447458147</v>
      </c>
      <c r="F1036">
        <f t="shared" si="32"/>
        <v>29.709102984656077</v>
      </c>
      <c r="G1036" s="40">
        <f t="shared" si="33"/>
        <v>0.24775480657935522</v>
      </c>
      <c r="I1036" s="13">
        <v>44074</v>
      </c>
      <c r="J1036">
        <v>33</v>
      </c>
      <c r="K1036">
        <f t="shared" si="28"/>
        <v>23.827431693945165</v>
      </c>
      <c r="L1036" s="17">
        <f t="shared" si="34"/>
        <v>9.1725683060548349</v>
      </c>
      <c r="M1036">
        <f t="shared" si="35"/>
        <v>9.1725683060548349</v>
      </c>
      <c r="N1036">
        <f t="shared" si="36"/>
        <v>84.136009329241659</v>
      </c>
      <c r="O1036" s="40">
        <f t="shared" si="37"/>
        <v>0.27795661533499499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9"/>
        <v>23.782923767493941</v>
      </c>
      <c r="D1037" s="17">
        <f t="shared" si="30"/>
        <v>1.2170762325060593</v>
      </c>
      <c r="E1037">
        <f t="shared" si="31"/>
        <v>1.2170762325060593</v>
      </c>
      <c r="F1037">
        <f t="shared" si="32"/>
        <v>1.4812745557311435</v>
      </c>
      <c r="G1037" s="40">
        <f t="shared" si="33"/>
        <v>4.8683049300242372E-2</v>
      </c>
      <c r="I1037" s="13">
        <v>44075</v>
      </c>
      <c r="J1037">
        <v>34</v>
      </c>
      <c r="K1037">
        <f t="shared" si="28"/>
        <v>28.555453643924558</v>
      </c>
      <c r="L1037" s="17">
        <f t="shared" si="34"/>
        <v>5.4445463560754419</v>
      </c>
      <c r="M1037">
        <f t="shared" si="35"/>
        <v>5.4445463560754419</v>
      </c>
      <c r="N1037">
        <f t="shared" si="36"/>
        <v>29.643085023454372</v>
      </c>
      <c r="O1037" s="40">
        <f t="shared" si="37"/>
        <v>0.16013371635516005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9"/>
        <v>23.000002333459616</v>
      </c>
      <c r="D1038" s="17">
        <f t="shared" si="30"/>
        <v>-2.3334596157553733E-6</v>
      </c>
      <c r="E1038">
        <f t="shared" si="31"/>
        <v>2.3334596157553733E-6</v>
      </c>
      <c r="F1038">
        <f t="shared" si="32"/>
        <v>5.4450337783612141E-12</v>
      </c>
      <c r="G1038" s="40">
        <f t="shared" si="33"/>
        <v>1.0145476590240754E-7</v>
      </c>
      <c r="I1038" s="13">
        <v>44076</v>
      </c>
      <c r="J1038">
        <v>26</v>
      </c>
      <c r="K1038">
        <f t="shared" si="28"/>
        <v>30.938304035954218</v>
      </c>
      <c r="L1038" s="17">
        <f t="shared" si="34"/>
        <v>-4.9383040359542179</v>
      </c>
      <c r="M1038">
        <f t="shared" si="35"/>
        <v>4.9383040359542179</v>
      </c>
      <c r="N1038">
        <f t="shared" si="36"/>
        <v>24.386846751521716</v>
      </c>
      <c r="O1038" s="40">
        <f t="shared" si="37"/>
        <v>0.18993477061362377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9"/>
        <v>22.982137487307085</v>
      </c>
      <c r="D1039" s="17">
        <f t="shared" si="30"/>
        <v>1.0178625126929148</v>
      </c>
      <c r="E1039">
        <f t="shared" si="31"/>
        <v>1.0178625126929148</v>
      </c>
      <c r="F1039">
        <f t="shared" si="32"/>
        <v>1.0360440947455343</v>
      </c>
      <c r="G1039" s="40">
        <f t="shared" si="33"/>
        <v>4.2410938028871449E-2</v>
      </c>
      <c r="I1039" s="13">
        <v>44077</v>
      </c>
      <c r="J1039">
        <v>29</v>
      </c>
      <c r="K1039">
        <f t="shared" si="28"/>
        <v>28.109910393390159</v>
      </c>
      <c r="L1039" s="17">
        <f t="shared" si="34"/>
        <v>0.89008960660984116</v>
      </c>
      <c r="M1039">
        <f t="shared" si="35"/>
        <v>0.89008960660984116</v>
      </c>
      <c r="N1039">
        <f t="shared" si="36"/>
        <v>0.79225950779486176</v>
      </c>
      <c r="O1039" s="40">
        <f t="shared" si="37"/>
        <v>3.0692745055511762E-2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9"/>
        <v>23.033627275827854</v>
      </c>
      <c r="D1040" s="17">
        <f t="shared" si="30"/>
        <v>-3.3627275827853964E-2</v>
      </c>
      <c r="E1040">
        <f t="shared" si="31"/>
        <v>3.3627275827853964E-2</v>
      </c>
      <c r="F1040">
        <f t="shared" si="32"/>
        <v>1.1307936796025714E-3</v>
      </c>
      <c r="G1040" s="40">
        <f t="shared" si="33"/>
        <v>1.4620554707762592E-3</v>
      </c>
      <c r="I1040" s="13">
        <v>44078</v>
      </c>
      <c r="J1040">
        <v>40</v>
      </c>
      <c r="K1040">
        <f t="shared" si="28"/>
        <v>23.605044831387289</v>
      </c>
      <c r="L1040" s="17">
        <f t="shared" si="34"/>
        <v>16.394955168612711</v>
      </c>
      <c r="M1040">
        <f t="shared" si="35"/>
        <v>16.394955168612711</v>
      </c>
      <c r="N1040">
        <f t="shared" si="36"/>
        <v>268.79455498082064</v>
      </c>
      <c r="O1040" s="40">
        <f t="shared" si="37"/>
        <v>0.40987387921531776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9"/>
        <v>21.362700080780847</v>
      </c>
      <c r="D1041" s="17">
        <f t="shared" si="30"/>
        <v>5.6372999192191529</v>
      </c>
      <c r="E1041">
        <f t="shared" si="31"/>
        <v>5.6372999192191529</v>
      </c>
      <c r="F1041">
        <f t="shared" si="32"/>
        <v>31.779150379228266</v>
      </c>
      <c r="G1041" s="40">
        <f t="shared" si="33"/>
        <v>0.20878888589700567</v>
      </c>
      <c r="I1041" s="13">
        <v>44079</v>
      </c>
      <c r="J1041">
        <v>30</v>
      </c>
      <c r="K1041">
        <f t="shared" si="28"/>
        <v>33.123153126089633</v>
      </c>
      <c r="L1041" s="17">
        <f t="shared" si="34"/>
        <v>-3.1231531260896332</v>
      </c>
      <c r="M1041">
        <f t="shared" si="35"/>
        <v>3.1231531260896332</v>
      </c>
      <c r="N1041">
        <f t="shared" si="36"/>
        <v>9.7540854490034494</v>
      </c>
      <c r="O1041" s="40">
        <f t="shared" si="37"/>
        <v>0.10410510420298777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9"/>
        <v>23.81377634766627</v>
      </c>
      <c r="D1042" s="17">
        <f t="shared" si="30"/>
        <v>4.1862236523337302</v>
      </c>
      <c r="E1042">
        <f t="shared" si="31"/>
        <v>4.1862236523337302</v>
      </c>
      <c r="F1042">
        <f t="shared" si="32"/>
        <v>17.524468467358357</v>
      </c>
      <c r="G1042" s="40">
        <f t="shared" si="33"/>
        <v>0.14950798758334752</v>
      </c>
      <c r="I1042" s="13">
        <v>44080</v>
      </c>
      <c r="J1042">
        <v>24</v>
      </c>
      <c r="K1042">
        <f t="shared" si="28"/>
        <v>31.101551635662691</v>
      </c>
      <c r="L1042" s="17">
        <f t="shared" si="34"/>
        <v>-7.1015516356626911</v>
      </c>
      <c r="M1042">
        <f t="shared" si="35"/>
        <v>7.1015516356626911</v>
      </c>
      <c r="N1042">
        <f t="shared" si="36"/>
        <v>50.432035633983446</v>
      </c>
      <c r="O1042" s="40">
        <f t="shared" si="37"/>
        <v>0.29589798481927881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9"/>
        <v>24.490945842463155</v>
      </c>
      <c r="D1043" s="17">
        <f t="shared" si="30"/>
        <v>3.5090541575368448</v>
      </c>
      <c r="E1043">
        <f t="shared" si="31"/>
        <v>3.5090541575368448</v>
      </c>
      <c r="F1043">
        <f t="shared" si="32"/>
        <v>12.313461080526615</v>
      </c>
      <c r="G1043" s="40">
        <f t="shared" si="33"/>
        <v>0.12532336276917302</v>
      </c>
      <c r="I1043" s="13">
        <v>44081</v>
      </c>
      <c r="J1043">
        <v>28</v>
      </c>
      <c r="K1043">
        <f t="shared" si="28"/>
        <v>24.142376297020036</v>
      </c>
      <c r="L1043" s="17">
        <f t="shared" si="34"/>
        <v>3.8576237029799643</v>
      </c>
      <c r="M1043">
        <f t="shared" si="35"/>
        <v>3.8576237029799643</v>
      </c>
      <c r="N1043">
        <f t="shared" si="36"/>
        <v>14.881260633792852</v>
      </c>
      <c r="O1043" s="40">
        <f t="shared" si="37"/>
        <v>0.13777227510642728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9"/>
        <v>24.974015157379228</v>
      </c>
      <c r="D1044" s="17">
        <f t="shared" si="30"/>
        <v>3.0259848426207725</v>
      </c>
      <c r="E1044">
        <f t="shared" si="31"/>
        <v>3.0259848426207725</v>
      </c>
      <c r="F1044">
        <f t="shared" si="32"/>
        <v>9.1565842677706613</v>
      </c>
      <c r="G1044" s="40">
        <f t="shared" si="33"/>
        <v>0.10807088723645616</v>
      </c>
      <c r="I1044" s="13">
        <v>44082</v>
      </c>
      <c r="J1044">
        <v>28</v>
      </c>
      <c r="K1044">
        <f t="shared" si="28"/>
        <v>25.598566103837804</v>
      </c>
      <c r="L1044" s="17">
        <f t="shared" si="34"/>
        <v>2.4014338961621959</v>
      </c>
      <c r="M1044">
        <f t="shared" si="35"/>
        <v>2.4014338961621959</v>
      </c>
      <c r="N1044">
        <f t="shared" si="36"/>
        <v>5.7668847576367446</v>
      </c>
      <c r="O1044" s="40">
        <f t="shared" si="37"/>
        <v>8.5765496291506996E-2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9"/>
        <v>24.689923134476686</v>
      </c>
      <c r="D1045" s="17">
        <f t="shared" si="30"/>
        <v>-2.6899231344766861</v>
      </c>
      <c r="E1045">
        <f t="shared" si="31"/>
        <v>2.6899231344766861</v>
      </c>
      <c r="F1045">
        <f t="shared" si="32"/>
        <v>7.2356864693928795</v>
      </c>
      <c r="G1045" s="40">
        <f t="shared" si="33"/>
        <v>0.12226923338530392</v>
      </c>
      <c r="I1045" s="13">
        <v>44083</v>
      </c>
      <c r="J1045">
        <v>29</v>
      </c>
      <c r="K1045">
        <f t="shared" si="28"/>
        <v>29.519487523819883</v>
      </c>
      <c r="L1045" s="17">
        <f t="shared" si="34"/>
        <v>-0.51948752381988328</v>
      </c>
      <c r="M1045">
        <f t="shared" si="35"/>
        <v>0.51948752381988328</v>
      </c>
      <c r="N1045">
        <f t="shared" si="36"/>
        <v>0.26986728740451382</v>
      </c>
      <c r="O1045" s="40">
        <f t="shared" si="37"/>
        <v>1.7913362890340803E-2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9"/>
        <v>23.129624990799847</v>
      </c>
      <c r="D1046" s="17">
        <f t="shared" si="30"/>
        <v>-4.1296249907998472</v>
      </c>
      <c r="E1046">
        <f t="shared" si="31"/>
        <v>4.1296249907998472</v>
      </c>
      <c r="F1046">
        <f t="shared" si="32"/>
        <v>17.053802564638637</v>
      </c>
      <c r="G1046" s="40">
        <f t="shared" si="33"/>
        <v>0.21734868372630775</v>
      </c>
      <c r="I1046" s="13">
        <v>44084</v>
      </c>
      <c r="J1046">
        <v>31</v>
      </c>
      <c r="K1046">
        <f t="shared" si="28"/>
        <v>27.12801166734231</v>
      </c>
      <c r="L1046" s="17">
        <f t="shared" si="34"/>
        <v>3.8719883326576898</v>
      </c>
      <c r="M1046">
        <f t="shared" si="35"/>
        <v>3.8719883326576898</v>
      </c>
      <c r="N1046">
        <f t="shared" si="36"/>
        <v>14.992293648237277</v>
      </c>
      <c r="O1046" s="40">
        <f t="shared" si="37"/>
        <v>0.12490284944057065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9"/>
        <v>20.871520143977694</v>
      </c>
      <c r="D1047" s="17">
        <f t="shared" si="30"/>
        <v>4.1284798560223059</v>
      </c>
      <c r="E1047">
        <f t="shared" si="31"/>
        <v>4.1284798560223059</v>
      </c>
      <c r="F1047">
        <f t="shared" si="32"/>
        <v>17.044345921581961</v>
      </c>
      <c r="G1047" s="40">
        <f t="shared" si="33"/>
        <v>0.16513919424089224</v>
      </c>
      <c r="I1047" s="13">
        <v>44085</v>
      </c>
      <c r="J1047">
        <v>24</v>
      </c>
      <c r="K1047">
        <f t="shared" si="28"/>
        <v>26.521325567036257</v>
      </c>
      <c r="L1047" s="17">
        <f t="shared" si="34"/>
        <v>-2.5213255670362571</v>
      </c>
      <c r="M1047">
        <f t="shared" si="35"/>
        <v>2.5213255670362571</v>
      </c>
      <c r="N1047">
        <f t="shared" si="36"/>
        <v>6.3570826149907038</v>
      </c>
      <c r="O1047" s="40">
        <f t="shared" si="37"/>
        <v>0.10505523195984405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9"/>
        <v>22.971254503224099</v>
      </c>
      <c r="D1048" s="17">
        <f t="shared" si="30"/>
        <v>-4.9712545032240989</v>
      </c>
      <c r="E1048">
        <f t="shared" si="31"/>
        <v>4.9712545032240989</v>
      </c>
      <c r="F1048">
        <f t="shared" si="32"/>
        <v>24.713371335825883</v>
      </c>
      <c r="G1048" s="40">
        <f t="shared" si="33"/>
        <v>0.27618080573467219</v>
      </c>
      <c r="I1048" s="13">
        <v>44086</v>
      </c>
      <c r="J1048">
        <v>28</v>
      </c>
      <c r="K1048">
        <f t="shared" si="28"/>
        <v>24.909537634838653</v>
      </c>
      <c r="L1048" s="17">
        <f t="shared" si="34"/>
        <v>3.090462365161347</v>
      </c>
      <c r="M1048">
        <f t="shared" si="35"/>
        <v>3.090462365161347</v>
      </c>
      <c r="N1048">
        <f t="shared" si="36"/>
        <v>9.550957630478667</v>
      </c>
      <c r="O1048" s="40">
        <f t="shared" si="37"/>
        <v>0.11037365589861954</v>
      </c>
      <c r="Q1048" s="13">
        <v>44086</v>
      </c>
      <c r="R1048">
        <v>13</v>
      </c>
      <c r="S1048">
        <f t="shared" ref="S1048:S1094" si="38">(($U$858*R1047)+($U$857*R1046)+($U$856*R1045)+($U$855*R1044)+($U$854*R1043))/5</f>
        <v>11.058906026815729</v>
      </c>
      <c r="T1048" s="17">
        <f t="shared" ref="T1048:T1094" si="39">R1048-S1048</f>
        <v>1.9410939731842713</v>
      </c>
      <c r="U1048">
        <f t="shared" ref="U1048:U1094" si="40">ABS(T1048)</f>
        <v>1.9410939731842713</v>
      </c>
      <c r="V1048">
        <f t="shared" ref="V1048:V1094" si="41">U1048^2</f>
        <v>3.7678458127323009</v>
      </c>
      <c r="W1048" s="40">
        <f t="shared" ref="W1048:W1094" si="42">ABS(U1048/R1048)</f>
        <v>0.14931492101417471</v>
      </c>
    </row>
    <row r="1049" spans="1:25" x14ac:dyDescent="0.3">
      <c r="A1049" s="13">
        <v>44087</v>
      </c>
      <c r="B1049">
        <v>23</v>
      </c>
      <c r="C1049">
        <f t="shared" si="29"/>
        <v>21.019007647470456</v>
      </c>
      <c r="D1049" s="17">
        <f t="shared" si="30"/>
        <v>1.9809923525295439</v>
      </c>
      <c r="E1049">
        <f t="shared" si="31"/>
        <v>1.9809923525295439</v>
      </c>
      <c r="F1049">
        <f t="shared" si="32"/>
        <v>3.9243307007805366</v>
      </c>
      <c r="G1049" s="40">
        <f t="shared" si="33"/>
        <v>8.6130102283893215E-2</v>
      </c>
      <c r="I1049" s="13">
        <v>44087</v>
      </c>
      <c r="J1049">
        <v>27</v>
      </c>
      <c r="K1049">
        <f t="shared" si="28"/>
        <v>25.314474080935263</v>
      </c>
      <c r="L1049" s="17">
        <f t="shared" si="34"/>
        <v>1.6855259190647374</v>
      </c>
      <c r="M1049">
        <f t="shared" si="35"/>
        <v>1.6855259190647374</v>
      </c>
      <c r="N1049">
        <f t="shared" si="36"/>
        <v>2.8409976238390278</v>
      </c>
      <c r="O1049" s="40">
        <f t="shared" si="37"/>
        <v>6.2426885891286567E-2</v>
      </c>
      <c r="Q1049" s="13">
        <v>44087</v>
      </c>
      <c r="R1049">
        <v>18</v>
      </c>
      <c r="S1049">
        <f t="shared" si="38"/>
        <v>9.1501124304647323</v>
      </c>
      <c r="T1049" s="17">
        <f t="shared" si="39"/>
        <v>8.8498875695352677</v>
      </c>
      <c r="U1049">
        <f t="shared" si="40"/>
        <v>8.8498875695352677</v>
      </c>
      <c r="V1049">
        <f t="shared" si="41"/>
        <v>78.320509993414845</v>
      </c>
      <c r="W1049" s="40">
        <f t="shared" si="42"/>
        <v>0.49166042052973707</v>
      </c>
    </row>
    <row r="1050" spans="1:25" x14ac:dyDescent="0.3">
      <c r="A1050" s="13">
        <v>44088</v>
      </c>
      <c r="B1050">
        <v>29</v>
      </c>
      <c r="C1050">
        <f t="shared" si="29"/>
        <v>20.168836328699655</v>
      </c>
      <c r="D1050" s="17">
        <f t="shared" si="30"/>
        <v>8.8311636713003452</v>
      </c>
      <c r="E1050">
        <f t="shared" si="31"/>
        <v>8.8311636713003452</v>
      </c>
      <c r="F1050">
        <f t="shared" si="32"/>
        <v>77.989451789294989</v>
      </c>
      <c r="G1050" s="40">
        <f t="shared" si="33"/>
        <v>0.30452288521725329</v>
      </c>
      <c r="I1050" s="13">
        <v>44088</v>
      </c>
      <c r="J1050">
        <v>27</v>
      </c>
      <c r="K1050">
        <f t="shared" si="28"/>
        <v>25.945030899344097</v>
      </c>
      <c r="L1050" s="17">
        <f t="shared" si="34"/>
        <v>1.054969100655903</v>
      </c>
      <c r="M1050">
        <f t="shared" si="35"/>
        <v>1.054969100655903</v>
      </c>
      <c r="N1050">
        <f t="shared" si="36"/>
        <v>1.1129598033387247</v>
      </c>
      <c r="O1050" s="40">
        <f t="shared" si="37"/>
        <v>3.9072929653922332E-2</v>
      </c>
      <c r="Q1050" s="13">
        <v>44088</v>
      </c>
      <c r="R1050">
        <v>10</v>
      </c>
      <c r="S1050">
        <f t="shared" si="38"/>
        <v>11.679959621614234</v>
      </c>
      <c r="T1050" s="17">
        <f t="shared" si="39"/>
        <v>-1.6799596216142341</v>
      </c>
      <c r="U1050">
        <f t="shared" si="40"/>
        <v>1.6799596216142341</v>
      </c>
      <c r="V1050">
        <f t="shared" si="41"/>
        <v>2.8222643302542405</v>
      </c>
      <c r="W1050" s="40">
        <f t="shared" si="42"/>
        <v>0.1679959621614234</v>
      </c>
    </row>
    <row r="1051" spans="1:25" x14ac:dyDescent="0.3">
      <c r="A1051" s="13">
        <v>44089</v>
      </c>
      <c r="B1051">
        <v>21</v>
      </c>
      <c r="C1051">
        <f t="shared" si="29"/>
        <v>23.008112955346693</v>
      </c>
      <c r="D1051" s="17">
        <f t="shared" si="30"/>
        <v>-2.008112955346693</v>
      </c>
      <c r="E1051">
        <f t="shared" si="31"/>
        <v>2.008112955346693</v>
      </c>
      <c r="F1051">
        <f t="shared" si="32"/>
        <v>4.0325176414312294</v>
      </c>
      <c r="G1051" s="40">
        <f t="shared" si="33"/>
        <v>9.5624426445080624E-2</v>
      </c>
      <c r="I1051" s="13">
        <v>44089</v>
      </c>
      <c r="J1051">
        <v>27</v>
      </c>
      <c r="K1051">
        <f t="shared" si="28"/>
        <v>26.314237653135649</v>
      </c>
      <c r="L1051" s="17">
        <f t="shared" si="34"/>
        <v>0.685762346864351</v>
      </c>
      <c r="M1051">
        <f t="shared" si="35"/>
        <v>0.685762346864351</v>
      </c>
      <c r="N1051">
        <f t="shared" si="36"/>
        <v>0.47026999637690248</v>
      </c>
      <c r="O1051" s="40">
        <f t="shared" si="37"/>
        <v>2.5398605439420407E-2</v>
      </c>
      <c r="Q1051" s="13">
        <v>44089</v>
      </c>
      <c r="R1051">
        <v>12</v>
      </c>
      <c r="S1051">
        <f t="shared" si="38"/>
        <v>11.7438378084249</v>
      </c>
      <c r="T1051" s="17">
        <f t="shared" si="39"/>
        <v>0.25616219157510045</v>
      </c>
      <c r="U1051">
        <f t="shared" si="40"/>
        <v>0.25616219157510045</v>
      </c>
      <c r="V1051">
        <f t="shared" si="41"/>
        <v>6.5619068392558461E-2</v>
      </c>
      <c r="W1051" s="40">
        <f t="shared" si="42"/>
        <v>2.1346849297925036E-2</v>
      </c>
    </row>
    <row r="1052" spans="1:25" x14ac:dyDescent="0.3">
      <c r="A1052" s="13">
        <v>44090</v>
      </c>
      <c r="B1052">
        <v>31</v>
      </c>
      <c r="C1052">
        <f t="shared" si="29"/>
        <v>22.310973864460465</v>
      </c>
      <c r="D1052" s="17">
        <f t="shared" si="30"/>
        <v>8.6890261355395353</v>
      </c>
      <c r="E1052">
        <f t="shared" si="31"/>
        <v>8.6890261355395353</v>
      </c>
      <c r="F1052">
        <f t="shared" si="32"/>
        <v>75.499175184089111</v>
      </c>
      <c r="G1052" s="40">
        <f t="shared" si="33"/>
        <v>0.28029116566256568</v>
      </c>
      <c r="I1052" s="13">
        <v>44090</v>
      </c>
      <c r="J1052">
        <v>42</v>
      </c>
      <c r="K1052">
        <f t="shared" si="28"/>
        <v>24.325593492817859</v>
      </c>
      <c r="L1052" s="17">
        <f t="shared" si="34"/>
        <v>17.674406507182141</v>
      </c>
      <c r="M1052">
        <f t="shared" si="35"/>
        <v>17.674406507182141</v>
      </c>
      <c r="N1052">
        <f t="shared" si="36"/>
        <v>312.38464538112243</v>
      </c>
      <c r="O1052" s="40">
        <f t="shared" si="37"/>
        <v>0.42081920255195576</v>
      </c>
      <c r="Q1052" s="13">
        <v>44090</v>
      </c>
      <c r="R1052">
        <v>10</v>
      </c>
      <c r="S1052">
        <f t="shared" si="38"/>
        <v>13.317242587098491</v>
      </c>
      <c r="T1052" s="17">
        <f t="shared" si="39"/>
        <v>-3.317242587098491</v>
      </c>
      <c r="U1052">
        <f t="shared" si="40"/>
        <v>3.317242587098491</v>
      </c>
      <c r="V1052">
        <f t="shared" si="41"/>
        <v>11.004098381659889</v>
      </c>
      <c r="W1052" s="40">
        <f t="shared" si="42"/>
        <v>0.33172425870984912</v>
      </c>
    </row>
    <row r="1053" spans="1:25" x14ac:dyDescent="0.3">
      <c r="A1053" s="13">
        <v>44091</v>
      </c>
      <c r="B1053">
        <v>21</v>
      </c>
      <c r="C1053">
        <f t="shared" si="29"/>
        <v>23.224955093512754</v>
      </c>
      <c r="D1053" s="17">
        <f t="shared" si="30"/>
        <v>-2.2249550935127544</v>
      </c>
      <c r="E1053">
        <f t="shared" si="31"/>
        <v>2.2249550935127544</v>
      </c>
      <c r="F1053">
        <f t="shared" si="32"/>
        <v>4.9504251681483495</v>
      </c>
      <c r="G1053" s="40">
        <f t="shared" si="33"/>
        <v>0.10595024254822641</v>
      </c>
      <c r="I1053" s="13">
        <v>44091</v>
      </c>
      <c r="J1053">
        <v>25</v>
      </c>
      <c r="K1053">
        <f t="shared" si="28"/>
        <v>32.203627172645533</v>
      </c>
      <c r="L1053" s="17">
        <f t="shared" si="34"/>
        <v>-7.2036271726455325</v>
      </c>
      <c r="M1053">
        <f t="shared" si="35"/>
        <v>7.2036271726455325</v>
      </c>
      <c r="N1053">
        <f t="shared" si="36"/>
        <v>51.892244442477072</v>
      </c>
      <c r="O1053" s="40">
        <f t="shared" si="37"/>
        <v>0.2881450869058213</v>
      </c>
      <c r="Q1053" s="13">
        <v>44091</v>
      </c>
      <c r="R1053">
        <v>12</v>
      </c>
      <c r="S1053">
        <f t="shared" si="38"/>
        <v>11.99690761182347</v>
      </c>
      <c r="T1053" s="17">
        <f t="shared" si="39"/>
        <v>3.0923881765296812E-3</v>
      </c>
      <c r="U1053">
        <f t="shared" si="40"/>
        <v>3.0923881765296812E-3</v>
      </c>
      <c r="V1053">
        <f t="shared" si="41"/>
        <v>9.5628646343405663E-6</v>
      </c>
      <c r="W1053" s="40">
        <f t="shared" si="42"/>
        <v>2.5769901471080675E-4</v>
      </c>
    </row>
    <row r="1054" spans="1:25" x14ac:dyDescent="0.3">
      <c r="A1054" s="13">
        <v>44092</v>
      </c>
      <c r="B1054">
        <v>18</v>
      </c>
      <c r="C1054">
        <f t="shared" si="29"/>
        <v>22.140744402682451</v>
      </c>
      <c r="D1054" s="17">
        <f t="shared" si="30"/>
        <v>-4.1407444026824507</v>
      </c>
      <c r="E1054">
        <f t="shared" si="31"/>
        <v>4.1407444026824507</v>
      </c>
      <c r="F1054">
        <f t="shared" si="32"/>
        <v>17.145764208346044</v>
      </c>
      <c r="G1054" s="40">
        <f t="shared" si="33"/>
        <v>0.23004135570458059</v>
      </c>
      <c r="I1054" s="13">
        <v>44092</v>
      </c>
      <c r="J1054">
        <v>30</v>
      </c>
      <c r="K1054">
        <f t="shared" si="28"/>
        <v>27.263640196632799</v>
      </c>
      <c r="L1054" s="17">
        <f t="shared" si="34"/>
        <v>2.7363598033672005</v>
      </c>
      <c r="M1054">
        <f t="shared" si="35"/>
        <v>2.7363598033672005</v>
      </c>
      <c r="N1054">
        <f t="shared" si="36"/>
        <v>7.4876649734837839</v>
      </c>
      <c r="O1054" s="40">
        <f t="shared" si="37"/>
        <v>9.1211993445573347E-2</v>
      </c>
      <c r="Q1054" s="13">
        <v>44092</v>
      </c>
      <c r="R1054">
        <v>12</v>
      </c>
      <c r="S1054">
        <f t="shared" si="38"/>
        <v>10.019336612333662</v>
      </c>
      <c r="T1054" s="17">
        <f t="shared" si="39"/>
        <v>1.980663387666338</v>
      </c>
      <c r="U1054">
        <f t="shared" si="40"/>
        <v>1.980663387666338</v>
      </c>
      <c r="V1054">
        <f t="shared" si="41"/>
        <v>3.9230274552418942</v>
      </c>
      <c r="W1054" s="40">
        <f t="shared" si="42"/>
        <v>0.16505528230552816</v>
      </c>
    </row>
    <row r="1055" spans="1:25" x14ac:dyDescent="0.3">
      <c r="A1055" s="13">
        <v>44093</v>
      </c>
      <c r="B1055">
        <v>26</v>
      </c>
      <c r="C1055">
        <f t="shared" si="29"/>
        <v>20.507190502318871</v>
      </c>
      <c r="D1055" s="17">
        <f t="shared" si="30"/>
        <v>5.4928094976811295</v>
      </c>
      <c r="E1055">
        <f t="shared" si="31"/>
        <v>5.4928094976811295</v>
      </c>
      <c r="F1055">
        <f t="shared" si="32"/>
        <v>30.170956177816024</v>
      </c>
      <c r="G1055" s="40">
        <f t="shared" si="33"/>
        <v>0.21126190375696652</v>
      </c>
      <c r="I1055" s="13">
        <v>44093</v>
      </c>
      <c r="J1055">
        <v>24</v>
      </c>
      <c r="K1055">
        <f t="shared" si="28"/>
        <v>26.12824809514192</v>
      </c>
      <c r="L1055" s="17">
        <f t="shared" si="34"/>
        <v>-2.1282480951419203</v>
      </c>
      <c r="M1055">
        <f t="shared" si="35"/>
        <v>2.1282480951419203</v>
      </c>
      <c r="N1055">
        <f t="shared" si="36"/>
        <v>4.5294399544752117</v>
      </c>
      <c r="O1055" s="40">
        <f t="shared" si="37"/>
        <v>8.8677003964246673E-2</v>
      </c>
      <c r="Q1055" s="13">
        <v>44093</v>
      </c>
      <c r="R1055">
        <v>20</v>
      </c>
      <c r="S1055">
        <f t="shared" si="38"/>
        <v>10.070475934455095</v>
      </c>
      <c r="T1055" s="17">
        <f t="shared" si="39"/>
        <v>9.9295240655449053</v>
      </c>
      <c r="U1055">
        <f t="shared" si="40"/>
        <v>9.9295240655449053</v>
      </c>
      <c r="V1055">
        <f t="shared" si="41"/>
        <v>98.595448168235421</v>
      </c>
      <c r="W1055" s="40">
        <f t="shared" si="42"/>
        <v>0.49647620327724529</v>
      </c>
    </row>
    <row r="1056" spans="1:25" x14ac:dyDescent="0.3">
      <c r="A1056" s="13">
        <v>44094</v>
      </c>
      <c r="B1056">
        <v>27</v>
      </c>
      <c r="C1056">
        <f t="shared" si="29"/>
        <v>21.233077423440612</v>
      </c>
      <c r="D1056" s="17">
        <f t="shared" si="30"/>
        <v>5.7669225765593879</v>
      </c>
      <c r="E1056">
        <f t="shared" si="31"/>
        <v>5.7669225765593879</v>
      </c>
      <c r="F1056">
        <f t="shared" si="32"/>
        <v>33.257396004030369</v>
      </c>
      <c r="G1056" s="40">
        <f t="shared" si="33"/>
        <v>0.21358972505775511</v>
      </c>
      <c r="I1056" s="13">
        <v>44094</v>
      </c>
      <c r="J1056">
        <v>15</v>
      </c>
      <c r="K1056">
        <f t="shared" si="28"/>
        <v>24.426468319922577</v>
      </c>
      <c r="L1056" s="17">
        <f t="shared" si="34"/>
        <v>-9.4264683199225772</v>
      </c>
      <c r="M1056">
        <f t="shared" si="35"/>
        <v>9.4264683199225772</v>
      </c>
      <c r="N1056">
        <f t="shared" si="36"/>
        <v>88.858304986503981</v>
      </c>
      <c r="O1056" s="40">
        <f t="shared" si="37"/>
        <v>0.62843122132817186</v>
      </c>
      <c r="Q1056" s="13">
        <v>44094</v>
      </c>
      <c r="R1056">
        <v>11</v>
      </c>
      <c r="S1056">
        <f t="shared" si="38"/>
        <v>11.217174069681068</v>
      </c>
      <c r="T1056" s="17">
        <f t="shared" si="39"/>
        <v>-0.217174069681068</v>
      </c>
      <c r="U1056">
        <f t="shared" si="40"/>
        <v>0.217174069681068</v>
      </c>
      <c r="V1056">
        <f t="shared" si="41"/>
        <v>4.716457654183738E-2</v>
      </c>
      <c r="W1056" s="40">
        <f t="shared" si="42"/>
        <v>1.9743097243733455E-2</v>
      </c>
    </row>
    <row r="1057" spans="1:23" x14ac:dyDescent="0.3">
      <c r="A1057" s="13">
        <v>44095</v>
      </c>
      <c r="B1057">
        <v>28</v>
      </c>
      <c r="C1057">
        <f t="shared" si="29"/>
        <v>26.115260361122115</v>
      </c>
      <c r="D1057" s="17">
        <f t="shared" si="30"/>
        <v>1.8847396388778854</v>
      </c>
      <c r="E1057">
        <f t="shared" si="31"/>
        <v>1.8847396388778854</v>
      </c>
      <c r="F1057">
        <f t="shared" si="32"/>
        <v>3.5522435063575419</v>
      </c>
      <c r="G1057" s="40">
        <f t="shared" si="33"/>
        <v>6.7312129959924485E-2</v>
      </c>
      <c r="I1057" s="13">
        <v>44095</v>
      </c>
      <c r="J1057">
        <v>34</v>
      </c>
      <c r="K1057">
        <f t="shared" si="28"/>
        <v>23.448985558448999</v>
      </c>
      <c r="L1057" s="17">
        <f t="shared" si="34"/>
        <v>10.551014441551001</v>
      </c>
      <c r="M1057">
        <f t="shared" si="35"/>
        <v>10.551014441551001</v>
      </c>
      <c r="N1057">
        <f t="shared" si="36"/>
        <v>111.32390574581777</v>
      </c>
      <c r="O1057" s="40">
        <f t="shared" si="37"/>
        <v>0.31032395416326475</v>
      </c>
      <c r="Q1057" s="13">
        <v>44095</v>
      </c>
      <c r="R1057">
        <v>21</v>
      </c>
      <c r="S1057">
        <f t="shared" si="38"/>
        <v>10.827617798148342</v>
      </c>
      <c r="T1057" s="17">
        <f t="shared" si="39"/>
        <v>10.172382201851658</v>
      </c>
      <c r="U1057">
        <f t="shared" si="40"/>
        <v>10.172382201851658</v>
      </c>
      <c r="V1057">
        <f t="shared" si="41"/>
        <v>103.47735966054839</v>
      </c>
      <c r="W1057" s="40">
        <f t="shared" si="42"/>
        <v>0.48439915246912657</v>
      </c>
    </row>
    <row r="1058" spans="1:23" x14ac:dyDescent="0.3">
      <c r="A1058" s="13">
        <v>44096</v>
      </c>
      <c r="B1058">
        <v>28</v>
      </c>
      <c r="C1058">
        <f t="shared" si="29"/>
        <v>23.922761796658072</v>
      </c>
      <c r="D1058" s="17">
        <f t="shared" si="30"/>
        <v>4.0772382033419277</v>
      </c>
      <c r="E1058">
        <f t="shared" si="31"/>
        <v>4.0772382033419277</v>
      </c>
      <c r="F1058">
        <f t="shared" si="32"/>
        <v>16.623871366790912</v>
      </c>
      <c r="G1058" s="40">
        <f t="shared" si="33"/>
        <v>0.14561565011935457</v>
      </c>
      <c r="I1058" s="13">
        <v>44096</v>
      </c>
      <c r="J1058">
        <v>32</v>
      </c>
      <c r="K1058">
        <f t="shared" si="28"/>
        <v>25.368068619392847</v>
      </c>
      <c r="L1058" s="17">
        <f t="shared" si="34"/>
        <v>6.6319313806071527</v>
      </c>
      <c r="M1058">
        <f t="shared" si="35"/>
        <v>6.6319313806071527</v>
      </c>
      <c r="N1058">
        <f t="shared" si="36"/>
        <v>43.982513837081896</v>
      </c>
      <c r="O1058" s="40">
        <f t="shared" si="37"/>
        <v>0.20724785564397352</v>
      </c>
      <c r="Q1058" s="13">
        <v>44096</v>
      </c>
      <c r="R1058">
        <v>15</v>
      </c>
      <c r="S1058">
        <f t="shared" si="38"/>
        <v>14.998936356341705</v>
      </c>
      <c r="T1058" s="17">
        <f t="shared" si="39"/>
        <v>1.0636436582949216E-3</v>
      </c>
      <c r="U1058">
        <f t="shared" si="40"/>
        <v>1.0636436582949216E-3</v>
      </c>
      <c r="V1058">
        <f t="shared" si="41"/>
        <v>1.1313378318310039E-6</v>
      </c>
      <c r="W1058" s="40">
        <f t="shared" si="42"/>
        <v>7.090957721966144E-5</v>
      </c>
    </row>
    <row r="1059" spans="1:23" x14ac:dyDescent="0.3">
      <c r="A1059" s="13">
        <v>44097</v>
      </c>
      <c r="B1059">
        <v>21</v>
      </c>
      <c r="C1059">
        <f t="shared" si="29"/>
        <v>23.269463019963979</v>
      </c>
      <c r="D1059" s="17">
        <f t="shared" si="30"/>
        <v>-2.2694630199639789</v>
      </c>
      <c r="E1059">
        <f t="shared" si="31"/>
        <v>2.2694630199639789</v>
      </c>
      <c r="F1059">
        <f t="shared" si="32"/>
        <v>5.1504623989840237</v>
      </c>
      <c r="G1059" s="40">
        <f t="shared" si="33"/>
        <v>0.10806966761733233</v>
      </c>
      <c r="I1059" s="13">
        <v>44097</v>
      </c>
      <c r="J1059">
        <v>27</v>
      </c>
      <c r="K1059">
        <f t="shared" si="28"/>
        <v>29.670208537067005</v>
      </c>
      <c r="L1059" s="17">
        <f t="shared" si="34"/>
        <v>-2.6702085370670048</v>
      </c>
      <c r="M1059">
        <f t="shared" si="35"/>
        <v>2.6702085370670048</v>
      </c>
      <c r="N1059">
        <f t="shared" si="36"/>
        <v>7.1300136314255136</v>
      </c>
      <c r="O1059" s="40">
        <f t="shared" si="37"/>
        <v>9.8896612483963142E-2</v>
      </c>
      <c r="Q1059" s="13">
        <v>44097</v>
      </c>
      <c r="R1059">
        <v>10</v>
      </c>
      <c r="S1059">
        <f t="shared" si="38"/>
        <v>14.015054304906247</v>
      </c>
      <c r="T1059" s="17">
        <f t="shared" si="39"/>
        <v>-4.015054304906247</v>
      </c>
      <c r="U1059">
        <f t="shared" si="40"/>
        <v>4.015054304906247</v>
      </c>
      <c r="V1059">
        <f t="shared" si="41"/>
        <v>16.120661071346188</v>
      </c>
      <c r="W1059" s="40">
        <f t="shared" si="42"/>
        <v>0.4015054304906247</v>
      </c>
    </row>
    <row r="1060" spans="1:23" x14ac:dyDescent="0.3">
      <c r="A1060" s="13">
        <v>44098</v>
      </c>
      <c r="B1060">
        <v>24</v>
      </c>
      <c r="C1060">
        <f t="shared" si="29"/>
        <v>22.396088595349472</v>
      </c>
      <c r="D1060" s="17">
        <f t="shared" si="30"/>
        <v>1.6039114046505283</v>
      </c>
      <c r="E1060">
        <f t="shared" si="31"/>
        <v>1.6039114046505283</v>
      </c>
      <c r="F1060">
        <f t="shared" si="32"/>
        <v>2.5725317939680306</v>
      </c>
      <c r="G1060" s="40">
        <f t="shared" si="33"/>
        <v>6.6829641860438674E-2</v>
      </c>
      <c r="I1060" s="13">
        <v>44098</v>
      </c>
      <c r="J1060">
        <v>29</v>
      </c>
      <c r="K1060">
        <f t="shared" si="28"/>
        <v>25.320479952885517</v>
      </c>
      <c r="L1060" s="17">
        <f t="shared" si="34"/>
        <v>3.6795200471144831</v>
      </c>
      <c r="M1060">
        <f t="shared" si="35"/>
        <v>3.6795200471144831</v>
      </c>
      <c r="N1060">
        <f t="shared" si="36"/>
        <v>13.538867777117368</v>
      </c>
      <c r="O1060" s="40">
        <f t="shared" si="37"/>
        <v>0.12688000162463736</v>
      </c>
      <c r="Q1060" s="13">
        <v>44098</v>
      </c>
      <c r="R1060">
        <v>11</v>
      </c>
      <c r="S1060">
        <f t="shared" si="38"/>
        <v>13.492392988366868</v>
      </c>
      <c r="T1060" s="17">
        <f t="shared" si="39"/>
        <v>-2.4923929883668681</v>
      </c>
      <c r="U1060">
        <f t="shared" si="40"/>
        <v>2.4923929883668681</v>
      </c>
      <c r="V1060">
        <f t="shared" si="41"/>
        <v>6.2120228084603273</v>
      </c>
      <c r="W1060" s="40">
        <f t="shared" si="42"/>
        <v>0.22658118076062436</v>
      </c>
    </row>
    <row r="1061" spans="1:23" x14ac:dyDescent="0.3">
      <c r="A1061" s="13">
        <v>44099</v>
      </c>
      <c r="B1061">
        <v>21</v>
      </c>
      <c r="C1061">
        <f t="shared" si="29"/>
        <v>22.635672691800789</v>
      </c>
      <c r="D1061" s="17">
        <f t="shared" si="30"/>
        <v>-1.6356726918007887</v>
      </c>
      <c r="E1061">
        <f t="shared" si="31"/>
        <v>1.6356726918007887</v>
      </c>
      <c r="F1061">
        <f t="shared" si="32"/>
        <v>2.6754251547028378</v>
      </c>
      <c r="G1061" s="40">
        <f t="shared" si="33"/>
        <v>7.7889175800037555E-2</v>
      </c>
      <c r="I1061" s="13">
        <v>44099</v>
      </c>
      <c r="J1061">
        <v>27</v>
      </c>
      <c r="K1061">
        <f t="shared" si="28"/>
        <v>22.667654031790658</v>
      </c>
      <c r="L1061" s="17">
        <f t="shared" si="34"/>
        <v>4.3323459682093421</v>
      </c>
      <c r="M1061">
        <f t="shared" si="35"/>
        <v>4.3323459682093421</v>
      </c>
      <c r="N1061">
        <f t="shared" si="36"/>
        <v>18.769221588259743</v>
      </c>
      <c r="O1061" s="40">
        <f t="shared" si="37"/>
        <v>0.16045725808182748</v>
      </c>
      <c r="Q1061" s="13">
        <v>44099</v>
      </c>
      <c r="R1061">
        <v>13</v>
      </c>
      <c r="S1061">
        <f t="shared" si="38"/>
        <v>15.031281559601348</v>
      </c>
      <c r="T1061" s="17">
        <f t="shared" si="39"/>
        <v>-2.0312815596013483</v>
      </c>
      <c r="U1061">
        <f t="shared" si="40"/>
        <v>2.0312815596013483</v>
      </c>
      <c r="V1061">
        <f t="shared" si="41"/>
        <v>4.1261047743764854</v>
      </c>
      <c r="W1061" s="40">
        <f t="shared" si="42"/>
        <v>0.15625242766164218</v>
      </c>
    </row>
    <row r="1062" spans="1:23" x14ac:dyDescent="0.3">
      <c r="A1062" s="13">
        <v>44100</v>
      </c>
      <c r="B1062">
        <v>24</v>
      </c>
      <c r="C1062">
        <f t="shared" si="29"/>
        <v>22.168363473100428</v>
      </c>
      <c r="D1062" s="17">
        <f t="shared" si="30"/>
        <v>1.8316365268995725</v>
      </c>
      <c r="E1062">
        <f t="shared" si="31"/>
        <v>1.8316365268995725</v>
      </c>
      <c r="F1062">
        <f t="shared" si="32"/>
        <v>3.3548923666727282</v>
      </c>
      <c r="G1062" s="40">
        <f t="shared" si="33"/>
        <v>7.6318188620815519E-2</v>
      </c>
      <c r="I1062" s="13">
        <v>44100</v>
      </c>
      <c r="J1062">
        <v>31</v>
      </c>
      <c r="K1062">
        <f t="shared" si="28"/>
        <v>27.564468305870331</v>
      </c>
      <c r="L1062" s="17">
        <f t="shared" si="34"/>
        <v>3.4355316941296685</v>
      </c>
      <c r="M1062">
        <f t="shared" si="35"/>
        <v>3.4355316941296685</v>
      </c>
      <c r="N1062">
        <f t="shared" si="36"/>
        <v>11.80287802136947</v>
      </c>
      <c r="O1062" s="40">
        <f t="shared" si="37"/>
        <v>0.11082360303644093</v>
      </c>
      <c r="Q1062" s="13">
        <v>44100</v>
      </c>
      <c r="R1062">
        <v>6</v>
      </c>
      <c r="S1062">
        <f t="shared" si="38"/>
        <v>11.301011886455766</v>
      </c>
      <c r="T1062" s="17">
        <f t="shared" si="39"/>
        <v>-5.3010118864557665</v>
      </c>
      <c r="U1062">
        <f t="shared" si="40"/>
        <v>5.3010118864557665</v>
      </c>
      <c r="V1062">
        <f t="shared" si="41"/>
        <v>28.100727020345325</v>
      </c>
      <c r="W1062" s="40">
        <f t="shared" si="42"/>
        <v>0.88350198107596112</v>
      </c>
    </row>
    <row r="1063" spans="1:23" x14ac:dyDescent="0.3">
      <c r="A1063" s="13">
        <v>44101</v>
      </c>
      <c r="B1063">
        <v>33</v>
      </c>
      <c r="C1063">
        <f t="shared" si="29"/>
        <v>22.91976471470333</v>
      </c>
      <c r="D1063" s="17">
        <f t="shared" si="30"/>
        <v>10.08023528529667</v>
      </c>
      <c r="E1063">
        <f t="shared" si="31"/>
        <v>10.08023528529667</v>
      </c>
      <c r="F1063">
        <f t="shared" si="32"/>
        <v>101.61114340694003</v>
      </c>
      <c r="G1063" s="40">
        <f t="shared" si="33"/>
        <v>0.30546167531202029</v>
      </c>
      <c r="I1063" s="13">
        <v>44101</v>
      </c>
      <c r="J1063">
        <v>23</v>
      </c>
      <c r="K1063">
        <f t="shared" si="28"/>
        <v>28.396107166229523</v>
      </c>
      <c r="L1063" s="17">
        <f t="shared" si="34"/>
        <v>-5.3961071662295232</v>
      </c>
      <c r="M1063">
        <f t="shared" si="35"/>
        <v>5.3961071662295232</v>
      </c>
      <c r="N1063">
        <f t="shared" si="36"/>
        <v>29.117972549433617</v>
      </c>
      <c r="O1063" s="40">
        <f t="shared" si="37"/>
        <v>0.23461335505345754</v>
      </c>
      <c r="Q1063" s="13">
        <v>44101</v>
      </c>
      <c r="R1063">
        <v>17</v>
      </c>
      <c r="S1063">
        <f t="shared" si="38"/>
        <v>8.8523234397593864</v>
      </c>
      <c r="T1063" s="17">
        <f t="shared" si="39"/>
        <v>8.1476765602406136</v>
      </c>
      <c r="U1063">
        <f t="shared" si="40"/>
        <v>8.1476765602406136</v>
      </c>
      <c r="V1063">
        <f t="shared" si="41"/>
        <v>66.384633330294321</v>
      </c>
      <c r="W1063" s="40">
        <f t="shared" si="42"/>
        <v>0.47927509177885963</v>
      </c>
    </row>
    <row r="1064" spans="1:23" x14ac:dyDescent="0.3">
      <c r="A1064" s="13">
        <v>44102</v>
      </c>
      <c r="B1064">
        <v>31</v>
      </c>
      <c r="C1064">
        <f t="shared" si="29"/>
        <v>25.57305178335664</v>
      </c>
      <c r="D1064" s="17">
        <f t="shared" si="30"/>
        <v>5.4269482166433605</v>
      </c>
      <c r="E1064">
        <f t="shared" si="31"/>
        <v>5.4269482166433605</v>
      </c>
      <c r="F1064">
        <f t="shared" si="32"/>
        <v>29.451766946128551</v>
      </c>
      <c r="G1064" s="40">
        <f t="shared" si="33"/>
        <v>0.17506284569817293</v>
      </c>
      <c r="I1064" s="13">
        <v>44102</v>
      </c>
      <c r="J1064">
        <v>29</v>
      </c>
      <c r="K1064">
        <f t="shared" si="28"/>
        <v>24.176001239388277</v>
      </c>
      <c r="L1064" s="17">
        <f t="shared" si="34"/>
        <v>4.8239987606117225</v>
      </c>
      <c r="M1064">
        <f t="shared" si="35"/>
        <v>4.8239987606117225</v>
      </c>
      <c r="N1064">
        <f t="shared" si="36"/>
        <v>23.270964042383437</v>
      </c>
      <c r="O1064" s="40">
        <f t="shared" si="37"/>
        <v>0.16634478484868009</v>
      </c>
      <c r="Q1064" s="13">
        <v>44102</v>
      </c>
      <c r="R1064">
        <v>14</v>
      </c>
      <c r="S1064">
        <f t="shared" si="38"/>
        <v>11.389746803567956</v>
      </c>
      <c r="T1064" s="17">
        <f t="shared" si="39"/>
        <v>2.6102531964320441</v>
      </c>
      <c r="U1064">
        <f t="shared" si="40"/>
        <v>2.6102531964320441</v>
      </c>
      <c r="V1064">
        <f t="shared" si="41"/>
        <v>6.8134217494837035</v>
      </c>
      <c r="W1064" s="40">
        <f t="shared" si="42"/>
        <v>0.18644665688800316</v>
      </c>
    </row>
    <row r="1065" spans="1:23" x14ac:dyDescent="0.3">
      <c r="A1065" s="13">
        <v>44103</v>
      </c>
      <c r="B1065">
        <v>18</v>
      </c>
      <c r="C1065">
        <f t="shared" si="29"/>
        <v>27.317234735090388</v>
      </c>
      <c r="D1065" s="17">
        <f t="shared" si="30"/>
        <v>-9.3172347350903877</v>
      </c>
      <c r="E1065">
        <f t="shared" si="31"/>
        <v>9.3172347350903877</v>
      </c>
      <c r="F1065">
        <f t="shared" si="32"/>
        <v>86.810863108774853</v>
      </c>
      <c r="G1065" s="40">
        <f t="shared" si="33"/>
        <v>0.51762415194946598</v>
      </c>
      <c r="I1065" s="13">
        <v>44103</v>
      </c>
      <c r="J1065">
        <v>26</v>
      </c>
      <c r="K1065">
        <f t="shared" si="28"/>
        <v>25.849033184372104</v>
      </c>
      <c r="L1065" s="17">
        <f t="shared" si="34"/>
        <v>0.15096681562789627</v>
      </c>
      <c r="M1065">
        <f t="shared" si="35"/>
        <v>0.15096681562789627</v>
      </c>
      <c r="N1065">
        <f t="shared" si="36"/>
        <v>2.2790979420827223E-2</v>
      </c>
      <c r="O1065" s="40">
        <f t="shared" si="37"/>
        <v>5.806415985688318E-3</v>
      </c>
      <c r="Q1065" s="13">
        <v>44103</v>
      </c>
      <c r="R1065">
        <v>9</v>
      </c>
      <c r="S1065">
        <f t="shared" si="38"/>
        <v>9.3753380476923844</v>
      </c>
      <c r="T1065" s="17">
        <f t="shared" si="39"/>
        <v>-0.37533804769238444</v>
      </c>
      <c r="U1065">
        <f t="shared" si="40"/>
        <v>0.37533804769238444</v>
      </c>
      <c r="V1065">
        <f t="shared" si="41"/>
        <v>0.14087865004553066</v>
      </c>
      <c r="W1065" s="40">
        <f t="shared" si="42"/>
        <v>4.170422752137605E-2</v>
      </c>
    </row>
    <row r="1066" spans="1:23" x14ac:dyDescent="0.3">
      <c r="A1066" s="13">
        <v>44104</v>
      </c>
      <c r="B1066">
        <v>20</v>
      </c>
      <c r="C1066">
        <f t="shared" si="29"/>
        <v>20.224227239233862</v>
      </c>
      <c r="D1066" s="17">
        <f t="shared" si="30"/>
        <v>-0.22422723923386201</v>
      </c>
      <c r="E1066">
        <f t="shared" si="31"/>
        <v>0.22422723923386201</v>
      </c>
      <c r="F1066">
        <f t="shared" si="32"/>
        <v>5.0277854814439589E-2</v>
      </c>
      <c r="G1066" s="40">
        <f t="shared" si="33"/>
        <v>1.12113619616931E-2</v>
      </c>
      <c r="I1066" s="13">
        <v>44104</v>
      </c>
      <c r="J1066">
        <v>31</v>
      </c>
      <c r="K1066">
        <f t="shared" ref="K1066:K1094" si="43">(($E$858*J1065)+($E$857*J1064)+($E$856*J1063)+($E$855*J1062)+($E$854*J1061))/5</f>
        <v>25.126379773004714</v>
      </c>
      <c r="L1066" s="17">
        <f t="shared" si="34"/>
        <v>5.8736202269952855</v>
      </c>
      <c r="M1066">
        <f t="shared" si="35"/>
        <v>5.8736202269952855</v>
      </c>
      <c r="N1066">
        <f t="shared" si="36"/>
        <v>34.499414570968149</v>
      </c>
      <c r="O1066" s="40">
        <f t="shared" si="37"/>
        <v>0.18947162022565436</v>
      </c>
      <c r="Q1066" s="13">
        <v>44104</v>
      </c>
      <c r="R1066">
        <v>20</v>
      </c>
      <c r="S1066">
        <f t="shared" si="38"/>
        <v>10.020400718495821</v>
      </c>
      <c r="T1066" s="17">
        <f t="shared" si="39"/>
        <v>9.9795992815041785</v>
      </c>
      <c r="U1066">
        <f t="shared" si="40"/>
        <v>9.9795992815041785</v>
      </c>
      <c r="V1066">
        <f t="shared" si="41"/>
        <v>99.592401819398717</v>
      </c>
      <c r="W1066" s="40">
        <f t="shared" si="42"/>
        <v>0.49897996407520895</v>
      </c>
    </row>
    <row r="1067" spans="1:23" x14ac:dyDescent="0.3">
      <c r="A1067" s="13">
        <v>44105</v>
      </c>
      <c r="B1067">
        <v>29</v>
      </c>
      <c r="C1067">
        <f t="shared" ref="C1067:C1094" si="44">(($E$858*B1066)+($E$857*B1065)+($E$856*B1064)+($E$855*B1063)+($E$854*B1062))/5</f>
        <v>19.388687256861235</v>
      </c>
      <c r="D1067" s="17">
        <f t="shared" si="30"/>
        <v>9.6113127431387646</v>
      </c>
      <c r="E1067">
        <f t="shared" si="31"/>
        <v>9.6113127431387646</v>
      </c>
      <c r="F1067">
        <f t="shared" si="32"/>
        <v>92.377332646421607</v>
      </c>
      <c r="G1067" s="40">
        <f t="shared" si="33"/>
        <v>0.33142457734961256</v>
      </c>
      <c r="I1067" s="13">
        <v>44105</v>
      </c>
      <c r="J1067">
        <v>23</v>
      </c>
      <c r="K1067">
        <f t="shared" si="43"/>
        <v>27.913037851313447</v>
      </c>
      <c r="L1067" s="17">
        <f t="shared" si="34"/>
        <v>-4.9130378513134474</v>
      </c>
      <c r="M1067">
        <f t="shared" si="35"/>
        <v>4.9130378513134474</v>
      </c>
      <c r="N1067">
        <f t="shared" si="36"/>
        <v>24.137940928438656</v>
      </c>
      <c r="O1067" s="40">
        <f t="shared" si="37"/>
        <v>0.21361034136145424</v>
      </c>
      <c r="Q1067" s="13">
        <v>44105</v>
      </c>
      <c r="R1067">
        <v>8</v>
      </c>
      <c r="S1067">
        <f t="shared" si="38"/>
        <v>14.467375517260379</v>
      </c>
      <c r="T1067" s="17">
        <f t="shared" si="39"/>
        <v>-6.4673755172603791</v>
      </c>
      <c r="U1067">
        <f t="shared" si="40"/>
        <v>6.4673755172603791</v>
      </c>
      <c r="V1067">
        <f t="shared" si="41"/>
        <v>41.826946081258953</v>
      </c>
      <c r="W1067" s="40">
        <f t="shared" si="42"/>
        <v>0.80842193965754738</v>
      </c>
    </row>
    <row r="1068" spans="1:23" x14ac:dyDescent="0.3">
      <c r="A1068" s="13">
        <v>44106</v>
      </c>
      <c r="B1068">
        <v>18</v>
      </c>
      <c r="C1068">
        <f t="shared" si="44"/>
        <v>26.388469399941677</v>
      </c>
      <c r="D1068" s="17">
        <f t="shared" si="30"/>
        <v>-8.3884693999416768</v>
      </c>
      <c r="E1068">
        <f t="shared" si="31"/>
        <v>8.3884693999416768</v>
      </c>
      <c r="F1068">
        <f t="shared" si="32"/>
        <v>70.36641887375788</v>
      </c>
      <c r="G1068" s="40">
        <f t="shared" si="33"/>
        <v>0.46602607777453758</v>
      </c>
      <c r="I1068" s="13">
        <v>44106</v>
      </c>
      <c r="J1068">
        <v>22</v>
      </c>
      <c r="K1068">
        <f t="shared" si="43"/>
        <v>23.039633147778115</v>
      </c>
      <c r="L1068" s="17">
        <f t="shared" si="34"/>
        <v>-1.0396331477781153</v>
      </c>
      <c r="M1068">
        <f t="shared" si="35"/>
        <v>1.0396331477781153</v>
      </c>
      <c r="N1068">
        <f t="shared" si="36"/>
        <v>1.0808370819590325</v>
      </c>
      <c r="O1068" s="40">
        <f t="shared" si="37"/>
        <v>4.7256052171732517E-2</v>
      </c>
      <c r="Q1068" s="13">
        <v>44106</v>
      </c>
      <c r="R1068">
        <v>5</v>
      </c>
      <c r="S1068">
        <f t="shared" si="38"/>
        <v>10.037732531956033</v>
      </c>
      <c r="T1068" s="17">
        <f t="shared" si="39"/>
        <v>-5.0377325319560331</v>
      </c>
      <c r="U1068">
        <f t="shared" si="40"/>
        <v>5.0377325319560331</v>
      </c>
      <c r="V1068">
        <f t="shared" si="41"/>
        <v>25.378749063528144</v>
      </c>
      <c r="W1068" s="40">
        <f t="shared" si="42"/>
        <v>1.0075465063912066</v>
      </c>
    </row>
    <row r="1069" spans="1:23" x14ac:dyDescent="0.3">
      <c r="A1069" s="13">
        <v>44107</v>
      </c>
      <c r="B1069">
        <v>31</v>
      </c>
      <c r="C1069">
        <f t="shared" si="44"/>
        <v>22.667192884232207</v>
      </c>
      <c r="D1069" s="17">
        <f t="shared" si="30"/>
        <v>8.3328071157677925</v>
      </c>
      <c r="E1069">
        <f t="shared" si="31"/>
        <v>8.3328071157677925</v>
      </c>
      <c r="F1069">
        <f t="shared" si="32"/>
        <v>69.43567442859036</v>
      </c>
      <c r="G1069" s="40">
        <f t="shared" si="33"/>
        <v>0.26880022954089655</v>
      </c>
      <c r="I1069" s="13">
        <v>44107</v>
      </c>
      <c r="J1069">
        <v>28</v>
      </c>
      <c r="K1069">
        <f t="shared" si="43"/>
        <v>22.702922576537269</v>
      </c>
      <c r="L1069" s="17">
        <f t="shared" si="34"/>
        <v>5.2970774234627314</v>
      </c>
      <c r="M1069">
        <f t="shared" si="35"/>
        <v>5.2970774234627314</v>
      </c>
      <c r="N1069">
        <f t="shared" si="36"/>
        <v>28.059029230158568</v>
      </c>
      <c r="O1069" s="40">
        <f t="shared" si="37"/>
        <v>0.1891813365522404</v>
      </c>
      <c r="Q1069" s="13">
        <v>44107</v>
      </c>
      <c r="R1069">
        <v>17</v>
      </c>
      <c r="S1069">
        <f t="shared" si="38"/>
        <v>11.517098629977916</v>
      </c>
      <c r="T1069" s="17">
        <f t="shared" si="39"/>
        <v>5.4829013700220841</v>
      </c>
      <c r="U1069">
        <f t="shared" si="40"/>
        <v>5.4829013700220841</v>
      </c>
      <c r="V1069">
        <f t="shared" si="41"/>
        <v>30.062207433390046</v>
      </c>
      <c r="W1069" s="40">
        <f t="shared" si="42"/>
        <v>0.32252361000129909</v>
      </c>
    </row>
    <row r="1070" spans="1:23" x14ac:dyDescent="0.3">
      <c r="A1070" s="13">
        <v>44108</v>
      </c>
      <c r="B1070">
        <v>30</v>
      </c>
      <c r="C1070">
        <f t="shared" si="44"/>
        <v>22.628023217472162</v>
      </c>
      <c r="D1070" s="17">
        <f t="shared" si="30"/>
        <v>7.3719767825278382</v>
      </c>
      <c r="E1070">
        <f t="shared" si="31"/>
        <v>7.3719767825278382</v>
      </c>
      <c r="F1070">
        <f t="shared" si="32"/>
        <v>54.346041682129496</v>
      </c>
      <c r="G1070" s="40">
        <f t="shared" si="33"/>
        <v>0.24573255941759461</v>
      </c>
      <c r="I1070" s="13">
        <v>44108</v>
      </c>
      <c r="J1070">
        <v>23</v>
      </c>
      <c r="K1070">
        <f t="shared" si="43"/>
        <v>24.348335451103118</v>
      </c>
      <c r="L1070" s="17">
        <f t="shared" si="34"/>
        <v>-1.348335451103118</v>
      </c>
      <c r="M1070">
        <f t="shared" si="35"/>
        <v>1.348335451103118</v>
      </c>
      <c r="N1070">
        <f t="shared" si="36"/>
        <v>1.8180084887014487</v>
      </c>
      <c r="O1070" s="40">
        <f t="shared" si="37"/>
        <v>5.8623280482744261E-2</v>
      </c>
      <c r="Q1070" s="13">
        <v>44108</v>
      </c>
      <c r="R1070">
        <v>13</v>
      </c>
      <c r="S1070">
        <f t="shared" si="38"/>
        <v>12.86582341014458</v>
      </c>
      <c r="T1070" s="17">
        <f t="shared" si="39"/>
        <v>0.13417658985541969</v>
      </c>
      <c r="U1070">
        <f t="shared" si="40"/>
        <v>0.13417658985541969</v>
      </c>
      <c r="V1070">
        <f t="shared" si="41"/>
        <v>1.8003357265229513E-2</v>
      </c>
      <c r="W1070" s="40">
        <f t="shared" si="42"/>
        <v>1.0321276142724592E-2</v>
      </c>
    </row>
    <row r="1071" spans="1:23" x14ac:dyDescent="0.3">
      <c r="A1071" s="13">
        <v>44109</v>
      </c>
      <c r="B1071">
        <v>28</v>
      </c>
      <c r="C1071">
        <f t="shared" si="44"/>
        <v>25.333467686905326</v>
      </c>
      <c r="D1071" s="17">
        <f t="shared" si="30"/>
        <v>2.6665323130946739</v>
      </c>
      <c r="E1071">
        <f t="shared" si="31"/>
        <v>2.6665323130946739</v>
      </c>
      <c r="F1071">
        <f t="shared" si="32"/>
        <v>7.1103945767780319</v>
      </c>
      <c r="G1071" s="40">
        <f t="shared" si="33"/>
        <v>9.5233296896238356E-2</v>
      </c>
      <c r="I1071" s="13">
        <v>44109</v>
      </c>
      <c r="J1071">
        <v>20</v>
      </c>
      <c r="K1071">
        <f t="shared" si="43"/>
        <v>24.715437454957843</v>
      </c>
      <c r="L1071" s="17">
        <f t="shared" si="34"/>
        <v>-4.7154374549578435</v>
      </c>
      <c r="M1071">
        <f t="shared" si="35"/>
        <v>4.7154374549578435</v>
      </c>
      <c r="N1071">
        <f t="shared" si="36"/>
        <v>22.235350391619303</v>
      </c>
      <c r="O1071" s="40">
        <f t="shared" si="37"/>
        <v>0.23577187274789219</v>
      </c>
      <c r="Q1071" s="13">
        <v>44109</v>
      </c>
      <c r="R1071">
        <v>16</v>
      </c>
      <c r="S1071">
        <f t="shared" si="38"/>
        <v>7.0199304430427203</v>
      </c>
      <c r="T1071" s="17">
        <f t="shared" si="39"/>
        <v>8.9800695569572788</v>
      </c>
      <c r="U1071">
        <f t="shared" si="40"/>
        <v>8.9800695569572788</v>
      </c>
      <c r="V1071">
        <f t="shared" si="41"/>
        <v>80.641649247790895</v>
      </c>
      <c r="W1071" s="40">
        <f t="shared" si="42"/>
        <v>0.56125434730982993</v>
      </c>
    </row>
    <row r="1072" spans="1:23" x14ac:dyDescent="0.3">
      <c r="A1072" s="13">
        <v>44110</v>
      </c>
      <c r="B1072">
        <v>29</v>
      </c>
      <c r="C1072">
        <f t="shared" si="44"/>
        <v>26.792429855919</v>
      </c>
      <c r="D1072" s="17">
        <f t="shared" si="30"/>
        <v>2.2075701440810001</v>
      </c>
      <c r="E1072">
        <f t="shared" si="31"/>
        <v>2.2075701440810001</v>
      </c>
      <c r="F1072">
        <f t="shared" si="32"/>
        <v>4.8733659410378074</v>
      </c>
      <c r="G1072" s="40">
        <f t="shared" si="33"/>
        <v>7.6123108416586205E-2</v>
      </c>
      <c r="I1072" s="13">
        <v>44110</v>
      </c>
      <c r="J1072">
        <v>28</v>
      </c>
      <c r="K1072">
        <f t="shared" si="43"/>
        <v>20.099481694026355</v>
      </c>
      <c r="L1072" s="17">
        <f t="shared" si="34"/>
        <v>7.9005183059736446</v>
      </c>
      <c r="M1072">
        <f t="shared" si="35"/>
        <v>7.9005183059736446</v>
      </c>
      <c r="N1072">
        <f t="shared" si="36"/>
        <v>62.418189503024664</v>
      </c>
      <c r="O1072" s="40">
        <f t="shared" si="37"/>
        <v>0.28216136807048731</v>
      </c>
      <c r="Q1072" s="13">
        <v>44110</v>
      </c>
      <c r="R1072">
        <v>10</v>
      </c>
      <c r="S1072">
        <f t="shared" si="38"/>
        <v>10.640390207132167</v>
      </c>
      <c r="T1072" s="17">
        <f t="shared" si="39"/>
        <v>-0.64039020713216743</v>
      </c>
      <c r="U1072">
        <f t="shared" si="40"/>
        <v>0.64039020713216743</v>
      </c>
      <c r="V1072">
        <f t="shared" si="41"/>
        <v>0.41009961739078032</v>
      </c>
      <c r="W1072" s="40">
        <f t="shared" si="42"/>
        <v>6.4039020713216738E-2</v>
      </c>
    </row>
    <row r="1073" spans="1:23" x14ac:dyDescent="0.3">
      <c r="A1073" s="13">
        <v>44111</v>
      </c>
      <c r="B1073">
        <v>26</v>
      </c>
      <c r="C1073">
        <f t="shared" si="44"/>
        <v>23.718907392511813</v>
      </c>
      <c r="D1073" s="17">
        <f t="shared" si="30"/>
        <v>2.281092607488187</v>
      </c>
      <c r="E1073">
        <f t="shared" si="31"/>
        <v>2.281092607488187</v>
      </c>
      <c r="F1073">
        <f t="shared" si="32"/>
        <v>5.2033834839372561</v>
      </c>
      <c r="G1073" s="40">
        <f t="shared" si="33"/>
        <v>8.7734331057237963E-2</v>
      </c>
      <c r="I1073" s="13">
        <v>44111</v>
      </c>
      <c r="J1073">
        <v>29</v>
      </c>
      <c r="K1073">
        <f t="shared" si="43"/>
        <v>22.814012775465891</v>
      </c>
      <c r="L1073" s="17">
        <f t="shared" si="34"/>
        <v>6.1859872245341094</v>
      </c>
      <c r="M1073">
        <f t="shared" si="35"/>
        <v>6.1859872245341094</v>
      </c>
      <c r="N1073">
        <f t="shared" si="36"/>
        <v>38.266437942099216</v>
      </c>
      <c r="O1073" s="40">
        <f t="shared" si="37"/>
        <v>0.21330990429427962</v>
      </c>
      <c r="Q1073" s="13">
        <v>44111</v>
      </c>
      <c r="R1073">
        <v>14</v>
      </c>
      <c r="S1073">
        <f t="shared" si="38"/>
        <v>12.808574452746962</v>
      </c>
      <c r="T1073" s="17">
        <f t="shared" si="39"/>
        <v>1.1914255472530382</v>
      </c>
      <c r="U1073">
        <f t="shared" si="40"/>
        <v>1.1914255472530382</v>
      </c>
      <c r="V1073">
        <f t="shared" si="41"/>
        <v>1.4194948346472016</v>
      </c>
      <c r="W1073" s="40">
        <f t="shared" si="42"/>
        <v>8.5101824803788445E-2</v>
      </c>
    </row>
    <row r="1074" spans="1:23" x14ac:dyDescent="0.3">
      <c r="A1074" s="13">
        <v>44112</v>
      </c>
      <c r="B1074">
        <v>22</v>
      </c>
      <c r="C1074">
        <f t="shared" si="44"/>
        <v>26.26274786461488</v>
      </c>
      <c r="D1074" s="17">
        <f t="shared" ref="D1074:D1094" si="45">B1074-C1074</f>
        <v>-4.2627478646148802</v>
      </c>
      <c r="E1074">
        <f t="shared" ref="E1074:E1094" si="46">ABS(D1074)</f>
        <v>4.2627478646148802</v>
      </c>
      <c r="F1074">
        <f t="shared" ref="F1074:F1094" si="47">E1074^2</f>
        <v>18.17101935727872</v>
      </c>
      <c r="G1074" s="40">
        <f t="shared" ref="G1074:G1094" si="48">ABS(E1074/B1074)</f>
        <v>0.19376126657340365</v>
      </c>
      <c r="I1074" s="13">
        <v>44112</v>
      </c>
      <c r="J1074">
        <v>27</v>
      </c>
      <c r="K1074">
        <f t="shared" si="43"/>
        <v>26.559827621537227</v>
      </c>
      <c r="L1074" s="17">
        <f t="shared" ref="L1074:L1094" si="49">J1074-K1074</f>
        <v>0.44017237846277268</v>
      </c>
      <c r="M1074">
        <f t="shared" ref="M1074:M1094" si="50">ABS(L1074)</f>
        <v>0.44017237846277268</v>
      </c>
      <c r="N1074">
        <f t="shared" ref="N1074:N1094" si="51">M1074^2</f>
        <v>0.1937517227615744</v>
      </c>
      <c r="O1074" s="40">
        <f t="shared" ref="O1074:O1094" si="52">ABS(M1074/J1074)</f>
        <v>1.6302680683806397E-2</v>
      </c>
      <c r="Q1074" s="13">
        <v>44112</v>
      </c>
      <c r="R1074">
        <v>6</v>
      </c>
      <c r="S1074">
        <f t="shared" si="38"/>
        <v>12.875883202512238</v>
      </c>
      <c r="T1074" s="17">
        <f t="shared" si="39"/>
        <v>-6.8758832025122381</v>
      </c>
      <c r="U1074">
        <f t="shared" si="40"/>
        <v>6.8758832025122381</v>
      </c>
      <c r="V1074">
        <f t="shared" si="41"/>
        <v>47.277769814589952</v>
      </c>
      <c r="W1074" s="40">
        <f t="shared" si="42"/>
        <v>1.1459805337520397</v>
      </c>
    </row>
    <row r="1075" spans="1:23" x14ac:dyDescent="0.3">
      <c r="A1075" s="13">
        <v>44113</v>
      </c>
      <c r="B1075">
        <v>29</v>
      </c>
      <c r="C1075">
        <f t="shared" si="44"/>
        <v>23.58394647548041</v>
      </c>
      <c r="D1075" s="17">
        <f t="shared" si="45"/>
        <v>5.4160535245195902</v>
      </c>
      <c r="E1075">
        <f t="shared" si="46"/>
        <v>5.4160535245195902</v>
      </c>
      <c r="F1075">
        <f t="shared" si="47"/>
        <v>29.333635780461076</v>
      </c>
      <c r="G1075" s="40">
        <f t="shared" si="48"/>
        <v>0.18676046636274449</v>
      </c>
      <c r="I1075" s="13">
        <v>44113</v>
      </c>
      <c r="J1075">
        <v>27</v>
      </c>
      <c r="K1075">
        <f t="shared" si="43"/>
        <v>24.439456053942386</v>
      </c>
      <c r="L1075" s="17">
        <f t="shared" si="49"/>
        <v>2.5605439460576136</v>
      </c>
      <c r="M1075">
        <f t="shared" si="50"/>
        <v>2.5605439460576136</v>
      </c>
      <c r="N1075">
        <f t="shared" si="51"/>
        <v>6.5563852996922956</v>
      </c>
      <c r="O1075" s="40">
        <f t="shared" si="52"/>
        <v>9.4834960965096804E-2</v>
      </c>
      <c r="Q1075" s="13">
        <v>44113</v>
      </c>
      <c r="R1075">
        <v>13</v>
      </c>
      <c r="S1075">
        <f t="shared" si="38"/>
        <v>10.723874732513247</v>
      </c>
      <c r="T1075" s="17">
        <f t="shared" si="39"/>
        <v>2.2761252674867531</v>
      </c>
      <c r="U1075">
        <f t="shared" si="40"/>
        <v>2.2761252674867531</v>
      </c>
      <c r="V1075">
        <f t="shared" si="41"/>
        <v>5.1807462332916439</v>
      </c>
      <c r="W1075" s="40">
        <f t="shared" si="42"/>
        <v>0.17508655903744255</v>
      </c>
    </row>
    <row r="1076" spans="1:23" x14ac:dyDescent="0.3">
      <c r="A1076" s="13">
        <v>44114</v>
      </c>
      <c r="B1076">
        <v>30</v>
      </c>
      <c r="C1076">
        <f t="shared" si="44"/>
        <v>25.365963869456031</v>
      </c>
      <c r="D1076" s="17">
        <f t="shared" si="45"/>
        <v>4.6340361305439686</v>
      </c>
      <c r="E1076">
        <f t="shared" si="46"/>
        <v>4.6340361305439686</v>
      </c>
      <c r="F1076">
        <f t="shared" si="47"/>
        <v>21.474290859186915</v>
      </c>
      <c r="G1076" s="40">
        <f t="shared" si="48"/>
        <v>0.15446787101813228</v>
      </c>
      <c r="I1076" s="13">
        <v>44114</v>
      </c>
      <c r="J1076">
        <v>22</v>
      </c>
      <c r="K1076">
        <f t="shared" si="43"/>
        <v>23.189225401207697</v>
      </c>
      <c r="L1076" s="17">
        <f t="shared" si="49"/>
        <v>-1.1892254012076968</v>
      </c>
      <c r="M1076">
        <f t="shared" si="50"/>
        <v>1.1892254012076968</v>
      </c>
      <c r="N1076">
        <f t="shared" si="51"/>
        <v>1.4142570548776074</v>
      </c>
      <c r="O1076" s="40">
        <f t="shared" si="52"/>
        <v>5.4055700054895309E-2</v>
      </c>
      <c r="Q1076" s="13">
        <v>44114</v>
      </c>
      <c r="R1076">
        <v>13</v>
      </c>
      <c r="S1076">
        <f t="shared" si="38"/>
        <v>10.80811074852736</v>
      </c>
      <c r="T1076" s="17">
        <f t="shared" si="39"/>
        <v>2.1918892514726398</v>
      </c>
      <c r="U1076">
        <f t="shared" si="40"/>
        <v>2.1918892514726398</v>
      </c>
      <c r="V1076">
        <f t="shared" si="41"/>
        <v>4.8043784907212892</v>
      </c>
      <c r="W1076" s="40">
        <f t="shared" si="42"/>
        <v>0.16860686549789536</v>
      </c>
    </row>
    <row r="1077" spans="1:23" x14ac:dyDescent="0.3">
      <c r="A1077" s="13">
        <v>44115</v>
      </c>
      <c r="B1077">
        <v>26</v>
      </c>
      <c r="C1077">
        <f t="shared" si="44"/>
        <v>27.49234130900113</v>
      </c>
      <c r="D1077" s="17">
        <f t="shared" si="45"/>
        <v>-1.4923413090011302</v>
      </c>
      <c r="E1077">
        <f t="shared" si="46"/>
        <v>1.4923413090011302</v>
      </c>
      <c r="F1077">
        <f t="shared" si="47"/>
        <v>2.2270825825512066</v>
      </c>
      <c r="G1077" s="40">
        <f t="shared" si="48"/>
        <v>5.7397742653889625E-2</v>
      </c>
      <c r="I1077" s="13">
        <v>44115</v>
      </c>
      <c r="J1077">
        <v>19</v>
      </c>
      <c r="K1077">
        <f t="shared" si="43"/>
        <v>23.214739721688858</v>
      </c>
      <c r="L1077" s="17">
        <f t="shared" si="49"/>
        <v>-4.2147397216888578</v>
      </c>
      <c r="M1077">
        <f t="shared" si="50"/>
        <v>4.2147397216888578</v>
      </c>
      <c r="N1077">
        <f t="shared" si="51"/>
        <v>17.76403092158187</v>
      </c>
      <c r="O1077" s="40">
        <f t="shared" si="52"/>
        <v>0.22182840640467671</v>
      </c>
      <c r="Q1077" s="13">
        <v>44115</v>
      </c>
      <c r="R1077">
        <v>16</v>
      </c>
      <c r="S1077">
        <f t="shared" si="38"/>
        <v>9.5144565643116668</v>
      </c>
      <c r="T1077" s="17">
        <f t="shared" si="39"/>
        <v>6.4855434356883332</v>
      </c>
      <c r="U1077">
        <f t="shared" si="40"/>
        <v>6.4855434356883332</v>
      </c>
      <c r="V1077">
        <f t="shared" si="41"/>
        <v>42.062273656200027</v>
      </c>
      <c r="W1077" s="40">
        <f t="shared" si="42"/>
        <v>0.40534646473052083</v>
      </c>
    </row>
    <row r="1078" spans="1:23" x14ac:dyDescent="0.3">
      <c r="A1078" s="13">
        <v>44116</v>
      </c>
      <c r="B1078">
        <v>29</v>
      </c>
      <c r="C1078">
        <f t="shared" si="44"/>
        <v>25.041265042115704</v>
      </c>
      <c r="D1078" s="17">
        <f t="shared" si="45"/>
        <v>3.9587349578842961</v>
      </c>
      <c r="E1078">
        <f t="shared" si="46"/>
        <v>3.9587349578842961</v>
      </c>
      <c r="F1078">
        <f t="shared" si="47"/>
        <v>15.671582466775179</v>
      </c>
      <c r="G1078" s="40">
        <f t="shared" si="48"/>
        <v>0.13650810199601021</v>
      </c>
      <c r="I1078" s="13">
        <v>44116</v>
      </c>
      <c r="J1078">
        <v>28</v>
      </c>
      <c r="K1078">
        <f t="shared" si="43"/>
        <v>21.155612166880235</v>
      </c>
      <c r="L1078" s="17">
        <f t="shared" si="49"/>
        <v>6.8443878331197645</v>
      </c>
      <c r="M1078">
        <f t="shared" si="50"/>
        <v>6.8443878331197645</v>
      </c>
      <c r="N1078">
        <f t="shared" si="51"/>
        <v>46.845644810157864</v>
      </c>
      <c r="O1078" s="40">
        <f t="shared" si="52"/>
        <v>0.24444242261142016</v>
      </c>
      <c r="Q1078" s="13">
        <v>44116</v>
      </c>
      <c r="R1078">
        <v>16</v>
      </c>
      <c r="S1078">
        <f t="shared" si="38"/>
        <v>9.5493752029715004</v>
      </c>
      <c r="T1078" s="17">
        <f t="shared" si="39"/>
        <v>6.4506247970284996</v>
      </c>
      <c r="U1078">
        <f t="shared" si="40"/>
        <v>6.4506247970284996</v>
      </c>
      <c r="V1078">
        <f t="shared" si="41"/>
        <v>41.610560272038974</v>
      </c>
      <c r="W1078" s="40">
        <f t="shared" si="42"/>
        <v>0.40316404981428122</v>
      </c>
    </row>
    <row r="1079" spans="1:23" x14ac:dyDescent="0.3">
      <c r="A1079" s="13">
        <v>44117</v>
      </c>
      <c r="B1079">
        <v>29</v>
      </c>
      <c r="C1079">
        <f t="shared" si="44"/>
        <v>24.457320900094913</v>
      </c>
      <c r="D1079" s="17">
        <f t="shared" si="45"/>
        <v>4.5426790999050866</v>
      </c>
      <c r="E1079">
        <f t="shared" si="46"/>
        <v>4.5426790999050866</v>
      </c>
      <c r="F1079">
        <f t="shared" si="47"/>
        <v>20.635933404714489</v>
      </c>
      <c r="G1079" s="40">
        <f t="shared" si="48"/>
        <v>0.15664410689327884</v>
      </c>
      <c r="I1079" s="13">
        <v>44117</v>
      </c>
      <c r="J1079">
        <v>28</v>
      </c>
      <c r="K1079">
        <f t="shared" si="43"/>
        <v>24.03549559796506</v>
      </c>
      <c r="L1079" s="17">
        <f t="shared" si="49"/>
        <v>3.9645044020349403</v>
      </c>
      <c r="M1079">
        <f t="shared" si="50"/>
        <v>3.9645044020349403</v>
      </c>
      <c r="N1079">
        <f t="shared" si="51"/>
        <v>15.717295153754419</v>
      </c>
      <c r="O1079" s="40">
        <f t="shared" si="52"/>
        <v>0.14158944292981929</v>
      </c>
      <c r="Q1079" s="13">
        <v>44117</v>
      </c>
      <c r="R1079">
        <v>16</v>
      </c>
      <c r="S1079">
        <f t="shared" si="38"/>
        <v>12.198027989382634</v>
      </c>
      <c r="T1079" s="17">
        <f t="shared" si="39"/>
        <v>3.8019720106173658</v>
      </c>
      <c r="U1079">
        <f t="shared" si="40"/>
        <v>3.8019720106173658</v>
      </c>
      <c r="V1079">
        <f t="shared" si="41"/>
        <v>14.454991169517855</v>
      </c>
      <c r="W1079" s="40">
        <f t="shared" si="42"/>
        <v>0.23762325066358536</v>
      </c>
    </row>
    <row r="1080" spans="1:23" x14ac:dyDescent="0.3">
      <c r="A1080" s="13">
        <v>44118</v>
      </c>
      <c r="B1080">
        <v>23</v>
      </c>
      <c r="C1080">
        <f t="shared" si="44"/>
        <v>27.042896936453296</v>
      </c>
      <c r="D1080" s="17">
        <f t="shared" si="45"/>
        <v>-4.0428969364532961</v>
      </c>
      <c r="E1080">
        <f t="shared" si="46"/>
        <v>4.0428969364532961</v>
      </c>
      <c r="F1080">
        <f t="shared" si="47"/>
        <v>16.345015638783448</v>
      </c>
      <c r="G1080" s="40">
        <f t="shared" si="48"/>
        <v>0.17577812767188244</v>
      </c>
      <c r="I1080" s="13">
        <v>44118</v>
      </c>
      <c r="J1080">
        <v>31</v>
      </c>
      <c r="K1080">
        <f t="shared" si="43"/>
        <v>25.826291226086845</v>
      </c>
      <c r="L1080" s="17">
        <f t="shared" si="49"/>
        <v>5.1737087739131553</v>
      </c>
      <c r="M1080">
        <f t="shared" si="50"/>
        <v>5.1737087739131553</v>
      </c>
      <c r="N1080">
        <f t="shared" si="51"/>
        <v>26.767262477265966</v>
      </c>
      <c r="O1080" s="40">
        <f t="shared" si="52"/>
        <v>0.1668938314165534</v>
      </c>
      <c r="Q1080" s="13">
        <v>44118</v>
      </c>
      <c r="R1080">
        <v>14</v>
      </c>
      <c r="S1080">
        <f t="shared" si="38"/>
        <v>13.293186487257106</v>
      </c>
      <c r="T1080" s="17">
        <f t="shared" si="39"/>
        <v>0.70681351274289383</v>
      </c>
      <c r="U1080">
        <f t="shared" si="40"/>
        <v>0.70681351274289383</v>
      </c>
      <c r="V1080">
        <f t="shared" si="41"/>
        <v>0.49958534179594893</v>
      </c>
      <c r="W1080" s="40">
        <f t="shared" si="42"/>
        <v>5.0486679481635273E-2</v>
      </c>
    </row>
    <row r="1081" spans="1:23" x14ac:dyDescent="0.3">
      <c r="A1081" s="13">
        <v>44119</v>
      </c>
      <c r="B1081">
        <v>24</v>
      </c>
      <c r="C1081">
        <f t="shared" si="44"/>
        <v>24.63032272406884</v>
      </c>
      <c r="D1081" s="17">
        <f t="shared" si="45"/>
        <v>-0.63032272406884005</v>
      </c>
      <c r="E1081">
        <f t="shared" si="46"/>
        <v>0.63032272406884005</v>
      </c>
      <c r="F1081">
        <f t="shared" si="47"/>
        <v>0.39730673647756309</v>
      </c>
      <c r="G1081" s="40">
        <f t="shared" si="48"/>
        <v>2.626344683620167E-2</v>
      </c>
      <c r="I1081" s="13">
        <v>44119</v>
      </c>
      <c r="J1081">
        <v>26</v>
      </c>
      <c r="K1081">
        <f t="shared" si="43"/>
        <v>25.754164229217643</v>
      </c>
      <c r="L1081" s="17">
        <f t="shared" si="49"/>
        <v>0.24583577078235663</v>
      </c>
      <c r="M1081">
        <f t="shared" si="50"/>
        <v>0.24583577078235663</v>
      </c>
      <c r="N1081">
        <f t="shared" si="51"/>
        <v>6.0435226196155392E-2</v>
      </c>
      <c r="O1081" s="40">
        <f t="shared" si="52"/>
        <v>9.455221953167562E-3</v>
      </c>
      <c r="Q1081" s="13">
        <v>44119</v>
      </c>
      <c r="R1081">
        <v>15</v>
      </c>
      <c r="S1081">
        <f t="shared" si="38"/>
        <v>14.112029185609595</v>
      </c>
      <c r="T1081" s="17">
        <f t="shared" si="39"/>
        <v>0.88797081439040504</v>
      </c>
      <c r="U1081">
        <f t="shared" si="40"/>
        <v>0.88797081439040504</v>
      </c>
      <c r="V1081">
        <f t="shared" si="41"/>
        <v>0.78849216720915916</v>
      </c>
      <c r="W1081" s="40">
        <f t="shared" si="42"/>
        <v>5.9198054292693668E-2</v>
      </c>
    </row>
    <row r="1082" spans="1:23" x14ac:dyDescent="0.3">
      <c r="A1082" s="13">
        <v>44120</v>
      </c>
      <c r="B1082">
        <v>26</v>
      </c>
      <c r="C1082">
        <f t="shared" si="44"/>
        <v>22.749535252925313</v>
      </c>
      <c r="D1082" s="17">
        <f t="shared" si="45"/>
        <v>3.2504647470746875</v>
      </c>
      <c r="E1082">
        <f t="shared" si="46"/>
        <v>3.2504647470746875</v>
      </c>
      <c r="F1082">
        <f t="shared" si="47"/>
        <v>10.565521071975311</v>
      </c>
      <c r="G1082" s="40">
        <f t="shared" si="48"/>
        <v>0.12501787488748797</v>
      </c>
      <c r="I1082" s="13">
        <v>44120</v>
      </c>
      <c r="J1082">
        <v>19</v>
      </c>
      <c r="K1082">
        <f t="shared" si="43"/>
        <v>23.251598173811452</v>
      </c>
      <c r="L1082" s="17">
        <f t="shared" si="49"/>
        <v>-4.2515981738114519</v>
      </c>
      <c r="M1082">
        <f t="shared" si="50"/>
        <v>4.2515981738114519</v>
      </c>
      <c r="N1082">
        <f t="shared" si="51"/>
        <v>18.076087031556874</v>
      </c>
      <c r="O1082" s="40">
        <f t="shared" si="52"/>
        <v>0.22376832493744483</v>
      </c>
      <c r="Q1082" s="13">
        <v>44120</v>
      </c>
      <c r="R1082">
        <v>17</v>
      </c>
      <c r="S1082">
        <f t="shared" si="38"/>
        <v>14.21354999124747</v>
      </c>
      <c r="T1082" s="17">
        <f t="shared" si="39"/>
        <v>2.7864500087525297</v>
      </c>
      <c r="U1082">
        <f t="shared" si="40"/>
        <v>2.7864500087525297</v>
      </c>
      <c r="V1082">
        <f t="shared" si="41"/>
        <v>7.7643036512769728</v>
      </c>
      <c r="W1082" s="40">
        <f t="shared" si="42"/>
        <v>0.16390882404426646</v>
      </c>
    </row>
    <row r="1083" spans="1:23" x14ac:dyDescent="0.3">
      <c r="A1083" s="13">
        <v>44121</v>
      </c>
      <c r="B1083">
        <v>22</v>
      </c>
      <c r="C1083">
        <f t="shared" si="44"/>
        <v>24.699677358742136</v>
      </c>
      <c r="D1083" s="17">
        <f t="shared" si="45"/>
        <v>-2.6996773587421359</v>
      </c>
      <c r="E1083">
        <f t="shared" si="46"/>
        <v>2.6996773587421359</v>
      </c>
      <c r="F1083">
        <f t="shared" si="47"/>
        <v>7.2882578413049153</v>
      </c>
      <c r="G1083" s="40">
        <f t="shared" si="48"/>
        <v>0.12271260721555163</v>
      </c>
      <c r="I1083" s="13">
        <v>44121</v>
      </c>
      <c r="J1083">
        <v>25</v>
      </c>
      <c r="K1083">
        <f t="shared" si="43"/>
        <v>21.667429312031821</v>
      </c>
      <c r="L1083" s="17">
        <f t="shared" si="49"/>
        <v>3.3325706879681789</v>
      </c>
      <c r="M1083">
        <f t="shared" si="50"/>
        <v>3.3325706879681789</v>
      </c>
      <c r="N1083">
        <f t="shared" si="51"/>
        <v>11.106027390304702</v>
      </c>
      <c r="O1083" s="40">
        <f t="shared" si="52"/>
        <v>0.13330282751872716</v>
      </c>
      <c r="Q1083" s="13">
        <v>44121</v>
      </c>
      <c r="R1083">
        <v>15</v>
      </c>
      <c r="S1083">
        <f t="shared" si="38"/>
        <v>13.793616774008129</v>
      </c>
      <c r="T1083" s="17">
        <f t="shared" si="39"/>
        <v>1.2063832259918712</v>
      </c>
      <c r="U1083">
        <f t="shared" si="40"/>
        <v>1.2063832259918712</v>
      </c>
      <c r="V1083">
        <f t="shared" si="41"/>
        <v>1.4553604879545541</v>
      </c>
      <c r="W1083" s="40">
        <f t="shared" si="42"/>
        <v>8.0425548399458077E-2</v>
      </c>
    </row>
    <row r="1084" spans="1:23" x14ac:dyDescent="0.3">
      <c r="A1084" s="13">
        <v>44122</v>
      </c>
      <c r="B1084">
        <v>32</v>
      </c>
      <c r="C1084">
        <f t="shared" si="44"/>
        <v>23.299854452577868</v>
      </c>
      <c r="D1084" s="17">
        <f t="shared" si="45"/>
        <v>8.7001455474221316</v>
      </c>
      <c r="E1084">
        <f t="shared" si="46"/>
        <v>8.7001455474221316</v>
      </c>
      <c r="F1084">
        <f t="shared" si="47"/>
        <v>75.692532546329147</v>
      </c>
      <c r="G1084" s="40">
        <f t="shared" si="48"/>
        <v>0.27187954835694161</v>
      </c>
      <c r="I1084" s="13">
        <v>44122</v>
      </c>
      <c r="J1084">
        <v>22</v>
      </c>
      <c r="K1084">
        <f t="shared" si="43"/>
        <v>22.971254503224099</v>
      </c>
      <c r="L1084" s="17">
        <f t="shared" si="49"/>
        <v>-0.9712545032240989</v>
      </c>
      <c r="M1084">
        <f t="shared" si="50"/>
        <v>0.9712545032240989</v>
      </c>
      <c r="N1084">
        <f t="shared" si="51"/>
        <v>0.94333531003309112</v>
      </c>
      <c r="O1084" s="40">
        <f t="shared" si="52"/>
        <v>4.4147931964731768E-2</v>
      </c>
      <c r="Q1084" s="13">
        <v>44122</v>
      </c>
      <c r="R1084">
        <v>12</v>
      </c>
      <c r="S1084">
        <f t="shared" si="38"/>
        <v>13.174383007986126</v>
      </c>
      <c r="T1084" s="17">
        <f t="shared" si="39"/>
        <v>-1.1743830079861262</v>
      </c>
      <c r="U1084">
        <f t="shared" si="40"/>
        <v>1.1743830079861262</v>
      </c>
      <c r="V1084">
        <f t="shared" si="41"/>
        <v>1.3791754494465416</v>
      </c>
      <c r="W1084" s="40">
        <f t="shared" si="42"/>
        <v>9.7865250665510509E-2</v>
      </c>
    </row>
    <row r="1085" spans="1:23" x14ac:dyDescent="0.3">
      <c r="A1085" s="13">
        <v>44123</v>
      </c>
      <c r="B1085">
        <v>26</v>
      </c>
      <c r="C1085">
        <f t="shared" si="44"/>
        <v>25.293836872586827</v>
      </c>
      <c r="D1085" s="17">
        <f t="shared" si="45"/>
        <v>0.70616312741317344</v>
      </c>
      <c r="E1085">
        <f t="shared" si="46"/>
        <v>0.70616312741317344</v>
      </c>
      <c r="F1085">
        <f t="shared" si="47"/>
        <v>0.49866636251795382</v>
      </c>
      <c r="G1085" s="40">
        <f t="shared" si="48"/>
        <v>2.7160120285122054E-2</v>
      </c>
      <c r="I1085" s="13">
        <v>44123</v>
      </c>
      <c r="J1085">
        <v>27</v>
      </c>
      <c r="K1085">
        <f t="shared" si="43"/>
        <v>23.669061206369417</v>
      </c>
      <c r="L1085" s="17">
        <f t="shared" si="49"/>
        <v>3.3309387936305832</v>
      </c>
      <c r="M1085">
        <f t="shared" si="50"/>
        <v>3.3309387936305832</v>
      </c>
      <c r="N1085">
        <f t="shared" si="51"/>
        <v>11.095153246913165</v>
      </c>
      <c r="O1085" s="40">
        <f t="shared" si="52"/>
        <v>0.12336810346779938</v>
      </c>
      <c r="Q1085" s="13">
        <v>44123</v>
      </c>
      <c r="R1085">
        <v>18</v>
      </c>
      <c r="S1085">
        <f t="shared" si="38"/>
        <v>13.797713243885482</v>
      </c>
      <c r="T1085" s="17">
        <f t="shared" si="39"/>
        <v>4.2022867561145176</v>
      </c>
      <c r="U1085">
        <f t="shared" si="40"/>
        <v>4.2022867561145176</v>
      </c>
      <c r="V1085">
        <f t="shared" si="41"/>
        <v>17.659213980615476</v>
      </c>
      <c r="W1085" s="40">
        <f t="shared" si="42"/>
        <v>0.23346037533969544</v>
      </c>
    </row>
    <row r="1086" spans="1:23" x14ac:dyDescent="0.3">
      <c r="A1086" s="13">
        <v>44124</v>
      </c>
      <c r="B1086">
        <v>37</v>
      </c>
      <c r="C1086">
        <f t="shared" si="44"/>
        <v>24.871035580337683</v>
      </c>
      <c r="D1086" s="17">
        <f t="shared" si="45"/>
        <v>12.128964419662317</v>
      </c>
      <c r="E1086">
        <f t="shared" si="46"/>
        <v>12.128964419662317</v>
      </c>
      <c r="F1086">
        <f t="shared" si="47"/>
        <v>147.11177789343446</v>
      </c>
      <c r="G1086" s="40">
        <f t="shared" si="48"/>
        <v>0.32780984918006262</v>
      </c>
      <c r="I1086" s="13">
        <v>44124</v>
      </c>
      <c r="J1086">
        <v>35</v>
      </c>
      <c r="K1086">
        <f t="shared" si="43"/>
        <v>23.898891078555284</v>
      </c>
      <c r="L1086" s="17">
        <f t="shared" si="49"/>
        <v>11.101108921444716</v>
      </c>
      <c r="M1086">
        <f t="shared" si="50"/>
        <v>11.101108921444716</v>
      </c>
      <c r="N1086">
        <f t="shared" si="51"/>
        <v>123.23461928577947</v>
      </c>
      <c r="O1086" s="40">
        <f t="shared" si="52"/>
        <v>0.31717454061270617</v>
      </c>
      <c r="Q1086" s="13">
        <v>44124</v>
      </c>
      <c r="R1086">
        <v>16</v>
      </c>
      <c r="S1086">
        <f t="shared" si="38"/>
        <v>14.607960571262543</v>
      </c>
      <c r="T1086" s="17">
        <f t="shared" si="39"/>
        <v>1.3920394287374567</v>
      </c>
      <c r="U1086">
        <f t="shared" si="40"/>
        <v>1.3920394287374567</v>
      </c>
      <c r="V1086">
        <f t="shared" si="41"/>
        <v>1.9377737711597047</v>
      </c>
      <c r="W1086" s="40">
        <f t="shared" si="42"/>
        <v>8.7002464296091042E-2</v>
      </c>
    </row>
    <row r="1087" spans="1:23" x14ac:dyDescent="0.3">
      <c r="A1087" s="13">
        <v>44125</v>
      </c>
      <c r="B1087">
        <v>23</v>
      </c>
      <c r="C1087">
        <f t="shared" si="44"/>
        <v>29.189243972087745</v>
      </c>
      <c r="D1087" s="17">
        <f t="shared" si="45"/>
        <v>-6.1892439720877448</v>
      </c>
      <c r="E1087">
        <f t="shared" si="46"/>
        <v>6.1892439720877448</v>
      </c>
      <c r="F1087">
        <f t="shared" si="47"/>
        <v>38.306740946024483</v>
      </c>
      <c r="G1087" s="40">
        <f t="shared" si="48"/>
        <v>0.26909756400381502</v>
      </c>
      <c r="I1087" s="13">
        <v>44125</v>
      </c>
      <c r="J1087">
        <v>25</v>
      </c>
      <c r="K1087">
        <f t="shared" si="43"/>
        <v>26.500688358687825</v>
      </c>
      <c r="L1087" s="17">
        <f t="shared" si="49"/>
        <v>-1.5006883586878246</v>
      </c>
      <c r="M1087">
        <f t="shared" si="50"/>
        <v>1.5006883586878246</v>
      </c>
      <c r="N1087">
        <f t="shared" si="51"/>
        <v>2.252065549901157</v>
      </c>
      <c r="O1087" s="40">
        <f t="shared" si="52"/>
        <v>6.0027534347512984E-2</v>
      </c>
      <c r="Q1087" s="13">
        <v>44125</v>
      </c>
      <c r="R1087">
        <v>10</v>
      </c>
      <c r="S1087">
        <f t="shared" si="38"/>
        <v>12.61422014412889</v>
      </c>
      <c r="T1087" s="17">
        <f t="shared" si="39"/>
        <v>-2.6142201441288897</v>
      </c>
      <c r="U1087">
        <f t="shared" si="40"/>
        <v>2.6142201441288897</v>
      </c>
      <c r="V1087">
        <f t="shared" si="41"/>
        <v>6.8341469619692727</v>
      </c>
      <c r="W1087" s="40">
        <f t="shared" si="42"/>
        <v>0.26142201441288898</v>
      </c>
    </row>
    <row r="1088" spans="1:23" x14ac:dyDescent="0.3">
      <c r="A1088" s="13">
        <v>44126</v>
      </c>
      <c r="B1088">
        <v>21</v>
      </c>
      <c r="C1088">
        <f t="shared" si="44"/>
        <v>23.94940487695677</v>
      </c>
      <c r="D1088" s="17">
        <f t="shared" si="45"/>
        <v>-2.9494048769567698</v>
      </c>
      <c r="E1088">
        <f t="shared" si="46"/>
        <v>2.9494048769567698</v>
      </c>
      <c r="F1088">
        <f t="shared" si="47"/>
        <v>8.6989891282163789</v>
      </c>
      <c r="G1088" s="40">
        <f t="shared" si="48"/>
        <v>0.14044785128365569</v>
      </c>
      <c r="I1088" s="13">
        <v>44126</v>
      </c>
      <c r="J1088">
        <v>25</v>
      </c>
      <c r="K1088">
        <f t="shared" si="43"/>
        <v>25.302615106732993</v>
      </c>
      <c r="L1088" s="17">
        <f t="shared" si="49"/>
        <v>-0.30261510673299341</v>
      </c>
      <c r="M1088">
        <f t="shared" si="50"/>
        <v>0.30261510673299341</v>
      </c>
      <c r="N1088">
        <f t="shared" si="51"/>
        <v>9.1575902823020999E-2</v>
      </c>
      <c r="O1088" s="40">
        <f t="shared" si="52"/>
        <v>1.2104604269319736E-2</v>
      </c>
      <c r="Q1088" s="13">
        <v>44126</v>
      </c>
      <c r="R1088">
        <v>9</v>
      </c>
      <c r="S1088">
        <f t="shared" si="38"/>
        <v>12.787856984177937</v>
      </c>
      <c r="T1088" s="17">
        <f t="shared" si="39"/>
        <v>-3.787856984177937</v>
      </c>
      <c r="U1088">
        <f t="shared" si="40"/>
        <v>3.787856984177937</v>
      </c>
      <c r="V1088">
        <f t="shared" si="41"/>
        <v>14.347860532585576</v>
      </c>
      <c r="W1088" s="40">
        <f t="shared" si="42"/>
        <v>0.42087299824199298</v>
      </c>
    </row>
    <row r="1089" spans="1:23" x14ac:dyDescent="0.3">
      <c r="A1089" s="13">
        <v>44127</v>
      </c>
      <c r="B1089">
        <v>23</v>
      </c>
      <c r="C1089">
        <f t="shared" si="44"/>
        <v>23.105754272697062</v>
      </c>
      <c r="D1089" s="17">
        <f t="shared" si="45"/>
        <v>-0.10575427269706239</v>
      </c>
      <c r="E1089">
        <f t="shared" si="46"/>
        <v>0.10575427269706239</v>
      </c>
      <c r="F1089">
        <f t="shared" si="47"/>
        <v>1.1183966193684636E-2</v>
      </c>
      <c r="G1089" s="40">
        <f t="shared" si="48"/>
        <v>4.5980118563940173E-3</v>
      </c>
      <c r="I1089" s="13">
        <v>44127</v>
      </c>
      <c r="J1089">
        <v>29</v>
      </c>
      <c r="K1089">
        <f t="shared" si="43"/>
        <v>22.460566117890046</v>
      </c>
      <c r="L1089" s="17">
        <f t="shared" si="49"/>
        <v>6.5394338821099538</v>
      </c>
      <c r="M1089">
        <f t="shared" si="50"/>
        <v>6.5394338821099538</v>
      </c>
      <c r="N1089">
        <f t="shared" si="51"/>
        <v>42.764195498487659</v>
      </c>
      <c r="O1089" s="40">
        <f t="shared" si="52"/>
        <v>0.22549772007275704</v>
      </c>
      <c r="Q1089" s="13">
        <v>44127</v>
      </c>
      <c r="R1089">
        <v>14</v>
      </c>
      <c r="S1089">
        <f t="shared" si="38"/>
        <v>13.99999913254689</v>
      </c>
      <c r="T1089" s="17">
        <f t="shared" si="39"/>
        <v>8.6745311023150862E-7</v>
      </c>
      <c r="U1089">
        <f t="shared" si="40"/>
        <v>8.6745311023150862E-7</v>
      </c>
      <c r="V1089">
        <f t="shared" si="41"/>
        <v>7.5247489845031784E-13</v>
      </c>
      <c r="W1089" s="40">
        <f t="shared" si="42"/>
        <v>6.1960936445107755E-8</v>
      </c>
    </row>
    <row r="1090" spans="1:23" x14ac:dyDescent="0.3">
      <c r="A1090" s="13">
        <v>44128</v>
      </c>
      <c r="B1090">
        <v>28</v>
      </c>
      <c r="C1090">
        <f t="shared" si="44"/>
        <v>21.902136296350413</v>
      </c>
      <c r="D1090" s="17">
        <f t="shared" si="45"/>
        <v>6.0978637036495869</v>
      </c>
      <c r="E1090">
        <f t="shared" si="46"/>
        <v>6.0978637036495869</v>
      </c>
      <c r="F1090">
        <f t="shared" si="47"/>
        <v>37.183941748287054</v>
      </c>
      <c r="G1090" s="40">
        <f t="shared" si="48"/>
        <v>0.2177808465589138</v>
      </c>
      <c r="I1090" s="13">
        <v>44128</v>
      </c>
      <c r="J1090">
        <v>22</v>
      </c>
      <c r="K1090">
        <f t="shared" si="43"/>
        <v>25.678803722594086</v>
      </c>
      <c r="L1090" s="17">
        <f t="shared" si="49"/>
        <v>-3.6788037225940862</v>
      </c>
      <c r="M1090">
        <f t="shared" si="50"/>
        <v>3.6788037225940862</v>
      </c>
      <c r="N1090">
        <f t="shared" si="51"/>
        <v>13.533596829372106</v>
      </c>
      <c r="O1090" s="40">
        <f t="shared" si="52"/>
        <v>0.16721835102700391</v>
      </c>
      <c r="Q1090" s="13">
        <v>44128</v>
      </c>
      <c r="R1090">
        <v>9</v>
      </c>
      <c r="S1090">
        <f t="shared" si="38"/>
        <v>11.77172901843227</v>
      </c>
      <c r="T1090" s="17">
        <f t="shared" si="39"/>
        <v>-2.7717290184322696</v>
      </c>
      <c r="U1090">
        <f t="shared" si="40"/>
        <v>2.7717290184322696</v>
      </c>
      <c r="V1090">
        <f t="shared" si="41"/>
        <v>7.6824817516195125</v>
      </c>
      <c r="W1090" s="40">
        <f t="shared" si="42"/>
        <v>0.30796989093691884</v>
      </c>
    </row>
    <row r="1091" spans="1:23" x14ac:dyDescent="0.3">
      <c r="A1091" s="13">
        <v>44129</v>
      </c>
      <c r="B1091">
        <v>22</v>
      </c>
      <c r="C1091">
        <f t="shared" si="44"/>
        <v>27.672324995044598</v>
      </c>
      <c r="D1091" s="17">
        <f t="shared" si="45"/>
        <v>-5.6723249950445975</v>
      </c>
      <c r="E1091">
        <f t="shared" si="46"/>
        <v>5.6723249950445975</v>
      </c>
      <c r="F1091">
        <f t="shared" si="47"/>
        <v>32.175270849407696</v>
      </c>
      <c r="G1091" s="40">
        <f t="shared" si="48"/>
        <v>0.25783295432020897</v>
      </c>
      <c r="I1091" s="13">
        <v>44129</v>
      </c>
      <c r="J1091">
        <v>24</v>
      </c>
      <c r="K1091">
        <f t="shared" si="43"/>
        <v>25.601338466033713</v>
      </c>
      <c r="L1091" s="17">
        <f t="shared" si="49"/>
        <v>-1.6013384660337131</v>
      </c>
      <c r="M1091">
        <f t="shared" si="50"/>
        <v>1.6013384660337131</v>
      </c>
      <c r="N1091">
        <f t="shared" si="51"/>
        <v>2.5642848827992055</v>
      </c>
      <c r="O1091" s="40">
        <f t="shared" si="52"/>
        <v>6.6722436084738046E-2</v>
      </c>
      <c r="Q1091" s="13">
        <v>44129</v>
      </c>
      <c r="R1091">
        <v>17</v>
      </c>
      <c r="S1091">
        <f t="shared" si="38"/>
        <v>8.5767633628517448</v>
      </c>
      <c r="T1091" s="17">
        <f t="shared" si="39"/>
        <v>8.4232366371482552</v>
      </c>
      <c r="U1091">
        <f t="shared" si="40"/>
        <v>8.4232366371482552</v>
      </c>
      <c r="V1091">
        <f t="shared" si="41"/>
        <v>70.950915445396646</v>
      </c>
      <c r="W1091" s="40">
        <f t="shared" si="42"/>
        <v>0.4954845080675444</v>
      </c>
    </row>
    <row r="1092" spans="1:23" x14ac:dyDescent="0.3">
      <c r="A1092" s="13">
        <v>44130</v>
      </c>
      <c r="B1092">
        <v>24</v>
      </c>
      <c r="C1092">
        <f t="shared" si="44"/>
        <v>21.993256899189682</v>
      </c>
      <c r="D1092" s="17">
        <f t="shared" si="45"/>
        <v>2.0067431008103185</v>
      </c>
      <c r="E1092">
        <f t="shared" si="46"/>
        <v>2.0067431008103185</v>
      </c>
      <c r="F1092">
        <f t="shared" si="47"/>
        <v>4.0270178726498118</v>
      </c>
      <c r="G1092" s="40">
        <f t="shared" si="48"/>
        <v>8.3614295867096608E-2</v>
      </c>
      <c r="I1092" s="13">
        <v>44130</v>
      </c>
      <c r="J1092">
        <v>24</v>
      </c>
      <c r="K1092">
        <f t="shared" si="43"/>
        <v>22.26646593800924</v>
      </c>
      <c r="L1092" s="17">
        <f t="shared" si="49"/>
        <v>1.7335340619907598</v>
      </c>
      <c r="M1092">
        <f t="shared" si="50"/>
        <v>1.7335340619907598</v>
      </c>
      <c r="N1092">
        <f t="shared" si="51"/>
        <v>3.0051403440821831</v>
      </c>
      <c r="O1092" s="40">
        <f t="shared" si="52"/>
        <v>7.2230585916281662E-2</v>
      </c>
      <c r="Q1092" s="13">
        <v>44130</v>
      </c>
      <c r="R1092">
        <v>14</v>
      </c>
      <c r="S1092">
        <f t="shared" si="38"/>
        <v>11.080685485556259</v>
      </c>
      <c r="T1092" s="17">
        <f t="shared" si="39"/>
        <v>2.9193145144437409</v>
      </c>
      <c r="U1092">
        <f t="shared" si="40"/>
        <v>2.9193145144437409</v>
      </c>
      <c r="V1092">
        <f t="shared" si="41"/>
        <v>8.522397234241895</v>
      </c>
      <c r="W1092" s="40">
        <f t="shared" si="42"/>
        <v>0.20852246531741006</v>
      </c>
    </row>
    <row r="1093" spans="1:23" x14ac:dyDescent="0.3">
      <c r="A1093" s="13">
        <v>44131</v>
      </c>
      <c r="B1093">
        <v>25</v>
      </c>
      <c r="C1093">
        <f t="shared" si="44"/>
        <v>21.130097846399075</v>
      </c>
      <c r="D1093" s="17">
        <f t="shared" si="45"/>
        <v>3.8699021536009255</v>
      </c>
      <c r="E1093">
        <f t="shared" si="46"/>
        <v>3.8699021536009255</v>
      </c>
      <c r="F1093">
        <f t="shared" si="47"/>
        <v>14.976142678445081</v>
      </c>
      <c r="G1093" s="40">
        <f t="shared" si="48"/>
        <v>0.15479608614403703</v>
      </c>
      <c r="I1093" s="13">
        <v>44131</v>
      </c>
      <c r="J1093">
        <v>36</v>
      </c>
      <c r="K1093">
        <f t="shared" si="43"/>
        <v>22.664420522036306</v>
      </c>
      <c r="L1093" s="17">
        <f t="shared" si="49"/>
        <v>13.335579477963694</v>
      </c>
      <c r="M1093">
        <f t="shared" si="50"/>
        <v>13.335579477963694</v>
      </c>
      <c r="N1093">
        <f t="shared" si="51"/>
        <v>177.83768001308644</v>
      </c>
      <c r="O1093" s="40">
        <f t="shared" si="52"/>
        <v>0.37043276327676927</v>
      </c>
      <c r="Q1093" s="13">
        <v>44131</v>
      </c>
      <c r="R1093">
        <v>15</v>
      </c>
      <c r="S1093">
        <f t="shared" si="38"/>
        <v>10.839692871905484</v>
      </c>
      <c r="T1093" s="17">
        <f t="shared" si="39"/>
        <v>4.1603071280945159</v>
      </c>
      <c r="U1093">
        <f t="shared" si="40"/>
        <v>4.1603071280945159</v>
      </c>
      <c r="V1093">
        <f t="shared" si="41"/>
        <v>17.308155400074039</v>
      </c>
      <c r="W1093" s="40">
        <f t="shared" si="42"/>
        <v>0.27735380853963437</v>
      </c>
    </row>
    <row r="1094" spans="1:23" x14ac:dyDescent="0.3">
      <c r="A1094" s="13">
        <v>44132</v>
      </c>
      <c r="B1094">
        <v>19</v>
      </c>
      <c r="C1094">
        <f t="shared" si="44"/>
        <v>22.545680848779057</v>
      </c>
      <c r="D1094" s="17">
        <f t="shared" si="45"/>
        <v>-3.5456808487790568</v>
      </c>
      <c r="E1094">
        <f t="shared" si="46"/>
        <v>3.5456808487790568</v>
      </c>
      <c r="F1094">
        <f t="shared" si="47"/>
        <v>12.571852681398573</v>
      </c>
      <c r="G1094" s="40">
        <f t="shared" si="48"/>
        <v>0.18661478151468719</v>
      </c>
      <c r="I1094" s="13">
        <v>44132</v>
      </c>
      <c r="J1094">
        <v>30</v>
      </c>
      <c r="K1094">
        <f t="shared" si="43"/>
        <v>29.194121084220466</v>
      </c>
      <c r="L1094" s="17">
        <f t="shared" si="49"/>
        <v>0.80587891577953386</v>
      </c>
      <c r="M1094">
        <f t="shared" si="50"/>
        <v>0.80587891577953386</v>
      </c>
      <c r="N1094">
        <f t="shared" si="51"/>
        <v>0.64944082689799698</v>
      </c>
      <c r="O1094" s="40">
        <f t="shared" si="52"/>
        <v>2.6862630525984463E-2</v>
      </c>
      <c r="Q1094" s="13">
        <v>44132</v>
      </c>
      <c r="R1094">
        <v>12</v>
      </c>
      <c r="S1094">
        <f t="shared" si="38"/>
        <v>11.994228539501893</v>
      </c>
      <c r="T1094" s="17">
        <f t="shared" si="39"/>
        <v>5.7714604981065065E-3</v>
      </c>
      <c r="U1094">
        <f t="shared" si="40"/>
        <v>5.7714604981065065E-3</v>
      </c>
      <c r="V1094">
        <f t="shared" si="41"/>
        <v>3.3309756281203802E-5</v>
      </c>
      <c r="W1094" s="40">
        <f t="shared" si="42"/>
        <v>4.8095504150887553E-4</v>
      </c>
    </row>
    <row r="1095" spans="1:23" x14ac:dyDescent="0.3">
      <c r="A1095" s="13">
        <v>44133</v>
      </c>
      <c r="D1095" s="25"/>
      <c r="E1095" s="25"/>
      <c r="F1095" s="25"/>
      <c r="I1095" s="13">
        <v>44133</v>
      </c>
      <c r="Q1095" s="13">
        <v>44133</v>
      </c>
    </row>
    <row r="1096" spans="1:23" x14ac:dyDescent="0.3">
      <c r="A1096" s="13">
        <v>44134</v>
      </c>
      <c r="D1096" s="25"/>
      <c r="E1096" s="25"/>
      <c r="F1096" s="25"/>
      <c r="I1096" s="13">
        <v>44134</v>
      </c>
      <c r="Q1096" s="13">
        <v>44134</v>
      </c>
    </row>
    <row r="1097" spans="1:23" x14ac:dyDescent="0.3">
      <c r="A1097" s="13">
        <v>44135</v>
      </c>
      <c r="D1097" s="25"/>
      <c r="E1097" s="25"/>
      <c r="F1097" s="25"/>
      <c r="I1097" s="13">
        <v>44135</v>
      </c>
      <c r="Q1097" s="13">
        <v>44135</v>
      </c>
    </row>
    <row r="1098" spans="1:23" x14ac:dyDescent="0.3">
      <c r="A1098" s="13">
        <v>44136</v>
      </c>
      <c r="D1098" s="25"/>
      <c r="E1098" s="25"/>
      <c r="F1098" s="25"/>
      <c r="I1098" s="13">
        <v>44136</v>
      </c>
      <c r="Q1098" s="13">
        <v>44136</v>
      </c>
    </row>
    <row r="1099" spans="1:23" x14ac:dyDescent="0.3">
      <c r="A1099" s="13">
        <v>44137</v>
      </c>
      <c r="D1099" s="25"/>
      <c r="E1099" s="25"/>
      <c r="F1099" s="25"/>
      <c r="I1099" s="13">
        <v>44137</v>
      </c>
      <c r="Q1099" s="13">
        <v>44137</v>
      </c>
    </row>
    <row r="1100" spans="1:23" x14ac:dyDescent="0.3">
      <c r="A1100" s="13">
        <v>44138</v>
      </c>
      <c r="D1100" s="25"/>
      <c r="E1100" s="25"/>
      <c r="F1100" s="25"/>
      <c r="I1100" s="13">
        <v>44138</v>
      </c>
      <c r="Q1100" s="13">
        <v>44138</v>
      </c>
    </row>
    <row r="1101" spans="1:23" x14ac:dyDescent="0.3">
      <c r="A1101" s="13">
        <v>44139</v>
      </c>
      <c r="D1101" s="25"/>
      <c r="E1101" s="25"/>
      <c r="F1101" s="25"/>
      <c r="I1101" s="13">
        <v>44139</v>
      </c>
      <c r="Q1101" s="13">
        <v>44139</v>
      </c>
    </row>
    <row r="1102" spans="1:23" x14ac:dyDescent="0.3">
      <c r="A1102" s="13">
        <v>44140</v>
      </c>
      <c r="D1102" s="25"/>
      <c r="E1102" s="25"/>
      <c r="F1102" s="25"/>
      <c r="I1102" s="13">
        <v>44140</v>
      </c>
      <c r="Q1102" s="13">
        <v>44140</v>
      </c>
    </row>
    <row r="1103" spans="1:23" x14ac:dyDescent="0.3">
      <c r="A1103" s="13">
        <v>44141</v>
      </c>
      <c r="D1103" s="25"/>
      <c r="E1103" s="25"/>
      <c r="F1103" s="25"/>
      <c r="I1103" s="13">
        <v>44141</v>
      </c>
      <c r="Q1103" s="13">
        <v>44141</v>
      </c>
    </row>
    <row r="1104" spans="1:23" x14ac:dyDescent="0.3">
      <c r="A1104" s="13">
        <v>44142</v>
      </c>
      <c r="D1104" s="25"/>
      <c r="E1104" s="25"/>
      <c r="F1104" s="25"/>
      <c r="I1104" s="13">
        <v>44142</v>
      </c>
      <c r="Q1104" s="13">
        <v>44142</v>
      </c>
    </row>
    <row r="1105" spans="1:17" x14ac:dyDescent="0.3">
      <c r="A1105" s="13">
        <v>44143</v>
      </c>
      <c r="D1105" s="25"/>
      <c r="E1105" s="25"/>
      <c r="F1105" s="25"/>
      <c r="I1105" s="13">
        <v>44143</v>
      </c>
      <c r="Q1105" s="13">
        <v>44143</v>
      </c>
    </row>
    <row r="1106" spans="1:17" x14ac:dyDescent="0.3">
      <c r="A1106" s="13">
        <v>44144</v>
      </c>
      <c r="D1106" s="25"/>
      <c r="E1106" s="25"/>
      <c r="F1106" s="25"/>
      <c r="I1106" s="13">
        <v>44144</v>
      </c>
      <c r="Q1106" s="13">
        <v>44144</v>
      </c>
    </row>
    <row r="1107" spans="1:17" x14ac:dyDescent="0.3">
      <c r="A1107" s="13">
        <v>44145</v>
      </c>
      <c r="D1107" s="25"/>
      <c r="E1107" s="25"/>
      <c r="F1107" s="25"/>
      <c r="I1107" s="13">
        <v>44145</v>
      </c>
      <c r="Q1107" s="13">
        <v>44145</v>
      </c>
    </row>
    <row r="1108" spans="1:17" x14ac:dyDescent="0.3">
      <c r="A1108" s="13">
        <v>44146</v>
      </c>
      <c r="D1108" s="25"/>
      <c r="E1108" s="25"/>
      <c r="F1108" s="25"/>
      <c r="I1108" s="13">
        <v>44146</v>
      </c>
      <c r="Q1108" s="13">
        <v>44146</v>
      </c>
    </row>
    <row r="1109" spans="1:17" x14ac:dyDescent="0.3">
      <c r="A1109" s="13">
        <v>44147</v>
      </c>
      <c r="D1109" s="25"/>
      <c r="E1109" s="25"/>
      <c r="F1109" s="25"/>
      <c r="I1109" s="13">
        <v>44147</v>
      </c>
      <c r="Q1109" s="13">
        <v>44147</v>
      </c>
    </row>
    <row r="1110" spans="1:17" x14ac:dyDescent="0.3">
      <c r="A1110" s="13">
        <v>44148</v>
      </c>
      <c r="D1110" s="25"/>
      <c r="E1110" s="25"/>
      <c r="F1110" s="25"/>
      <c r="I1110" s="13">
        <v>44148</v>
      </c>
      <c r="Q1110" s="13">
        <v>44148</v>
      </c>
    </row>
    <row r="1111" spans="1:17" x14ac:dyDescent="0.3">
      <c r="A1111" s="13">
        <v>44149</v>
      </c>
      <c r="D1111" s="25"/>
      <c r="E1111" s="25"/>
      <c r="F1111" s="25"/>
      <c r="I1111" s="13">
        <v>44149</v>
      </c>
      <c r="Q1111" s="13">
        <v>44149</v>
      </c>
    </row>
    <row r="1112" spans="1:17" x14ac:dyDescent="0.3">
      <c r="A1112" s="13">
        <v>44150</v>
      </c>
      <c r="D1112" s="25"/>
      <c r="E1112" s="25"/>
      <c r="F1112" s="25"/>
      <c r="I1112" s="13">
        <v>44150</v>
      </c>
      <c r="Q1112" s="13">
        <v>44150</v>
      </c>
    </row>
    <row r="1113" spans="1:17" x14ac:dyDescent="0.3">
      <c r="A1113" s="13">
        <v>44151</v>
      </c>
      <c r="D1113" s="25"/>
      <c r="E1113" s="25"/>
      <c r="F1113" s="25"/>
      <c r="I1113" s="13">
        <v>44151</v>
      </c>
      <c r="Q1113" s="13">
        <v>44151</v>
      </c>
    </row>
    <row r="1114" spans="1:17" x14ac:dyDescent="0.3">
      <c r="A1114" s="13">
        <v>44152</v>
      </c>
      <c r="D1114" s="25"/>
      <c r="E1114" s="25"/>
      <c r="F1114" s="25"/>
      <c r="I1114" s="13">
        <v>44152</v>
      </c>
      <c r="Q1114" s="13">
        <v>44152</v>
      </c>
    </row>
    <row r="1115" spans="1:17" x14ac:dyDescent="0.3">
      <c r="A1115" s="13">
        <v>44153</v>
      </c>
      <c r="D1115" s="25"/>
      <c r="E1115" s="25"/>
      <c r="F1115" s="25"/>
      <c r="I1115" s="13">
        <v>44153</v>
      </c>
      <c r="Q1115" s="13">
        <v>44153</v>
      </c>
    </row>
    <row r="1116" spans="1:17" x14ac:dyDescent="0.3">
      <c r="A1116" s="13">
        <v>44154</v>
      </c>
      <c r="D1116" s="25"/>
      <c r="E1116" s="25"/>
      <c r="F1116" s="25"/>
      <c r="I1116" s="13">
        <v>44154</v>
      </c>
      <c r="Q1116" s="13">
        <v>44154</v>
      </c>
    </row>
    <row r="1117" spans="1:17" x14ac:dyDescent="0.3">
      <c r="A1117" s="13">
        <v>44155</v>
      </c>
      <c r="D1117" s="25"/>
      <c r="E1117" s="25"/>
      <c r="F1117" s="25"/>
      <c r="I1117" s="13">
        <v>44155</v>
      </c>
      <c r="Q1117" s="13">
        <v>44155</v>
      </c>
    </row>
    <row r="1118" spans="1:17" x14ac:dyDescent="0.3">
      <c r="A1118" s="13">
        <v>44156</v>
      </c>
      <c r="D1118" s="25"/>
      <c r="E1118" s="25"/>
      <c r="F1118" s="25"/>
      <c r="I1118" s="13">
        <v>44156</v>
      </c>
      <c r="Q1118" s="13">
        <v>44156</v>
      </c>
    </row>
    <row r="1119" spans="1:17" x14ac:dyDescent="0.3">
      <c r="A1119" s="13">
        <v>44157</v>
      </c>
      <c r="D1119" s="25"/>
      <c r="E1119" s="25"/>
      <c r="F1119" s="25"/>
      <c r="I1119" s="13">
        <v>44157</v>
      </c>
      <c r="Q1119" s="13">
        <v>44157</v>
      </c>
    </row>
    <row r="1120" spans="1:17" x14ac:dyDescent="0.3">
      <c r="A1120" s="13">
        <v>44158</v>
      </c>
      <c r="D1120" s="25"/>
      <c r="E1120" s="25"/>
      <c r="F1120" s="25"/>
      <c r="I1120" s="13">
        <v>44158</v>
      </c>
      <c r="Q1120" s="13">
        <v>44158</v>
      </c>
    </row>
    <row r="1121" spans="1:17" x14ac:dyDescent="0.3">
      <c r="A1121" s="13">
        <v>44159</v>
      </c>
      <c r="D1121" s="25"/>
      <c r="E1121" s="25"/>
      <c r="F1121" s="25"/>
      <c r="I1121" s="13">
        <v>44159</v>
      </c>
      <c r="Q1121" s="13">
        <v>44159</v>
      </c>
    </row>
    <row r="1122" spans="1:17" x14ac:dyDescent="0.3">
      <c r="A1122" s="13">
        <v>44160</v>
      </c>
      <c r="D1122" s="25"/>
      <c r="E1122" s="25"/>
      <c r="F1122" s="25"/>
      <c r="I1122" s="13">
        <v>44160</v>
      </c>
      <c r="Q1122" s="13">
        <v>44160</v>
      </c>
    </row>
    <row r="1123" spans="1:17" x14ac:dyDescent="0.3">
      <c r="A1123" s="13">
        <v>44161</v>
      </c>
      <c r="D1123" s="25"/>
      <c r="E1123" s="25"/>
      <c r="F1123" s="25"/>
      <c r="I1123" s="13">
        <v>44161</v>
      </c>
      <c r="Q1123" s="13">
        <v>44161</v>
      </c>
    </row>
    <row r="1124" spans="1:17" x14ac:dyDescent="0.3">
      <c r="A1124" s="13">
        <v>44162</v>
      </c>
      <c r="D1124" s="25"/>
      <c r="E1124" s="25"/>
      <c r="F1124" s="25"/>
      <c r="I1124" s="13">
        <v>44162</v>
      </c>
      <c r="Q1124" s="13">
        <v>44162</v>
      </c>
    </row>
    <row r="1125" spans="1:17" x14ac:dyDescent="0.3">
      <c r="A1125" s="13">
        <v>44163</v>
      </c>
      <c r="D1125" s="25"/>
      <c r="E1125" s="25"/>
      <c r="F1125" s="25"/>
      <c r="I1125" s="13">
        <v>44163</v>
      </c>
      <c r="Q1125" s="13">
        <v>44163</v>
      </c>
    </row>
    <row r="1126" spans="1:17" x14ac:dyDescent="0.3">
      <c r="A1126" s="13">
        <v>44164</v>
      </c>
      <c r="D1126" s="25"/>
      <c r="E1126" s="25"/>
      <c r="F1126" s="25"/>
      <c r="I1126" s="13">
        <v>44164</v>
      </c>
      <c r="Q1126" s="13">
        <v>44164</v>
      </c>
    </row>
    <row r="1127" spans="1:17" x14ac:dyDescent="0.3">
      <c r="A1127" s="13">
        <v>44165</v>
      </c>
      <c r="D1127" s="25"/>
      <c r="E1127" s="25"/>
      <c r="F1127" s="25"/>
      <c r="I1127" s="13">
        <v>44165</v>
      </c>
      <c r="Q1127" s="13">
        <v>44165</v>
      </c>
    </row>
    <row r="1128" spans="1:17" x14ac:dyDescent="0.3">
      <c r="A1128" s="13">
        <v>44166</v>
      </c>
      <c r="D1128" s="25"/>
      <c r="E1128" s="25"/>
      <c r="F1128" s="25"/>
      <c r="I1128" s="13">
        <v>44166</v>
      </c>
      <c r="Q1128" s="13">
        <v>44166</v>
      </c>
    </row>
    <row r="1129" spans="1:17" x14ac:dyDescent="0.3">
      <c r="A1129" s="13">
        <v>44167</v>
      </c>
      <c r="D1129" s="25"/>
      <c r="E1129" s="25"/>
      <c r="F1129" s="25"/>
      <c r="I1129" s="13">
        <v>44167</v>
      </c>
      <c r="Q1129" s="13">
        <v>44167</v>
      </c>
    </row>
    <row r="1130" spans="1:17" x14ac:dyDescent="0.3">
      <c r="A1130" s="13">
        <v>44168</v>
      </c>
      <c r="D1130" s="25"/>
      <c r="E1130" s="25"/>
      <c r="F1130" s="25"/>
      <c r="I1130" s="13">
        <v>44168</v>
      </c>
      <c r="Q1130" s="13">
        <v>44168</v>
      </c>
    </row>
    <row r="1131" spans="1:17" x14ac:dyDescent="0.3">
      <c r="A1131" s="13">
        <v>44169</v>
      </c>
      <c r="D1131" s="25"/>
      <c r="E1131" s="25"/>
      <c r="F1131" s="25"/>
      <c r="I1131" s="13">
        <v>44169</v>
      </c>
      <c r="Q1131" s="13">
        <v>44169</v>
      </c>
    </row>
    <row r="1132" spans="1:17" x14ac:dyDescent="0.3">
      <c r="A1132" s="13">
        <v>44170</v>
      </c>
      <c r="D1132" s="25"/>
      <c r="E1132" s="25"/>
      <c r="F1132" s="25"/>
      <c r="I1132" s="13">
        <v>44170</v>
      </c>
      <c r="Q1132" s="13">
        <v>44170</v>
      </c>
    </row>
    <row r="1133" spans="1:17" x14ac:dyDescent="0.3">
      <c r="A1133" s="13">
        <v>44171</v>
      </c>
      <c r="D1133" s="25"/>
      <c r="E1133" s="25"/>
      <c r="F1133" s="25"/>
      <c r="I1133" s="13">
        <v>44171</v>
      </c>
      <c r="Q1133" s="13">
        <v>44171</v>
      </c>
    </row>
    <row r="1134" spans="1:17" x14ac:dyDescent="0.3">
      <c r="A1134" s="13">
        <v>44172</v>
      </c>
      <c r="D1134" s="25"/>
      <c r="E1134" s="25"/>
      <c r="F1134" s="25"/>
      <c r="I1134" s="13">
        <v>44172</v>
      </c>
      <c r="Q1134" s="13">
        <v>44172</v>
      </c>
    </row>
    <row r="1135" spans="1:17" x14ac:dyDescent="0.3">
      <c r="A1135" s="13">
        <v>44173</v>
      </c>
      <c r="D1135" s="25"/>
      <c r="E1135" s="25"/>
      <c r="F1135" s="25"/>
      <c r="I1135" s="13">
        <v>44173</v>
      </c>
      <c r="Q1135" s="13">
        <v>44173</v>
      </c>
    </row>
    <row r="1136" spans="1:17" x14ac:dyDescent="0.3">
      <c r="A1136" s="13">
        <v>44174</v>
      </c>
      <c r="D1136" s="25"/>
      <c r="E1136" s="25"/>
      <c r="F1136" s="25"/>
      <c r="I1136" s="13">
        <v>44174</v>
      </c>
      <c r="Q1136" s="13">
        <v>44174</v>
      </c>
    </row>
    <row r="1137" spans="1:17" x14ac:dyDescent="0.3">
      <c r="A1137" s="13">
        <v>44175</v>
      </c>
      <c r="D1137" s="25"/>
      <c r="E1137" s="25"/>
      <c r="F1137" s="25"/>
      <c r="I1137" s="13">
        <v>44175</v>
      </c>
      <c r="Q1137" s="13">
        <v>44175</v>
      </c>
    </row>
    <row r="1138" spans="1:17" x14ac:dyDescent="0.3">
      <c r="A1138" s="13">
        <v>44176</v>
      </c>
      <c r="D1138" s="25"/>
      <c r="E1138" s="25"/>
      <c r="F1138" s="25"/>
      <c r="I1138" s="13">
        <v>44176</v>
      </c>
      <c r="Q1138" s="13">
        <v>44176</v>
      </c>
    </row>
    <row r="1139" spans="1:17" x14ac:dyDescent="0.3">
      <c r="A1139" s="13">
        <v>44177</v>
      </c>
      <c r="D1139" s="25"/>
      <c r="E1139" s="25"/>
      <c r="F1139" s="25"/>
      <c r="I1139" s="13">
        <v>44177</v>
      </c>
      <c r="Q1139" s="13">
        <v>44177</v>
      </c>
    </row>
    <row r="1140" spans="1:17" x14ac:dyDescent="0.3">
      <c r="A1140" s="13">
        <v>44178</v>
      </c>
      <c r="D1140" s="25"/>
      <c r="E1140" s="25"/>
      <c r="F1140" s="25"/>
      <c r="I1140" s="13">
        <v>44178</v>
      </c>
      <c r="Q1140" s="13">
        <v>44178</v>
      </c>
    </row>
    <row r="1141" spans="1:17" x14ac:dyDescent="0.3">
      <c r="A1141" s="13">
        <v>44179</v>
      </c>
      <c r="D1141" s="25"/>
      <c r="E1141" s="25"/>
      <c r="F1141" s="25"/>
      <c r="I1141" s="13">
        <v>44179</v>
      </c>
      <c r="Q1141" s="13">
        <v>44179</v>
      </c>
    </row>
    <row r="1142" spans="1:17" x14ac:dyDescent="0.3">
      <c r="A1142" s="13">
        <v>44180</v>
      </c>
      <c r="D1142" s="25"/>
      <c r="E1142" s="25"/>
      <c r="F1142" s="25"/>
      <c r="I1142" s="13">
        <v>44180</v>
      </c>
      <c r="Q1142" s="13">
        <v>44180</v>
      </c>
    </row>
    <row r="1143" spans="1:17" x14ac:dyDescent="0.3">
      <c r="A1143" s="13">
        <v>44181</v>
      </c>
      <c r="D1143" s="25"/>
      <c r="E1143" s="25"/>
      <c r="F1143" s="25"/>
      <c r="I1143" s="13">
        <v>44181</v>
      </c>
      <c r="Q1143" s="13">
        <v>44181</v>
      </c>
    </row>
    <row r="1144" spans="1:17" x14ac:dyDescent="0.3">
      <c r="A1144" s="13">
        <v>44182</v>
      </c>
      <c r="D1144" s="25"/>
      <c r="E1144" s="25"/>
      <c r="F1144" s="25"/>
      <c r="I1144" s="13">
        <v>44182</v>
      </c>
      <c r="Q1144" s="13">
        <v>44182</v>
      </c>
    </row>
    <row r="1145" spans="1:17" x14ac:dyDescent="0.3">
      <c r="A1145" s="13">
        <v>44183</v>
      </c>
      <c r="D1145" s="25"/>
      <c r="E1145" s="25"/>
      <c r="F1145" s="25"/>
      <c r="I1145" s="13">
        <v>44183</v>
      </c>
      <c r="Q1145" s="13">
        <v>44183</v>
      </c>
    </row>
    <row r="1146" spans="1:17" x14ac:dyDescent="0.3">
      <c r="A1146" s="13">
        <v>44184</v>
      </c>
      <c r="D1146" s="25"/>
      <c r="E1146" s="25"/>
      <c r="F1146" s="25"/>
      <c r="I1146" s="13">
        <v>44184</v>
      </c>
      <c r="Q1146" s="13">
        <v>44184</v>
      </c>
    </row>
    <row r="1147" spans="1:17" x14ac:dyDescent="0.3">
      <c r="A1147" s="13">
        <v>44185</v>
      </c>
      <c r="D1147" s="25"/>
      <c r="E1147" s="25"/>
      <c r="F1147" s="25"/>
      <c r="I1147" s="13">
        <v>44185</v>
      </c>
      <c r="Q1147" s="13">
        <v>44185</v>
      </c>
    </row>
    <row r="1148" spans="1:17" x14ac:dyDescent="0.3">
      <c r="A1148" s="13">
        <v>44186</v>
      </c>
      <c r="D1148" s="25"/>
      <c r="E1148" s="25"/>
      <c r="F1148" s="25"/>
      <c r="I1148" s="13">
        <v>44186</v>
      </c>
      <c r="Q1148" s="13">
        <v>44186</v>
      </c>
    </row>
    <row r="1149" spans="1:17" x14ac:dyDescent="0.3">
      <c r="A1149" s="13">
        <v>44187</v>
      </c>
      <c r="D1149" s="25"/>
      <c r="E1149" s="25"/>
      <c r="F1149" s="25"/>
      <c r="I1149" s="13">
        <v>44187</v>
      </c>
      <c r="Q1149" s="13">
        <v>44187</v>
      </c>
    </row>
    <row r="1150" spans="1:17" x14ac:dyDescent="0.3">
      <c r="A1150" s="13">
        <v>44188</v>
      </c>
      <c r="D1150" s="25"/>
      <c r="E1150" s="25"/>
      <c r="F1150" s="25"/>
      <c r="I1150" s="13">
        <v>44188</v>
      </c>
      <c r="Q1150" s="13">
        <v>44188</v>
      </c>
    </row>
    <row r="1151" spans="1:17" x14ac:dyDescent="0.3">
      <c r="A1151" s="13">
        <v>44189</v>
      </c>
      <c r="D1151" s="25"/>
      <c r="E1151" s="25"/>
      <c r="F1151" s="25"/>
      <c r="I1151" s="13">
        <v>44189</v>
      </c>
      <c r="Q1151" s="13">
        <v>44189</v>
      </c>
    </row>
    <row r="1152" spans="1:17" x14ac:dyDescent="0.3">
      <c r="A1152" s="13">
        <v>44190</v>
      </c>
      <c r="D1152" s="25"/>
      <c r="E1152" s="25"/>
      <c r="F1152" s="25"/>
      <c r="I1152" s="13">
        <v>44190</v>
      </c>
      <c r="Q1152" s="13">
        <v>44190</v>
      </c>
    </row>
    <row r="1153" spans="1:17" x14ac:dyDescent="0.3">
      <c r="A1153" s="13">
        <v>44191</v>
      </c>
      <c r="D1153" s="25"/>
      <c r="E1153" s="25"/>
      <c r="F1153" s="25"/>
      <c r="I1153" s="13">
        <v>44191</v>
      </c>
      <c r="Q1153" s="13">
        <v>44191</v>
      </c>
    </row>
    <row r="1154" spans="1:17" x14ac:dyDescent="0.3">
      <c r="A1154" s="13">
        <v>44192</v>
      </c>
      <c r="D1154" s="25"/>
      <c r="E1154" s="25"/>
      <c r="F1154" s="25"/>
      <c r="I1154" s="13">
        <v>44192</v>
      </c>
      <c r="Q1154" s="13">
        <v>44192</v>
      </c>
    </row>
    <row r="1155" spans="1:17" x14ac:dyDescent="0.3">
      <c r="A1155" s="13">
        <v>44193</v>
      </c>
      <c r="D1155" s="25"/>
      <c r="E1155" s="25"/>
      <c r="F1155" s="25"/>
      <c r="I1155" s="13">
        <v>44193</v>
      </c>
      <c r="Q1155" s="13">
        <v>44193</v>
      </c>
    </row>
    <row r="1156" spans="1:17" x14ac:dyDescent="0.3">
      <c r="A1156" s="13">
        <v>44194</v>
      </c>
      <c r="D1156" s="25"/>
      <c r="E1156" s="25"/>
      <c r="F1156" s="25"/>
      <c r="I1156" s="13">
        <v>44194</v>
      </c>
      <c r="Q1156" s="13">
        <v>44194</v>
      </c>
    </row>
    <row r="1157" spans="1:17" x14ac:dyDescent="0.3">
      <c r="A1157" s="13">
        <v>44195</v>
      </c>
      <c r="D1157" s="25"/>
      <c r="E1157" s="25"/>
      <c r="F1157" s="25"/>
      <c r="I1157" s="13">
        <v>44195</v>
      </c>
      <c r="Q1157" s="13">
        <v>44195</v>
      </c>
    </row>
    <row r="1158" spans="1:17" x14ac:dyDescent="0.3">
      <c r="A1158" s="13">
        <v>44196</v>
      </c>
      <c r="D1158" s="25"/>
      <c r="E1158" s="25"/>
      <c r="F1158" s="25"/>
      <c r="I1158" s="13">
        <v>44196</v>
      </c>
      <c r="Q1158" s="13">
        <v>44196</v>
      </c>
    </row>
    <row r="1159" spans="1:17" x14ac:dyDescent="0.3">
      <c r="A1159" s="13">
        <v>44197</v>
      </c>
      <c r="D1159" s="25"/>
      <c r="E1159" s="25"/>
      <c r="F1159" s="25"/>
      <c r="I1159" s="13">
        <v>44197</v>
      </c>
      <c r="Q1159" s="13">
        <v>44197</v>
      </c>
    </row>
    <row r="1160" spans="1:17" x14ac:dyDescent="0.3">
      <c r="A1160" s="13">
        <v>44198</v>
      </c>
      <c r="D1160" s="25"/>
      <c r="E1160" s="25"/>
      <c r="F1160" s="25"/>
      <c r="I1160" s="13">
        <v>44198</v>
      </c>
      <c r="Q1160" s="13">
        <v>44198</v>
      </c>
    </row>
    <row r="1161" spans="1:17" x14ac:dyDescent="0.3">
      <c r="A1161" s="13">
        <v>44199</v>
      </c>
      <c r="D1161" s="25"/>
      <c r="E1161" s="25"/>
      <c r="F1161" s="25"/>
      <c r="I1161" s="13">
        <v>44199</v>
      </c>
      <c r="Q1161" s="13">
        <v>44199</v>
      </c>
    </row>
    <row r="1162" spans="1:17" x14ac:dyDescent="0.3">
      <c r="A1162" s="13">
        <v>44200</v>
      </c>
      <c r="D1162" s="25"/>
      <c r="E1162" s="25"/>
      <c r="F1162" s="25"/>
      <c r="I1162" s="13">
        <v>44200</v>
      </c>
      <c r="Q1162" s="13">
        <v>44200</v>
      </c>
    </row>
    <row r="1163" spans="1:17" x14ac:dyDescent="0.3">
      <c r="A1163" s="13">
        <v>44201</v>
      </c>
      <c r="D1163" s="25"/>
      <c r="E1163" s="25"/>
      <c r="F1163" s="25"/>
      <c r="I1163" s="13">
        <v>44201</v>
      </c>
      <c r="Q1163" s="13">
        <v>44201</v>
      </c>
    </row>
    <row r="1164" spans="1:17" x14ac:dyDescent="0.3">
      <c r="A1164" s="13">
        <v>44202</v>
      </c>
      <c r="D1164" s="25"/>
      <c r="E1164" s="25"/>
      <c r="F1164" s="25"/>
      <c r="I1164" s="13">
        <v>44202</v>
      </c>
      <c r="Q1164" s="13">
        <v>44202</v>
      </c>
    </row>
    <row r="1165" spans="1:17" x14ac:dyDescent="0.3">
      <c r="A1165" s="13">
        <v>44203</v>
      </c>
      <c r="D1165" s="25"/>
      <c r="E1165" s="25"/>
      <c r="F1165" s="25"/>
      <c r="I1165" s="13">
        <v>44203</v>
      </c>
      <c r="Q1165" s="13">
        <v>44203</v>
      </c>
    </row>
    <row r="1166" spans="1:17" x14ac:dyDescent="0.3">
      <c r="A1166" s="13">
        <v>44204</v>
      </c>
      <c r="D1166" s="25"/>
      <c r="E1166" s="25"/>
      <c r="F1166" s="25"/>
      <c r="I1166" s="13">
        <v>44204</v>
      </c>
      <c r="Q1166" s="13">
        <v>44204</v>
      </c>
    </row>
    <row r="1167" spans="1:17" x14ac:dyDescent="0.3">
      <c r="A1167" s="13">
        <v>44205</v>
      </c>
      <c r="D1167" s="25"/>
      <c r="E1167" s="25"/>
      <c r="F1167" s="25"/>
      <c r="I1167" s="13">
        <v>44205</v>
      </c>
      <c r="Q1167" s="13">
        <v>44205</v>
      </c>
    </row>
    <row r="1168" spans="1:17" x14ac:dyDescent="0.3">
      <c r="A1168" s="13">
        <v>44206</v>
      </c>
      <c r="D1168" s="25"/>
      <c r="E1168" s="25"/>
      <c r="F1168" s="25"/>
      <c r="I1168" s="13">
        <v>44206</v>
      </c>
      <c r="Q1168" s="13">
        <v>44206</v>
      </c>
    </row>
    <row r="1169" spans="1:17" x14ac:dyDescent="0.3">
      <c r="A1169" s="13">
        <v>44207</v>
      </c>
      <c r="D1169" s="25"/>
      <c r="E1169" s="25"/>
      <c r="F1169" s="25"/>
      <c r="I1169" s="13">
        <v>44207</v>
      </c>
      <c r="Q1169" s="13">
        <v>44207</v>
      </c>
    </row>
    <row r="1170" spans="1:17" x14ac:dyDescent="0.3">
      <c r="A1170" s="13">
        <v>44208</v>
      </c>
      <c r="D1170" s="25"/>
      <c r="E1170" s="25"/>
      <c r="F1170" s="25"/>
      <c r="I1170" s="13">
        <v>44208</v>
      </c>
      <c r="Q1170" s="13">
        <v>44208</v>
      </c>
    </row>
    <row r="1171" spans="1:17" x14ac:dyDescent="0.3">
      <c r="A1171" s="13">
        <v>44209</v>
      </c>
      <c r="D1171" s="25"/>
      <c r="E1171" s="25"/>
      <c r="F1171" s="25"/>
      <c r="I1171" s="13">
        <v>44209</v>
      </c>
      <c r="Q1171" s="13">
        <v>44209</v>
      </c>
    </row>
    <row r="1172" spans="1:17" x14ac:dyDescent="0.3">
      <c r="A1172" s="13">
        <v>44210</v>
      </c>
      <c r="D1172" s="25"/>
      <c r="E1172" s="25"/>
      <c r="F1172" s="25"/>
      <c r="I1172" s="13">
        <v>44210</v>
      </c>
      <c r="Q1172" s="13">
        <v>44210</v>
      </c>
    </row>
    <row r="1173" spans="1:17" x14ac:dyDescent="0.3">
      <c r="A1173" s="13">
        <v>44211</v>
      </c>
      <c r="D1173" s="25"/>
      <c r="E1173" s="25"/>
      <c r="F1173" s="25"/>
      <c r="I1173" s="13">
        <v>44211</v>
      </c>
      <c r="Q1173" s="13">
        <v>44211</v>
      </c>
    </row>
    <row r="1174" spans="1:17" x14ac:dyDescent="0.3">
      <c r="A1174" s="13">
        <v>44212</v>
      </c>
      <c r="D1174" s="25"/>
      <c r="E1174" s="25"/>
      <c r="F1174" s="25"/>
      <c r="I1174" s="13">
        <v>44212</v>
      </c>
      <c r="Q1174" s="13">
        <v>44212</v>
      </c>
    </row>
    <row r="1175" spans="1:17" x14ac:dyDescent="0.3">
      <c r="A1175" s="13">
        <v>44213</v>
      </c>
      <c r="D1175" s="25"/>
      <c r="E1175" s="25"/>
      <c r="F1175" s="25"/>
      <c r="I1175" s="13">
        <v>44213</v>
      </c>
      <c r="Q1175" s="13">
        <v>44213</v>
      </c>
    </row>
    <row r="1176" spans="1:17" x14ac:dyDescent="0.3">
      <c r="A1176" s="13">
        <v>44214</v>
      </c>
      <c r="D1176" s="25"/>
      <c r="E1176" s="25"/>
      <c r="F1176" s="25"/>
      <c r="I1176" s="13">
        <v>44214</v>
      </c>
      <c r="Q1176" s="13">
        <v>44214</v>
      </c>
    </row>
    <row r="1177" spans="1:17" x14ac:dyDescent="0.3">
      <c r="A1177" s="13">
        <v>44215</v>
      </c>
      <c r="D1177" s="25"/>
      <c r="E1177" s="25"/>
      <c r="F1177" s="25"/>
      <c r="I1177" s="13">
        <v>44215</v>
      </c>
      <c r="Q1177" s="13">
        <v>44215</v>
      </c>
    </row>
    <row r="1178" spans="1:17" x14ac:dyDescent="0.3">
      <c r="A1178" s="13">
        <v>44216</v>
      </c>
      <c r="D1178" s="25"/>
      <c r="E1178" s="25"/>
      <c r="F1178" s="25"/>
      <c r="I1178" s="13">
        <v>44216</v>
      </c>
      <c r="Q1178" s="13">
        <v>44216</v>
      </c>
    </row>
    <row r="1179" spans="1:17" x14ac:dyDescent="0.3">
      <c r="A1179" s="13">
        <v>44217</v>
      </c>
      <c r="D1179" s="25"/>
      <c r="E1179" s="25"/>
      <c r="F1179" s="25"/>
      <c r="I1179" s="13">
        <v>44217</v>
      </c>
      <c r="Q1179" s="13">
        <v>44217</v>
      </c>
    </row>
    <row r="1180" spans="1:17" x14ac:dyDescent="0.3">
      <c r="A1180" s="13">
        <v>44218</v>
      </c>
      <c r="D1180" s="25"/>
      <c r="E1180" s="25"/>
      <c r="F1180" s="25"/>
      <c r="I1180" s="13">
        <v>44218</v>
      </c>
      <c r="Q1180" s="13">
        <v>44218</v>
      </c>
    </row>
    <row r="1181" spans="1:17" x14ac:dyDescent="0.3">
      <c r="A1181" s="13">
        <v>44219</v>
      </c>
      <c r="D1181" s="25"/>
      <c r="E1181" s="25"/>
      <c r="F1181" s="25"/>
      <c r="I1181" s="13">
        <v>44219</v>
      </c>
      <c r="Q1181" s="13">
        <v>44219</v>
      </c>
    </row>
    <row r="1182" spans="1:17" x14ac:dyDescent="0.3">
      <c r="A1182" s="13">
        <v>44220</v>
      </c>
      <c r="D1182" s="25"/>
      <c r="E1182" s="25"/>
      <c r="F1182" s="25"/>
      <c r="I1182" s="13">
        <v>44220</v>
      </c>
      <c r="Q1182" s="13">
        <v>44220</v>
      </c>
    </row>
    <row r="1183" spans="1:17" x14ac:dyDescent="0.3">
      <c r="A1183" s="13">
        <v>44221</v>
      </c>
      <c r="D1183" s="25"/>
      <c r="E1183" s="25"/>
      <c r="F1183" s="25"/>
      <c r="I1183" s="13">
        <v>44221</v>
      </c>
      <c r="Q1183" s="13">
        <v>44221</v>
      </c>
    </row>
    <row r="1184" spans="1:17" x14ac:dyDescent="0.3">
      <c r="A1184" s="13">
        <v>44222</v>
      </c>
      <c r="D1184" s="25"/>
      <c r="E1184" s="25"/>
      <c r="F1184" s="25"/>
      <c r="I1184" s="13">
        <v>44222</v>
      </c>
      <c r="Q1184" s="13">
        <v>44222</v>
      </c>
    </row>
    <row r="1185" spans="1:17" x14ac:dyDescent="0.3">
      <c r="A1185" s="13">
        <v>44223</v>
      </c>
      <c r="D1185" s="25"/>
      <c r="E1185" s="25"/>
      <c r="F1185" s="25"/>
      <c r="I1185" s="13">
        <v>44223</v>
      </c>
      <c r="Q1185" s="13">
        <v>44223</v>
      </c>
    </row>
    <row r="1186" spans="1:17" x14ac:dyDescent="0.3">
      <c r="A1186" s="13">
        <v>44224</v>
      </c>
      <c r="D1186" s="25"/>
      <c r="E1186" s="25"/>
      <c r="F1186" s="25"/>
      <c r="I1186" s="13">
        <v>44224</v>
      </c>
      <c r="Q1186" s="13">
        <v>44224</v>
      </c>
    </row>
    <row r="1187" spans="1:17" x14ac:dyDescent="0.3">
      <c r="A1187" s="13">
        <v>44225</v>
      </c>
      <c r="D1187" s="25"/>
      <c r="E1187" s="25"/>
      <c r="F1187" s="25"/>
      <c r="I1187" s="13">
        <v>44225</v>
      </c>
      <c r="Q1187" s="13">
        <v>44225</v>
      </c>
    </row>
    <row r="1188" spans="1:17" x14ac:dyDescent="0.3">
      <c r="A1188" s="13">
        <v>44226</v>
      </c>
      <c r="D1188" s="25"/>
      <c r="E1188" s="25"/>
      <c r="F1188" s="25"/>
      <c r="I1188" s="13">
        <v>44226</v>
      </c>
      <c r="Q1188" s="13">
        <v>44226</v>
      </c>
    </row>
    <row r="1189" spans="1:17" x14ac:dyDescent="0.3">
      <c r="A1189" s="13">
        <v>44227</v>
      </c>
      <c r="D1189" s="25"/>
      <c r="E1189" s="25"/>
      <c r="F1189" s="25"/>
      <c r="I1189" s="13">
        <v>44227</v>
      </c>
      <c r="Q1189" s="13">
        <v>44227</v>
      </c>
    </row>
    <row r="1190" spans="1:17" x14ac:dyDescent="0.3">
      <c r="A1190" s="13">
        <v>44228</v>
      </c>
      <c r="D1190" s="25"/>
      <c r="E1190" s="25"/>
      <c r="F1190" s="25"/>
      <c r="I1190" s="13">
        <v>44228</v>
      </c>
      <c r="Q1190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53:E853"/>
    <mergeCell ref="L853:M853"/>
    <mergeCell ref="T853:U853"/>
    <mergeCell ref="E863:F864"/>
    <mergeCell ref="M863:N864"/>
    <mergeCell ref="U863:V86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FA801-8976-4622-8A13-8F2F5642A726}">
  <dimension ref="A1:Y1191"/>
  <sheetViews>
    <sheetView topLeftCell="A832" workbookViewId="0">
      <selection activeCell="F868" sqref="F868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41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21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21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21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21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21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21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21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21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21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21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21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21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21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21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21" x14ac:dyDescent="0.3">
      <c r="A831" s="13">
        <v>43869</v>
      </c>
      <c r="B831">
        <v>28</v>
      </c>
      <c r="D831" s="232" t="s">
        <v>53</v>
      </c>
      <c r="E831" s="232"/>
      <c r="I831" s="13">
        <v>43869</v>
      </c>
      <c r="J831">
        <v>26</v>
      </c>
      <c r="L831" s="281" t="s">
        <v>53</v>
      </c>
      <c r="M831" s="282"/>
      <c r="Q831" s="13">
        <v>43869</v>
      </c>
      <c r="T831" s="281" t="s">
        <v>53</v>
      </c>
      <c r="U831" s="282"/>
    </row>
    <row r="832" spans="1:21" x14ac:dyDescent="0.3">
      <c r="A832" s="13">
        <v>43870</v>
      </c>
      <c r="B832">
        <v>30</v>
      </c>
      <c r="D832" s="42" t="s">
        <v>54</v>
      </c>
      <c r="E832" s="42">
        <v>4.827119448931157E-5</v>
      </c>
      <c r="I832" s="13">
        <v>43870</v>
      </c>
      <c r="J832">
        <v>31</v>
      </c>
      <c r="L832" s="42" t="s">
        <v>54</v>
      </c>
      <c r="M832" s="42">
        <v>7.2223776909355678E-2</v>
      </c>
      <c r="Q832" s="13">
        <v>43870</v>
      </c>
      <c r="T832" s="42" t="s">
        <v>54</v>
      </c>
      <c r="U832" s="42">
        <v>8.7021212823279927E-3</v>
      </c>
    </row>
    <row r="833" spans="1:21" x14ac:dyDescent="0.3">
      <c r="A833" s="13">
        <v>43871</v>
      </c>
      <c r="B833">
        <v>26</v>
      </c>
      <c r="D833" s="42" t="s">
        <v>55</v>
      </c>
      <c r="E833" s="42">
        <v>1.1556458557625363E-4</v>
      </c>
      <c r="I833" s="13">
        <v>43871</v>
      </c>
      <c r="J833">
        <v>31</v>
      </c>
      <c r="L833" s="42" t="s">
        <v>55</v>
      </c>
      <c r="M833" s="42">
        <v>0.13546057802681477</v>
      </c>
      <c r="Q833" s="13">
        <v>43871</v>
      </c>
      <c r="T833" s="42" t="s">
        <v>55</v>
      </c>
      <c r="U833" s="42">
        <v>8.2388961466672902E-3</v>
      </c>
    </row>
    <row r="834" spans="1:21" x14ac:dyDescent="0.3">
      <c r="A834" s="13">
        <v>43872</v>
      </c>
      <c r="B834">
        <v>23</v>
      </c>
      <c r="D834" s="42" t="s">
        <v>56</v>
      </c>
      <c r="E834" s="42">
        <v>0.17196302738312444</v>
      </c>
      <c r="I834" s="13">
        <v>43872</v>
      </c>
      <c r="J834">
        <v>31</v>
      </c>
      <c r="L834" s="42" t="s">
        <v>56</v>
      </c>
      <c r="M834" s="42">
        <v>1.9525728826970632</v>
      </c>
      <c r="Q834" s="13">
        <v>43872</v>
      </c>
      <c r="T834" s="42" t="s">
        <v>56</v>
      </c>
      <c r="U834" s="42">
        <v>0.54322308607238079</v>
      </c>
    </row>
    <row r="835" spans="1:21" x14ac:dyDescent="0.3">
      <c r="A835" s="13">
        <v>43873</v>
      </c>
      <c r="B835">
        <v>23</v>
      </c>
      <c r="D835" s="42" t="s">
        <v>57</v>
      </c>
      <c r="E835" s="42">
        <v>0.12528639762056204</v>
      </c>
      <c r="I835" s="13">
        <v>43873</v>
      </c>
      <c r="J835">
        <v>31</v>
      </c>
      <c r="L835" s="42" t="s">
        <v>57</v>
      </c>
      <c r="M835" s="42">
        <v>1.4403505003817278</v>
      </c>
      <c r="Q835" s="13">
        <v>43873</v>
      </c>
      <c r="T835" s="42" t="s">
        <v>57</v>
      </c>
      <c r="U835" s="42">
        <v>0</v>
      </c>
    </row>
    <row r="836" spans="1:21" x14ac:dyDescent="0.3">
      <c r="A836" s="13">
        <v>43874</v>
      </c>
      <c r="B836">
        <v>19</v>
      </c>
      <c r="D836" s="42" t="s">
        <v>58</v>
      </c>
      <c r="E836" s="42">
        <v>5.9238355479809758E-4</v>
      </c>
      <c r="I836" s="13">
        <v>43874</v>
      </c>
      <c r="J836">
        <v>31</v>
      </c>
      <c r="L836" s="42" t="s">
        <v>58</v>
      </c>
      <c r="M836" s="42">
        <v>4.2788349127287804</v>
      </c>
      <c r="Q836" s="13">
        <v>43874</v>
      </c>
      <c r="T836" s="42" t="s">
        <v>58</v>
      </c>
      <c r="U836" s="42">
        <v>0.97191515892443436</v>
      </c>
    </row>
    <row r="837" spans="1:21" x14ac:dyDescent="0.3">
      <c r="A837" s="13">
        <v>43875</v>
      </c>
      <c r="B837">
        <v>21</v>
      </c>
      <c r="D837" s="42" t="s">
        <v>62</v>
      </c>
      <c r="E837" s="42">
        <v>4.0509890392560156E-3</v>
      </c>
      <c r="I837" s="13">
        <v>43875</v>
      </c>
      <c r="J837">
        <v>21</v>
      </c>
      <c r="L837" s="42" t="s">
        <v>62</v>
      </c>
      <c r="M837" s="42">
        <v>1.8234871134802511</v>
      </c>
      <c r="Q837" s="13">
        <v>43875</v>
      </c>
      <c r="T837" s="42" t="s">
        <v>62</v>
      </c>
      <c r="U837" s="42">
        <v>1.1565856389227795</v>
      </c>
    </row>
    <row r="838" spans="1:21" x14ac:dyDescent="0.3">
      <c r="A838" s="13">
        <v>43876</v>
      </c>
      <c r="B838">
        <v>23</v>
      </c>
      <c r="D838" s="42" t="s">
        <v>63</v>
      </c>
      <c r="E838" s="42">
        <v>0.16207701348518283</v>
      </c>
      <c r="I838" s="13">
        <v>43876</v>
      </c>
      <c r="J838">
        <v>27</v>
      </c>
      <c r="L838" s="42" t="s">
        <v>63</v>
      </c>
      <c r="M838" s="42">
        <v>0.24213572135239989</v>
      </c>
      <c r="Q838" s="13">
        <v>43876</v>
      </c>
      <c r="T838" s="42" t="s">
        <v>63</v>
      </c>
      <c r="U838" s="42">
        <v>2.9572483656522053E-5</v>
      </c>
    </row>
    <row r="839" spans="1:21" x14ac:dyDescent="0.3">
      <c r="A839" s="13">
        <v>43877</v>
      </c>
      <c r="B839">
        <v>24</v>
      </c>
      <c r="D839" s="42" t="s">
        <v>86</v>
      </c>
      <c r="E839" s="42">
        <v>2.9155050564733977E-2</v>
      </c>
      <c r="I839" s="13">
        <v>43877</v>
      </c>
      <c r="J839">
        <v>27</v>
      </c>
      <c r="L839" s="42" t="s">
        <v>86</v>
      </c>
      <c r="M839" s="42">
        <v>1.0083725043453531</v>
      </c>
      <c r="Q839" s="13">
        <v>43877</v>
      </c>
      <c r="T839" s="42" t="s">
        <v>86</v>
      </c>
      <c r="U839" s="42">
        <v>3.5698513337304383</v>
      </c>
    </row>
    <row r="840" spans="1:21" x14ac:dyDescent="0.3">
      <c r="A840" s="13">
        <v>43878</v>
      </c>
      <c r="B840">
        <v>32</v>
      </c>
      <c r="D840" s="42" t="s">
        <v>87</v>
      </c>
      <c r="E840" s="42">
        <v>0.13824154332336419</v>
      </c>
      <c r="I840" s="13">
        <v>43878</v>
      </c>
      <c r="J840">
        <v>31</v>
      </c>
      <c r="L840" s="42" t="s">
        <v>87</v>
      </c>
      <c r="M840" s="42">
        <v>0.76917968936854608</v>
      </c>
      <c r="Q840" s="13">
        <v>43878</v>
      </c>
      <c r="T840" s="42" t="s">
        <v>87</v>
      </c>
      <c r="U840" s="42">
        <v>0.96805893609408189</v>
      </c>
    </row>
    <row r="841" spans="1:21" x14ac:dyDescent="0.3">
      <c r="A841" s="13">
        <v>43879</v>
      </c>
      <c r="B841">
        <v>22</v>
      </c>
      <c r="D841" s="42" t="s">
        <v>88</v>
      </c>
      <c r="E841" s="42">
        <v>0</v>
      </c>
      <c r="I841" s="13">
        <v>43879</v>
      </c>
      <c r="J841">
        <v>32</v>
      </c>
      <c r="L841" s="42" t="s">
        <v>88</v>
      </c>
      <c r="M841" s="42">
        <v>6.8057075696788233E-2</v>
      </c>
      <c r="Q841" s="13">
        <v>43879</v>
      </c>
      <c r="T841" s="42" t="s">
        <v>88</v>
      </c>
      <c r="U841" s="42">
        <v>1.8729888381236341</v>
      </c>
    </row>
    <row r="842" spans="1:21" x14ac:dyDescent="0.3">
      <c r="A842" s="13">
        <v>43880</v>
      </c>
      <c r="B842">
        <v>22</v>
      </c>
      <c r="D842" s="42" t="s">
        <v>89</v>
      </c>
      <c r="E842" s="42">
        <v>0</v>
      </c>
      <c r="I842" s="13">
        <v>43880</v>
      </c>
      <c r="J842">
        <v>28</v>
      </c>
      <c r="L842" s="42" t="s">
        <v>89</v>
      </c>
      <c r="M842" s="42">
        <v>0</v>
      </c>
      <c r="Q842" s="13">
        <v>43880</v>
      </c>
      <c r="T842" s="42" t="s">
        <v>89</v>
      </c>
      <c r="U842" s="42">
        <v>9.8103735875083919E-2</v>
      </c>
    </row>
    <row r="843" spans="1:21" x14ac:dyDescent="0.3">
      <c r="A843" s="13">
        <v>43881</v>
      </c>
      <c r="B843">
        <v>20</v>
      </c>
      <c r="D843" s="42" t="s">
        <v>90</v>
      </c>
      <c r="E843" s="42">
        <v>0</v>
      </c>
      <c r="I843" s="13">
        <v>43881</v>
      </c>
      <c r="J843">
        <v>24</v>
      </c>
      <c r="L843" s="42" t="s">
        <v>90</v>
      </c>
      <c r="M843" s="42">
        <v>0</v>
      </c>
      <c r="Q843" s="13">
        <v>43881</v>
      </c>
      <c r="T843" s="42" t="s">
        <v>90</v>
      </c>
      <c r="U843" s="42">
        <v>0</v>
      </c>
    </row>
    <row r="844" spans="1:21" x14ac:dyDescent="0.3">
      <c r="A844" s="13">
        <v>43882</v>
      </c>
      <c r="B844">
        <v>18</v>
      </c>
      <c r="D844" s="42" t="s">
        <v>91</v>
      </c>
      <c r="E844" s="42">
        <v>1.060351127014219E-3</v>
      </c>
      <c r="I844" s="13">
        <v>43882</v>
      </c>
      <c r="J844">
        <v>26</v>
      </c>
      <c r="L844" s="42" t="s">
        <v>91</v>
      </c>
      <c r="M844" s="42">
        <v>0</v>
      </c>
      <c r="Q844" s="13">
        <v>43882</v>
      </c>
      <c r="T844" s="42" t="s">
        <v>91</v>
      </c>
      <c r="U844" s="42">
        <v>0</v>
      </c>
    </row>
    <row r="845" spans="1:21" x14ac:dyDescent="0.3">
      <c r="A845" s="13">
        <v>43883</v>
      </c>
      <c r="B845">
        <v>20</v>
      </c>
      <c r="D845" s="42" t="s">
        <v>92</v>
      </c>
      <c r="E845" s="42">
        <v>2.0267418498275935E-5</v>
      </c>
      <c r="I845" s="13">
        <v>43883</v>
      </c>
      <c r="J845">
        <v>22</v>
      </c>
      <c r="L845" s="42" t="s">
        <v>92</v>
      </c>
      <c r="M845" s="42">
        <v>1.6443313242423168</v>
      </c>
      <c r="Q845" s="13">
        <v>43883</v>
      </c>
      <c r="T845" s="42" t="s">
        <v>92</v>
      </c>
      <c r="U845" s="42">
        <v>4.3340301011563707</v>
      </c>
    </row>
    <row r="846" spans="1:21" x14ac:dyDescent="0.3">
      <c r="A846" s="13">
        <v>43884</v>
      </c>
      <c r="B846">
        <v>31</v>
      </c>
      <c r="D846" s="42" t="s">
        <v>94</v>
      </c>
      <c r="E846">
        <v>0.346126278439292</v>
      </c>
      <c r="I846" s="13">
        <v>43884</v>
      </c>
      <c r="J846">
        <v>27</v>
      </c>
      <c r="L846" s="42" t="s">
        <v>94</v>
      </c>
      <c r="Q846" s="13">
        <v>43884</v>
      </c>
      <c r="T846" s="42" t="s">
        <v>94</v>
      </c>
    </row>
    <row r="847" spans="1:21" x14ac:dyDescent="0.3">
      <c r="A847" s="13">
        <v>43885</v>
      </c>
      <c r="B847">
        <v>23</v>
      </c>
      <c r="D847" s="42" t="s">
        <v>95</v>
      </c>
      <c r="E847">
        <v>0</v>
      </c>
      <c r="I847" s="13">
        <v>43885</v>
      </c>
      <c r="J847">
        <v>32</v>
      </c>
      <c r="L847" s="42" t="s">
        <v>95</v>
      </c>
      <c r="Q847" s="13">
        <v>43885</v>
      </c>
      <c r="T847" s="42" t="s">
        <v>95</v>
      </c>
    </row>
    <row r="848" spans="1:21" x14ac:dyDescent="0.3">
      <c r="A848" s="13">
        <v>43886</v>
      </c>
      <c r="B848">
        <v>19</v>
      </c>
      <c r="D848" s="42" t="s">
        <v>96</v>
      </c>
      <c r="E848">
        <v>0.28898310216277273</v>
      </c>
      <c r="I848" s="13">
        <v>43886</v>
      </c>
      <c r="J848">
        <v>24</v>
      </c>
      <c r="L848" s="42" t="s">
        <v>96</v>
      </c>
      <c r="Q848" s="13">
        <v>43886</v>
      </c>
      <c r="T848" s="42" t="s">
        <v>96</v>
      </c>
    </row>
    <row r="849" spans="1:22" x14ac:dyDescent="0.3">
      <c r="A849" s="13">
        <v>43887</v>
      </c>
      <c r="B849">
        <v>20</v>
      </c>
      <c r="D849" s="42" t="s">
        <v>97</v>
      </c>
      <c r="E849">
        <v>0</v>
      </c>
      <c r="I849" s="13">
        <v>43887</v>
      </c>
      <c r="J849">
        <v>32</v>
      </c>
      <c r="L849" s="42" t="s">
        <v>97</v>
      </c>
      <c r="Q849" s="13">
        <v>43887</v>
      </c>
      <c r="T849" s="42" t="s">
        <v>97</v>
      </c>
    </row>
    <row r="850" spans="1:22" x14ac:dyDescent="0.3">
      <c r="A850" s="13">
        <v>43888</v>
      </c>
      <c r="B850">
        <v>24</v>
      </c>
      <c r="D850" s="42" t="s">
        <v>98</v>
      </c>
      <c r="E850">
        <v>0</v>
      </c>
      <c r="I850" s="13">
        <v>43888</v>
      </c>
      <c r="J850">
        <v>29</v>
      </c>
      <c r="L850" s="42" t="s">
        <v>98</v>
      </c>
      <c r="Q850" s="13">
        <v>43888</v>
      </c>
      <c r="T850" s="42" t="s">
        <v>98</v>
      </c>
    </row>
    <row r="851" spans="1:22" x14ac:dyDescent="0.3">
      <c r="A851" s="13">
        <v>43889</v>
      </c>
      <c r="B851">
        <v>16</v>
      </c>
      <c r="D851" s="42" t="s">
        <v>99</v>
      </c>
      <c r="E851">
        <v>0.85176458907866226</v>
      </c>
      <c r="I851" s="13">
        <v>43889</v>
      </c>
      <c r="J851">
        <v>30</v>
      </c>
      <c r="L851" s="42" t="s">
        <v>99</v>
      </c>
      <c r="Q851" s="13">
        <v>43889</v>
      </c>
      <c r="T851" s="42" t="s">
        <v>99</v>
      </c>
    </row>
    <row r="852" spans="1:22" x14ac:dyDescent="0.3">
      <c r="A852" s="13">
        <v>43890</v>
      </c>
      <c r="B852">
        <v>32</v>
      </c>
      <c r="D852" s="42" t="s">
        <v>100</v>
      </c>
      <c r="E852">
        <v>2.0923922198535583</v>
      </c>
      <c r="I852" s="13">
        <v>43890</v>
      </c>
      <c r="J852">
        <v>22</v>
      </c>
      <c r="L852" s="42" t="s">
        <v>100</v>
      </c>
      <c r="Q852" s="13">
        <v>43890</v>
      </c>
      <c r="T852" s="42" t="s">
        <v>100</v>
      </c>
    </row>
    <row r="853" spans="1:22" x14ac:dyDescent="0.3">
      <c r="A853" s="13">
        <v>43891</v>
      </c>
      <c r="B853">
        <v>31</v>
      </c>
      <c r="D853" s="42" t="s">
        <v>101</v>
      </c>
      <c r="E853">
        <v>1.578169018002167</v>
      </c>
      <c r="I853" s="13">
        <v>43891</v>
      </c>
      <c r="J853">
        <v>29</v>
      </c>
      <c r="L853" s="42" t="s">
        <v>101</v>
      </c>
      <c r="Q853" s="13">
        <v>43891</v>
      </c>
      <c r="T853" s="42" t="s">
        <v>101</v>
      </c>
    </row>
    <row r="854" spans="1:22" x14ac:dyDescent="0.3">
      <c r="A854" s="13">
        <v>43892</v>
      </c>
      <c r="B854">
        <v>26</v>
      </c>
      <c r="D854" s="42" t="s">
        <v>102</v>
      </c>
      <c r="E854">
        <v>1.0674972729287759</v>
      </c>
      <c r="I854" s="13">
        <v>43892</v>
      </c>
      <c r="J854">
        <v>31</v>
      </c>
      <c r="L854" s="42" t="s">
        <v>102</v>
      </c>
      <c r="Q854" s="13">
        <v>43892</v>
      </c>
      <c r="T854" s="42" t="s">
        <v>102</v>
      </c>
    </row>
    <row r="855" spans="1:22" x14ac:dyDescent="0.3">
      <c r="A855" s="13">
        <v>43893</v>
      </c>
      <c r="B855">
        <v>33</v>
      </c>
      <c r="D855" s="42" t="s">
        <v>103</v>
      </c>
      <c r="E855">
        <v>1.7313483314385158E-2</v>
      </c>
      <c r="I855" s="13">
        <v>43893</v>
      </c>
      <c r="J855">
        <v>38</v>
      </c>
      <c r="L855" s="42" t="s">
        <v>103</v>
      </c>
      <c r="Q855" s="13">
        <v>43893</v>
      </c>
      <c r="R855">
        <v>1</v>
      </c>
      <c r="T855" s="42" t="s">
        <v>103</v>
      </c>
    </row>
    <row r="856" spans="1:22" x14ac:dyDescent="0.3">
      <c r="A856" s="13">
        <v>43894</v>
      </c>
      <c r="B856">
        <v>23</v>
      </c>
      <c r="D856" s="42" t="s">
        <v>104</v>
      </c>
      <c r="E856">
        <v>0</v>
      </c>
      <c r="I856" s="13">
        <v>43894</v>
      </c>
      <c r="J856">
        <v>25</v>
      </c>
      <c r="L856" s="42" t="s">
        <v>104</v>
      </c>
      <c r="Q856" s="13">
        <v>43894</v>
      </c>
      <c r="R856">
        <v>3</v>
      </c>
      <c r="T856" s="42" t="s">
        <v>104</v>
      </c>
    </row>
    <row r="857" spans="1:22" x14ac:dyDescent="0.3">
      <c r="A857" s="13">
        <v>43895</v>
      </c>
      <c r="B857">
        <v>25</v>
      </c>
      <c r="D857" s="42" t="s">
        <v>105</v>
      </c>
      <c r="E857">
        <v>0.94304664136603455</v>
      </c>
      <c r="I857" s="13">
        <v>43895</v>
      </c>
      <c r="J857">
        <v>30</v>
      </c>
      <c r="L857" s="42" t="s">
        <v>105</v>
      </c>
      <c r="Q857" s="13">
        <v>43895</v>
      </c>
      <c r="R857" s="41">
        <v>13</v>
      </c>
      <c r="T857" s="42" t="s">
        <v>105</v>
      </c>
    </row>
    <row r="858" spans="1:22" x14ac:dyDescent="0.3">
      <c r="A858" s="13">
        <v>43896</v>
      </c>
      <c r="B858">
        <v>27</v>
      </c>
      <c r="D858" s="42" t="s">
        <v>106</v>
      </c>
      <c r="E858">
        <v>3.4262477154610015E-4</v>
      </c>
      <c r="I858" s="13">
        <v>43896</v>
      </c>
      <c r="J858">
        <v>27</v>
      </c>
      <c r="L858" s="42" t="s">
        <v>106</v>
      </c>
      <c r="Q858" s="13">
        <v>43896</v>
      </c>
      <c r="R858" s="41">
        <v>13</v>
      </c>
      <c r="T858" s="42" t="s">
        <v>106</v>
      </c>
    </row>
    <row r="859" spans="1:22" x14ac:dyDescent="0.3">
      <c r="A859" s="13">
        <v>43897</v>
      </c>
      <c r="B859">
        <v>24</v>
      </c>
      <c r="D859" s="42" t="s">
        <v>107</v>
      </c>
      <c r="E859">
        <v>1.2175735608748006</v>
      </c>
      <c r="I859" s="13">
        <v>43897</v>
      </c>
      <c r="J859">
        <v>25</v>
      </c>
      <c r="L859" s="42" t="s">
        <v>107</v>
      </c>
      <c r="Q859" s="13">
        <v>43897</v>
      </c>
      <c r="R859">
        <v>2</v>
      </c>
      <c r="T859" s="42" t="s">
        <v>107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41">
        <v>13</v>
      </c>
    </row>
    <row r="862" spans="1:22" ht="18.600000000000001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" x14ac:dyDescent="0.3">
      <c r="A863" s="13">
        <v>43901</v>
      </c>
      <c r="B863">
        <v>25</v>
      </c>
      <c r="E863" s="221" t="s">
        <v>59</v>
      </c>
      <c r="F863" s="222"/>
      <c r="G863" s="15"/>
      <c r="I863" s="13">
        <v>43901</v>
      </c>
      <c r="J863">
        <v>33</v>
      </c>
      <c r="M863" s="221" t="s">
        <v>60</v>
      </c>
      <c r="N863" s="222"/>
      <c r="Q863" s="13">
        <v>43901</v>
      </c>
      <c r="R863">
        <v>3</v>
      </c>
      <c r="U863" s="221" t="s">
        <v>61</v>
      </c>
      <c r="V863" s="222"/>
    </row>
    <row r="864" spans="1:22" x14ac:dyDescent="0.3">
      <c r="A864" s="13">
        <v>43902</v>
      </c>
      <c r="B864">
        <v>30</v>
      </c>
      <c r="E864" s="223"/>
      <c r="F864" s="224"/>
      <c r="I864" s="13">
        <v>43902</v>
      </c>
      <c r="J864">
        <v>36</v>
      </c>
      <c r="M864" s="223"/>
      <c r="N864" s="224"/>
      <c r="Q864" s="13">
        <v>43902</v>
      </c>
      <c r="R864" s="41">
        <v>13</v>
      </c>
      <c r="U864" s="223"/>
      <c r="V864" s="224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2.8658869930923556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2.5013898340226985</v>
      </c>
      <c r="Q865" s="13">
        <v>43903</v>
      </c>
      <c r="R865">
        <v>1</v>
      </c>
      <c r="U865" s="8" t="s">
        <v>10</v>
      </c>
      <c r="V865" s="9">
        <f>AVEDEV(U1048:U1094)</f>
        <v>1.8927979258155705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33.81945616577935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26.52586363868507</v>
      </c>
      <c r="Q866" s="13">
        <v>43904</v>
      </c>
      <c r="R866">
        <v>2</v>
      </c>
      <c r="U866" s="8" t="s">
        <v>11</v>
      </c>
      <c r="V866" s="10">
        <f>AVEDEV(V1048:V1094)</f>
        <v>13.704215839903387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5.8154497818981596</v>
      </c>
      <c r="G867" s="18"/>
      <c r="I867" s="13">
        <v>43905</v>
      </c>
      <c r="J867">
        <v>21</v>
      </c>
      <c r="M867" s="8" t="s">
        <v>12</v>
      </c>
      <c r="N867" s="10">
        <f>SQRT(N866)</f>
        <v>5.1503265565093121</v>
      </c>
      <c r="Q867" s="13">
        <v>43905</v>
      </c>
      <c r="R867">
        <v>4</v>
      </c>
      <c r="U867" s="8" t="s">
        <v>12</v>
      </c>
      <c r="V867" s="10">
        <f>SQRT(V866)</f>
        <v>3.7019205609930892</v>
      </c>
    </row>
    <row r="868" spans="1:23" ht="1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0.18746954281135741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0.1575470290802217</v>
      </c>
      <c r="Q868" s="13">
        <v>43906</v>
      </c>
      <c r="R868">
        <v>18</v>
      </c>
      <c r="U868" s="11" t="s">
        <v>13</v>
      </c>
      <c r="V868" s="12">
        <f>AVERAGE(W1048:W1094)</f>
        <v>0.21794648990628027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$836*B867)+($E$835*B866)+($E$834*B865)+($E$833*B864)+($E$832*B863)+(B862*$E$837)+(B861*$E$838)+(B860*$E$839)+(B859*$E$840)+(B858*$E$841)+(B857*$E$842)+(B856*$E$843)+(B855*$E$844)+(B854*$E$845)+(($E$846*B853)+($E$847*B852)+($E$848*B851)+($E$849*B850)+($E$850*B849)+(B848*$E$851)+(B847*$E$852)+(B846*$E$853)+(B845*$E$854)+(B844*$E$855)+(B843*$E$856)+(B842*$E$857)+(B841*$E$858)+(B840*$E$859))/28)</f>
        <v>27.714918500426418</v>
      </c>
      <c r="D874" s="17">
        <f t="shared" ref="D874:D937" si="0">B874-C874</f>
        <v>6.2850814995735824</v>
      </c>
      <c r="E874">
        <f t="shared" ref="E874:E937" si="1">ABS(D874)</f>
        <v>6.2850814995735824</v>
      </c>
      <c r="F874">
        <f t="shared" ref="F874:F937" si="2">E874^2</f>
        <v>39.502249456282108</v>
      </c>
      <c r="G874" s="39">
        <f t="shared" ref="G874:G937" si="3">ABS(E874/B874)</f>
        <v>0.18485533822275244</v>
      </c>
      <c r="I874" s="13">
        <v>43912</v>
      </c>
      <c r="J874">
        <v>25</v>
      </c>
      <c r="K874">
        <f t="shared" ref="K874:K937" si="4">(($M$836*J867)+($M$835*J866)+($M$834*J865)+($M$833*J864)+($M$832*J863)+(J862*$M$837)+(J861*$M$838)+(J860*$M$839)+(J859*$M$840)+(J858*$M$841)+(J857*$M$842)+(J856*$M$843)+(J855*$M$844)+(J854*$M$845))/14</f>
        <v>25.769437759601608</v>
      </c>
      <c r="L874" s="17">
        <f t="shared" ref="L874:L937" si="5">J874-K874</f>
        <v>-0.76943775960160821</v>
      </c>
      <c r="M874">
        <f t="shared" ref="M874:M937" si="6">ABS(L874)</f>
        <v>0.76943775960160821</v>
      </c>
      <c r="N874">
        <f t="shared" ref="N874:N937" si="7">M874^2</f>
        <v>0.59203446590074227</v>
      </c>
      <c r="O874" s="39">
        <f t="shared" ref="O874:O937" si="8">ABS(M874/J874)</f>
        <v>3.077751038406433E-2</v>
      </c>
      <c r="Q874" s="13">
        <v>43912</v>
      </c>
      <c r="R874">
        <v>6</v>
      </c>
      <c r="T874" s="17"/>
      <c r="W874" s="40"/>
    </row>
    <row r="875" spans="1:23" x14ac:dyDescent="0.3">
      <c r="A875" s="13">
        <v>43913</v>
      </c>
      <c r="B875">
        <v>33</v>
      </c>
      <c r="C875">
        <f t="shared" ref="C875:C938" si="9">(($E$836*B868)+($E$835*B867)+($E$834*B866)+($E$833*B865)+($E$832*B864)+(B863*$E$837)+(B862*$E$838)+(B861*$E$839)+(B860*$E$840)+(B859*$E$841)+(B858*$E$842)+(B857*$E$843)+(B856*$E$844)+(B855*$E$845)+(($E$846*B854)+($E$847*B853)+($E$848*B852)+($E$849*B851)+($E$850*B850)+(B849*$E$851)+(B848*$E$852)+(B847*$E$853)+(B846*$E$854)+(B845*$E$855)+(B844*$E$856)+(B843*$E$857)+(B842*$E$858)+(B841*$E$859))/28)</f>
        <v>25.344041119141494</v>
      </c>
      <c r="D875" s="17">
        <f t="shared" si="0"/>
        <v>7.6559588808585062</v>
      </c>
      <c r="E875">
        <f t="shared" si="1"/>
        <v>7.6559588808585062</v>
      </c>
      <c r="F875">
        <f t="shared" si="2"/>
        <v>58.613706385396227</v>
      </c>
      <c r="G875" s="39">
        <f t="shared" si="3"/>
        <v>0.23199875396540928</v>
      </c>
      <c r="I875" s="13">
        <v>43913</v>
      </c>
      <c r="J875">
        <v>32</v>
      </c>
      <c r="K875">
        <f t="shared" si="4"/>
        <v>26.26522612487193</v>
      </c>
      <c r="L875" s="17">
        <f t="shared" si="5"/>
        <v>5.7347738751280701</v>
      </c>
      <c r="M875">
        <f t="shared" si="6"/>
        <v>5.7347738751280701</v>
      </c>
      <c r="N875">
        <f t="shared" si="7"/>
        <v>32.887631398851426</v>
      </c>
      <c r="O875" s="39">
        <f t="shared" si="8"/>
        <v>0.17921168359775219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 t="shared" si="9"/>
        <v>27.021285859320614</v>
      </c>
      <c r="D876" s="17">
        <f t="shared" si="0"/>
        <v>-2.1285859320613554E-2</v>
      </c>
      <c r="E876">
        <f t="shared" si="1"/>
        <v>2.1285859320613554E-2</v>
      </c>
      <c r="F876">
        <f t="shared" si="2"/>
        <v>4.530878070169509E-4</v>
      </c>
      <c r="G876" s="39">
        <f t="shared" si="3"/>
        <v>7.883651600227242E-4</v>
      </c>
      <c r="I876" s="13">
        <v>43914</v>
      </c>
      <c r="J876">
        <v>20</v>
      </c>
      <c r="K876">
        <f t="shared" si="4"/>
        <v>26.217383140126419</v>
      </c>
      <c r="L876" s="17">
        <f t="shared" si="5"/>
        <v>-6.2173831401264188</v>
      </c>
      <c r="M876">
        <f t="shared" si="6"/>
        <v>6.2173831401264188</v>
      </c>
      <c r="N876">
        <f t="shared" si="7"/>
        <v>38.655853111128245</v>
      </c>
      <c r="O876" s="39">
        <f t="shared" si="8"/>
        <v>0.31086915700632095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si="9"/>
        <v>24.533914385231427</v>
      </c>
      <c r="D877" s="17">
        <f t="shared" si="0"/>
        <v>-0.53391438523142654</v>
      </c>
      <c r="E877">
        <f t="shared" si="1"/>
        <v>0.53391438523142654</v>
      </c>
      <c r="F877">
        <f t="shared" si="2"/>
        <v>0.28506457075705216</v>
      </c>
      <c r="G877" s="39">
        <f t="shared" si="3"/>
        <v>2.2246432717976106E-2</v>
      </c>
      <c r="I877" s="13">
        <v>43915</v>
      </c>
      <c r="J877">
        <v>25</v>
      </c>
      <c r="K877">
        <f t="shared" si="4"/>
        <v>27.37080252759235</v>
      </c>
      <c r="L877" s="17">
        <f t="shared" si="5"/>
        <v>-2.3708025275923497</v>
      </c>
      <c r="M877">
        <f t="shared" si="6"/>
        <v>2.3708025275923497</v>
      </c>
      <c r="N877">
        <f t="shared" si="7"/>
        <v>5.6207046248382735</v>
      </c>
      <c r="O877" s="39">
        <f t="shared" si="8"/>
        <v>9.4832101103693986E-2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9"/>
        <v>25.511497392219802</v>
      </c>
      <c r="D878" s="17">
        <f t="shared" si="0"/>
        <v>4.4885026077801982</v>
      </c>
      <c r="E878">
        <f t="shared" si="1"/>
        <v>4.4885026077801982</v>
      </c>
      <c r="F878">
        <f t="shared" si="2"/>
        <v>20.146655660049639</v>
      </c>
      <c r="G878" s="39">
        <f t="shared" si="3"/>
        <v>0.14961675359267326</v>
      </c>
      <c r="I878" s="13">
        <v>43916</v>
      </c>
      <c r="J878">
        <v>22</v>
      </c>
      <c r="K878">
        <f t="shared" si="4"/>
        <v>26.76966507796779</v>
      </c>
      <c r="L878" s="17">
        <f t="shared" si="5"/>
        <v>-4.7696650779677903</v>
      </c>
      <c r="M878">
        <f t="shared" si="6"/>
        <v>4.7696650779677903</v>
      </c>
      <c r="N878">
        <f t="shared" si="7"/>
        <v>22.749704955985486</v>
      </c>
      <c r="O878" s="39">
        <f t="shared" si="8"/>
        <v>0.21680295808944502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9"/>
        <v>26.842410970904631</v>
      </c>
      <c r="D879" s="17">
        <f t="shared" si="0"/>
        <v>-5.8424109709046306</v>
      </c>
      <c r="E879">
        <f t="shared" si="1"/>
        <v>5.8424109709046306</v>
      </c>
      <c r="F879">
        <f t="shared" si="2"/>
        <v>34.133765952946789</v>
      </c>
      <c r="G879" s="39">
        <f t="shared" si="3"/>
        <v>0.27821004623355383</v>
      </c>
      <c r="I879" s="13">
        <v>43917</v>
      </c>
      <c r="J879">
        <v>24</v>
      </c>
      <c r="K879">
        <f t="shared" si="4"/>
        <v>26.540116133950018</v>
      </c>
      <c r="L879" s="17">
        <f t="shared" si="5"/>
        <v>-2.5401161339500185</v>
      </c>
      <c r="M879">
        <f t="shared" si="6"/>
        <v>2.5401161339500185</v>
      </c>
      <c r="N879">
        <f t="shared" si="7"/>
        <v>6.4521899739531881</v>
      </c>
      <c r="O879" s="39">
        <f t="shared" si="8"/>
        <v>0.10583817224791743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9"/>
        <v>27.944044589288396</v>
      </c>
      <c r="D880" s="17">
        <f t="shared" si="0"/>
        <v>1.0559554107116043</v>
      </c>
      <c r="E880">
        <f t="shared" si="1"/>
        <v>1.0559554107116043</v>
      </c>
      <c r="F880">
        <f t="shared" si="2"/>
        <v>1.1150418294111129</v>
      </c>
      <c r="G880" s="39">
        <f t="shared" si="3"/>
        <v>3.6412255541779459E-2</v>
      </c>
      <c r="I880" s="13">
        <v>43918</v>
      </c>
      <c r="J880">
        <v>18</v>
      </c>
      <c r="K880">
        <f t="shared" si="4"/>
        <v>23.88380317708069</v>
      </c>
      <c r="L880" s="17">
        <f t="shared" si="5"/>
        <v>-5.88380317708069</v>
      </c>
      <c r="M880">
        <f t="shared" si="6"/>
        <v>5.88380317708069</v>
      </c>
      <c r="N880">
        <f t="shared" si="7"/>
        <v>34.619139826624824</v>
      </c>
      <c r="O880" s="39">
        <f t="shared" si="8"/>
        <v>0.32687795428226057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9"/>
        <v>28.14369472599012</v>
      </c>
      <c r="D881" s="17">
        <f t="shared" si="0"/>
        <v>-11.14369472599012</v>
      </c>
      <c r="E881">
        <f t="shared" si="1"/>
        <v>11.14369472599012</v>
      </c>
      <c r="F881">
        <f t="shared" si="2"/>
        <v>124.18193214606001</v>
      </c>
      <c r="G881" s="39">
        <f t="shared" si="3"/>
        <v>0.65551145447000703</v>
      </c>
      <c r="I881" s="13">
        <v>43919</v>
      </c>
      <c r="J881">
        <v>24</v>
      </c>
      <c r="K881">
        <f t="shared" si="4"/>
        <v>25.188724969003925</v>
      </c>
      <c r="L881" s="17">
        <f t="shared" si="5"/>
        <v>-1.1887249690039248</v>
      </c>
      <c r="M881">
        <f t="shared" si="6"/>
        <v>1.1887249690039248</v>
      </c>
      <c r="N881">
        <f t="shared" si="7"/>
        <v>1.4130670519333819</v>
      </c>
      <c r="O881" s="39">
        <f t="shared" si="8"/>
        <v>4.9530207041830199E-2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9"/>
        <v>29.385187330125589</v>
      </c>
      <c r="D882" s="17">
        <f t="shared" si="0"/>
        <v>-1.3851873301255893</v>
      </c>
      <c r="E882">
        <f t="shared" si="1"/>
        <v>1.3851873301255893</v>
      </c>
      <c r="F882">
        <f t="shared" si="2"/>
        <v>1.9187439395404582</v>
      </c>
      <c r="G882" s="39">
        <f t="shared" si="3"/>
        <v>4.94709760759139E-2</v>
      </c>
      <c r="I882" s="13">
        <v>43920</v>
      </c>
      <c r="J882">
        <v>20</v>
      </c>
      <c r="K882">
        <f t="shared" si="4"/>
        <v>26.198396274201503</v>
      </c>
      <c r="L882" s="17">
        <f t="shared" si="5"/>
        <v>-6.1983962742015031</v>
      </c>
      <c r="M882">
        <f t="shared" si="6"/>
        <v>6.1983962742015031</v>
      </c>
      <c r="N882">
        <f t="shared" si="7"/>
        <v>38.420116372035075</v>
      </c>
      <c r="O882" s="39">
        <f t="shared" si="8"/>
        <v>0.30991981371007515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9"/>
        <v>27.372909165284646</v>
      </c>
      <c r="D883" s="17">
        <f t="shared" si="0"/>
        <v>-10.372909165284646</v>
      </c>
      <c r="E883">
        <f t="shared" si="1"/>
        <v>10.372909165284646</v>
      </c>
      <c r="F883">
        <f t="shared" si="2"/>
        <v>107.59724455124622</v>
      </c>
      <c r="G883" s="39">
        <f t="shared" si="3"/>
        <v>0.61017112736968504</v>
      </c>
      <c r="I883" s="13">
        <v>43921</v>
      </c>
      <c r="J883">
        <v>19</v>
      </c>
      <c r="K883">
        <f t="shared" si="4"/>
        <v>24.376820952717676</v>
      </c>
      <c r="L883" s="17">
        <f t="shared" si="5"/>
        <v>-5.3768209527176758</v>
      </c>
      <c r="M883">
        <f t="shared" si="6"/>
        <v>5.3768209527176758</v>
      </c>
      <c r="N883">
        <f t="shared" si="7"/>
        <v>28.910203557583817</v>
      </c>
      <c r="O883" s="39">
        <f t="shared" si="8"/>
        <v>0.28299057645882503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9"/>
        <v>27.705441648224962</v>
      </c>
      <c r="D884" s="17">
        <f t="shared" si="0"/>
        <v>-4.7054416482249621</v>
      </c>
      <c r="E884">
        <f t="shared" si="1"/>
        <v>4.7054416482249621</v>
      </c>
      <c r="F884">
        <f t="shared" si="2"/>
        <v>22.141181104850048</v>
      </c>
      <c r="G884" s="39">
        <f t="shared" si="3"/>
        <v>0.20458441948804182</v>
      </c>
      <c r="I884" s="13">
        <v>43922</v>
      </c>
      <c r="J884">
        <v>20</v>
      </c>
      <c r="K884">
        <f t="shared" si="4"/>
        <v>26.591263191288743</v>
      </c>
      <c r="L884" s="17">
        <f t="shared" si="5"/>
        <v>-6.5912631912887427</v>
      </c>
      <c r="M884">
        <f t="shared" si="6"/>
        <v>6.5912631912887427</v>
      </c>
      <c r="N884">
        <f t="shared" si="7"/>
        <v>43.444750456837859</v>
      </c>
      <c r="O884" s="39">
        <f t="shared" si="8"/>
        <v>0.32956315956443716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9"/>
        <v>24.491580327624035</v>
      </c>
      <c r="D885" s="17">
        <f t="shared" si="0"/>
        <v>-3.4915803276240354</v>
      </c>
      <c r="E885">
        <f t="shared" si="1"/>
        <v>3.4915803276240354</v>
      </c>
      <c r="F885">
        <f t="shared" si="2"/>
        <v>12.191133184251166</v>
      </c>
      <c r="G885" s="39">
        <f t="shared" si="3"/>
        <v>0.16626572988685884</v>
      </c>
      <c r="I885" s="13">
        <v>43923</v>
      </c>
      <c r="J885">
        <v>22</v>
      </c>
      <c r="K885">
        <f t="shared" si="4"/>
        <v>23.250975009204861</v>
      </c>
      <c r="L885" s="17">
        <f t="shared" si="5"/>
        <v>-1.2509750092048613</v>
      </c>
      <c r="M885">
        <f t="shared" si="6"/>
        <v>1.2509750092048613</v>
      </c>
      <c r="N885">
        <f t="shared" si="7"/>
        <v>1.5649384736551026</v>
      </c>
      <c r="O885" s="39">
        <f t="shared" si="8"/>
        <v>5.6862500418402788E-2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9"/>
        <v>26.007030285072876</v>
      </c>
      <c r="D886" s="17">
        <f t="shared" si="0"/>
        <v>-5.0070302850728758</v>
      </c>
      <c r="E886">
        <f t="shared" si="1"/>
        <v>5.0070302850728758</v>
      </c>
      <c r="F886">
        <f t="shared" si="2"/>
        <v>25.070352275636964</v>
      </c>
      <c r="G886" s="39">
        <f t="shared" si="3"/>
        <v>0.23843001357489885</v>
      </c>
      <c r="I886" s="13">
        <v>43924</v>
      </c>
      <c r="J886">
        <v>19</v>
      </c>
      <c r="K886">
        <f t="shared" si="4"/>
        <v>23.707929060920829</v>
      </c>
      <c r="L886" s="17">
        <f t="shared" si="5"/>
        <v>-4.7079290609208293</v>
      </c>
      <c r="M886">
        <f t="shared" si="6"/>
        <v>4.7079290609208293</v>
      </c>
      <c r="N886">
        <f t="shared" si="7"/>
        <v>22.164596042662883</v>
      </c>
      <c r="O886" s="39">
        <f t="shared" si="8"/>
        <v>0.24778574004846471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9"/>
        <v>26.949330391330967</v>
      </c>
      <c r="D887" s="17">
        <f t="shared" si="0"/>
        <v>5.0669608669032584E-2</v>
      </c>
      <c r="E887">
        <f t="shared" si="1"/>
        <v>5.0669608669032584E-2</v>
      </c>
      <c r="F887">
        <f t="shared" si="2"/>
        <v>2.5674092426729018E-3</v>
      </c>
      <c r="G887" s="39">
        <f t="shared" si="3"/>
        <v>1.8766521729271328E-3</v>
      </c>
      <c r="I887" s="13">
        <v>43925</v>
      </c>
      <c r="J887">
        <v>18</v>
      </c>
      <c r="K887">
        <f t="shared" si="4"/>
        <v>21.68789621053519</v>
      </c>
      <c r="L887" s="17">
        <f t="shared" si="5"/>
        <v>-3.6878962105351896</v>
      </c>
      <c r="M887">
        <f t="shared" si="6"/>
        <v>3.6878962105351896</v>
      </c>
      <c r="N887">
        <f t="shared" si="7"/>
        <v>13.600578459679811</v>
      </c>
      <c r="O887" s="39">
        <f t="shared" si="8"/>
        <v>0.20488312280751053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9"/>
        <v>26.629208124924812</v>
      </c>
      <c r="D888" s="17">
        <f t="shared" si="0"/>
        <v>1.370791875075188</v>
      </c>
      <c r="E888">
        <f t="shared" si="1"/>
        <v>1.370791875075188</v>
      </c>
      <c r="F888">
        <f t="shared" si="2"/>
        <v>1.8790703647721496</v>
      </c>
      <c r="G888" s="39">
        <f t="shared" si="3"/>
        <v>4.8956852681256713E-2</v>
      </c>
      <c r="I888" s="13">
        <v>43926</v>
      </c>
      <c r="J888">
        <v>22</v>
      </c>
      <c r="K888">
        <f t="shared" si="4"/>
        <v>21.713924214514865</v>
      </c>
      <c r="L888" s="17">
        <f t="shared" si="5"/>
        <v>0.28607578548513501</v>
      </c>
      <c r="M888">
        <f t="shared" si="6"/>
        <v>0.28607578548513501</v>
      </c>
      <c r="N888">
        <f t="shared" si="7"/>
        <v>8.1839355040936992E-2</v>
      </c>
      <c r="O888" s="39">
        <f t="shared" si="8"/>
        <v>1.3003444794778864E-2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9"/>
        <v>25.814915832691753</v>
      </c>
      <c r="D889" s="17">
        <f t="shared" si="0"/>
        <v>-3.8149158326917529</v>
      </c>
      <c r="E889">
        <f t="shared" si="1"/>
        <v>3.8149158326917529</v>
      </c>
      <c r="F889">
        <f t="shared" si="2"/>
        <v>14.553582810522212</v>
      </c>
      <c r="G889" s="39">
        <f t="shared" si="3"/>
        <v>0.17340526512235241</v>
      </c>
      <c r="I889" s="13">
        <v>43927</v>
      </c>
      <c r="J889">
        <v>21</v>
      </c>
      <c r="K889">
        <f t="shared" si="4"/>
        <v>21.991774864173426</v>
      </c>
      <c r="L889" s="17">
        <f t="shared" si="5"/>
        <v>-0.99177486417342564</v>
      </c>
      <c r="M889">
        <f t="shared" si="6"/>
        <v>0.99177486417342564</v>
      </c>
      <c r="N889">
        <f t="shared" si="7"/>
        <v>0.98361738120621689</v>
      </c>
      <c r="O889" s="39">
        <f t="shared" si="8"/>
        <v>4.7227374484448838E-2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9"/>
        <v>23.988937838292856</v>
      </c>
      <c r="D890" s="17">
        <f t="shared" si="0"/>
        <v>-4.9889378382928555</v>
      </c>
      <c r="E890">
        <f t="shared" si="1"/>
        <v>4.9889378382928555</v>
      </c>
      <c r="F890">
        <f t="shared" si="2"/>
        <v>24.889500754350191</v>
      </c>
      <c r="G890" s="39">
        <f t="shared" si="3"/>
        <v>0.26257567569962398</v>
      </c>
      <c r="I890" s="13">
        <v>43928</v>
      </c>
      <c r="J890">
        <v>23</v>
      </c>
      <c r="K890">
        <f t="shared" si="4"/>
        <v>21.416592659485623</v>
      </c>
      <c r="L890" s="17">
        <f t="shared" si="5"/>
        <v>1.5834073405143769</v>
      </c>
      <c r="M890">
        <f t="shared" si="6"/>
        <v>1.5834073405143769</v>
      </c>
      <c r="N890">
        <f t="shared" si="7"/>
        <v>2.5071788059948119</v>
      </c>
      <c r="O890" s="39">
        <f t="shared" si="8"/>
        <v>6.8843797413668556E-2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9"/>
        <v>24.294677538771154</v>
      </c>
      <c r="D891" s="17">
        <f t="shared" si="0"/>
        <v>-1.294677538771154</v>
      </c>
      <c r="E891">
        <f t="shared" si="1"/>
        <v>1.294677538771154</v>
      </c>
      <c r="F891">
        <f t="shared" si="2"/>
        <v>1.676189929398533</v>
      </c>
      <c r="G891" s="39">
        <f t="shared" si="3"/>
        <v>5.6290327772658869E-2</v>
      </c>
      <c r="I891" s="13">
        <v>43929</v>
      </c>
      <c r="J891">
        <v>23</v>
      </c>
      <c r="K891">
        <f t="shared" si="4"/>
        <v>20.914589459921785</v>
      </c>
      <c r="L891" s="17">
        <f t="shared" si="5"/>
        <v>2.0854105400782146</v>
      </c>
      <c r="M891">
        <f t="shared" si="6"/>
        <v>2.0854105400782146</v>
      </c>
      <c r="N891">
        <f t="shared" si="7"/>
        <v>4.3489371206693104</v>
      </c>
      <c r="O891" s="39">
        <f t="shared" si="8"/>
        <v>9.0670023481661505E-2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9"/>
        <v>22.269523273179413</v>
      </c>
      <c r="D892" s="17">
        <f t="shared" si="0"/>
        <v>-5.2695232731794128</v>
      </c>
      <c r="E892">
        <f t="shared" si="1"/>
        <v>5.2695232731794128</v>
      </c>
      <c r="F892">
        <f t="shared" si="2"/>
        <v>27.767875526579473</v>
      </c>
      <c r="G892" s="39">
        <f t="shared" si="3"/>
        <v>0.30997195724584781</v>
      </c>
      <c r="I892" s="13">
        <v>43930</v>
      </c>
      <c r="J892">
        <v>20</v>
      </c>
      <c r="K892">
        <f t="shared" si="4"/>
        <v>20.969807690510663</v>
      </c>
      <c r="L892" s="17">
        <f t="shared" si="5"/>
        <v>-0.96980769051066318</v>
      </c>
      <c r="M892">
        <f t="shared" si="6"/>
        <v>0.96980769051066318</v>
      </c>
      <c r="N892">
        <f t="shared" si="7"/>
        <v>0.94052695657362628</v>
      </c>
      <c r="O892" s="39">
        <f t="shared" si="8"/>
        <v>4.8490384525533156E-2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9"/>
        <v>25.754179381351896</v>
      </c>
      <c r="D893" s="17">
        <f t="shared" si="0"/>
        <v>-4.7541793813518964</v>
      </c>
      <c r="E893">
        <f t="shared" si="1"/>
        <v>4.7541793813518964</v>
      </c>
      <c r="F893">
        <f t="shared" si="2"/>
        <v>22.602221590071501</v>
      </c>
      <c r="G893" s="39">
        <f t="shared" si="3"/>
        <v>0.22638949435009031</v>
      </c>
      <c r="I893" s="13">
        <v>43931</v>
      </c>
      <c r="J893">
        <v>24</v>
      </c>
      <c r="K893">
        <f t="shared" si="4"/>
        <v>20.10947644318977</v>
      </c>
      <c r="L893" s="17">
        <f t="shared" si="5"/>
        <v>3.8905235568102299</v>
      </c>
      <c r="M893">
        <f t="shared" si="6"/>
        <v>3.8905235568102299</v>
      </c>
      <c r="N893">
        <f t="shared" si="7"/>
        <v>15.136173546095321</v>
      </c>
      <c r="O893" s="39">
        <f t="shared" si="8"/>
        <v>0.16210514820042624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9"/>
        <v>22.167419126880361</v>
      </c>
      <c r="D894" s="17">
        <f t="shared" si="0"/>
        <v>4.8325808731196389</v>
      </c>
      <c r="E894">
        <f t="shared" si="1"/>
        <v>4.8325808731196389</v>
      </c>
      <c r="F894">
        <f t="shared" si="2"/>
        <v>23.353837895241771</v>
      </c>
      <c r="G894" s="39">
        <f t="shared" si="3"/>
        <v>0.17898447678220886</v>
      </c>
      <c r="I894" s="13">
        <v>43932</v>
      </c>
      <c r="J894">
        <v>20</v>
      </c>
      <c r="K894">
        <f t="shared" si="4"/>
        <v>19.494379332430835</v>
      </c>
      <c r="L894" s="17">
        <f t="shared" si="5"/>
        <v>0.50562066756916479</v>
      </c>
      <c r="M894">
        <f t="shared" si="6"/>
        <v>0.50562066756916479</v>
      </c>
      <c r="N894">
        <f t="shared" si="7"/>
        <v>0.25565225947308784</v>
      </c>
      <c r="O894" s="39">
        <f t="shared" si="8"/>
        <v>2.5281033378458238E-2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>
        <v>3</v>
      </c>
      <c r="C895">
        <f t="shared" si="9"/>
        <v>26.253550187149848</v>
      </c>
      <c r="D895" s="17">
        <f t="shared" si="0"/>
        <v>-23.253550187149848</v>
      </c>
      <c r="E895">
        <f t="shared" si="1"/>
        <v>23.253550187149848</v>
      </c>
      <c r="F895">
        <f t="shared" si="2"/>
        <v>540.72759630629673</v>
      </c>
      <c r="G895" s="39">
        <f t="shared" si="3"/>
        <v>7.7511833957166161</v>
      </c>
      <c r="I895" s="13">
        <v>43933</v>
      </c>
      <c r="J895">
        <v>4</v>
      </c>
      <c r="K895">
        <f t="shared" si="4"/>
        <v>20.955091885821258</v>
      </c>
      <c r="L895" s="17">
        <f t="shared" si="5"/>
        <v>-16.955091885821258</v>
      </c>
      <c r="M895">
        <f t="shared" si="6"/>
        <v>16.955091885821258</v>
      </c>
      <c r="N895">
        <f t="shared" si="7"/>
        <v>287.47514085664187</v>
      </c>
      <c r="O895" s="39">
        <f t="shared" si="8"/>
        <v>4.2387729714553144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9"/>
        <v>23.406994343402729</v>
      </c>
      <c r="D896" s="17">
        <f t="shared" si="0"/>
        <v>-2.4069943434027294</v>
      </c>
      <c r="E896">
        <f t="shared" si="1"/>
        <v>2.4069943434027294</v>
      </c>
      <c r="F896">
        <f t="shared" si="2"/>
        <v>5.793621769172737</v>
      </c>
      <c r="G896" s="39">
        <f t="shared" si="3"/>
        <v>0.11461877825727283</v>
      </c>
      <c r="I896" s="13">
        <v>43934</v>
      </c>
      <c r="J896">
        <v>23</v>
      </c>
      <c r="K896">
        <f t="shared" si="4"/>
        <v>19.618711970943291</v>
      </c>
      <c r="L896" s="17">
        <f t="shared" si="5"/>
        <v>3.3812880290567087</v>
      </c>
      <c r="M896">
        <f t="shared" si="6"/>
        <v>3.3812880290567087</v>
      </c>
      <c r="N896">
        <f t="shared" si="7"/>
        <v>11.433108735442202</v>
      </c>
      <c r="O896" s="39">
        <f t="shared" si="8"/>
        <v>0.14701252300246559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9"/>
        <v>24.744361294264365</v>
      </c>
      <c r="D897" s="17">
        <f t="shared" si="0"/>
        <v>-3.7443612942643654</v>
      </c>
      <c r="E897">
        <f t="shared" si="1"/>
        <v>3.7443612942643654</v>
      </c>
      <c r="F897">
        <f t="shared" si="2"/>
        <v>14.020241501985113</v>
      </c>
      <c r="G897" s="39">
        <f t="shared" si="3"/>
        <v>0.17830291877449359</v>
      </c>
      <c r="I897" s="13">
        <v>43935</v>
      </c>
      <c r="J897">
        <v>27</v>
      </c>
      <c r="K897">
        <f t="shared" si="4"/>
        <v>21.262247450157219</v>
      </c>
      <c r="L897" s="17">
        <f t="shared" si="5"/>
        <v>5.7377525498427815</v>
      </c>
      <c r="M897">
        <f t="shared" si="6"/>
        <v>5.7377525498427815</v>
      </c>
      <c r="N897">
        <f t="shared" si="7"/>
        <v>32.921804323227342</v>
      </c>
      <c r="O897" s="39">
        <f t="shared" si="8"/>
        <v>0.21250935369788079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9"/>
        <v>21.8228292944424</v>
      </c>
      <c r="D898" s="17">
        <f t="shared" si="0"/>
        <v>2.1771707055576002</v>
      </c>
      <c r="E898">
        <f t="shared" si="1"/>
        <v>2.1771707055576002</v>
      </c>
      <c r="F898">
        <f t="shared" si="2"/>
        <v>4.7400722811381781</v>
      </c>
      <c r="G898" s="39">
        <f t="shared" si="3"/>
        <v>9.0715446064900007E-2</v>
      </c>
      <c r="I898" s="13">
        <v>43936</v>
      </c>
      <c r="J898">
        <v>30</v>
      </c>
      <c r="K898">
        <f t="shared" si="4"/>
        <v>20.651213685513721</v>
      </c>
      <c r="L898" s="17">
        <f t="shared" si="5"/>
        <v>9.3487863144862793</v>
      </c>
      <c r="M898">
        <f t="shared" si="6"/>
        <v>9.3487863144862793</v>
      </c>
      <c r="N898">
        <f t="shared" si="7"/>
        <v>87.399805553925944</v>
      </c>
      <c r="O898" s="39">
        <f t="shared" si="8"/>
        <v>0.31162621048287598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9"/>
        <v>22.480635791690261</v>
      </c>
      <c r="D899" s="17">
        <f t="shared" si="0"/>
        <v>-1.4806357916902613</v>
      </c>
      <c r="E899">
        <f t="shared" si="1"/>
        <v>1.4806357916902613</v>
      </c>
      <c r="F899">
        <f t="shared" si="2"/>
        <v>2.1922823476342468</v>
      </c>
      <c r="G899" s="39">
        <f t="shared" si="3"/>
        <v>7.0506466270964824E-2</v>
      </c>
      <c r="I899" s="13">
        <v>43937</v>
      </c>
      <c r="J899">
        <v>27</v>
      </c>
      <c r="K899">
        <f t="shared" si="4"/>
        <v>20.27112165338001</v>
      </c>
      <c r="L899" s="17">
        <f t="shared" si="5"/>
        <v>6.7288783466199895</v>
      </c>
      <c r="M899">
        <f t="shared" si="6"/>
        <v>6.7288783466199895</v>
      </c>
      <c r="N899">
        <f t="shared" si="7"/>
        <v>45.277803803611363</v>
      </c>
      <c r="O899" s="39">
        <f t="shared" si="8"/>
        <v>0.24921771654148109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9"/>
        <v>23.32172721249389</v>
      </c>
      <c r="D900" s="17">
        <f t="shared" si="0"/>
        <v>3.6782727875061099</v>
      </c>
      <c r="E900">
        <f t="shared" si="1"/>
        <v>3.6782727875061099</v>
      </c>
      <c r="F900">
        <f t="shared" si="2"/>
        <v>13.529690699307968</v>
      </c>
      <c r="G900" s="39">
        <f t="shared" si="3"/>
        <v>0.13623232546318925</v>
      </c>
      <c r="I900" s="13">
        <v>43938</v>
      </c>
      <c r="J900">
        <v>22</v>
      </c>
      <c r="K900">
        <f t="shared" si="4"/>
        <v>20.896843743196204</v>
      </c>
      <c r="L900" s="17">
        <f t="shared" si="5"/>
        <v>1.1031562568037963</v>
      </c>
      <c r="M900">
        <f t="shared" si="6"/>
        <v>1.1031562568037963</v>
      </c>
      <c r="N900">
        <f t="shared" si="7"/>
        <v>1.2169537269253632</v>
      </c>
      <c r="O900" s="39">
        <f t="shared" si="8"/>
        <v>5.0143466218354374E-2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9"/>
        <v>23.678544018287937</v>
      </c>
      <c r="D901" s="17">
        <f t="shared" si="0"/>
        <v>1.321455981712063</v>
      </c>
      <c r="E901">
        <f t="shared" si="1"/>
        <v>1.321455981712063</v>
      </c>
      <c r="F901">
        <f t="shared" si="2"/>
        <v>1.7462459116025923</v>
      </c>
      <c r="G901" s="39">
        <f t="shared" si="3"/>
        <v>5.2858239268482522E-2</v>
      </c>
      <c r="I901" s="13">
        <v>43939</v>
      </c>
      <c r="J901">
        <v>27</v>
      </c>
      <c r="K901">
        <f t="shared" si="4"/>
        <v>20.094274996958003</v>
      </c>
      <c r="L901" s="17">
        <f t="shared" si="5"/>
        <v>6.9057250030419972</v>
      </c>
      <c r="M901">
        <f t="shared" si="6"/>
        <v>6.9057250030419972</v>
      </c>
      <c r="N901">
        <f t="shared" si="7"/>
        <v>47.689037817639395</v>
      </c>
      <c r="O901" s="39">
        <f t="shared" si="8"/>
        <v>0.25576759270525917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9"/>
        <v>24.373700348923737</v>
      </c>
      <c r="D902" s="17">
        <f t="shared" si="0"/>
        <v>8.6262996510762626</v>
      </c>
      <c r="E902">
        <f t="shared" si="1"/>
        <v>8.6262996510762626</v>
      </c>
      <c r="F902">
        <f t="shared" si="2"/>
        <v>74.413045670158454</v>
      </c>
      <c r="G902" s="39">
        <f t="shared" si="3"/>
        <v>0.26140301972958374</v>
      </c>
      <c r="I902" s="13">
        <v>43940</v>
      </c>
      <c r="J902">
        <v>18</v>
      </c>
      <c r="K902">
        <f t="shared" si="4"/>
        <v>15.313475104178123</v>
      </c>
      <c r="L902" s="17">
        <f t="shared" si="5"/>
        <v>2.6865248958218775</v>
      </c>
      <c r="M902">
        <f t="shared" si="6"/>
        <v>2.6865248958218775</v>
      </c>
      <c r="N902">
        <f t="shared" si="7"/>
        <v>7.2174160158707492</v>
      </c>
      <c r="O902" s="39">
        <f t="shared" si="8"/>
        <v>0.14925138310121541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9"/>
        <v>21.801901494155654</v>
      </c>
      <c r="D903" s="17">
        <f t="shared" si="0"/>
        <v>1.1980985058443459</v>
      </c>
      <c r="E903">
        <f t="shared" si="1"/>
        <v>1.1980985058443459</v>
      </c>
      <c r="F903">
        <f t="shared" si="2"/>
        <v>1.435440029706454</v>
      </c>
      <c r="G903" s="39">
        <f t="shared" si="3"/>
        <v>5.2091239384536775E-2</v>
      </c>
      <c r="I903" s="13">
        <v>43941</v>
      </c>
      <c r="J903">
        <v>30</v>
      </c>
      <c r="K903">
        <f t="shared" si="4"/>
        <v>18.999715395765602</v>
      </c>
      <c r="L903" s="17">
        <f t="shared" si="5"/>
        <v>11.000284604234398</v>
      </c>
      <c r="M903">
        <f t="shared" si="6"/>
        <v>11.000284604234398</v>
      </c>
      <c r="N903">
        <f t="shared" si="7"/>
        <v>121.00626137415634</v>
      </c>
      <c r="O903" s="39">
        <f t="shared" si="8"/>
        <v>0.36667615347447996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9"/>
        <v>18.631733514488879</v>
      </c>
      <c r="D904" s="17">
        <f t="shared" si="0"/>
        <v>1.3682664855111213</v>
      </c>
      <c r="E904">
        <f t="shared" si="1"/>
        <v>1.3682664855111213</v>
      </c>
      <c r="F904">
        <f t="shared" si="2"/>
        <v>1.8721531753729554</v>
      </c>
      <c r="G904" s="39">
        <f t="shared" si="3"/>
        <v>6.8413324275556062E-2</v>
      </c>
      <c r="I904" s="13">
        <v>43942</v>
      </c>
      <c r="J904">
        <v>32</v>
      </c>
      <c r="K904">
        <f t="shared" si="4"/>
        <v>19.762683212655308</v>
      </c>
      <c r="L904" s="17">
        <f t="shared" si="5"/>
        <v>12.237316787344692</v>
      </c>
      <c r="M904">
        <f t="shared" si="6"/>
        <v>12.237316787344692</v>
      </c>
      <c r="N904">
        <f t="shared" si="7"/>
        <v>149.75192215382822</v>
      </c>
      <c r="O904" s="39">
        <f t="shared" si="8"/>
        <v>0.38241614960452164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9"/>
        <v>20.623773913333636</v>
      </c>
      <c r="D905" s="17">
        <f t="shared" si="0"/>
        <v>-0.62377391333363619</v>
      </c>
      <c r="E905">
        <f t="shared" si="1"/>
        <v>0.62377391333363619</v>
      </c>
      <c r="F905">
        <f t="shared" si="2"/>
        <v>0.38909389495555868</v>
      </c>
      <c r="G905" s="39">
        <f t="shared" si="3"/>
        <v>3.1188695666681809E-2</v>
      </c>
      <c r="I905" s="13">
        <v>43943</v>
      </c>
      <c r="J905">
        <v>25</v>
      </c>
      <c r="K905">
        <f t="shared" si="4"/>
        <v>24.374614169532435</v>
      </c>
      <c r="L905" s="17">
        <f t="shared" si="5"/>
        <v>0.62538583046756457</v>
      </c>
      <c r="M905">
        <f t="shared" si="6"/>
        <v>0.62538583046756457</v>
      </c>
      <c r="N905">
        <f t="shared" si="7"/>
        <v>0.39110743694960542</v>
      </c>
      <c r="O905" s="39">
        <f t="shared" si="8"/>
        <v>2.5015433218702584E-2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9"/>
        <v>21.722546078507023</v>
      </c>
      <c r="D906" s="17">
        <f t="shared" si="0"/>
        <v>1.2774539214929774</v>
      </c>
      <c r="E906">
        <f t="shared" si="1"/>
        <v>1.2774539214929774</v>
      </c>
      <c r="F906">
        <f t="shared" si="2"/>
        <v>1.6318885215377861</v>
      </c>
      <c r="G906" s="39">
        <f t="shared" si="3"/>
        <v>5.5541474847520755E-2</v>
      </c>
      <c r="I906" s="13">
        <v>43944</v>
      </c>
      <c r="J906">
        <v>24</v>
      </c>
      <c r="K906">
        <f t="shared" si="4"/>
        <v>23.415014594020011</v>
      </c>
      <c r="L906" s="17">
        <f t="shared" si="5"/>
        <v>0.58498540597998883</v>
      </c>
      <c r="M906">
        <f t="shared" si="6"/>
        <v>0.58498540597998883</v>
      </c>
      <c r="N906">
        <f t="shared" si="7"/>
        <v>0.34220792520957233</v>
      </c>
      <c r="O906" s="39">
        <f t="shared" si="8"/>
        <v>2.4374391915832867E-2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9"/>
        <v>22.141736294123021</v>
      </c>
      <c r="D907" s="17">
        <f t="shared" si="0"/>
        <v>-0.14173629412302091</v>
      </c>
      <c r="E907">
        <f t="shared" si="1"/>
        <v>0.14173629412302091</v>
      </c>
      <c r="F907">
        <f t="shared" si="2"/>
        <v>2.0089177071727492E-2</v>
      </c>
      <c r="G907" s="39">
        <f t="shared" si="3"/>
        <v>6.4425588237736779E-3</v>
      </c>
      <c r="I907" s="13">
        <v>43945</v>
      </c>
      <c r="J907">
        <v>24</v>
      </c>
      <c r="K907">
        <f t="shared" si="4"/>
        <v>19.986005278350511</v>
      </c>
      <c r="L907" s="17">
        <f t="shared" si="5"/>
        <v>4.0139947216494889</v>
      </c>
      <c r="M907">
        <f t="shared" si="6"/>
        <v>4.0139947216494889</v>
      </c>
      <c r="N907">
        <f t="shared" si="7"/>
        <v>16.112153625429958</v>
      </c>
      <c r="O907" s="39">
        <f t="shared" si="8"/>
        <v>0.1672497800687287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9"/>
        <v>18.812614180213714</v>
      </c>
      <c r="D908" s="17">
        <f t="shared" si="0"/>
        <v>11.187385819786286</v>
      </c>
      <c r="E908">
        <f t="shared" si="1"/>
        <v>11.187385819786286</v>
      </c>
      <c r="F908">
        <f t="shared" si="2"/>
        <v>125.15760148075526</v>
      </c>
      <c r="G908" s="39">
        <f t="shared" si="3"/>
        <v>0.37291286065954288</v>
      </c>
      <c r="I908" s="13">
        <v>43946</v>
      </c>
      <c r="J908">
        <v>26</v>
      </c>
      <c r="K908">
        <f t="shared" si="4"/>
        <v>23.21589432690908</v>
      </c>
      <c r="L908" s="17">
        <f t="shared" si="5"/>
        <v>2.7841056730909202</v>
      </c>
      <c r="M908">
        <f t="shared" si="6"/>
        <v>2.7841056730909202</v>
      </c>
      <c r="N908">
        <f t="shared" si="7"/>
        <v>7.7512443989370459</v>
      </c>
      <c r="O908" s="39">
        <f t="shared" si="8"/>
        <v>0.10708098742657385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9"/>
        <v>22.620396568797709</v>
      </c>
      <c r="D909" s="17">
        <f t="shared" si="0"/>
        <v>10.379603431202291</v>
      </c>
      <c r="E909">
        <f t="shared" si="1"/>
        <v>10.379603431202291</v>
      </c>
      <c r="F909">
        <f t="shared" si="2"/>
        <v>107.73616738902638</v>
      </c>
      <c r="G909" s="39">
        <f t="shared" si="3"/>
        <v>0.31453343730916034</v>
      </c>
      <c r="I909" s="13">
        <v>43947</v>
      </c>
      <c r="J909">
        <v>24</v>
      </c>
      <c r="K909">
        <f t="shared" si="4"/>
        <v>19.648137811314331</v>
      </c>
      <c r="L909" s="17">
        <f t="shared" si="5"/>
        <v>4.3518621886856685</v>
      </c>
      <c r="M909">
        <f t="shared" si="6"/>
        <v>4.3518621886856685</v>
      </c>
      <c r="N909">
        <f t="shared" si="7"/>
        <v>18.938704509312018</v>
      </c>
      <c r="O909" s="39">
        <f t="shared" si="8"/>
        <v>0.1813275911952362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9"/>
        <v>19.953557603740265</v>
      </c>
      <c r="D910" s="17">
        <f t="shared" si="0"/>
        <v>8.0464423962597351</v>
      </c>
      <c r="E910">
        <f t="shared" si="1"/>
        <v>8.0464423962597351</v>
      </c>
      <c r="F910">
        <f t="shared" si="2"/>
        <v>64.74523523632611</v>
      </c>
      <c r="G910" s="39">
        <f t="shared" si="3"/>
        <v>0.28737294272356195</v>
      </c>
      <c r="I910" s="13">
        <v>43948</v>
      </c>
      <c r="J910">
        <v>37</v>
      </c>
      <c r="K910">
        <f t="shared" si="4"/>
        <v>24.188094651753318</v>
      </c>
      <c r="L910" s="17">
        <f t="shared" si="5"/>
        <v>12.811905348246682</v>
      </c>
      <c r="M910">
        <f t="shared" si="6"/>
        <v>12.811905348246682</v>
      </c>
      <c r="N910">
        <f t="shared" si="7"/>
        <v>164.14491865243195</v>
      </c>
      <c r="O910" s="39">
        <f t="shared" si="8"/>
        <v>0.34626771211477519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9"/>
        <v>22.750045178070547</v>
      </c>
      <c r="D911" s="17">
        <f t="shared" si="0"/>
        <v>-1.7500451780705468</v>
      </c>
      <c r="E911">
        <f t="shared" si="1"/>
        <v>1.7500451780705468</v>
      </c>
      <c r="F911">
        <f t="shared" si="2"/>
        <v>3.0626581252879719</v>
      </c>
      <c r="G911" s="39">
        <f t="shared" si="3"/>
        <v>8.3335484670026036E-2</v>
      </c>
      <c r="I911" s="13">
        <v>43949</v>
      </c>
      <c r="J911">
        <v>27</v>
      </c>
      <c r="K911">
        <f t="shared" si="4"/>
        <v>25.71665469598215</v>
      </c>
      <c r="L911" s="17">
        <f t="shared" si="5"/>
        <v>1.2833453040178497</v>
      </c>
      <c r="M911">
        <f t="shared" si="6"/>
        <v>1.2833453040178497</v>
      </c>
      <c r="N911">
        <f t="shared" si="7"/>
        <v>1.6469751693446673</v>
      </c>
      <c r="O911" s="39">
        <f t="shared" si="8"/>
        <v>4.7531307556216658E-2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9"/>
        <v>20.578955865307407</v>
      </c>
      <c r="D912" s="17">
        <f t="shared" si="0"/>
        <v>-0.57895586530740673</v>
      </c>
      <c r="E912">
        <f t="shared" si="1"/>
        <v>0.57895586530740673</v>
      </c>
      <c r="F912">
        <f t="shared" si="2"/>
        <v>0.33518989397384807</v>
      </c>
      <c r="G912" s="39">
        <f t="shared" si="3"/>
        <v>2.8947793265370336E-2</v>
      </c>
      <c r="I912" s="13">
        <v>43950</v>
      </c>
      <c r="J912">
        <v>22</v>
      </c>
      <c r="K912">
        <f t="shared" si="4"/>
        <v>24.868068188189003</v>
      </c>
      <c r="L912" s="17">
        <f t="shared" si="5"/>
        <v>-2.8680681881890031</v>
      </c>
      <c r="M912">
        <f t="shared" si="6"/>
        <v>2.8680681881890031</v>
      </c>
      <c r="N912">
        <f t="shared" si="7"/>
        <v>8.2258151321017507</v>
      </c>
      <c r="O912" s="39">
        <f t="shared" si="8"/>
        <v>0.13036673582677286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9"/>
        <v>20.753319254223022</v>
      </c>
      <c r="D913" s="17">
        <f t="shared" si="0"/>
        <v>1.2466807457769775</v>
      </c>
      <c r="E913">
        <f t="shared" si="1"/>
        <v>1.2466807457769775</v>
      </c>
      <c r="F913">
        <f t="shared" si="2"/>
        <v>1.5542128818910408</v>
      </c>
      <c r="G913" s="39">
        <f t="shared" si="3"/>
        <v>5.6667306626226252E-2</v>
      </c>
      <c r="I913" s="13">
        <v>43951</v>
      </c>
      <c r="J913">
        <v>26</v>
      </c>
      <c r="K913">
        <f t="shared" si="4"/>
        <v>25.193646931731585</v>
      </c>
      <c r="L913" s="17">
        <f t="shared" si="5"/>
        <v>0.80635306826841457</v>
      </c>
      <c r="M913">
        <f t="shared" si="6"/>
        <v>0.80635306826841457</v>
      </c>
      <c r="N913">
        <f t="shared" si="7"/>
        <v>0.65020527070588641</v>
      </c>
      <c r="O913" s="39">
        <f t="shared" si="8"/>
        <v>3.1013579548785176E-2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9"/>
        <v>21.786083387960186</v>
      </c>
      <c r="D914" s="17">
        <f t="shared" si="0"/>
        <v>0.21391661203981371</v>
      </c>
      <c r="E914">
        <f t="shared" si="1"/>
        <v>0.21391661203981371</v>
      </c>
      <c r="F914">
        <f t="shared" si="2"/>
        <v>4.5760316906592172E-2</v>
      </c>
      <c r="G914" s="39">
        <f t="shared" si="3"/>
        <v>9.7234823654460782E-3</v>
      </c>
      <c r="I914" s="13">
        <v>43952</v>
      </c>
      <c r="J914">
        <v>23</v>
      </c>
      <c r="K914">
        <f t="shared" si="4"/>
        <v>22.129788697833956</v>
      </c>
      <c r="L914" s="17">
        <f t="shared" si="5"/>
        <v>0.87021130216604448</v>
      </c>
      <c r="M914">
        <f t="shared" si="6"/>
        <v>0.87021130216604448</v>
      </c>
      <c r="N914">
        <f t="shared" si="7"/>
        <v>0.75726771041752272</v>
      </c>
      <c r="O914" s="39">
        <f t="shared" si="8"/>
        <v>3.7835274007219324E-2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9"/>
        <v>23.576355033435402</v>
      </c>
      <c r="D915" s="17">
        <f t="shared" si="0"/>
        <v>9.4236449665645985</v>
      </c>
      <c r="E915">
        <f t="shared" si="1"/>
        <v>9.4236449665645985</v>
      </c>
      <c r="F915">
        <f t="shared" si="2"/>
        <v>88.805084455858292</v>
      </c>
      <c r="G915" s="39">
        <f t="shared" si="3"/>
        <v>0.28556499898680604</v>
      </c>
      <c r="I915" s="13">
        <v>43953</v>
      </c>
      <c r="J915">
        <v>22</v>
      </c>
      <c r="K915">
        <f t="shared" si="4"/>
        <v>22.143105553541066</v>
      </c>
      <c r="L915" s="17">
        <f t="shared" si="5"/>
        <v>-0.14310555354106569</v>
      </c>
      <c r="M915">
        <f t="shared" si="6"/>
        <v>0.14310555354106569</v>
      </c>
      <c r="N915">
        <f t="shared" si="7"/>
        <v>2.0479199454294817E-2</v>
      </c>
      <c r="O915" s="39">
        <f t="shared" si="8"/>
        <v>6.504797888230259E-3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9"/>
        <v>22.903371326610184</v>
      </c>
      <c r="D916" s="17">
        <f t="shared" si="0"/>
        <v>4.0966286733898158</v>
      </c>
      <c r="E916">
        <f t="shared" si="1"/>
        <v>4.0966286733898158</v>
      </c>
      <c r="F916">
        <f t="shared" si="2"/>
        <v>16.782366487639603</v>
      </c>
      <c r="G916" s="39">
        <f t="shared" si="3"/>
        <v>0.1517269879033265</v>
      </c>
      <c r="I916" s="13">
        <v>43954</v>
      </c>
      <c r="J916">
        <v>24</v>
      </c>
      <c r="K916">
        <f t="shared" si="4"/>
        <v>23.993617177252311</v>
      </c>
      <c r="L916" s="17">
        <f t="shared" si="5"/>
        <v>6.3828227476889765E-3</v>
      </c>
      <c r="M916">
        <f t="shared" si="6"/>
        <v>6.3828227476889765E-3</v>
      </c>
      <c r="N916">
        <f t="shared" si="7"/>
        <v>4.0740426228415856E-5</v>
      </c>
      <c r="O916" s="39">
        <f t="shared" si="8"/>
        <v>2.6595094782037404E-4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9"/>
        <v>24.323300733722775</v>
      </c>
      <c r="D917" s="17">
        <f t="shared" si="0"/>
        <v>0.67669926627722532</v>
      </c>
      <c r="E917">
        <f t="shared" si="1"/>
        <v>0.67669926627722532</v>
      </c>
      <c r="F917">
        <f t="shared" si="2"/>
        <v>0.45792189698013508</v>
      </c>
      <c r="G917" s="39">
        <f t="shared" si="3"/>
        <v>2.7067970651089013E-2</v>
      </c>
      <c r="I917" s="13">
        <v>43955</v>
      </c>
      <c r="J917">
        <v>27</v>
      </c>
      <c r="K917">
        <f t="shared" si="4"/>
        <v>28.021645750453676</v>
      </c>
      <c r="L917" s="17">
        <f t="shared" si="5"/>
        <v>-1.0216457504536756</v>
      </c>
      <c r="M917">
        <f t="shared" si="6"/>
        <v>1.0216457504536756</v>
      </c>
      <c r="N917">
        <f t="shared" si="7"/>
        <v>1.0437600394200539</v>
      </c>
      <c r="O917" s="39">
        <f t="shared" si="8"/>
        <v>3.7838731498284282E-2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9"/>
        <v>22.480995440885842</v>
      </c>
      <c r="D918" s="17">
        <f t="shared" si="0"/>
        <v>-0.48099544088584167</v>
      </c>
      <c r="E918">
        <f t="shared" si="1"/>
        <v>0.48099544088584167</v>
      </c>
      <c r="F918">
        <f t="shared" si="2"/>
        <v>0.23135661415296521</v>
      </c>
      <c r="G918" s="39">
        <f t="shared" si="3"/>
        <v>2.186342913117462E-2</v>
      </c>
      <c r="I918" s="13">
        <v>43956</v>
      </c>
      <c r="J918">
        <v>28</v>
      </c>
      <c r="K918">
        <f t="shared" si="4"/>
        <v>26.9038548345934</v>
      </c>
      <c r="L918" s="17">
        <f t="shared" si="5"/>
        <v>1.0961451654066003</v>
      </c>
      <c r="M918">
        <f t="shared" si="6"/>
        <v>1.0961451654066003</v>
      </c>
      <c r="N918">
        <f t="shared" si="7"/>
        <v>1.2015342236442632</v>
      </c>
      <c r="O918" s="39">
        <f t="shared" si="8"/>
        <v>3.9148041621664298E-2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9"/>
        <v>20.936723290309196</v>
      </c>
      <c r="D919" s="17">
        <f t="shared" si="0"/>
        <v>3.063276709690804</v>
      </c>
      <c r="E919">
        <f t="shared" si="1"/>
        <v>3.063276709690804</v>
      </c>
      <c r="F919">
        <f t="shared" si="2"/>
        <v>9.3836642001341186</v>
      </c>
      <c r="G919" s="39">
        <f t="shared" si="3"/>
        <v>0.12763652957045016</v>
      </c>
      <c r="I919" s="13">
        <v>43957</v>
      </c>
      <c r="J919">
        <v>27</v>
      </c>
      <c r="K919">
        <f t="shared" si="4"/>
        <v>25.445326360876788</v>
      </c>
      <c r="L919" s="17">
        <f t="shared" si="5"/>
        <v>1.5546736391232123</v>
      </c>
      <c r="M919">
        <f t="shared" si="6"/>
        <v>1.5546736391232123</v>
      </c>
      <c r="N919">
        <f t="shared" si="7"/>
        <v>2.4170101241846123</v>
      </c>
      <c r="O919" s="39">
        <f t="shared" si="8"/>
        <v>5.758050515271157E-2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9"/>
        <v>19.854812786634923</v>
      </c>
      <c r="D920" s="17">
        <f t="shared" si="0"/>
        <v>7.1451872133650767</v>
      </c>
      <c r="E920">
        <f t="shared" si="1"/>
        <v>7.1451872133650767</v>
      </c>
      <c r="F920">
        <f t="shared" si="2"/>
        <v>51.053700314035787</v>
      </c>
      <c r="G920" s="39">
        <f t="shared" si="3"/>
        <v>0.26463656345796582</v>
      </c>
      <c r="I920" s="13">
        <v>43958</v>
      </c>
      <c r="J920">
        <v>29</v>
      </c>
      <c r="K920">
        <f t="shared" si="4"/>
        <v>24.100554911575582</v>
      </c>
      <c r="L920" s="17">
        <f t="shared" si="5"/>
        <v>4.8994450884244181</v>
      </c>
      <c r="M920">
        <f t="shared" si="6"/>
        <v>4.8994450884244181</v>
      </c>
      <c r="N920">
        <f t="shared" si="7"/>
        <v>24.004562174486153</v>
      </c>
      <c r="O920" s="39">
        <f t="shared" si="8"/>
        <v>0.16894638235946269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9"/>
        <v>21.516587484572121</v>
      </c>
      <c r="D921" s="17">
        <f t="shared" si="0"/>
        <v>7.4834125154278794</v>
      </c>
      <c r="E921">
        <f t="shared" si="1"/>
        <v>7.4834125154278794</v>
      </c>
      <c r="F921">
        <f t="shared" si="2"/>
        <v>56.001462876062625</v>
      </c>
      <c r="G921" s="39">
        <f t="shared" si="3"/>
        <v>0.25804870742854757</v>
      </c>
      <c r="I921" s="13">
        <v>43959</v>
      </c>
      <c r="J921">
        <v>41</v>
      </c>
      <c r="K921">
        <f t="shared" si="4"/>
        <v>23.14053425351262</v>
      </c>
      <c r="L921" s="17">
        <f t="shared" si="5"/>
        <v>17.85946574648738</v>
      </c>
      <c r="M921">
        <f t="shared" si="6"/>
        <v>17.85946574648738</v>
      </c>
      <c r="N921">
        <f t="shared" si="7"/>
        <v>318.96051674995607</v>
      </c>
      <c r="O921" s="39">
        <f t="shared" si="8"/>
        <v>0.43559672552408246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9"/>
        <v>21.54484729615266</v>
      </c>
      <c r="D922" s="17">
        <f t="shared" si="0"/>
        <v>5.4551527038473395</v>
      </c>
      <c r="E922">
        <f t="shared" si="1"/>
        <v>5.4551527038473395</v>
      </c>
      <c r="F922">
        <f t="shared" si="2"/>
        <v>29.75869102229294</v>
      </c>
      <c r="G922" s="39">
        <f t="shared" si="3"/>
        <v>0.20204269273508665</v>
      </c>
      <c r="I922" s="13">
        <v>43960</v>
      </c>
      <c r="J922">
        <v>22</v>
      </c>
      <c r="K922">
        <f t="shared" si="4"/>
        <v>23.724936503872492</v>
      </c>
      <c r="L922" s="17">
        <f t="shared" si="5"/>
        <v>-1.7249365038724918</v>
      </c>
      <c r="M922">
        <f t="shared" si="6"/>
        <v>1.7249365038724918</v>
      </c>
      <c r="N922">
        <f t="shared" si="7"/>
        <v>2.9754059423918546</v>
      </c>
      <c r="O922" s="39">
        <f t="shared" si="8"/>
        <v>7.8406204721476899E-2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9"/>
        <v>23.529107551731595</v>
      </c>
      <c r="D923" s="17">
        <f t="shared" si="0"/>
        <v>12.470892448268405</v>
      </c>
      <c r="E923">
        <f t="shared" si="1"/>
        <v>12.470892448268405</v>
      </c>
      <c r="F923">
        <f t="shared" si="2"/>
        <v>155.52315845627791</v>
      </c>
      <c r="G923" s="39">
        <f t="shared" si="3"/>
        <v>0.3464136791185668</v>
      </c>
      <c r="I923" s="13">
        <v>43961</v>
      </c>
      <c r="J923">
        <v>21</v>
      </c>
      <c r="K923">
        <f t="shared" si="4"/>
        <v>24.125422761606632</v>
      </c>
      <c r="L923" s="17">
        <f t="shared" si="5"/>
        <v>-3.1254227616066323</v>
      </c>
      <c r="M923">
        <f t="shared" si="6"/>
        <v>3.1254227616066323</v>
      </c>
      <c r="N923">
        <f t="shared" si="7"/>
        <v>9.7682674387688291</v>
      </c>
      <c r="O923" s="39">
        <f t="shared" si="8"/>
        <v>0.14882965531460154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9"/>
        <v>23.515957856115143</v>
      </c>
      <c r="D924" s="17">
        <f t="shared" si="0"/>
        <v>5.4840421438848566</v>
      </c>
      <c r="E924">
        <f t="shared" si="1"/>
        <v>5.4840421438848566</v>
      </c>
      <c r="F924">
        <f t="shared" si="2"/>
        <v>30.074718235905213</v>
      </c>
      <c r="G924" s="39">
        <f t="shared" si="3"/>
        <v>0.18910490151327092</v>
      </c>
      <c r="I924" s="13">
        <v>43962</v>
      </c>
      <c r="J924">
        <v>31</v>
      </c>
      <c r="K924">
        <f t="shared" si="4"/>
        <v>25.347109434929148</v>
      </c>
      <c r="L924" s="17">
        <f t="shared" si="5"/>
        <v>5.6528905650708516</v>
      </c>
      <c r="M924">
        <f t="shared" si="6"/>
        <v>5.6528905650708516</v>
      </c>
      <c r="N924">
        <f t="shared" si="7"/>
        <v>31.955171740667051</v>
      </c>
      <c r="O924" s="39">
        <f t="shared" si="8"/>
        <v>0.18235130855067264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9"/>
        <v>22.345414662607194</v>
      </c>
      <c r="D925" s="17">
        <f t="shared" si="0"/>
        <v>3.6545853373928061</v>
      </c>
      <c r="E925">
        <f t="shared" si="1"/>
        <v>3.6545853373928061</v>
      </c>
      <c r="F925">
        <f t="shared" si="2"/>
        <v>13.355993988286491</v>
      </c>
      <c r="G925" s="39">
        <f t="shared" si="3"/>
        <v>0.14056097451510793</v>
      </c>
      <c r="I925" s="13">
        <v>43963</v>
      </c>
      <c r="J925">
        <v>45</v>
      </c>
      <c r="K925">
        <f t="shared" si="4"/>
        <v>25.811777121709145</v>
      </c>
      <c r="L925" s="17">
        <f t="shared" si="5"/>
        <v>19.188222878290855</v>
      </c>
      <c r="M925">
        <f t="shared" si="6"/>
        <v>19.188222878290855</v>
      </c>
      <c r="N925">
        <f t="shared" si="7"/>
        <v>368.18789722696459</v>
      </c>
      <c r="O925" s="39">
        <f t="shared" si="8"/>
        <v>0.4264049528509079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9"/>
        <v>20.929529637306146</v>
      </c>
      <c r="D926" s="17">
        <f t="shared" si="0"/>
        <v>7.0470362693853872E-2</v>
      </c>
      <c r="E926">
        <f t="shared" si="1"/>
        <v>7.0470362693853872E-2</v>
      </c>
      <c r="F926">
        <f t="shared" si="2"/>
        <v>4.9660720182033114E-3</v>
      </c>
      <c r="G926" s="39">
        <f t="shared" si="3"/>
        <v>3.3557315568501843E-3</v>
      </c>
      <c r="I926" s="13">
        <v>43964</v>
      </c>
      <c r="J926">
        <v>26</v>
      </c>
      <c r="K926">
        <f t="shared" si="4"/>
        <v>24.756260293442068</v>
      </c>
      <c r="L926" s="17">
        <f t="shared" si="5"/>
        <v>1.2437397065579319</v>
      </c>
      <c r="M926">
        <f t="shared" si="6"/>
        <v>1.2437397065579319</v>
      </c>
      <c r="N926">
        <f t="shared" si="7"/>
        <v>1.5468884576688104</v>
      </c>
      <c r="O926" s="39">
        <f t="shared" si="8"/>
        <v>4.7836142559920455E-2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9"/>
        <v>20.343185617628212</v>
      </c>
      <c r="D927" s="17">
        <f t="shared" si="0"/>
        <v>0.65681438237178824</v>
      </c>
      <c r="E927">
        <f t="shared" si="1"/>
        <v>0.65681438237178824</v>
      </c>
      <c r="F927">
        <f t="shared" si="2"/>
        <v>0.43140513289043364</v>
      </c>
      <c r="G927" s="39">
        <f t="shared" si="3"/>
        <v>3.1276875351037535E-2</v>
      </c>
      <c r="I927" s="13">
        <v>43965</v>
      </c>
      <c r="J927">
        <v>22</v>
      </c>
      <c r="K927">
        <f t="shared" si="4"/>
        <v>25.226106581421028</v>
      </c>
      <c r="L927" s="17">
        <f t="shared" si="5"/>
        <v>-3.2261065814210284</v>
      </c>
      <c r="M927">
        <f t="shared" si="6"/>
        <v>3.2261065814210284</v>
      </c>
      <c r="N927">
        <f t="shared" si="7"/>
        <v>10.407763674688074</v>
      </c>
      <c r="O927" s="39">
        <f t="shared" si="8"/>
        <v>0.14664120824641039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9"/>
        <v>24.276141555732021</v>
      </c>
      <c r="D928" s="17">
        <f t="shared" si="0"/>
        <v>-2.2761415557320213</v>
      </c>
      <c r="E928">
        <f t="shared" si="1"/>
        <v>2.2761415557320213</v>
      </c>
      <c r="F928">
        <f t="shared" si="2"/>
        <v>5.1808203817301859</v>
      </c>
      <c r="G928" s="39">
        <f t="shared" si="3"/>
        <v>0.10346097980600097</v>
      </c>
      <c r="I928" s="13">
        <v>43966</v>
      </c>
      <c r="J928">
        <v>30</v>
      </c>
      <c r="K928">
        <f t="shared" si="4"/>
        <v>29.442613438536281</v>
      </c>
      <c r="L928" s="17">
        <f t="shared" si="5"/>
        <v>0.55738656146371923</v>
      </c>
      <c r="M928">
        <f t="shared" si="6"/>
        <v>0.55738656146371923</v>
      </c>
      <c r="N928">
        <f t="shared" si="7"/>
        <v>0.31067977890034848</v>
      </c>
      <c r="O928" s="39">
        <f t="shared" si="8"/>
        <v>1.8579552048790641E-2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9"/>
        <v>23.870639751820711</v>
      </c>
      <c r="D929" s="17">
        <f t="shared" si="0"/>
        <v>2.1293602481792888</v>
      </c>
      <c r="E929">
        <f t="shared" si="1"/>
        <v>2.1293602481792888</v>
      </c>
      <c r="F929">
        <f t="shared" si="2"/>
        <v>4.5341750665261626</v>
      </c>
      <c r="G929" s="39">
        <f t="shared" si="3"/>
        <v>8.18984710838188E-2</v>
      </c>
      <c r="I929" s="13">
        <v>43967</v>
      </c>
      <c r="J929">
        <v>22</v>
      </c>
      <c r="K929">
        <f t="shared" si="4"/>
        <v>25.117659045108258</v>
      </c>
      <c r="L929" s="17">
        <f t="shared" si="5"/>
        <v>-3.1176590451082582</v>
      </c>
      <c r="M929">
        <f t="shared" si="6"/>
        <v>3.1176590451082582</v>
      </c>
      <c r="N929">
        <f t="shared" si="7"/>
        <v>9.7197979215453358</v>
      </c>
      <c r="O929" s="39">
        <f t="shared" si="8"/>
        <v>0.1417117747776481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9"/>
        <v>25.422016522343398</v>
      </c>
      <c r="D930" s="17">
        <f t="shared" si="0"/>
        <v>-2.422016522343398</v>
      </c>
      <c r="E930">
        <f t="shared" si="1"/>
        <v>2.422016522343398</v>
      </c>
      <c r="F930">
        <f t="shared" si="2"/>
        <v>5.8661640345044077</v>
      </c>
      <c r="G930" s="39">
        <f t="shared" si="3"/>
        <v>0.10530506618884339</v>
      </c>
      <c r="I930" s="13">
        <v>43968</v>
      </c>
      <c r="J930">
        <v>20</v>
      </c>
      <c r="K930">
        <f t="shared" si="4"/>
        <v>26.328635697711597</v>
      </c>
      <c r="L930" s="17">
        <f t="shared" si="5"/>
        <v>-6.3286356977115972</v>
      </c>
      <c r="M930">
        <f t="shared" si="6"/>
        <v>6.3286356977115972</v>
      </c>
      <c r="N930">
        <f t="shared" si="7"/>
        <v>40.051629794349552</v>
      </c>
      <c r="O930" s="39">
        <f t="shared" si="8"/>
        <v>0.31643178488557988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9"/>
        <v>24.270506862977957</v>
      </c>
      <c r="D931" s="17">
        <f t="shared" si="0"/>
        <v>3.7294931370220432</v>
      </c>
      <c r="E931">
        <f t="shared" si="1"/>
        <v>3.7294931370220432</v>
      </c>
      <c r="F931">
        <f t="shared" si="2"/>
        <v>13.90911905909452</v>
      </c>
      <c r="G931" s="39">
        <f t="shared" si="3"/>
        <v>0.13319618346507298</v>
      </c>
      <c r="I931" s="13">
        <v>43969</v>
      </c>
      <c r="J931">
        <v>38</v>
      </c>
      <c r="K931">
        <f t="shared" si="4"/>
        <v>25.792195949663579</v>
      </c>
      <c r="L931" s="17">
        <f t="shared" si="5"/>
        <v>12.207804050336421</v>
      </c>
      <c r="M931">
        <f t="shared" si="6"/>
        <v>12.207804050336421</v>
      </c>
      <c r="N931">
        <f t="shared" si="7"/>
        <v>149.03047973141031</v>
      </c>
      <c r="O931" s="39">
        <f t="shared" si="8"/>
        <v>0.32125800132464266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9"/>
        <v>24.736515345803166</v>
      </c>
      <c r="D932" s="17">
        <f t="shared" si="0"/>
        <v>1.2634846541968336</v>
      </c>
      <c r="E932">
        <f t="shared" si="1"/>
        <v>1.2634846541968336</v>
      </c>
      <c r="F932">
        <f t="shared" si="2"/>
        <v>1.5963934713908923</v>
      </c>
      <c r="G932" s="39">
        <f t="shared" si="3"/>
        <v>4.859556362295514E-2</v>
      </c>
      <c r="I932" s="13">
        <v>43970</v>
      </c>
      <c r="J932">
        <v>26</v>
      </c>
      <c r="K932">
        <f t="shared" si="4"/>
        <v>30.740964724518363</v>
      </c>
      <c r="L932" s="17">
        <f t="shared" si="5"/>
        <v>-4.7409647245183635</v>
      </c>
      <c r="M932">
        <f t="shared" si="6"/>
        <v>4.7409647245183635</v>
      </c>
      <c r="N932">
        <f t="shared" si="7"/>
        <v>22.476746519127481</v>
      </c>
      <c r="O932" s="39">
        <f t="shared" si="8"/>
        <v>0.18234479709686013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9"/>
        <v>23.104355085917668</v>
      </c>
      <c r="D933" s="17">
        <f t="shared" si="0"/>
        <v>-0.10435508591766762</v>
      </c>
      <c r="E933">
        <f t="shared" si="1"/>
        <v>0.10435508591766762</v>
      </c>
      <c r="F933">
        <f t="shared" si="2"/>
        <v>1.0889983956883792E-2</v>
      </c>
      <c r="G933" s="39">
        <f t="shared" si="3"/>
        <v>4.5371776485942442E-3</v>
      </c>
      <c r="I933" s="13">
        <v>43971</v>
      </c>
      <c r="J933">
        <v>26</v>
      </c>
      <c r="K933">
        <f t="shared" si="4"/>
        <v>29.726213343426512</v>
      </c>
      <c r="L933" s="17">
        <f t="shared" si="5"/>
        <v>-3.7262133434265117</v>
      </c>
      <c r="M933">
        <f t="shared" si="6"/>
        <v>3.7262133434265117</v>
      </c>
      <c r="N933">
        <f t="shared" si="7"/>
        <v>13.884665880729782</v>
      </c>
      <c r="O933" s="39">
        <f t="shared" si="8"/>
        <v>0.14331589782409659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9"/>
        <v>23.471994767704373</v>
      </c>
      <c r="D934" s="17">
        <f t="shared" si="0"/>
        <v>-0.47199476770437343</v>
      </c>
      <c r="E934">
        <f t="shared" si="1"/>
        <v>0.47199476770437343</v>
      </c>
      <c r="F934">
        <f t="shared" si="2"/>
        <v>0.22277906074030543</v>
      </c>
      <c r="G934" s="39">
        <f t="shared" si="3"/>
        <v>2.0521511639320585E-2</v>
      </c>
      <c r="I934" s="13">
        <v>43972</v>
      </c>
      <c r="J934">
        <v>34</v>
      </c>
      <c r="K934">
        <f t="shared" si="4"/>
        <v>26.067527995236922</v>
      </c>
      <c r="L934" s="17">
        <f t="shared" si="5"/>
        <v>7.9324720047630777</v>
      </c>
      <c r="M934">
        <f t="shared" si="6"/>
        <v>7.9324720047630777</v>
      </c>
      <c r="N934">
        <f t="shared" si="7"/>
        <v>62.924112106349959</v>
      </c>
      <c r="O934" s="39">
        <f t="shared" si="8"/>
        <v>0.23330800014009051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9"/>
        <v>23.104391387101018</v>
      </c>
      <c r="D935" s="17">
        <f t="shared" si="0"/>
        <v>5.8956086128989824</v>
      </c>
      <c r="E935">
        <f t="shared" si="1"/>
        <v>5.8956086128989824</v>
      </c>
      <c r="F935">
        <f t="shared" si="2"/>
        <v>34.758200916488661</v>
      </c>
      <c r="G935" s="39">
        <f t="shared" si="3"/>
        <v>0.20329684872065457</v>
      </c>
      <c r="I935" s="13">
        <v>43973</v>
      </c>
      <c r="J935">
        <v>23</v>
      </c>
      <c r="K935">
        <f t="shared" si="4"/>
        <v>26.031203252543673</v>
      </c>
      <c r="L935" s="17">
        <f t="shared" si="5"/>
        <v>-3.0312032525436727</v>
      </c>
      <c r="M935">
        <f t="shared" si="6"/>
        <v>3.0312032525436727</v>
      </c>
      <c r="N935">
        <f t="shared" si="7"/>
        <v>9.188193158231341</v>
      </c>
      <c r="O935" s="39">
        <f t="shared" si="8"/>
        <v>0.13179144576276838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9"/>
        <v>25.767646081328571</v>
      </c>
      <c r="D936" s="17">
        <f t="shared" si="0"/>
        <v>3.2323539186714285</v>
      </c>
      <c r="E936">
        <f t="shared" si="1"/>
        <v>3.2323539186714285</v>
      </c>
      <c r="F936">
        <f t="shared" si="2"/>
        <v>10.44811185555054</v>
      </c>
      <c r="G936" s="39">
        <f t="shared" si="3"/>
        <v>0.11146047995418719</v>
      </c>
      <c r="I936" s="13">
        <v>43974</v>
      </c>
      <c r="J936">
        <v>19</v>
      </c>
      <c r="K936">
        <f t="shared" si="4"/>
        <v>24.560332250246947</v>
      </c>
      <c r="L936" s="17">
        <f t="shared" si="5"/>
        <v>-5.5603322502469474</v>
      </c>
      <c r="M936">
        <f t="shared" si="6"/>
        <v>5.5603322502469474</v>
      </c>
      <c r="N936">
        <f t="shared" si="7"/>
        <v>30.917294733136281</v>
      </c>
      <c r="O936" s="39">
        <f t="shared" si="8"/>
        <v>0.29264906580247091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9"/>
        <v>24.652568389032524</v>
      </c>
      <c r="D937" s="17">
        <f t="shared" si="0"/>
        <v>6.347431610967476</v>
      </c>
      <c r="E937">
        <f t="shared" si="1"/>
        <v>6.347431610967476</v>
      </c>
      <c r="F937">
        <f t="shared" si="2"/>
        <v>40.289888055909167</v>
      </c>
      <c r="G937" s="39">
        <f t="shared" si="3"/>
        <v>0.20475585841830568</v>
      </c>
      <c r="I937" s="13">
        <v>43975</v>
      </c>
      <c r="J937">
        <v>27</v>
      </c>
      <c r="K937">
        <f t="shared" si="4"/>
        <v>25.396266838866126</v>
      </c>
      <c r="L937" s="17">
        <f t="shared" si="5"/>
        <v>1.6037331611338743</v>
      </c>
      <c r="M937">
        <f t="shared" si="6"/>
        <v>1.6037331611338743</v>
      </c>
      <c r="N937">
        <f t="shared" si="7"/>
        <v>2.5719600521204491</v>
      </c>
      <c r="O937" s="39">
        <f t="shared" si="8"/>
        <v>5.9397524486439791E-2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si="9"/>
        <v>24.846680712496124</v>
      </c>
      <c r="D938" s="17">
        <f t="shared" ref="D938:D944" si="10">B938-C938</f>
        <v>6.1533192875038765</v>
      </c>
      <c r="E938">
        <f t="shared" ref="E938:E944" si="11">ABS(D938)</f>
        <v>6.1533192875038765</v>
      </c>
      <c r="F938">
        <f t="shared" ref="F938:F944" si="12">E938^2</f>
        <v>37.863338253967214</v>
      </c>
      <c r="G938" s="39">
        <f t="shared" ref="G938:G944" si="13">ABS(E938/B938)</f>
        <v>0.19849417056464116</v>
      </c>
      <c r="I938" s="13">
        <v>43976</v>
      </c>
      <c r="J938">
        <v>30</v>
      </c>
      <c r="K938">
        <f t="shared" ref="K938:K1001" si="14">(($M$836*J931)+($M$835*J930)+($M$834*J929)+($M$833*J928)+($M$832*J927)+(J926*$M$837)+(J925*$M$838)+(J924*$M$839)+(J923*$M$840)+(J922*$M$841)+(J921*$M$842)+(J920*$M$843)+(J919*$M$844)+(J918*$M$845))/14</f>
        <v>28.090693343598428</v>
      </c>
      <c r="L938" s="17">
        <f t="shared" ref="L938:L944" si="15">J938-K938</f>
        <v>1.9093066564015722</v>
      </c>
      <c r="M938">
        <f t="shared" ref="M938:M944" si="16">ABS(L938)</f>
        <v>1.9093066564015722</v>
      </c>
      <c r="N938">
        <f t="shared" ref="N938:N944" si="17">M938^2</f>
        <v>3.6454519081793513</v>
      </c>
      <c r="O938" s="39">
        <f t="shared" ref="O938:O944" si="18">ABS(M938/J938)</f>
        <v>6.3643555213385744E-2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ref="C939:C1002" si="19">(($E$836*B932)+($E$835*B931)+($E$834*B930)+($E$833*B929)+($E$832*B928)+(B927*$E$837)+(B926*$E$838)+(B925*$E$839)+(B924*$E$840)+(B923*$E$841)+(B922*$E$842)+(B921*$E$843)+(B920*$E$844)+(B919*$E$845)+(($E$846*B918)+($E$847*B917)+($E$848*B916)+($E$849*B915)+($E$850*B914)+(B913*$E$851)+(B912*$E$852)+(B911*$E$853)+(B910*$E$854)+(B909*$E$855)+(B908*$E$856)+(B907*$E$857)+(B906*$E$858)+(B905*$E$859))/28)</f>
        <v>22.36437679321978</v>
      </c>
      <c r="D939" s="17">
        <f t="shared" si="10"/>
        <v>-4.3643767932197797</v>
      </c>
      <c r="E939">
        <f t="shared" si="11"/>
        <v>4.3643767932197797</v>
      </c>
      <c r="F939">
        <f t="shared" si="12"/>
        <v>19.047784793195369</v>
      </c>
      <c r="G939" s="39">
        <f t="shared" si="13"/>
        <v>0.24246537740109886</v>
      </c>
      <c r="I939" s="13">
        <v>43977</v>
      </c>
      <c r="J939">
        <v>26</v>
      </c>
      <c r="K939">
        <f t="shared" si="14"/>
        <v>26.545789506081054</v>
      </c>
      <c r="L939" s="17">
        <f t="shared" si="15"/>
        <v>-0.54578950608105359</v>
      </c>
      <c r="M939">
        <f t="shared" si="16"/>
        <v>0.54578950608105359</v>
      </c>
      <c r="N939">
        <f t="shared" si="17"/>
        <v>0.29788618494820041</v>
      </c>
      <c r="O939" s="39">
        <f t="shared" si="18"/>
        <v>2.0991904080040522E-2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si="19"/>
        <v>22.644514008719192</v>
      </c>
      <c r="D940" s="17">
        <f t="shared" si="10"/>
        <v>-0.64451400871919162</v>
      </c>
      <c r="E940">
        <f t="shared" si="11"/>
        <v>0.64451400871919162</v>
      </c>
      <c r="F940">
        <f t="shared" si="12"/>
        <v>0.41539830743528222</v>
      </c>
      <c r="G940" s="39">
        <f t="shared" si="13"/>
        <v>2.9296091305417802E-2</v>
      </c>
      <c r="I940" s="13">
        <v>43978</v>
      </c>
      <c r="J940">
        <v>27</v>
      </c>
      <c r="K940">
        <f t="shared" si="14"/>
        <v>28.418033792446813</v>
      </c>
      <c r="L940" s="17">
        <f t="shared" si="15"/>
        <v>-1.4180337924468134</v>
      </c>
      <c r="M940">
        <f t="shared" si="16"/>
        <v>1.4180337924468134</v>
      </c>
      <c r="N940">
        <f t="shared" si="17"/>
        <v>2.0108198365210921</v>
      </c>
      <c r="O940" s="39">
        <f t="shared" si="18"/>
        <v>5.2519770090622718E-2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9"/>
        <v>21.878826061399927</v>
      </c>
      <c r="D941" s="17">
        <f t="shared" si="10"/>
        <v>-2.878826061399927</v>
      </c>
      <c r="E941">
        <f t="shared" si="11"/>
        <v>2.878826061399927</v>
      </c>
      <c r="F941">
        <f t="shared" si="12"/>
        <v>8.2876394917954173</v>
      </c>
      <c r="G941" s="39">
        <f t="shared" si="13"/>
        <v>0.15151716112631194</v>
      </c>
      <c r="I941" s="13">
        <v>43979</v>
      </c>
      <c r="J941">
        <v>23</v>
      </c>
      <c r="K941">
        <f t="shared" si="14"/>
        <v>28.595155739474365</v>
      </c>
      <c r="L941" s="17">
        <f t="shared" si="15"/>
        <v>-5.5951557394743645</v>
      </c>
      <c r="M941">
        <f t="shared" si="16"/>
        <v>5.5951557394743645</v>
      </c>
      <c r="N941">
        <f t="shared" si="17"/>
        <v>31.305767748972922</v>
      </c>
      <c r="O941" s="39">
        <f t="shared" si="18"/>
        <v>0.24326764084671151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9"/>
        <v>22.981314622294015</v>
      </c>
      <c r="D942" s="17">
        <f t="shared" si="10"/>
        <v>-1.9813146222940148</v>
      </c>
      <c r="E942">
        <f t="shared" si="11"/>
        <v>1.9813146222940148</v>
      </c>
      <c r="F942">
        <f t="shared" si="12"/>
        <v>3.9256076325160745</v>
      </c>
      <c r="G942" s="39">
        <f t="shared" si="13"/>
        <v>9.4348315347334039E-2</v>
      </c>
      <c r="I942" s="13">
        <v>43980</v>
      </c>
      <c r="J942">
        <v>18</v>
      </c>
      <c r="K942">
        <f t="shared" si="14"/>
        <v>23.666651646027923</v>
      </c>
      <c r="L942" s="17">
        <f t="shared" si="15"/>
        <v>-5.6666516460279226</v>
      </c>
      <c r="M942">
        <f t="shared" si="16"/>
        <v>5.6666516460279226</v>
      </c>
      <c r="N942">
        <f t="shared" si="17"/>
        <v>32.110940877430963</v>
      </c>
      <c r="O942" s="39">
        <f t="shared" si="18"/>
        <v>0.31481398033488461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9"/>
        <v>23.527127567007383</v>
      </c>
      <c r="D943" s="17">
        <f t="shared" si="10"/>
        <v>-2.5271275670073834</v>
      </c>
      <c r="E943">
        <f t="shared" si="11"/>
        <v>2.5271275670073834</v>
      </c>
      <c r="F943">
        <f t="shared" si="12"/>
        <v>6.3863737399286569</v>
      </c>
      <c r="G943" s="39">
        <f t="shared" si="13"/>
        <v>0.12033940795273254</v>
      </c>
      <c r="I943" s="13">
        <v>43981</v>
      </c>
      <c r="J943">
        <v>22</v>
      </c>
      <c r="K943">
        <f t="shared" si="14"/>
        <v>24.402587148645488</v>
      </c>
      <c r="L943" s="17">
        <f t="shared" si="15"/>
        <v>-2.4025871486454875</v>
      </c>
      <c r="M943">
        <f t="shared" si="16"/>
        <v>2.4025871486454875</v>
      </c>
      <c r="N943">
        <f t="shared" si="17"/>
        <v>5.7724250068364542</v>
      </c>
      <c r="O943" s="39">
        <f t="shared" si="18"/>
        <v>0.10920850675661307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9"/>
        <v>25.545591426839771</v>
      </c>
      <c r="D944" s="17">
        <f t="shared" si="10"/>
        <v>2.4544085731602294</v>
      </c>
      <c r="E944">
        <f t="shared" si="11"/>
        <v>2.4544085731602294</v>
      </c>
      <c r="F944">
        <f t="shared" si="12"/>
        <v>6.0241214440024331</v>
      </c>
      <c r="G944" s="39">
        <f t="shared" si="13"/>
        <v>8.7657449041436769E-2</v>
      </c>
      <c r="I944" s="13">
        <v>43982</v>
      </c>
      <c r="J944">
        <v>26</v>
      </c>
      <c r="K944">
        <f t="shared" si="14"/>
        <v>24.35750466020183</v>
      </c>
      <c r="L944" s="17">
        <f t="shared" si="15"/>
        <v>1.6424953397981703</v>
      </c>
      <c r="M944">
        <f t="shared" si="16"/>
        <v>1.6424953397981703</v>
      </c>
      <c r="N944">
        <f t="shared" si="17"/>
        <v>2.6977909412587069</v>
      </c>
      <c r="O944" s="39">
        <f t="shared" si="18"/>
        <v>6.317289768454501E-2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9"/>
        <v>24.344001706894737</v>
      </c>
      <c r="D945" s="17">
        <f>B945-C945</f>
        <v>1.655998293105263</v>
      </c>
      <c r="E945">
        <f>ABS(D945)</f>
        <v>1.655998293105263</v>
      </c>
      <c r="F945">
        <f>E945^2</f>
        <v>2.7423303467675448</v>
      </c>
      <c r="G945" s="39">
        <f>ABS(E945/B945)</f>
        <v>6.3692242042510117E-2</v>
      </c>
      <c r="I945" s="13">
        <v>43983</v>
      </c>
      <c r="J945">
        <v>22</v>
      </c>
      <c r="K945">
        <f t="shared" si="14"/>
        <v>28.058907520523285</v>
      </c>
      <c r="L945" s="17">
        <f>J945-K945</f>
        <v>-6.0589075205232845</v>
      </c>
      <c r="M945">
        <f>ABS(L945)</f>
        <v>6.0589075205232845</v>
      </c>
      <c r="N945">
        <f>M945^2</f>
        <v>36.710360342253615</v>
      </c>
      <c r="O945" s="39">
        <f>ABS(M945/J945)</f>
        <v>0.27540488729651291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9"/>
        <v>24.831091514840864</v>
      </c>
      <c r="D946" s="17">
        <f t="shared" ref="D946:D1009" si="20">B946-C946</f>
        <v>3.168908485159136</v>
      </c>
      <c r="E946">
        <f t="shared" ref="E946:E1009" si="21">ABS(D946)</f>
        <v>3.168908485159136</v>
      </c>
      <c r="F946">
        <f t="shared" ref="F946:F1009" si="22">E946^2</f>
        <v>10.04198098731357</v>
      </c>
      <c r="G946" s="40">
        <f t="shared" ref="G946:G1009" si="23">ABS(E946/B946)</f>
        <v>0.11317530304139771</v>
      </c>
      <c r="I946" s="13">
        <v>43984</v>
      </c>
      <c r="J946">
        <v>23</v>
      </c>
      <c r="K946">
        <f t="shared" si="14"/>
        <v>27.090639163811169</v>
      </c>
      <c r="L946" s="17">
        <f t="shared" ref="L946:L1009" si="24">J946-K946</f>
        <v>-4.0906391638111685</v>
      </c>
      <c r="M946">
        <f t="shared" ref="M946:M1009" si="25">ABS(L946)</f>
        <v>4.0906391638111685</v>
      </c>
      <c r="N946">
        <f t="shared" ref="N946:N1009" si="26">M946^2</f>
        <v>16.733328768505736</v>
      </c>
      <c r="O946" s="40">
        <f t="shared" ref="O946:O1009" si="27">ABS(M946/J946)</f>
        <v>0.1778538766874421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9"/>
        <v>23.471925347533642</v>
      </c>
      <c r="D947" s="17">
        <f t="shared" si="20"/>
        <v>2.5280746524663584</v>
      </c>
      <c r="E947">
        <f t="shared" si="21"/>
        <v>2.5280746524663584</v>
      </c>
      <c r="F947">
        <f t="shared" si="22"/>
        <v>6.3911614484428991</v>
      </c>
      <c r="G947" s="40">
        <f t="shared" si="23"/>
        <v>9.7233640479475331E-2</v>
      </c>
      <c r="I947" s="13">
        <v>43985</v>
      </c>
      <c r="J947">
        <v>30</v>
      </c>
      <c r="K947">
        <f t="shared" si="14"/>
        <v>25.123940191779521</v>
      </c>
      <c r="L947" s="17">
        <f t="shared" si="24"/>
        <v>4.8760598082204787</v>
      </c>
      <c r="M947">
        <f t="shared" si="25"/>
        <v>4.8760598082204787</v>
      </c>
      <c r="N947">
        <f t="shared" si="26"/>
        <v>23.775959253343132</v>
      </c>
      <c r="O947" s="40">
        <f t="shared" si="27"/>
        <v>0.16253532694068262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9"/>
        <v>22.397061386958597</v>
      </c>
      <c r="D948" s="17">
        <f t="shared" si="20"/>
        <v>-7.3970613869585975</v>
      </c>
      <c r="E948">
        <f t="shared" si="21"/>
        <v>7.3970613869585975</v>
      </c>
      <c r="F948">
        <f t="shared" si="22"/>
        <v>54.716517162433853</v>
      </c>
      <c r="G948" s="40">
        <f t="shared" si="23"/>
        <v>0.49313742579723985</v>
      </c>
      <c r="I948" s="13">
        <v>43986</v>
      </c>
      <c r="J948">
        <v>24</v>
      </c>
      <c r="K948">
        <f t="shared" si="14"/>
        <v>24.262968448892103</v>
      </c>
      <c r="L948" s="17">
        <f t="shared" si="24"/>
        <v>-0.26296844889210291</v>
      </c>
      <c r="M948">
        <f t="shared" si="25"/>
        <v>0.26296844889210291</v>
      </c>
      <c r="N948">
        <f t="shared" si="26"/>
        <v>6.9152405112718543E-2</v>
      </c>
      <c r="O948" s="40">
        <f t="shared" si="27"/>
        <v>1.0957018703837621E-2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9"/>
        <v>23.612987764218783</v>
      </c>
      <c r="D949" s="17">
        <f t="shared" si="20"/>
        <v>2.3870122357812171</v>
      </c>
      <c r="E949">
        <f t="shared" si="21"/>
        <v>2.3870122357812171</v>
      </c>
      <c r="F949">
        <f t="shared" si="22"/>
        <v>5.6978274137692448</v>
      </c>
      <c r="G949" s="40">
        <f t="shared" si="23"/>
        <v>9.1808162914662192E-2</v>
      </c>
      <c r="I949" s="13">
        <v>43987</v>
      </c>
      <c r="J949">
        <v>27</v>
      </c>
      <c r="K949">
        <f t="shared" si="14"/>
        <v>22.119959072591421</v>
      </c>
      <c r="L949" s="17">
        <f t="shared" si="24"/>
        <v>4.8800409274085794</v>
      </c>
      <c r="M949">
        <f t="shared" si="25"/>
        <v>4.8800409274085794</v>
      </c>
      <c r="N949">
        <f t="shared" si="26"/>
        <v>23.814799453182786</v>
      </c>
      <c r="O949" s="40">
        <f t="shared" si="27"/>
        <v>0.18074225657068813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9"/>
        <v>24.61881521433585</v>
      </c>
      <c r="D950" s="17">
        <f t="shared" si="20"/>
        <v>-1.6188152143358501</v>
      </c>
      <c r="E950">
        <f t="shared" si="21"/>
        <v>1.6188152143358501</v>
      </c>
      <c r="F950">
        <f t="shared" si="22"/>
        <v>2.6205626981652244</v>
      </c>
      <c r="G950" s="40">
        <f t="shared" si="23"/>
        <v>7.0383270188515215E-2</v>
      </c>
      <c r="I950" s="13">
        <v>43988</v>
      </c>
      <c r="J950">
        <v>21</v>
      </c>
      <c r="K950">
        <f t="shared" si="14"/>
        <v>21.699868755200121</v>
      </c>
      <c r="L950" s="17">
        <f t="shared" si="24"/>
        <v>-0.69986875520012148</v>
      </c>
      <c r="M950">
        <f t="shared" si="25"/>
        <v>0.69986875520012148</v>
      </c>
      <c r="N950">
        <f t="shared" si="26"/>
        <v>0.48981627450536758</v>
      </c>
      <c r="O950" s="40">
        <f t="shared" si="27"/>
        <v>3.3327083580958164E-2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9"/>
        <v>24.741849253110679</v>
      </c>
      <c r="D951" s="17">
        <f t="shared" si="20"/>
        <v>8.2581507468893207</v>
      </c>
      <c r="E951">
        <f t="shared" si="21"/>
        <v>8.2581507468893207</v>
      </c>
      <c r="F951">
        <f t="shared" si="22"/>
        <v>68.197053758348645</v>
      </c>
      <c r="G951" s="40">
        <f t="shared" si="23"/>
        <v>0.25024699232997943</v>
      </c>
      <c r="I951" s="13">
        <v>43989</v>
      </c>
      <c r="J951">
        <v>25</v>
      </c>
      <c r="K951">
        <f t="shared" si="14"/>
        <v>24.55103409054874</v>
      </c>
      <c r="L951" s="17">
        <f t="shared" si="24"/>
        <v>0.44896590945126036</v>
      </c>
      <c r="M951">
        <f t="shared" si="25"/>
        <v>0.44896590945126036</v>
      </c>
      <c r="N951">
        <f t="shared" si="26"/>
        <v>0.20157038784939732</v>
      </c>
      <c r="O951" s="40">
        <f t="shared" si="27"/>
        <v>1.7958636378050414E-2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9"/>
        <v>23.444981794590515</v>
      </c>
      <c r="D952" s="17">
        <f t="shared" si="20"/>
        <v>7.5550182054094854</v>
      </c>
      <c r="E952">
        <f t="shared" si="21"/>
        <v>7.5550182054094854</v>
      </c>
      <c r="F952">
        <f t="shared" si="22"/>
        <v>57.078300084068765</v>
      </c>
      <c r="G952" s="40">
        <f t="shared" si="23"/>
        <v>0.24371026469062856</v>
      </c>
      <c r="I952" s="13">
        <v>43990</v>
      </c>
      <c r="J952">
        <v>30</v>
      </c>
      <c r="K952">
        <f t="shared" si="14"/>
        <v>23.516709158119362</v>
      </c>
      <c r="L952" s="17">
        <f t="shared" si="24"/>
        <v>6.4832908418806383</v>
      </c>
      <c r="M952">
        <f t="shared" si="25"/>
        <v>6.4832908418806383</v>
      </c>
      <c r="N952">
        <f t="shared" si="26"/>
        <v>42.033060140413355</v>
      </c>
      <c r="O952" s="40">
        <f t="shared" si="27"/>
        <v>0.21610969472935462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9"/>
        <v>23.951150795665875</v>
      </c>
      <c r="D953" s="17">
        <f t="shared" si="20"/>
        <v>4.0488492043341253</v>
      </c>
      <c r="E953">
        <f t="shared" si="21"/>
        <v>4.0488492043341253</v>
      </c>
      <c r="F953">
        <f t="shared" si="22"/>
        <v>16.393179879437081</v>
      </c>
      <c r="G953" s="40">
        <f t="shared" si="23"/>
        <v>0.14460175729764732</v>
      </c>
      <c r="I953" s="13">
        <v>43991</v>
      </c>
      <c r="J953">
        <v>26</v>
      </c>
      <c r="K953">
        <f t="shared" si="14"/>
        <v>23.393504929067973</v>
      </c>
      <c r="L953" s="17">
        <f t="shared" si="24"/>
        <v>2.6064950709320271</v>
      </c>
      <c r="M953">
        <f t="shared" si="25"/>
        <v>2.6064950709320271</v>
      </c>
      <c r="N953">
        <f t="shared" si="26"/>
        <v>6.7938165547929534</v>
      </c>
      <c r="O953" s="40">
        <f t="shared" si="27"/>
        <v>0.10024981042046258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9"/>
        <v>21.412673569642308</v>
      </c>
      <c r="D954" s="17">
        <f t="shared" si="20"/>
        <v>-0.41267356964230828</v>
      </c>
      <c r="E954">
        <f t="shared" si="21"/>
        <v>0.41267356964230828</v>
      </c>
      <c r="F954">
        <f t="shared" si="22"/>
        <v>0.17029947508132506</v>
      </c>
      <c r="G954" s="40">
        <f t="shared" si="23"/>
        <v>1.9651122363919443E-2</v>
      </c>
      <c r="I954" s="13">
        <v>43992</v>
      </c>
      <c r="J954">
        <v>26</v>
      </c>
      <c r="K954">
        <f t="shared" si="14"/>
        <v>25.223300492891457</v>
      </c>
      <c r="L954" s="17">
        <f t="shared" si="24"/>
        <v>0.77669950710854252</v>
      </c>
      <c r="M954">
        <f t="shared" si="25"/>
        <v>0.77669950710854252</v>
      </c>
      <c r="N954">
        <f t="shared" si="26"/>
        <v>0.60326212434265292</v>
      </c>
      <c r="O954" s="40">
        <f t="shared" si="27"/>
        <v>2.9873057965713174E-2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9"/>
        <v>22.662749003826836</v>
      </c>
      <c r="D955" s="17">
        <f t="shared" si="20"/>
        <v>-6.6627490038268355</v>
      </c>
      <c r="E955">
        <f t="shared" si="21"/>
        <v>6.6627490038268355</v>
      </c>
      <c r="F955">
        <f t="shared" si="22"/>
        <v>44.392224287995489</v>
      </c>
      <c r="G955" s="40">
        <f t="shared" si="23"/>
        <v>0.41642181273917722</v>
      </c>
      <c r="I955" s="13">
        <v>43993</v>
      </c>
      <c r="J955">
        <v>25</v>
      </c>
      <c r="K955">
        <f t="shared" si="14"/>
        <v>23.121025946764327</v>
      </c>
      <c r="L955" s="17">
        <f t="shared" si="24"/>
        <v>1.8789740532356731</v>
      </c>
      <c r="M955">
        <f t="shared" si="25"/>
        <v>1.8789740532356731</v>
      </c>
      <c r="N955">
        <f t="shared" si="26"/>
        <v>3.5305434927328943</v>
      </c>
      <c r="O955" s="40">
        <f t="shared" si="27"/>
        <v>7.5158962129426923E-2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9"/>
        <v>20.60289701671427</v>
      </c>
      <c r="D956" s="17">
        <f t="shared" si="20"/>
        <v>3.3971029832857305</v>
      </c>
      <c r="E956">
        <f t="shared" si="21"/>
        <v>3.3971029832857305</v>
      </c>
      <c r="F956">
        <f t="shared" si="22"/>
        <v>11.54030867904881</v>
      </c>
      <c r="G956" s="40">
        <f t="shared" si="23"/>
        <v>0.14154595763690545</v>
      </c>
      <c r="I956" s="13">
        <v>43994</v>
      </c>
      <c r="J956">
        <v>28</v>
      </c>
      <c r="K956">
        <f t="shared" si="14"/>
        <v>23.931284462765895</v>
      </c>
      <c r="L956" s="17">
        <f t="shared" si="24"/>
        <v>4.0687155372341053</v>
      </c>
      <c r="M956">
        <f t="shared" si="25"/>
        <v>4.0687155372341053</v>
      </c>
      <c r="N956">
        <f t="shared" si="26"/>
        <v>16.554446122930212</v>
      </c>
      <c r="O956" s="40">
        <f t="shared" si="27"/>
        <v>0.14531126918693232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9"/>
        <v>21.972233210436162</v>
      </c>
      <c r="D957" s="17">
        <f t="shared" si="20"/>
        <v>-0.97223321043616195</v>
      </c>
      <c r="E957">
        <f t="shared" si="21"/>
        <v>0.97223321043616195</v>
      </c>
      <c r="F957">
        <f t="shared" si="22"/>
        <v>0.94523741547500639</v>
      </c>
      <c r="G957" s="40">
        <f t="shared" si="23"/>
        <v>4.6296819544579142E-2</v>
      </c>
      <c r="I957" s="13">
        <v>43995</v>
      </c>
      <c r="J957">
        <v>21</v>
      </c>
      <c r="K957">
        <f t="shared" si="14"/>
        <v>22.123974523113453</v>
      </c>
      <c r="L957" s="17">
        <f t="shared" si="24"/>
        <v>-1.1239745231134535</v>
      </c>
      <c r="M957">
        <f t="shared" si="25"/>
        <v>1.1239745231134535</v>
      </c>
      <c r="N957">
        <f t="shared" si="26"/>
        <v>1.2633187286081151</v>
      </c>
      <c r="O957" s="40">
        <f t="shared" si="27"/>
        <v>5.3522596338735878E-2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9"/>
        <v>23.27741866351376</v>
      </c>
      <c r="D958" s="17">
        <f t="shared" si="20"/>
        <v>5.7225813364862397</v>
      </c>
      <c r="E958">
        <f t="shared" si="21"/>
        <v>5.7225813364862397</v>
      </c>
      <c r="F958">
        <f t="shared" si="22"/>
        <v>32.747937152700636</v>
      </c>
      <c r="G958" s="40">
        <f t="shared" si="23"/>
        <v>0.19733039091331861</v>
      </c>
      <c r="I958" s="13">
        <v>43996</v>
      </c>
      <c r="J958">
        <v>32</v>
      </c>
      <c r="K958">
        <f t="shared" si="14"/>
        <v>24.022661656262727</v>
      </c>
      <c r="L958" s="17">
        <f t="shared" si="24"/>
        <v>7.9773383437372729</v>
      </c>
      <c r="M958">
        <f t="shared" si="25"/>
        <v>7.9773383437372729</v>
      </c>
      <c r="N958">
        <f t="shared" si="26"/>
        <v>63.637927050460938</v>
      </c>
      <c r="O958" s="40">
        <f t="shared" si="27"/>
        <v>0.24929182324178978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9"/>
        <v>25.042041667965051</v>
      </c>
      <c r="D959" s="17">
        <f t="shared" si="20"/>
        <v>9.9579583320349485</v>
      </c>
      <c r="E959">
        <f t="shared" si="21"/>
        <v>9.9579583320349485</v>
      </c>
      <c r="F959">
        <f t="shared" si="22"/>
        <v>99.160934142544249</v>
      </c>
      <c r="G959" s="40">
        <f t="shared" si="23"/>
        <v>0.28451309520099854</v>
      </c>
      <c r="I959" s="13">
        <v>43997</v>
      </c>
      <c r="J959">
        <v>29</v>
      </c>
      <c r="K959">
        <f t="shared" si="14"/>
        <v>25.533937056493986</v>
      </c>
      <c r="L959" s="17">
        <f t="shared" si="24"/>
        <v>3.4660629435060137</v>
      </c>
      <c r="M959">
        <f t="shared" si="25"/>
        <v>3.4660629435060137</v>
      </c>
      <c r="N959">
        <f t="shared" si="26"/>
        <v>12.013592328345572</v>
      </c>
      <c r="O959" s="40">
        <f t="shared" si="27"/>
        <v>0.11951941184503495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9"/>
        <v>25.447573218244884</v>
      </c>
      <c r="D960" s="17">
        <f t="shared" si="20"/>
        <v>0.55242678175511628</v>
      </c>
      <c r="E960">
        <f t="shared" si="21"/>
        <v>0.55242678175511628</v>
      </c>
      <c r="F960">
        <f t="shared" si="22"/>
        <v>0.30517534920031486</v>
      </c>
      <c r="G960" s="40">
        <f t="shared" si="23"/>
        <v>2.1247183913658318E-2</v>
      </c>
      <c r="I960" s="13">
        <v>43998</v>
      </c>
      <c r="J960">
        <v>28</v>
      </c>
      <c r="K960">
        <f t="shared" si="14"/>
        <v>24.669855126982188</v>
      </c>
      <c r="L960" s="17">
        <f t="shared" si="24"/>
        <v>3.3301448730178116</v>
      </c>
      <c r="M960">
        <f t="shared" si="25"/>
        <v>3.3301448730178116</v>
      </c>
      <c r="N960">
        <f t="shared" si="26"/>
        <v>11.089864875286816</v>
      </c>
      <c r="O960" s="40">
        <f t="shared" si="27"/>
        <v>0.11893374546492184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9"/>
        <v>23.331051865158141</v>
      </c>
      <c r="D961" s="17">
        <f t="shared" si="20"/>
        <v>-3.3310518651581411</v>
      </c>
      <c r="E961">
        <f t="shared" si="21"/>
        <v>3.3310518651581411</v>
      </c>
      <c r="F961">
        <f t="shared" si="22"/>
        <v>11.095906528373531</v>
      </c>
      <c r="G961" s="40">
        <f t="shared" si="23"/>
        <v>0.16655259325790706</v>
      </c>
      <c r="I961" s="13">
        <v>43999</v>
      </c>
      <c r="J961">
        <v>35</v>
      </c>
      <c r="K961">
        <f t="shared" si="14"/>
        <v>25.32027246233687</v>
      </c>
      <c r="L961" s="17">
        <f t="shared" si="24"/>
        <v>9.6797275376631298</v>
      </c>
      <c r="M961">
        <f t="shared" si="25"/>
        <v>9.6797275376631298</v>
      </c>
      <c r="N961">
        <f t="shared" si="26"/>
        <v>93.697125203393924</v>
      </c>
      <c r="O961" s="40">
        <f t="shared" si="27"/>
        <v>0.27656364393323229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9"/>
        <v>23.212989434509709</v>
      </c>
      <c r="D962" s="17">
        <f t="shared" si="20"/>
        <v>-1.2129894345097085</v>
      </c>
      <c r="E962">
        <f t="shared" si="21"/>
        <v>1.2129894345097085</v>
      </c>
      <c r="F962">
        <f t="shared" si="22"/>
        <v>1.4713433682321826</v>
      </c>
      <c r="G962" s="40">
        <f t="shared" si="23"/>
        <v>5.5135883386804932E-2</v>
      </c>
      <c r="I962" s="13">
        <v>44000</v>
      </c>
      <c r="J962">
        <v>29</v>
      </c>
      <c r="K962">
        <f t="shared" si="14"/>
        <v>23.166199554581368</v>
      </c>
      <c r="L962" s="17">
        <f t="shared" si="24"/>
        <v>5.8338004454186319</v>
      </c>
      <c r="M962">
        <f t="shared" si="25"/>
        <v>5.8338004454186319</v>
      </c>
      <c r="N962">
        <f t="shared" si="26"/>
        <v>34.033227636966629</v>
      </c>
      <c r="O962" s="40">
        <f t="shared" si="27"/>
        <v>0.20116553260064249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9"/>
        <v>20.554336523705011</v>
      </c>
      <c r="D963" s="17">
        <f t="shared" si="20"/>
        <v>5.4456634762949889</v>
      </c>
      <c r="E963">
        <f t="shared" si="21"/>
        <v>5.4456634762949889</v>
      </c>
      <c r="F963">
        <f t="shared" si="22"/>
        <v>29.655250697053223</v>
      </c>
      <c r="G963" s="40">
        <f t="shared" si="23"/>
        <v>0.20944859524211495</v>
      </c>
      <c r="I963" s="13">
        <v>44001</v>
      </c>
      <c r="J963">
        <v>36</v>
      </c>
      <c r="K963">
        <f t="shared" si="14"/>
        <v>24.774794493132966</v>
      </c>
      <c r="L963" s="17">
        <f t="shared" si="24"/>
        <v>11.225205506867034</v>
      </c>
      <c r="M963">
        <f t="shared" si="25"/>
        <v>11.225205506867034</v>
      </c>
      <c r="N963">
        <f t="shared" si="26"/>
        <v>126.00523867139799</v>
      </c>
      <c r="O963" s="40">
        <f t="shared" si="27"/>
        <v>0.31181126407963983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9"/>
        <v>23.887452728764735</v>
      </c>
      <c r="D964" s="17">
        <f t="shared" si="20"/>
        <v>1.1125472712352646</v>
      </c>
      <c r="E964">
        <f t="shared" si="21"/>
        <v>1.1125472712352646</v>
      </c>
      <c r="F964">
        <f t="shared" si="22"/>
        <v>1.2377614307330336</v>
      </c>
      <c r="G964" s="40">
        <f t="shared" si="23"/>
        <v>4.4501890849410586E-2</v>
      </c>
      <c r="I964" s="13">
        <v>44002</v>
      </c>
      <c r="J964">
        <v>25</v>
      </c>
      <c r="K964">
        <f t="shared" si="14"/>
        <v>23.677651954514541</v>
      </c>
      <c r="L964" s="17">
        <f t="shared" si="24"/>
        <v>1.3223480454854588</v>
      </c>
      <c r="M964">
        <f t="shared" si="25"/>
        <v>1.3223480454854588</v>
      </c>
      <c r="N964">
        <f t="shared" si="26"/>
        <v>1.7486043533992131</v>
      </c>
      <c r="O964" s="40">
        <f t="shared" si="27"/>
        <v>5.2893921819418349E-2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9"/>
        <v>24.378226296194747</v>
      </c>
      <c r="D965" s="17">
        <f t="shared" si="20"/>
        <v>1.6217737038052533</v>
      </c>
      <c r="E965">
        <f t="shared" si="21"/>
        <v>1.6217737038052533</v>
      </c>
      <c r="F965">
        <f t="shared" si="22"/>
        <v>2.6301499463542095</v>
      </c>
      <c r="G965" s="40">
        <f t="shared" si="23"/>
        <v>6.2375911684817438E-2</v>
      </c>
      <c r="I965" s="13">
        <v>44003</v>
      </c>
      <c r="J965">
        <v>22</v>
      </c>
      <c r="K965">
        <f t="shared" si="14"/>
        <v>25.796864566767482</v>
      </c>
      <c r="L965" s="17">
        <f t="shared" si="24"/>
        <v>-3.7968645667674821</v>
      </c>
      <c r="M965">
        <f t="shared" si="25"/>
        <v>3.7968645667674821</v>
      </c>
      <c r="N965">
        <f t="shared" si="26"/>
        <v>14.416180538374419</v>
      </c>
      <c r="O965" s="40">
        <f t="shared" si="27"/>
        <v>0.17258475303488555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9"/>
        <v>24.791036146976669</v>
      </c>
      <c r="D966" s="17">
        <f t="shared" si="20"/>
        <v>-1.7910361469766691</v>
      </c>
      <c r="E966">
        <f t="shared" si="21"/>
        <v>1.7910361469766691</v>
      </c>
      <c r="F966">
        <f t="shared" si="22"/>
        <v>3.2078104797770326</v>
      </c>
      <c r="G966" s="40">
        <f t="shared" si="23"/>
        <v>7.7871136825072573E-2</v>
      </c>
      <c r="I966" s="13">
        <v>44004</v>
      </c>
      <c r="J966">
        <v>32</v>
      </c>
      <c r="K966">
        <f t="shared" si="14"/>
        <v>25.65825926735014</v>
      </c>
      <c r="L966" s="17">
        <f t="shared" si="24"/>
        <v>6.3417407326498605</v>
      </c>
      <c r="M966">
        <f t="shared" si="25"/>
        <v>6.3417407326498605</v>
      </c>
      <c r="N966">
        <f t="shared" si="26"/>
        <v>40.217675520150387</v>
      </c>
      <c r="O966" s="40">
        <f t="shared" si="27"/>
        <v>0.19817939789530814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9"/>
        <v>25.027484324773702</v>
      </c>
      <c r="D967" s="17">
        <f t="shared" si="20"/>
        <v>1.9725156752262976</v>
      </c>
      <c r="E967">
        <f t="shared" si="21"/>
        <v>1.9725156752262976</v>
      </c>
      <c r="F967">
        <f t="shared" si="22"/>
        <v>3.8908180890134565</v>
      </c>
      <c r="G967" s="40">
        <f t="shared" si="23"/>
        <v>7.3056136119492507E-2</v>
      </c>
      <c r="I967" s="13">
        <v>44005</v>
      </c>
      <c r="J967">
        <v>30</v>
      </c>
      <c r="K967">
        <f t="shared" si="14"/>
        <v>27.223854372264324</v>
      </c>
      <c r="L967" s="17">
        <f t="shared" si="24"/>
        <v>2.7761456277356764</v>
      </c>
      <c r="M967">
        <f t="shared" si="25"/>
        <v>2.7761456277356764</v>
      </c>
      <c r="N967">
        <f t="shared" si="26"/>
        <v>7.7069845463959128</v>
      </c>
      <c r="O967" s="40">
        <f t="shared" si="27"/>
        <v>9.2538187591189217E-2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9"/>
        <v>23.064756987945337</v>
      </c>
      <c r="D968" s="17">
        <f t="shared" si="20"/>
        <v>-1.0647569879453371</v>
      </c>
      <c r="E968">
        <f t="shared" si="21"/>
        <v>1.0647569879453371</v>
      </c>
      <c r="F968">
        <f t="shared" si="22"/>
        <v>1.1337074433784269</v>
      </c>
      <c r="G968" s="40">
        <f t="shared" si="23"/>
        <v>4.8398044906606236E-2</v>
      </c>
      <c r="I968" s="13">
        <v>44006</v>
      </c>
      <c r="J968">
        <v>30</v>
      </c>
      <c r="K968">
        <f t="shared" si="14"/>
        <v>28.385581476207335</v>
      </c>
      <c r="L968" s="17">
        <f t="shared" si="24"/>
        <v>1.6144185237926649</v>
      </c>
      <c r="M968">
        <f t="shared" si="25"/>
        <v>1.6144185237926649</v>
      </c>
      <c r="N968">
        <f t="shared" si="26"/>
        <v>2.6063471699648875</v>
      </c>
      <c r="O968" s="40">
        <f t="shared" si="27"/>
        <v>5.381395079308883E-2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9"/>
        <v>21.273435473701831</v>
      </c>
      <c r="D969" s="17">
        <f t="shared" si="20"/>
        <v>-5.2734354737018307</v>
      </c>
      <c r="E969">
        <f t="shared" si="21"/>
        <v>5.2734354737018307</v>
      </c>
      <c r="F969">
        <f t="shared" si="22"/>
        <v>27.809121695296852</v>
      </c>
      <c r="G969" s="40">
        <f t="shared" si="23"/>
        <v>0.32958971710636442</v>
      </c>
      <c r="I969" s="13">
        <v>44007</v>
      </c>
      <c r="J969">
        <v>26</v>
      </c>
      <c r="K969">
        <f t="shared" si="14"/>
        <v>26.561248725551245</v>
      </c>
      <c r="L969" s="17">
        <f t="shared" si="24"/>
        <v>-0.56124872555124483</v>
      </c>
      <c r="M969">
        <f t="shared" si="25"/>
        <v>0.56124872555124483</v>
      </c>
      <c r="N969">
        <f t="shared" si="26"/>
        <v>0.31500013193289655</v>
      </c>
      <c r="O969" s="40">
        <f t="shared" si="27"/>
        <v>2.1586489444278649E-2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9"/>
        <v>19.921728610037057</v>
      </c>
      <c r="D970" s="17">
        <f t="shared" si="20"/>
        <v>2.0782713899629428</v>
      </c>
      <c r="E970">
        <f t="shared" si="21"/>
        <v>2.0782713899629428</v>
      </c>
      <c r="F970">
        <f t="shared" si="22"/>
        <v>4.3192119703385021</v>
      </c>
      <c r="G970" s="40">
        <f t="shared" si="23"/>
        <v>9.4466881361951943E-2</v>
      </c>
      <c r="I970" s="13">
        <v>44008</v>
      </c>
      <c r="J970">
        <v>31</v>
      </c>
      <c r="K970">
        <f t="shared" si="14"/>
        <v>29.802604277977334</v>
      </c>
      <c r="L970" s="17">
        <f t="shared" si="24"/>
        <v>1.1973957220226659</v>
      </c>
      <c r="M970">
        <f t="shared" si="25"/>
        <v>1.1973957220226659</v>
      </c>
      <c r="N970">
        <f t="shared" si="26"/>
        <v>1.4337565151181813</v>
      </c>
      <c r="O970" s="40">
        <f t="shared" si="27"/>
        <v>3.862566845234406E-2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9"/>
        <v>23.13771619103666</v>
      </c>
      <c r="D971" s="17">
        <f t="shared" si="20"/>
        <v>8.8622838089633404</v>
      </c>
      <c r="E971">
        <f t="shared" si="21"/>
        <v>8.8622838089633404</v>
      </c>
      <c r="F971">
        <f t="shared" si="22"/>
        <v>78.540074310613775</v>
      </c>
      <c r="G971" s="40">
        <f t="shared" si="23"/>
        <v>0.27694636903010439</v>
      </c>
      <c r="I971" s="13">
        <v>44009</v>
      </c>
      <c r="J971">
        <v>32</v>
      </c>
      <c r="K971">
        <f t="shared" si="14"/>
        <v>26.311680262916457</v>
      </c>
      <c r="L971" s="17">
        <f t="shared" si="24"/>
        <v>5.6883197370835425</v>
      </c>
      <c r="M971">
        <f t="shared" si="25"/>
        <v>5.6883197370835425</v>
      </c>
      <c r="N971">
        <f t="shared" si="26"/>
        <v>32.35698143129418</v>
      </c>
      <c r="O971" s="40">
        <f t="shared" si="27"/>
        <v>0.1777599917838607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9"/>
        <v>25.130983303777697</v>
      </c>
      <c r="D972" s="17">
        <f t="shared" si="20"/>
        <v>9.8690166962223032</v>
      </c>
      <c r="E972">
        <f t="shared" si="21"/>
        <v>9.8690166962223032</v>
      </c>
      <c r="F972">
        <f t="shared" si="22"/>
        <v>97.397490550314586</v>
      </c>
      <c r="G972" s="40">
        <f t="shared" si="23"/>
        <v>0.28197190560635149</v>
      </c>
      <c r="I972" s="13">
        <v>44010</v>
      </c>
      <c r="J972">
        <v>34</v>
      </c>
      <c r="K972">
        <f t="shared" si="14"/>
        <v>26.044839277179477</v>
      </c>
      <c r="L972" s="17">
        <f t="shared" si="24"/>
        <v>7.9551607228205228</v>
      </c>
      <c r="M972">
        <f t="shared" si="25"/>
        <v>7.9551607228205228</v>
      </c>
      <c r="N972">
        <f t="shared" si="26"/>
        <v>63.28458212590634</v>
      </c>
      <c r="O972" s="40">
        <f t="shared" si="27"/>
        <v>0.23397531537707419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9"/>
        <v>24.394253321035414</v>
      </c>
      <c r="D973" s="17">
        <f t="shared" si="20"/>
        <v>18.605746678964586</v>
      </c>
      <c r="E973">
        <f t="shared" si="21"/>
        <v>18.605746678964586</v>
      </c>
      <c r="F973">
        <f t="shared" si="22"/>
        <v>346.1738094818017</v>
      </c>
      <c r="G973" s="40">
        <f t="shared" si="23"/>
        <v>0.43269178323173457</v>
      </c>
      <c r="I973" s="13">
        <v>44011</v>
      </c>
      <c r="J973">
        <v>28</v>
      </c>
      <c r="K973">
        <f t="shared" si="14"/>
        <v>28.074002535564262</v>
      </c>
      <c r="L973" s="17">
        <f t="shared" si="24"/>
        <v>-7.4002535564261507E-2</v>
      </c>
      <c r="M973">
        <f t="shared" si="25"/>
        <v>7.4002535564261507E-2</v>
      </c>
      <c r="N973">
        <f t="shared" si="26"/>
        <v>5.4763752699397887E-3</v>
      </c>
      <c r="O973" s="40">
        <f t="shared" si="27"/>
        <v>2.6429476987236251E-3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9"/>
        <v>23.654166955571775</v>
      </c>
      <c r="D974" s="17">
        <f t="shared" si="20"/>
        <v>6.3458330444282254</v>
      </c>
      <c r="E974">
        <f t="shared" si="21"/>
        <v>6.3458330444282254</v>
      </c>
      <c r="F974">
        <f t="shared" si="22"/>
        <v>40.2695970277572</v>
      </c>
      <c r="G974" s="40">
        <f t="shared" si="23"/>
        <v>0.21152776814760751</v>
      </c>
      <c r="I974" s="13">
        <v>44012</v>
      </c>
      <c r="J974">
        <v>26</v>
      </c>
      <c r="K974">
        <f t="shared" si="14"/>
        <v>27.159028266931269</v>
      </c>
      <c r="L974" s="17">
        <f t="shared" si="24"/>
        <v>-1.1590282669312693</v>
      </c>
      <c r="M974">
        <f t="shared" si="25"/>
        <v>1.1590282669312693</v>
      </c>
      <c r="N974">
        <f t="shared" si="26"/>
        <v>1.3433465235457016</v>
      </c>
      <c r="O974" s="40">
        <f t="shared" si="27"/>
        <v>4.4578010266587281E-2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9"/>
        <v>21.803458387639026</v>
      </c>
      <c r="D975" s="17">
        <f t="shared" si="20"/>
        <v>-0.80345838763902577</v>
      </c>
      <c r="E975">
        <f t="shared" si="21"/>
        <v>0.80345838763902577</v>
      </c>
      <c r="F975">
        <f t="shared" si="22"/>
        <v>0.645545380667503</v>
      </c>
      <c r="G975" s="40">
        <f t="shared" si="23"/>
        <v>3.8259923220905989E-2</v>
      </c>
      <c r="I975" s="13">
        <v>44013</v>
      </c>
      <c r="J975">
        <v>36</v>
      </c>
      <c r="K975">
        <f t="shared" si="14"/>
        <v>29.387364359937511</v>
      </c>
      <c r="L975" s="17">
        <f t="shared" si="24"/>
        <v>6.6126356400624893</v>
      </c>
      <c r="M975">
        <f t="shared" si="25"/>
        <v>6.6126356400624893</v>
      </c>
      <c r="N975">
        <f t="shared" si="26"/>
        <v>43.726950108224649</v>
      </c>
      <c r="O975" s="40">
        <f t="shared" si="27"/>
        <v>0.18368432333506915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9"/>
        <v>21.996827876754235</v>
      </c>
      <c r="D976" s="17">
        <f t="shared" si="20"/>
        <v>3.1721232457648796E-3</v>
      </c>
      <c r="E976">
        <f t="shared" si="21"/>
        <v>3.1721232457648796E-3</v>
      </c>
      <c r="F976">
        <f t="shared" si="22"/>
        <v>1.0062365886321915E-5</v>
      </c>
      <c r="G976" s="40">
        <f t="shared" si="23"/>
        <v>1.4418742026203998E-4</v>
      </c>
      <c r="I976" s="13">
        <v>44014</v>
      </c>
      <c r="J976">
        <v>28</v>
      </c>
      <c r="K976">
        <f t="shared" si="14"/>
        <v>26.95543582643413</v>
      </c>
      <c r="L976" s="17">
        <f t="shared" si="24"/>
        <v>1.0445641735658704</v>
      </c>
      <c r="M976">
        <f t="shared" si="25"/>
        <v>1.0445641735658704</v>
      </c>
      <c r="N976">
        <f t="shared" si="26"/>
        <v>1.0911143126973497</v>
      </c>
      <c r="O976" s="40">
        <f t="shared" si="27"/>
        <v>3.7305863341638226E-2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9"/>
        <v>20.871439123689228</v>
      </c>
      <c r="D977" s="17">
        <f t="shared" si="20"/>
        <v>7.1285608763107717</v>
      </c>
      <c r="E977">
        <f t="shared" si="21"/>
        <v>7.1285608763107717</v>
      </c>
      <c r="F977">
        <f t="shared" si="22"/>
        <v>50.816380167268598</v>
      </c>
      <c r="G977" s="40">
        <f t="shared" si="23"/>
        <v>0.25459145986824183</v>
      </c>
      <c r="I977" s="13">
        <v>44015</v>
      </c>
      <c r="J977">
        <v>31</v>
      </c>
      <c r="K977">
        <f t="shared" si="14"/>
        <v>26.909703294593225</v>
      </c>
      <c r="L977" s="17">
        <f t="shared" si="24"/>
        <v>4.0902967054067751</v>
      </c>
      <c r="M977">
        <f t="shared" si="25"/>
        <v>4.0902967054067751</v>
      </c>
      <c r="N977">
        <f t="shared" si="26"/>
        <v>16.730527138261518</v>
      </c>
      <c r="O977" s="40">
        <f t="shared" si="27"/>
        <v>0.13194505501312179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9"/>
        <v>22.490143438622077</v>
      </c>
      <c r="D978" s="17">
        <f t="shared" si="20"/>
        <v>7.5098565613779229</v>
      </c>
      <c r="E978">
        <f t="shared" si="21"/>
        <v>7.5098565613779229</v>
      </c>
      <c r="F978">
        <f t="shared" si="22"/>
        <v>56.397945572471038</v>
      </c>
      <c r="G978" s="40">
        <f t="shared" si="23"/>
        <v>0.25032855204593074</v>
      </c>
      <c r="I978" s="13">
        <v>44016</v>
      </c>
      <c r="J978">
        <v>36</v>
      </c>
      <c r="K978">
        <f t="shared" si="14"/>
        <v>29.267258629667612</v>
      </c>
      <c r="L978" s="17">
        <f t="shared" si="24"/>
        <v>6.7327413703323877</v>
      </c>
      <c r="M978">
        <f t="shared" si="25"/>
        <v>6.7327413703323877</v>
      </c>
      <c r="N978">
        <f t="shared" si="26"/>
        <v>45.329806359785238</v>
      </c>
      <c r="O978" s="40">
        <f t="shared" si="27"/>
        <v>0.18702059362034409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9"/>
        <v>24.42958886649523</v>
      </c>
      <c r="D979" s="17">
        <f t="shared" si="20"/>
        <v>6.5704111335047699</v>
      </c>
      <c r="E979">
        <f t="shared" si="21"/>
        <v>6.5704111335047699</v>
      </c>
      <c r="F979">
        <f t="shared" si="22"/>
        <v>43.170302463283434</v>
      </c>
      <c r="G979" s="40">
        <f t="shared" si="23"/>
        <v>0.21194874624208934</v>
      </c>
      <c r="I979" s="13">
        <v>44017</v>
      </c>
      <c r="J979">
        <v>22</v>
      </c>
      <c r="K979">
        <f t="shared" si="14"/>
        <v>29.41373983501342</v>
      </c>
      <c r="L979" s="17">
        <f t="shared" si="24"/>
        <v>-7.4137398350134198</v>
      </c>
      <c r="M979">
        <f t="shared" si="25"/>
        <v>7.4137398350134198</v>
      </c>
      <c r="N979">
        <f t="shared" si="26"/>
        <v>54.963538341264808</v>
      </c>
      <c r="O979" s="40">
        <f t="shared" si="27"/>
        <v>0.3369881743187918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9"/>
        <v>26.791717671730847</v>
      </c>
      <c r="D980" s="17">
        <f t="shared" si="20"/>
        <v>7.2082823282691528</v>
      </c>
      <c r="E980">
        <f t="shared" si="21"/>
        <v>7.2082823282691528</v>
      </c>
      <c r="F980">
        <f t="shared" si="22"/>
        <v>51.959334124037362</v>
      </c>
      <c r="G980" s="40">
        <f t="shared" si="23"/>
        <v>0.21200830377262214</v>
      </c>
      <c r="I980" s="13">
        <v>44018</v>
      </c>
      <c r="J980">
        <v>23</v>
      </c>
      <c r="K980">
        <f t="shared" si="14"/>
        <v>28.302856089679185</v>
      </c>
      <c r="L980" s="17">
        <f t="shared" si="24"/>
        <v>-5.3028560896791852</v>
      </c>
      <c r="M980">
        <f t="shared" si="25"/>
        <v>5.3028560896791852</v>
      </c>
      <c r="N980">
        <f t="shared" si="26"/>
        <v>28.120282707847618</v>
      </c>
      <c r="O980" s="40">
        <f t="shared" si="27"/>
        <v>0.23055896042083415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9"/>
        <v>26.513181251491538</v>
      </c>
      <c r="D981" s="17">
        <f t="shared" si="20"/>
        <v>-6.5131812514915381</v>
      </c>
      <c r="E981">
        <f t="shared" si="21"/>
        <v>6.5131812514915381</v>
      </c>
      <c r="F981">
        <f t="shared" si="22"/>
        <v>42.421530014780878</v>
      </c>
      <c r="G981" s="40">
        <f t="shared" si="23"/>
        <v>0.32565906257457689</v>
      </c>
      <c r="I981" s="13">
        <v>44019</v>
      </c>
      <c r="J981">
        <v>31</v>
      </c>
      <c r="K981">
        <f t="shared" si="14"/>
        <v>28.080656366386282</v>
      </c>
      <c r="L981" s="17">
        <f t="shared" si="24"/>
        <v>2.9193436336137175</v>
      </c>
      <c r="M981">
        <f t="shared" si="25"/>
        <v>2.9193436336137175</v>
      </c>
      <c r="N981">
        <f t="shared" si="26"/>
        <v>8.5225672511209432</v>
      </c>
      <c r="O981" s="40">
        <f t="shared" si="27"/>
        <v>9.4172375277861861E-2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9"/>
        <v>24.487059626302592</v>
      </c>
      <c r="D982" s="17">
        <f t="shared" si="20"/>
        <v>3.5129403736974076</v>
      </c>
      <c r="E982">
        <f t="shared" si="21"/>
        <v>3.5129403736974076</v>
      </c>
      <c r="F982">
        <f t="shared" si="22"/>
        <v>12.340750069153282</v>
      </c>
      <c r="G982" s="40">
        <f t="shared" si="23"/>
        <v>0.12546215620347884</v>
      </c>
      <c r="I982" s="13">
        <v>44020</v>
      </c>
      <c r="J982">
        <v>25</v>
      </c>
      <c r="K982">
        <f t="shared" si="14"/>
        <v>29.934975786248678</v>
      </c>
      <c r="L982" s="17">
        <f t="shared" si="24"/>
        <v>-4.9349757862486783</v>
      </c>
      <c r="M982">
        <f t="shared" si="25"/>
        <v>4.9349757862486783</v>
      </c>
      <c r="N982">
        <f t="shared" si="26"/>
        <v>24.353986010860762</v>
      </c>
      <c r="O982" s="40">
        <f t="shared" si="27"/>
        <v>0.19739903144994714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9"/>
        <v>21.974433714245176</v>
      </c>
      <c r="D983" s="17">
        <f t="shared" si="20"/>
        <v>5.0255662857548238</v>
      </c>
      <c r="E983">
        <f t="shared" si="21"/>
        <v>5.0255662857548238</v>
      </c>
      <c r="F983">
        <f t="shared" si="22"/>
        <v>25.256316492515534</v>
      </c>
      <c r="G983" s="40">
        <f t="shared" si="23"/>
        <v>0.18613208465758607</v>
      </c>
      <c r="I983" s="13">
        <v>44021</v>
      </c>
      <c r="J983">
        <v>30</v>
      </c>
      <c r="K983">
        <f t="shared" si="14"/>
        <v>28.93313613220683</v>
      </c>
      <c r="L983" s="17">
        <f t="shared" si="24"/>
        <v>1.0668638677931703</v>
      </c>
      <c r="M983">
        <f t="shared" si="25"/>
        <v>1.0668638677931703</v>
      </c>
      <c r="N983">
        <f t="shared" si="26"/>
        <v>1.1381985124026033</v>
      </c>
      <c r="O983" s="40">
        <f t="shared" si="27"/>
        <v>3.5562128926439014E-2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9"/>
        <v>21.598893448401192</v>
      </c>
      <c r="D984" s="17">
        <f t="shared" si="20"/>
        <v>6.4011065515988079</v>
      </c>
      <c r="E984">
        <f t="shared" si="21"/>
        <v>6.4011065515988079</v>
      </c>
      <c r="F984">
        <f t="shared" si="22"/>
        <v>40.974165084921182</v>
      </c>
      <c r="G984" s="40">
        <f t="shared" si="23"/>
        <v>0.22861094827138601</v>
      </c>
      <c r="I984" s="13">
        <v>44022</v>
      </c>
      <c r="J984">
        <v>22</v>
      </c>
      <c r="K984">
        <f t="shared" si="14"/>
        <v>29.49754862438493</v>
      </c>
      <c r="L984" s="17">
        <f t="shared" si="24"/>
        <v>-7.4975486243849296</v>
      </c>
      <c r="M984">
        <f t="shared" si="25"/>
        <v>7.4975486243849296</v>
      </c>
      <c r="N984">
        <f t="shared" si="26"/>
        <v>56.213235375016353</v>
      </c>
      <c r="O984" s="40">
        <f t="shared" si="27"/>
        <v>0.34079766474476952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9"/>
        <v>25.413797788754216</v>
      </c>
      <c r="D985" s="17">
        <f t="shared" si="20"/>
        <v>2.5862022112457836</v>
      </c>
      <c r="E985">
        <f t="shared" si="21"/>
        <v>2.5862022112457836</v>
      </c>
      <c r="F985">
        <f t="shared" si="22"/>
        <v>6.6884418774525809</v>
      </c>
      <c r="G985" s="40">
        <f t="shared" si="23"/>
        <v>9.2364364687349418E-2</v>
      </c>
      <c r="I985" s="13">
        <v>44023</v>
      </c>
      <c r="J985">
        <v>27</v>
      </c>
      <c r="K985">
        <f t="shared" si="14"/>
        <v>29.533062814896308</v>
      </c>
      <c r="L985" s="17">
        <f t="shared" si="24"/>
        <v>-2.5330628148963079</v>
      </c>
      <c r="M985">
        <f t="shared" si="25"/>
        <v>2.5330628148963079</v>
      </c>
      <c r="N985">
        <f t="shared" si="26"/>
        <v>6.4164072242104071</v>
      </c>
      <c r="O985" s="40">
        <f t="shared" si="27"/>
        <v>9.3817141292455844E-2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9"/>
        <v>29.661379457900722</v>
      </c>
      <c r="D986" s="17">
        <f t="shared" si="20"/>
        <v>1.3386205420992781</v>
      </c>
      <c r="E986">
        <f t="shared" si="21"/>
        <v>1.3386205420992781</v>
      </c>
      <c r="F986">
        <f t="shared" si="22"/>
        <v>1.791904955730165</v>
      </c>
      <c r="G986" s="40">
        <f t="shared" si="23"/>
        <v>4.3181307809654131E-2</v>
      </c>
      <c r="I986" s="13">
        <v>44024</v>
      </c>
      <c r="J986">
        <v>21</v>
      </c>
      <c r="K986">
        <f t="shared" si="14"/>
        <v>27.194782120651123</v>
      </c>
      <c r="L986" s="17">
        <f t="shared" si="24"/>
        <v>-6.1947821206511229</v>
      </c>
      <c r="M986">
        <f t="shared" si="25"/>
        <v>6.1947821206511229</v>
      </c>
      <c r="N986">
        <f t="shared" si="26"/>
        <v>38.375325522338827</v>
      </c>
      <c r="O986" s="40">
        <f t="shared" si="27"/>
        <v>0.29498962479291063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9"/>
        <v>28.072295710383582</v>
      </c>
      <c r="D987" s="17">
        <f t="shared" si="20"/>
        <v>-7.2295710383581735E-2</v>
      </c>
      <c r="E987">
        <f t="shared" si="21"/>
        <v>7.2295710383581735E-2</v>
      </c>
      <c r="F987">
        <f t="shared" si="22"/>
        <v>5.2266697398667275E-3</v>
      </c>
      <c r="G987" s="40">
        <f t="shared" si="23"/>
        <v>2.5819896565564904E-3</v>
      </c>
      <c r="I987" s="13">
        <v>44025</v>
      </c>
      <c r="J987">
        <v>23</v>
      </c>
      <c r="K987">
        <f t="shared" si="14"/>
        <v>27.460746571483295</v>
      </c>
      <c r="L987" s="17">
        <f t="shared" si="24"/>
        <v>-4.4607465714832948</v>
      </c>
      <c r="M987">
        <f t="shared" si="25"/>
        <v>4.4607465714832948</v>
      </c>
      <c r="N987">
        <f t="shared" si="26"/>
        <v>19.89825997499997</v>
      </c>
      <c r="O987" s="40">
        <f t="shared" si="27"/>
        <v>0.19394550310796935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9"/>
        <v>27.241809269475965</v>
      </c>
      <c r="D988" s="17">
        <f t="shared" si="20"/>
        <v>3.758190730524035</v>
      </c>
      <c r="E988">
        <f t="shared" si="21"/>
        <v>3.758190730524035</v>
      </c>
      <c r="F988">
        <f t="shared" si="22"/>
        <v>14.123997566996779</v>
      </c>
      <c r="G988" s="40">
        <f t="shared" si="23"/>
        <v>0.12123195904916242</v>
      </c>
      <c r="I988" s="13">
        <v>44026</v>
      </c>
      <c r="J988">
        <v>29</v>
      </c>
      <c r="K988">
        <f t="shared" si="14"/>
        <v>26.786941927018201</v>
      </c>
      <c r="L988" s="17">
        <f t="shared" si="24"/>
        <v>2.2130580729817986</v>
      </c>
      <c r="M988">
        <f t="shared" si="25"/>
        <v>2.2130580729817986</v>
      </c>
      <c r="N988">
        <f t="shared" si="26"/>
        <v>4.8976260343899121</v>
      </c>
      <c r="O988" s="40">
        <f t="shared" si="27"/>
        <v>7.6312347344199949E-2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9"/>
        <v>23.324134559984156</v>
      </c>
      <c r="D989" s="17">
        <f t="shared" si="20"/>
        <v>2.6758654400158441</v>
      </c>
      <c r="E989">
        <f t="shared" si="21"/>
        <v>2.6758654400158441</v>
      </c>
      <c r="F989">
        <f t="shared" si="22"/>
        <v>7.1602558530711873</v>
      </c>
      <c r="G989" s="40">
        <f t="shared" si="23"/>
        <v>0.10291790153907093</v>
      </c>
      <c r="I989" s="13">
        <v>44027</v>
      </c>
      <c r="J989">
        <v>28</v>
      </c>
      <c r="K989">
        <f t="shared" si="14"/>
        <v>26.169807047356603</v>
      </c>
      <c r="L989" s="17">
        <f t="shared" si="24"/>
        <v>1.8301929526433973</v>
      </c>
      <c r="M989">
        <f t="shared" si="25"/>
        <v>1.8301929526433973</v>
      </c>
      <c r="N989">
        <f t="shared" si="26"/>
        <v>3.3496062439055567</v>
      </c>
      <c r="O989" s="40">
        <f t="shared" si="27"/>
        <v>6.5364034022978482E-2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9"/>
        <v>22.426317910855282</v>
      </c>
      <c r="D990" s="17">
        <f t="shared" si="20"/>
        <v>10.573682089144718</v>
      </c>
      <c r="E990">
        <f t="shared" si="21"/>
        <v>10.573682089144718</v>
      </c>
      <c r="F990">
        <f t="shared" si="22"/>
        <v>111.80275292229982</v>
      </c>
      <c r="G990" s="40">
        <f t="shared" si="23"/>
        <v>0.32041460876196115</v>
      </c>
      <c r="I990" s="13">
        <v>44028</v>
      </c>
      <c r="J990">
        <v>32</v>
      </c>
      <c r="K990">
        <f t="shared" si="14"/>
        <v>29.387748789101245</v>
      </c>
      <c r="L990" s="17">
        <f t="shared" si="24"/>
        <v>2.612251210898755</v>
      </c>
      <c r="M990">
        <f t="shared" si="25"/>
        <v>2.612251210898755</v>
      </c>
      <c r="N990">
        <f t="shared" si="26"/>
        <v>6.8238563888420121</v>
      </c>
      <c r="O990" s="40">
        <f t="shared" si="27"/>
        <v>8.1632850340586094E-2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9"/>
        <v>24.668590773054866</v>
      </c>
      <c r="D991" s="17">
        <f t="shared" si="20"/>
        <v>8.3314092269451336</v>
      </c>
      <c r="E991">
        <f t="shared" si="21"/>
        <v>8.3314092269451336</v>
      </c>
      <c r="F991">
        <f t="shared" si="22"/>
        <v>69.412379706826513</v>
      </c>
      <c r="G991" s="40">
        <f t="shared" si="23"/>
        <v>0.25246694627106464</v>
      </c>
      <c r="I991" s="13">
        <v>44029</v>
      </c>
      <c r="J991">
        <v>30</v>
      </c>
      <c r="K991">
        <f t="shared" si="14"/>
        <v>24.908462032126693</v>
      </c>
      <c r="L991" s="17">
        <f t="shared" si="24"/>
        <v>5.0915379678733075</v>
      </c>
      <c r="M991">
        <f t="shared" si="25"/>
        <v>5.0915379678733075</v>
      </c>
      <c r="N991">
        <f t="shared" si="26"/>
        <v>25.923758878295448</v>
      </c>
      <c r="O991" s="40">
        <f t="shared" si="27"/>
        <v>0.16971793226244358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9"/>
        <v>25.880057749330739</v>
      </c>
      <c r="D992" s="17">
        <f t="shared" si="20"/>
        <v>8.1199422506692613</v>
      </c>
      <c r="E992">
        <f t="shared" si="21"/>
        <v>8.1199422506692613</v>
      </c>
      <c r="F992">
        <f t="shared" si="22"/>
        <v>65.933462154203795</v>
      </c>
      <c r="G992" s="40">
        <f t="shared" si="23"/>
        <v>0.2388218309020371</v>
      </c>
      <c r="I992" s="13">
        <v>44030</v>
      </c>
      <c r="J992">
        <v>22</v>
      </c>
      <c r="K992">
        <f t="shared" si="14"/>
        <v>26.903208915589456</v>
      </c>
      <c r="L992" s="17">
        <f t="shared" si="24"/>
        <v>-4.903208915589456</v>
      </c>
      <c r="M992">
        <f t="shared" si="25"/>
        <v>4.903208915589456</v>
      </c>
      <c r="N992">
        <f t="shared" si="26"/>
        <v>24.041457669915928</v>
      </c>
      <c r="O992" s="40">
        <f t="shared" si="27"/>
        <v>0.22287313252679344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9"/>
        <v>26.851535820930252</v>
      </c>
      <c r="D993" s="17">
        <f t="shared" si="20"/>
        <v>-1.8515358209302519</v>
      </c>
      <c r="E993">
        <f t="shared" si="21"/>
        <v>1.8515358209302519</v>
      </c>
      <c r="F993">
        <f t="shared" si="22"/>
        <v>3.428184896187862</v>
      </c>
      <c r="G993" s="40">
        <f t="shared" si="23"/>
        <v>7.4061432837210076E-2</v>
      </c>
      <c r="I993" s="13">
        <v>44031</v>
      </c>
      <c r="J993">
        <v>25</v>
      </c>
      <c r="K993">
        <f t="shared" si="14"/>
        <v>24.120996021980602</v>
      </c>
      <c r="L993" s="17">
        <f t="shared" si="24"/>
        <v>0.87900397801939789</v>
      </c>
      <c r="M993">
        <f t="shared" si="25"/>
        <v>0.87900397801939789</v>
      </c>
      <c r="N993">
        <f t="shared" si="26"/>
        <v>0.77264799337392609</v>
      </c>
      <c r="O993" s="40">
        <f t="shared" si="27"/>
        <v>3.5160159120775913E-2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9"/>
        <v>25.098169917224105</v>
      </c>
      <c r="D994" s="17">
        <f t="shared" si="20"/>
        <v>6.9018300827758949</v>
      </c>
      <c r="E994">
        <f t="shared" si="21"/>
        <v>6.9018300827758949</v>
      </c>
      <c r="F994">
        <f t="shared" si="22"/>
        <v>47.635258491510314</v>
      </c>
      <c r="G994" s="40">
        <f t="shared" si="23"/>
        <v>0.21568219008674672</v>
      </c>
      <c r="I994" s="13">
        <v>44032</v>
      </c>
      <c r="J994">
        <v>28</v>
      </c>
      <c r="K994">
        <f t="shared" si="14"/>
        <v>23.209818034131143</v>
      </c>
      <c r="L994" s="17">
        <f t="shared" si="24"/>
        <v>4.7901819658688574</v>
      </c>
      <c r="M994">
        <f t="shared" si="25"/>
        <v>4.7901819658688574</v>
      </c>
      <c r="N994">
        <f t="shared" si="26"/>
        <v>22.945843266135231</v>
      </c>
      <c r="O994" s="40">
        <f t="shared" si="27"/>
        <v>0.17107792735245919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9"/>
        <v>25.839653900756261</v>
      </c>
      <c r="D995" s="17">
        <f t="shared" si="20"/>
        <v>0.1603460992437391</v>
      </c>
      <c r="E995">
        <f t="shared" si="21"/>
        <v>0.1603460992437391</v>
      </c>
      <c r="F995">
        <f t="shared" si="22"/>
        <v>2.571087154268303E-2</v>
      </c>
      <c r="G995" s="40">
        <f t="shared" si="23"/>
        <v>6.1671576632207348E-3</v>
      </c>
      <c r="I995" s="13">
        <v>44033</v>
      </c>
      <c r="J995">
        <v>24</v>
      </c>
      <c r="K995">
        <f t="shared" si="14"/>
        <v>26.704752391409663</v>
      </c>
      <c r="L995" s="17">
        <f t="shared" si="24"/>
        <v>-2.7047523914096629</v>
      </c>
      <c r="M995">
        <f t="shared" si="25"/>
        <v>2.7047523914096629</v>
      </c>
      <c r="N995">
        <f t="shared" si="26"/>
        <v>7.3156854988362907</v>
      </c>
      <c r="O995" s="40">
        <f t="shared" si="27"/>
        <v>0.11269801630873595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9"/>
        <v>23.470853830102804</v>
      </c>
      <c r="D996" s="17">
        <f t="shared" si="20"/>
        <v>0.52914616989719576</v>
      </c>
      <c r="E996">
        <f t="shared" si="21"/>
        <v>0.52914616989719576</v>
      </c>
      <c r="F996">
        <f t="shared" si="22"/>
        <v>0.27999566911687196</v>
      </c>
      <c r="G996" s="40">
        <f t="shared" si="23"/>
        <v>2.2047757079049823E-2</v>
      </c>
      <c r="I996" s="13">
        <v>44034</v>
      </c>
      <c r="J996">
        <v>26</v>
      </c>
      <c r="K996">
        <f t="shared" si="14"/>
        <v>25.380192387187954</v>
      </c>
      <c r="L996" s="17">
        <f t="shared" si="24"/>
        <v>0.61980761281204622</v>
      </c>
      <c r="M996">
        <f t="shared" si="25"/>
        <v>0.61980761281204622</v>
      </c>
      <c r="N996">
        <f t="shared" si="26"/>
        <v>0.38416147689976737</v>
      </c>
      <c r="O996" s="40">
        <f t="shared" si="27"/>
        <v>2.3838754338924854E-2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9"/>
        <v>24.917391519450852</v>
      </c>
      <c r="D997" s="17">
        <f t="shared" si="20"/>
        <v>-0.9173915194508524</v>
      </c>
      <c r="E997">
        <f t="shared" si="21"/>
        <v>0.9173915194508524</v>
      </c>
      <c r="F997">
        <f t="shared" si="22"/>
        <v>0.84160719996034372</v>
      </c>
      <c r="G997" s="40">
        <f t="shared" si="23"/>
        <v>3.8224646643785519E-2</v>
      </c>
      <c r="I997" s="13">
        <v>44035</v>
      </c>
      <c r="J997">
        <v>32</v>
      </c>
      <c r="K997">
        <f t="shared" si="14"/>
        <v>28.259663080167389</v>
      </c>
      <c r="L997" s="17">
        <f t="shared" si="24"/>
        <v>3.7403369198326111</v>
      </c>
      <c r="M997">
        <f t="shared" si="25"/>
        <v>3.7403369198326111</v>
      </c>
      <c r="N997">
        <f t="shared" si="26"/>
        <v>13.990120273862905</v>
      </c>
      <c r="O997" s="40">
        <f t="shared" si="27"/>
        <v>0.1168855287447691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9"/>
        <v>25.620601046040196</v>
      </c>
      <c r="D998" s="17">
        <f t="shared" si="20"/>
        <v>4.3793989539598037</v>
      </c>
      <c r="E998">
        <f t="shared" si="21"/>
        <v>4.3793989539598037</v>
      </c>
      <c r="F998">
        <f t="shared" si="22"/>
        <v>19.179135197944223</v>
      </c>
      <c r="G998" s="40">
        <f t="shared" si="23"/>
        <v>0.14597996513199346</v>
      </c>
      <c r="I998" s="13">
        <v>44036</v>
      </c>
      <c r="J998">
        <v>27</v>
      </c>
      <c r="K998">
        <f t="shared" si="14"/>
        <v>27.550402995906186</v>
      </c>
      <c r="L998" s="17">
        <f t="shared" si="24"/>
        <v>-0.55040299590618602</v>
      </c>
      <c r="M998">
        <f t="shared" si="25"/>
        <v>0.55040299590618602</v>
      </c>
      <c r="N998">
        <f t="shared" si="26"/>
        <v>0.30294345790250504</v>
      </c>
      <c r="O998" s="40">
        <f t="shared" si="27"/>
        <v>2.0385296144673555E-2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9"/>
        <v>28.909453056570406</v>
      </c>
      <c r="D999" s="17">
        <f t="shared" si="20"/>
        <v>-1.9094530565704062</v>
      </c>
      <c r="E999">
        <f t="shared" si="21"/>
        <v>1.9094530565704062</v>
      </c>
      <c r="F999">
        <f t="shared" si="22"/>
        <v>3.646010975246067</v>
      </c>
      <c r="G999" s="40">
        <f t="shared" si="23"/>
        <v>7.0720483576681717E-2</v>
      </c>
      <c r="I999" s="13">
        <v>44037</v>
      </c>
      <c r="J999">
        <v>22</v>
      </c>
      <c r="K999">
        <f t="shared" si="14"/>
        <v>23.936047642787607</v>
      </c>
      <c r="L999" s="17">
        <f t="shared" si="24"/>
        <v>-1.9360476427876065</v>
      </c>
      <c r="M999">
        <f t="shared" si="25"/>
        <v>1.9360476427876065</v>
      </c>
      <c r="N999">
        <f t="shared" si="26"/>
        <v>3.748280475143448</v>
      </c>
      <c r="O999" s="40">
        <f t="shared" si="27"/>
        <v>8.8002165581254843E-2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9"/>
        <v>29.160471430480733</v>
      </c>
      <c r="D1000" s="17">
        <f t="shared" si="20"/>
        <v>5.8395285695192669</v>
      </c>
      <c r="E1000">
        <f t="shared" si="21"/>
        <v>5.8395285695192669</v>
      </c>
      <c r="F1000">
        <f t="shared" si="22"/>
        <v>34.100093914231735</v>
      </c>
      <c r="G1000" s="40">
        <f t="shared" si="23"/>
        <v>0.16684367341483619</v>
      </c>
      <c r="I1000" s="13">
        <v>44038</v>
      </c>
      <c r="J1000">
        <v>26</v>
      </c>
      <c r="K1000">
        <f t="shared" si="14"/>
        <v>24.52168376907056</v>
      </c>
      <c r="L1000" s="17">
        <f t="shared" si="24"/>
        <v>1.4783162309294404</v>
      </c>
      <c r="M1000">
        <f t="shared" si="25"/>
        <v>1.4783162309294404</v>
      </c>
      <c r="N1000">
        <f t="shared" si="26"/>
        <v>2.1854188786294264</v>
      </c>
      <c r="O1000" s="40">
        <f t="shared" si="27"/>
        <v>5.6858316574209249E-2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9"/>
        <v>28.366513420760107</v>
      </c>
      <c r="D1001" s="17">
        <f t="shared" si="20"/>
        <v>-3.3665134207601071</v>
      </c>
      <c r="E1001">
        <f t="shared" si="21"/>
        <v>3.3665134207601071</v>
      </c>
      <c r="F1001">
        <f t="shared" si="22"/>
        <v>11.333412612157918</v>
      </c>
      <c r="G1001" s="40">
        <f t="shared" si="23"/>
        <v>0.13466053683040427</v>
      </c>
      <c r="I1001" s="13">
        <v>44039</v>
      </c>
      <c r="J1001">
        <v>30</v>
      </c>
      <c r="K1001">
        <f t="shared" si="14"/>
        <v>25.384603568275899</v>
      </c>
      <c r="L1001" s="17">
        <f t="shared" si="24"/>
        <v>4.6153964317241005</v>
      </c>
      <c r="M1001">
        <f t="shared" si="25"/>
        <v>4.6153964317241005</v>
      </c>
      <c r="N1001">
        <f t="shared" si="26"/>
        <v>21.301884221971559</v>
      </c>
      <c r="O1001" s="40">
        <f t="shared" si="27"/>
        <v>0.1538465477241367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19"/>
        <v>25.336066654883364</v>
      </c>
      <c r="D1002" s="17">
        <f t="shared" si="20"/>
        <v>-2.3360666548833642</v>
      </c>
      <c r="E1002">
        <f t="shared" si="21"/>
        <v>2.3360666548833642</v>
      </c>
      <c r="F1002">
        <f t="shared" si="22"/>
        <v>5.4572074160579511</v>
      </c>
      <c r="G1002" s="40">
        <f t="shared" si="23"/>
        <v>0.10156811542971149</v>
      </c>
      <c r="I1002" s="13">
        <v>44040</v>
      </c>
      <c r="J1002">
        <v>26</v>
      </c>
      <c r="K1002">
        <f t="shared" ref="K1002:K1065" si="28">(($M$836*J995)+($M$835*J994)+($M$834*J993)+($M$833*J992)+($M$832*J991)+(J990*$M$837)+(J989*$M$838)+(J988*$M$839)+(J987*$M$840)+(J986*$M$841)+(J985*$M$842)+(J984*$M$843)+(J983*$M$844)+(J982*$M$845))/14</f>
        <v>25.113273215278131</v>
      </c>
      <c r="L1002" s="17">
        <f t="shared" si="24"/>
        <v>0.88672678472186917</v>
      </c>
      <c r="M1002">
        <f t="shared" si="25"/>
        <v>0.88672678472186917</v>
      </c>
      <c r="N1002">
        <f t="shared" si="26"/>
        <v>0.78628439074318413</v>
      </c>
      <c r="O1002" s="40">
        <f t="shared" si="27"/>
        <v>3.4104876335456509E-2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ref="C1003:C1066" si="29">(($E$836*B996)+($E$835*B995)+($E$834*B994)+($E$833*B993)+($E$832*B992)+(B991*$E$837)+(B990*$E$838)+(B989*$E$839)+(B988*$E$840)+(B987*$E$841)+(B986*$E$842)+(B985*$E$843)+(B984*$E$844)+(B983*$E$845)+(($E$846*B982)+($E$847*B981)+($E$848*B980)+($E$849*B979)+($E$850*B978)+(B977*$E$851)+(B976*$E$852)+(B975*$E$853)+(B974*$E$854)+(B973*$E$855)+(B972*$E$856)+(B971*$E$857)+(B970*$E$858)+(B969*$E$859))/28)</f>
        <v>26.655567947543162</v>
      </c>
      <c r="D1003" s="17">
        <f t="shared" si="20"/>
        <v>-13.655567947543162</v>
      </c>
      <c r="E1003">
        <f t="shared" si="21"/>
        <v>13.655567947543162</v>
      </c>
      <c r="F1003">
        <f t="shared" si="22"/>
        <v>186.47453596996814</v>
      </c>
      <c r="G1003" s="40">
        <f t="shared" si="23"/>
        <v>1.0504283036571662</v>
      </c>
      <c r="I1003" s="13">
        <v>44041</v>
      </c>
      <c r="J1003">
        <v>29</v>
      </c>
      <c r="K1003">
        <f t="shared" si="28"/>
        <v>26.382460576260097</v>
      </c>
      <c r="L1003" s="17">
        <f t="shared" si="24"/>
        <v>2.6175394237399026</v>
      </c>
      <c r="M1003">
        <f t="shared" si="25"/>
        <v>2.6175394237399026</v>
      </c>
      <c r="N1003">
        <f t="shared" si="26"/>
        <v>6.8515126348326207</v>
      </c>
      <c r="O1003" s="40">
        <f t="shared" si="27"/>
        <v>9.0259980128962164E-2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si="29"/>
        <v>25.310169629009529</v>
      </c>
      <c r="D1004" s="17">
        <f t="shared" si="20"/>
        <v>-7.310169629009529</v>
      </c>
      <c r="E1004">
        <f t="shared" si="21"/>
        <v>7.310169629009529</v>
      </c>
      <c r="F1004">
        <f t="shared" si="22"/>
        <v>53.438580004893318</v>
      </c>
      <c r="G1004" s="40">
        <f t="shared" si="23"/>
        <v>0.40612053494497385</v>
      </c>
      <c r="I1004" s="13">
        <v>44042</v>
      </c>
      <c r="J1004">
        <v>31</v>
      </c>
      <c r="K1004">
        <f t="shared" si="28"/>
        <v>26.154768136893292</v>
      </c>
      <c r="L1004" s="17">
        <f t="shared" si="24"/>
        <v>4.8452318631067079</v>
      </c>
      <c r="M1004">
        <f t="shared" si="25"/>
        <v>4.8452318631067079</v>
      </c>
      <c r="N1004">
        <f t="shared" si="26"/>
        <v>23.476271807264499</v>
      </c>
      <c r="O1004" s="40">
        <f t="shared" si="27"/>
        <v>0.15629780203570026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9"/>
        <v>27.41580259696903</v>
      </c>
      <c r="D1005" s="17">
        <f t="shared" si="20"/>
        <v>-1.41580259696903</v>
      </c>
      <c r="E1005">
        <f t="shared" si="21"/>
        <v>1.41580259696903</v>
      </c>
      <c r="F1005">
        <f t="shared" si="22"/>
        <v>2.0044969935842496</v>
      </c>
      <c r="G1005" s="40">
        <f t="shared" si="23"/>
        <v>5.4453946037270384E-2</v>
      </c>
      <c r="I1005" s="13">
        <v>44043</v>
      </c>
      <c r="J1005">
        <v>29</v>
      </c>
      <c r="K1005">
        <f t="shared" si="28"/>
        <v>26.410114714506232</v>
      </c>
      <c r="L1005" s="17">
        <f t="shared" si="24"/>
        <v>2.589885285493768</v>
      </c>
      <c r="M1005">
        <f t="shared" si="25"/>
        <v>2.589885285493768</v>
      </c>
      <c r="N1005">
        <f t="shared" si="26"/>
        <v>6.7075057920171357</v>
      </c>
      <c r="O1005" s="40">
        <f t="shared" si="27"/>
        <v>8.9306389154957519E-2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9"/>
        <v>26.951392869353548</v>
      </c>
      <c r="D1006" s="17">
        <f t="shared" si="20"/>
        <v>4.860713064645239E-2</v>
      </c>
      <c r="E1006">
        <f t="shared" si="21"/>
        <v>4.860713064645239E-2</v>
      </c>
      <c r="F1006">
        <f t="shared" si="22"/>
        <v>2.3626531496812909E-3</v>
      </c>
      <c r="G1006" s="40">
        <f t="shared" si="23"/>
        <v>1.8002640980167553E-3</v>
      </c>
      <c r="I1006" s="13">
        <v>44044</v>
      </c>
      <c r="J1006">
        <v>20</v>
      </c>
      <c r="K1006">
        <f t="shared" si="28"/>
        <v>24.274350837890328</v>
      </c>
      <c r="L1006" s="17">
        <f t="shared" si="24"/>
        <v>-4.2743508378903279</v>
      </c>
      <c r="M1006">
        <f t="shared" si="25"/>
        <v>4.2743508378903279</v>
      </c>
      <c r="N1006">
        <f t="shared" si="26"/>
        <v>18.270075085373747</v>
      </c>
      <c r="O1006" s="40">
        <f t="shared" si="27"/>
        <v>0.21371754189451639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9"/>
        <v>28.627782202308502</v>
      </c>
      <c r="D1007" s="17">
        <f t="shared" si="20"/>
        <v>-2.6277822023085022</v>
      </c>
      <c r="E1007">
        <f t="shared" si="21"/>
        <v>2.6277822023085022</v>
      </c>
      <c r="F1007">
        <f t="shared" si="22"/>
        <v>6.9052393027693224</v>
      </c>
      <c r="G1007" s="40">
        <f t="shared" si="23"/>
        <v>0.1010685462426347</v>
      </c>
      <c r="I1007" s="13">
        <v>44045</v>
      </c>
      <c r="J1007">
        <v>27</v>
      </c>
      <c r="K1007">
        <f t="shared" si="28"/>
        <v>23.886109478091452</v>
      </c>
      <c r="L1007" s="17">
        <f t="shared" si="24"/>
        <v>3.113890521908548</v>
      </c>
      <c r="M1007">
        <f t="shared" si="25"/>
        <v>3.113890521908548</v>
      </c>
      <c r="N1007">
        <f t="shared" si="26"/>
        <v>9.6963141824318893</v>
      </c>
      <c r="O1007" s="40">
        <f t="shared" si="27"/>
        <v>0.11532927858920548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9"/>
        <v>25.919859762619037</v>
      </c>
      <c r="D1008" s="17">
        <f t="shared" si="20"/>
        <v>1.080140237380963</v>
      </c>
      <c r="E1008">
        <f t="shared" si="21"/>
        <v>1.080140237380963</v>
      </c>
      <c r="F1008">
        <f t="shared" si="22"/>
        <v>1.1667029324094031</v>
      </c>
      <c r="G1008" s="40">
        <f t="shared" si="23"/>
        <v>4.0005193977072702E-2</v>
      </c>
      <c r="I1008" s="13">
        <v>44046</v>
      </c>
      <c r="J1008">
        <v>23</v>
      </c>
      <c r="K1008">
        <f t="shared" si="28"/>
        <v>26.043433497580804</v>
      </c>
      <c r="L1008" s="17">
        <f t="shared" si="24"/>
        <v>-3.0434334975808035</v>
      </c>
      <c r="M1008">
        <f t="shared" si="25"/>
        <v>3.0434334975808035</v>
      </c>
      <c r="N1008">
        <f t="shared" si="26"/>
        <v>9.262487454196922</v>
      </c>
      <c r="O1008" s="40">
        <f t="shared" si="27"/>
        <v>0.13232319554699146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9"/>
        <v>26.28947865072044</v>
      </c>
      <c r="D1009" s="17">
        <f t="shared" si="20"/>
        <v>-7.2894786507204401</v>
      </c>
      <c r="E1009">
        <f t="shared" si="21"/>
        <v>7.2894786507204401</v>
      </c>
      <c r="F1009">
        <f t="shared" si="22"/>
        <v>53.13649899930909</v>
      </c>
      <c r="G1009" s="40">
        <f t="shared" si="23"/>
        <v>0.38365677109054946</v>
      </c>
      <c r="I1009" s="13">
        <v>44047</v>
      </c>
      <c r="J1009">
        <v>37</v>
      </c>
      <c r="K1009">
        <f t="shared" si="28"/>
        <v>26.306077439286362</v>
      </c>
      <c r="L1009" s="17">
        <f t="shared" si="24"/>
        <v>10.693922560713638</v>
      </c>
      <c r="M1009">
        <f t="shared" si="25"/>
        <v>10.693922560713638</v>
      </c>
      <c r="N1009">
        <f t="shared" si="26"/>
        <v>114.35997973454013</v>
      </c>
      <c r="O1009" s="40">
        <f t="shared" si="27"/>
        <v>0.28902493407334157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9"/>
        <v>23.343671502715683</v>
      </c>
      <c r="D1010" s="17">
        <f t="shared" ref="D1010:D1073" si="30">B1010-C1010</f>
        <v>0.65632849728431708</v>
      </c>
      <c r="E1010">
        <f t="shared" ref="E1010:E1073" si="31">ABS(D1010)</f>
        <v>0.65632849728431708</v>
      </c>
      <c r="F1010">
        <f t="shared" ref="F1010:F1073" si="32">E1010^2</f>
        <v>0.43076709634748983</v>
      </c>
      <c r="G1010" s="40">
        <f t="shared" ref="G1010:G1073" si="33">ABS(E1010/B1010)</f>
        <v>2.7347020720179877E-2</v>
      </c>
      <c r="I1010" s="13">
        <v>44048</v>
      </c>
      <c r="J1010">
        <v>36</v>
      </c>
      <c r="K1010">
        <f t="shared" si="28"/>
        <v>27.243435955786172</v>
      </c>
      <c r="L1010" s="17">
        <f t="shared" ref="L1010:L1073" si="34">J1010-K1010</f>
        <v>8.7565640442138282</v>
      </c>
      <c r="M1010">
        <f t="shared" ref="M1010:M1073" si="35">ABS(L1010)</f>
        <v>8.7565640442138282</v>
      </c>
      <c r="N1010">
        <f t="shared" ref="N1010:N1073" si="36">M1010^2</f>
        <v>76.67741386041844</v>
      </c>
      <c r="O1010" s="40">
        <f t="shared" ref="O1010:O1073" si="37">ABS(M1010/J1010)</f>
        <v>0.24323789011705077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9"/>
        <v>23.160775260441625</v>
      </c>
      <c r="D1011" s="17">
        <f t="shared" si="30"/>
        <v>0.83922473955837518</v>
      </c>
      <c r="E1011">
        <f t="shared" si="31"/>
        <v>0.83922473955837518</v>
      </c>
      <c r="F1011">
        <f t="shared" si="32"/>
        <v>0.70429816348682261</v>
      </c>
      <c r="G1011" s="40">
        <f t="shared" si="33"/>
        <v>3.4967697481598968E-2</v>
      </c>
      <c r="I1011" s="13">
        <v>44049</v>
      </c>
      <c r="J1011">
        <v>35</v>
      </c>
      <c r="K1011">
        <f t="shared" si="28"/>
        <v>27.214775705424277</v>
      </c>
      <c r="L1011" s="17">
        <f t="shared" si="34"/>
        <v>7.7852242945757233</v>
      </c>
      <c r="M1011">
        <f t="shared" si="35"/>
        <v>7.7852242945757233</v>
      </c>
      <c r="N1011">
        <f t="shared" si="36"/>
        <v>60.60971731685207</v>
      </c>
      <c r="O1011" s="40">
        <f t="shared" si="37"/>
        <v>0.22243497984502067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9"/>
        <v>22.034050325223156</v>
      </c>
      <c r="D1012" s="17">
        <f t="shared" si="30"/>
        <v>-2.0340503252231557</v>
      </c>
      <c r="E1012">
        <f t="shared" si="31"/>
        <v>2.0340503252231557</v>
      </c>
      <c r="F1012">
        <f t="shared" si="32"/>
        <v>4.1373607255404252</v>
      </c>
      <c r="G1012" s="40">
        <f t="shared" si="33"/>
        <v>0.10170251626115778</v>
      </c>
      <c r="I1012" s="13">
        <v>44050</v>
      </c>
      <c r="J1012">
        <v>35</v>
      </c>
      <c r="K1012">
        <f t="shared" si="28"/>
        <v>26.683757965283263</v>
      </c>
      <c r="L1012" s="17">
        <f t="shared" si="34"/>
        <v>8.316242034716737</v>
      </c>
      <c r="M1012">
        <f t="shared" si="35"/>
        <v>8.316242034716737</v>
      </c>
      <c r="N1012">
        <f t="shared" si="36"/>
        <v>69.159881579989573</v>
      </c>
      <c r="O1012" s="40">
        <f t="shared" si="37"/>
        <v>0.23760691527762107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9"/>
        <v>25.727863755684503</v>
      </c>
      <c r="D1013" s="17">
        <f t="shared" si="30"/>
        <v>-2.7278637556845027</v>
      </c>
      <c r="E1013">
        <f t="shared" si="31"/>
        <v>2.7278637556845027</v>
      </c>
      <c r="F1013">
        <f t="shared" si="32"/>
        <v>7.4412406695771605</v>
      </c>
      <c r="G1013" s="40">
        <f t="shared" si="33"/>
        <v>0.11860277198628273</v>
      </c>
      <c r="I1013" s="13">
        <v>44051</v>
      </c>
      <c r="J1013">
        <v>26</v>
      </c>
      <c r="K1013">
        <f t="shared" si="28"/>
        <v>24.351506820582077</v>
      </c>
      <c r="L1013" s="17">
        <f t="shared" si="34"/>
        <v>1.6484931794179225</v>
      </c>
      <c r="M1013">
        <f t="shared" si="35"/>
        <v>1.6484931794179225</v>
      </c>
      <c r="N1013">
        <f t="shared" si="36"/>
        <v>2.7175297625874109</v>
      </c>
      <c r="O1013" s="40">
        <f t="shared" si="37"/>
        <v>6.3403583823766249E-2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9"/>
        <v>25.737034033932865</v>
      </c>
      <c r="D1014" s="17">
        <f t="shared" si="30"/>
        <v>8.2629659660671351</v>
      </c>
      <c r="E1014">
        <f t="shared" si="31"/>
        <v>8.2629659660671351</v>
      </c>
      <c r="F1014">
        <f t="shared" si="32"/>
        <v>68.276606556383783</v>
      </c>
      <c r="G1014" s="40">
        <f t="shared" si="33"/>
        <v>0.24302841076668044</v>
      </c>
      <c r="I1014" s="13">
        <v>44052</v>
      </c>
      <c r="J1014">
        <v>24</v>
      </c>
      <c r="K1014">
        <f t="shared" si="28"/>
        <v>25.210509049390925</v>
      </c>
      <c r="L1014" s="17">
        <f t="shared" si="34"/>
        <v>-1.2105090493909252</v>
      </c>
      <c r="M1014">
        <f t="shared" si="35"/>
        <v>1.2105090493909252</v>
      </c>
      <c r="N1014">
        <f t="shared" si="36"/>
        <v>1.4653321586573214</v>
      </c>
      <c r="O1014" s="40">
        <f t="shared" si="37"/>
        <v>5.0437877057955216E-2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9"/>
        <v>25.704797037959771</v>
      </c>
      <c r="D1015" s="17">
        <f t="shared" si="30"/>
        <v>2.2952029620402286</v>
      </c>
      <c r="E1015">
        <f t="shared" si="31"/>
        <v>2.2952029620402286</v>
      </c>
      <c r="F1015">
        <f t="shared" si="32"/>
        <v>5.2679566369582389</v>
      </c>
      <c r="G1015" s="40">
        <f t="shared" si="33"/>
        <v>8.1971534358579595E-2</v>
      </c>
      <c r="I1015" s="13">
        <v>44053</v>
      </c>
      <c r="J1015">
        <v>18</v>
      </c>
      <c r="K1015">
        <f t="shared" si="28"/>
        <v>23.779223396511071</v>
      </c>
      <c r="L1015" s="17">
        <f t="shared" si="34"/>
        <v>-5.7792233965110711</v>
      </c>
      <c r="M1015">
        <f t="shared" si="35"/>
        <v>5.7792233965110711</v>
      </c>
      <c r="N1015">
        <f t="shared" si="36"/>
        <v>33.399423066780962</v>
      </c>
      <c r="O1015" s="40">
        <f t="shared" si="37"/>
        <v>0.32106796647283731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9"/>
        <v>22.722960158721026</v>
      </c>
      <c r="D1016" s="17">
        <f t="shared" si="30"/>
        <v>7.2770398412789739</v>
      </c>
      <c r="E1016">
        <f t="shared" si="31"/>
        <v>7.2770398412789739</v>
      </c>
      <c r="F1016">
        <f t="shared" si="32"/>
        <v>52.955308851561512</v>
      </c>
      <c r="G1016" s="40">
        <f t="shared" si="33"/>
        <v>0.24256799470929913</v>
      </c>
      <c r="I1016" s="13">
        <v>44054</v>
      </c>
      <c r="J1016">
        <v>31</v>
      </c>
      <c r="K1016">
        <f t="shared" si="28"/>
        <v>29.023809488073748</v>
      </c>
      <c r="L1016" s="17">
        <f t="shared" si="34"/>
        <v>1.9761905119262515</v>
      </c>
      <c r="M1016">
        <f t="shared" si="35"/>
        <v>1.9761905119262515</v>
      </c>
      <c r="N1016">
        <f t="shared" si="36"/>
        <v>3.9053289394273398</v>
      </c>
      <c r="O1016" s="40">
        <f t="shared" si="37"/>
        <v>6.3748081029879083E-2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9"/>
        <v>22.534499910872142</v>
      </c>
      <c r="D1017" s="17">
        <f t="shared" si="30"/>
        <v>1.4655000891278576</v>
      </c>
      <c r="E1017">
        <f t="shared" si="31"/>
        <v>1.4655000891278576</v>
      </c>
      <c r="F1017">
        <f t="shared" si="32"/>
        <v>2.1476905112337583</v>
      </c>
      <c r="G1017" s="40">
        <f t="shared" si="33"/>
        <v>6.1062503713660732E-2</v>
      </c>
      <c r="I1017" s="13">
        <v>44055</v>
      </c>
      <c r="J1017">
        <v>32</v>
      </c>
      <c r="K1017">
        <f t="shared" si="28"/>
        <v>30.116516833457897</v>
      </c>
      <c r="L1017" s="17">
        <f t="shared" si="34"/>
        <v>1.8834831665421028</v>
      </c>
      <c r="M1017">
        <f t="shared" si="35"/>
        <v>1.8834831665421028</v>
      </c>
      <c r="N1017">
        <f t="shared" si="36"/>
        <v>3.5475088386474667</v>
      </c>
      <c r="O1017" s="40">
        <f t="shared" si="37"/>
        <v>5.8858848954440712E-2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9"/>
        <v>22.165055893527068</v>
      </c>
      <c r="D1018" s="17">
        <f t="shared" si="30"/>
        <v>-1.1650558935270681</v>
      </c>
      <c r="E1018">
        <f t="shared" si="31"/>
        <v>1.1650558935270681</v>
      </c>
      <c r="F1018">
        <f t="shared" si="32"/>
        <v>1.3573552350421549</v>
      </c>
      <c r="G1018" s="40">
        <f t="shared" si="33"/>
        <v>5.5478852072717529E-2</v>
      </c>
      <c r="I1018" s="13">
        <v>44056</v>
      </c>
      <c r="J1018">
        <v>32</v>
      </c>
      <c r="K1018">
        <f t="shared" si="28"/>
        <v>30.153324173434836</v>
      </c>
      <c r="L1018" s="17">
        <f t="shared" si="34"/>
        <v>1.8466758265651642</v>
      </c>
      <c r="M1018">
        <f t="shared" si="35"/>
        <v>1.8466758265651642</v>
      </c>
      <c r="N1018">
        <f t="shared" si="36"/>
        <v>3.4102116084201324</v>
      </c>
      <c r="O1018" s="40">
        <f t="shared" si="37"/>
        <v>5.770861958016138E-2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9"/>
        <v>24.129775111238974</v>
      </c>
      <c r="D1019" s="17">
        <f t="shared" si="30"/>
        <v>-0.12977511123897401</v>
      </c>
      <c r="E1019">
        <f t="shared" si="31"/>
        <v>0.12977511123897401</v>
      </c>
      <c r="F1019">
        <f t="shared" si="32"/>
        <v>1.6841579497088078E-2</v>
      </c>
      <c r="G1019" s="40">
        <f t="shared" si="33"/>
        <v>5.4072963016239166E-3</v>
      </c>
      <c r="I1019" s="13">
        <v>44057</v>
      </c>
      <c r="J1019">
        <v>28</v>
      </c>
      <c r="K1019">
        <f t="shared" si="28"/>
        <v>30.175034664847299</v>
      </c>
      <c r="L1019" s="17">
        <f t="shared" si="34"/>
        <v>-2.1750346648472991</v>
      </c>
      <c r="M1019">
        <f t="shared" si="35"/>
        <v>2.1750346648472991</v>
      </c>
      <c r="N1019">
        <f t="shared" si="36"/>
        <v>4.7307757932874033</v>
      </c>
      <c r="O1019" s="40">
        <f t="shared" si="37"/>
        <v>7.7679809458832114E-2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9"/>
        <v>24.392669734260988</v>
      </c>
      <c r="D1020" s="17">
        <f t="shared" si="30"/>
        <v>9.6073302657390123</v>
      </c>
      <c r="E1020">
        <f t="shared" si="31"/>
        <v>9.6073302657390123</v>
      </c>
      <c r="F1020">
        <f t="shared" si="32"/>
        <v>92.300794834984842</v>
      </c>
      <c r="G1020" s="40">
        <f t="shared" si="33"/>
        <v>0.28256853722761799</v>
      </c>
      <c r="I1020" s="13">
        <v>44058</v>
      </c>
      <c r="J1020">
        <v>21</v>
      </c>
      <c r="K1020">
        <f t="shared" si="28"/>
        <v>26.668914259669549</v>
      </c>
      <c r="L1020" s="17">
        <f t="shared" si="34"/>
        <v>-5.668914259669549</v>
      </c>
      <c r="M1020">
        <f t="shared" si="35"/>
        <v>5.668914259669549</v>
      </c>
      <c r="N1020">
        <f t="shared" si="36"/>
        <v>32.136588883484748</v>
      </c>
      <c r="O1020" s="40">
        <f t="shared" si="37"/>
        <v>0.26994829807950232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9"/>
        <v>24.057299358040552</v>
      </c>
      <c r="D1021" s="17">
        <f t="shared" si="30"/>
        <v>7.9427006419594477</v>
      </c>
      <c r="E1021">
        <f t="shared" si="31"/>
        <v>7.9427006419594477</v>
      </c>
      <c r="F1021">
        <f t="shared" si="32"/>
        <v>63.086493487783024</v>
      </c>
      <c r="G1021" s="40">
        <f t="shared" si="33"/>
        <v>0.24820939506123274</v>
      </c>
      <c r="I1021" s="13">
        <v>44059</v>
      </c>
      <c r="J1021">
        <v>29</v>
      </c>
      <c r="K1021">
        <f t="shared" si="28"/>
        <v>27.340983509038182</v>
      </c>
      <c r="L1021" s="17">
        <f t="shared" si="34"/>
        <v>1.6590164909618181</v>
      </c>
      <c r="M1021">
        <f t="shared" si="35"/>
        <v>1.6590164909618181</v>
      </c>
      <c r="N1021">
        <f t="shared" si="36"/>
        <v>2.7523357172832643</v>
      </c>
      <c r="O1021" s="40">
        <f t="shared" si="37"/>
        <v>5.7207465205579934E-2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9"/>
        <v>24.305632717549052</v>
      </c>
      <c r="D1022" s="17">
        <f t="shared" si="30"/>
        <v>1.6943672824509477</v>
      </c>
      <c r="E1022">
        <f t="shared" si="31"/>
        <v>1.6943672824509477</v>
      </c>
      <c r="F1022">
        <f t="shared" si="32"/>
        <v>2.8708804878402097</v>
      </c>
      <c r="G1022" s="40">
        <f t="shared" si="33"/>
        <v>6.5167972401959526E-2</v>
      </c>
      <c r="I1022" s="13">
        <v>44060</v>
      </c>
      <c r="J1022">
        <v>29</v>
      </c>
      <c r="K1022">
        <f t="shared" si="28"/>
        <v>23.735858624544772</v>
      </c>
      <c r="L1022" s="17">
        <f t="shared" si="34"/>
        <v>5.2641413754552282</v>
      </c>
      <c r="M1022">
        <f t="shared" si="35"/>
        <v>5.2641413754552282</v>
      </c>
      <c r="N1022">
        <f t="shared" si="36"/>
        <v>27.711184420779663</v>
      </c>
      <c r="O1022" s="40">
        <f t="shared" si="37"/>
        <v>0.18152211639500787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9"/>
        <v>25.781510005467133</v>
      </c>
      <c r="D1023" s="17">
        <f t="shared" si="30"/>
        <v>1.2184899945328667</v>
      </c>
      <c r="E1023">
        <f t="shared" si="31"/>
        <v>1.2184899945328667</v>
      </c>
      <c r="F1023">
        <f t="shared" si="32"/>
        <v>1.4847178667767054</v>
      </c>
      <c r="G1023" s="40">
        <f t="shared" si="33"/>
        <v>4.5129259056772841E-2</v>
      </c>
      <c r="I1023" s="13">
        <v>44061</v>
      </c>
      <c r="J1023">
        <v>34</v>
      </c>
      <c r="K1023">
        <f t="shared" si="28"/>
        <v>27.753196257879122</v>
      </c>
      <c r="L1023" s="17">
        <f t="shared" si="34"/>
        <v>6.2468037421208784</v>
      </c>
      <c r="M1023">
        <f t="shared" si="35"/>
        <v>6.2468037421208784</v>
      </c>
      <c r="N1023">
        <f t="shared" si="36"/>
        <v>39.02255699257541</v>
      </c>
      <c r="O1023" s="40">
        <f t="shared" si="37"/>
        <v>0.18372952182708466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9"/>
        <v>23.987011884064032</v>
      </c>
      <c r="D1024" s="17">
        <f t="shared" si="30"/>
        <v>-1.9870118840640316</v>
      </c>
      <c r="E1024">
        <f t="shared" si="31"/>
        <v>1.9870118840640316</v>
      </c>
      <c r="F1024">
        <f t="shared" si="32"/>
        <v>3.9482162274116925</v>
      </c>
      <c r="G1024" s="40">
        <f t="shared" si="33"/>
        <v>9.0318722002910523E-2</v>
      </c>
      <c r="I1024" s="13">
        <v>44062</v>
      </c>
      <c r="J1024">
        <v>32</v>
      </c>
      <c r="K1024">
        <f t="shared" si="28"/>
        <v>29.389014882481295</v>
      </c>
      <c r="L1024" s="17">
        <f t="shared" si="34"/>
        <v>2.6109851175187053</v>
      </c>
      <c r="M1024">
        <f t="shared" si="35"/>
        <v>2.6109851175187053</v>
      </c>
      <c r="N1024">
        <f t="shared" si="36"/>
        <v>6.8172432839041672</v>
      </c>
      <c r="O1024" s="40">
        <f t="shared" si="37"/>
        <v>8.1593284922459541E-2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9"/>
        <v>23.648761266426217</v>
      </c>
      <c r="D1025" s="17">
        <f t="shared" si="30"/>
        <v>-0.64876126642621657</v>
      </c>
      <c r="E1025">
        <f t="shared" si="31"/>
        <v>0.64876126642621657</v>
      </c>
      <c r="F1025">
        <f t="shared" si="32"/>
        <v>0.42089118081494836</v>
      </c>
      <c r="G1025" s="40">
        <f t="shared" si="33"/>
        <v>2.8207011583748547E-2</v>
      </c>
      <c r="I1025" s="13">
        <v>44063</v>
      </c>
      <c r="J1025">
        <v>32</v>
      </c>
      <c r="K1025">
        <f t="shared" si="28"/>
        <v>29.770571107459737</v>
      </c>
      <c r="L1025" s="17">
        <f t="shared" si="34"/>
        <v>2.2294288925402626</v>
      </c>
      <c r="M1025">
        <f t="shared" si="35"/>
        <v>2.2294288925402626</v>
      </c>
      <c r="N1025">
        <f t="shared" si="36"/>
        <v>4.970353186893302</v>
      </c>
      <c r="O1025" s="40">
        <f t="shared" si="37"/>
        <v>6.9669652891883205E-2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9"/>
        <v>23.286914296848327</v>
      </c>
      <c r="D1026" s="17">
        <f t="shared" si="30"/>
        <v>2.7130857031516733</v>
      </c>
      <c r="E1026">
        <f t="shared" si="31"/>
        <v>2.7130857031516733</v>
      </c>
      <c r="F1026">
        <f t="shared" si="32"/>
        <v>7.3608340326460091</v>
      </c>
      <c r="G1026" s="40">
        <f t="shared" si="33"/>
        <v>0.1043494501212182</v>
      </c>
      <c r="I1026" s="13">
        <v>44064</v>
      </c>
      <c r="J1026">
        <v>27</v>
      </c>
      <c r="K1026">
        <f t="shared" si="28"/>
        <v>27.249318513338036</v>
      </c>
      <c r="L1026" s="17">
        <f t="shared" si="34"/>
        <v>-0.24931851333803579</v>
      </c>
      <c r="M1026">
        <f t="shared" si="35"/>
        <v>0.24931851333803579</v>
      </c>
      <c r="N1026">
        <f t="shared" si="36"/>
        <v>6.215972109308833E-2</v>
      </c>
      <c r="O1026" s="40">
        <f t="shared" si="37"/>
        <v>9.2340190125198441E-3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9"/>
        <v>24.270183342701756</v>
      </c>
      <c r="D1027" s="17">
        <f t="shared" si="30"/>
        <v>17.729816657298244</v>
      </c>
      <c r="E1027">
        <f t="shared" si="31"/>
        <v>17.729816657298244</v>
      </c>
      <c r="F1027">
        <f t="shared" si="32"/>
        <v>314.34639870141029</v>
      </c>
      <c r="G1027" s="40">
        <f t="shared" si="33"/>
        <v>0.42213849184043439</v>
      </c>
      <c r="I1027" s="13">
        <v>44065</v>
      </c>
      <c r="J1027">
        <v>28</v>
      </c>
      <c r="K1027">
        <f t="shared" si="28"/>
        <v>24.128092714661246</v>
      </c>
      <c r="L1027" s="17">
        <f t="shared" si="34"/>
        <v>3.8719072853387537</v>
      </c>
      <c r="M1027">
        <f t="shared" si="35"/>
        <v>3.8719072853387537</v>
      </c>
      <c r="N1027">
        <f t="shared" si="36"/>
        <v>14.991666026259317</v>
      </c>
      <c r="O1027" s="40">
        <f t="shared" si="37"/>
        <v>0.13828240304781264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9"/>
        <v>25.639004793420078</v>
      </c>
      <c r="D1028" s="17">
        <f t="shared" si="30"/>
        <v>4.360995206579922</v>
      </c>
      <c r="E1028">
        <f t="shared" si="31"/>
        <v>4.360995206579922</v>
      </c>
      <c r="F1028">
        <f t="shared" si="32"/>
        <v>19.018279191813058</v>
      </c>
      <c r="G1028" s="40">
        <f t="shared" si="33"/>
        <v>0.14536650688599739</v>
      </c>
      <c r="I1028" s="13">
        <v>44066</v>
      </c>
      <c r="J1028">
        <v>22</v>
      </c>
      <c r="K1028">
        <f t="shared" si="28"/>
        <v>25.781377620549193</v>
      </c>
      <c r="L1028" s="17">
        <f t="shared" si="34"/>
        <v>-3.7813776205491934</v>
      </c>
      <c r="M1028">
        <f t="shared" si="35"/>
        <v>3.7813776205491934</v>
      </c>
      <c r="N1028">
        <f t="shared" si="36"/>
        <v>14.298816709190278</v>
      </c>
      <c r="O1028" s="40">
        <f t="shared" si="37"/>
        <v>0.17188080093405425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9"/>
        <v>27.80302780407311</v>
      </c>
      <c r="D1029" s="17">
        <f t="shared" si="30"/>
        <v>12.19697219592689</v>
      </c>
      <c r="E1029">
        <f t="shared" si="31"/>
        <v>12.19697219592689</v>
      </c>
      <c r="F1029">
        <f t="shared" si="32"/>
        <v>148.76613074821361</v>
      </c>
      <c r="G1029" s="40">
        <f t="shared" si="33"/>
        <v>0.30492430489817224</v>
      </c>
      <c r="I1029" s="13">
        <v>44067</v>
      </c>
      <c r="J1029">
        <v>33</v>
      </c>
      <c r="K1029">
        <f t="shared" si="28"/>
        <v>27.003072867437812</v>
      </c>
      <c r="L1029" s="17">
        <f t="shared" si="34"/>
        <v>5.9969271325621882</v>
      </c>
      <c r="M1029">
        <f t="shared" si="35"/>
        <v>5.9969271325621882</v>
      </c>
      <c r="N1029">
        <f t="shared" si="36"/>
        <v>35.963135033260549</v>
      </c>
      <c r="O1029" s="40">
        <f t="shared" si="37"/>
        <v>0.18172506462309662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9"/>
        <v>23.875310381289367</v>
      </c>
      <c r="D1030" s="17">
        <f t="shared" si="30"/>
        <v>19.124689618710633</v>
      </c>
      <c r="E1030">
        <f t="shared" si="31"/>
        <v>19.124689618710633</v>
      </c>
      <c r="F1030">
        <f t="shared" si="32"/>
        <v>365.75375301201825</v>
      </c>
      <c r="G1030" s="40">
        <f t="shared" si="33"/>
        <v>0.44476022369094498</v>
      </c>
      <c r="I1030" s="13">
        <v>44068</v>
      </c>
      <c r="J1030">
        <v>31</v>
      </c>
      <c r="K1030">
        <f t="shared" si="28"/>
        <v>30.055436662965672</v>
      </c>
      <c r="L1030" s="17">
        <f t="shared" si="34"/>
        <v>0.94456333703432804</v>
      </c>
      <c r="M1030">
        <f t="shared" si="35"/>
        <v>0.94456333703432804</v>
      </c>
      <c r="N1030">
        <f t="shared" si="36"/>
        <v>0.89219989766942565</v>
      </c>
      <c r="O1030" s="40">
        <f t="shared" si="37"/>
        <v>3.0469785065623485E-2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9"/>
        <v>22.531441176872146</v>
      </c>
      <c r="D1031" s="17">
        <f t="shared" si="30"/>
        <v>12.468558823127854</v>
      </c>
      <c r="E1031">
        <f t="shared" si="31"/>
        <v>12.468558823127854</v>
      </c>
      <c r="F1031">
        <f t="shared" si="32"/>
        <v>155.46495912579945</v>
      </c>
      <c r="G1031" s="40">
        <f t="shared" si="33"/>
        <v>0.35624453780365295</v>
      </c>
      <c r="I1031" s="13">
        <v>44069</v>
      </c>
      <c r="J1031">
        <v>30</v>
      </c>
      <c r="K1031">
        <f t="shared" si="28"/>
        <v>30.118528598400854</v>
      </c>
      <c r="L1031" s="17">
        <f t="shared" si="34"/>
        <v>-0.11852859840085372</v>
      </c>
      <c r="M1031">
        <f t="shared" si="35"/>
        <v>0.11852859840085372</v>
      </c>
      <c r="N1031">
        <f t="shared" si="36"/>
        <v>1.4049028638870864E-2</v>
      </c>
      <c r="O1031" s="40">
        <f t="shared" si="37"/>
        <v>3.9509532800284571E-3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9"/>
        <v>22.665025085102798</v>
      </c>
      <c r="D1032" s="17">
        <f t="shared" si="30"/>
        <v>7.3349749148972023</v>
      </c>
      <c r="E1032">
        <f t="shared" si="31"/>
        <v>7.3349749148972023</v>
      </c>
      <c r="F1032">
        <f t="shared" si="32"/>
        <v>53.801857002171218</v>
      </c>
      <c r="G1032" s="40">
        <f t="shared" si="33"/>
        <v>0.24449916382990675</v>
      </c>
      <c r="I1032" s="13">
        <v>44070</v>
      </c>
      <c r="J1032">
        <v>35</v>
      </c>
      <c r="K1032">
        <f t="shared" si="28"/>
        <v>29.788594499947436</v>
      </c>
      <c r="L1032" s="17">
        <f t="shared" si="34"/>
        <v>5.2114055000525639</v>
      </c>
      <c r="M1032">
        <f t="shared" si="35"/>
        <v>5.2114055000525639</v>
      </c>
      <c r="N1032">
        <f t="shared" si="36"/>
        <v>27.158747285978112</v>
      </c>
      <c r="O1032" s="40">
        <f t="shared" si="37"/>
        <v>0.14889730000150184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9"/>
        <v>23.443886191513585</v>
      </c>
      <c r="D1033" s="17">
        <f t="shared" si="30"/>
        <v>2.5561138084864155</v>
      </c>
      <c r="E1033">
        <f t="shared" si="31"/>
        <v>2.5561138084864155</v>
      </c>
      <c r="F1033">
        <f t="shared" si="32"/>
        <v>6.5337178019349276</v>
      </c>
      <c r="G1033" s="40">
        <f t="shared" si="33"/>
        <v>9.8312069557169826E-2</v>
      </c>
      <c r="I1033" s="13">
        <v>44071</v>
      </c>
      <c r="J1033">
        <v>32</v>
      </c>
      <c r="K1033">
        <f t="shared" si="28"/>
        <v>27.610488397062138</v>
      </c>
      <c r="L1033" s="17">
        <f t="shared" si="34"/>
        <v>4.389511602937862</v>
      </c>
      <c r="M1033">
        <f t="shared" si="35"/>
        <v>4.389511602937862</v>
      </c>
      <c r="N1033">
        <f t="shared" si="36"/>
        <v>19.267812112326119</v>
      </c>
      <c r="O1033" s="40">
        <f t="shared" si="37"/>
        <v>0.13717223759180819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9"/>
        <v>24.989959248265343</v>
      </c>
      <c r="D1034" s="17">
        <f t="shared" si="30"/>
        <v>2.0100407517346568</v>
      </c>
      <c r="E1034">
        <f t="shared" si="31"/>
        <v>2.0100407517346568</v>
      </c>
      <c r="F1034">
        <f t="shared" si="32"/>
        <v>4.0402638236340245</v>
      </c>
      <c r="G1034" s="40">
        <f t="shared" si="33"/>
        <v>7.4445953767950254E-2</v>
      </c>
      <c r="I1034" s="13">
        <v>44072</v>
      </c>
      <c r="J1034">
        <v>34</v>
      </c>
      <c r="K1034">
        <f t="shared" si="28"/>
        <v>26.587658180901865</v>
      </c>
      <c r="L1034" s="17">
        <f t="shared" si="34"/>
        <v>7.4123418190981347</v>
      </c>
      <c r="M1034">
        <f t="shared" si="35"/>
        <v>7.4123418190981347</v>
      </c>
      <c r="N1034">
        <f t="shared" si="36"/>
        <v>54.942811243151048</v>
      </c>
      <c r="O1034" s="40">
        <f t="shared" si="37"/>
        <v>0.21801005350288633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9"/>
        <v>27.001985386663762</v>
      </c>
      <c r="D1035" s="17">
        <f t="shared" si="30"/>
        <v>-1.9853866637618012E-3</v>
      </c>
      <c r="E1035">
        <f t="shared" si="31"/>
        <v>1.9853866637618012E-3</v>
      </c>
      <c r="F1035">
        <f t="shared" si="32"/>
        <v>3.941760204643215E-6</v>
      </c>
      <c r="G1035" s="40">
        <f t="shared" si="33"/>
        <v>7.3532839398585226E-5</v>
      </c>
      <c r="I1035" s="13">
        <v>44073</v>
      </c>
      <c r="J1035">
        <v>19</v>
      </c>
      <c r="K1035">
        <f t="shared" si="28"/>
        <v>24.267798936976735</v>
      </c>
      <c r="L1035" s="17">
        <f t="shared" si="34"/>
        <v>-5.2677989369767353</v>
      </c>
      <c r="M1035">
        <f t="shared" si="35"/>
        <v>5.2677989369767353</v>
      </c>
      <c r="N1035">
        <f t="shared" si="36"/>
        <v>27.749705640413222</v>
      </c>
      <c r="O1035" s="40">
        <f t="shared" si="37"/>
        <v>0.27725257563035449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9"/>
        <v>27.551595884752405</v>
      </c>
      <c r="D1036" s="17">
        <f t="shared" si="30"/>
        <v>-5.5515958847524054</v>
      </c>
      <c r="E1036">
        <f t="shared" si="31"/>
        <v>5.5515958847524054</v>
      </c>
      <c r="F1036">
        <f t="shared" si="32"/>
        <v>30.820216867599843</v>
      </c>
      <c r="G1036" s="40">
        <f t="shared" si="33"/>
        <v>0.25234526748874569</v>
      </c>
      <c r="I1036" s="13">
        <v>44074</v>
      </c>
      <c r="J1036">
        <v>33</v>
      </c>
      <c r="K1036">
        <f t="shared" si="28"/>
        <v>28.86189898057043</v>
      </c>
      <c r="L1036" s="17">
        <f t="shared" si="34"/>
        <v>4.1381010194295698</v>
      </c>
      <c r="M1036">
        <f t="shared" si="35"/>
        <v>4.1381010194295698</v>
      </c>
      <c r="N1036">
        <f t="shared" si="36"/>
        <v>17.123880047004043</v>
      </c>
      <c r="O1036" s="40">
        <f t="shared" si="37"/>
        <v>0.12539700058877484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9"/>
        <v>25.067893944022472</v>
      </c>
      <c r="D1037" s="17">
        <f t="shared" si="30"/>
        <v>-6.7893944022472397E-2</v>
      </c>
      <c r="E1037">
        <f t="shared" si="31"/>
        <v>6.7893944022472397E-2</v>
      </c>
      <c r="F1037">
        <f t="shared" si="32"/>
        <v>4.6095876349266157E-3</v>
      </c>
      <c r="G1037" s="40">
        <f t="shared" si="33"/>
        <v>2.715757760898896E-3</v>
      </c>
      <c r="I1037" s="13">
        <v>44075</v>
      </c>
      <c r="J1037">
        <v>34</v>
      </c>
      <c r="K1037">
        <f t="shared" si="28"/>
        <v>29.011289629490268</v>
      </c>
      <c r="L1037" s="17">
        <f t="shared" si="34"/>
        <v>4.9887103705097324</v>
      </c>
      <c r="M1037">
        <f t="shared" si="35"/>
        <v>4.9887103705097324</v>
      </c>
      <c r="N1037">
        <f t="shared" si="36"/>
        <v>24.887231160831352</v>
      </c>
      <c r="O1037" s="40">
        <f t="shared" si="37"/>
        <v>0.14672677560322742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9"/>
        <v>27.298707899800139</v>
      </c>
      <c r="D1038" s="17">
        <f t="shared" si="30"/>
        <v>-4.2987078998001387</v>
      </c>
      <c r="E1038">
        <f t="shared" si="31"/>
        <v>4.2987078998001387</v>
      </c>
      <c r="F1038">
        <f t="shared" si="32"/>
        <v>18.47888960780412</v>
      </c>
      <c r="G1038" s="40">
        <f t="shared" si="33"/>
        <v>0.18690034346957124</v>
      </c>
      <c r="I1038" s="13">
        <v>44076</v>
      </c>
      <c r="J1038">
        <v>26</v>
      </c>
      <c r="K1038">
        <f t="shared" si="28"/>
        <v>29.460571342038456</v>
      </c>
      <c r="L1038" s="17">
        <f t="shared" si="34"/>
        <v>-3.4605713420384561</v>
      </c>
      <c r="M1038">
        <f t="shared" si="35"/>
        <v>3.4605713420384561</v>
      </c>
      <c r="N1038">
        <f t="shared" si="36"/>
        <v>11.975554013337842</v>
      </c>
      <c r="O1038" s="40">
        <f t="shared" si="37"/>
        <v>0.13309889777070985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9"/>
        <v>26.985370759624466</v>
      </c>
      <c r="D1039" s="17">
        <f t="shared" si="30"/>
        <v>-2.9853707596244661</v>
      </c>
      <c r="E1039">
        <f t="shared" si="31"/>
        <v>2.9853707596244661</v>
      </c>
      <c r="F1039">
        <f t="shared" si="32"/>
        <v>8.9124385724207613</v>
      </c>
      <c r="G1039" s="40">
        <f t="shared" si="33"/>
        <v>0.12439044831768609</v>
      </c>
      <c r="I1039" s="13">
        <v>44077</v>
      </c>
      <c r="J1039">
        <v>29</v>
      </c>
      <c r="K1039">
        <f t="shared" si="28"/>
        <v>30.170772142338642</v>
      </c>
      <c r="L1039" s="17">
        <f t="shared" si="34"/>
        <v>-1.1707721423386417</v>
      </c>
      <c r="M1039">
        <f t="shared" si="35"/>
        <v>1.1707721423386417</v>
      </c>
      <c r="N1039">
        <f t="shared" si="36"/>
        <v>1.3707074092762126</v>
      </c>
      <c r="O1039" s="40">
        <f t="shared" si="37"/>
        <v>4.0371453184091091E-2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9"/>
        <v>28.138861876886601</v>
      </c>
      <c r="D1040" s="17">
        <f t="shared" si="30"/>
        <v>-5.138861876886601</v>
      </c>
      <c r="E1040">
        <f t="shared" si="31"/>
        <v>5.138861876886601</v>
      </c>
      <c r="F1040">
        <f t="shared" si="32"/>
        <v>26.407901389718479</v>
      </c>
      <c r="G1040" s="40">
        <f t="shared" si="33"/>
        <v>0.22342877725593918</v>
      </c>
      <c r="I1040" s="13">
        <v>44078</v>
      </c>
      <c r="J1040">
        <v>40</v>
      </c>
      <c r="K1040">
        <f t="shared" si="28"/>
        <v>27.709995882955003</v>
      </c>
      <c r="L1040" s="17">
        <f t="shared" si="34"/>
        <v>12.290004117044997</v>
      </c>
      <c r="M1040">
        <f t="shared" si="35"/>
        <v>12.290004117044997</v>
      </c>
      <c r="N1040">
        <f t="shared" si="36"/>
        <v>151.04420119698298</v>
      </c>
      <c r="O1040" s="40">
        <f t="shared" si="37"/>
        <v>0.30725010292612492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9"/>
        <v>26.183922150815285</v>
      </c>
      <c r="D1041" s="17">
        <f t="shared" si="30"/>
        <v>0.81607784918471538</v>
      </c>
      <c r="E1041">
        <f t="shared" si="31"/>
        <v>0.81607784918471538</v>
      </c>
      <c r="F1041">
        <f t="shared" si="32"/>
        <v>0.66598305592995111</v>
      </c>
      <c r="G1041" s="40">
        <f t="shared" si="33"/>
        <v>3.0225105525359827E-2</v>
      </c>
      <c r="I1041" s="13">
        <v>44079</v>
      </c>
      <c r="J1041">
        <v>30</v>
      </c>
      <c r="K1041">
        <f t="shared" si="28"/>
        <v>30.755870395637974</v>
      </c>
      <c r="L1041" s="17">
        <f t="shared" si="34"/>
        <v>-0.75587039563797376</v>
      </c>
      <c r="M1041">
        <f t="shared" si="35"/>
        <v>0.75587039563797376</v>
      </c>
      <c r="N1041">
        <f t="shared" si="36"/>
        <v>0.57134005500190699</v>
      </c>
      <c r="O1041" s="40">
        <f t="shared" si="37"/>
        <v>2.5195679854599126E-2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9"/>
        <v>29.67865250503543</v>
      </c>
      <c r="D1042" s="17">
        <f t="shared" si="30"/>
        <v>-1.67865250503543</v>
      </c>
      <c r="E1042">
        <f t="shared" si="31"/>
        <v>1.67865250503543</v>
      </c>
      <c r="F1042">
        <f t="shared" si="32"/>
        <v>2.8178742326617243</v>
      </c>
      <c r="G1042" s="40">
        <f t="shared" si="33"/>
        <v>5.9951875179836786E-2</v>
      </c>
      <c r="I1042" s="13">
        <v>44080</v>
      </c>
      <c r="J1042">
        <v>24</v>
      </c>
      <c r="K1042">
        <f t="shared" si="28"/>
        <v>25.530207236187522</v>
      </c>
      <c r="L1042" s="17">
        <f t="shared" si="34"/>
        <v>-1.5302072361875219</v>
      </c>
      <c r="M1042">
        <f t="shared" si="35"/>
        <v>1.5302072361875219</v>
      </c>
      <c r="N1042">
        <f t="shared" si="36"/>
        <v>2.3415341856806542</v>
      </c>
      <c r="O1042" s="40">
        <f t="shared" si="37"/>
        <v>6.3758634841146744E-2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9"/>
        <v>28.659350455922898</v>
      </c>
      <c r="D1043" s="17">
        <f t="shared" si="30"/>
        <v>-0.65935045592289754</v>
      </c>
      <c r="E1043">
        <f t="shared" si="31"/>
        <v>0.65935045592289754</v>
      </c>
      <c r="F1043">
        <f t="shared" si="32"/>
        <v>0.43474302372573287</v>
      </c>
      <c r="G1043" s="40">
        <f t="shared" si="33"/>
        <v>2.3548230568674913E-2</v>
      </c>
      <c r="I1043" s="13">
        <v>44081</v>
      </c>
      <c r="J1043">
        <v>28</v>
      </c>
      <c r="K1043">
        <f t="shared" si="28"/>
        <v>29.431442146233831</v>
      </c>
      <c r="L1043" s="17">
        <f t="shared" si="34"/>
        <v>-1.4314421462338309</v>
      </c>
      <c r="M1043">
        <f t="shared" si="35"/>
        <v>1.4314421462338309</v>
      </c>
      <c r="N1043">
        <f t="shared" si="36"/>
        <v>2.049026618014516</v>
      </c>
      <c r="O1043" s="40">
        <f t="shared" si="37"/>
        <v>5.1122933794065392E-2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9"/>
        <v>27.614157963518018</v>
      </c>
      <c r="D1044" s="17">
        <f t="shared" si="30"/>
        <v>0.38584203648198212</v>
      </c>
      <c r="E1044">
        <f t="shared" si="31"/>
        <v>0.38584203648198212</v>
      </c>
      <c r="F1044">
        <f t="shared" si="32"/>
        <v>0.14887407711656322</v>
      </c>
      <c r="G1044" s="40">
        <f t="shared" si="33"/>
        <v>1.3780072731499362E-2</v>
      </c>
      <c r="I1044" s="13">
        <v>44082</v>
      </c>
      <c r="J1044">
        <v>28</v>
      </c>
      <c r="K1044">
        <f t="shared" si="28"/>
        <v>29.919436776283078</v>
      </c>
      <c r="L1044" s="17">
        <f t="shared" si="34"/>
        <v>-1.919436776283078</v>
      </c>
      <c r="M1044">
        <f t="shared" si="35"/>
        <v>1.919436776283078</v>
      </c>
      <c r="N1044">
        <f t="shared" si="36"/>
        <v>3.6842375381479746</v>
      </c>
      <c r="O1044" s="40">
        <f t="shared" si="37"/>
        <v>6.8551313438681358E-2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9"/>
        <v>26.065856905698958</v>
      </c>
      <c r="D1045" s="17">
        <f t="shared" si="30"/>
        <v>-4.0658569056989577</v>
      </c>
      <c r="E1045">
        <f t="shared" si="31"/>
        <v>4.0658569056989577</v>
      </c>
      <c r="F1045">
        <f t="shared" si="32"/>
        <v>16.531192377619902</v>
      </c>
      <c r="G1045" s="40">
        <f t="shared" si="33"/>
        <v>0.1848116775317708</v>
      </c>
      <c r="I1045" s="13">
        <v>44083</v>
      </c>
      <c r="J1045">
        <v>29</v>
      </c>
      <c r="K1045">
        <f t="shared" si="28"/>
        <v>28.962318465970959</v>
      </c>
      <c r="L1045" s="17">
        <f t="shared" si="34"/>
        <v>3.768153402904062E-2</v>
      </c>
      <c r="M1045">
        <f t="shared" si="35"/>
        <v>3.768153402904062E-2</v>
      </c>
      <c r="N1045">
        <f t="shared" si="36"/>
        <v>1.4198980067817461E-3</v>
      </c>
      <c r="O1045" s="40">
        <f t="shared" si="37"/>
        <v>1.299363242380711E-3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9"/>
        <v>24.80329646963267</v>
      </c>
      <c r="D1046" s="17">
        <f t="shared" si="30"/>
        <v>-5.8032964696326701</v>
      </c>
      <c r="E1046">
        <f t="shared" si="31"/>
        <v>5.8032964696326701</v>
      </c>
      <c r="F1046">
        <f t="shared" si="32"/>
        <v>33.678249914451015</v>
      </c>
      <c r="G1046" s="40">
        <f t="shared" si="33"/>
        <v>0.30543665629645633</v>
      </c>
      <c r="I1046" s="13">
        <v>44084</v>
      </c>
      <c r="J1046">
        <v>31</v>
      </c>
      <c r="K1046">
        <f t="shared" si="28"/>
        <v>29.170521621629604</v>
      </c>
      <c r="L1046" s="17">
        <f t="shared" si="34"/>
        <v>1.8294783783703963</v>
      </c>
      <c r="M1046">
        <f t="shared" si="35"/>
        <v>1.8294783783703963</v>
      </c>
      <c r="N1046">
        <f t="shared" si="36"/>
        <v>3.3469911369247747</v>
      </c>
      <c r="O1046" s="40">
        <f t="shared" si="37"/>
        <v>5.9015431560335362E-2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9"/>
        <v>24.577454654609532</v>
      </c>
      <c r="D1047" s="17">
        <f t="shared" si="30"/>
        <v>0.42254534539046773</v>
      </c>
      <c r="E1047">
        <f t="shared" si="31"/>
        <v>0.42254534539046773</v>
      </c>
      <c r="F1047">
        <f t="shared" si="32"/>
        <v>0.17854456891114967</v>
      </c>
      <c r="G1047" s="40">
        <f t="shared" si="33"/>
        <v>1.690181381561871E-2</v>
      </c>
      <c r="I1047" s="13">
        <v>44085</v>
      </c>
      <c r="J1047">
        <v>24</v>
      </c>
      <c r="K1047">
        <f t="shared" si="28"/>
        <v>30.059326325715045</v>
      </c>
      <c r="L1047" s="17">
        <f t="shared" si="34"/>
        <v>-6.0593263257150447</v>
      </c>
      <c r="M1047">
        <f t="shared" si="35"/>
        <v>6.0593263257150447</v>
      </c>
      <c r="N1047">
        <f t="shared" si="36"/>
        <v>36.715435521503387</v>
      </c>
      <c r="O1047" s="40">
        <f t="shared" si="37"/>
        <v>0.25247193023812686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9"/>
        <v>25.190609445741146</v>
      </c>
      <c r="D1048" s="17">
        <f t="shared" si="30"/>
        <v>-7.1906094457411456</v>
      </c>
      <c r="E1048">
        <f t="shared" si="31"/>
        <v>7.1906094457411456</v>
      </c>
      <c r="F1048">
        <f t="shared" si="32"/>
        <v>51.704864201181785</v>
      </c>
      <c r="G1048" s="40">
        <f t="shared" si="33"/>
        <v>0.39947830254117478</v>
      </c>
      <c r="I1048" s="13">
        <v>44086</v>
      </c>
      <c r="J1048">
        <v>28</v>
      </c>
      <c r="K1048">
        <f t="shared" si="28"/>
        <v>29.343758562840041</v>
      </c>
      <c r="L1048" s="17">
        <f t="shared" si="34"/>
        <v>-1.3437585628400406</v>
      </c>
      <c r="M1048">
        <f t="shared" si="35"/>
        <v>1.3437585628400406</v>
      </c>
      <c r="N1048">
        <f t="shared" si="36"/>
        <v>1.8056870752059313</v>
      </c>
      <c r="O1048" s="40">
        <f t="shared" si="37"/>
        <v>4.7991377244287162E-2</v>
      </c>
      <c r="Q1048" s="13">
        <v>44086</v>
      </c>
      <c r="R1048">
        <v>13</v>
      </c>
      <c r="S1048">
        <f t="shared" ref="S1048:S1094" si="38">(($U$836*R1041)+($U$835*R1040)+($U$834*R1039)+($U$833*R1038)+($U$832*R1037)+(R1036*$U$837)+(R1035*$U$838)+(R1034*$U$839)+(R1033*$U$840)+(R1032*$U$841)+(R1031*$U$842)+(R1030*$U$843)+(R1029*$U$844)+(R1028*$U$845))/14</f>
        <v>13.277737174715702</v>
      </c>
      <c r="T1048" s="17">
        <f t="shared" ref="T1048:T1094" si="39">R1048-S1048</f>
        <v>-0.27773717471570158</v>
      </c>
      <c r="U1048">
        <f t="shared" ref="U1048:U1094" si="40">ABS(T1048)</f>
        <v>0.27773717471570158</v>
      </c>
      <c r="V1048">
        <f t="shared" ref="V1048:V1094" si="41">U1048^2</f>
        <v>7.7137938219060148E-2</v>
      </c>
      <c r="W1048" s="40">
        <f t="shared" ref="W1048:W1094" si="42">ABS(U1048/R1048)</f>
        <v>2.1364398055053968E-2</v>
      </c>
    </row>
    <row r="1049" spans="1:25" x14ac:dyDescent="0.3">
      <c r="A1049" s="13">
        <v>44087</v>
      </c>
      <c r="B1049">
        <v>23</v>
      </c>
      <c r="C1049">
        <f t="shared" si="29"/>
        <v>24.135881742833579</v>
      </c>
      <c r="D1049" s="17">
        <f t="shared" si="30"/>
        <v>-1.135881742833579</v>
      </c>
      <c r="E1049">
        <f t="shared" si="31"/>
        <v>1.135881742833579</v>
      </c>
      <c r="F1049">
        <f t="shared" si="32"/>
        <v>1.2902273337026489</v>
      </c>
      <c r="G1049" s="40">
        <f t="shared" si="33"/>
        <v>4.9386162731894737E-2</v>
      </c>
      <c r="I1049" s="13">
        <v>44087</v>
      </c>
      <c r="J1049">
        <v>27</v>
      </c>
      <c r="K1049">
        <f t="shared" si="28"/>
        <v>28.682330785256408</v>
      </c>
      <c r="L1049" s="17">
        <f t="shared" si="34"/>
        <v>-1.6823307852564078</v>
      </c>
      <c r="M1049">
        <f t="shared" si="35"/>
        <v>1.6823307852564078</v>
      </c>
      <c r="N1049">
        <f t="shared" si="36"/>
        <v>2.8302368710214418</v>
      </c>
      <c r="O1049" s="40">
        <f t="shared" si="37"/>
        <v>6.2308547602089176E-2</v>
      </c>
      <c r="Q1049" s="13">
        <v>44087</v>
      </c>
      <c r="R1049">
        <v>18</v>
      </c>
      <c r="S1049">
        <f t="shared" si="38"/>
        <v>12.973152323000928</v>
      </c>
      <c r="T1049" s="17">
        <f t="shared" si="39"/>
        <v>5.026847676999072</v>
      </c>
      <c r="U1049">
        <f t="shared" si="40"/>
        <v>5.026847676999072</v>
      </c>
      <c r="V1049">
        <f t="shared" si="41"/>
        <v>25.269197567750965</v>
      </c>
      <c r="W1049" s="40">
        <f t="shared" si="42"/>
        <v>0.27926931538883731</v>
      </c>
    </row>
    <row r="1050" spans="1:25" x14ac:dyDescent="0.3">
      <c r="A1050" s="13">
        <v>44088</v>
      </c>
      <c r="B1050">
        <v>29</v>
      </c>
      <c r="C1050">
        <f t="shared" si="29"/>
        <v>25.061871878022338</v>
      </c>
      <c r="D1050" s="17">
        <f t="shared" si="30"/>
        <v>3.9381281219776625</v>
      </c>
      <c r="E1050">
        <f t="shared" si="31"/>
        <v>3.9381281219776625</v>
      </c>
      <c r="F1050">
        <f t="shared" si="32"/>
        <v>15.50885310511131</v>
      </c>
      <c r="G1050" s="40">
        <f t="shared" si="33"/>
        <v>0.13579752144750559</v>
      </c>
      <c r="I1050" s="13">
        <v>44088</v>
      </c>
      <c r="J1050">
        <v>27</v>
      </c>
      <c r="K1050">
        <f t="shared" si="28"/>
        <v>26.94914903864235</v>
      </c>
      <c r="L1050" s="17">
        <f t="shared" si="34"/>
        <v>5.0850961357649993E-2</v>
      </c>
      <c r="M1050">
        <f t="shared" si="35"/>
        <v>5.0850961357649993E-2</v>
      </c>
      <c r="N1050">
        <f t="shared" si="36"/>
        <v>2.5858202709972129E-3</v>
      </c>
      <c r="O1050" s="40">
        <f t="shared" si="37"/>
        <v>1.883368939172222E-3</v>
      </c>
      <c r="Q1050" s="13">
        <v>44088</v>
      </c>
      <c r="R1050">
        <v>10</v>
      </c>
      <c r="S1050">
        <f t="shared" si="38"/>
        <v>13.866198481271956</v>
      </c>
      <c r="T1050" s="17">
        <f t="shared" si="39"/>
        <v>-3.8661984812719563</v>
      </c>
      <c r="U1050">
        <f t="shared" si="40"/>
        <v>3.8661984812719563</v>
      </c>
      <c r="V1050">
        <f t="shared" si="41"/>
        <v>14.947490696589581</v>
      </c>
      <c r="W1050" s="40">
        <f t="shared" si="42"/>
        <v>0.38661984812719563</v>
      </c>
    </row>
    <row r="1051" spans="1:25" x14ac:dyDescent="0.3">
      <c r="A1051" s="13">
        <v>44089</v>
      </c>
      <c r="B1051">
        <v>21</v>
      </c>
      <c r="C1051">
        <f t="shared" si="29"/>
        <v>23.541425616056166</v>
      </c>
      <c r="D1051" s="17">
        <f t="shared" si="30"/>
        <v>-2.5414256160561663</v>
      </c>
      <c r="E1051">
        <f t="shared" si="31"/>
        <v>2.5414256160561663</v>
      </c>
      <c r="F1051">
        <f t="shared" si="32"/>
        <v>6.4588441619464643</v>
      </c>
      <c r="G1051" s="40">
        <f t="shared" si="33"/>
        <v>0.12102026743124601</v>
      </c>
      <c r="I1051" s="13">
        <v>44089</v>
      </c>
      <c r="J1051">
        <v>27</v>
      </c>
      <c r="K1051">
        <f t="shared" si="28"/>
        <v>27.387070234107473</v>
      </c>
      <c r="L1051" s="17">
        <f t="shared" si="34"/>
        <v>-0.38707023410747254</v>
      </c>
      <c r="M1051">
        <f t="shared" si="35"/>
        <v>0.38707023410747254</v>
      </c>
      <c r="N1051">
        <f t="shared" si="36"/>
        <v>0.14982336613201361</v>
      </c>
      <c r="O1051" s="40">
        <f t="shared" si="37"/>
        <v>1.4335934596573056E-2</v>
      </c>
      <c r="Q1051" s="13">
        <v>44089</v>
      </c>
      <c r="R1051">
        <v>12</v>
      </c>
      <c r="S1051">
        <f t="shared" si="38"/>
        <v>12.882342622170061</v>
      </c>
      <c r="T1051" s="17">
        <f t="shared" si="39"/>
        <v>-0.88234262217006076</v>
      </c>
      <c r="U1051">
        <f t="shared" si="40"/>
        <v>0.88234262217006076</v>
      </c>
      <c r="V1051">
        <f t="shared" si="41"/>
        <v>0.77852850289793862</v>
      </c>
      <c r="W1051" s="40">
        <f t="shared" si="42"/>
        <v>7.3528551847505064E-2</v>
      </c>
    </row>
    <row r="1052" spans="1:25" x14ac:dyDescent="0.3">
      <c r="A1052" s="13">
        <v>44090</v>
      </c>
      <c r="B1052">
        <v>31</v>
      </c>
      <c r="C1052">
        <f t="shared" si="29"/>
        <v>24.177565335404957</v>
      </c>
      <c r="D1052" s="17">
        <f t="shared" si="30"/>
        <v>6.8224346645950433</v>
      </c>
      <c r="E1052">
        <f t="shared" si="31"/>
        <v>6.8224346645950433</v>
      </c>
      <c r="F1052">
        <f t="shared" si="32"/>
        <v>46.545614752668079</v>
      </c>
      <c r="G1052" s="40">
        <f t="shared" si="33"/>
        <v>0.22007853756758206</v>
      </c>
      <c r="I1052" s="13">
        <v>44090</v>
      </c>
      <c r="J1052">
        <v>42</v>
      </c>
      <c r="K1052">
        <f t="shared" si="28"/>
        <v>29.75960923083424</v>
      </c>
      <c r="L1052" s="17">
        <f t="shared" si="34"/>
        <v>12.24039076916576</v>
      </c>
      <c r="M1052">
        <f t="shared" si="35"/>
        <v>12.24039076916576</v>
      </c>
      <c r="N1052">
        <f t="shared" si="36"/>
        <v>149.82716618187834</v>
      </c>
      <c r="O1052" s="40">
        <f t="shared" si="37"/>
        <v>0.2914378754563276</v>
      </c>
      <c r="Q1052" s="13">
        <v>44090</v>
      </c>
      <c r="R1052">
        <v>10</v>
      </c>
      <c r="S1052">
        <f t="shared" si="38"/>
        <v>12.952594474632027</v>
      </c>
      <c r="T1052" s="17">
        <f t="shared" si="39"/>
        <v>-2.9525944746320274</v>
      </c>
      <c r="U1052">
        <f t="shared" si="40"/>
        <v>2.9525944746320274</v>
      </c>
      <c r="V1052">
        <f t="shared" si="41"/>
        <v>8.717814131627577</v>
      </c>
      <c r="W1052" s="40">
        <f t="shared" si="42"/>
        <v>0.29525944746320276</v>
      </c>
    </row>
    <row r="1053" spans="1:25" x14ac:dyDescent="0.3">
      <c r="A1053" s="13">
        <v>44091</v>
      </c>
      <c r="B1053">
        <v>21</v>
      </c>
      <c r="C1053">
        <f t="shared" si="29"/>
        <v>23.641531179089959</v>
      </c>
      <c r="D1053" s="17">
        <f t="shared" si="30"/>
        <v>-2.6415311790899594</v>
      </c>
      <c r="E1053">
        <f t="shared" si="31"/>
        <v>2.6415311790899594</v>
      </c>
      <c r="F1053">
        <f t="shared" si="32"/>
        <v>6.9776869701043909</v>
      </c>
      <c r="G1053" s="40">
        <f t="shared" si="33"/>
        <v>0.12578719900428378</v>
      </c>
      <c r="I1053" s="13">
        <v>44091</v>
      </c>
      <c r="J1053">
        <v>25</v>
      </c>
      <c r="K1053">
        <f t="shared" si="28"/>
        <v>28.798315293521529</v>
      </c>
      <c r="L1053" s="17">
        <f t="shared" si="34"/>
        <v>-3.7983152935215294</v>
      </c>
      <c r="M1053">
        <f t="shared" si="35"/>
        <v>3.7983152935215294</v>
      </c>
      <c r="N1053">
        <f t="shared" si="36"/>
        <v>14.427199068999542</v>
      </c>
      <c r="O1053" s="40">
        <f t="shared" si="37"/>
        <v>0.15193261174086117</v>
      </c>
      <c r="Q1053" s="13">
        <v>44091</v>
      </c>
      <c r="R1053">
        <v>12</v>
      </c>
      <c r="S1053">
        <f t="shared" si="38"/>
        <v>11.844797978701886</v>
      </c>
      <c r="T1053" s="17">
        <f t="shared" si="39"/>
        <v>0.15520202129811445</v>
      </c>
      <c r="U1053">
        <f t="shared" si="40"/>
        <v>0.15520202129811445</v>
      </c>
      <c r="V1053">
        <f t="shared" si="41"/>
        <v>2.4087667415020369E-2</v>
      </c>
      <c r="W1053" s="40">
        <f t="shared" si="42"/>
        <v>1.293350177484287E-2</v>
      </c>
    </row>
    <row r="1054" spans="1:25" x14ac:dyDescent="0.3">
      <c r="A1054" s="13">
        <v>44092</v>
      </c>
      <c r="B1054">
        <v>18</v>
      </c>
      <c r="C1054">
        <f t="shared" si="29"/>
        <v>24.134375995666346</v>
      </c>
      <c r="D1054" s="17">
        <f t="shared" si="30"/>
        <v>-6.1343759956663462</v>
      </c>
      <c r="E1054">
        <f t="shared" si="31"/>
        <v>6.1343759956663462</v>
      </c>
      <c r="F1054">
        <f t="shared" si="32"/>
        <v>37.630568856207475</v>
      </c>
      <c r="G1054" s="40">
        <f t="shared" si="33"/>
        <v>0.34079866642590811</v>
      </c>
      <c r="I1054" s="13">
        <v>44092</v>
      </c>
      <c r="J1054">
        <v>30</v>
      </c>
      <c r="K1054">
        <f t="shared" si="28"/>
        <v>27.223450105407657</v>
      </c>
      <c r="L1054" s="17">
        <f t="shared" si="34"/>
        <v>2.7765498945923426</v>
      </c>
      <c r="M1054">
        <f t="shared" si="35"/>
        <v>2.7765498945923426</v>
      </c>
      <c r="N1054">
        <f t="shared" si="36"/>
        <v>7.7092293171607489</v>
      </c>
      <c r="O1054" s="40">
        <f t="shared" si="37"/>
        <v>9.2551663153078084E-2</v>
      </c>
      <c r="Q1054" s="13">
        <v>44092</v>
      </c>
      <c r="R1054">
        <v>12</v>
      </c>
      <c r="S1054">
        <f t="shared" si="38"/>
        <v>11.776459056235426</v>
      </c>
      <c r="T1054" s="17">
        <f t="shared" si="39"/>
        <v>0.2235409437645739</v>
      </c>
      <c r="U1054">
        <f t="shared" si="40"/>
        <v>0.2235409437645739</v>
      </c>
      <c r="V1054">
        <f t="shared" si="41"/>
        <v>4.9970553539156387E-2</v>
      </c>
      <c r="W1054" s="40">
        <f t="shared" si="42"/>
        <v>1.8628411980381159E-2</v>
      </c>
    </row>
    <row r="1055" spans="1:25" x14ac:dyDescent="0.3">
      <c r="A1055" s="13">
        <v>44093</v>
      </c>
      <c r="B1055">
        <v>26</v>
      </c>
      <c r="C1055">
        <f t="shared" si="29"/>
        <v>24.832179978675125</v>
      </c>
      <c r="D1055" s="17">
        <f t="shared" si="30"/>
        <v>1.1678200213248751</v>
      </c>
      <c r="E1055">
        <f t="shared" si="31"/>
        <v>1.1678200213248751</v>
      </c>
      <c r="F1055">
        <f t="shared" si="32"/>
        <v>1.3638036022072317</v>
      </c>
      <c r="G1055" s="40">
        <f t="shared" si="33"/>
        <v>4.491615466634135E-2</v>
      </c>
      <c r="I1055" s="13">
        <v>44093</v>
      </c>
      <c r="J1055">
        <v>24</v>
      </c>
      <c r="K1055">
        <f t="shared" si="28"/>
        <v>26.568527214016704</v>
      </c>
      <c r="L1055" s="17">
        <f t="shared" si="34"/>
        <v>-2.5685272140167044</v>
      </c>
      <c r="M1055">
        <f t="shared" si="35"/>
        <v>2.5685272140167044</v>
      </c>
      <c r="N1055">
        <f t="shared" si="36"/>
        <v>6.5973320491444127</v>
      </c>
      <c r="O1055" s="40">
        <f t="shared" si="37"/>
        <v>0.10702196725069602</v>
      </c>
      <c r="Q1055" s="13">
        <v>44093</v>
      </c>
      <c r="R1055">
        <v>20</v>
      </c>
      <c r="S1055">
        <f t="shared" si="38"/>
        <v>13.028406371248</v>
      </c>
      <c r="T1055" s="17">
        <f t="shared" si="39"/>
        <v>6.9715936287520002</v>
      </c>
      <c r="U1055">
        <f t="shared" si="40"/>
        <v>6.9715936287520002</v>
      </c>
      <c r="V1055">
        <f t="shared" si="41"/>
        <v>48.60311772445548</v>
      </c>
      <c r="W1055" s="40">
        <f t="shared" si="42"/>
        <v>0.34857968143759999</v>
      </c>
    </row>
    <row r="1056" spans="1:25" x14ac:dyDescent="0.3">
      <c r="A1056" s="13">
        <v>44094</v>
      </c>
      <c r="B1056">
        <v>27</v>
      </c>
      <c r="C1056">
        <f t="shared" si="29"/>
        <v>25.877937761290955</v>
      </c>
      <c r="D1056" s="17">
        <f t="shared" si="30"/>
        <v>1.1220622387090451</v>
      </c>
      <c r="E1056">
        <f t="shared" si="31"/>
        <v>1.1220622387090451</v>
      </c>
      <c r="F1056">
        <f t="shared" si="32"/>
        <v>1.2590236675367541</v>
      </c>
      <c r="G1056" s="40">
        <f t="shared" si="33"/>
        <v>4.1557860692927599E-2</v>
      </c>
      <c r="I1056" s="13">
        <v>44094</v>
      </c>
      <c r="J1056">
        <v>15</v>
      </c>
      <c r="K1056">
        <f t="shared" si="28"/>
        <v>26.508061441201754</v>
      </c>
      <c r="L1056" s="17">
        <f t="shared" si="34"/>
        <v>-11.508061441201754</v>
      </c>
      <c r="M1056">
        <f t="shared" si="35"/>
        <v>11.508061441201754</v>
      </c>
      <c r="N1056">
        <f t="shared" si="36"/>
        <v>132.43547813447458</v>
      </c>
      <c r="O1056" s="40">
        <f t="shared" si="37"/>
        <v>0.76720409608011697</v>
      </c>
      <c r="Q1056" s="13">
        <v>44094</v>
      </c>
      <c r="R1056">
        <v>11</v>
      </c>
      <c r="S1056">
        <f t="shared" si="38"/>
        <v>13.066464806224916</v>
      </c>
      <c r="T1056" s="17">
        <f t="shared" si="39"/>
        <v>-2.066464806224916</v>
      </c>
      <c r="U1056">
        <f t="shared" si="40"/>
        <v>2.066464806224916</v>
      </c>
      <c r="V1056">
        <f t="shared" si="41"/>
        <v>4.27027679536618</v>
      </c>
      <c r="W1056" s="40">
        <f t="shared" si="42"/>
        <v>0.18786043692953783</v>
      </c>
    </row>
    <row r="1057" spans="1:23" x14ac:dyDescent="0.3">
      <c r="A1057" s="13">
        <v>44095</v>
      </c>
      <c r="B1057">
        <v>28</v>
      </c>
      <c r="C1057">
        <f t="shared" si="29"/>
        <v>25.539073476816657</v>
      </c>
      <c r="D1057" s="17">
        <f t="shared" si="30"/>
        <v>2.4609265231833426</v>
      </c>
      <c r="E1057">
        <f t="shared" si="31"/>
        <v>2.4609265231833426</v>
      </c>
      <c r="F1057">
        <f t="shared" si="32"/>
        <v>6.0561593525072546</v>
      </c>
      <c r="G1057" s="40">
        <f t="shared" si="33"/>
        <v>8.7890232970833662E-2</v>
      </c>
      <c r="I1057" s="13">
        <v>44095</v>
      </c>
      <c r="J1057">
        <v>34</v>
      </c>
      <c r="K1057">
        <f t="shared" si="28"/>
        <v>27.063191734056211</v>
      </c>
      <c r="L1057" s="17">
        <f t="shared" si="34"/>
        <v>6.9368082659437889</v>
      </c>
      <c r="M1057">
        <f t="shared" si="35"/>
        <v>6.9368082659437889</v>
      </c>
      <c r="N1057">
        <f t="shared" si="36"/>
        <v>48.119308918466075</v>
      </c>
      <c r="O1057" s="40">
        <f t="shared" si="37"/>
        <v>0.2040237725277585</v>
      </c>
      <c r="Q1057" s="13">
        <v>44095</v>
      </c>
      <c r="R1057">
        <v>21</v>
      </c>
      <c r="S1057">
        <f t="shared" si="38"/>
        <v>14.346609578256961</v>
      </c>
      <c r="T1057" s="17">
        <f t="shared" si="39"/>
        <v>6.6533904217430386</v>
      </c>
      <c r="U1057">
        <f t="shared" si="40"/>
        <v>6.6533904217430386</v>
      </c>
      <c r="V1057">
        <f t="shared" si="41"/>
        <v>44.267604104142009</v>
      </c>
      <c r="W1057" s="40">
        <f t="shared" si="42"/>
        <v>0.31682811532109706</v>
      </c>
    </row>
    <row r="1058" spans="1:23" x14ac:dyDescent="0.3">
      <c r="A1058" s="13">
        <v>44096</v>
      </c>
      <c r="B1058">
        <v>28</v>
      </c>
      <c r="C1058">
        <f t="shared" si="29"/>
        <v>25.8754587621718</v>
      </c>
      <c r="D1058" s="17">
        <f t="shared" si="30"/>
        <v>2.1245412378282005</v>
      </c>
      <c r="E1058">
        <f t="shared" si="31"/>
        <v>2.1245412378282005</v>
      </c>
      <c r="F1058">
        <f t="shared" si="32"/>
        <v>4.5136754712325819</v>
      </c>
      <c r="G1058" s="40">
        <f t="shared" si="33"/>
        <v>7.5876472779578583E-2</v>
      </c>
      <c r="I1058" s="13">
        <v>44096</v>
      </c>
      <c r="J1058">
        <v>32</v>
      </c>
      <c r="K1058">
        <f t="shared" si="28"/>
        <v>26.45508735182139</v>
      </c>
      <c r="L1058" s="17">
        <f t="shared" si="34"/>
        <v>5.5449126481786095</v>
      </c>
      <c r="M1058">
        <f t="shared" si="35"/>
        <v>5.5449126481786095</v>
      </c>
      <c r="N1058">
        <f t="shared" si="36"/>
        <v>30.746056275931121</v>
      </c>
      <c r="O1058" s="40">
        <f t="shared" si="37"/>
        <v>0.17327852025558155</v>
      </c>
      <c r="Q1058" s="13">
        <v>44096</v>
      </c>
      <c r="R1058">
        <v>15</v>
      </c>
      <c r="S1058">
        <f t="shared" si="38"/>
        <v>13.093704781056378</v>
      </c>
      <c r="T1058" s="17">
        <f t="shared" si="39"/>
        <v>1.9062952189436224</v>
      </c>
      <c r="U1058">
        <f t="shared" si="40"/>
        <v>1.9062952189436224</v>
      </c>
      <c r="V1058">
        <f t="shared" si="41"/>
        <v>3.6339614617673135</v>
      </c>
      <c r="W1058" s="40">
        <f t="shared" si="42"/>
        <v>0.12708634792957482</v>
      </c>
    </row>
    <row r="1059" spans="1:23" x14ac:dyDescent="0.3">
      <c r="A1059" s="13">
        <v>44097</v>
      </c>
      <c r="B1059">
        <v>21</v>
      </c>
      <c r="C1059">
        <f t="shared" si="29"/>
        <v>24.953622393792266</v>
      </c>
      <c r="D1059" s="17">
        <f t="shared" si="30"/>
        <v>-3.9536223937922657</v>
      </c>
      <c r="E1059">
        <f t="shared" si="31"/>
        <v>3.9536223937922657</v>
      </c>
      <c r="F1059">
        <f t="shared" si="32"/>
        <v>15.631130032695685</v>
      </c>
      <c r="G1059" s="40">
        <f t="shared" si="33"/>
        <v>0.18826773303772693</v>
      </c>
      <c r="I1059" s="13">
        <v>44097</v>
      </c>
      <c r="J1059">
        <v>27</v>
      </c>
      <c r="K1059">
        <f t="shared" si="28"/>
        <v>30.617188398160305</v>
      </c>
      <c r="L1059" s="17">
        <f t="shared" si="34"/>
        <v>-3.6171883981603052</v>
      </c>
      <c r="M1059">
        <f t="shared" si="35"/>
        <v>3.6171883981603052</v>
      </c>
      <c r="N1059">
        <f t="shared" si="36"/>
        <v>13.084051907785515</v>
      </c>
      <c r="O1059" s="40">
        <f t="shared" si="37"/>
        <v>0.1339699406726039</v>
      </c>
      <c r="Q1059" s="13">
        <v>44097</v>
      </c>
      <c r="R1059">
        <v>10</v>
      </c>
      <c r="S1059">
        <f t="shared" si="38"/>
        <v>10.846989606537685</v>
      </c>
      <c r="T1059" s="17">
        <f t="shared" si="39"/>
        <v>-0.84698960653768474</v>
      </c>
      <c r="U1059">
        <f t="shared" si="40"/>
        <v>0.84698960653768474</v>
      </c>
      <c r="V1059">
        <f t="shared" si="41"/>
        <v>0.71739139358286197</v>
      </c>
      <c r="W1059" s="40">
        <f t="shared" si="42"/>
        <v>8.4698960653768474E-2</v>
      </c>
    </row>
    <row r="1060" spans="1:23" x14ac:dyDescent="0.3">
      <c r="A1060" s="13">
        <v>44098</v>
      </c>
      <c r="B1060">
        <v>24</v>
      </c>
      <c r="C1060">
        <f t="shared" si="29"/>
        <v>23.773563208164823</v>
      </c>
      <c r="D1060" s="17">
        <f t="shared" si="30"/>
        <v>0.22643679183517662</v>
      </c>
      <c r="E1060">
        <f t="shared" si="31"/>
        <v>0.22643679183517662</v>
      </c>
      <c r="F1060">
        <f t="shared" si="32"/>
        <v>5.1273620696607111E-2</v>
      </c>
      <c r="G1060" s="40">
        <f t="shared" si="33"/>
        <v>9.4348663264656931E-3</v>
      </c>
      <c r="I1060" s="13">
        <v>44098</v>
      </c>
      <c r="J1060">
        <v>29</v>
      </c>
      <c r="K1060">
        <f t="shared" si="28"/>
        <v>28.850431818275037</v>
      </c>
      <c r="L1060" s="17">
        <f t="shared" si="34"/>
        <v>0.14956818172496256</v>
      </c>
      <c r="M1060">
        <f t="shared" si="35"/>
        <v>0.14956818172496256</v>
      </c>
      <c r="N1060">
        <f t="shared" si="36"/>
        <v>2.2370640984511424E-2</v>
      </c>
      <c r="O1060" s="40">
        <f t="shared" si="37"/>
        <v>5.1575235077573299E-3</v>
      </c>
      <c r="Q1060" s="13">
        <v>44098</v>
      </c>
      <c r="R1060">
        <v>11</v>
      </c>
      <c r="S1060">
        <f t="shared" si="38"/>
        <v>11.409772728493662</v>
      </c>
      <c r="T1060" s="17">
        <f t="shared" si="39"/>
        <v>-0.40977272849366209</v>
      </c>
      <c r="U1060">
        <f t="shared" si="40"/>
        <v>0.40977272849366209</v>
      </c>
      <c r="V1060">
        <f t="shared" si="41"/>
        <v>0.16791368901714052</v>
      </c>
      <c r="W1060" s="40">
        <f t="shared" si="42"/>
        <v>3.7252066226696551E-2</v>
      </c>
    </row>
    <row r="1061" spans="1:23" x14ac:dyDescent="0.3">
      <c r="A1061" s="13">
        <v>44099</v>
      </c>
      <c r="B1061">
        <v>21</v>
      </c>
      <c r="C1061">
        <f t="shared" si="29"/>
        <v>23.538093315067691</v>
      </c>
      <c r="D1061" s="17">
        <f t="shared" si="30"/>
        <v>-2.538093315067691</v>
      </c>
      <c r="E1061">
        <f t="shared" si="31"/>
        <v>2.538093315067691</v>
      </c>
      <c r="F1061">
        <f t="shared" si="32"/>
        <v>6.4419176759913013</v>
      </c>
      <c r="G1061" s="40">
        <f t="shared" si="33"/>
        <v>0.12086158643179482</v>
      </c>
      <c r="I1061" s="13">
        <v>44099</v>
      </c>
      <c r="J1061">
        <v>27</v>
      </c>
      <c r="K1061">
        <f t="shared" si="28"/>
        <v>29.096600443355971</v>
      </c>
      <c r="L1061" s="17">
        <f t="shared" si="34"/>
        <v>-2.0966004433559711</v>
      </c>
      <c r="M1061">
        <f t="shared" si="35"/>
        <v>2.0966004433559711</v>
      </c>
      <c r="N1061">
        <f t="shared" si="36"/>
        <v>4.3957334190804547</v>
      </c>
      <c r="O1061" s="40">
        <f t="shared" si="37"/>
        <v>7.7651868272443372E-2</v>
      </c>
      <c r="Q1061" s="13">
        <v>44099</v>
      </c>
      <c r="R1061">
        <v>13</v>
      </c>
      <c r="S1061">
        <f t="shared" si="38"/>
        <v>13.245105136443266</v>
      </c>
      <c r="T1061" s="17">
        <f t="shared" si="39"/>
        <v>-0.24510513644326615</v>
      </c>
      <c r="U1061">
        <f t="shared" si="40"/>
        <v>0.24510513644326615</v>
      </c>
      <c r="V1061">
        <f t="shared" si="41"/>
        <v>6.0076527910872111E-2</v>
      </c>
      <c r="W1061" s="40">
        <f t="shared" si="42"/>
        <v>1.8854241264866626E-2</v>
      </c>
    </row>
    <row r="1062" spans="1:23" x14ac:dyDescent="0.3">
      <c r="A1062" s="13">
        <v>44100</v>
      </c>
      <c r="B1062">
        <v>24</v>
      </c>
      <c r="C1062">
        <f t="shared" si="29"/>
        <v>22.295971897521333</v>
      </c>
      <c r="D1062" s="17">
        <f t="shared" si="30"/>
        <v>1.7040281024786665</v>
      </c>
      <c r="E1062">
        <f t="shared" si="31"/>
        <v>1.7040281024786665</v>
      </c>
      <c r="F1062">
        <f t="shared" si="32"/>
        <v>2.9037117740370451</v>
      </c>
      <c r="G1062" s="40">
        <f t="shared" si="33"/>
        <v>7.100117093661111E-2</v>
      </c>
      <c r="I1062" s="13">
        <v>44100</v>
      </c>
      <c r="J1062">
        <v>31</v>
      </c>
      <c r="K1062">
        <f t="shared" si="28"/>
        <v>24.742610112390043</v>
      </c>
      <c r="L1062" s="17">
        <f t="shared" si="34"/>
        <v>6.257389887609957</v>
      </c>
      <c r="M1062">
        <f t="shared" si="35"/>
        <v>6.257389887609957</v>
      </c>
      <c r="N1062">
        <f t="shared" si="36"/>
        <v>39.154928205563351</v>
      </c>
      <c r="O1062" s="40">
        <f t="shared" si="37"/>
        <v>0.20185128669709537</v>
      </c>
      <c r="Q1062" s="13">
        <v>44100</v>
      </c>
      <c r="R1062">
        <v>6</v>
      </c>
      <c r="S1062">
        <f t="shared" si="38"/>
        <v>11.163583477176982</v>
      </c>
      <c r="T1062" s="17">
        <f t="shared" si="39"/>
        <v>-5.1635834771769815</v>
      </c>
      <c r="U1062">
        <f t="shared" si="40"/>
        <v>5.1635834771769815</v>
      </c>
      <c r="V1062">
        <f t="shared" si="41"/>
        <v>26.662594325775128</v>
      </c>
      <c r="W1062" s="40">
        <f t="shared" si="42"/>
        <v>0.86059724619616362</v>
      </c>
    </row>
    <row r="1063" spans="1:23" x14ac:dyDescent="0.3">
      <c r="A1063" s="13">
        <v>44101</v>
      </c>
      <c r="B1063">
        <v>33</v>
      </c>
      <c r="C1063">
        <f t="shared" si="29"/>
        <v>22.821185976139351</v>
      </c>
      <c r="D1063" s="17">
        <f t="shared" si="30"/>
        <v>10.178814023860649</v>
      </c>
      <c r="E1063">
        <f t="shared" si="31"/>
        <v>10.178814023860649</v>
      </c>
      <c r="F1063">
        <f t="shared" si="32"/>
        <v>103.60825493234222</v>
      </c>
      <c r="G1063" s="40">
        <f t="shared" si="33"/>
        <v>0.30844890981395906</v>
      </c>
      <c r="I1063" s="13">
        <v>44101</v>
      </c>
      <c r="J1063">
        <v>23</v>
      </c>
      <c r="K1063">
        <f t="shared" si="28"/>
        <v>22.568399115535822</v>
      </c>
      <c r="L1063" s="17">
        <f t="shared" si="34"/>
        <v>0.43160088446417788</v>
      </c>
      <c r="M1063">
        <f t="shared" si="35"/>
        <v>0.43160088446417788</v>
      </c>
      <c r="N1063">
        <f t="shared" si="36"/>
        <v>0.18627932347026063</v>
      </c>
      <c r="O1063" s="40">
        <f t="shared" si="37"/>
        <v>1.8765255846268602E-2</v>
      </c>
      <c r="Q1063" s="13">
        <v>44101</v>
      </c>
      <c r="R1063">
        <v>17</v>
      </c>
      <c r="S1063">
        <f t="shared" si="38"/>
        <v>15.238033444942705</v>
      </c>
      <c r="T1063" s="17">
        <f t="shared" si="39"/>
        <v>1.7619665550572954</v>
      </c>
      <c r="U1063">
        <f t="shared" si="40"/>
        <v>1.7619665550572954</v>
      </c>
      <c r="V1063">
        <f t="shared" si="41"/>
        <v>3.104526141140473</v>
      </c>
      <c r="W1063" s="40">
        <f t="shared" si="42"/>
        <v>0.10364509147395855</v>
      </c>
    </row>
    <row r="1064" spans="1:23" x14ac:dyDescent="0.3">
      <c r="A1064" s="13">
        <v>44102</v>
      </c>
      <c r="B1064">
        <v>31</v>
      </c>
      <c r="C1064">
        <f t="shared" si="29"/>
        <v>23.810994793610178</v>
      </c>
      <c r="D1064" s="17">
        <f t="shared" si="30"/>
        <v>7.1890052063898224</v>
      </c>
      <c r="E1064">
        <f t="shared" si="31"/>
        <v>7.1890052063898224</v>
      </c>
      <c r="F1064">
        <f t="shared" si="32"/>
        <v>51.681795857499971</v>
      </c>
      <c r="G1064" s="40">
        <f t="shared" si="33"/>
        <v>0.23190339375451041</v>
      </c>
      <c r="I1064" s="13">
        <v>44102</v>
      </c>
      <c r="J1064">
        <v>29</v>
      </c>
      <c r="K1064">
        <f t="shared" si="28"/>
        <v>28.491550939859135</v>
      </c>
      <c r="L1064" s="17">
        <f t="shared" si="34"/>
        <v>0.50844906014086533</v>
      </c>
      <c r="M1064">
        <f t="shared" si="35"/>
        <v>0.50844906014086533</v>
      </c>
      <c r="N1064">
        <f t="shared" si="36"/>
        <v>0.2585204467581293</v>
      </c>
      <c r="O1064" s="40">
        <f t="shared" si="37"/>
        <v>1.7532726211753977E-2</v>
      </c>
      <c r="Q1064" s="13">
        <v>44102</v>
      </c>
      <c r="R1064">
        <v>14</v>
      </c>
      <c r="S1064">
        <f t="shared" si="38"/>
        <v>13.350036887803014</v>
      </c>
      <c r="T1064" s="17">
        <f t="shared" si="39"/>
        <v>0.64996311219698555</v>
      </c>
      <c r="U1064">
        <f t="shared" si="40"/>
        <v>0.64996311219698555</v>
      </c>
      <c r="V1064">
        <f t="shared" si="41"/>
        <v>0.42245204721679125</v>
      </c>
      <c r="W1064" s="40">
        <f t="shared" si="42"/>
        <v>4.642593658549897E-2</v>
      </c>
    </row>
    <row r="1065" spans="1:23" x14ac:dyDescent="0.3">
      <c r="A1065" s="13">
        <v>44103</v>
      </c>
      <c r="B1065">
        <v>18</v>
      </c>
      <c r="C1065">
        <f t="shared" si="29"/>
        <v>25.669279498153713</v>
      </c>
      <c r="D1065" s="17">
        <f t="shared" si="30"/>
        <v>-7.6692794981537133</v>
      </c>
      <c r="E1065">
        <f t="shared" si="31"/>
        <v>7.6692794981537133</v>
      </c>
      <c r="F1065">
        <f t="shared" si="32"/>
        <v>58.817848020800874</v>
      </c>
      <c r="G1065" s="40">
        <f t="shared" si="33"/>
        <v>0.42607108323076187</v>
      </c>
      <c r="I1065" s="13">
        <v>44103</v>
      </c>
      <c r="J1065">
        <v>26</v>
      </c>
      <c r="K1065">
        <f t="shared" si="28"/>
        <v>26.70535224654305</v>
      </c>
      <c r="L1065" s="17">
        <f t="shared" si="34"/>
        <v>-0.7053522465430504</v>
      </c>
      <c r="M1065">
        <f t="shared" si="35"/>
        <v>0.7053522465430504</v>
      </c>
      <c r="N1065">
        <f t="shared" si="36"/>
        <v>0.49752179170332816</v>
      </c>
      <c r="O1065" s="40">
        <f t="shared" si="37"/>
        <v>2.7128932559348094E-2</v>
      </c>
      <c r="Q1065" s="13">
        <v>44103</v>
      </c>
      <c r="R1065">
        <v>9</v>
      </c>
      <c r="S1065">
        <f t="shared" si="38"/>
        <v>11.515495144972059</v>
      </c>
      <c r="T1065" s="17">
        <f t="shared" si="39"/>
        <v>-2.5154951449720588</v>
      </c>
      <c r="U1065">
        <f t="shared" si="40"/>
        <v>2.5154951449720588</v>
      </c>
      <c r="V1065">
        <f t="shared" si="41"/>
        <v>6.3277158243779992</v>
      </c>
      <c r="W1065" s="40">
        <f t="shared" si="42"/>
        <v>0.27949946055245101</v>
      </c>
    </row>
    <row r="1066" spans="1:23" x14ac:dyDescent="0.3">
      <c r="A1066" s="13">
        <v>44104</v>
      </c>
      <c r="B1066">
        <v>20</v>
      </c>
      <c r="C1066">
        <f t="shared" si="29"/>
        <v>23.181496245829848</v>
      </c>
      <c r="D1066" s="17">
        <f t="shared" si="30"/>
        <v>-3.1814962458298481</v>
      </c>
      <c r="E1066">
        <f t="shared" si="31"/>
        <v>3.1814962458298481</v>
      </c>
      <c r="F1066">
        <f t="shared" si="32"/>
        <v>10.121918362229417</v>
      </c>
      <c r="G1066" s="40">
        <f t="shared" si="33"/>
        <v>0.1590748122914924</v>
      </c>
      <c r="I1066" s="13">
        <v>44104</v>
      </c>
      <c r="J1066">
        <v>31</v>
      </c>
      <c r="K1066">
        <f t="shared" ref="K1066:K1094" si="43">(($M$836*J1059)+($M$835*J1058)+($M$834*J1057)+($M$833*J1056)+($M$832*J1055)+(J1054*$M$837)+(J1053*$M$838)+(J1052*$M$839)+(J1051*$M$840)+(J1050*$M$841)+(J1049*$M$842)+(J1048*$M$843)+(J1047*$M$844)+(J1046*$M$845))/14</f>
        <v>29.175845093772683</v>
      </c>
      <c r="L1066" s="17">
        <f t="shared" si="34"/>
        <v>1.8241549062273172</v>
      </c>
      <c r="M1066">
        <f t="shared" si="35"/>
        <v>1.8241549062273172</v>
      </c>
      <c r="N1066">
        <f t="shared" si="36"/>
        <v>3.3275411219131925</v>
      </c>
      <c r="O1066" s="40">
        <f t="shared" si="37"/>
        <v>5.8843706652494103E-2</v>
      </c>
      <c r="Q1066" s="13">
        <v>44104</v>
      </c>
      <c r="R1066">
        <v>20</v>
      </c>
      <c r="S1066">
        <f t="shared" si="38"/>
        <v>10.458726173277601</v>
      </c>
      <c r="T1066" s="17">
        <f t="shared" si="39"/>
        <v>9.5412738267223993</v>
      </c>
      <c r="U1066">
        <f t="shared" si="40"/>
        <v>9.5412738267223993</v>
      </c>
      <c r="V1066">
        <f t="shared" si="41"/>
        <v>91.035906236497894</v>
      </c>
      <c r="W1066" s="40">
        <f t="shared" si="42"/>
        <v>0.47706369133611998</v>
      </c>
    </row>
    <row r="1067" spans="1:23" x14ac:dyDescent="0.3">
      <c r="A1067" s="13">
        <v>44105</v>
      </c>
      <c r="B1067">
        <v>29</v>
      </c>
      <c r="C1067">
        <f t="shared" ref="C1067:C1094" si="44">(($E$836*B1060)+($E$835*B1059)+($E$834*B1058)+($E$833*B1057)+($E$832*B1056)+(B1055*$E$837)+(B1054*$E$838)+(B1053*$E$839)+(B1052*$E$840)+(B1051*$E$841)+(B1050*$E$842)+(B1049*$E$843)+(B1048*$E$844)+(B1047*$E$845)+(($E$846*B1046)+($E$847*B1045)+($E$848*B1044)+($E$849*B1043)+($E$850*B1042)+(B1041*$E$851)+(B1040*$E$852)+(B1039*$E$853)+(B1038*$E$854)+(B1037*$E$855)+(B1036*$E$856)+(B1035*$E$857)+(B1034*$E$858)+(B1033*$E$859))/28)</f>
        <v>22.754082345157897</v>
      </c>
      <c r="D1067" s="17">
        <f t="shared" si="30"/>
        <v>6.2459176548421027</v>
      </c>
      <c r="E1067">
        <f t="shared" si="31"/>
        <v>6.2459176548421027</v>
      </c>
      <c r="F1067">
        <f t="shared" si="32"/>
        <v>39.011487351068276</v>
      </c>
      <c r="G1067" s="40">
        <f t="shared" si="33"/>
        <v>0.21537647085662423</v>
      </c>
      <c r="I1067" s="13">
        <v>44105</v>
      </c>
      <c r="J1067">
        <v>23</v>
      </c>
      <c r="K1067">
        <f t="shared" si="43"/>
        <v>27.213652806009929</v>
      </c>
      <c r="L1067" s="17">
        <f t="shared" si="34"/>
        <v>-4.2136528060099288</v>
      </c>
      <c r="M1067">
        <f t="shared" si="35"/>
        <v>4.2136528060099288</v>
      </c>
      <c r="N1067">
        <f t="shared" si="36"/>
        <v>17.754869969595347</v>
      </c>
      <c r="O1067" s="40">
        <f t="shared" si="37"/>
        <v>0.18320229591347517</v>
      </c>
      <c r="Q1067" s="13">
        <v>44105</v>
      </c>
      <c r="R1067">
        <v>8</v>
      </c>
      <c r="S1067">
        <f t="shared" si="38"/>
        <v>12.778025074202093</v>
      </c>
      <c r="T1067" s="17">
        <f t="shared" si="39"/>
        <v>-4.7780250742020929</v>
      </c>
      <c r="U1067">
        <f t="shared" si="40"/>
        <v>4.7780250742020929</v>
      </c>
      <c r="V1067">
        <f t="shared" si="41"/>
        <v>22.829523609703916</v>
      </c>
      <c r="W1067" s="40">
        <f t="shared" si="42"/>
        <v>0.59725313427526161</v>
      </c>
    </row>
    <row r="1068" spans="1:23" x14ac:dyDescent="0.3">
      <c r="A1068" s="13">
        <v>44106</v>
      </c>
      <c r="B1068">
        <v>18</v>
      </c>
      <c r="C1068">
        <f t="shared" si="44"/>
        <v>21.957604797155355</v>
      </c>
      <c r="D1068" s="17">
        <f t="shared" si="30"/>
        <v>-3.957604797155355</v>
      </c>
      <c r="E1068">
        <f t="shared" si="31"/>
        <v>3.957604797155355</v>
      </c>
      <c r="F1068">
        <f t="shared" si="32"/>
        <v>15.662635730467079</v>
      </c>
      <c r="G1068" s="40">
        <f t="shared" si="33"/>
        <v>0.21986693317529749</v>
      </c>
      <c r="I1068" s="13">
        <v>44106</v>
      </c>
      <c r="J1068">
        <v>22</v>
      </c>
      <c r="K1068">
        <f t="shared" si="43"/>
        <v>24.882316252616402</v>
      </c>
      <c r="L1068" s="17">
        <f t="shared" si="34"/>
        <v>-2.8823162526164019</v>
      </c>
      <c r="M1068">
        <f t="shared" si="35"/>
        <v>2.8823162526164019</v>
      </c>
      <c r="N1068">
        <f t="shared" si="36"/>
        <v>8.3077469800966579</v>
      </c>
      <c r="O1068" s="40">
        <f t="shared" si="37"/>
        <v>0.13101437511892736</v>
      </c>
      <c r="Q1068" s="13">
        <v>44106</v>
      </c>
      <c r="R1068">
        <v>5</v>
      </c>
      <c r="S1068">
        <f t="shared" si="38"/>
        <v>11.557209797025605</v>
      </c>
      <c r="T1068" s="17">
        <f t="shared" si="39"/>
        <v>-6.5572097970256049</v>
      </c>
      <c r="U1068">
        <f t="shared" si="40"/>
        <v>6.5572097970256049</v>
      </c>
      <c r="V1068">
        <f t="shared" si="41"/>
        <v>42.997000322208578</v>
      </c>
      <c r="W1068" s="40">
        <f t="shared" si="42"/>
        <v>1.311441959405121</v>
      </c>
    </row>
    <row r="1069" spans="1:23" x14ac:dyDescent="0.3">
      <c r="A1069" s="13">
        <v>44107</v>
      </c>
      <c r="B1069">
        <v>31</v>
      </c>
      <c r="C1069">
        <f t="shared" si="44"/>
        <v>22.335870036182513</v>
      </c>
      <c r="D1069" s="17">
        <f t="shared" si="30"/>
        <v>8.6641299638174871</v>
      </c>
      <c r="E1069">
        <f t="shared" si="31"/>
        <v>8.6641299638174871</v>
      </c>
      <c r="F1069">
        <f t="shared" si="32"/>
        <v>75.067148029920006</v>
      </c>
      <c r="G1069" s="40">
        <f t="shared" si="33"/>
        <v>0.27948806334895121</v>
      </c>
      <c r="I1069" s="13">
        <v>44107</v>
      </c>
      <c r="J1069">
        <v>28</v>
      </c>
      <c r="K1069">
        <f t="shared" si="43"/>
        <v>28.080846927275619</v>
      </c>
      <c r="L1069" s="17">
        <f t="shared" si="34"/>
        <v>-8.0846927275619151E-2</v>
      </c>
      <c r="M1069">
        <f t="shared" si="35"/>
        <v>8.0846927275619151E-2</v>
      </c>
      <c r="N1069">
        <f t="shared" si="36"/>
        <v>6.536225649909252E-3</v>
      </c>
      <c r="O1069" s="40">
        <f t="shared" si="37"/>
        <v>2.8873902598435413E-3</v>
      </c>
      <c r="Q1069" s="13">
        <v>44107</v>
      </c>
      <c r="R1069">
        <v>17</v>
      </c>
      <c r="S1069">
        <f t="shared" si="38"/>
        <v>15.770833467180703</v>
      </c>
      <c r="T1069" s="17">
        <f t="shared" si="39"/>
        <v>1.2291665328192973</v>
      </c>
      <c r="U1069">
        <f t="shared" si="40"/>
        <v>1.2291665328192973</v>
      </c>
      <c r="V1069">
        <f t="shared" si="41"/>
        <v>1.5108503654030128</v>
      </c>
      <c r="W1069" s="40">
        <f t="shared" si="42"/>
        <v>7.2303913695252783E-2</v>
      </c>
    </row>
    <row r="1070" spans="1:23" x14ac:dyDescent="0.3">
      <c r="A1070" s="13">
        <v>44108</v>
      </c>
      <c r="B1070">
        <v>30</v>
      </c>
      <c r="C1070">
        <f t="shared" si="44"/>
        <v>23.537213651085899</v>
      </c>
      <c r="D1070" s="17">
        <f t="shared" si="30"/>
        <v>6.4627863489141006</v>
      </c>
      <c r="E1070">
        <f t="shared" si="31"/>
        <v>6.4627863489141006</v>
      </c>
      <c r="F1070">
        <f t="shared" si="32"/>
        <v>41.767607391710449</v>
      </c>
      <c r="G1070" s="40">
        <f t="shared" si="33"/>
        <v>0.21542621163047002</v>
      </c>
      <c r="I1070" s="13">
        <v>44108</v>
      </c>
      <c r="J1070">
        <v>23</v>
      </c>
      <c r="K1070">
        <f t="shared" si="43"/>
        <v>24.876478240683408</v>
      </c>
      <c r="L1070" s="17">
        <f t="shared" si="34"/>
        <v>-1.876478240683408</v>
      </c>
      <c r="M1070">
        <f t="shared" si="35"/>
        <v>1.876478240683408</v>
      </c>
      <c r="N1070">
        <f t="shared" si="36"/>
        <v>3.5211705877582977</v>
      </c>
      <c r="O1070" s="40">
        <f t="shared" si="37"/>
        <v>8.1586010464495998E-2</v>
      </c>
      <c r="Q1070" s="13">
        <v>44108</v>
      </c>
      <c r="R1070">
        <v>13</v>
      </c>
      <c r="S1070">
        <f t="shared" si="38"/>
        <v>11.909604842111159</v>
      </c>
      <c r="T1070" s="17">
        <f t="shared" si="39"/>
        <v>1.0903951578888407</v>
      </c>
      <c r="U1070">
        <f t="shared" si="40"/>
        <v>1.0903951578888407</v>
      </c>
      <c r="V1070">
        <f t="shared" si="41"/>
        <v>1.1889616003474297</v>
      </c>
      <c r="W1070" s="40">
        <f t="shared" si="42"/>
        <v>8.3876550606833897E-2</v>
      </c>
    </row>
    <row r="1071" spans="1:23" x14ac:dyDescent="0.3">
      <c r="A1071" s="13">
        <v>44109</v>
      </c>
      <c r="B1071">
        <v>28</v>
      </c>
      <c r="C1071">
        <f t="shared" si="44"/>
        <v>25.352886196417863</v>
      </c>
      <c r="D1071" s="17">
        <f t="shared" si="30"/>
        <v>2.6471138035821369</v>
      </c>
      <c r="E1071">
        <f t="shared" si="31"/>
        <v>2.6471138035821369</v>
      </c>
      <c r="F1071">
        <f t="shared" si="32"/>
        <v>7.0072114891150878</v>
      </c>
      <c r="G1071" s="40">
        <f t="shared" si="33"/>
        <v>9.4539778699362031E-2</v>
      </c>
      <c r="I1071" s="13">
        <v>44109</v>
      </c>
      <c r="J1071">
        <v>20</v>
      </c>
      <c r="K1071">
        <f t="shared" si="43"/>
        <v>26.595080691814136</v>
      </c>
      <c r="L1071" s="17">
        <f t="shared" si="34"/>
        <v>-6.595080691814136</v>
      </c>
      <c r="M1071">
        <f t="shared" si="35"/>
        <v>6.595080691814136</v>
      </c>
      <c r="N1071">
        <f t="shared" si="36"/>
        <v>43.495089331539624</v>
      </c>
      <c r="O1071" s="40">
        <f t="shared" si="37"/>
        <v>0.32975403459070679</v>
      </c>
      <c r="Q1071" s="13">
        <v>44109</v>
      </c>
      <c r="R1071">
        <v>16</v>
      </c>
      <c r="S1071">
        <f t="shared" si="38"/>
        <v>14.63544205814968</v>
      </c>
      <c r="T1071" s="17">
        <f t="shared" si="39"/>
        <v>1.36455794185032</v>
      </c>
      <c r="U1071">
        <f t="shared" si="40"/>
        <v>1.36455794185032</v>
      </c>
      <c r="V1071">
        <f t="shared" si="41"/>
        <v>1.8620183766667813</v>
      </c>
      <c r="W1071" s="40">
        <f t="shared" si="42"/>
        <v>8.5284871365644999E-2</v>
      </c>
    </row>
    <row r="1072" spans="1:23" x14ac:dyDescent="0.3">
      <c r="A1072" s="13">
        <v>44110</v>
      </c>
      <c r="B1072">
        <v>29</v>
      </c>
      <c r="C1072">
        <f t="shared" si="44"/>
        <v>24.940997568470877</v>
      </c>
      <c r="D1072" s="17">
        <f t="shared" si="30"/>
        <v>4.0590024315291231</v>
      </c>
      <c r="E1072">
        <f t="shared" si="31"/>
        <v>4.0590024315291231</v>
      </c>
      <c r="F1072">
        <f t="shared" si="32"/>
        <v>16.475500739159333</v>
      </c>
      <c r="G1072" s="40">
        <f t="shared" si="33"/>
        <v>0.13996560108721115</v>
      </c>
      <c r="I1072" s="13">
        <v>44110</v>
      </c>
      <c r="J1072">
        <v>28</v>
      </c>
      <c r="K1072">
        <f t="shared" si="43"/>
        <v>27.999997181291977</v>
      </c>
      <c r="L1072" s="17">
        <f t="shared" si="34"/>
        <v>2.8187080225450245E-6</v>
      </c>
      <c r="M1072">
        <f t="shared" si="35"/>
        <v>2.8187080225450245E-6</v>
      </c>
      <c r="N1072">
        <f t="shared" si="36"/>
        <v>7.9451149163596824E-12</v>
      </c>
      <c r="O1072" s="40">
        <f t="shared" si="37"/>
        <v>1.006681436623223E-7</v>
      </c>
      <c r="Q1072" s="13">
        <v>44110</v>
      </c>
      <c r="R1072">
        <v>10</v>
      </c>
      <c r="S1072">
        <f t="shared" si="38"/>
        <v>12.18925630088896</v>
      </c>
      <c r="T1072" s="17">
        <f t="shared" si="39"/>
        <v>-2.1892563008889603</v>
      </c>
      <c r="U1072">
        <f t="shared" si="40"/>
        <v>2.1892563008889603</v>
      </c>
      <c r="V1072">
        <f t="shared" si="41"/>
        <v>4.792843150982014</v>
      </c>
      <c r="W1072" s="40">
        <f t="shared" si="42"/>
        <v>0.21892563008889604</v>
      </c>
    </row>
    <row r="1073" spans="1:23" x14ac:dyDescent="0.3">
      <c r="A1073" s="13">
        <v>44111</v>
      </c>
      <c r="B1073">
        <v>26</v>
      </c>
      <c r="C1073">
        <f t="shared" si="44"/>
        <v>23.22121898648474</v>
      </c>
      <c r="D1073" s="17">
        <f t="shared" si="30"/>
        <v>2.7787810135152604</v>
      </c>
      <c r="E1073">
        <f t="shared" si="31"/>
        <v>2.7787810135152604</v>
      </c>
      <c r="F1073">
        <f t="shared" si="32"/>
        <v>7.7216239210728981</v>
      </c>
      <c r="G1073" s="40">
        <f t="shared" si="33"/>
        <v>0.10687619282751001</v>
      </c>
      <c r="I1073" s="13">
        <v>44111</v>
      </c>
      <c r="J1073">
        <v>29</v>
      </c>
      <c r="K1073">
        <f t="shared" si="43"/>
        <v>27.399304187256554</v>
      </c>
      <c r="L1073" s="17">
        <f t="shared" si="34"/>
        <v>1.6006958127434459</v>
      </c>
      <c r="M1073">
        <f t="shared" si="35"/>
        <v>1.6006958127434459</v>
      </c>
      <c r="N1073">
        <f t="shared" si="36"/>
        <v>2.5622270849344009</v>
      </c>
      <c r="O1073" s="40">
        <f t="shared" si="37"/>
        <v>5.5196407335980892E-2</v>
      </c>
      <c r="Q1073" s="13">
        <v>44111</v>
      </c>
      <c r="R1073">
        <v>14</v>
      </c>
      <c r="S1073">
        <f t="shared" si="38"/>
        <v>13.207950302629998</v>
      </c>
      <c r="T1073" s="17">
        <f t="shared" si="39"/>
        <v>0.79204969737000219</v>
      </c>
      <c r="U1073">
        <f t="shared" si="40"/>
        <v>0.79204969737000219</v>
      </c>
      <c r="V1073">
        <f t="shared" si="41"/>
        <v>0.62734272310391204</v>
      </c>
      <c r="W1073" s="40">
        <f t="shared" si="42"/>
        <v>5.6574978383571582E-2</v>
      </c>
    </row>
    <row r="1074" spans="1:23" x14ac:dyDescent="0.3">
      <c r="A1074" s="13">
        <v>44112</v>
      </c>
      <c r="B1074">
        <v>22</v>
      </c>
      <c r="C1074">
        <f t="shared" si="44"/>
        <v>19.51757641695238</v>
      </c>
      <c r="D1074" s="17">
        <f t="shared" ref="D1074:D1094" si="45">B1074-C1074</f>
        <v>2.4824235830476198</v>
      </c>
      <c r="E1074">
        <f t="shared" ref="E1074:E1094" si="46">ABS(D1074)</f>
        <v>2.4824235830476198</v>
      </c>
      <c r="F1074">
        <f t="shared" ref="F1074:F1094" si="47">E1074^2</f>
        <v>6.162426845670983</v>
      </c>
      <c r="G1074" s="40">
        <f t="shared" ref="G1074:G1094" si="48">ABS(E1074/B1074)</f>
        <v>0.11283743559307363</v>
      </c>
      <c r="I1074" s="13">
        <v>44112</v>
      </c>
      <c r="J1074">
        <v>27</v>
      </c>
      <c r="K1074">
        <f t="shared" si="43"/>
        <v>26.000332319239089</v>
      </c>
      <c r="L1074" s="17">
        <f t="shared" ref="L1074:L1094" si="49">J1074-K1074</f>
        <v>0.99966768076091128</v>
      </c>
      <c r="M1074">
        <f t="shared" ref="M1074:M1094" si="50">ABS(L1074)</f>
        <v>0.99966768076091128</v>
      </c>
      <c r="N1074">
        <f t="shared" ref="N1074:N1094" si="51">M1074^2</f>
        <v>0.99933547195789918</v>
      </c>
      <c r="O1074" s="40">
        <f t="shared" ref="O1074:O1094" si="52">ABS(M1074/J1074)</f>
        <v>3.7024728917070787E-2</v>
      </c>
      <c r="Q1074" s="13">
        <v>44112</v>
      </c>
      <c r="R1074">
        <v>6</v>
      </c>
      <c r="S1074">
        <f t="shared" si="38"/>
        <v>10.784273871486244</v>
      </c>
      <c r="T1074" s="17">
        <f t="shared" si="39"/>
        <v>-4.7842738714862438</v>
      </c>
      <c r="U1074">
        <f t="shared" si="40"/>
        <v>4.7842738714862438</v>
      </c>
      <c r="V1074">
        <f t="shared" si="41"/>
        <v>22.889276477385973</v>
      </c>
      <c r="W1074" s="40">
        <f t="shared" si="42"/>
        <v>0.79737897858104068</v>
      </c>
    </row>
    <row r="1075" spans="1:23" x14ac:dyDescent="0.3">
      <c r="A1075" s="13">
        <v>44113</v>
      </c>
      <c r="B1075">
        <v>29</v>
      </c>
      <c r="C1075">
        <f t="shared" si="44"/>
        <v>21.921308568699875</v>
      </c>
      <c r="D1075" s="17">
        <f t="shared" si="45"/>
        <v>7.0786914313001255</v>
      </c>
      <c r="E1075">
        <f t="shared" si="46"/>
        <v>7.0786914313001255</v>
      </c>
      <c r="F1075">
        <f t="shared" si="47"/>
        <v>50.107872379561819</v>
      </c>
      <c r="G1075" s="40">
        <f t="shared" si="48"/>
        <v>0.24409280797586638</v>
      </c>
      <c r="I1075" s="13">
        <v>44113</v>
      </c>
      <c r="J1075">
        <v>27</v>
      </c>
      <c r="K1075">
        <f t="shared" si="43"/>
        <v>23.834916137007273</v>
      </c>
      <c r="L1075" s="17">
        <f t="shared" si="49"/>
        <v>3.1650838629927271</v>
      </c>
      <c r="M1075">
        <f t="shared" si="50"/>
        <v>3.1650838629927271</v>
      </c>
      <c r="N1075">
        <f t="shared" si="51"/>
        <v>10.017755859776964</v>
      </c>
      <c r="O1075" s="40">
        <f t="shared" si="52"/>
        <v>0.11722532825898989</v>
      </c>
      <c r="Q1075" s="13">
        <v>44113</v>
      </c>
      <c r="R1075">
        <v>13</v>
      </c>
      <c r="S1075">
        <f t="shared" si="38"/>
        <v>14.251493760996583</v>
      </c>
      <c r="T1075" s="17">
        <f t="shared" si="39"/>
        <v>-1.251493760996583</v>
      </c>
      <c r="U1075">
        <f t="shared" si="40"/>
        <v>1.251493760996583</v>
      </c>
      <c r="V1075">
        <f t="shared" si="41"/>
        <v>1.5662366338133726</v>
      </c>
      <c r="W1075" s="40">
        <f t="shared" si="42"/>
        <v>9.626875084589101E-2</v>
      </c>
    </row>
    <row r="1076" spans="1:23" x14ac:dyDescent="0.3">
      <c r="A1076" s="13">
        <v>44114</v>
      </c>
      <c r="B1076">
        <v>30</v>
      </c>
      <c r="C1076">
        <f t="shared" si="44"/>
        <v>23.650226652667428</v>
      </c>
      <c r="D1076" s="17">
        <f t="shared" si="45"/>
        <v>6.3497733473325724</v>
      </c>
      <c r="E1076">
        <f t="shared" si="46"/>
        <v>6.3497733473325724</v>
      </c>
      <c r="F1076">
        <f t="shared" si="47"/>
        <v>40.319621562495101</v>
      </c>
      <c r="G1076" s="40">
        <f t="shared" si="48"/>
        <v>0.21165911157775241</v>
      </c>
      <c r="I1076" s="13">
        <v>44114</v>
      </c>
      <c r="J1076">
        <v>22</v>
      </c>
      <c r="K1076">
        <f t="shared" si="43"/>
        <v>24.256973798131543</v>
      </c>
      <c r="L1076" s="17">
        <f t="shared" si="49"/>
        <v>-2.2569737981315434</v>
      </c>
      <c r="M1076">
        <f t="shared" si="50"/>
        <v>2.2569737981315434</v>
      </c>
      <c r="N1076">
        <f t="shared" si="51"/>
        <v>5.0939307254523252</v>
      </c>
      <c r="O1076" s="40">
        <f t="shared" si="52"/>
        <v>0.10258971809688834</v>
      </c>
      <c r="Q1076" s="13">
        <v>44114</v>
      </c>
      <c r="R1076">
        <v>13</v>
      </c>
      <c r="S1076">
        <f t="shared" si="38"/>
        <v>10.040447210310457</v>
      </c>
      <c r="T1076" s="17">
        <f t="shared" si="39"/>
        <v>2.9595527896895426</v>
      </c>
      <c r="U1076">
        <f t="shared" si="40"/>
        <v>2.9595527896895426</v>
      </c>
      <c r="V1076">
        <f t="shared" si="41"/>
        <v>8.758952714959154</v>
      </c>
      <c r="W1076" s="40">
        <f t="shared" si="42"/>
        <v>0.22765790689919557</v>
      </c>
    </row>
    <row r="1077" spans="1:23" x14ac:dyDescent="0.3">
      <c r="A1077" s="13">
        <v>44115</v>
      </c>
      <c r="B1077">
        <v>26</v>
      </c>
      <c r="C1077">
        <f t="shared" si="44"/>
        <v>23.691202043245326</v>
      </c>
      <c r="D1077" s="17">
        <f t="shared" si="45"/>
        <v>2.3087979567546739</v>
      </c>
      <c r="E1077">
        <f t="shared" si="46"/>
        <v>2.3087979567546739</v>
      </c>
      <c r="F1077">
        <f t="shared" si="47"/>
        <v>5.3305480051145571</v>
      </c>
      <c r="G1077" s="40">
        <f t="shared" si="48"/>
        <v>8.8799921413641306E-2</v>
      </c>
      <c r="I1077" s="13">
        <v>44115</v>
      </c>
      <c r="J1077">
        <v>19</v>
      </c>
      <c r="K1077">
        <f t="shared" si="43"/>
        <v>24.733478264979912</v>
      </c>
      <c r="L1077" s="17">
        <f t="shared" si="49"/>
        <v>-5.7334782649799116</v>
      </c>
      <c r="M1077">
        <f t="shared" si="50"/>
        <v>5.7334782649799116</v>
      </c>
      <c r="N1077">
        <f t="shared" si="51"/>
        <v>32.872773014997058</v>
      </c>
      <c r="O1077" s="40">
        <f t="shared" si="52"/>
        <v>0.30176201394631114</v>
      </c>
      <c r="Q1077" s="13">
        <v>44115</v>
      </c>
      <c r="R1077">
        <v>16</v>
      </c>
      <c r="S1077">
        <f t="shared" si="38"/>
        <v>14.924221804341041</v>
      </c>
      <c r="T1077" s="17">
        <f t="shared" si="39"/>
        <v>1.0757781956589589</v>
      </c>
      <c r="U1077">
        <f t="shared" si="40"/>
        <v>1.0757781956589589</v>
      </c>
      <c r="V1077">
        <f t="shared" si="41"/>
        <v>1.1572987262552454</v>
      </c>
      <c r="W1077" s="40">
        <f t="shared" si="42"/>
        <v>6.7236137228684933E-2</v>
      </c>
    </row>
    <row r="1078" spans="1:23" x14ac:dyDescent="0.3">
      <c r="A1078" s="13">
        <v>44116</v>
      </c>
      <c r="B1078">
        <v>29</v>
      </c>
      <c r="C1078">
        <f t="shared" si="44"/>
        <v>25.103620228625854</v>
      </c>
      <c r="D1078" s="17">
        <f t="shared" si="45"/>
        <v>3.8963797713741464</v>
      </c>
      <c r="E1078">
        <f t="shared" si="46"/>
        <v>3.8963797713741464</v>
      </c>
      <c r="F1078">
        <f t="shared" si="47"/>
        <v>15.181775322773644</v>
      </c>
      <c r="G1078" s="40">
        <f t="shared" si="48"/>
        <v>0.13435792315083264</v>
      </c>
      <c r="I1078" s="13">
        <v>44116</v>
      </c>
      <c r="J1078">
        <v>28</v>
      </c>
      <c r="K1078">
        <f t="shared" si="43"/>
        <v>24.46457261009105</v>
      </c>
      <c r="L1078" s="17">
        <f t="shared" si="49"/>
        <v>3.5354273899089499</v>
      </c>
      <c r="M1078">
        <f t="shared" si="50"/>
        <v>3.5354273899089499</v>
      </c>
      <c r="N1078">
        <f t="shared" si="51"/>
        <v>12.499246829318411</v>
      </c>
      <c r="O1078" s="40">
        <f t="shared" si="52"/>
        <v>0.12626526392531964</v>
      </c>
      <c r="Q1078" s="13">
        <v>44116</v>
      </c>
      <c r="R1078">
        <v>16</v>
      </c>
      <c r="S1078">
        <f t="shared" si="38"/>
        <v>13.713348506150778</v>
      </c>
      <c r="T1078" s="17">
        <f t="shared" si="39"/>
        <v>2.2866514938492219</v>
      </c>
      <c r="U1078">
        <f t="shared" si="40"/>
        <v>2.2866514938492219</v>
      </c>
      <c r="V1078">
        <f t="shared" si="41"/>
        <v>5.2287750543228784</v>
      </c>
      <c r="W1078" s="40">
        <f t="shared" si="42"/>
        <v>0.14291571836557637</v>
      </c>
    </row>
    <row r="1079" spans="1:23" x14ac:dyDescent="0.3">
      <c r="A1079" s="13">
        <v>44117</v>
      </c>
      <c r="B1079">
        <v>29</v>
      </c>
      <c r="C1079">
        <f t="shared" si="44"/>
        <v>24.566275402126173</v>
      </c>
      <c r="D1079" s="17">
        <f t="shared" si="45"/>
        <v>4.4337245978738267</v>
      </c>
      <c r="E1079">
        <f t="shared" si="46"/>
        <v>4.4337245978738267</v>
      </c>
      <c r="F1079">
        <f t="shared" si="47"/>
        <v>19.657913809791427</v>
      </c>
      <c r="G1079" s="40">
        <f t="shared" si="48"/>
        <v>0.15288705509909747</v>
      </c>
      <c r="I1079" s="13">
        <v>44117</v>
      </c>
      <c r="J1079">
        <v>28</v>
      </c>
      <c r="K1079">
        <f t="shared" si="43"/>
        <v>24.48842490821681</v>
      </c>
      <c r="L1079" s="17">
        <f t="shared" si="49"/>
        <v>3.5115750917831896</v>
      </c>
      <c r="M1079">
        <f t="shared" si="50"/>
        <v>3.5115750917831896</v>
      </c>
      <c r="N1079">
        <f t="shared" si="51"/>
        <v>12.331159625232116</v>
      </c>
      <c r="O1079" s="40">
        <f t="shared" si="52"/>
        <v>0.1254133961351139</v>
      </c>
      <c r="Q1079" s="13">
        <v>44117</v>
      </c>
      <c r="R1079">
        <v>16</v>
      </c>
      <c r="S1079">
        <f t="shared" si="38"/>
        <v>10.547794349568052</v>
      </c>
      <c r="T1079" s="17">
        <f t="shared" si="39"/>
        <v>5.4522056504319476</v>
      </c>
      <c r="U1079">
        <f t="shared" si="40"/>
        <v>5.4522056504319476</v>
      </c>
      <c r="V1079">
        <f t="shared" si="41"/>
        <v>29.726546454602058</v>
      </c>
      <c r="W1079" s="40">
        <f t="shared" si="42"/>
        <v>0.34076285315199673</v>
      </c>
    </row>
    <row r="1080" spans="1:23" x14ac:dyDescent="0.3">
      <c r="A1080" s="13">
        <v>44118</v>
      </c>
      <c r="B1080">
        <v>23</v>
      </c>
      <c r="C1080">
        <f t="shared" si="44"/>
        <v>22.999998464716626</v>
      </c>
      <c r="D1080" s="17">
        <f t="shared" si="45"/>
        <v>1.5352833742099392E-6</v>
      </c>
      <c r="E1080">
        <f t="shared" si="46"/>
        <v>1.5352833742099392E-6</v>
      </c>
      <c r="F1080">
        <f t="shared" si="47"/>
        <v>2.357095039125456E-12</v>
      </c>
      <c r="G1080" s="40">
        <f t="shared" si="48"/>
        <v>6.6751451052606048E-8</v>
      </c>
      <c r="I1080" s="13">
        <v>44118</v>
      </c>
      <c r="J1080">
        <v>31</v>
      </c>
      <c r="K1080">
        <f t="shared" si="43"/>
        <v>25.372047459002562</v>
      </c>
      <c r="L1080" s="17">
        <f t="shared" si="49"/>
        <v>5.6279525409974376</v>
      </c>
      <c r="M1080">
        <f t="shared" si="50"/>
        <v>5.6279525409974376</v>
      </c>
      <c r="N1080">
        <f t="shared" si="51"/>
        <v>31.673849803719513</v>
      </c>
      <c r="O1080" s="40">
        <f t="shared" si="52"/>
        <v>0.18154685616120766</v>
      </c>
      <c r="Q1080" s="13">
        <v>44118</v>
      </c>
      <c r="R1080">
        <v>14</v>
      </c>
      <c r="S1080">
        <f t="shared" si="38"/>
        <v>13.143577396005176</v>
      </c>
      <c r="T1080" s="17">
        <f t="shared" si="39"/>
        <v>0.85642260399482417</v>
      </c>
      <c r="U1080">
        <f t="shared" si="40"/>
        <v>0.85642260399482417</v>
      </c>
      <c r="V1080">
        <f t="shared" si="41"/>
        <v>0.73345967663327538</v>
      </c>
      <c r="W1080" s="40">
        <f t="shared" si="42"/>
        <v>6.1173043142487442E-2</v>
      </c>
    </row>
    <row r="1081" spans="1:23" x14ac:dyDescent="0.3">
      <c r="A1081" s="13">
        <v>44119</v>
      </c>
      <c r="B1081">
        <v>24</v>
      </c>
      <c r="C1081">
        <f t="shared" si="44"/>
        <v>21.903423929889133</v>
      </c>
      <c r="D1081" s="17">
        <f t="shared" si="45"/>
        <v>2.0965760701108671</v>
      </c>
      <c r="E1081">
        <f t="shared" si="46"/>
        <v>2.0965760701108671</v>
      </c>
      <c r="F1081">
        <f t="shared" si="47"/>
        <v>4.3956312177615278</v>
      </c>
      <c r="G1081" s="40">
        <f t="shared" si="48"/>
        <v>8.7357336254619458E-2</v>
      </c>
      <c r="I1081" s="13">
        <v>44119</v>
      </c>
      <c r="J1081">
        <v>26</v>
      </c>
      <c r="K1081">
        <f t="shared" si="43"/>
        <v>26.137807074281671</v>
      </c>
      <c r="L1081" s="17">
        <f t="shared" si="49"/>
        <v>-0.13780707428167105</v>
      </c>
      <c r="M1081">
        <f t="shared" si="50"/>
        <v>0.13780707428167105</v>
      </c>
      <c r="N1081">
        <f t="shared" si="51"/>
        <v>1.8990789722074002E-2</v>
      </c>
      <c r="O1081" s="40">
        <f t="shared" si="52"/>
        <v>5.3002720877565789E-3</v>
      </c>
      <c r="Q1081" s="13">
        <v>44119</v>
      </c>
      <c r="R1081">
        <v>15</v>
      </c>
      <c r="S1081">
        <f t="shared" si="38"/>
        <v>10.975964857536766</v>
      </c>
      <c r="T1081" s="17">
        <f t="shared" si="39"/>
        <v>4.0240351424632337</v>
      </c>
      <c r="U1081">
        <f t="shared" si="40"/>
        <v>4.0240351424632337</v>
      </c>
      <c r="V1081">
        <f t="shared" si="41"/>
        <v>16.192858827779098</v>
      </c>
      <c r="W1081" s="40">
        <f t="shared" si="42"/>
        <v>0.26826900949754889</v>
      </c>
    </row>
    <row r="1082" spans="1:23" x14ac:dyDescent="0.3">
      <c r="A1082" s="13">
        <v>44120</v>
      </c>
      <c r="B1082">
        <v>26</v>
      </c>
      <c r="C1082">
        <f t="shared" si="44"/>
        <v>23.79908726431799</v>
      </c>
      <c r="D1082" s="17">
        <f t="shared" si="45"/>
        <v>2.2009127356820102</v>
      </c>
      <c r="E1082">
        <f t="shared" si="46"/>
        <v>2.2009127356820102</v>
      </c>
      <c r="F1082">
        <f t="shared" si="47"/>
        <v>4.8440168700872697</v>
      </c>
      <c r="G1082" s="40">
        <f t="shared" si="48"/>
        <v>8.4650489833923467E-2</v>
      </c>
      <c r="I1082" s="13">
        <v>44120</v>
      </c>
      <c r="J1082">
        <v>19</v>
      </c>
      <c r="K1082">
        <f t="shared" si="43"/>
        <v>25.568525973731145</v>
      </c>
      <c r="L1082" s="17">
        <f t="shared" si="49"/>
        <v>-6.5685259737311448</v>
      </c>
      <c r="M1082">
        <f t="shared" si="50"/>
        <v>6.5685259737311448</v>
      </c>
      <c r="N1082">
        <f t="shared" si="51"/>
        <v>43.145533467580684</v>
      </c>
      <c r="O1082" s="40">
        <f t="shared" si="52"/>
        <v>0.34571189335427077</v>
      </c>
      <c r="Q1082" s="13">
        <v>44120</v>
      </c>
      <c r="R1082">
        <v>17</v>
      </c>
      <c r="S1082">
        <f t="shared" si="38"/>
        <v>8.9598841686374779</v>
      </c>
      <c r="T1082" s="17">
        <f t="shared" si="39"/>
        <v>8.0401158313625221</v>
      </c>
      <c r="U1082">
        <f t="shared" si="40"/>
        <v>8.0401158313625221</v>
      </c>
      <c r="V1082">
        <f t="shared" si="41"/>
        <v>64.643462581726254</v>
      </c>
      <c r="W1082" s="40">
        <f t="shared" si="42"/>
        <v>0.47294799008014837</v>
      </c>
    </row>
    <row r="1083" spans="1:23" x14ac:dyDescent="0.3">
      <c r="A1083" s="13">
        <v>44121</v>
      </c>
      <c r="B1083">
        <v>22</v>
      </c>
      <c r="C1083">
        <f t="shared" si="44"/>
        <v>23.126373895173163</v>
      </c>
      <c r="D1083" s="17">
        <f t="shared" si="45"/>
        <v>-1.1263738951731632</v>
      </c>
      <c r="E1083">
        <f t="shared" si="46"/>
        <v>1.1263738951731632</v>
      </c>
      <c r="F1083">
        <f t="shared" si="47"/>
        <v>1.2687181517275641</v>
      </c>
      <c r="G1083" s="40">
        <f t="shared" si="48"/>
        <v>5.1198813416961968E-2</v>
      </c>
      <c r="I1083" s="13">
        <v>44121</v>
      </c>
      <c r="J1083">
        <v>25</v>
      </c>
      <c r="K1083">
        <f t="shared" si="43"/>
        <v>22.733864449034833</v>
      </c>
      <c r="L1083" s="17">
        <f t="shared" si="49"/>
        <v>2.2661355509651671</v>
      </c>
      <c r="M1083">
        <f t="shared" si="50"/>
        <v>2.2661355509651671</v>
      </c>
      <c r="N1083">
        <f t="shared" si="51"/>
        <v>5.1353703353482016</v>
      </c>
      <c r="O1083" s="40">
        <f t="shared" si="52"/>
        <v>9.0645422038606677E-2</v>
      </c>
      <c r="Q1083" s="13">
        <v>44121</v>
      </c>
      <c r="R1083">
        <v>15</v>
      </c>
      <c r="S1083">
        <f t="shared" si="38"/>
        <v>13.625330035886963</v>
      </c>
      <c r="T1083" s="17">
        <f t="shared" si="39"/>
        <v>1.3746699641130373</v>
      </c>
      <c r="U1083">
        <f t="shared" si="40"/>
        <v>1.3746699641130373</v>
      </c>
      <c r="V1083">
        <f t="shared" si="41"/>
        <v>1.8897175102345394</v>
      </c>
      <c r="W1083" s="40">
        <f t="shared" si="42"/>
        <v>9.1644664274202495E-2</v>
      </c>
    </row>
    <row r="1084" spans="1:23" x14ac:dyDescent="0.3">
      <c r="A1084" s="13">
        <v>44122</v>
      </c>
      <c r="B1084">
        <v>32</v>
      </c>
      <c r="C1084">
        <f t="shared" si="44"/>
        <v>26.998622930391225</v>
      </c>
      <c r="D1084" s="17">
        <f t="shared" si="45"/>
        <v>5.0013770696087754</v>
      </c>
      <c r="E1084">
        <f t="shared" si="46"/>
        <v>5.0013770696087754</v>
      </c>
      <c r="F1084">
        <f t="shared" si="47"/>
        <v>25.013772592408461</v>
      </c>
      <c r="G1084" s="40">
        <f t="shared" si="48"/>
        <v>0.15629303342527423</v>
      </c>
      <c r="I1084" s="13">
        <v>44122</v>
      </c>
      <c r="J1084">
        <v>22</v>
      </c>
      <c r="K1084">
        <f t="shared" si="43"/>
        <v>22.947841706805345</v>
      </c>
      <c r="L1084" s="17">
        <f t="shared" si="49"/>
        <v>-0.9478417068053453</v>
      </c>
      <c r="M1084">
        <f t="shared" si="50"/>
        <v>0.9478417068053453</v>
      </c>
      <c r="N1084">
        <f t="shared" si="51"/>
        <v>0.89840390115967017</v>
      </c>
      <c r="O1084" s="40">
        <f t="shared" si="52"/>
        <v>4.3083713945697516E-2</v>
      </c>
      <c r="Q1084" s="13">
        <v>44122</v>
      </c>
      <c r="R1084">
        <v>12</v>
      </c>
      <c r="S1084">
        <f t="shared" si="38"/>
        <v>12.002957145102423</v>
      </c>
      <c r="T1084" s="17">
        <f t="shared" si="39"/>
        <v>-2.9571451024228423E-3</v>
      </c>
      <c r="U1084">
        <f t="shared" si="40"/>
        <v>2.9571451024228423E-3</v>
      </c>
      <c r="V1084">
        <f t="shared" si="41"/>
        <v>8.7447071567834034E-6</v>
      </c>
      <c r="W1084" s="40">
        <f t="shared" si="42"/>
        <v>2.4642875853523688E-4</v>
      </c>
    </row>
    <row r="1085" spans="1:23" x14ac:dyDescent="0.3">
      <c r="A1085" s="13">
        <v>44123</v>
      </c>
      <c r="B1085">
        <v>26</v>
      </c>
      <c r="C1085">
        <f t="shared" si="44"/>
        <v>25.835237660525774</v>
      </c>
      <c r="D1085" s="17">
        <f t="shared" si="45"/>
        <v>0.16476233947422614</v>
      </c>
      <c r="E1085">
        <f t="shared" si="46"/>
        <v>0.16476233947422614</v>
      </c>
      <c r="F1085">
        <f t="shared" si="47"/>
        <v>2.7146628509020138E-2</v>
      </c>
      <c r="G1085" s="40">
        <f t="shared" si="48"/>
        <v>6.3370130567010057E-3</v>
      </c>
      <c r="I1085" s="13">
        <v>44123</v>
      </c>
      <c r="J1085">
        <v>27</v>
      </c>
      <c r="K1085">
        <f t="shared" si="43"/>
        <v>24.136845717661362</v>
      </c>
      <c r="L1085" s="17">
        <f t="shared" si="49"/>
        <v>2.8631542823386376</v>
      </c>
      <c r="M1085">
        <f t="shared" si="50"/>
        <v>2.8631542823386376</v>
      </c>
      <c r="N1085">
        <f t="shared" si="51"/>
        <v>8.1976524444740786</v>
      </c>
      <c r="O1085" s="40">
        <f t="shared" si="52"/>
        <v>0.10604275119772731</v>
      </c>
      <c r="Q1085" s="13">
        <v>44123</v>
      </c>
      <c r="R1085">
        <v>18</v>
      </c>
      <c r="S1085">
        <f t="shared" si="38"/>
        <v>12.857453075420185</v>
      </c>
      <c r="T1085" s="17">
        <f t="shared" si="39"/>
        <v>5.1425469245798148</v>
      </c>
      <c r="U1085">
        <f t="shared" si="40"/>
        <v>5.1425469245798148</v>
      </c>
      <c r="V1085">
        <f t="shared" si="41"/>
        <v>26.445788871505311</v>
      </c>
      <c r="W1085" s="40">
        <f t="shared" si="42"/>
        <v>0.28569705136554524</v>
      </c>
    </row>
    <row r="1086" spans="1:23" x14ac:dyDescent="0.3">
      <c r="A1086" s="13">
        <v>44124</v>
      </c>
      <c r="B1086">
        <v>37</v>
      </c>
      <c r="C1086">
        <f t="shared" si="44"/>
        <v>24.656295109130127</v>
      </c>
      <c r="D1086" s="17">
        <f t="shared" si="45"/>
        <v>12.343704890869873</v>
      </c>
      <c r="E1086">
        <f t="shared" si="46"/>
        <v>12.343704890869873</v>
      </c>
      <c r="F1086">
        <f t="shared" si="47"/>
        <v>152.36705043288481</v>
      </c>
      <c r="G1086" s="40">
        <f t="shared" si="48"/>
        <v>0.33361364569918572</v>
      </c>
      <c r="I1086" s="13">
        <v>44124</v>
      </c>
      <c r="J1086">
        <v>35</v>
      </c>
      <c r="K1086">
        <f t="shared" si="43"/>
        <v>25.327139051160433</v>
      </c>
      <c r="L1086" s="17">
        <f t="shared" si="49"/>
        <v>9.6728609488395669</v>
      </c>
      <c r="M1086">
        <f t="shared" si="50"/>
        <v>9.6728609488395669</v>
      </c>
      <c r="N1086">
        <f t="shared" si="51"/>
        <v>93.564238935585493</v>
      </c>
      <c r="O1086" s="40">
        <f t="shared" si="52"/>
        <v>0.27636745568113047</v>
      </c>
      <c r="Q1086" s="13">
        <v>44124</v>
      </c>
      <c r="R1086">
        <v>16</v>
      </c>
      <c r="S1086">
        <f t="shared" si="38"/>
        <v>13.9490749813039</v>
      </c>
      <c r="T1086" s="17">
        <f t="shared" si="39"/>
        <v>2.0509250186961001</v>
      </c>
      <c r="U1086">
        <f t="shared" si="40"/>
        <v>2.0509250186961001</v>
      </c>
      <c r="V1086">
        <f t="shared" si="41"/>
        <v>4.2062934323135988</v>
      </c>
      <c r="W1086" s="40">
        <f t="shared" si="42"/>
        <v>0.12818281366850626</v>
      </c>
    </row>
    <row r="1087" spans="1:23" x14ac:dyDescent="0.3">
      <c r="A1087" s="13">
        <v>44125</v>
      </c>
      <c r="B1087">
        <v>23</v>
      </c>
      <c r="C1087">
        <f t="shared" si="44"/>
        <v>24.165199324208391</v>
      </c>
      <c r="D1087" s="17">
        <f t="shared" si="45"/>
        <v>-1.1651993242083911</v>
      </c>
      <c r="E1087">
        <f t="shared" si="46"/>
        <v>1.1651993242083911</v>
      </c>
      <c r="F1087">
        <f t="shared" si="47"/>
        <v>1.3576894651356914</v>
      </c>
      <c r="G1087" s="40">
        <f t="shared" si="48"/>
        <v>5.0660840182973524E-2</v>
      </c>
      <c r="I1087" s="13">
        <v>44125</v>
      </c>
      <c r="J1087">
        <v>25</v>
      </c>
      <c r="K1087">
        <f t="shared" si="43"/>
        <v>26.967201681117064</v>
      </c>
      <c r="L1087" s="17">
        <f t="shared" si="49"/>
        <v>-1.9672016811170643</v>
      </c>
      <c r="M1087">
        <f t="shared" si="50"/>
        <v>1.9672016811170643</v>
      </c>
      <c r="N1087">
        <f t="shared" si="51"/>
        <v>3.869882454189804</v>
      </c>
      <c r="O1087" s="40">
        <f t="shared" si="52"/>
        <v>7.8688067244682566E-2</v>
      </c>
      <c r="Q1087" s="13">
        <v>44125</v>
      </c>
      <c r="R1087">
        <v>10</v>
      </c>
      <c r="S1087">
        <f t="shared" si="38"/>
        <v>11.653788648341955</v>
      </c>
      <c r="T1087" s="17">
        <f t="shared" si="39"/>
        <v>-1.6537886483419548</v>
      </c>
      <c r="U1087">
        <f t="shared" si="40"/>
        <v>1.6537886483419548</v>
      </c>
      <c r="V1087">
        <f t="shared" si="41"/>
        <v>2.7350168933847101</v>
      </c>
      <c r="W1087" s="40">
        <f t="shared" si="42"/>
        <v>0.16537886483419548</v>
      </c>
    </row>
    <row r="1088" spans="1:23" x14ac:dyDescent="0.3">
      <c r="A1088" s="13">
        <v>44126</v>
      </c>
      <c r="B1088">
        <v>21</v>
      </c>
      <c r="C1088">
        <f t="shared" si="44"/>
        <v>23.684732604770367</v>
      </c>
      <c r="D1088" s="17">
        <f t="shared" si="45"/>
        <v>-2.6847326047703675</v>
      </c>
      <c r="E1088">
        <f t="shared" si="46"/>
        <v>2.6847326047703675</v>
      </c>
      <c r="F1088">
        <f t="shared" si="47"/>
        <v>7.2077891591170822</v>
      </c>
      <c r="G1088" s="40">
        <f t="shared" si="48"/>
        <v>0.12784440975096989</v>
      </c>
      <c r="I1088" s="13">
        <v>44126</v>
      </c>
      <c r="J1088">
        <v>25</v>
      </c>
      <c r="K1088">
        <f t="shared" si="43"/>
        <v>25.000378481375854</v>
      </c>
      <c r="L1088" s="17">
        <f t="shared" si="49"/>
        <v>-3.7848137585427821E-4</v>
      </c>
      <c r="M1088">
        <f t="shared" si="50"/>
        <v>3.7848137585427821E-4</v>
      </c>
      <c r="N1088">
        <f t="shared" si="51"/>
        <v>1.432481518685474E-7</v>
      </c>
      <c r="O1088" s="40">
        <f t="shared" si="52"/>
        <v>1.5139255034171128E-5</v>
      </c>
      <c r="Q1088" s="13">
        <v>44126</v>
      </c>
      <c r="R1088">
        <v>9</v>
      </c>
      <c r="S1088">
        <f t="shared" si="38"/>
        <v>8.2513558969208241</v>
      </c>
      <c r="T1088" s="17">
        <f t="shared" si="39"/>
        <v>0.74864410307917595</v>
      </c>
      <c r="U1088">
        <f t="shared" si="40"/>
        <v>0.74864410307917595</v>
      </c>
      <c r="V1088">
        <f t="shared" si="41"/>
        <v>0.56046799307522377</v>
      </c>
      <c r="W1088" s="40">
        <f t="shared" si="42"/>
        <v>8.318267811990844E-2</v>
      </c>
    </row>
    <row r="1089" spans="1:23" x14ac:dyDescent="0.3">
      <c r="A1089" s="13">
        <v>44127</v>
      </c>
      <c r="B1089">
        <v>23</v>
      </c>
      <c r="C1089">
        <f t="shared" si="44"/>
        <v>23.280923040567878</v>
      </c>
      <c r="D1089" s="17">
        <f t="shared" si="45"/>
        <v>-0.28092304056787754</v>
      </c>
      <c r="E1089">
        <f t="shared" si="46"/>
        <v>0.28092304056787754</v>
      </c>
      <c r="F1089">
        <f t="shared" si="47"/>
        <v>7.8917754721901365E-2</v>
      </c>
      <c r="G1089" s="40">
        <f t="shared" si="48"/>
        <v>1.2214045242081632E-2</v>
      </c>
      <c r="I1089" s="13">
        <v>44127</v>
      </c>
      <c r="J1089">
        <v>29</v>
      </c>
      <c r="K1089">
        <f t="shared" si="43"/>
        <v>22.93385572740986</v>
      </c>
      <c r="L1089" s="17">
        <f t="shared" si="49"/>
        <v>6.0661442725901402</v>
      </c>
      <c r="M1089">
        <f t="shared" si="50"/>
        <v>6.0661442725901402</v>
      </c>
      <c r="N1089">
        <f t="shared" si="51"/>
        <v>36.79810633587816</v>
      </c>
      <c r="O1089" s="40">
        <f t="shared" si="52"/>
        <v>0.20917738871000482</v>
      </c>
      <c r="Q1089" s="13">
        <v>44127</v>
      </c>
      <c r="R1089">
        <v>14</v>
      </c>
      <c r="S1089">
        <f t="shared" si="38"/>
        <v>14.000164686988919</v>
      </c>
      <c r="T1089" s="17">
        <f t="shared" si="39"/>
        <v>-1.646869889189162E-4</v>
      </c>
      <c r="U1089">
        <f t="shared" si="40"/>
        <v>1.646869889189162E-4</v>
      </c>
      <c r="V1089">
        <f t="shared" si="41"/>
        <v>2.7121804319179226E-8</v>
      </c>
      <c r="W1089" s="40">
        <f t="shared" si="42"/>
        <v>1.1763356351351157E-5</v>
      </c>
    </row>
    <row r="1090" spans="1:23" x14ac:dyDescent="0.3">
      <c r="A1090" s="13">
        <v>44128</v>
      </c>
      <c r="B1090">
        <v>28</v>
      </c>
      <c r="C1090">
        <f t="shared" si="44"/>
        <v>25.024315817739062</v>
      </c>
      <c r="D1090" s="17">
        <f t="shared" si="45"/>
        <v>2.9756841822609381</v>
      </c>
      <c r="E1090">
        <f t="shared" si="46"/>
        <v>2.9756841822609381</v>
      </c>
      <c r="F1090">
        <f t="shared" si="47"/>
        <v>8.8546963525579478</v>
      </c>
      <c r="G1090" s="40">
        <f t="shared" si="48"/>
        <v>0.10627443508074778</v>
      </c>
      <c r="I1090" s="13">
        <v>44128</v>
      </c>
      <c r="J1090">
        <v>22</v>
      </c>
      <c r="K1090">
        <f t="shared" si="43"/>
        <v>23.542385502926209</v>
      </c>
      <c r="L1090" s="17">
        <f t="shared" si="49"/>
        <v>-1.5423855029262086</v>
      </c>
      <c r="M1090">
        <f t="shared" si="50"/>
        <v>1.5423855029262086</v>
      </c>
      <c r="N1090">
        <f t="shared" si="51"/>
        <v>2.3789530396369334</v>
      </c>
      <c r="O1090" s="40">
        <f t="shared" si="52"/>
        <v>7.0108431951191305E-2</v>
      </c>
      <c r="Q1090" s="13">
        <v>44128</v>
      </c>
      <c r="R1090">
        <v>9</v>
      </c>
      <c r="S1090">
        <f t="shared" si="38"/>
        <v>12.10243612126931</v>
      </c>
      <c r="T1090" s="17">
        <f t="shared" si="39"/>
        <v>-3.1024361212693101</v>
      </c>
      <c r="U1090">
        <f t="shared" si="40"/>
        <v>3.1024361212693101</v>
      </c>
      <c r="V1090">
        <f t="shared" si="41"/>
        <v>9.6251098865565616</v>
      </c>
      <c r="W1090" s="40">
        <f t="shared" si="42"/>
        <v>0.34471512458547893</v>
      </c>
    </row>
    <row r="1091" spans="1:23" x14ac:dyDescent="0.3">
      <c r="A1091" s="13">
        <v>44129</v>
      </c>
      <c r="B1091">
        <v>22</v>
      </c>
      <c r="C1091">
        <f t="shared" si="44"/>
        <v>25.138420220735949</v>
      </c>
      <c r="D1091" s="17">
        <f t="shared" si="45"/>
        <v>-3.1384202207359486</v>
      </c>
      <c r="E1091">
        <f t="shared" si="46"/>
        <v>3.1384202207359486</v>
      </c>
      <c r="F1091">
        <f t="shared" si="47"/>
        <v>9.8496814819242804</v>
      </c>
      <c r="G1091" s="40">
        <f t="shared" si="48"/>
        <v>0.14265546457890677</v>
      </c>
      <c r="I1091" s="13">
        <v>44129</v>
      </c>
      <c r="J1091">
        <v>24</v>
      </c>
      <c r="K1091">
        <f t="shared" si="43"/>
        <v>21.546111794739378</v>
      </c>
      <c r="L1091" s="17">
        <f t="shared" si="49"/>
        <v>2.4538882052606219</v>
      </c>
      <c r="M1091">
        <f t="shared" si="50"/>
        <v>2.4538882052606219</v>
      </c>
      <c r="N1091">
        <f t="shared" si="51"/>
        <v>6.0215673239171963</v>
      </c>
      <c r="O1091" s="40">
        <f t="shared" si="52"/>
        <v>0.10224534188585925</v>
      </c>
      <c r="Q1091" s="13">
        <v>44129</v>
      </c>
      <c r="R1091">
        <v>17</v>
      </c>
      <c r="S1091">
        <f t="shared" si="38"/>
        <v>14.545241237946358</v>
      </c>
      <c r="T1091" s="17">
        <f t="shared" si="39"/>
        <v>2.4547587620536415</v>
      </c>
      <c r="U1091">
        <f t="shared" si="40"/>
        <v>2.4547587620536415</v>
      </c>
      <c r="V1091">
        <f t="shared" si="41"/>
        <v>6.0258405798791266</v>
      </c>
      <c r="W1091" s="40">
        <f t="shared" si="42"/>
        <v>0.14439757423844951</v>
      </c>
    </row>
    <row r="1092" spans="1:23" x14ac:dyDescent="0.3">
      <c r="A1092" s="13">
        <v>44130</v>
      </c>
      <c r="B1092">
        <v>24</v>
      </c>
      <c r="C1092">
        <f t="shared" si="44"/>
        <v>24.739217212944794</v>
      </c>
      <c r="D1092" s="17">
        <f t="shared" si="45"/>
        <v>-0.73921721294479426</v>
      </c>
      <c r="E1092">
        <f t="shared" si="46"/>
        <v>0.73921721294479426</v>
      </c>
      <c r="F1092">
        <f t="shared" si="47"/>
        <v>0.54644208791386928</v>
      </c>
      <c r="G1092" s="40">
        <f t="shared" si="48"/>
        <v>3.0800717206033095E-2</v>
      </c>
      <c r="I1092" s="13">
        <v>44130</v>
      </c>
      <c r="J1092">
        <v>24</v>
      </c>
      <c r="K1092">
        <f t="shared" si="43"/>
        <v>25.298387327228276</v>
      </c>
      <c r="L1092" s="17">
        <f t="shared" si="49"/>
        <v>-1.2983873272282764</v>
      </c>
      <c r="M1092">
        <f t="shared" si="50"/>
        <v>1.2983873272282764</v>
      </c>
      <c r="N1092">
        <f t="shared" si="51"/>
        <v>1.6858096515069874</v>
      </c>
      <c r="O1092" s="40">
        <f t="shared" si="52"/>
        <v>5.4099471967844849E-2</v>
      </c>
      <c r="Q1092" s="13">
        <v>44130</v>
      </c>
      <c r="R1092">
        <v>14</v>
      </c>
      <c r="S1092">
        <f t="shared" si="38"/>
        <v>13.119796650060758</v>
      </c>
      <c r="T1092" s="17">
        <f t="shared" si="39"/>
        <v>0.88020334993924187</v>
      </c>
      <c r="U1092">
        <f t="shared" si="40"/>
        <v>0.88020334993924187</v>
      </c>
      <c r="V1092">
        <f t="shared" si="41"/>
        <v>0.77475793724426345</v>
      </c>
      <c r="W1092" s="40">
        <f t="shared" si="42"/>
        <v>6.2871667852802987E-2</v>
      </c>
    </row>
    <row r="1093" spans="1:23" x14ac:dyDescent="0.3">
      <c r="A1093" s="13">
        <v>44131</v>
      </c>
      <c r="B1093">
        <v>25</v>
      </c>
      <c r="C1093">
        <f t="shared" si="44"/>
        <v>24.371766346669968</v>
      </c>
      <c r="D1093" s="17">
        <f t="shared" si="45"/>
        <v>0.62823365333003167</v>
      </c>
      <c r="E1093">
        <f t="shared" si="46"/>
        <v>0.62823365333003167</v>
      </c>
      <c r="F1093">
        <f t="shared" si="47"/>
        <v>0.39467752317639843</v>
      </c>
      <c r="G1093" s="40">
        <f t="shared" si="48"/>
        <v>2.5129346133201266E-2</v>
      </c>
      <c r="I1093" s="13">
        <v>44131</v>
      </c>
      <c r="J1093">
        <v>36</v>
      </c>
      <c r="K1093">
        <f t="shared" si="43"/>
        <v>27.859362976054552</v>
      </c>
      <c r="L1093" s="17">
        <f t="shared" si="49"/>
        <v>8.1406370239454482</v>
      </c>
      <c r="M1093">
        <f t="shared" si="50"/>
        <v>8.1406370239454482</v>
      </c>
      <c r="N1093">
        <f t="shared" si="51"/>
        <v>66.26997115563141</v>
      </c>
      <c r="O1093" s="40">
        <f t="shared" si="52"/>
        <v>0.22612880622070688</v>
      </c>
      <c r="Q1093" s="13">
        <v>44131</v>
      </c>
      <c r="R1093">
        <v>15</v>
      </c>
      <c r="S1093">
        <f t="shared" si="38"/>
        <v>14.586870956286266</v>
      </c>
      <c r="T1093" s="17">
        <f t="shared" si="39"/>
        <v>0.41312904371373449</v>
      </c>
      <c r="U1093">
        <f t="shared" si="40"/>
        <v>0.41312904371373449</v>
      </c>
      <c r="V1093">
        <f t="shared" si="41"/>
        <v>0.17067560675982474</v>
      </c>
      <c r="W1093" s="40">
        <f t="shared" si="42"/>
        <v>2.7541936247582298E-2</v>
      </c>
    </row>
    <row r="1094" spans="1:23" x14ac:dyDescent="0.3">
      <c r="A1094" s="13">
        <v>44132</v>
      </c>
      <c r="B1094">
        <v>19</v>
      </c>
      <c r="C1094">
        <f t="shared" si="44"/>
        <v>24.840928313644248</v>
      </c>
      <c r="D1094" s="17">
        <f t="shared" si="45"/>
        <v>-5.8409283136442482</v>
      </c>
      <c r="E1094">
        <f t="shared" si="46"/>
        <v>5.8409283136442482</v>
      </c>
      <c r="F1094">
        <f t="shared" si="47"/>
        <v>34.116443565131043</v>
      </c>
      <c r="G1094" s="40">
        <f t="shared" si="48"/>
        <v>0.30741727966548676</v>
      </c>
      <c r="I1094" s="13">
        <v>44132</v>
      </c>
      <c r="J1094">
        <v>30</v>
      </c>
      <c r="K1094">
        <f t="shared" si="43"/>
        <v>25.35208871614925</v>
      </c>
      <c r="L1094" s="17">
        <f t="shared" si="49"/>
        <v>4.6479112838507497</v>
      </c>
      <c r="M1094">
        <f t="shared" si="50"/>
        <v>4.6479112838507497</v>
      </c>
      <c r="N1094">
        <f t="shared" si="51"/>
        <v>21.603079302547123</v>
      </c>
      <c r="O1094" s="40">
        <f t="shared" si="52"/>
        <v>0.15493037612835833</v>
      </c>
      <c r="Q1094" s="13">
        <v>44132</v>
      </c>
      <c r="R1094">
        <v>12</v>
      </c>
      <c r="S1094">
        <f t="shared" si="38"/>
        <v>11.599820614366672</v>
      </c>
      <c r="T1094" s="17">
        <f t="shared" si="39"/>
        <v>0.40017938563332756</v>
      </c>
      <c r="U1094">
        <f t="shared" si="40"/>
        <v>0.40017938563332756</v>
      </c>
      <c r="V1094">
        <f t="shared" si="41"/>
        <v>0.1601435406858675</v>
      </c>
      <c r="W1094" s="40">
        <f t="shared" si="42"/>
        <v>3.334828213611063E-2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30" si="53">(($E$836*J1098)+($E$835*J1097)+($E$834*J1096)+($E$833*J1095)+($E$832*J1094))/5</f>
        <v>2.8962716693586941E-4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ref="K1131:K1162" si="54">(($E$836*J1130)+($E$835*J1129)+($E$834*J1128)+($E$833*J1127)+($E$832*J1126))/5</f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4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4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4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4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4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4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4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4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4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4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4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4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4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4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4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4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4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4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4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4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4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4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4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4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4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4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4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4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4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4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4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5">(($E$836*J1162)+($E$835*J1161)+($E$834*J1160)+($E$833*J1159)+($E$832*J1158))/5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5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5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5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5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5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5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5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5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5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5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5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5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5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5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5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5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5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5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5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5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5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5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5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5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5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5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5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5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31:E831"/>
    <mergeCell ref="E863:F864"/>
    <mergeCell ref="M863:N864"/>
    <mergeCell ref="U863:V864"/>
    <mergeCell ref="L831:M831"/>
    <mergeCell ref="T831:U831"/>
  </mergeCells>
  <phoneticPr fontId="1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EF790-795E-462D-AE1E-2998D91622D0}">
  <dimension ref="A1:Y1191"/>
  <sheetViews>
    <sheetView topLeftCell="A845" zoomScaleNormal="100" workbookViewId="0">
      <selection activeCell="E863" sqref="E863:F868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41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21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21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21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21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21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21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21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21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21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21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21" x14ac:dyDescent="0.3">
      <c r="A843" s="13">
        <v>43881</v>
      </c>
      <c r="B843">
        <v>20</v>
      </c>
      <c r="D843" s="232" t="s">
        <v>53</v>
      </c>
      <c r="E843" s="232"/>
      <c r="I843" s="13">
        <v>43881</v>
      </c>
      <c r="J843">
        <v>24</v>
      </c>
      <c r="L843" s="232" t="s">
        <v>53</v>
      </c>
      <c r="M843" s="232"/>
      <c r="Q843" s="13">
        <v>43881</v>
      </c>
      <c r="T843" s="232" t="s">
        <v>53</v>
      </c>
      <c r="U843" s="232"/>
    </row>
    <row r="844" spans="1:21" x14ac:dyDescent="0.3">
      <c r="A844" s="13">
        <v>43882</v>
      </c>
      <c r="B844">
        <v>18</v>
      </c>
      <c r="D844" s="42" t="s">
        <v>54</v>
      </c>
      <c r="E844" s="42">
        <v>1.1580960399315775E-5</v>
      </c>
      <c r="I844" s="13">
        <v>43882</v>
      </c>
      <c r="J844">
        <v>26</v>
      </c>
      <c r="L844" s="42" t="s">
        <v>54</v>
      </c>
      <c r="M844" s="42">
        <v>0.13329937659974594</v>
      </c>
      <c r="Q844" s="13">
        <v>43882</v>
      </c>
      <c r="T844" s="42" t="s">
        <v>54</v>
      </c>
      <c r="U844" s="42">
        <v>2.6884422179731526</v>
      </c>
    </row>
    <row r="845" spans="1:21" x14ac:dyDescent="0.3">
      <c r="A845" s="13">
        <v>43883</v>
      </c>
      <c r="B845">
        <v>20</v>
      </c>
      <c r="D845" s="42" t="s">
        <v>55</v>
      </c>
      <c r="E845" s="42">
        <v>0</v>
      </c>
      <c r="I845" s="13">
        <v>43883</v>
      </c>
      <c r="J845">
        <v>22</v>
      </c>
      <c r="L845" s="42" t="s">
        <v>55</v>
      </c>
      <c r="M845" s="42">
        <v>0.1409769554269649</v>
      </c>
      <c r="Q845" s="13">
        <v>43883</v>
      </c>
      <c r="T845" s="42" t="s">
        <v>55</v>
      </c>
      <c r="U845" s="42">
        <v>8.0105113344998025E-3</v>
      </c>
    </row>
    <row r="846" spans="1:21" x14ac:dyDescent="0.3">
      <c r="A846" s="13">
        <v>43884</v>
      </c>
      <c r="B846">
        <v>31</v>
      </c>
      <c r="D846" s="42" t="s">
        <v>56</v>
      </c>
      <c r="E846" s="42">
        <v>1.523903312828945</v>
      </c>
      <c r="I846" s="13">
        <v>43884</v>
      </c>
      <c r="J846">
        <v>27</v>
      </c>
      <c r="L846" s="42" t="s">
        <v>56</v>
      </c>
      <c r="M846" s="42">
        <v>1.3315127666934319</v>
      </c>
      <c r="Q846" s="13">
        <v>43884</v>
      </c>
      <c r="T846" s="42" t="s">
        <v>56</v>
      </c>
      <c r="U846" s="42">
        <v>0</v>
      </c>
    </row>
    <row r="847" spans="1:21" x14ac:dyDescent="0.3">
      <c r="A847" s="13">
        <v>43885</v>
      </c>
      <c r="B847">
        <v>23</v>
      </c>
      <c r="D847" s="42" t="s">
        <v>57</v>
      </c>
      <c r="E847" s="42">
        <v>1.3766812357996476</v>
      </c>
      <c r="I847" s="13">
        <v>43885</v>
      </c>
      <c r="J847">
        <v>32</v>
      </c>
      <c r="L847" s="42" t="s">
        <v>57</v>
      </c>
      <c r="M847" s="42">
        <v>1.4246535458496932</v>
      </c>
      <c r="Q847" s="13">
        <v>43885</v>
      </c>
      <c r="T847" s="42" t="s">
        <v>57</v>
      </c>
      <c r="U847" s="42">
        <v>0.36313732727331199</v>
      </c>
    </row>
    <row r="848" spans="1:21" x14ac:dyDescent="0.3">
      <c r="A848" s="13">
        <v>43886</v>
      </c>
      <c r="B848">
        <v>19</v>
      </c>
      <c r="D848" s="42" t="s">
        <v>58</v>
      </c>
      <c r="E848" s="42">
        <v>4.1914951985685036</v>
      </c>
      <c r="I848" s="13">
        <v>43886</v>
      </c>
      <c r="J848">
        <v>24</v>
      </c>
      <c r="L848" s="42" t="s">
        <v>58</v>
      </c>
      <c r="M848" s="42">
        <v>3.847493373799252</v>
      </c>
      <c r="Q848" s="13">
        <v>43886</v>
      </c>
      <c r="T848" s="42" t="s">
        <v>58</v>
      </c>
      <c r="U848" s="42">
        <v>0</v>
      </c>
    </row>
    <row r="849" spans="1:22" x14ac:dyDescent="0.3">
      <c r="A849" s="13">
        <v>43887</v>
      </c>
      <c r="B849">
        <v>20</v>
      </c>
      <c r="D849" s="42" t="s">
        <v>62</v>
      </c>
      <c r="E849" s="42">
        <v>5.0317949924757861E-2</v>
      </c>
      <c r="I849" s="13">
        <v>43887</v>
      </c>
      <c r="J849">
        <v>32</v>
      </c>
      <c r="L849" s="42" t="s">
        <v>62</v>
      </c>
      <c r="M849" s="42">
        <v>5.3245310442151229E-2</v>
      </c>
      <c r="Q849" s="13">
        <v>43887</v>
      </c>
      <c r="T849" s="42" t="s">
        <v>62</v>
      </c>
      <c r="U849" s="42">
        <v>1.8082156201193795</v>
      </c>
    </row>
    <row r="850" spans="1:22" x14ac:dyDescent="0.3">
      <c r="A850" s="13">
        <v>43888</v>
      </c>
      <c r="B850">
        <v>24</v>
      </c>
      <c r="D850" s="42" t="s">
        <v>63</v>
      </c>
      <c r="E850" s="42">
        <v>1.4140623592955808</v>
      </c>
      <c r="I850" s="13">
        <v>43888</v>
      </c>
      <c r="J850">
        <v>29</v>
      </c>
      <c r="L850" s="42" t="s">
        <v>63</v>
      </c>
      <c r="M850" s="42">
        <v>1.812997432980288</v>
      </c>
      <c r="Q850" s="13">
        <v>43888</v>
      </c>
      <c r="T850" s="42" t="s">
        <v>63</v>
      </c>
      <c r="U850" s="42">
        <v>3.3384745705277032E-5</v>
      </c>
    </row>
    <row r="851" spans="1:22" x14ac:dyDescent="0.3">
      <c r="A851" s="13">
        <v>43889</v>
      </c>
      <c r="B851">
        <v>16</v>
      </c>
      <c r="D851" s="42" t="s">
        <v>86</v>
      </c>
      <c r="E851" s="42">
        <v>5.2782791105259275</v>
      </c>
      <c r="I851" s="13">
        <v>43889</v>
      </c>
      <c r="J851">
        <v>30</v>
      </c>
      <c r="L851" s="42" t="s">
        <v>86</v>
      </c>
      <c r="M851" s="42">
        <v>0.56683000657433347</v>
      </c>
      <c r="Q851" s="13">
        <v>43889</v>
      </c>
      <c r="T851" s="42" t="s">
        <v>86</v>
      </c>
      <c r="U851" s="42">
        <v>6.3781175384830036</v>
      </c>
    </row>
    <row r="852" spans="1:22" x14ac:dyDescent="0.3">
      <c r="A852" s="13">
        <v>43890</v>
      </c>
      <c r="B852">
        <v>32</v>
      </c>
      <c r="D852" s="42" t="s">
        <v>87</v>
      </c>
      <c r="E852" s="42">
        <v>0</v>
      </c>
      <c r="I852" s="13">
        <v>43890</v>
      </c>
      <c r="J852">
        <v>22</v>
      </c>
      <c r="L852" s="42" t="s">
        <v>87</v>
      </c>
      <c r="M852" s="42">
        <v>0.18778998703945507</v>
      </c>
      <c r="Q852" s="13">
        <v>43890</v>
      </c>
      <c r="T852" s="42" t="s">
        <v>87</v>
      </c>
      <c r="U852" s="42">
        <v>0</v>
      </c>
    </row>
    <row r="853" spans="1:22" x14ac:dyDescent="0.3">
      <c r="A853" s="13">
        <v>43891</v>
      </c>
      <c r="B853">
        <v>31</v>
      </c>
      <c r="D853" s="42" t="s">
        <v>88</v>
      </c>
      <c r="E853" s="42">
        <v>6.3483018761368193E-2</v>
      </c>
      <c r="I853" s="13">
        <v>43891</v>
      </c>
      <c r="J853">
        <v>29</v>
      </c>
      <c r="L853" s="42" t="s">
        <v>88</v>
      </c>
      <c r="M853" s="42">
        <v>1.7083045473309952E-2</v>
      </c>
      <c r="Q853" s="13">
        <v>43891</v>
      </c>
      <c r="T853" s="42" t="s">
        <v>88</v>
      </c>
      <c r="U853" s="42">
        <v>1.8018887933279126</v>
      </c>
    </row>
    <row r="854" spans="1:22" x14ac:dyDescent="0.3">
      <c r="A854" s="13">
        <v>43892</v>
      </c>
      <c r="B854">
        <v>26</v>
      </c>
      <c r="D854" s="42" t="s">
        <v>89</v>
      </c>
      <c r="E854" s="42">
        <v>0</v>
      </c>
      <c r="I854" s="13">
        <v>43892</v>
      </c>
      <c r="J854">
        <v>31</v>
      </c>
      <c r="L854" s="42" t="s">
        <v>89</v>
      </c>
      <c r="M854" s="42">
        <v>0</v>
      </c>
      <c r="Q854" s="13">
        <v>43892</v>
      </c>
      <c r="T854" s="42" t="s">
        <v>89</v>
      </c>
      <c r="U854" s="42">
        <v>4.9441421478766297E-2</v>
      </c>
    </row>
    <row r="855" spans="1:22" x14ac:dyDescent="0.3">
      <c r="A855" s="13">
        <v>43893</v>
      </c>
      <c r="B855">
        <v>33</v>
      </c>
      <c r="D855" s="42" t="s">
        <v>90</v>
      </c>
      <c r="E855" s="42">
        <v>1.8636838558427585E-2</v>
      </c>
      <c r="I855" s="13">
        <v>43893</v>
      </c>
      <c r="J855">
        <v>38</v>
      </c>
      <c r="L855" s="42" t="s">
        <v>90</v>
      </c>
      <c r="M855" s="42">
        <v>1.5283066783058405</v>
      </c>
      <c r="Q855" s="13">
        <v>43893</v>
      </c>
      <c r="R855">
        <v>1</v>
      </c>
      <c r="T855" s="42" t="s">
        <v>90</v>
      </c>
      <c r="U855" s="42">
        <v>8.7875141505764579E-4</v>
      </c>
    </row>
    <row r="856" spans="1:22" x14ac:dyDescent="0.3">
      <c r="A856" s="13">
        <v>43894</v>
      </c>
      <c r="B856">
        <v>23</v>
      </c>
      <c r="D856" s="42" t="s">
        <v>91</v>
      </c>
      <c r="E856" s="42">
        <v>1.1639361648107971E-3</v>
      </c>
      <c r="I856" s="13">
        <v>43894</v>
      </c>
      <c r="J856">
        <v>25</v>
      </c>
      <c r="L856" s="42" t="s">
        <v>91</v>
      </c>
      <c r="M856" s="42">
        <v>0</v>
      </c>
      <c r="Q856" s="13">
        <v>43894</v>
      </c>
      <c r="R856">
        <v>3</v>
      </c>
      <c r="T856" s="42" t="s">
        <v>91</v>
      </c>
      <c r="U856" s="42">
        <v>0</v>
      </c>
    </row>
    <row r="857" spans="1:22" x14ac:dyDescent="0.3">
      <c r="A857" s="13">
        <v>43895</v>
      </c>
      <c r="B857">
        <v>25</v>
      </c>
      <c r="D857" s="42" t="s">
        <v>92</v>
      </c>
      <c r="E857" s="42">
        <v>8.7502097632922396E-2</v>
      </c>
      <c r="I857" s="13">
        <v>43895</v>
      </c>
      <c r="J857">
        <v>30</v>
      </c>
      <c r="L857" s="42" t="s">
        <v>92</v>
      </c>
      <c r="M857" s="42">
        <v>2.8387353291885313</v>
      </c>
      <c r="Q857" s="13">
        <v>43895</v>
      </c>
      <c r="R857" s="41">
        <v>13</v>
      </c>
      <c r="T857" s="42" t="s">
        <v>92</v>
      </c>
      <c r="U857" s="42">
        <v>2.7862514459351817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41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41">
        <v>13</v>
      </c>
    </row>
    <row r="862" spans="1:22" ht="18.600000000000001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" x14ac:dyDescent="0.3">
      <c r="A863" s="13">
        <v>43901</v>
      </c>
      <c r="B863">
        <v>25</v>
      </c>
      <c r="E863" s="221" t="s">
        <v>59</v>
      </c>
      <c r="F863" s="222"/>
      <c r="G863" s="15"/>
      <c r="I863" s="13">
        <v>43901</v>
      </c>
      <c r="J863">
        <v>33</v>
      </c>
      <c r="M863" s="221" t="s">
        <v>60</v>
      </c>
      <c r="N863" s="222"/>
      <c r="Q863" s="13">
        <v>43901</v>
      </c>
      <c r="R863">
        <v>3</v>
      </c>
      <c r="U863" s="221" t="s">
        <v>61</v>
      </c>
      <c r="V863" s="222"/>
    </row>
    <row r="864" spans="1:22" x14ac:dyDescent="0.3">
      <c r="A864" s="13">
        <v>43902</v>
      </c>
      <c r="B864">
        <v>30</v>
      </c>
      <c r="E864" s="223"/>
      <c r="F864" s="224"/>
      <c r="I864" s="13">
        <v>43902</v>
      </c>
      <c r="J864">
        <v>36</v>
      </c>
      <c r="M864" s="223"/>
      <c r="N864" s="224"/>
      <c r="Q864" s="13">
        <v>43902</v>
      </c>
      <c r="R864" s="41">
        <v>13</v>
      </c>
      <c r="U864" s="223"/>
      <c r="V864" s="224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2.3087348229544369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2.3143969510379927</v>
      </c>
      <c r="Q865" s="13">
        <v>43903</v>
      </c>
      <c r="R865">
        <v>1</v>
      </c>
      <c r="U865" s="8" t="s">
        <v>10</v>
      </c>
      <c r="V865" s="9">
        <f>AVEDEV(U1048:U1094)</f>
        <v>1.622806401947551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25.091823393466644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24.410189265327247</v>
      </c>
      <c r="Q866" s="13">
        <v>43904</v>
      </c>
      <c r="R866">
        <v>2</v>
      </c>
      <c r="U866" s="8" t="s">
        <v>11</v>
      </c>
      <c r="V866" s="10">
        <f>AVEDEV(V1048:V1094)</f>
        <v>13.912227475237964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5.0091739232598664</v>
      </c>
      <c r="G867" s="18"/>
      <c r="I867" s="13">
        <v>43905</v>
      </c>
      <c r="J867">
        <v>21</v>
      </c>
      <c r="M867" s="8" t="s">
        <v>12</v>
      </c>
      <c r="N867" s="10">
        <f>SQRT(N866)</f>
        <v>4.940666884675311</v>
      </c>
      <c r="Q867" s="13">
        <v>43905</v>
      </c>
      <c r="R867">
        <v>4</v>
      </c>
      <c r="U867" s="8" t="s">
        <v>12</v>
      </c>
      <c r="V867" s="10">
        <f>SQRT(V866)</f>
        <v>3.729909848138151</v>
      </c>
    </row>
    <row r="868" spans="1:23" ht="1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0.16674592935720764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0.14494754590944847</v>
      </c>
      <c r="Q868" s="13">
        <v>43906</v>
      </c>
      <c r="R868">
        <v>18</v>
      </c>
      <c r="U868" s="11" t="s">
        <v>13</v>
      </c>
      <c r="V868" s="12">
        <f>AVERAGE(W1048:W1094)</f>
        <v>0.32082017888089243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 t="shared" ref="C874:C937" si="0">(($E$848*B867)+($E$847*B866)+($E$846*B865)+($E$845*B864)+($E$844*B863)+(B862*$E$849)+(B861*$E$850)+(B860*$E$851)+(B859*$E$852)+(B858*$E$853)+(B857*$E$854)+(B856*$E$855)+(B855*$E$856)+(B854*$E$857))/14</f>
        <v>31.341217404935303</v>
      </c>
      <c r="D874" s="17">
        <f t="shared" ref="D874:D937" si="1">B874-C874</f>
        <v>2.6587825950646966</v>
      </c>
      <c r="E874">
        <f t="shared" ref="E874:E937" si="2">ABS(D874)</f>
        <v>2.6587825950646966</v>
      </c>
      <c r="F874">
        <f t="shared" ref="F874:F937" si="3">E874^2</f>
        <v>7.0691248878189628</v>
      </c>
      <c r="G874" s="39">
        <f t="shared" ref="G874:G937" si="4">ABS(E874/B874)</f>
        <v>7.8199488090138131E-2</v>
      </c>
      <c r="I874" s="13">
        <v>43912</v>
      </c>
      <c r="J874">
        <v>25</v>
      </c>
      <c r="K874">
        <f>(($M$848*J867)+($M$847*J866)+($M$846*J865)+($M$845*J864)+($M$844*J863)+(J862*$M$849)+(J861*$M$850)+(J860*$M$851)+(J859*$M$852)+(J858*$M$853)+(J857*$M$854)+(J856*$M$855)+(J855*$M$856)+(J854*$M$857))/14</f>
        <v>27.164474064643152</v>
      </c>
      <c r="L874" s="17">
        <f t="shared" ref="L874:L937" si="5">J874-K874</f>
        <v>-2.1644740646431515</v>
      </c>
      <c r="M874">
        <f t="shared" ref="M874:M937" si="6">ABS(L874)</f>
        <v>2.1644740646431515</v>
      </c>
      <c r="N874">
        <f t="shared" ref="N874:N937" si="7">M874^2</f>
        <v>4.6849479765128459</v>
      </c>
      <c r="O874" s="39">
        <f t="shared" ref="O874:O937" si="8">ABS(M874/J874)</f>
        <v>8.657896258572606E-2</v>
      </c>
      <c r="Q874" s="13">
        <v>43912</v>
      </c>
      <c r="R874">
        <v>6</v>
      </c>
      <c r="T874" s="17"/>
      <c r="W874" s="40"/>
    </row>
    <row r="875" spans="1:23" x14ac:dyDescent="0.3">
      <c r="A875" s="13">
        <v>43913</v>
      </c>
      <c r="B875">
        <v>33</v>
      </c>
      <c r="C875">
        <f t="shared" si="0"/>
        <v>34.471396267413056</v>
      </c>
      <c r="D875" s="17">
        <f t="shared" si="1"/>
        <v>-1.4713962674130556</v>
      </c>
      <c r="E875">
        <f t="shared" si="2"/>
        <v>1.4713962674130556</v>
      </c>
      <c r="F875">
        <f t="shared" si="3"/>
        <v>2.1650069757570725</v>
      </c>
      <c r="G875" s="39">
        <f t="shared" si="4"/>
        <v>4.4587765679183503E-2</v>
      </c>
      <c r="I875" s="13">
        <v>43913</v>
      </c>
      <c r="J875">
        <v>32</v>
      </c>
      <c r="K875">
        <f t="shared" ref="K875:K938" si="9">(($M$848*J868)+($M$847*J867)+($M$846*J866)+($M$845*J865)+($M$844*J864)+(J863*$M$849)+(J862*$M$850)+(J861*$M$851)+(J860*$M$852)+(J859*$M$853)+(J858*$M$854)+(J857*$M$855)+(J856*$M$856)+(J855*$M$857))/14</f>
        <v>28.009070859303389</v>
      </c>
      <c r="L875" s="17">
        <f t="shared" si="5"/>
        <v>3.9909291406966112</v>
      </c>
      <c r="M875">
        <f t="shared" si="6"/>
        <v>3.9909291406966112</v>
      </c>
      <c r="N875">
        <f t="shared" si="7"/>
        <v>15.927515406061392</v>
      </c>
      <c r="O875" s="39">
        <f t="shared" si="8"/>
        <v>0.1247165356467691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 t="shared" si="0"/>
        <v>27.713149959857994</v>
      </c>
      <c r="D876" s="17">
        <f t="shared" si="1"/>
        <v>-0.71314995985799357</v>
      </c>
      <c r="E876">
        <f t="shared" si="2"/>
        <v>0.71314995985799357</v>
      </c>
      <c r="F876">
        <f t="shared" si="3"/>
        <v>0.50858286524545782</v>
      </c>
      <c r="G876" s="39">
        <f t="shared" si="4"/>
        <v>2.6412961476221984E-2</v>
      </c>
      <c r="I876" s="13">
        <v>43914</v>
      </c>
      <c r="J876">
        <v>20</v>
      </c>
      <c r="K876">
        <f t="shared" si="9"/>
        <v>26.354018968097357</v>
      </c>
      <c r="L876" s="17">
        <f t="shared" si="5"/>
        <v>-6.3540189680973569</v>
      </c>
      <c r="M876">
        <f t="shared" si="6"/>
        <v>6.3540189680973569</v>
      </c>
      <c r="N876">
        <f t="shared" si="7"/>
        <v>40.373557046941002</v>
      </c>
      <c r="O876" s="39">
        <f t="shared" si="8"/>
        <v>0.31770094840486784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si="0"/>
        <v>28.144879253866758</v>
      </c>
      <c r="D877" s="17">
        <f t="shared" si="1"/>
        <v>-4.1448792538667583</v>
      </c>
      <c r="E877">
        <f t="shared" si="2"/>
        <v>4.1448792538667583</v>
      </c>
      <c r="F877">
        <f t="shared" si="3"/>
        <v>17.180024029135055</v>
      </c>
      <c r="G877" s="39">
        <f t="shared" si="4"/>
        <v>0.17270330224444827</v>
      </c>
      <c r="I877" s="13">
        <v>43915</v>
      </c>
      <c r="J877">
        <v>25</v>
      </c>
      <c r="K877">
        <f t="shared" si="9"/>
        <v>28.364027470710621</v>
      </c>
      <c r="L877" s="17">
        <f t="shared" si="5"/>
        <v>-3.3640274707106208</v>
      </c>
      <c r="M877">
        <f t="shared" si="6"/>
        <v>3.3640274707106208</v>
      </c>
      <c r="N877">
        <f t="shared" si="7"/>
        <v>11.316680823695696</v>
      </c>
      <c r="O877" s="39">
        <f t="shared" si="8"/>
        <v>0.13456109882842482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0"/>
        <v>30.197321778246277</v>
      </c>
      <c r="D878" s="17">
        <f t="shared" si="1"/>
        <v>-0.19732177824627684</v>
      </c>
      <c r="E878">
        <f t="shared" si="2"/>
        <v>0.19732177824627684</v>
      </c>
      <c r="F878">
        <f t="shared" si="3"/>
        <v>3.8935884170272848E-2</v>
      </c>
      <c r="G878" s="39">
        <f t="shared" si="4"/>
        <v>6.5773926082092283E-3</v>
      </c>
      <c r="I878" s="13">
        <v>43916</v>
      </c>
      <c r="J878">
        <v>22</v>
      </c>
      <c r="K878">
        <f t="shared" si="9"/>
        <v>28.095583936308309</v>
      </c>
      <c r="L878" s="17">
        <f t="shared" si="5"/>
        <v>-6.0955839363083086</v>
      </c>
      <c r="M878">
        <f t="shared" si="6"/>
        <v>6.0955839363083086</v>
      </c>
      <c r="N878">
        <f t="shared" si="7"/>
        <v>37.156143524579896</v>
      </c>
      <c r="O878" s="39">
        <f t="shared" si="8"/>
        <v>0.27707199710492314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0"/>
        <v>29.674690416496208</v>
      </c>
      <c r="D879" s="17">
        <f t="shared" si="1"/>
        <v>-8.6746904164962082</v>
      </c>
      <c r="E879">
        <f t="shared" si="2"/>
        <v>8.6746904164962082</v>
      </c>
      <c r="F879">
        <f t="shared" si="3"/>
        <v>75.250253822051164</v>
      </c>
      <c r="G879" s="39">
        <f t="shared" si="4"/>
        <v>0.41308049602362895</v>
      </c>
      <c r="I879" s="13">
        <v>43917</v>
      </c>
      <c r="J879">
        <v>24</v>
      </c>
      <c r="K879">
        <f t="shared" si="9"/>
        <v>27.8191245010111</v>
      </c>
      <c r="L879" s="17">
        <f t="shared" si="5"/>
        <v>-3.8191245010110997</v>
      </c>
      <c r="M879">
        <f t="shared" si="6"/>
        <v>3.8191245010110997</v>
      </c>
      <c r="N879">
        <f t="shared" si="7"/>
        <v>14.585711954223282</v>
      </c>
      <c r="O879" s="39">
        <f t="shared" si="8"/>
        <v>0.15913018754212915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0"/>
        <v>32.569174594114386</v>
      </c>
      <c r="D880" s="17">
        <f t="shared" si="1"/>
        <v>-3.5691745941143864</v>
      </c>
      <c r="E880">
        <f t="shared" si="2"/>
        <v>3.5691745941143864</v>
      </c>
      <c r="F880">
        <f t="shared" si="3"/>
        <v>12.739007283271595</v>
      </c>
      <c r="G880" s="39">
        <f t="shared" si="4"/>
        <v>0.12307498600394436</v>
      </c>
      <c r="I880" s="13">
        <v>43918</v>
      </c>
      <c r="J880">
        <v>18</v>
      </c>
      <c r="K880">
        <f t="shared" si="9"/>
        <v>25.083609868768797</v>
      </c>
      <c r="L880" s="17">
        <f t="shared" si="5"/>
        <v>-7.0836098687687965</v>
      </c>
      <c r="M880">
        <f t="shared" si="6"/>
        <v>7.0836098687687965</v>
      </c>
      <c r="N880">
        <f t="shared" si="7"/>
        <v>50.177528772918684</v>
      </c>
      <c r="O880" s="39">
        <f t="shared" si="8"/>
        <v>0.39353388159826647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0"/>
        <v>33.623585715462028</v>
      </c>
      <c r="D881" s="17">
        <f t="shared" si="1"/>
        <v>-16.623585715462028</v>
      </c>
      <c r="E881">
        <f t="shared" si="2"/>
        <v>16.623585715462028</v>
      </c>
      <c r="F881">
        <f t="shared" si="3"/>
        <v>276.34360203931317</v>
      </c>
      <c r="G881" s="39">
        <f t="shared" si="4"/>
        <v>0.9778579832624722</v>
      </c>
      <c r="I881" s="13">
        <v>43919</v>
      </c>
      <c r="J881">
        <v>24</v>
      </c>
      <c r="K881">
        <f t="shared" si="9"/>
        <v>26.978164155852081</v>
      </c>
      <c r="L881" s="17">
        <f t="shared" si="5"/>
        <v>-2.9781641558520811</v>
      </c>
      <c r="M881">
        <f t="shared" si="6"/>
        <v>2.9781641558520811</v>
      </c>
      <c r="N881">
        <f t="shared" si="7"/>
        <v>8.8694617392021389</v>
      </c>
      <c r="O881" s="39">
        <f t="shared" si="8"/>
        <v>0.12409017316050337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0"/>
        <v>32.522854229814996</v>
      </c>
      <c r="D882" s="17">
        <f t="shared" si="1"/>
        <v>-4.5228542298149961</v>
      </c>
      <c r="E882">
        <f t="shared" si="2"/>
        <v>4.5228542298149961</v>
      </c>
      <c r="F882">
        <f t="shared" si="3"/>
        <v>20.456210384155401</v>
      </c>
      <c r="G882" s="39">
        <f t="shared" si="4"/>
        <v>0.16153050820767842</v>
      </c>
      <c r="I882" s="13">
        <v>43920</v>
      </c>
      <c r="J882">
        <v>20</v>
      </c>
      <c r="K882">
        <f t="shared" si="9"/>
        <v>28.7035096621976</v>
      </c>
      <c r="L882" s="17">
        <f t="shared" si="5"/>
        <v>-8.7035096621976002</v>
      </c>
      <c r="M882">
        <f t="shared" si="6"/>
        <v>8.7035096621976002</v>
      </c>
      <c r="N882">
        <f t="shared" si="7"/>
        <v>75.751080439966984</v>
      </c>
      <c r="O882" s="39">
        <f t="shared" si="8"/>
        <v>0.43517548310988002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0"/>
        <v>31.14611619426023</v>
      </c>
      <c r="D883" s="17">
        <f t="shared" si="1"/>
        <v>-14.14611619426023</v>
      </c>
      <c r="E883">
        <f t="shared" si="2"/>
        <v>14.14611619426023</v>
      </c>
      <c r="F883">
        <f t="shared" si="3"/>
        <v>200.11260338151155</v>
      </c>
      <c r="G883" s="39">
        <f t="shared" si="4"/>
        <v>0.83212448201530764</v>
      </c>
      <c r="I883" s="13">
        <v>43921</v>
      </c>
      <c r="J883">
        <v>19</v>
      </c>
      <c r="K883">
        <f t="shared" si="9"/>
        <v>27.05437640684892</v>
      </c>
      <c r="L883" s="17">
        <f t="shared" si="5"/>
        <v>-8.0543764068489203</v>
      </c>
      <c r="M883">
        <f t="shared" si="6"/>
        <v>8.0543764068489203</v>
      </c>
      <c r="N883">
        <f t="shared" si="7"/>
        <v>64.872979303204531</v>
      </c>
      <c r="O883" s="39">
        <f t="shared" si="8"/>
        <v>0.42391454772889053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0"/>
        <v>27.501554421477813</v>
      </c>
      <c r="D884" s="17">
        <f t="shared" si="1"/>
        <v>-4.5015544214778132</v>
      </c>
      <c r="E884">
        <f t="shared" si="2"/>
        <v>4.5015544214778132</v>
      </c>
      <c r="F884">
        <f t="shared" si="3"/>
        <v>20.26399220952645</v>
      </c>
      <c r="G884" s="39">
        <f t="shared" si="4"/>
        <v>0.19571975745555709</v>
      </c>
      <c r="I884" s="13">
        <v>43922</v>
      </c>
      <c r="J884">
        <v>20</v>
      </c>
      <c r="K884">
        <f t="shared" si="9"/>
        <v>27.559078923336891</v>
      </c>
      <c r="L884" s="17">
        <f t="shared" si="5"/>
        <v>-7.5590789233368909</v>
      </c>
      <c r="M884">
        <f t="shared" si="6"/>
        <v>7.5590789233368909</v>
      </c>
      <c r="N884">
        <f t="shared" si="7"/>
        <v>57.13967416923601</v>
      </c>
      <c r="O884" s="39">
        <f t="shared" si="8"/>
        <v>0.37795394616684452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0"/>
        <v>28.92343672569638</v>
      </c>
      <c r="D885" s="17">
        <f t="shared" si="1"/>
        <v>-7.92343672569638</v>
      </c>
      <c r="E885">
        <f t="shared" si="2"/>
        <v>7.92343672569638</v>
      </c>
      <c r="F885">
        <f t="shared" si="3"/>
        <v>62.780849546114169</v>
      </c>
      <c r="G885" s="39">
        <f t="shared" si="4"/>
        <v>0.37730651074744664</v>
      </c>
      <c r="I885" s="13">
        <v>43923</v>
      </c>
      <c r="J885">
        <v>22</v>
      </c>
      <c r="K885">
        <f t="shared" si="9"/>
        <v>25.373339315578566</v>
      </c>
      <c r="L885" s="17">
        <f t="shared" si="5"/>
        <v>-3.3733393155785656</v>
      </c>
      <c r="M885">
        <f t="shared" si="6"/>
        <v>3.3733393155785656</v>
      </c>
      <c r="N885">
        <f t="shared" si="7"/>
        <v>11.379418138028065</v>
      </c>
      <c r="O885" s="39">
        <f t="shared" si="8"/>
        <v>0.15333360525357118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0"/>
        <v>26.05091678086572</v>
      </c>
      <c r="D886" s="17">
        <f t="shared" si="1"/>
        <v>-5.0509167808657196</v>
      </c>
      <c r="E886">
        <f t="shared" si="2"/>
        <v>5.0509167808657196</v>
      </c>
      <c r="F886">
        <f t="shared" si="3"/>
        <v>25.511760327230924</v>
      </c>
      <c r="G886" s="39">
        <f t="shared" si="4"/>
        <v>0.24051984670789142</v>
      </c>
      <c r="I886" s="13">
        <v>43924</v>
      </c>
      <c r="J886">
        <v>19</v>
      </c>
      <c r="K886">
        <f t="shared" si="9"/>
        <v>23.574077959071246</v>
      </c>
      <c r="L886" s="17">
        <f t="shared" si="5"/>
        <v>-4.5740779590712464</v>
      </c>
      <c r="M886">
        <f t="shared" si="6"/>
        <v>4.5740779590712464</v>
      </c>
      <c r="N886">
        <f t="shared" si="7"/>
        <v>20.92218917566138</v>
      </c>
      <c r="O886" s="39">
        <f t="shared" si="8"/>
        <v>0.24074094521427614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0"/>
        <v>29.662272022631118</v>
      </c>
      <c r="D887" s="17">
        <f t="shared" si="1"/>
        <v>-2.6622720226311181</v>
      </c>
      <c r="E887">
        <f t="shared" si="2"/>
        <v>2.6622720226311181</v>
      </c>
      <c r="F887">
        <f t="shared" si="3"/>
        <v>7.0876923224843846</v>
      </c>
      <c r="G887" s="39">
        <f t="shared" si="4"/>
        <v>9.8602667504856231E-2</v>
      </c>
      <c r="I887" s="13">
        <v>43925</v>
      </c>
      <c r="J887">
        <v>18</v>
      </c>
      <c r="K887">
        <f t="shared" si="9"/>
        <v>21.760524863540088</v>
      </c>
      <c r="L887" s="17">
        <f t="shared" si="5"/>
        <v>-3.7605248635400876</v>
      </c>
      <c r="M887">
        <f t="shared" si="6"/>
        <v>3.7605248635400876</v>
      </c>
      <c r="N887">
        <f t="shared" si="7"/>
        <v>14.141547249303194</v>
      </c>
      <c r="O887" s="39">
        <f t="shared" si="8"/>
        <v>0.20891804797444932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0"/>
        <v>26.843182210551952</v>
      </c>
      <c r="D888" s="17">
        <f t="shared" si="1"/>
        <v>1.1568177894480485</v>
      </c>
      <c r="E888">
        <f t="shared" si="2"/>
        <v>1.1568177894480485</v>
      </c>
      <c r="F888">
        <f t="shared" si="3"/>
        <v>1.3382273979834693</v>
      </c>
      <c r="G888" s="39">
        <f t="shared" si="4"/>
        <v>4.1314921051716018E-2</v>
      </c>
      <c r="I888" s="13">
        <v>43926</v>
      </c>
      <c r="J888">
        <v>22</v>
      </c>
      <c r="K888">
        <f t="shared" si="9"/>
        <v>24.236373224381577</v>
      </c>
      <c r="L888" s="17">
        <f t="shared" si="5"/>
        <v>-2.2363732243815768</v>
      </c>
      <c r="M888">
        <f t="shared" si="6"/>
        <v>2.2363732243815768</v>
      </c>
      <c r="N888">
        <f t="shared" si="7"/>
        <v>5.0013651987308503</v>
      </c>
      <c r="O888" s="39">
        <f t="shared" si="8"/>
        <v>0.10165332838098076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0"/>
        <v>28.861732534741662</v>
      </c>
      <c r="D889" s="17">
        <f t="shared" si="1"/>
        <v>-6.8617325347416624</v>
      </c>
      <c r="E889">
        <f t="shared" si="2"/>
        <v>6.8617325347416624</v>
      </c>
      <c r="F889">
        <f t="shared" si="3"/>
        <v>47.08337337833224</v>
      </c>
      <c r="G889" s="39">
        <f t="shared" si="4"/>
        <v>0.31189693339734831</v>
      </c>
      <c r="I889" s="13">
        <v>43927</v>
      </c>
      <c r="J889">
        <v>21</v>
      </c>
      <c r="K889">
        <f t="shared" si="9"/>
        <v>22.865577504043795</v>
      </c>
      <c r="L889" s="17">
        <f t="shared" si="5"/>
        <v>-1.8655775040437952</v>
      </c>
      <c r="M889">
        <f t="shared" si="6"/>
        <v>1.8655775040437952</v>
      </c>
      <c r="N889">
        <f t="shared" si="7"/>
        <v>3.4803794235942767</v>
      </c>
      <c r="O889" s="39">
        <f t="shared" si="8"/>
        <v>8.8837024002085485E-2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0"/>
        <v>22.773921038395752</v>
      </c>
      <c r="D890" s="17">
        <f t="shared" si="1"/>
        <v>-3.773921038395752</v>
      </c>
      <c r="E890">
        <f t="shared" si="2"/>
        <v>3.773921038395752</v>
      </c>
      <c r="F890">
        <f t="shared" si="3"/>
        <v>14.242480004046071</v>
      </c>
      <c r="G890" s="39">
        <f t="shared" si="4"/>
        <v>0.19862742307346062</v>
      </c>
      <c r="I890" s="13">
        <v>43928</v>
      </c>
      <c r="J890">
        <v>23</v>
      </c>
      <c r="K890">
        <f t="shared" si="9"/>
        <v>23.383092360847574</v>
      </c>
      <c r="L890" s="17">
        <f t="shared" si="5"/>
        <v>-0.38309236084757359</v>
      </c>
      <c r="M890">
        <f t="shared" si="6"/>
        <v>0.38309236084757359</v>
      </c>
      <c r="N890">
        <f t="shared" si="7"/>
        <v>0.14675975693976753</v>
      </c>
      <c r="O890" s="39">
        <f t="shared" si="8"/>
        <v>1.6656189602068418E-2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0"/>
        <v>24.140370022762863</v>
      </c>
      <c r="D891" s="17">
        <f t="shared" si="1"/>
        <v>-1.1403700227628626</v>
      </c>
      <c r="E891">
        <f t="shared" si="2"/>
        <v>1.1403700227628626</v>
      </c>
      <c r="F891">
        <f t="shared" si="3"/>
        <v>1.3004437888161717</v>
      </c>
      <c r="G891" s="39">
        <f t="shared" si="4"/>
        <v>4.9581305337515764E-2</v>
      </c>
      <c r="I891" s="13">
        <v>43929</v>
      </c>
      <c r="J891">
        <v>23</v>
      </c>
      <c r="K891">
        <f t="shared" si="9"/>
        <v>21.772050597073196</v>
      </c>
      <c r="L891" s="17">
        <f t="shared" si="5"/>
        <v>1.2279494029268037</v>
      </c>
      <c r="M891">
        <f t="shared" si="6"/>
        <v>1.2279494029268037</v>
      </c>
      <c r="N891">
        <f t="shared" si="7"/>
        <v>1.5078597361482935</v>
      </c>
      <c r="O891" s="39">
        <f t="shared" si="8"/>
        <v>5.3389104475078421E-2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0"/>
        <v>24.280597069209058</v>
      </c>
      <c r="D892" s="17">
        <f t="shared" si="1"/>
        <v>-7.2805970692090582</v>
      </c>
      <c r="E892">
        <f t="shared" si="2"/>
        <v>7.2805970692090582</v>
      </c>
      <c r="F892">
        <f t="shared" si="3"/>
        <v>53.00709368417553</v>
      </c>
      <c r="G892" s="39">
        <f t="shared" si="4"/>
        <v>0.42827041583582698</v>
      </c>
      <c r="I892" s="13">
        <v>43930</v>
      </c>
      <c r="J892">
        <v>20</v>
      </c>
      <c r="K892">
        <f t="shared" si="9"/>
        <v>23.354529147740909</v>
      </c>
      <c r="L892" s="17">
        <f t="shared" si="5"/>
        <v>-3.3545291477409087</v>
      </c>
      <c r="M892">
        <f t="shared" si="6"/>
        <v>3.3545291477409087</v>
      </c>
      <c r="N892">
        <f t="shared" si="7"/>
        <v>11.252865803043347</v>
      </c>
      <c r="O892" s="39">
        <f t="shared" si="8"/>
        <v>0.16772645738704545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0"/>
        <v>22.112830532282171</v>
      </c>
      <c r="D893" s="17">
        <f t="shared" si="1"/>
        <v>-1.112830532282171</v>
      </c>
      <c r="E893">
        <f t="shared" si="2"/>
        <v>1.112830532282171</v>
      </c>
      <c r="F893">
        <f t="shared" si="3"/>
        <v>1.23839179357942</v>
      </c>
      <c r="G893" s="39">
        <f t="shared" si="4"/>
        <v>5.2991930108674812E-2</v>
      </c>
      <c r="I893" s="13">
        <v>43931</v>
      </c>
      <c r="J893">
        <v>24</v>
      </c>
      <c r="K893">
        <f t="shared" si="9"/>
        <v>21.215216428738756</v>
      </c>
      <c r="L893" s="17">
        <f t="shared" si="5"/>
        <v>2.7847835712612437</v>
      </c>
      <c r="M893">
        <f t="shared" si="6"/>
        <v>2.7847835712612437</v>
      </c>
      <c r="N893">
        <f t="shared" si="7"/>
        <v>7.7550195387665264</v>
      </c>
      <c r="O893" s="39">
        <f t="shared" si="8"/>
        <v>0.11603264880255182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0"/>
        <v>25.573004720494538</v>
      </c>
      <c r="D894" s="17">
        <f t="shared" si="1"/>
        <v>1.4269952795054621</v>
      </c>
      <c r="E894">
        <f t="shared" si="2"/>
        <v>1.4269952795054621</v>
      </c>
      <c r="F894">
        <f t="shared" si="3"/>
        <v>2.036315527730872</v>
      </c>
      <c r="G894" s="39">
        <f t="shared" si="4"/>
        <v>5.2851677018720816E-2</v>
      </c>
      <c r="I894" s="13">
        <v>43932</v>
      </c>
      <c r="J894">
        <v>20</v>
      </c>
      <c r="K894">
        <f t="shared" si="9"/>
        <v>20.868992459615601</v>
      </c>
      <c r="L894" s="17">
        <f t="shared" si="5"/>
        <v>-0.86899245961560112</v>
      </c>
      <c r="M894">
        <f t="shared" si="6"/>
        <v>0.86899245961560112</v>
      </c>
      <c r="N894">
        <f t="shared" si="7"/>
        <v>0.7551478948687721</v>
      </c>
      <c r="O894" s="39">
        <f t="shared" si="8"/>
        <v>4.3449622980780055E-2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 s="41">
        <v>25</v>
      </c>
      <c r="C895">
        <f t="shared" si="0"/>
        <v>22.95812956883363</v>
      </c>
      <c r="D895" s="17">
        <f t="shared" si="1"/>
        <v>2.0418704311663696</v>
      </c>
      <c r="E895">
        <f t="shared" si="2"/>
        <v>2.0418704311663696</v>
      </c>
      <c r="F895">
        <f t="shared" si="3"/>
        <v>4.1692348576715359</v>
      </c>
      <c r="G895" s="39">
        <f t="shared" si="4"/>
        <v>8.1674817246654777E-2</v>
      </c>
      <c r="I895" s="13">
        <v>43933</v>
      </c>
      <c r="J895" s="41">
        <v>27</v>
      </c>
      <c r="K895">
        <f t="shared" si="9"/>
        <v>23.219127230927182</v>
      </c>
      <c r="L895" s="17">
        <f t="shared" si="5"/>
        <v>3.7808727690728183</v>
      </c>
      <c r="M895">
        <f t="shared" si="6"/>
        <v>3.7808727690728183</v>
      </c>
      <c r="N895">
        <f t="shared" si="7"/>
        <v>14.294998895916361</v>
      </c>
      <c r="O895" s="39">
        <f t="shared" si="8"/>
        <v>0.14003232478047475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0"/>
        <v>24.977456676667448</v>
      </c>
      <c r="D896" s="17">
        <f t="shared" si="1"/>
        <v>-3.9774566766674475</v>
      </c>
      <c r="E896">
        <f t="shared" si="2"/>
        <v>3.9774566766674475</v>
      </c>
      <c r="F896">
        <f t="shared" si="3"/>
        <v>15.820161614766455</v>
      </c>
      <c r="G896" s="39">
        <f t="shared" si="4"/>
        <v>0.18940269888892608</v>
      </c>
      <c r="I896" s="13">
        <v>43934</v>
      </c>
      <c r="J896">
        <v>23</v>
      </c>
      <c r="K896">
        <f t="shared" si="9"/>
        <v>20.269891619870492</v>
      </c>
      <c r="L896" s="17">
        <f t="shared" si="5"/>
        <v>2.7301083801295079</v>
      </c>
      <c r="M896">
        <f t="shared" si="6"/>
        <v>2.7301083801295079</v>
      </c>
      <c r="N896">
        <f t="shared" si="7"/>
        <v>7.4534917672533654</v>
      </c>
      <c r="O896" s="39">
        <f t="shared" si="8"/>
        <v>0.11870036435345686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0"/>
        <v>19.965095811981172</v>
      </c>
      <c r="D897" s="17">
        <f t="shared" si="1"/>
        <v>1.0349041880188281</v>
      </c>
      <c r="E897">
        <f t="shared" si="2"/>
        <v>1.0349041880188281</v>
      </c>
      <c r="F897">
        <f t="shared" si="3"/>
        <v>1.07102667837891</v>
      </c>
      <c r="G897" s="39">
        <f t="shared" si="4"/>
        <v>4.9281151810420386E-2</v>
      </c>
      <c r="I897" s="13">
        <v>43935</v>
      </c>
      <c r="J897">
        <v>27</v>
      </c>
      <c r="K897">
        <f t="shared" si="9"/>
        <v>22.342019874000698</v>
      </c>
      <c r="L897" s="17">
        <f t="shared" si="5"/>
        <v>4.6579801259993019</v>
      </c>
      <c r="M897">
        <f t="shared" si="6"/>
        <v>4.6579801259993019</v>
      </c>
      <c r="N897">
        <f t="shared" si="7"/>
        <v>21.696778854204471</v>
      </c>
      <c r="O897" s="39">
        <f t="shared" si="8"/>
        <v>0.17251778244441859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0"/>
        <v>22.371958791651526</v>
      </c>
      <c r="D898" s="17">
        <f t="shared" si="1"/>
        <v>1.6280412083484741</v>
      </c>
      <c r="E898">
        <f t="shared" si="2"/>
        <v>1.6280412083484741</v>
      </c>
      <c r="F898">
        <f t="shared" si="3"/>
        <v>2.6505181760807597</v>
      </c>
      <c r="G898" s="39">
        <f t="shared" si="4"/>
        <v>6.7835050347853088E-2</v>
      </c>
      <c r="I898" s="13">
        <v>43936</v>
      </c>
      <c r="J898">
        <v>30</v>
      </c>
      <c r="K898">
        <f t="shared" si="9"/>
        <v>21.487685837214212</v>
      </c>
      <c r="L898" s="17">
        <f t="shared" si="5"/>
        <v>8.5123141627857883</v>
      </c>
      <c r="M898">
        <f t="shared" si="6"/>
        <v>8.5123141627857883</v>
      </c>
      <c r="N898">
        <f t="shared" si="7"/>
        <v>72.459492405963516</v>
      </c>
      <c r="O898" s="39">
        <f t="shared" si="8"/>
        <v>0.28374380542619293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0"/>
        <v>19.788476092673218</v>
      </c>
      <c r="D899" s="17">
        <f t="shared" si="1"/>
        <v>1.2115239073267823</v>
      </c>
      <c r="E899">
        <f t="shared" si="2"/>
        <v>1.2115239073267823</v>
      </c>
      <c r="F899">
        <f t="shared" si="3"/>
        <v>1.4677901780243536</v>
      </c>
      <c r="G899" s="39">
        <f t="shared" si="4"/>
        <v>5.769161463460868E-2</v>
      </c>
      <c r="I899" s="13">
        <v>43937</v>
      </c>
      <c r="J899">
        <v>27</v>
      </c>
      <c r="K899">
        <f t="shared" si="9"/>
        <v>21.64284341125029</v>
      </c>
      <c r="L899" s="17">
        <f t="shared" si="5"/>
        <v>5.3571565887497101</v>
      </c>
      <c r="M899">
        <f t="shared" si="6"/>
        <v>5.3571565887497101</v>
      </c>
      <c r="N899">
        <f t="shared" si="7"/>
        <v>28.699126716384431</v>
      </c>
      <c r="O899" s="39">
        <f t="shared" si="8"/>
        <v>0.19841320699073001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0"/>
        <v>21.531910530853533</v>
      </c>
      <c r="D900" s="17">
        <f t="shared" si="1"/>
        <v>5.4680894691464665</v>
      </c>
      <c r="E900">
        <f t="shared" si="2"/>
        <v>5.4680894691464665</v>
      </c>
      <c r="F900">
        <f t="shared" si="3"/>
        <v>29.900002442590488</v>
      </c>
      <c r="G900" s="39">
        <f t="shared" si="4"/>
        <v>0.20252183219060987</v>
      </c>
      <c r="I900" s="13">
        <v>43938</v>
      </c>
      <c r="J900">
        <v>22</v>
      </c>
      <c r="K900">
        <f t="shared" si="9"/>
        <v>20.586499519262077</v>
      </c>
      <c r="L900" s="17">
        <f t="shared" si="5"/>
        <v>1.4135004807379232</v>
      </c>
      <c r="M900">
        <f t="shared" si="6"/>
        <v>1.4135004807379232</v>
      </c>
      <c r="N900">
        <f t="shared" si="7"/>
        <v>1.9979836090463401</v>
      </c>
      <c r="O900" s="39">
        <f t="shared" si="8"/>
        <v>6.4250021851723779E-2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0"/>
        <v>25.312258938154226</v>
      </c>
      <c r="D901" s="17">
        <f t="shared" si="1"/>
        <v>-0.31225893815422623</v>
      </c>
      <c r="E901">
        <f t="shared" si="2"/>
        <v>0.31225893815422623</v>
      </c>
      <c r="F901">
        <f t="shared" si="3"/>
        <v>9.7505644457204887E-2</v>
      </c>
      <c r="G901" s="39">
        <f t="shared" si="4"/>
        <v>1.249035752616905E-2</v>
      </c>
      <c r="I901" s="13">
        <v>43939</v>
      </c>
      <c r="J901">
        <v>27</v>
      </c>
      <c r="K901">
        <f t="shared" si="9"/>
        <v>21.171322160896313</v>
      </c>
      <c r="L901" s="17">
        <f t="shared" si="5"/>
        <v>5.8286778391036869</v>
      </c>
      <c r="M901">
        <f t="shared" si="6"/>
        <v>5.8286778391036869</v>
      </c>
      <c r="N901">
        <f t="shared" si="7"/>
        <v>33.973485352058425</v>
      </c>
      <c r="O901" s="39">
        <f t="shared" si="8"/>
        <v>0.21587695700384024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0"/>
        <v>25.574919545675389</v>
      </c>
      <c r="D902" s="17">
        <f t="shared" si="1"/>
        <v>7.4250804543246112</v>
      </c>
      <c r="E902">
        <f t="shared" si="2"/>
        <v>7.4250804543246112</v>
      </c>
      <c r="F902">
        <f t="shared" si="3"/>
        <v>55.131819753193376</v>
      </c>
      <c r="G902" s="39">
        <f t="shared" si="4"/>
        <v>0.22500243800983671</v>
      </c>
      <c r="I902" s="13">
        <v>43940</v>
      </c>
      <c r="J902">
        <v>18</v>
      </c>
      <c r="K902">
        <f t="shared" si="9"/>
        <v>22.359329238466493</v>
      </c>
      <c r="L902" s="17">
        <f t="shared" si="5"/>
        <v>-4.3593292384664935</v>
      </c>
      <c r="M902">
        <f t="shared" si="6"/>
        <v>4.3593292384664935</v>
      </c>
      <c r="N902">
        <f t="shared" si="7"/>
        <v>19.003751409348858</v>
      </c>
      <c r="O902" s="39">
        <f t="shared" si="8"/>
        <v>0.24218495769258297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0"/>
        <v>22.239312557280584</v>
      </c>
      <c r="D903" s="17">
        <f t="shared" si="1"/>
        <v>0.76068744271941569</v>
      </c>
      <c r="E903">
        <f t="shared" si="2"/>
        <v>0.76068744271941569</v>
      </c>
      <c r="F903">
        <f t="shared" si="3"/>
        <v>0.57864538551100431</v>
      </c>
      <c r="G903" s="39">
        <f t="shared" si="4"/>
        <v>3.3073367074757207E-2</v>
      </c>
      <c r="I903" s="13">
        <v>43941</v>
      </c>
      <c r="J903">
        <v>30</v>
      </c>
      <c r="K903">
        <f t="shared" si="9"/>
        <v>21.890163505636462</v>
      </c>
      <c r="L903" s="17">
        <f t="shared" si="5"/>
        <v>8.1098364943635382</v>
      </c>
      <c r="M903">
        <f t="shared" si="6"/>
        <v>8.1098364943635382</v>
      </c>
      <c r="N903">
        <f t="shared" si="7"/>
        <v>65.769447965310675</v>
      </c>
      <c r="O903" s="39">
        <f t="shared" si="8"/>
        <v>0.27032788314545125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0"/>
        <v>20.92154019251419</v>
      </c>
      <c r="D904" s="17">
        <f t="shared" si="1"/>
        <v>-0.92154019251418973</v>
      </c>
      <c r="E904">
        <f t="shared" si="2"/>
        <v>0.92154019251418973</v>
      </c>
      <c r="F904">
        <f t="shared" si="3"/>
        <v>0.84923632641908986</v>
      </c>
      <c r="G904" s="39">
        <f t="shared" si="4"/>
        <v>4.6077009625709486E-2</v>
      </c>
      <c r="I904" s="13">
        <v>43942</v>
      </c>
      <c r="J904">
        <v>32</v>
      </c>
      <c r="K904">
        <f t="shared" si="9"/>
        <v>23.182272072371489</v>
      </c>
      <c r="L904" s="17">
        <f t="shared" si="5"/>
        <v>8.8177279276285105</v>
      </c>
      <c r="M904">
        <f t="shared" si="6"/>
        <v>8.8177279276285105</v>
      </c>
      <c r="N904">
        <f t="shared" si="7"/>
        <v>77.752325805679789</v>
      </c>
      <c r="O904" s="39">
        <f t="shared" si="8"/>
        <v>0.27555399773839095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0"/>
        <v>22.269031238206889</v>
      </c>
      <c r="D905" s="17">
        <f t="shared" si="1"/>
        <v>-2.2690312382068889</v>
      </c>
      <c r="E905">
        <f t="shared" si="2"/>
        <v>2.2690312382068889</v>
      </c>
      <c r="F905">
        <f t="shared" si="3"/>
        <v>5.1485027599586877</v>
      </c>
      <c r="G905" s="39">
        <f t="shared" si="4"/>
        <v>0.11345156191034445</v>
      </c>
      <c r="I905" s="13">
        <v>43943</v>
      </c>
      <c r="J905">
        <v>25</v>
      </c>
      <c r="K905">
        <f t="shared" si="9"/>
        <v>24.014438806022717</v>
      </c>
      <c r="L905" s="17">
        <f t="shared" si="5"/>
        <v>0.98556119397728281</v>
      </c>
      <c r="M905">
        <f t="shared" si="6"/>
        <v>0.98556119397728281</v>
      </c>
      <c r="N905">
        <f t="shared" si="7"/>
        <v>0.97133086707392724</v>
      </c>
      <c r="O905" s="39">
        <f t="shared" si="8"/>
        <v>3.942244775909131E-2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0"/>
        <v>19.817544725536258</v>
      </c>
      <c r="D906" s="17">
        <f t="shared" si="1"/>
        <v>3.1824552744637415</v>
      </c>
      <c r="E906">
        <f t="shared" si="2"/>
        <v>3.1824552744637415</v>
      </c>
      <c r="F906">
        <f t="shared" si="3"/>
        <v>10.128021573962089</v>
      </c>
      <c r="G906" s="39">
        <f t="shared" si="4"/>
        <v>0.13836762062885832</v>
      </c>
      <c r="I906" s="13">
        <v>43944</v>
      </c>
      <c r="J906">
        <v>24</v>
      </c>
      <c r="K906">
        <f t="shared" si="9"/>
        <v>24.114183426340528</v>
      </c>
      <c r="L906" s="17">
        <f t="shared" si="5"/>
        <v>-0.11418342634052792</v>
      </c>
      <c r="M906">
        <f t="shared" si="6"/>
        <v>0.11418342634052792</v>
      </c>
      <c r="N906">
        <f t="shared" si="7"/>
        <v>1.3037854850862764E-2</v>
      </c>
      <c r="O906" s="39">
        <f t="shared" si="8"/>
        <v>4.7576427641886632E-3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0"/>
        <v>23.800097108560699</v>
      </c>
      <c r="D907" s="17">
        <f t="shared" si="1"/>
        <v>-1.8000971085606992</v>
      </c>
      <c r="E907">
        <f t="shared" si="2"/>
        <v>1.8000971085606992</v>
      </c>
      <c r="F907">
        <f t="shared" si="3"/>
        <v>3.2403496002485896</v>
      </c>
      <c r="G907" s="39">
        <f t="shared" si="4"/>
        <v>8.1822595843668147E-2</v>
      </c>
      <c r="I907" s="13">
        <v>43945</v>
      </c>
      <c r="J907">
        <v>24</v>
      </c>
      <c r="K907">
        <f t="shared" si="9"/>
        <v>22.040716041176413</v>
      </c>
      <c r="L907" s="17">
        <f t="shared" si="5"/>
        <v>1.9592839588235869</v>
      </c>
      <c r="M907">
        <f t="shared" si="6"/>
        <v>1.9592839588235869</v>
      </c>
      <c r="N907">
        <f t="shared" si="7"/>
        <v>3.8387936313034268</v>
      </c>
      <c r="O907" s="39">
        <f t="shared" si="8"/>
        <v>8.1636831617649452E-2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0"/>
        <v>25.485052471163559</v>
      </c>
      <c r="D908" s="17">
        <f t="shared" si="1"/>
        <v>4.5149475288364407</v>
      </c>
      <c r="E908">
        <f t="shared" si="2"/>
        <v>4.5149475288364407</v>
      </c>
      <c r="F908">
        <f t="shared" si="3"/>
        <v>20.384751188146282</v>
      </c>
      <c r="G908" s="39">
        <f t="shared" si="4"/>
        <v>0.15049825096121469</v>
      </c>
      <c r="I908" s="13">
        <v>43946</v>
      </c>
      <c r="J908">
        <v>26</v>
      </c>
      <c r="K908">
        <f t="shared" si="9"/>
        <v>24.497711431194062</v>
      </c>
      <c r="L908" s="17">
        <f t="shared" si="5"/>
        <v>1.5022885688059375</v>
      </c>
      <c r="M908">
        <f t="shared" si="6"/>
        <v>1.5022885688059375</v>
      </c>
      <c r="N908">
        <f t="shared" si="7"/>
        <v>2.2568709439649921</v>
      </c>
      <c r="O908" s="39">
        <f t="shared" si="8"/>
        <v>5.7780329569459138E-2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0"/>
        <v>27.164282550703319</v>
      </c>
      <c r="D909" s="17">
        <f t="shared" si="1"/>
        <v>5.8357174492966806</v>
      </c>
      <c r="E909">
        <f t="shared" si="2"/>
        <v>5.8357174492966806</v>
      </c>
      <c r="F909">
        <f t="shared" si="3"/>
        <v>34.055598148025759</v>
      </c>
      <c r="G909" s="39">
        <f t="shared" si="4"/>
        <v>0.17683992270596002</v>
      </c>
      <c r="I909" s="13">
        <v>43947</v>
      </c>
      <c r="J909">
        <v>24</v>
      </c>
      <c r="K909">
        <f t="shared" si="9"/>
        <v>21.585030663731281</v>
      </c>
      <c r="L909" s="17">
        <f t="shared" si="5"/>
        <v>2.4149693362687188</v>
      </c>
      <c r="M909">
        <f t="shared" si="6"/>
        <v>2.4149693362687188</v>
      </c>
      <c r="N909">
        <f t="shared" si="7"/>
        <v>5.8320768951181758</v>
      </c>
      <c r="O909" s="39">
        <f t="shared" si="8"/>
        <v>0.10062372234452995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0"/>
        <v>23.24283401304773</v>
      </c>
      <c r="D910" s="17">
        <f t="shared" si="1"/>
        <v>4.7571659869522698</v>
      </c>
      <c r="E910">
        <f t="shared" si="2"/>
        <v>4.7571659869522698</v>
      </c>
      <c r="F910">
        <f t="shared" si="3"/>
        <v>22.630628227415563</v>
      </c>
      <c r="G910" s="39">
        <f t="shared" si="4"/>
        <v>0.16989878524829535</v>
      </c>
      <c r="I910" s="13">
        <v>43948</v>
      </c>
      <c r="J910">
        <v>37</v>
      </c>
      <c r="K910">
        <f t="shared" si="9"/>
        <v>24.898171627107679</v>
      </c>
      <c r="L910" s="17">
        <f t="shared" si="5"/>
        <v>12.101828372892321</v>
      </c>
      <c r="M910">
        <f t="shared" si="6"/>
        <v>12.101828372892321</v>
      </c>
      <c r="N910">
        <f t="shared" si="7"/>
        <v>146.4542499669416</v>
      </c>
      <c r="O910" s="39">
        <f t="shared" si="8"/>
        <v>0.32707644251060325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0"/>
        <v>22.545108109694752</v>
      </c>
      <c r="D911" s="17">
        <f t="shared" si="1"/>
        <v>-1.5451081096947519</v>
      </c>
      <c r="E911">
        <f t="shared" si="2"/>
        <v>1.5451081096947519</v>
      </c>
      <c r="F911">
        <f t="shared" si="3"/>
        <v>2.3873590706444894</v>
      </c>
      <c r="G911" s="39">
        <f t="shared" si="4"/>
        <v>7.3576576652131048E-2</v>
      </c>
      <c r="I911" s="13">
        <v>43949</v>
      </c>
      <c r="J911">
        <v>27</v>
      </c>
      <c r="K911">
        <f t="shared" si="9"/>
        <v>26.74630211060629</v>
      </c>
      <c r="L911" s="17">
        <f t="shared" si="5"/>
        <v>0.25369788939370963</v>
      </c>
      <c r="M911">
        <f t="shared" si="6"/>
        <v>0.25369788939370963</v>
      </c>
      <c r="N911">
        <f t="shared" si="7"/>
        <v>6.4362619082822925E-2</v>
      </c>
      <c r="O911" s="39">
        <f t="shared" si="8"/>
        <v>9.3962181256929487E-3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0"/>
        <v>21.963893114751688</v>
      </c>
      <c r="D912" s="17">
        <f t="shared" si="1"/>
        <v>-1.9638931147516878</v>
      </c>
      <c r="E912">
        <f t="shared" si="2"/>
        <v>1.9638931147516878</v>
      </c>
      <c r="F912">
        <f t="shared" si="3"/>
        <v>3.8568761661690862</v>
      </c>
      <c r="G912" s="39">
        <f t="shared" si="4"/>
        <v>9.8194655737584388E-2</v>
      </c>
      <c r="I912" s="13">
        <v>43950</v>
      </c>
      <c r="J912">
        <v>22</v>
      </c>
      <c r="K912">
        <f t="shared" si="9"/>
        <v>24.842114767294067</v>
      </c>
      <c r="L912" s="17">
        <f t="shared" si="5"/>
        <v>-2.842114767294067</v>
      </c>
      <c r="M912">
        <f t="shared" si="6"/>
        <v>2.842114767294067</v>
      </c>
      <c r="N912">
        <f t="shared" si="7"/>
        <v>8.0776163504710077</v>
      </c>
      <c r="O912" s="39">
        <f t="shared" si="8"/>
        <v>0.12918703487700303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0"/>
        <v>22.02614222615539</v>
      </c>
      <c r="D913" s="17">
        <f t="shared" si="1"/>
        <v>-2.6142226155389636E-2</v>
      </c>
      <c r="E913">
        <f t="shared" si="2"/>
        <v>2.6142226155389636E-2</v>
      </c>
      <c r="F913">
        <f t="shared" si="3"/>
        <v>6.8341598835953803E-4</v>
      </c>
      <c r="G913" s="39">
        <f t="shared" si="4"/>
        <v>1.1882830070631652E-3</v>
      </c>
      <c r="I913" s="13">
        <v>43951</v>
      </c>
      <c r="J913">
        <v>26</v>
      </c>
      <c r="K913">
        <f t="shared" si="9"/>
        <v>24.950723766569677</v>
      </c>
      <c r="L913" s="17">
        <f t="shared" si="5"/>
        <v>1.0492762334303229</v>
      </c>
      <c r="M913">
        <f t="shared" si="6"/>
        <v>1.0492762334303229</v>
      </c>
      <c r="N913">
        <f t="shared" si="7"/>
        <v>1.1009806140417255</v>
      </c>
      <c r="O913" s="39">
        <f t="shared" si="8"/>
        <v>4.0356778208858572E-2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0"/>
        <v>24.15622170177733</v>
      </c>
      <c r="D914" s="17">
        <f t="shared" si="1"/>
        <v>-2.15622170177733</v>
      </c>
      <c r="E914">
        <f t="shared" si="2"/>
        <v>2.15622170177733</v>
      </c>
      <c r="F914">
        <f t="shared" si="3"/>
        <v>4.6492920272155249</v>
      </c>
      <c r="G914" s="39">
        <f t="shared" si="4"/>
        <v>9.8010077353514996E-2</v>
      </c>
      <c r="I914" s="13">
        <v>43952</v>
      </c>
      <c r="J914">
        <v>23</v>
      </c>
      <c r="K914">
        <f t="shared" si="9"/>
        <v>23.444126909478367</v>
      </c>
      <c r="L914" s="17">
        <f t="shared" si="5"/>
        <v>-0.44412690947836708</v>
      </c>
      <c r="M914">
        <f t="shared" si="6"/>
        <v>0.44412690947836708</v>
      </c>
      <c r="N914">
        <f t="shared" si="7"/>
        <v>0.19724871172280567</v>
      </c>
      <c r="O914" s="39">
        <f t="shared" si="8"/>
        <v>1.930986562949422E-2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0"/>
        <v>26.77119368079234</v>
      </c>
      <c r="D915" s="17">
        <f t="shared" si="1"/>
        <v>6.2288063192076599</v>
      </c>
      <c r="E915">
        <f t="shared" si="2"/>
        <v>6.2288063192076599</v>
      </c>
      <c r="F915">
        <f t="shared" si="3"/>
        <v>38.798028162201277</v>
      </c>
      <c r="G915" s="39">
        <f t="shared" si="4"/>
        <v>0.18875170664265636</v>
      </c>
      <c r="I915" s="13">
        <v>43953</v>
      </c>
      <c r="J915">
        <v>22</v>
      </c>
      <c r="K915">
        <f t="shared" si="9"/>
        <v>24.715093041863838</v>
      </c>
      <c r="L915" s="17">
        <f t="shared" si="5"/>
        <v>-2.7150930418638382</v>
      </c>
      <c r="M915">
        <f t="shared" si="6"/>
        <v>2.7150930418638382</v>
      </c>
      <c r="N915">
        <f t="shared" si="7"/>
        <v>7.37173022597743</v>
      </c>
      <c r="O915" s="39">
        <f t="shared" si="8"/>
        <v>0.12341332008471992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0"/>
        <v>30.34872852711111</v>
      </c>
      <c r="D916" s="17">
        <f t="shared" si="1"/>
        <v>-3.3487285271111098</v>
      </c>
      <c r="E916">
        <f t="shared" si="2"/>
        <v>3.3487285271111098</v>
      </c>
      <c r="F916">
        <f t="shared" si="3"/>
        <v>11.213982748287743</v>
      </c>
      <c r="G916" s="39">
        <f t="shared" si="4"/>
        <v>0.12402698248559665</v>
      </c>
      <c r="I916" s="13">
        <v>43954</v>
      </c>
      <c r="J916">
        <v>24</v>
      </c>
      <c r="K916">
        <f t="shared" si="9"/>
        <v>25.066860965860162</v>
      </c>
      <c r="L916" s="17">
        <f t="shared" si="5"/>
        <v>-1.0668609658601618</v>
      </c>
      <c r="M916">
        <f t="shared" si="6"/>
        <v>1.0668609658601618</v>
      </c>
      <c r="N916">
        <f t="shared" si="7"/>
        <v>1.1381923204760773</v>
      </c>
      <c r="O916" s="39">
        <f t="shared" si="8"/>
        <v>4.4452540244173409E-2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0"/>
        <v>25.931547529412509</v>
      </c>
      <c r="D917" s="17">
        <f t="shared" si="1"/>
        <v>-0.93154752941250862</v>
      </c>
      <c r="E917">
        <f t="shared" si="2"/>
        <v>0.93154752941250862</v>
      </c>
      <c r="F917">
        <f t="shared" si="3"/>
        <v>0.86778079955454857</v>
      </c>
      <c r="G917" s="39">
        <f t="shared" si="4"/>
        <v>3.7261901176500342E-2</v>
      </c>
      <c r="I917" s="13">
        <v>43955</v>
      </c>
      <c r="J917">
        <v>27</v>
      </c>
      <c r="K917">
        <f t="shared" si="9"/>
        <v>29.703889346008989</v>
      </c>
      <c r="L917" s="17">
        <f t="shared" si="5"/>
        <v>-2.7038893460089888</v>
      </c>
      <c r="M917">
        <f t="shared" si="6"/>
        <v>2.7038893460089888</v>
      </c>
      <c r="N917">
        <f t="shared" si="7"/>
        <v>7.3110175954609167</v>
      </c>
      <c r="O917" s="39">
        <f t="shared" si="8"/>
        <v>0.10014404985218477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0"/>
        <v>22.613164813169014</v>
      </c>
      <c r="D918" s="17">
        <f t="shared" si="1"/>
        <v>-0.61316481316901417</v>
      </c>
      <c r="E918">
        <f t="shared" si="2"/>
        <v>0.61316481316901417</v>
      </c>
      <c r="F918">
        <f t="shared" si="3"/>
        <v>0.37597108810859203</v>
      </c>
      <c r="G918" s="39">
        <f t="shared" si="4"/>
        <v>2.7871127871318825E-2</v>
      </c>
      <c r="I918" s="13">
        <v>43956</v>
      </c>
      <c r="J918">
        <v>28</v>
      </c>
      <c r="K918">
        <f t="shared" si="9"/>
        <v>27.491627091624348</v>
      </c>
      <c r="L918" s="17">
        <f t="shared" si="5"/>
        <v>0.50837290837565163</v>
      </c>
      <c r="M918">
        <f t="shared" si="6"/>
        <v>0.50837290837565163</v>
      </c>
      <c r="N918">
        <f t="shared" si="7"/>
        <v>0.25844301397031871</v>
      </c>
      <c r="O918" s="39">
        <f t="shared" si="8"/>
        <v>1.8156175299130415E-2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0"/>
        <v>21.314347300432864</v>
      </c>
      <c r="D919" s="17">
        <f t="shared" si="1"/>
        <v>2.6856526995671359</v>
      </c>
      <c r="E919">
        <f t="shared" si="2"/>
        <v>2.6856526995671359</v>
      </c>
      <c r="F919">
        <f t="shared" si="3"/>
        <v>7.2127304226922453</v>
      </c>
      <c r="G919" s="39">
        <f t="shared" si="4"/>
        <v>0.11190219581529733</v>
      </c>
      <c r="I919" s="13">
        <v>43957</v>
      </c>
      <c r="J919">
        <v>27</v>
      </c>
      <c r="K919">
        <f t="shared" si="9"/>
        <v>25.901298872094969</v>
      </c>
      <c r="L919" s="17">
        <f t="shared" si="5"/>
        <v>1.0987011279050307</v>
      </c>
      <c r="M919">
        <f t="shared" si="6"/>
        <v>1.0987011279050307</v>
      </c>
      <c r="N919">
        <f t="shared" si="7"/>
        <v>1.2071441684597866</v>
      </c>
      <c r="O919" s="39">
        <f t="shared" si="8"/>
        <v>4.0692634366852991E-2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0"/>
        <v>22.1460379898434</v>
      </c>
      <c r="D920" s="17">
        <f t="shared" si="1"/>
        <v>4.8539620101566001</v>
      </c>
      <c r="E920">
        <f t="shared" si="2"/>
        <v>4.8539620101566001</v>
      </c>
      <c r="F920">
        <f t="shared" si="3"/>
        <v>23.560947196043504</v>
      </c>
      <c r="G920" s="39">
        <f t="shared" si="4"/>
        <v>0.17977637074654074</v>
      </c>
      <c r="I920" s="13">
        <v>43958</v>
      </c>
      <c r="J920">
        <v>29</v>
      </c>
      <c r="K920">
        <f t="shared" si="9"/>
        <v>23.53190885864143</v>
      </c>
      <c r="L920" s="17">
        <f t="shared" si="5"/>
        <v>5.4680911413585704</v>
      </c>
      <c r="M920">
        <f t="shared" si="6"/>
        <v>5.4680911413585704</v>
      </c>
      <c r="N920">
        <f t="shared" si="7"/>
        <v>29.900020730204073</v>
      </c>
      <c r="O920" s="39">
        <f t="shared" si="8"/>
        <v>0.18855486694339899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0"/>
        <v>22.650503259561237</v>
      </c>
      <c r="D921" s="17">
        <f t="shared" si="1"/>
        <v>6.349496740438763</v>
      </c>
      <c r="E921">
        <f t="shared" si="2"/>
        <v>6.349496740438763</v>
      </c>
      <c r="F921">
        <f t="shared" si="3"/>
        <v>40.316108856842476</v>
      </c>
      <c r="G921" s="39">
        <f t="shared" si="4"/>
        <v>0.21894816346340562</v>
      </c>
      <c r="I921" s="13">
        <v>43959</v>
      </c>
      <c r="J921">
        <v>41</v>
      </c>
      <c r="K921">
        <f t="shared" si="9"/>
        <v>25.215279022598377</v>
      </c>
      <c r="L921" s="17">
        <f t="shared" si="5"/>
        <v>15.784720977401623</v>
      </c>
      <c r="M921">
        <f t="shared" si="6"/>
        <v>15.784720977401623</v>
      </c>
      <c r="N921">
        <f t="shared" si="7"/>
        <v>249.15741633442283</v>
      </c>
      <c r="O921" s="39">
        <f t="shared" si="8"/>
        <v>0.3849931945707713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0"/>
        <v>29.521497467824311</v>
      </c>
      <c r="D922" s="17">
        <f t="shared" si="1"/>
        <v>-2.5214974678243109</v>
      </c>
      <c r="E922">
        <f t="shared" si="2"/>
        <v>2.5214974678243109</v>
      </c>
      <c r="F922">
        <f t="shared" si="3"/>
        <v>6.3579494802444119</v>
      </c>
      <c r="G922" s="39">
        <f t="shared" si="4"/>
        <v>9.3388795104604114E-2</v>
      </c>
      <c r="I922" s="13">
        <v>43960</v>
      </c>
      <c r="J922">
        <v>22</v>
      </c>
      <c r="K922">
        <f t="shared" si="9"/>
        <v>23.133670811432005</v>
      </c>
      <c r="L922" s="17">
        <f t="shared" si="5"/>
        <v>-1.1336708114320047</v>
      </c>
      <c r="M922">
        <f t="shared" si="6"/>
        <v>1.1336708114320047</v>
      </c>
      <c r="N922">
        <f t="shared" si="7"/>
        <v>1.2852095086928998</v>
      </c>
      <c r="O922" s="39">
        <f t="shared" si="8"/>
        <v>5.1530491428727482E-2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0"/>
        <v>29.340412818071904</v>
      </c>
      <c r="D923" s="17">
        <f t="shared" si="1"/>
        <v>6.6595871819280958</v>
      </c>
      <c r="E923">
        <f t="shared" si="2"/>
        <v>6.6595871819280958</v>
      </c>
      <c r="F923">
        <f t="shared" si="3"/>
        <v>44.350101433700999</v>
      </c>
      <c r="G923" s="39">
        <f t="shared" si="4"/>
        <v>0.18498853283133598</v>
      </c>
      <c r="I923" s="13">
        <v>43961</v>
      </c>
      <c r="J923">
        <v>21</v>
      </c>
      <c r="K923">
        <f t="shared" si="9"/>
        <v>26.549264849128544</v>
      </c>
      <c r="L923" s="17">
        <f t="shared" si="5"/>
        <v>-5.5492648491285443</v>
      </c>
      <c r="M923">
        <f t="shared" si="6"/>
        <v>5.5492648491285443</v>
      </c>
      <c r="N923">
        <f t="shared" si="7"/>
        <v>30.794340365773646</v>
      </c>
      <c r="O923" s="39">
        <f t="shared" si="8"/>
        <v>0.26425070710135923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0"/>
        <v>26.77476997138249</v>
      </c>
      <c r="D924" s="17">
        <f t="shared" si="1"/>
        <v>2.22523002861751</v>
      </c>
      <c r="E924">
        <f t="shared" si="2"/>
        <v>2.22523002861751</v>
      </c>
      <c r="F924">
        <f t="shared" si="3"/>
        <v>4.9516486802610844</v>
      </c>
      <c r="G924" s="39">
        <f t="shared" si="4"/>
        <v>7.6732069952327925E-2</v>
      </c>
      <c r="I924" s="13">
        <v>43962</v>
      </c>
      <c r="J924">
        <v>31</v>
      </c>
      <c r="K924">
        <f t="shared" si="9"/>
        <v>26.974327733908076</v>
      </c>
      <c r="L924" s="17">
        <f t="shared" si="5"/>
        <v>4.0256722660919237</v>
      </c>
      <c r="M924">
        <f t="shared" si="6"/>
        <v>4.0256722660919237</v>
      </c>
      <c r="N924">
        <f t="shared" si="7"/>
        <v>16.206037193981686</v>
      </c>
      <c r="O924" s="39">
        <f t="shared" si="8"/>
        <v>0.12986039568038463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0"/>
        <v>22.306388246297786</v>
      </c>
      <c r="D925" s="17">
        <f t="shared" si="1"/>
        <v>3.6936117537022142</v>
      </c>
      <c r="E925">
        <f t="shared" si="2"/>
        <v>3.6936117537022142</v>
      </c>
      <c r="F925">
        <f t="shared" si="3"/>
        <v>13.642767787087147</v>
      </c>
      <c r="G925" s="39">
        <f t="shared" si="4"/>
        <v>0.14206199052700824</v>
      </c>
      <c r="I925" s="13">
        <v>43963</v>
      </c>
      <c r="J925">
        <v>45</v>
      </c>
      <c r="K925">
        <f t="shared" si="9"/>
        <v>25.421417370113755</v>
      </c>
      <c r="L925" s="17">
        <f t="shared" si="5"/>
        <v>19.578582629886245</v>
      </c>
      <c r="M925">
        <f t="shared" si="6"/>
        <v>19.578582629886245</v>
      </c>
      <c r="N925">
        <f t="shared" si="7"/>
        <v>383.32089779528343</v>
      </c>
      <c r="O925" s="39">
        <f t="shared" si="8"/>
        <v>0.43507961399747214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0"/>
        <v>22.224112177305244</v>
      </c>
      <c r="D926" s="17">
        <f t="shared" si="1"/>
        <v>-1.2241121773052441</v>
      </c>
      <c r="E926">
        <f t="shared" si="2"/>
        <v>1.2241121773052441</v>
      </c>
      <c r="F926">
        <f t="shared" si="3"/>
        <v>1.4984506226269854</v>
      </c>
      <c r="G926" s="39">
        <f t="shared" si="4"/>
        <v>5.8291056062154484E-2</v>
      </c>
      <c r="I926" s="13">
        <v>43964</v>
      </c>
      <c r="J926">
        <v>26</v>
      </c>
      <c r="K926">
        <f t="shared" si="9"/>
        <v>25.745739835991579</v>
      </c>
      <c r="L926" s="17">
        <f t="shared" si="5"/>
        <v>0.25426016400842144</v>
      </c>
      <c r="M926">
        <f t="shared" si="6"/>
        <v>0.25426016400842144</v>
      </c>
      <c r="N926">
        <f t="shared" si="7"/>
        <v>6.4648231001589368E-2</v>
      </c>
      <c r="O926" s="39">
        <f t="shared" si="8"/>
        <v>9.7792370772469793E-3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0"/>
        <v>23.752645255113173</v>
      </c>
      <c r="D927" s="17">
        <f t="shared" si="1"/>
        <v>-2.7526452551131726</v>
      </c>
      <c r="E927">
        <f t="shared" si="2"/>
        <v>2.7526452551131726</v>
      </c>
      <c r="F927">
        <f t="shared" si="3"/>
        <v>7.5770559004970632</v>
      </c>
      <c r="G927" s="39">
        <f t="shared" si="4"/>
        <v>0.13107834548157965</v>
      </c>
      <c r="I927" s="13">
        <v>43965</v>
      </c>
      <c r="J927">
        <v>22</v>
      </c>
      <c r="K927">
        <f t="shared" si="9"/>
        <v>25.810030140155497</v>
      </c>
      <c r="L927" s="17">
        <f t="shared" si="5"/>
        <v>-3.8100301401554972</v>
      </c>
      <c r="M927">
        <f t="shared" si="6"/>
        <v>3.8100301401554972</v>
      </c>
      <c r="N927">
        <f t="shared" si="7"/>
        <v>14.516329668893318</v>
      </c>
      <c r="O927" s="39">
        <f t="shared" si="8"/>
        <v>0.17318318818888623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0"/>
        <v>25.992676483611756</v>
      </c>
      <c r="D928" s="17">
        <f t="shared" si="1"/>
        <v>-3.9926764836117563</v>
      </c>
      <c r="E928">
        <f t="shared" si="2"/>
        <v>3.9926764836117563</v>
      </c>
      <c r="F928">
        <f t="shared" si="3"/>
        <v>15.94146550278634</v>
      </c>
      <c r="G928" s="39">
        <f t="shared" si="4"/>
        <v>0.18148529470962529</v>
      </c>
      <c r="I928" s="13">
        <v>43966</v>
      </c>
      <c r="J928">
        <v>30</v>
      </c>
      <c r="K928">
        <f t="shared" si="9"/>
        <v>30.883801230237534</v>
      </c>
      <c r="L928" s="17">
        <f t="shared" si="5"/>
        <v>-0.88380123023753399</v>
      </c>
      <c r="M928">
        <f t="shared" si="6"/>
        <v>0.88380123023753399</v>
      </c>
      <c r="N928">
        <f t="shared" si="7"/>
        <v>0.78110461456937852</v>
      </c>
      <c r="O928" s="39">
        <f t="shared" si="8"/>
        <v>2.9460041007917801E-2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0"/>
        <v>29.469198070034508</v>
      </c>
      <c r="D929" s="17">
        <f t="shared" si="1"/>
        <v>-3.4691980700345084</v>
      </c>
      <c r="E929">
        <f t="shared" si="2"/>
        <v>3.4691980700345084</v>
      </c>
      <c r="F929">
        <f t="shared" si="3"/>
        <v>12.035335249131158</v>
      </c>
      <c r="G929" s="39">
        <f t="shared" si="4"/>
        <v>0.13343069500132726</v>
      </c>
      <c r="I929" s="13">
        <v>43967</v>
      </c>
      <c r="J929">
        <v>22</v>
      </c>
      <c r="K929">
        <f t="shared" si="9"/>
        <v>25.770382799710553</v>
      </c>
      <c r="L929" s="17">
        <f t="shared" si="5"/>
        <v>-3.7703827997105535</v>
      </c>
      <c r="M929">
        <f t="shared" si="6"/>
        <v>3.7703827997105535</v>
      </c>
      <c r="N929">
        <f t="shared" si="7"/>
        <v>14.215786456353191</v>
      </c>
      <c r="O929" s="39">
        <f t="shared" si="8"/>
        <v>0.17138103635047972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0"/>
        <v>29.676689212298669</v>
      </c>
      <c r="D930" s="17">
        <f t="shared" si="1"/>
        <v>-6.676689212298669</v>
      </c>
      <c r="E930">
        <f t="shared" si="2"/>
        <v>6.676689212298669</v>
      </c>
      <c r="F930">
        <f t="shared" si="3"/>
        <v>44.578178837625423</v>
      </c>
      <c r="G930" s="39">
        <f t="shared" si="4"/>
        <v>0.29029083531733341</v>
      </c>
      <c r="I930" s="13">
        <v>43968</v>
      </c>
      <c r="J930">
        <v>20</v>
      </c>
      <c r="K930">
        <f t="shared" si="9"/>
        <v>27.260367183755267</v>
      </c>
      <c r="L930" s="17">
        <f t="shared" si="5"/>
        <v>-7.2603671837552675</v>
      </c>
      <c r="M930">
        <f t="shared" si="6"/>
        <v>7.2603671837552675</v>
      </c>
      <c r="N930">
        <f t="shared" si="7"/>
        <v>52.712931642950394</v>
      </c>
      <c r="O930" s="39">
        <f t="shared" si="8"/>
        <v>0.36301835918776337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0"/>
        <v>27.207095763316396</v>
      </c>
      <c r="D931" s="17">
        <f t="shared" si="1"/>
        <v>0.79290423668360432</v>
      </c>
      <c r="E931">
        <f t="shared" si="2"/>
        <v>0.79290423668360432</v>
      </c>
      <c r="F931">
        <f t="shared" si="3"/>
        <v>0.62869712855080917</v>
      </c>
      <c r="G931" s="39">
        <f t="shared" si="4"/>
        <v>2.831800845298587E-2</v>
      </c>
      <c r="I931" s="13">
        <v>43969</v>
      </c>
      <c r="J931">
        <v>38</v>
      </c>
      <c r="K931">
        <f t="shared" si="9"/>
        <v>26.921400922004942</v>
      </c>
      <c r="L931" s="17">
        <f t="shared" si="5"/>
        <v>11.078599077995058</v>
      </c>
      <c r="M931">
        <f t="shared" si="6"/>
        <v>11.078599077995058</v>
      </c>
      <c r="N931">
        <f t="shared" si="7"/>
        <v>122.73535753095295</v>
      </c>
      <c r="O931" s="39">
        <f t="shared" si="8"/>
        <v>0.29154208099986995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0"/>
        <v>25.648672022601708</v>
      </c>
      <c r="D932" s="17">
        <f t="shared" si="1"/>
        <v>0.35132797739829158</v>
      </c>
      <c r="E932">
        <f t="shared" si="2"/>
        <v>0.35132797739829158</v>
      </c>
      <c r="F932">
        <f t="shared" si="3"/>
        <v>0.12343134770277447</v>
      </c>
      <c r="G932" s="39">
        <f t="shared" si="4"/>
        <v>1.3512614515318907E-2</v>
      </c>
      <c r="I932" s="13">
        <v>43970</v>
      </c>
      <c r="J932">
        <v>26</v>
      </c>
      <c r="K932">
        <f t="shared" si="9"/>
        <v>30.234273983202137</v>
      </c>
      <c r="L932" s="17">
        <f t="shared" si="5"/>
        <v>-4.2342739832021365</v>
      </c>
      <c r="M932">
        <f t="shared" si="6"/>
        <v>4.2342739832021365</v>
      </c>
      <c r="N932">
        <f t="shared" si="7"/>
        <v>17.929076164822487</v>
      </c>
      <c r="O932" s="39">
        <f t="shared" si="8"/>
        <v>0.16285669166162065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0"/>
        <v>24.177069060366648</v>
      </c>
      <c r="D933" s="17">
        <f t="shared" si="1"/>
        <v>-1.177069060366648</v>
      </c>
      <c r="E933">
        <f t="shared" si="2"/>
        <v>1.177069060366648</v>
      </c>
      <c r="F933">
        <f t="shared" si="3"/>
        <v>1.3854915728724237</v>
      </c>
      <c r="G933" s="39">
        <f t="shared" si="4"/>
        <v>5.1176915668115129E-2</v>
      </c>
      <c r="I933" s="13">
        <v>43971</v>
      </c>
      <c r="J933">
        <v>26</v>
      </c>
      <c r="K933">
        <f t="shared" si="9"/>
        <v>28.180561157660843</v>
      </c>
      <c r="L933" s="17">
        <f t="shared" si="5"/>
        <v>-2.1805611576608435</v>
      </c>
      <c r="M933">
        <f t="shared" si="6"/>
        <v>2.1805611576608435</v>
      </c>
      <c r="N933">
        <f t="shared" si="7"/>
        <v>4.7548469622991982</v>
      </c>
      <c r="O933" s="39">
        <f t="shared" si="8"/>
        <v>8.3867736833109358E-2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0"/>
        <v>24.664058165484942</v>
      </c>
      <c r="D934" s="17">
        <f t="shared" si="1"/>
        <v>-1.664058165484942</v>
      </c>
      <c r="E934">
        <f t="shared" si="2"/>
        <v>1.664058165484942</v>
      </c>
      <c r="F934">
        <f t="shared" si="3"/>
        <v>2.7690895781171108</v>
      </c>
      <c r="G934" s="39">
        <f t="shared" si="4"/>
        <v>7.2350355021084431E-2</v>
      </c>
      <c r="I934" s="13">
        <v>43972</v>
      </c>
      <c r="J934">
        <v>34</v>
      </c>
      <c r="K934">
        <f t="shared" si="9"/>
        <v>27.731055927877119</v>
      </c>
      <c r="L934" s="17">
        <f t="shared" si="5"/>
        <v>6.2689440721228813</v>
      </c>
      <c r="M934">
        <f t="shared" si="6"/>
        <v>6.2689440721228813</v>
      </c>
      <c r="N934">
        <f t="shared" si="7"/>
        <v>39.299659779404614</v>
      </c>
      <c r="O934" s="39">
        <f t="shared" si="8"/>
        <v>0.18438070800361417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0"/>
        <v>25.07823133954663</v>
      </c>
      <c r="D935" s="17">
        <f t="shared" si="1"/>
        <v>3.9217686604533704</v>
      </c>
      <c r="E935">
        <f t="shared" si="2"/>
        <v>3.9217686604533704</v>
      </c>
      <c r="F935">
        <f t="shared" si="3"/>
        <v>15.380269426114223</v>
      </c>
      <c r="G935" s="39">
        <f t="shared" si="4"/>
        <v>0.13523340208459897</v>
      </c>
      <c r="I935" s="13">
        <v>43973</v>
      </c>
      <c r="J935">
        <v>23</v>
      </c>
      <c r="K935">
        <f t="shared" si="9"/>
        <v>26.12360639630241</v>
      </c>
      <c r="L935" s="17">
        <f t="shared" si="5"/>
        <v>-3.1236063963024101</v>
      </c>
      <c r="M935">
        <f t="shared" si="6"/>
        <v>3.1236063963024101</v>
      </c>
      <c r="N935">
        <f t="shared" si="7"/>
        <v>9.7569169190213287</v>
      </c>
      <c r="O935" s="39">
        <f t="shared" si="8"/>
        <v>0.13580897375227871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0"/>
        <v>26.475917249032999</v>
      </c>
      <c r="D936" s="17">
        <f t="shared" si="1"/>
        <v>2.5240827509670005</v>
      </c>
      <c r="E936">
        <f t="shared" si="2"/>
        <v>2.5240827509670005</v>
      </c>
      <c r="F936">
        <f t="shared" si="3"/>
        <v>6.3709937337291409</v>
      </c>
      <c r="G936" s="39">
        <f t="shared" si="4"/>
        <v>8.7037336240241403E-2</v>
      </c>
      <c r="I936" s="13">
        <v>43974</v>
      </c>
      <c r="J936">
        <v>19</v>
      </c>
      <c r="K936">
        <f t="shared" si="9"/>
        <v>24.118032699698535</v>
      </c>
      <c r="L936" s="17">
        <f t="shared" si="5"/>
        <v>-5.118032699698535</v>
      </c>
      <c r="M936">
        <f t="shared" si="6"/>
        <v>5.118032699698535</v>
      </c>
      <c r="N936">
        <f t="shared" si="7"/>
        <v>26.194258715183476</v>
      </c>
      <c r="O936" s="39">
        <f t="shared" si="8"/>
        <v>0.26937014208939658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0"/>
        <v>28.754270827339386</v>
      </c>
      <c r="D937" s="17">
        <f t="shared" si="1"/>
        <v>2.2457291726606137</v>
      </c>
      <c r="E937">
        <f t="shared" si="2"/>
        <v>2.2457291726606137</v>
      </c>
      <c r="F937">
        <f t="shared" si="3"/>
        <v>5.0432995169389248</v>
      </c>
      <c r="G937" s="39">
        <f t="shared" si="4"/>
        <v>7.2442876537439152E-2</v>
      </c>
      <c r="I937" s="13">
        <v>43975</v>
      </c>
      <c r="J937">
        <v>27</v>
      </c>
      <c r="K937">
        <f t="shared" si="9"/>
        <v>24.860658114888313</v>
      </c>
      <c r="L937" s="17">
        <f t="shared" si="5"/>
        <v>2.139341885111687</v>
      </c>
      <c r="M937">
        <f t="shared" si="6"/>
        <v>2.139341885111687</v>
      </c>
      <c r="N937">
        <f t="shared" si="7"/>
        <v>4.5767837013932269</v>
      </c>
      <c r="O937" s="39">
        <f t="shared" si="8"/>
        <v>7.9234884633766184E-2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ref="C938:C1001" si="10">(($E$848*B931)+($E$847*B930)+($E$846*B929)+($E$845*B928)+($E$844*B927)+(B926*$E$849)+(B925*$E$850)+(B924*$E$851)+(B923*$E$852)+(B922*$E$853)+(B921*$E$854)+(B920*$E$855)+(B919*$E$856)+(B918*$E$857))/14</f>
        <v>27.407848041135868</v>
      </c>
      <c r="D938" s="17">
        <f t="shared" ref="D938:D944" si="11">B938-C938</f>
        <v>3.5921519588641324</v>
      </c>
      <c r="E938">
        <f t="shared" ref="E938:E944" si="12">ABS(D938)</f>
        <v>3.5921519588641324</v>
      </c>
      <c r="F938">
        <f t="shared" ref="F938:F944" si="13">E938^2</f>
        <v>12.903555695571423</v>
      </c>
      <c r="G938" s="39">
        <f t="shared" ref="G938:G944" si="14">ABS(E938/B938)</f>
        <v>0.11587586964077846</v>
      </c>
      <c r="I938" s="13">
        <v>43976</v>
      </c>
      <c r="J938">
        <v>30</v>
      </c>
      <c r="K938">
        <f t="shared" si="9"/>
        <v>31.415634808030518</v>
      </c>
      <c r="L938" s="17">
        <f t="shared" ref="L938:L944" si="15">J938-K938</f>
        <v>-1.4156348080305179</v>
      </c>
      <c r="M938">
        <f t="shared" ref="M938:M944" si="16">ABS(L938)</f>
        <v>1.4156348080305179</v>
      </c>
      <c r="N938">
        <f t="shared" ref="N938:N944" si="17">M938^2</f>
        <v>2.0040219097076011</v>
      </c>
      <c r="O938" s="39">
        <f t="shared" ref="O938:O944" si="18">ABS(M938/J938)</f>
        <v>4.7187826934350599E-2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si="10"/>
        <v>25.394325551565053</v>
      </c>
      <c r="D939" s="17">
        <f t="shared" si="11"/>
        <v>-7.3943255515650534</v>
      </c>
      <c r="E939">
        <f t="shared" si="12"/>
        <v>7.3943255515650534</v>
      </c>
      <c r="F939">
        <f t="shared" si="13"/>
        <v>54.676050362527832</v>
      </c>
      <c r="G939" s="39">
        <f t="shared" si="14"/>
        <v>0.41079586397583628</v>
      </c>
      <c r="I939" s="13">
        <v>43977</v>
      </c>
      <c r="J939">
        <v>26</v>
      </c>
      <c r="K939">
        <f t="shared" ref="K939:K1002" si="19">(($M$848*J932)+($M$847*J931)+($M$846*J930)+($M$845*J929)+($M$844*J928)+(J927*$M$849)+(J926*$M$850)+(J925*$M$851)+(J924*$M$852)+(J923*$M$853)+(J922*$M$854)+(J921*$M$855)+(J920*$M$856)+(J919*$M$857))/14</f>
        <v>29.08612383908395</v>
      </c>
      <c r="L939" s="17">
        <f t="shared" si="15"/>
        <v>-3.0861238390839496</v>
      </c>
      <c r="M939">
        <f t="shared" si="16"/>
        <v>3.0861238390839496</v>
      </c>
      <c r="N939">
        <f t="shared" si="17"/>
        <v>9.5241603501622549</v>
      </c>
      <c r="O939" s="39">
        <f t="shared" si="18"/>
        <v>0.11869707073399806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si="10"/>
        <v>22.946741021190661</v>
      </c>
      <c r="D940" s="17">
        <f t="shared" si="11"/>
        <v>-0.94674102119066106</v>
      </c>
      <c r="E940">
        <f t="shared" si="12"/>
        <v>0.94674102119066106</v>
      </c>
      <c r="F940">
        <f t="shared" si="13"/>
        <v>0.89631856120513576</v>
      </c>
      <c r="G940" s="39">
        <f t="shared" si="14"/>
        <v>4.3033682781393683E-2</v>
      </c>
      <c r="I940" s="13">
        <v>43978</v>
      </c>
      <c r="J940">
        <v>27</v>
      </c>
      <c r="K940">
        <f t="shared" si="19"/>
        <v>26.755179196026013</v>
      </c>
      <c r="L940" s="17">
        <f t="shared" si="15"/>
        <v>0.24482080397398676</v>
      </c>
      <c r="M940">
        <f t="shared" si="16"/>
        <v>0.24482080397398676</v>
      </c>
      <c r="N940">
        <f t="shared" si="17"/>
        <v>5.9937226058469247E-2</v>
      </c>
      <c r="O940" s="39">
        <f t="shared" si="18"/>
        <v>9.067437184221731E-3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0"/>
        <v>22.560127299528848</v>
      </c>
      <c r="D941" s="17">
        <f t="shared" si="11"/>
        <v>-3.5601272995288475</v>
      </c>
      <c r="E941">
        <f t="shared" si="12"/>
        <v>3.5601272995288475</v>
      </c>
      <c r="F941">
        <f t="shared" si="13"/>
        <v>12.674506388850565</v>
      </c>
      <c r="G941" s="39">
        <f t="shared" si="14"/>
        <v>0.18737512102783407</v>
      </c>
      <c r="I941" s="13">
        <v>43979</v>
      </c>
      <c r="J941">
        <v>23</v>
      </c>
      <c r="K941">
        <f t="shared" si="19"/>
        <v>30.904546863411706</v>
      </c>
      <c r="L941" s="17">
        <f t="shared" si="15"/>
        <v>-7.9045468634117064</v>
      </c>
      <c r="M941">
        <f t="shared" si="16"/>
        <v>7.9045468634117064</v>
      </c>
      <c r="N941">
        <f t="shared" si="17"/>
        <v>62.481861115871844</v>
      </c>
      <c r="O941" s="39">
        <f t="shared" si="18"/>
        <v>0.34367595058311767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0"/>
        <v>24.75644816539754</v>
      </c>
      <c r="D942" s="17">
        <f t="shared" si="11"/>
        <v>-3.7564481653975399</v>
      </c>
      <c r="E942">
        <f t="shared" si="12"/>
        <v>3.7564481653975399</v>
      </c>
      <c r="F942">
        <f t="shared" si="13"/>
        <v>14.110902819318543</v>
      </c>
      <c r="G942" s="39">
        <f t="shared" si="14"/>
        <v>0.17887848406654952</v>
      </c>
      <c r="I942" s="13">
        <v>43980</v>
      </c>
      <c r="J942">
        <v>18</v>
      </c>
      <c r="K942">
        <f t="shared" si="19"/>
        <v>25.188689310045373</v>
      </c>
      <c r="L942" s="17">
        <f t="shared" si="15"/>
        <v>-7.1886893100453726</v>
      </c>
      <c r="M942">
        <f t="shared" si="16"/>
        <v>7.1886893100453726</v>
      </c>
      <c r="N942">
        <f t="shared" si="17"/>
        <v>51.677253996360612</v>
      </c>
      <c r="O942" s="39">
        <f t="shared" si="18"/>
        <v>0.39937162833585405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0"/>
        <v>26.621165606582196</v>
      </c>
      <c r="D943" s="17">
        <f t="shared" si="11"/>
        <v>-5.6211656065821956</v>
      </c>
      <c r="E943">
        <f t="shared" si="12"/>
        <v>5.6211656065821956</v>
      </c>
      <c r="F943">
        <f t="shared" si="13"/>
        <v>31.597502776622584</v>
      </c>
      <c r="G943" s="39">
        <f t="shared" si="14"/>
        <v>0.26767455269439028</v>
      </c>
      <c r="I943" s="13">
        <v>43981</v>
      </c>
      <c r="J943">
        <v>22</v>
      </c>
      <c r="K943">
        <f t="shared" si="19"/>
        <v>24.530166000454368</v>
      </c>
      <c r="L943" s="17">
        <f t="shared" si="15"/>
        <v>-2.5301660004543685</v>
      </c>
      <c r="M943">
        <f t="shared" si="16"/>
        <v>2.5301660004543685</v>
      </c>
      <c r="N943">
        <f t="shared" si="17"/>
        <v>6.4017399898552556</v>
      </c>
      <c r="O943" s="39">
        <f t="shared" si="18"/>
        <v>0.11500754547519856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0"/>
        <v>27.193701780176802</v>
      </c>
      <c r="D944" s="17">
        <f t="shared" si="11"/>
        <v>0.80629821982319783</v>
      </c>
      <c r="E944">
        <f t="shared" si="12"/>
        <v>0.80629821982319783</v>
      </c>
      <c r="F944">
        <f t="shared" si="13"/>
        <v>0.65011681929005782</v>
      </c>
      <c r="G944" s="39">
        <f t="shared" si="14"/>
        <v>2.8796364993685635E-2</v>
      </c>
      <c r="I944" s="13">
        <v>43982</v>
      </c>
      <c r="J944">
        <v>26</v>
      </c>
      <c r="K944">
        <f t="shared" si="19"/>
        <v>27.416432353562879</v>
      </c>
      <c r="L944" s="17">
        <f t="shared" si="15"/>
        <v>-1.4164323535628789</v>
      </c>
      <c r="M944">
        <f t="shared" si="16"/>
        <v>1.4164323535628789</v>
      </c>
      <c r="N944">
        <f t="shared" si="17"/>
        <v>2.0062806122196761</v>
      </c>
      <c r="O944" s="39">
        <f t="shared" si="18"/>
        <v>5.4478167444726111E-2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0"/>
        <v>29.06165074854724</v>
      </c>
      <c r="D945" s="17">
        <f>B945-C945</f>
        <v>-3.0616507485472404</v>
      </c>
      <c r="E945">
        <f>ABS(D945)</f>
        <v>3.0616507485472404</v>
      </c>
      <c r="F945">
        <f>E945^2</f>
        <v>9.3737053060798772</v>
      </c>
      <c r="G945" s="39">
        <f>ABS(E945/B945)</f>
        <v>0.11775579802104771</v>
      </c>
      <c r="I945" s="13">
        <v>43983</v>
      </c>
      <c r="J945">
        <v>22</v>
      </c>
      <c r="K945">
        <f t="shared" si="19"/>
        <v>30.180225239609168</v>
      </c>
      <c r="L945" s="17">
        <f>J945-K945</f>
        <v>-8.1802252396091681</v>
      </c>
      <c r="M945">
        <f>ABS(L945)</f>
        <v>8.1802252396091681</v>
      </c>
      <c r="N945">
        <f>M945^2</f>
        <v>66.916084970738879</v>
      </c>
      <c r="O945" s="39">
        <f>ABS(M945/J945)</f>
        <v>0.37182841998223493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0"/>
        <v>24.286677214633013</v>
      </c>
      <c r="D946" s="17">
        <f t="shared" ref="D946:D1009" si="20">B946-C946</f>
        <v>3.7133227853669872</v>
      </c>
      <c r="E946">
        <f t="shared" ref="E946:E1009" si="21">ABS(D946)</f>
        <v>3.7133227853669872</v>
      </c>
      <c r="F946">
        <f t="shared" ref="F946:F1009" si="22">E946^2</f>
        <v>13.788766108325641</v>
      </c>
      <c r="G946" s="40">
        <f t="shared" ref="G946:G1009" si="23">ABS(E946/B946)</f>
        <v>0.13261867090596383</v>
      </c>
      <c r="I946" s="13">
        <v>43984</v>
      </c>
      <c r="J946">
        <v>23</v>
      </c>
      <c r="K946">
        <f t="shared" si="19"/>
        <v>26.806398565599739</v>
      </c>
      <c r="L946" s="17">
        <f t="shared" ref="L946:L1009" si="24">J946-K946</f>
        <v>-3.8063985655997392</v>
      </c>
      <c r="M946">
        <f t="shared" ref="M946:M1009" si="25">ABS(L946)</f>
        <v>3.8063985655997392</v>
      </c>
      <c r="N946">
        <f t="shared" ref="N946:N1009" si="26">M946^2</f>
        <v>14.488670040199752</v>
      </c>
      <c r="O946" s="40">
        <f t="shared" ref="O946:O1009" si="27">ABS(M946/J946)</f>
        <v>0.16549558980868431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0"/>
        <v>23.124485891851208</v>
      </c>
      <c r="D947" s="17">
        <f t="shared" si="20"/>
        <v>2.875514108148792</v>
      </c>
      <c r="E947">
        <f t="shared" si="21"/>
        <v>2.875514108148792</v>
      </c>
      <c r="F947">
        <f t="shared" si="22"/>
        <v>8.2685813861627437</v>
      </c>
      <c r="G947" s="40">
        <f t="shared" si="23"/>
        <v>0.11059669646726124</v>
      </c>
      <c r="I947" s="13">
        <v>43985</v>
      </c>
      <c r="J947">
        <v>30</v>
      </c>
      <c r="K947">
        <f t="shared" si="19"/>
        <v>26.172751201836977</v>
      </c>
      <c r="L947" s="17">
        <f t="shared" si="24"/>
        <v>3.8272487981630228</v>
      </c>
      <c r="M947">
        <f t="shared" si="25"/>
        <v>3.8272487981630228</v>
      </c>
      <c r="N947">
        <f t="shared" si="26"/>
        <v>14.647833363040302</v>
      </c>
      <c r="O947" s="40">
        <f t="shared" si="27"/>
        <v>0.12757495993876741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0"/>
        <v>21.804141240958728</v>
      </c>
      <c r="D948" s="17">
        <f t="shared" si="20"/>
        <v>-6.8041412409587281</v>
      </c>
      <c r="E948">
        <f t="shared" si="21"/>
        <v>6.8041412409587281</v>
      </c>
      <c r="F948">
        <f t="shared" si="22"/>
        <v>46.296338026915379</v>
      </c>
      <c r="G948" s="40">
        <f t="shared" si="23"/>
        <v>0.45360941606391519</v>
      </c>
      <c r="I948" s="13">
        <v>43986</v>
      </c>
      <c r="J948">
        <v>24</v>
      </c>
      <c r="K948">
        <f t="shared" si="19"/>
        <v>25.174530819138234</v>
      </c>
      <c r="L948" s="17">
        <f t="shared" si="24"/>
        <v>-1.1745308191382335</v>
      </c>
      <c r="M948">
        <f t="shared" si="25"/>
        <v>1.1745308191382335</v>
      </c>
      <c r="N948">
        <f t="shared" si="26"/>
        <v>1.3795226451055298</v>
      </c>
      <c r="O948" s="40">
        <f t="shared" si="27"/>
        <v>4.8938784130759728E-2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0"/>
        <v>24.830435685430455</v>
      </c>
      <c r="D949" s="17">
        <f t="shared" si="20"/>
        <v>1.1695643145695449</v>
      </c>
      <c r="E949">
        <f t="shared" si="21"/>
        <v>1.1695643145695449</v>
      </c>
      <c r="F949">
        <f t="shared" si="22"/>
        <v>1.3678806859145294</v>
      </c>
      <c r="G949" s="40">
        <f t="shared" si="23"/>
        <v>4.4983242868059423E-2</v>
      </c>
      <c r="I949" s="13">
        <v>43987</v>
      </c>
      <c r="J949">
        <v>27</v>
      </c>
      <c r="K949">
        <f t="shared" si="19"/>
        <v>22.993975260138285</v>
      </c>
      <c r="L949" s="17">
        <f t="shared" si="24"/>
        <v>4.006024739861715</v>
      </c>
      <c r="M949">
        <f t="shared" si="25"/>
        <v>4.006024739861715</v>
      </c>
      <c r="N949">
        <f t="shared" si="26"/>
        <v>16.04823421638412</v>
      </c>
      <c r="O949" s="40">
        <f t="shared" si="27"/>
        <v>0.148371286661545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0"/>
        <v>24.881554714718089</v>
      </c>
      <c r="D950" s="17">
        <f t="shared" si="20"/>
        <v>-1.8815547147180887</v>
      </c>
      <c r="E950">
        <f t="shared" si="21"/>
        <v>1.8815547147180887</v>
      </c>
      <c r="F950">
        <f t="shared" si="22"/>
        <v>3.540248144477868</v>
      </c>
      <c r="G950" s="40">
        <f t="shared" si="23"/>
        <v>8.1806726726873419E-2</v>
      </c>
      <c r="I950" s="13">
        <v>43988</v>
      </c>
      <c r="J950">
        <v>21</v>
      </c>
      <c r="K950">
        <f t="shared" si="19"/>
        <v>22.208164776236824</v>
      </c>
      <c r="L950" s="17">
        <f t="shared" si="24"/>
        <v>-1.2081647762368242</v>
      </c>
      <c r="M950">
        <f t="shared" si="25"/>
        <v>1.2081647762368242</v>
      </c>
      <c r="N950">
        <f t="shared" si="26"/>
        <v>1.4596621265393754</v>
      </c>
      <c r="O950" s="40">
        <f t="shared" si="27"/>
        <v>5.7531656011277341E-2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0"/>
        <v>27.956620030735014</v>
      </c>
      <c r="D951" s="17">
        <f t="shared" si="20"/>
        <v>5.0433799692649863</v>
      </c>
      <c r="E951">
        <f t="shared" si="21"/>
        <v>5.0433799692649863</v>
      </c>
      <c r="F951">
        <f t="shared" si="22"/>
        <v>25.435681514383294</v>
      </c>
      <c r="G951" s="40">
        <f t="shared" si="23"/>
        <v>0.15282969603833291</v>
      </c>
      <c r="I951" s="13">
        <v>43989</v>
      </c>
      <c r="J951">
        <v>25</v>
      </c>
      <c r="K951">
        <f t="shared" si="19"/>
        <v>27.488109703866591</v>
      </c>
      <c r="L951" s="17">
        <f t="shared" si="24"/>
        <v>-2.4881097038665914</v>
      </c>
      <c r="M951">
        <f t="shared" si="25"/>
        <v>2.4881097038665914</v>
      </c>
      <c r="N951">
        <f t="shared" si="26"/>
        <v>6.1906898984750969</v>
      </c>
      <c r="O951" s="40">
        <f t="shared" si="27"/>
        <v>9.9524388154663648E-2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0"/>
        <v>26.73474207614041</v>
      </c>
      <c r="D952" s="17">
        <f t="shared" si="20"/>
        <v>4.2652579238595898</v>
      </c>
      <c r="E952">
        <f t="shared" si="21"/>
        <v>4.2652579238595898</v>
      </c>
      <c r="F952">
        <f t="shared" si="22"/>
        <v>18.192425157047019</v>
      </c>
      <c r="G952" s="40">
        <f t="shared" si="23"/>
        <v>0.13758896528579323</v>
      </c>
      <c r="I952" s="13">
        <v>43990</v>
      </c>
      <c r="J952">
        <v>30</v>
      </c>
      <c r="K952">
        <f t="shared" si="19"/>
        <v>25.237679151030338</v>
      </c>
      <c r="L952" s="17">
        <f t="shared" si="24"/>
        <v>4.7623208489696616</v>
      </c>
      <c r="M952">
        <f t="shared" si="25"/>
        <v>4.7623208489696616</v>
      </c>
      <c r="N952">
        <f t="shared" si="26"/>
        <v>22.679699868531117</v>
      </c>
      <c r="O952" s="40">
        <f t="shared" si="27"/>
        <v>0.15874402829898873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0"/>
        <v>23.389093662126594</v>
      </c>
      <c r="D953" s="17">
        <f t="shared" si="20"/>
        <v>4.6109063378734056</v>
      </c>
      <c r="E953">
        <f t="shared" si="21"/>
        <v>4.6109063378734056</v>
      </c>
      <c r="F953">
        <f t="shared" si="22"/>
        <v>21.260457256641139</v>
      </c>
      <c r="G953" s="40">
        <f t="shared" si="23"/>
        <v>0.16467522635262163</v>
      </c>
      <c r="I953" s="13">
        <v>43991</v>
      </c>
      <c r="J953">
        <v>26</v>
      </c>
      <c r="K953">
        <f t="shared" si="19"/>
        <v>24.280086167054499</v>
      </c>
      <c r="L953" s="17">
        <f t="shared" si="24"/>
        <v>1.719913832945501</v>
      </c>
      <c r="M953">
        <f t="shared" si="25"/>
        <v>1.719913832945501</v>
      </c>
      <c r="N953">
        <f t="shared" si="26"/>
        <v>2.958103592757285</v>
      </c>
      <c r="O953" s="40">
        <f t="shared" si="27"/>
        <v>6.6150532036365423E-2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0"/>
        <v>23.982030399973723</v>
      </c>
      <c r="D954" s="17">
        <f t="shared" si="20"/>
        <v>-2.9820303999737234</v>
      </c>
      <c r="E954">
        <f t="shared" si="21"/>
        <v>2.9820303999737234</v>
      </c>
      <c r="F954">
        <f t="shared" si="22"/>
        <v>8.8925053063674451</v>
      </c>
      <c r="G954" s="40">
        <f t="shared" si="23"/>
        <v>0.14200144761779634</v>
      </c>
      <c r="I954" s="13">
        <v>43992</v>
      </c>
      <c r="J954">
        <v>26</v>
      </c>
      <c r="K954">
        <f t="shared" si="19"/>
        <v>26.642480470966429</v>
      </c>
      <c r="L954" s="17">
        <f t="shared" si="24"/>
        <v>-0.64248047096642935</v>
      </c>
      <c r="M954">
        <f t="shared" si="25"/>
        <v>0.64248047096642935</v>
      </c>
      <c r="N954">
        <f t="shared" si="26"/>
        <v>0.41278115557324485</v>
      </c>
      <c r="O954" s="40">
        <f t="shared" si="27"/>
        <v>2.4710787344862668E-2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0"/>
        <v>19.761914145870712</v>
      </c>
      <c r="D955" s="17">
        <f t="shared" si="20"/>
        <v>-3.7619141458707119</v>
      </c>
      <c r="E955">
        <f t="shared" si="21"/>
        <v>3.7619141458707119</v>
      </c>
      <c r="F955">
        <f t="shared" si="22"/>
        <v>14.151998040902168</v>
      </c>
      <c r="G955" s="40">
        <f t="shared" si="23"/>
        <v>0.2351196341169195</v>
      </c>
      <c r="I955" s="13">
        <v>43993</v>
      </c>
      <c r="J955">
        <v>25</v>
      </c>
      <c r="K955">
        <f t="shared" si="19"/>
        <v>23.655974306011132</v>
      </c>
      <c r="L955" s="17">
        <f t="shared" si="24"/>
        <v>1.3440256939888684</v>
      </c>
      <c r="M955">
        <f t="shared" si="25"/>
        <v>1.3440256939888684</v>
      </c>
      <c r="N955">
        <f t="shared" si="26"/>
        <v>1.8064050661022593</v>
      </c>
      <c r="O955" s="40">
        <f t="shared" si="27"/>
        <v>5.3761027759554735E-2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0"/>
        <v>22.553354690212064</v>
      </c>
      <c r="D956" s="17">
        <f t="shared" si="20"/>
        <v>1.4466453097879359</v>
      </c>
      <c r="E956">
        <f t="shared" si="21"/>
        <v>1.4466453097879359</v>
      </c>
      <c r="F956">
        <f t="shared" si="22"/>
        <v>2.092782652331433</v>
      </c>
      <c r="G956" s="40">
        <f t="shared" si="23"/>
        <v>6.0276887907830666E-2</v>
      </c>
      <c r="I956" s="13">
        <v>43994</v>
      </c>
      <c r="J956">
        <v>28</v>
      </c>
      <c r="K956">
        <f t="shared" si="19"/>
        <v>24.302377907331032</v>
      </c>
      <c r="L956" s="17">
        <f t="shared" si="24"/>
        <v>3.6976220926689685</v>
      </c>
      <c r="M956">
        <f t="shared" si="25"/>
        <v>3.6976220926689685</v>
      </c>
      <c r="N956">
        <f t="shared" si="26"/>
        <v>13.672409140193642</v>
      </c>
      <c r="O956" s="40">
        <f t="shared" si="27"/>
        <v>0.1320579318810346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0"/>
        <v>22.220938373914546</v>
      </c>
      <c r="D957" s="17">
        <f t="shared" si="20"/>
        <v>-1.2209383739145458</v>
      </c>
      <c r="E957">
        <f t="shared" si="21"/>
        <v>1.2209383739145458</v>
      </c>
      <c r="F957">
        <f t="shared" si="22"/>
        <v>1.4906905128970953</v>
      </c>
      <c r="G957" s="40">
        <f t="shared" si="23"/>
        <v>5.8139922567359323E-2</v>
      </c>
      <c r="I957" s="13">
        <v>43995</v>
      </c>
      <c r="J957">
        <v>21</v>
      </c>
      <c r="K957">
        <f t="shared" si="19"/>
        <v>24.246361062961444</v>
      </c>
      <c r="L957" s="17">
        <f t="shared" si="24"/>
        <v>-3.2463610629614443</v>
      </c>
      <c r="M957">
        <f t="shared" si="25"/>
        <v>3.2463610629614443</v>
      </c>
      <c r="N957">
        <f t="shared" si="26"/>
        <v>10.538860151112159</v>
      </c>
      <c r="O957" s="40">
        <f t="shared" si="27"/>
        <v>0.15458862204578305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0"/>
        <v>28.574843283488651</v>
      </c>
      <c r="D958" s="17">
        <f t="shared" si="20"/>
        <v>0.42515671651134923</v>
      </c>
      <c r="E958">
        <f t="shared" si="21"/>
        <v>0.42515671651134923</v>
      </c>
      <c r="F958">
        <f t="shared" si="22"/>
        <v>0.18075823359471177</v>
      </c>
      <c r="G958" s="40">
        <f t="shared" si="23"/>
        <v>1.4660576431425836E-2</v>
      </c>
      <c r="I958" s="13">
        <v>43996</v>
      </c>
      <c r="J958">
        <v>32</v>
      </c>
      <c r="K958">
        <f t="shared" si="19"/>
        <v>25.439408021196908</v>
      </c>
      <c r="L958" s="17">
        <f t="shared" si="24"/>
        <v>6.5605919788030924</v>
      </c>
      <c r="M958">
        <f t="shared" si="25"/>
        <v>6.5605919788030924</v>
      </c>
      <c r="N958">
        <f t="shared" si="26"/>
        <v>43.041367112335479</v>
      </c>
      <c r="O958" s="40">
        <f t="shared" si="27"/>
        <v>0.20501849933759664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0"/>
        <v>27.988709939863927</v>
      </c>
      <c r="D959" s="17">
        <f t="shared" si="20"/>
        <v>7.0112900601360728</v>
      </c>
      <c r="E959">
        <f t="shared" si="21"/>
        <v>7.0112900601360728</v>
      </c>
      <c r="F959">
        <f t="shared" si="22"/>
        <v>49.158188307362899</v>
      </c>
      <c r="G959" s="40">
        <f t="shared" si="23"/>
        <v>0.20032257314674493</v>
      </c>
      <c r="I959" s="13">
        <v>43997</v>
      </c>
      <c r="J959">
        <v>29</v>
      </c>
      <c r="K959">
        <f t="shared" si="19"/>
        <v>25.427969288251802</v>
      </c>
      <c r="L959" s="17">
        <f t="shared" si="24"/>
        <v>3.572030711748198</v>
      </c>
      <c r="M959">
        <f t="shared" si="25"/>
        <v>3.572030711748198</v>
      </c>
      <c r="N959">
        <f t="shared" si="26"/>
        <v>12.759403405672337</v>
      </c>
      <c r="O959" s="40">
        <f t="shared" si="27"/>
        <v>0.12317347281890338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0"/>
        <v>28.554025646672581</v>
      </c>
      <c r="D960" s="17">
        <f t="shared" si="20"/>
        <v>-2.5540256466725815</v>
      </c>
      <c r="E960">
        <f t="shared" si="21"/>
        <v>2.5540256466725815</v>
      </c>
      <c r="F960">
        <f t="shared" si="22"/>
        <v>6.523047003861298</v>
      </c>
      <c r="G960" s="40">
        <f t="shared" si="23"/>
        <v>9.8231755641253138E-2</v>
      </c>
      <c r="I960" s="13">
        <v>43998</v>
      </c>
      <c r="J960">
        <v>28</v>
      </c>
      <c r="K960">
        <f t="shared" si="19"/>
        <v>25.718404719983287</v>
      </c>
      <c r="L960" s="17">
        <f t="shared" si="24"/>
        <v>2.2815952800167132</v>
      </c>
      <c r="M960">
        <f t="shared" si="25"/>
        <v>2.2815952800167132</v>
      </c>
      <c r="N960">
        <f t="shared" si="26"/>
        <v>5.2056770217945436</v>
      </c>
      <c r="O960" s="40">
        <f t="shared" si="27"/>
        <v>8.1485545714882618E-2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0"/>
        <v>24.092365457519698</v>
      </c>
      <c r="D961" s="17">
        <f t="shared" si="20"/>
        <v>-4.0923654575196977</v>
      </c>
      <c r="E961">
        <f t="shared" si="21"/>
        <v>4.0923654575196977</v>
      </c>
      <c r="F961">
        <f t="shared" si="22"/>
        <v>16.747455037900405</v>
      </c>
      <c r="G961" s="40">
        <f t="shared" si="23"/>
        <v>0.20461827287598489</v>
      </c>
      <c r="I961" s="13">
        <v>43999</v>
      </c>
      <c r="J961">
        <v>35</v>
      </c>
      <c r="K961">
        <f t="shared" si="19"/>
        <v>24.922002276644594</v>
      </c>
      <c r="L961" s="17">
        <f t="shared" si="24"/>
        <v>10.077997723355406</v>
      </c>
      <c r="M961">
        <f t="shared" si="25"/>
        <v>10.077997723355406</v>
      </c>
      <c r="N961">
        <f t="shared" si="26"/>
        <v>101.56603811195674</v>
      </c>
      <c r="O961" s="40">
        <f t="shared" si="27"/>
        <v>0.28794279209586876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0"/>
        <v>18.564454830167314</v>
      </c>
      <c r="D962" s="17">
        <f t="shared" si="20"/>
        <v>3.435545169832686</v>
      </c>
      <c r="E962">
        <f t="shared" si="21"/>
        <v>3.435545169832686</v>
      </c>
      <c r="F962">
        <f t="shared" si="22"/>
        <v>11.802970613960699</v>
      </c>
      <c r="G962" s="40">
        <f t="shared" si="23"/>
        <v>0.15616114408330392</v>
      </c>
      <c r="I962" s="13">
        <v>44000</v>
      </c>
      <c r="J962">
        <v>29</v>
      </c>
      <c r="K962">
        <f t="shared" si="19"/>
        <v>23.995876652489805</v>
      </c>
      <c r="L962" s="17">
        <f t="shared" si="24"/>
        <v>5.0041233475101947</v>
      </c>
      <c r="M962">
        <f t="shared" si="25"/>
        <v>5.0041233475101947</v>
      </c>
      <c r="N962">
        <f t="shared" si="26"/>
        <v>25.041250477096636</v>
      </c>
      <c r="O962" s="40">
        <f t="shared" si="27"/>
        <v>0.17255597750035154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0"/>
        <v>23.57496765398778</v>
      </c>
      <c r="D963" s="17">
        <f t="shared" si="20"/>
        <v>2.4250323460122196</v>
      </c>
      <c r="E963">
        <f t="shared" si="21"/>
        <v>2.4250323460122196</v>
      </c>
      <c r="F963">
        <f t="shared" si="22"/>
        <v>5.8807818792055295</v>
      </c>
      <c r="G963" s="40">
        <f t="shared" si="23"/>
        <v>9.3270474846623833E-2</v>
      </c>
      <c r="I963" s="13">
        <v>44001</v>
      </c>
      <c r="J963">
        <v>36</v>
      </c>
      <c r="K963">
        <f t="shared" si="19"/>
        <v>24.388052245350952</v>
      </c>
      <c r="L963" s="17">
        <f t="shared" si="24"/>
        <v>11.611947754649048</v>
      </c>
      <c r="M963">
        <f t="shared" si="25"/>
        <v>11.611947754649048</v>
      </c>
      <c r="N963">
        <f t="shared" si="26"/>
        <v>134.83733065669907</v>
      </c>
      <c r="O963" s="40">
        <f t="shared" si="27"/>
        <v>0.32255410429580689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0"/>
        <v>22.787375555918992</v>
      </c>
      <c r="D964" s="17">
        <f t="shared" si="20"/>
        <v>2.2126244440810083</v>
      </c>
      <c r="E964">
        <f t="shared" si="21"/>
        <v>2.2126244440810083</v>
      </c>
      <c r="F964">
        <f t="shared" si="22"/>
        <v>4.8957069305447911</v>
      </c>
      <c r="G964" s="40">
        <f t="shared" si="23"/>
        <v>8.8504977763240331E-2</v>
      </c>
      <c r="I964" s="13">
        <v>44002</v>
      </c>
      <c r="J964">
        <v>25</v>
      </c>
      <c r="K964">
        <f t="shared" si="19"/>
        <v>23.883634579342829</v>
      </c>
      <c r="L964" s="17">
        <f t="shared" si="24"/>
        <v>1.1163654206571714</v>
      </c>
      <c r="M964">
        <f t="shared" si="25"/>
        <v>1.1163654206571714</v>
      </c>
      <c r="N964">
        <f t="shared" si="26"/>
        <v>1.2462717524390632</v>
      </c>
      <c r="O964" s="40">
        <f t="shared" si="27"/>
        <v>4.4654616826286853E-2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0"/>
        <v>29.350599774509963</v>
      </c>
      <c r="D965" s="17">
        <f t="shared" si="20"/>
        <v>-3.3505997745099627</v>
      </c>
      <c r="E965">
        <f t="shared" si="21"/>
        <v>3.3505997745099627</v>
      </c>
      <c r="F965">
        <f t="shared" si="22"/>
        <v>11.226518848946213</v>
      </c>
      <c r="G965" s="40">
        <f t="shared" si="23"/>
        <v>0.12886922209653703</v>
      </c>
      <c r="I965" s="13">
        <v>44003</v>
      </c>
      <c r="J965">
        <v>22</v>
      </c>
      <c r="K965">
        <f t="shared" si="19"/>
        <v>27.14009559580693</v>
      </c>
      <c r="L965" s="17">
        <f t="shared" si="24"/>
        <v>-5.1400955958069297</v>
      </c>
      <c r="M965">
        <f t="shared" si="25"/>
        <v>5.1400955958069297</v>
      </c>
      <c r="N965">
        <f t="shared" si="26"/>
        <v>26.420582734033797</v>
      </c>
      <c r="O965" s="40">
        <f t="shared" si="27"/>
        <v>0.23364070890031499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0"/>
        <v>30.508950083696885</v>
      </c>
      <c r="D966" s="17">
        <f t="shared" si="20"/>
        <v>-7.5089500836968845</v>
      </c>
      <c r="E966">
        <f t="shared" si="21"/>
        <v>7.5089500836968845</v>
      </c>
      <c r="F966">
        <f t="shared" si="22"/>
        <v>56.384331359451451</v>
      </c>
      <c r="G966" s="40">
        <f t="shared" si="23"/>
        <v>0.32647609059551674</v>
      </c>
      <c r="I966" s="13">
        <v>44004</v>
      </c>
      <c r="J966">
        <v>32</v>
      </c>
      <c r="K966">
        <f t="shared" si="19"/>
        <v>26.068486184478211</v>
      </c>
      <c r="L966" s="17">
        <f t="shared" si="24"/>
        <v>5.9315138155217895</v>
      </c>
      <c r="M966">
        <f t="shared" si="25"/>
        <v>5.9315138155217895</v>
      </c>
      <c r="N966">
        <f t="shared" si="26"/>
        <v>35.182856143725857</v>
      </c>
      <c r="O966" s="40">
        <f t="shared" si="27"/>
        <v>0.18535980673505592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0"/>
        <v>27.46574394801139</v>
      </c>
      <c r="D967" s="17">
        <f t="shared" si="20"/>
        <v>-0.46574394801139007</v>
      </c>
      <c r="E967">
        <f t="shared" si="21"/>
        <v>0.46574394801139007</v>
      </c>
      <c r="F967">
        <f t="shared" si="22"/>
        <v>0.21691742510923642</v>
      </c>
      <c r="G967" s="40">
        <f t="shared" si="23"/>
        <v>1.7249775852273705E-2</v>
      </c>
      <c r="I967" s="13">
        <v>44005</v>
      </c>
      <c r="J967">
        <v>30</v>
      </c>
      <c r="K967">
        <f t="shared" si="19"/>
        <v>28.145702611883795</v>
      </c>
      <c r="L967" s="17">
        <f t="shared" si="24"/>
        <v>1.8542973881162048</v>
      </c>
      <c r="M967">
        <f t="shared" si="25"/>
        <v>1.8542973881162048</v>
      </c>
      <c r="N967">
        <f t="shared" si="26"/>
        <v>3.4384188035745793</v>
      </c>
      <c r="O967" s="40">
        <f t="shared" si="27"/>
        <v>6.1809912937206828E-2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0"/>
        <v>22.241169985181109</v>
      </c>
      <c r="D968" s="17">
        <f t="shared" si="20"/>
        <v>-0.24116998518110933</v>
      </c>
      <c r="E968">
        <f t="shared" si="21"/>
        <v>0.24116998518110933</v>
      </c>
      <c r="F968">
        <f t="shared" si="22"/>
        <v>5.8162961752256492E-2</v>
      </c>
      <c r="G968" s="40">
        <f t="shared" si="23"/>
        <v>1.0962272053686788E-2</v>
      </c>
      <c r="I968" s="13">
        <v>44006</v>
      </c>
      <c r="J968">
        <v>30</v>
      </c>
      <c r="K968">
        <f t="shared" si="19"/>
        <v>27.689249353080356</v>
      </c>
      <c r="L968" s="17">
        <f t="shared" si="24"/>
        <v>2.3107506469196437</v>
      </c>
      <c r="M968">
        <f t="shared" si="25"/>
        <v>2.3107506469196437</v>
      </c>
      <c r="N968">
        <f t="shared" si="26"/>
        <v>5.3395685522395517</v>
      </c>
      <c r="O968" s="40">
        <f t="shared" si="27"/>
        <v>7.7025021563988119E-2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0"/>
        <v>20.250667548130426</v>
      </c>
      <c r="D969" s="17">
        <f t="shared" si="20"/>
        <v>-4.2506675481304264</v>
      </c>
      <c r="E969">
        <f t="shared" si="21"/>
        <v>4.2506675481304264</v>
      </c>
      <c r="F969">
        <f t="shared" si="22"/>
        <v>18.06817460472913</v>
      </c>
      <c r="G969" s="40">
        <f t="shared" si="23"/>
        <v>0.26566672175815165</v>
      </c>
      <c r="I969" s="13">
        <v>44007</v>
      </c>
      <c r="J969">
        <v>26</v>
      </c>
      <c r="K969">
        <f t="shared" si="19"/>
        <v>28.093535762076243</v>
      </c>
      <c r="L969" s="17">
        <f t="shared" si="24"/>
        <v>-2.0935357620762431</v>
      </c>
      <c r="M969">
        <f t="shared" si="25"/>
        <v>2.0935357620762431</v>
      </c>
      <c r="N969">
        <f t="shared" si="26"/>
        <v>4.3828919870921563</v>
      </c>
      <c r="O969" s="40">
        <f t="shared" si="27"/>
        <v>8.0520606233701664E-2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0"/>
        <v>23.681386158179262</v>
      </c>
      <c r="D970" s="17">
        <f t="shared" si="20"/>
        <v>-1.6813861581792615</v>
      </c>
      <c r="E970">
        <f t="shared" si="21"/>
        <v>1.6813861581792615</v>
      </c>
      <c r="F970">
        <f t="shared" si="22"/>
        <v>2.8270594129168165</v>
      </c>
      <c r="G970" s="40">
        <f t="shared" si="23"/>
        <v>7.6426643553602791E-2</v>
      </c>
      <c r="I970" s="13">
        <v>44008</v>
      </c>
      <c r="J970">
        <v>31</v>
      </c>
      <c r="K970">
        <f t="shared" si="19"/>
        <v>28.606448937519644</v>
      </c>
      <c r="L970" s="17">
        <f t="shared" si="24"/>
        <v>2.3935510624803555</v>
      </c>
      <c r="M970">
        <f t="shared" si="25"/>
        <v>2.3935510624803555</v>
      </c>
      <c r="N970">
        <f t="shared" si="26"/>
        <v>5.7290866887008391</v>
      </c>
      <c r="O970" s="40">
        <f t="shared" si="27"/>
        <v>7.7211324596140496E-2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0"/>
        <v>23.727233935214777</v>
      </c>
      <c r="D971" s="17">
        <f t="shared" si="20"/>
        <v>8.2727660647852233</v>
      </c>
      <c r="E971">
        <f t="shared" si="21"/>
        <v>8.2727660647852233</v>
      </c>
      <c r="F971">
        <f t="shared" si="22"/>
        <v>68.438658362661982</v>
      </c>
      <c r="G971" s="40">
        <f t="shared" si="23"/>
        <v>0.25852393952453823</v>
      </c>
      <c r="I971" s="13">
        <v>44009</v>
      </c>
      <c r="J971">
        <v>32</v>
      </c>
      <c r="K971">
        <f t="shared" si="19"/>
        <v>27.329165917876555</v>
      </c>
      <c r="L971" s="17">
        <f t="shared" si="24"/>
        <v>4.6708340821234451</v>
      </c>
      <c r="M971">
        <f t="shared" si="25"/>
        <v>4.6708340821234451</v>
      </c>
      <c r="N971">
        <f t="shared" si="26"/>
        <v>21.816691022725966</v>
      </c>
      <c r="O971" s="40">
        <f t="shared" si="27"/>
        <v>0.14596356506635766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0"/>
        <v>27.967734899172065</v>
      </c>
      <c r="D972" s="17">
        <f t="shared" si="20"/>
        <v>7.0322651008279351</v>
      </c>
      <c r="E972">
        <f t="shared" si="21"/>
        <v>7.0322651008279351</v>
      </c>
      <c r="F972">
        <f t="shared" si="22"/>
        <v>49.452752448322528</v>
      </c>
      <c r="G972" s="40">
        <f t="shared" si="23"/>
        <v>0.20092186002365528</v>
      </c>
      <c r="I972" s="13">
        <v>44010</v>
      </c>
      <c r="J972">
        <v>34</v>
      </c>
      <c r="K972">
        <f t="shared" si="19"/>
        <v>27.033983237931341</v>
      </c>
      <c r="L972" s="17">
        <f t="shared" si="24"/>
        <v>6.9660167620686586</v>
      </c>
      <c r="M972">
        <f t="shared" si="25"/>
        <v>6.9660167620686586</v>
      </c>
      <c r="N972">
        <f t="shared" si="26"/>
        <v>48.525389529421517</v>
      </c>
      <c r="O972" s="40">
        <f t="shared" si="27"/>
        <v>0.20488284594319583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0"/>
        <v>28.350965908029504</v>
      </c>
      <c r="D973" s="17">
        <f t="shared" si="20"/>
        <v>14.649034091970496</v>
      </c>
      <c r="E973">
        <f t="shared" si="21"/>
        <v>14.649034091970496</v>
      </c>
      <c r="F973">
        <f t="shared" si="22"/>
        <v>214.59419982771385</v>
      </c>
      <c r="G973" s="40">
        <f t="shared" si="23"/>
        <v>0.3406752114411743</v>
      </c>
      <c r="I973" s="13">
        <v>44011</v>
      </c>
      <c r="J973">
        <v>28</v>
      </c>
      <c r="K973">
        <f t="shared" si="19"/>
        <v>27.438516477906962</v>
      </c>
      <c r="L973" s="17">
        <f t="shared" si="24"/>
        <v>0.56148352209303809</v>
      </c>
      <c r="M973">
        <f t="shared" si="25"/>
        <v>0.56148352209303809</v>
      </c>
      <c r="N973">
        <f t="shared" si="26"/>
        <v>0.31526374558200321</v>
      </c>
      <c r="O973" s="40">
        <f t="shared" si="27"/>
        <v>2.0052982931894218E-2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0"/>
        <v>25.37312740568608</v>
      </c>
      <c r="D974" s="17">
        <f t="shared" si="20"/>
        <v>4.6268725943139195</v>
      </c>
      <c r="E974">
        <f t="shared" si="21"/>
        <v>4.6268725943139195</v>
      </c>
      <c r="F974">
        <f t="shared" si="22"/>
        <v>21.40795000401322</v>
      </c>
      <c r="G974" s="40">
        <f t="shared" si="23"/>
        <v>0.15422908647713066</v>
      </c>
      <c r="I974" s="13">
        <v>44012</v>
      </c>
      <c r="J974">
        <v>26</v>
      </c>
      <c r="K974">
        <f t="shared" si="19"/>
        <v>28.720909568832678</v>
      </c>
      <c r="L974" s="17">
        <f t="shared" si="24"/>
        <v>-2.7209095688326776</v>
      </c>
      <c r="M974">
        <f t="shared" si="25"/>
        <v>2.7209095688326776</v>
      </c>
      <c r="N974">
        <f t="shared" si="26"/>
        <v>7.4033488817652282</v>
      </c>
      <c r="O974" s="40">
        <f t="shared" si="27"/>
        <v>0.10465036803202607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0"/>
        <v>21.889844397406812</v>
      </c>
      <c r="D975" s="17">
        <f t="shared" si="20"/>
        <v>-0.88984439740681154</v>
      </c>
      <c r="E975">
        <f t="shared" si="21"/>
        <v>0.88984439740681154</v>
      </c>
      <c r="F975">
        <f t="shared" si="22"/>
        <v>0.79182305159629152</v>
      </c>
      <c r="G975" s="40">
        <f t="shared" si="23"/>
        <v>4.237354273365769E-2</v>
      </c>
      <c r="I975" s="13">
        <v>44013</v>
      </c>
      <c r="J975">
        <v>36</v>
      </c>
      <c r="K975">
        <f t="shared" si="19"/>
        <v>27.882567996461368</v>
      </c>
      <c r="L975" s="17">
        <f t="shared" si="24"/>
        <v>8.1174320035386316</v>
      </c>
      <c r="M975">
        <f t="shared" si="25"/>
        <v>8.1174320035386316</v>
      </c>
      <c r="N975">
        <f t="shared" si="26"/>
        <v>65.892702332073199</v>
      </c>
      <c r="O975" s="40">
        <f t="shared" si="27"/>
        <v>0.22548422232051754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0"/>
        <v>21.211273660432564</v>
      </c>
      <c r="D976" s="17">
        <f t="shared" si="20"/>
        <v>0.78872633956743599</v>
      </c>
      <c r="E976">
        <f t="shared" si="21"/>
        <v>0.78872633956743599</v>
      </c>
      <c r="F976">
        <f t="shared" si="22"/>
        <v>0.62208923872744637</v>
      </c>
      <c r="G976" s="40">
        <f t="shared" si="23"/>
        <v>3.5851197253065271E-2</v>
      </c>
      <c r="I976" s="13">
        <v>44014</v>
      </c>
      <c r="J976">
        <v>28</v>
      </c>
      <c r="K976">
        <f t="shared" si="19"/>
        <v>29.188725302545059</v>
      </c>
      <c r="L976" s="17">
        <f t="shared" si="24"/>
        <v>-1.188725302545059</v>
      </c>
      <c r="M976">
        <f t="shared" si="25"/>
        <v>1.188725302545059</v>
      </c>
      <c r="N976">
        <f t="shared" si="26"/>
        <v>1.413067844910842</v>
      </c>
      <c r="O976" s="40">
        <f t="shared" si="27"/>
        <v>4.2454475090894964E-2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0"/>
        <v>23.246733133112709</v>
      </c>
      <c r="D977" s="17">
        <f t="shared" si="20"/>
        <v>4.7532668668872908</v>
      </c>
      <c r="E977">
        <f t="shared" si="21"/>
        <v>4.7532668668872908</v>
      </c>
      <c r="F977">
        <f t="shared" si="22"/>
        <v>22.593545907848522</v>
      </c>
      <c r="G977" s="40">
        <f t="shared" si="23"/>
        <v>0.16975953096026039</v>
      </c>
      <c r="I977" s="13">
        <v>44015</v>
      </c>
      <c r="J977">
        <v>31</v>
      </c>
      <c r="K977">
        <f t="shared" si="19"/>
        <v>27.25956594179441</v>
      </c>
      <c r="L977" s="17">
        <f t="shared" si="24"/>
        <v>3.7404340582055902</v>
      </c>
      <c r="M977">
        <f t="shared" si="25"/>
        <v>3.7404340582055902</v>
      </c>
      <c r="N977">
        <f t="shared" si="26"/>
        <v>13.990846943784341</v>
      </c>
      <c r="O977" s="40">
        <f t="shared" si="27"/>
        <v>0.12065916316792226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0"/>
        <v>25.93835671417667</v>
      </c>
      <c r="D978" s="17">
        <f t="shared" si="20"/>
        <v>4.0616432858233296</v>
      </c>
      <c r="E978">
        <f t="shared" si="21"/>
        <v>4.0616432858233296</v>
      </c>
      <c r="F978">
        <f t="shared" si="22"/>
        <v>16.496946181273731</v>
      </c>
      <c r="G978" s="40">
        <f t="shared" si="23"/>
        <v>0.13538810952744432</v>
      </c>
      <c r="I978" s="13">
        <v>44016</v>
      </c>
      <c r="J978">
        <v>36</v>
      </c>
      <c r="K978">
        <f t="shared" si="19"/>
        <v>29.055727055754542</v>
      </c>
      <c r="L978" s="17">
        <f t="shared" si="24"/>
        <v>6.9442729442454585</v>
      </c>
      <c r="M978">
        <f t="shared" si="25"/>
        <v>6.9442729442454585</v>
      </c>
      <c r="N978">
        <f t="shared" si="26"/>
        <v>48.222926724179487</v>
      </c>
      <c r="O978" s="40">
        <f t="shared" si="27"/>
        <v>0.19289647067348495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0"/>
        <v>28.608261854335318</v>
      </c>
      <c r="D979" s="17">
        <f t="shared" si="20"/>
        <v>2.3917381456646822</v>
      </c>
      <c r="E979">
        <f t="shared" si="21"/>
        <v>2.3917381456646822</v>
      </c>
      <c r="F979">
        <f t="shared" si="22"/>
        <v>5.7204113574275324</v>
      </c>
      <c r="G979" s="40">
        <f t="shared" si="23"/>
        <v>7.7152843408538133E-2</v>
      </c>
      <c r="I979" s="13">
        <v>44017</v>
      </c>
      <c r="J979">
        <v>22</v>
      </c>
      <c r="K979">
        <f t="shared" si="19"/>
        <v>31.325164356887221</v>
      </c>
      <c r="L979" s="17">
        <f t="shared" si="24"/>
        <v>-9.3251643568872211</v>
      </c>
      <c r="M979">
        <f t="shared" si="25"/>
        <v>9.3251643568872211</v>
      </c>
      <c r="N979">
        <f t="shared" si="26"/>
        <v>86.958690282959864</v>
      </c>
      <c r="O979" s="40">
        <f t="shared" si="27"/>
        <v>0.42387110713123732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0"/>
        <v>31.583267529844253</v>
      </c>
      <c r="D980" s="17">
        <f t="shared" si="20"/>
        <v>2.4167324701557469</v>
      </c>
      <c r="E980">
        <f t="shared" si="21"/>
        <v>2.4167324701557469</v>
      </c>
      <c r="F980">
        <f t="shared" si="22"/>
        <v>5.8405958323050982</v>
      </c>
      <c r="G980" s="40">
        <f t="shared" si="23"/>
        <v>7.1080366769286668E-2</v>
      </c>
      <c r="I980" s="13">
        <v>44018</v>
      </c>
      <c r="J980">
        <v>23</v>
      </c>
      <c r="K980">
        <f t="shared" si="19"/>
        <v>29.221592444442049</v>
      </c>
      <c r="L980" s="17">
        <f t="shared" si="24"/>
        <v>-6.2215924444420487</v>
      </c>
      <c r="M980">
        <f t="shared" si="25"/>
        <v>6.2215924444420487</v>
      </c>
      <c r="N980">
        <f t="shared" si="26"/>
        <v>38.708212544738387</v>
      </c>
      <c r="O980" s="40">
        <f t="shared" si="27"/>
        <v>0.27050401932356732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0"/>
        <v>29.758412839477121</v>
      </c>
      <c r="D981" s="17">
        <f t="shared" si="20"/>
        <v>-9.7584128394771206</v>
      </c>
      <c r="E981">
        <f t="shared" si="21"/>
        <v>9.7584128394771206</v>
      </c>
      <c r="F981">
        <f t="shared" si="22"/>
        <v>95.226621145671913</v>
      </c>
      <c r="G981" s="40">
        <f t="shared" si="23"/>
        <v>0.48792064197385604</v>
      </c>
      <c r="I981" s="13">
        <v>44019</v>
      </c>
      <c r="J981">
        <v>31</v>
      </c>
      <c r="K981">
        <f t="shared" si="19"/>
        <v>30.527084935915891</v>
      </c>
      <c r="L981" s="17">
        <f t="shared" si="24"/>
        <v>0.4729150640841091</v>
      </c>
      <c r="M981">
        <f t="shared" si="25"/>
        <v>0.4729150640841091</v>
      </c>
      <c r="N981">
        <f t="shared" si="26"/>
        <v>0.22364865783767701</v>
      </c>
      <c r="O981" s="40">
        <f t="shared" si="27"/>
        <v>1.5255324647874487E-2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0"/>
        <v>24.184680089187957</v>
      </c>
      <c r="D982" s="17">
        <f t="shared" si="20"/>
        <v>3.8153199108120432</v>
      </c>
      <c r="E982">
        <f t="shared" si="21"/>
        <v>3.8153199108120432</v>
      </c>
      <c r="F982">
        <f t="shared" si="22"/>
        <v>14.556666021838817</v>
      </c>
      <c r="G982" s="40">
        <f t="shared" si="23"/>
        <v>0.13626142538614441</v>
      </c>
      <c r="I982" s="13">
        <v>44020</v>
      </c>
      <c r="J982">
        <v>25</v>
      </c>
      <c r="K982">
        <f t="shared" si="19"/>
        <v>29.599763878632647</v>
      </c>
      <c r="L982" s="17">
        <f t="shared" si="24"/>
        <v>-4.5997638786326469</v>
      </c>
      <c r="M982">
        <f t="shared" si="25"/>
        <v>4.5997638786326469</v>
      </c>
      <c r="N982">
        <f t="shared" si="26"/>
        <v>21.157827739173651</v>
      </c>
      <c r="O982" s="40">
        <f t="shared" si="27"/>
        <v>0.18399055514530588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0"/>
        <v>20.608247811496017</v>
      </c>
      <c r="D983" s="17">
        <f t="shared" si="20"/>
        <v>6.3917521885039825</v>
      </c>
      <c r="E983">
        <f t="shared" si="21"/>
        <v>6.3917521885039825</v>
      </c>
      <c r="F983">
        <f t="shared" si="22"/>
        <v>40.854496039245447</v>
      </c>
      <c r="G983" s="40">
        <f t="shared" si="23"/>
        <v>0.23673156253718453</v>
      </c>
      <c r="I983" s="13">
        <v>44021</v>
      </c>
      <c r="J983">
        <v>30</v>
      </c>
      <c r="K983">
        <f t="shared" si="19"/>
        <v>29.765997705979469</v>
      </c>
      <c r="L983" s="17">
        <f t="shared" si="24"/>
        <v>0.23400229402053085</v>
      </c>
      <c r="M983">
        <f t="shared" si="25"/>
        <v>0.23400229402053085</v>
      </c>
      <c r="N983">
        <f t="shared" si="26"/>
        <v>5.4757073606870973E-2</v>
      </c>
      <c r="O983" s="40">
        <f t="shared" si="27"/>
        <v>7.8000764673510281E-3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0"/>
        <v>24.773405211093785</v>
      </c>
      <c r="D984" s="17">
        <f t="shared" si="20"/>
        <v>3.2265947889062154</v>
      </c>
      <c r="E984">
        <f t="shared" si="21"/>
        <v>3.2265947889062154</v>
      </c>
      <c r="F984">
        <f t="shared" si="22"/>
        <v>10.410913931796745</v>
      </c>
      <c r="G984" s="40">
        <f t="shared" si="23"/>
        <v>0.11523552817522198</v>
      </c>
      <c r="I984" s="13">
        <v>44022</v>
      </c>
      <c r="J984">
        <v>22</v>
      </c>
      <c r="K984">
        <f t="shared" si="19"/>
        <v>29.79728953109699</v>
      </c>
      <c r="L984" s="17">
        <f t="shared" si="24"/>
        <v>-7.7972895310969896</v>
      </c>
      <c r="M984">
        <f t="shared" si="25"/>
        <v>7.7972895310969896</v>
      </c>
      <c r="N984">
        <f t="shared" si="26"/>
        <v>60.797724031754711</v>
      </c>
      <c r="O984" s="40">
        <f t="shared" si="27"/>
        <v>0.35442225141349953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0"/>
        <v>30.157120345781404</v>
      </c>
      <c r="D985" s="17">
        <f t="shared" si="20"/>
        <v>-2.1571203457814043</v>
      </c>
      <c r="E985">
        <f t="shared" si="21"/>
        <v>2.1571203457814043</v>
      </c>
      <c r="F985">
        <f t="shared" si="22"/>
        <v>4.653168186184085</v>
      </c>
      <c r="G985" s="40">
        <f t="shared" si="23"/>
        <v>7.7040012349335871E-2</v>
      </c>
      <c r="I985" s="13">
        <v>44023</v>
      </c>
      <c r="J985">
        <v>27</v>
      </c>
      <c r="K985">
        <f t="shared" si="19"/>
        <v>30.30969293060247</v>
      </c>
      <c r="L985" s="17">
        <f t="shared" si="24"/>
        <v>-3.3096929306024698</v>
      </c>
      <c r="M985">
        <f t="shared" si="25"/>
        <v>3.3096929306024698</v>
      </c>
      <c r="N985">
        <f t="shared" si="26"/>
        <v>10.954067294879966</v>
      </c>
      <c r="O985" s="40">
        <f t="shared" si="27"/>
        <v>0.12258121965194332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0"/>
        <v>33.200780313421049</v>
      </c>
      <c r="D986" s="17">
        <f t="shared" si="20"/>
        <v>-2.2007803134210491</v>
      </c>
      <c r="E986">
        <f t="shared" si="21"/>
        <v>2.2007803134210491</v>
      </c>
      <c r="F986">
        <f t="shared" si="22"/>
        <v>4.8434339879416513</v>
      </c>
      <c r="G986" s="40">
        <f t="shared" si="23"/>
        <v>7.099291333616288E-2</v>
      </c>
      <c r="I986" s="13">
        <v>44024</v>
      </c>
      <c r="J986">
        <v>21</v>
      </c>
      <c r="K986">
        <f t="shared" si="19"/>
        <v>28.614537231987818</v>
      </c>
      <c r="L986" s="17">
        <f t="shared" si="24"/>
        <v>-7.6145372319878177</v>
      </c>
      <c r="M986">
        <f t="shared" si="25"/>
        <v>7.6145372319878177</v>
      </c>
      <c r="N986">
        <f t="shared" si="26"/>
        <v>57.981177257328696</v>
      </c>
      <c r="O986" s="40">
        <f t="shared" si="27"/>
        <v>0.36259701104703895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0"/>
        <v>36.147690568287928</v>
      </c>
      <c r="D987" s="17">
        <f t="shared" si="20"/>
        <v>-8.1476905682879277</v>
      </c>
      <c r="E987">
        <f t="shared" si="21"/>
        <v>8.1476905682879277</v>
      </c>
      <c r="F987">
        <f t="shared" si="22"/>
        <v>66.384861596568058</v>
      </c>
      <c r="G987" s="40">
        <f t="shared" si="23"/>
        <v>0.29098894886742599</v>
      </c>
      <c r="I987" s="13">
        <v>44025</v>
      </c>
      <c r="J987">
        <v>23</v>
      </c>
      <c r="K987">
        <f t="shared" si="19"/>
        <v>26.616243465260702</v>
      </c>
      <c r="L987" s="17">
        <f t="shared" si="24"/>
        <v>-3.6162434652607018</v>
      </c>
      <c r="M987">
        <f t="shared" si="25"/>
        <v>3.6162434652607018</v>
      </c>
      <c r="N987">
        <f t="shared" si="26"/>
        <v>13.077216800040729</v>
      </c>
      <c r="O987" s="40">
        <f t="shared" si="27"/>
        <v>0.15722797675046529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0"/>
        <v>26.543189710283631</v>
      </c>
      <c r="D988" s="17">
        <f t="shared" si="20"/>
        <v>4.4568102897163691</v>
      </c>
      <c r="E988">
        <f t="shared" si="21"/>
        <v>4.4568102897163691</v>
      </c>
      <c r="F988">
        <f t="shared" si="22"/>
        <v>19.863157958521704</v>
      </c>
      <c r="G988" s="40">
        <f t="shared" si="23"/>
        <v>0.14376807386181836</v>
      </c>
      <c r="I988" s="13">
        <v>44026</v>
      </c>
      <c r="J988">
        <v>29</v>
      </c>
      <c r="K988">
        <f t="shared" si="19"/>
        <v>29.315351758319689</v>
      </c>
      <c r="L988" s="17">
        <f t="shared" si="24"/>
        <v>-0.31535175831968942</v>
      </c>
      <c r="M988">
        <f t="shared" si="25"/>
        <v>0.31535175831968942</v>
      </c>
      <c r="N988">
        <f t="shared" si="26"/>
        <v>9.9446731475319808E-2</v>
      </c>
      <c r="O988" s="40">
        <f t="shared" si="27"/>
        <v>1.0874198562747911E-2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0"/>
        <v>24.630176783050622</v>
      </c>
      <c r="D989" s="17">
        <f t="shared" si="20"/>
        <v>1.3698232169493778</v>
      </c>
      <c r="E989">
        <f t="shared" si="21"/>
        <v>1.3698232169493778</v>
      </c>
      <c r="F989">
        <f t="shared" si="22"/>
        <v>1.8764156456935421</v>
      </c>
      <c r="G989" s="40">
        <f t="shared" si="23"/>
        <v>5.2685508344206836E-2</v>
      </c>
      <c r="I989" s="13">
        <v>44027</v>
      </c>
      <c r="J989">
        <v>28</v>
      </c>
      <c r="K989">
        <f t="shared" si="19"/>
        <v>27.126490618718059</v>
      </c>
      <c r="L989" s="17">
        <f t="shared" si="24"/>
        <v>0.87350938128194144</v>
      </c>
      <c r="M989">
        <f t="shared" si="25"/>
        <v>0.87350938128194144</v>
      </c>
      <c r="N989">
        <f t="shared" si="26"/>
        <v>0.76301863918756019</v>
      </c>
      <c r="O989" s="40">
        <f t="shared" si="27"/>
        <v>3.1196763617212193E-2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0"/>
        <v>24.567169088376051</v>
      </c>
      <c r="D990" s="17">
        <f t="shared" si="20"/>
        <v>8.4328309116239488</v>
      </c>
      <c r="E990">
        <f t="shared" si="21"/>
        <v>8.4328309116239488</v>
      </c>
      <c r="F990">
        <f t="shared" si="22"/>
        <v>71.112637184040395</v>
      </c>
      <c r="G990" s="40">
        <f t="shared" si="23"/>
        <v>0.25554033065527115</v>
      </c>
      <c r="I990" s="13">
        <v>44028</v>
      </c>
      <c r="J990">
        <v>32</v>
      </c>
      <c r="K990">
        <f t="shared" si="19"/>
        <v>29.975136046649144</v>
      </c>
      <c r="L990" s="17">
        <f t="shared" si="24"/>
        <v>2.0248639533508559</v>
      </c>
      <c r="M990">
        <f t="shared" si="25"/>
        <v>2.0248639533508559</v>
      </c>
      <c r="N990">
        <f t="shared" si="26"/>
        <v>4.1000740295796572</v>
      </c>
      <c r="O990" s="40">
        <f t="shared" si="27"/>
        <v>6.3276998542214247E-2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0"/>
        <v>28.139344292975466</v>
      </c>
      <c r="D991" s="17">
        <f t="shared" si="20"/>
        <v>4.8606557070245344</v>
      </c>
      <c r="E991">
        <f t="shared" si="21"/>
        <v>4.8606557070245344</v>
      </c>
      <c r="F991">
        <f t="shared" si="22"/>
        <v>23.625973902230175</v>
      </c>
      <c r="G991" s="40">
        <f t="shared" si="23"/>
        <v>0.14729259718256166</v>
      </c>
      <c r="I991" s="13">
        <v>44029</v>
      </c>
      <c r="J991">
        <v>30</v>
      </c>
      <c r="K991">
        <f t="shared" si="19"/>
        <v>27.973193747714479</v>
      </c>
      <c r="L991" s="17">
        <f t="shared" si="24"/>
        <v>2.026806252285521</v>
      </c>
      <c r="M991">
        <f t="shared" si="25"/>
        <v>2.026806252285521</v>
      </c>
      <c r="N991">
        <f t="shared" si="26"/>
        <v>4.1079435843036789</v>
      </c>
      <c r="O991" s="40">
        <f t="shared" si="27"/>
        <v>6.7560208409517361E-2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0"/>
        <v>29.001288015787313</v>
      </c>
      <c r="D992" s="17">
        <f t="shared" si="20"/>
        <v>4.9987119842126866</v>
      </c>
      <c r="E992">
        <f t="shared" si="21"/>
        <v>4.9987119842126866</v>
      </c>
      <c r="F992">
        <f t="shared" si="22"/>
        <v>24.987121501111535</v>
      </c>
      <c r="G992" s="40">
        <f t="shared" si="23"/>
        <v>0.14702094071213784</v>
      </c>
      <c r="I992" s="13">
        <v>44030</v>
      </c>
      <c r="J992">
        <v>22</v>
      </c>
      <c r="K992">
        <f t="shared" si="19"/>
        <v>27.635431590327983</v>
      </c>
      <c r="L992" s="17">
        <f t="shared" si="24"/>
        <v>-5.6354315903279826</v>
      </c>
      <c r="M992">
        <f t="shared" si="25"/>
        <v>5.6354315903279826</v>
      </c>
      <c r="N992">
        <f t="shared" si="26"/>
        <v>31.758089209266576</v>
      </c>
      <c r="O992" s="40">
        <f t="shared" si="27"/>
        <v>0.25615598137854467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0"/>
        <v>30.702184345940669</v>
      </c>
      <c r="D993" s="17">
        <f t="shared" si="20"/>
        <v>-5.7021843459406689</v>
      </c>
      <c r="E993">
        <f t="shared" si="21"/>
        <v>5.7021843459406689</v>
      </c>
      <c r="F993">
        <f t="shared" si="22"/>
        <v>32.514906315090812</v>
      </c>
      <c r="G993" s="40">
        <f t="shared" si="23"/>
        <v>0.22808737383762676</v>
      </c>
      <c r="I993" s="13">
        <v>44031</v>
      </c>
      <c r="J993">
        <v>25</v>
      </c>
      <c r="K993">
        <f t="shared" si="19"/>
        <v>25.266537845646781</v>
      </c>
      <c r="L993" s="17">
        <f t="shared" si="24"/>
        <v>-0.26653784564678062</v>
      </c>
      <c r="M993">
        <f t="shared" si="25"/>
        <v>0.26653784564678062</v>
      </c>
      <c r="N993">
        <f t="shared" si="26"/>
        <v>7.1042423162027052E-2</v>
      </c>
      <c r="O993" s="40">
        <f t="shared" si="27"/>
        <v>1.0661513825871225E-2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0"/>
        <v>29.773159675436428</v>
      </c>
      <c r="D994" s="17">
        <f t="shared" si="20"/>
        <v>2.2268403245635717</v>
      </c>
      <c r="E994">
        <f t="shared" si="21"/>
        <v>2.2268403245635717</v>
      </c>
      <c r="F994">
        <f t="shared" si="22"/>
        <v>4.9588178311023938</v>
      </c>
      <c r="G994" s="40">
        <f t="shared" si="23"/>
        <v>6.9588760142611616E-2</v>
      </c>
      <c r="I994" s="13">
        <v>44032</v>
      </c>
      <c r="J994">
        <v>28</v>
      </c>
      <c r="K994">
        <f t="shared" si="19"/>
        <v>25.241329236882823</v>
      </c>
      <c r="L994" s="17">
        <f t="shared" si="24"/>
        <v>2.758670763117177</v>
      </c>
      <c r="M994">
        <f t="shared" si="25"/>
        <v>2.758670763117177</v>
      </c>
      <c r="N994">
        <f t="shared" si="26"/>
        <v>7.6102643792775071</v>
      </c>
      <c r="O994" s="40">
        <f t="shared" si="27"/>
        <v>9.8523955825613463E-2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0"/>
        <v>26.185401524894356</v>
      </c>
      <c r="D995" s="17">
        <f t="shared" si="20"/>
        <v>-0.18540152489435613</v>
      </c>
      <c r="E995">
        <f t="shared" si="21"/>
        <v>0.18540152489435613</v>
      </c>
      <c r="F995">
        <f t="shared" si="22"/>
        <v>3.4373725433152556E-2</v>
      </c>
      <c r="G995" s="40">
        <f t="shared" si="23"/>
        <v>7.1308278805521591E-3</v>
      </c>
      <c r="I995" s="13">
        <v>44033</v>
      </c>
      <c r="J995">
        <v>24</v>
      </c>
      <c r="K995">
        <f t="shared" si="19"/>
        <v>28.414719464226454</v>
      </c>
      <c r="L995" s="17">
        <f t="shared" si="24"/>
        <v>-4.4147194642264544</v>
      </c>
      <c r="M995">
        <f t="shared" si="25"/>
        <v>4.4147194642264544</v>
      </c>
      <c r="N995">
        <f t="shared" si="26"/>
        <v>19.489747947819914</v>
      </c>
      <c r="O995" s="40">
        <f t="shared" si="27"/>
        <v>0.18394664434276894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0"/>
        <v>27.598655431960719</v>
      </c>
      <c r="D996" s="17">
        <f t="shared" si="20"/>
        <v>-3.5986554319607187</v>
      </c>
      <c r="E996">
        <f t="shared" si="21"/>
        <v>3.5986554319607187</v>
      </c>
      <c r="F996">
        <f t="shared" si="22"/>
        <v>12.950320917980386</v>
      </c>
      <c r="G996" s="40">
        <f t="shared" si="23"/>
        <v>0.14994397633169662</v>
      </c>
      <c r="I996" s="13">
        <v>44034</v>
      </c>
      <c r="J996">
        <v>26</v>
      </c>
      <c r="K996">
        <f t="shared" si="19"/>
        <v>28.334232816144368</v>
      </c>
      <c r="L996" s="17">
        <f t="shared" si="24"/>
        <v>-2.3342328161443682</v>
      </c>
      <c r="M996">
        <f t="shared" si="25"/>
        <v>2.3342328161443682</v>
      </c>
      <c r="N996">
        <f t="shared" si="26"/>
        <v>5.4486428399652675</v>
      </c>
      <c r="O996" s="40">
        <f t="shared" si="27"/>
        <v>8.9778185236321847E-2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0"/>
        <v>29.228784230185394</v>
      </c>
      <c r="D997" s="17">
        <f t="shared" si="20"/>
        <v>-5.2287842301853935</v>
      </c>
      <c r="E997">
        <f t="shared" si="21"/>
        <v>5.2287842301853935</v>
      </c>
      <c r="F997">
        <f t="shared" si="22"/>
        <v>27.340184525835458</v>
      </c>
      <c r="G997" s="40">
        <f t="shared" si="23"/>
        <v>0.21786600959105806</v>
      </c>
      <c r="I997" s="13">
        <v>44035</v>
      </c>
      <c r="J997">
        <v>32</v>
      </c>
      <c r="K997">
        <f t="shared" si="19"/>
        <v>28.06014626291844</v>
      </c>
      <c r="L997" s="17">
        <f t="shared" si="24"/>
        <v>3.9398537370815596</v>
      </c>
      <c r="M997">
        <f t="shared" si="25"/>
        <v>3.9398537370815596</v>
      </c>
      <c r="N997">
        <f t="shared" si="26"/>
        <v>15.522447469595532</v>
      </c>
      <c r="O997" s="40">
        <f t="shared" si="27"/>
        <v>0.12312042928379874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0"/>
        <v>29.813526594547437</v>
      </c>
      <c r="D998" s="17">
        <f t="shared" si="20"/>
        <v>0.18647340545256341</v>
      </c>
      <c r="E998">
        <f t="shared" si="21"/>
        <v>0.18647340545256341</v>
      </c>
      <c r="F998">
        <f t="shared" si="22"/>
        <v>3.4772330941076103E-2</v>
      </c>
      <c r="G998" s="40">
        <f t="shared" si="23"/>
        <v>6.215780181752114E-3</v>
      </c>
      <c r="I998" s="13">
        <v>44036</v>
      </c>
      <c r="J998">
        <v>27</v>
      </c>
      <c r="K998">
        <f t="shared" si="19"/>
        <v>29.385423790856152</v>
      </c>
      <c r="L998" s="17">
        <f t="shared" si="24"/>
        <v>-2.3854237908561515</v>
      </c>
      <c r="M998">
        <f t="shared" si="25"/>
        <v>2.3854237908561515</v>
      </c>
      <c r="N998">
        <f t="shared" si="26"/>
        <v>5.6902466619825329</v>
      </c>
      <c r="O998" s="40">
        <f t="shared" si="27"/>
        <v>8.8349029290968578E-2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0"/>
        <v>31.15043241646978</v>
      </c>
      <c r="D999" s="17">
        <f t="shared" si="20"/>
        <v>-4.1504324164697799</v>
      </c>
      <c r="E999">
        <f t="shared" si="21"/>
        <v>4.1504324164697799</v>
      </c>
      <c r="F999">
        <f t="shared" si="22"/>
        <v>17.226089243683177</v>
      </c>
      <c r="G999" s="40">
        <f t="shared" si="23"/>
        <v>0.15371971912851037</v>
      </c>
      <c r="I999" s="13">
        <v>44037</v>
      </c>
      <c r="J999">
        <v>22</v>
      </c>
      <c r="K999">
        <f t="shared" si="19"/>
        <v>24.777247111826455</v>
      </c>
      <c r="L999" s="17">
        <f t="shared" si="24"/>
        <v>-2.7772471118264548</v>
      </c>
      <c r="M999">
        <f t="shared" si="25"/>
        <v>2.7772471118264548</v>
      </c>
      <c r="N999">
        <f t="shared" si="26"/>
        <v>7.7131015201483848</v>
      </c>
      <c r="O999" s="40">
        <f t="shared" si="27"/>
        <v>0.12623850508302067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0"/>
        <v>29.425829527981683</v>
      </c>
      <c r="D1000" s="17">
        <f t="shared" si="20"/>
        <v>5.5741704720183165</v>
      </c>
      <c r="E1000">
        <f t="shared" si="21"/>
        <v>5.5741704720183165</v>
      </c>
      <c r="F1000">
        <f t="shared" si="22"/>
        <v>31.071376451120901</v>
      </c>
      <c r="G1000" s="40">
        <f t="shared" si="23"/>
        <v>0.15926201348623761</v>
      </c>
      <c r="I1000" s="13">
        <v>44038</v>
      </c>
      <c r="J1000">
        <v>26</v>
      </c>
      <c r="K1000">
        <f t="shared" si="19"/>
        <v>24.272140125130257</v>
      </c>
      <c r="L1000" s="17">
        <f t="shared" si="24"/>
        <v>1.7278598748697434</v>
      </c>
      <c r="M1000">
        <f t="shared" si="25"/>
        <v>1.7278598748697434</v>
      </c>
      <c r="N1000">
        <f t="shared" si="26"/>
        <v>2.985499747184885</v>
      </c>
      <c r="O1000" s="40">
        <f t="shared" si="27"/>
        <v>6.6456149033451664E-2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0"/>
        <v>29.811238451404449</v>
      </c>
      <c r="D1001" s="17">
        <f t="shared" si="20"/>
        <v>-4.8112384514044493</v>
      </c>
      <c r="E1001">
        <f t="shared" si="21"/>
        <v>4.8112384514044493</v>
      </c>
      <c r="F1001">
        <f t="shared" si="22"/>
        <v>23.148015436272683</v>
      </c>
      <c r="G1001" s="40">
        <f t="shared" si="23"/>
        <v>0.19244953805617798</v>
      </c>
      <c r="I1001" s="13">
        <v>44039</v>
      </c>
      <c r="J1001">
        <v>30</v>
      </c>
      <c r="K1001">
        <f t="shared" si="19"/>
        <v>27.60671675739454</v>
      </c>
      <c r="L1001" s="17">
        <f t="shared" si="24"/>
        <v>2.3932832426054595</v>
      </c>
      <c r="M1001">
        <f t="shared" si="25"/>
        <v>2.3932832426054595</v>
      </c>
      <c r="N1001">
        <f t="shared" si="26"/>
        <v>5.7278046793361028</v>
      </c>
      <c r="O1001" s="40">
        <f t="shared" si="27"/>
        <v>7.9776108086848652E-2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ref="C1002:C1065" si="28">(($E$848*B995)+($E$847*B994)+($E$846*B993)+($E$845*B992)+($E$844*B991)+(B990*$E$849)+(B989*$E$850)+(B988*$E$851)+(B987*$E$852)+(B986*$E$853)+(B985*$E$854)+(B984*$E$855)+(B983*$E$856)+(B982*$E$857))/14</f>
        <v>28.439621134835903</v>
      </c>
      <c r="D1002" s="17">
        <f t="shared" si="20"/>
        <v>-5.4396211348359031</v>
      </c>
      <c r="E1002">
        <f t="shared" si="21"/>
        <v>5.4396211348359031</v>
      </c>
      <c r="F1002">
        <f t="shared" si="22"/>
        <v>29.589478090553438</v>
      </c>
      <c r="G1002" s="40">
        <f t="shared" si="23"/>
        <v>0.23650526673199579</v>
      </c>
      <c r="I1002" s="13">
        <v>44040</v>
      </c>
      <c r="J1002">
        <v>26</v>
      </c>
      <c r="K1002">
        <f t="shared" si="19"/>
        <v>25.056666128374015</v>
      </c>
      <c r="L1002" s="17">
        <f t="shared" si="24"/>
        <v>0.9433338716259847</v>
      </c>
      <c r="M1002">
        <f t="shared" si="25"/>
        <v>0.9433338716259847</v>
      </c>
      <c r="N1002">
        <f t="shared" si="26"/>
        <v>0.88987879335686981</v>
      </c>
      <c r="O1002" s="40">
        <f t="shared" si="27"/>
        <v>3.6282071985614797E-2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si="28"/>
        <v>26.814943327944139</v>
      </c>
      <c r="D1003" s="17">
        <f t="shared" si="20"/>
        <v>-13.814943327944139</v>
      </c>
      <c r="E1003">
        <f t="shared" si="21"/>
        <v>13.814943327944139</v>
      </c>
      <c r="F1003">
        <f t="shared" si="22"/>
        <v>190.85265915430827</v>
      </c>
      <c r="G1003" s="40">
        <f t="shared" si="23"/>
        <v>1.0626879483033953</v>
      </c>
      <c r="I1003" s="13">
        <v>44041</v>
      </c>
      <c r="J1003">
        <v>29</v>
      </c>
      <c r="K1003">
        <f t="shared" ref="K1003:K1066" si="29">(($M$848*J996)+($M$847*J995)+($M$846*J994)+($M$845*J993)+($M$844*J992)+(J991*$M$849)+(J990*$M$850)+(J989*$M$851)+(J988*$M$852)+(J987*$M$853)+(J986*$M$854)+(J985*$M$855)+(J984*$M$856)+(J983*$M$857))/14</f>
        <v>27.551111262151206</v>
      </c>
      <c r="L1003" s="17">
        <f t="shared" si="24"/>
        <v>1.4488887378487938</v>
      </c>
      <c r="M1003">
        <f t="shared" si="25"/>
        <v>1.4488887378487938</v>
      </c>
      <c r="N1003">
        <f t="shared" si="26"/>
        <v>2.0992785746650706</v>
      </c>
      <c r="O1003" s="40">
        <f t="shared" si="27"/>
        <v>4.9961680615475651E-2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si="28"/>
        <v>28.631746671942853</v>
      </c>
      <c r="D1004" s="17">
        <f t="shared" si="20"/>
        <v>-10.631746671942853</v>
      </c>
      <c r="E1004">
        <f t="shared" si="21"/>
        <v>10.631746671942853</v>
      </c>
      <c r="F1004">
        <f t="shared" si="22"/>
        <v>113.03403729636793</v>
      </c>
      <c r="G1004" s="40">
        <f t="shared" si="23"/>
        <v>0.59065259288571403</v>
      </c>
      <c r="I1004" s="13">
        <v>44042</v>
      </c>
      <c r="J1004">
        <v>31</v>
      </c>
      <c r="K1004">
        <f t="shared" si="29"/>
        <v>26.671210799512487</v>
      </c>
      <c r="L1004" s="17">
        <f t="shared" si="24"/>
        <v>4.3287892004875133</v>
      </c>
      <c r="M1004">
        <f t="shared" si="25"/>
        <v>4.3287892004875133</v>
      </c>
      <c r="N1004">
        <f t="shared" si="26"/>
        <v>18.738415942257323</v>
      </c>
      <c r="O1004" s="40">
        <f t="shared" si="27"/>
        <v>0.13963836130604881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8"/>
        <v>30.252647574904351</v>
      </c>
      <c r="D1005" s="17">
        <f t="shared" si="20"/>
        <v>-4.2526475749043513</v>
      </c>
      <c r="E1005">
        <f t="shared" si="21"/>
        <v>4.2526475749043513</v>
      </c>
      <c r="F1005">
        <f t="shared" si="22"/>
        <v>18.085011396339862</v>
      </c>
      <c r="G1005" s="40">
        <f t="shared" si="23"/>
        <v>0.16356336826555198</v>
      </c>
      <c r="I1005" s="13">
        <v>44043</v>
      </c>
      <c r="J1005">
        <v>29</v>
      </c>
      <c r="K1005">
        <f t="shared" si="29"/>
        <v>26.265206057166377</v>
      </c>
      <c r="L1005" s="17">
        <f t="shared" si="24"/>
        <v>2.7347939428336225</v>
      </c>
      <c r="M1005">
        <f t="shared" si="25"/>
        <v>2.7347939428336225</v>
      </c>
      <c r="N1005">
        <f t="shared" si="26"/>
        <v>7.4790979097594708</v>
      </c>
      <c r="O1005" s="40">
        <f t="shared" si="27"/>
        <v>9.4303239408055947E-2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8"/>
        <v>29.4918462885528</v>
      </c>
      <c r="D1006" s="17">
        <f t="shared" si="20"/>
        <v>-2.4918462885528001</v>
      </c>
      <c r="E1006">
        <f t="shared" si="21"/>
        <v>2.4918462885528001</v>
      </c>
      <c r="F1006">
        <f t="shared" si="22"/>
        <v>6.209297925774365</v>
      </c>
      <c r="G1006" s="40">
        <f t="shared" si="23"/>
        <v>9.2290603279733333E-2</v>
      </c>
      <c r="I1006" s="13">
        <v>44044</v>
      </c>
      <c r="J1006">
        <v>20</v>
      </c>
      <c r="K1006">
        <f t="shared" si="29"/>
        <v>24.427446549063639</v>
      </c>
      <c r="L1006" s="17">
        <f t="shared" si="24"/>
        <v>-4.4274465490636388</v>
      </c>
      <c r="M1006">
        <f t="shared" si="25"/>
        <v>4.4274465490636388</v>
      </c>
      <c r="N1006">
        <f t="shared" si="26"/>
        <v>19.602282944815524</v>
      </c>
      <c r="O1006" s="40">
        <f t="shared" si="27"/>
        <v>0.22137232745318194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8"/>
        <v>29.512212912823696</v>
      </c>
      <c r="D1007" s="17">
        <f t="shared" si="20"/>
        <v>-3.5122129128236956</v>
      </c>
      <c r="E1007">
        <f t="shared" si="21"/>
        <v>3.5122129128236956</v>
      </c>
      <c r="F1007">
        <f t="shared" si="22"/>
        <v>12.335639545005508</v>
      </c>
      <c r="G1007" s="40">
        <f t="shared" si="23"/>
        <v>0.13508511203168061</v>
      </c>
      <c r="I1007" s="13">
        <v>44045</v>
      </c>
      <c r="J1007">
        <v>27</v>
      </c>
      <c r="K1007">
        <f t="shared" si="29"/>
        <v>25.303216655345558</v>
      </c>
      <c r="L1007" s="17">
        <f t="shared" si="24"/>
        <v>1.6967833446544418</v>
      </c>
      <c r="M1007">
        <f t="shared" si="25"/>
        <v>1.6967833446544418</v>
      </c>
      <c r="N1007">
        <f t="shared" si="26"/>
        <v>2.8790737186967141</v>
      </c>
      <c r="O1007" s="40">
        <f t="shared" si="27"/>
        <v>6.2843827579794134E-2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8"/>
        <v>29.036524282897187</v>
      </c>
      <c r="D1008" s="17">
        <f t="shared" si="20"/>
        <v>-2.0365242828971866</v>
      </c>
      <c r="E1008">
        <f t="shared" si="21"/>
        <v>2.0365242828971866</v>
      </c>
      <c r="F1008">
        <f t="shared" si="22"/>
        <v>4.1474311548299001</v>
      </c>
      <c r="G1008" s="40">
        <f t="shared" si="23"/>
        <v>7.5426825292488398E-2</v>
      </c>
      <c r="I1008" s="13">
        <v>44046</v>
      </c>
      <c r="J1008">
        <v>23</v>
      </c>
      <c r="K1008">
        <f t="shared" si="29"/>
        <v>27.635593121200191</v>
      </c>
      <c r="L1008" s="17">
        <f t="shared" si="24"/>
        <v>-4.6355931212001913</v>
      </c>
      <c r="M1008">
        <f t="shared" si="25"/>
        <v>4.6355931212001913</v>
      </c>
      <c r="N1008">
        <f t="shared" si="26"/>
        <v>21.488723585318532</v>
      </c>
      <c r="O1008" s="40">
        <f t="shared" si="27"/>
        <v>0.20154752700870396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8"/>
        <v>25.789594550586514</v>
      </c>
      <c r="D1009" s="17">
        <f t="shared" si="20"/>
        <v>-6.7895945505865143</v>
      </c>
      <c r="E1009">
        <f t="shared" si="21"/>
        <v>6.7895945505865143</v>
      </c>
      <c r="F1009">
        <f t="shared" si="22"/>
        <v>46.098594161354093</v>
      </c>
      <c r="G1009" s="40">
        <f t="shared" si="23"/>
        <v>0.35734708160981654</v>
      </c>
      <c r="I1009" s="13">
        <v>44047</v>
      </c>
      <c r="J1009">
        <v>37</v>
      </c>
      <c r="K1009">
        <f t="shared" si="29"/>
        <v>26.968502207549914</v>
      </c>
      <c r="L1009" s="17">
        <f t="shared" si="24"/>
        <v>10.031497792450086</v>
      </c>
      <c r="M1009">
        <f t="shared" si="25"/>
        <v>10.031497792450086</v>
      </c>
      <c r="N1009">
        <f t="shared" si="26"/>
        <v>100.63094795993095</v>
      </c>
      <c r="O1009" s="40">
        <f t="shared" si="27"/>
        <v>0.27112156195811044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8"/>
        <v>20.854844536540813</v>
      </c>
      <c r="D1010" s="17">
        <f t="shared" ref="D1010:D1073" si="30">B1010-C1010</f>
        <v>3.1451554634591865</v>
      </c>
      <c r="E1010">
        <f t="shared" ref="E1010:E1073" si="31">ABS(D1010)</f>
        <v>3.1451554634591865</v>
      </c>
      <c r="F1010">
        <f t="shared" ref="F1010:F1073" si="32">E1010^2</f>
        <v>9.8920028893271699</v>
      </c>
      <c r="G1010" s="40">
        <f t="shared" ref="G1010:G1073" si="33">ABS(E1010/B1010)</f>
        <v>0.13104814431079945</v>
      </c>
      <c r="I1010" s="13">
        <v>44048</v>
      </c>
      <c r="J1010">
        <v>36</v>
      </c>
      <c r="K1010">
        <f t="shared" si="29"/>
        <v>28.485739570469281</v>
      </c>
      <c r="L1010" s="17">
        <f t="shared" ref="L1010:L1073" si="34">J1010-K1010</f>
        <v>7.5142604295307187</v>
      </c>
      <c r="M1010">
        <f t="shared" ref="M1010:M1073" si="35">ABS(L1010)</f>
        <v>7.5142604295307187</v>
      </c>
      <c r="N1010">
        <f t="shared" ref="N1010:N1073" si="36">M1010^2</f>
        <v>56.46410980281118</v>
      </c>
      <c r="O1010" s="40">
        <f t="shared" ref="O1010:O1073" si="37">ABS(M1010/J1010)</f>
        <v>0.2087294563758533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8"/>
        <v>21.706909125072333</v>
      </c>
      <c r="D1011" s="17">
        <f t="shared" si="30"/>
        <v>2.2930908749276675</v>
      </c>
      <c r="E1011">
        <f t="shared" si="31"/>
        <v>2.2930908749276675</v>
      </c>
      <c r="F1011">
        <f t="shared" si="32"/>
        <v>5.2582657606765357</v>
      </c>
      <c r="G1011" s="40">
        <f t="shared" si="33"/>
        <v>9.5545453121986146E-2</v>
      </c>
      <c r="I1011" s="13">
        <v>44049</v>
      </c>
      <c r="J1011">
        <v>35</v>
      </c>
      <c r="K1011">
        <f t="shared" si="29"/>
        <v>28.558915651722177</v>
      </c>
      <c r="L1011" s="17">
        <f t="shared" si="34"/>
        <v>6.4410843482778226</v>
      </c>
      <c r="M1011">
        <f t="shared" si="35"/>
        <v>6.4410843482778226</v>
      </c>
      <c r="N1011">
        <f t="shared" si="36"/>
        <v>41.487567581629541</v>
      </c>
      <c r="O1011" s="40">
        <f t="shared" si="37"/>
        <v>0.18403098137936635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8"/>
        <v>25.498821162133442</v>
      </c>
      <c r="D1012" s="17">
        <f t="shared" si="30"/>
        <v>-5.4988211621334422</v>
      </c>
      <c r="E1012">
        <f t="shared" si="31"/>
        <v>5.4988211621334422</v>
      </c>
      <c r="F1012">
        <f t="shared" si="32"/>
        <v>30.237034173126581</v>
      </c>
      <c r="G1012" s="40">
        <f t="shared" si="33"/>
        <v>0.27494105810667213</v>
      </c>
      <c r="I1012" s="13">
        <v>44050</v>
      </c>
      <c r="J1012">
        <v>35</v>
      </c>
      <c r="K1012">
        <f t="shared" si="29"/>
        <v>26.449482493683636</v>
      </c>
      <c r="L1012" s="17">
        <f t="shared" si="34"/>
        <v>8.5505175063163641</v>
      </c>
      <c r="M1012">
        <f t="shared" si="35"/>
        <v>8.5505175063163641</v>
      </c>
      <c r="N1012">
        <f t="shared" si="36"/>
        <v>73.111349625822612</v>
      </c>
      <c r="O1012" s="40">
        <f t="shared" si="37"/>
        <v>0.24430050018046753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8"/>
        <v>26.706516031693138</v>
      </c>
      <c r="D1013" s="17">
        <f t="shared" si="30"/>
        <v>-3.7065160316931376</v>
      </c>
      <c r="E1013">
        <f t="shared" si="31"/>
        <v>3.7065160316931376</v>
      </c>
      <c r="F1013">
        <f t="shared" si="32"/>
        <v>13.738261093198243</v>
      </c>
      <c r="G1013" s="40">
        <f t="shared" si="33"/>
        <v>0.1611528709431799</v>
      </c>
      <c r="I1013" s="13">
        <v>44051</v>
      </c>
      <c r="J1013">
        <v>26</v>
      </c>
      <c r="K1013">
        <f t="shared" si="29"/>
        <v>24.397579635839286</v>
      </c>
      <c r="L1013" s="17">
        <f t="shared" si="34"/>
        <v>1.6024203641607144</v>
      </c>
      <c r="M1013">
        <f t="shared" si="35"/>
        <v>1.6024203641607144</v>
      </c>
      <c r="N1013">
        <f t="shared" si="36"/>
        <v>2.5677510234769567</v>
      </c>
      <c r="O1013" s="40">
        <f t="shared" si="37"/>
        <v>6.1631552467719786E-2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8"/>
        <v>29.442975004804119</v>
      </c>
      <c r="D1014" s="17">
        <f t="shared" si="30"/>
        <v>4.5570249951958814</v>
      </c>
      <c r="E1014">
        <f t="shared" si="31"/>
        <v>4.5570249951958814</v>
      </c>
      <c r="F1014">
        <f t="shared" si="32"/>
        <v>20.766476806840025</v>
      </c>
      <c r="G1014" s="40">
        <f t="shared" si="33"/>
        <v>0.13403014691752593</v>
      </c>
      <c r="I1014" s="13">
        <v>44052</v>
      </c>
      <c r="J1014">
        <v>24</v>
      </c>
      <c r="K1014">
        <f t="shared" si="29"/>
        <v>26.682163986501934</v>
      </c>
      <c r="L1014" s="17">
        <f t="shared" si="34"/>
        <v>-2.6821639865019336</v>
      </c>
      <c r="M1014">
        <f t="shared" si="35"/>
        <v>2.6821639865019336</v>
      </c>
      <c r="N1014">
        <f t="shared" si="36"/>
        <v>7.1940036504879448</v>
      </c>
      <c r="O1014" s="40">
        <f t="shared" si="37"/>
        <v>0.1117568327709139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8"/>
        <v>25.693467172153444</v>
      </c>
      <c r="D1015" s="17">
        <f t="shared" si="30"/>
        <v>2.3065328278465564</v>
      </c>
      <c r="E1015">
        <f t="shared" si="31"/>
        <v>2.3065328278465564</v>
      </c>
      <c r="F1015">
        <f t="shared" si="32"/>
        <v>5.3200936859338324</v>
      </c>
      <c r="G1015" s="40">
        <f t="shared" si="33"/>
        <v>8.2376172423091296E-2</v>
      </c>
      <c r="I1015" s="13">
        <v>44053</v>
      </c>
      <c r="J1015">
        <v>18</v>
      </c>
      <c r="K1015">
        <f t="shared" si="29"/>
        <v>24.984974055604102</v>
      </c>
      <c r="L1015" s="17">
        <f t="shared" si="34"/>
        <v>-6.984974055604102</v>
      </c>
      <c r="M1015">
        <f t="shared" si="35"/>
        <v>6.984974055604102</v>
      </c>
      <c r="N1015">
        <f t="shared" si="36"/>
        <v>48.789862557462413</v>
      </c>
      <c r="O1015" s="40">
        <f t="shared" si="37"/>
        <v>0.3880541142002279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8"/>
        <v>21.573467022431849</v>
      </c>
      <c r="D1016" s="17">
        <f t="shared" si="30"/>
        <v>8.4265329775681508</v>
      </c>
      <c r="E1016">
        <f t="shared" si="31"/>
        <v>8.4265329775681508</v>
      </c>
      <c r="F1016">
        <f t="shared" si="32"/>
        <v>71.00645802204356</v>
      </c>
      <c r="G1016" s="40">
        <f t="shared" si="33"/>
        <v>0.28088443258560503</v>
      </c>
      <c r="I1016" s="13">
        <v>44054</v>
      </c>
      <c r="J1016">
        <v>31</v>
      </c>
      <c r="K1016">
        <f t="shared" si="29"/>
        <v>29.133908580963343</v>
      </c>
      <c r="L1016" s="17">
        <f t="shared" si="34"/>
        <v>1.8660914190366569</v>
      </c>
      <c r="M1016">
        <f t="shared" si="35"/>
        <v>1.8660914190366569</v>
      </c>
      <c r="N1016">
        <f t="shared" si="36"/>
        <v>3.4822971842022437</v>
      </c>
      <c r="O1016" s="40">
        <f t="shared" si="37"/>
        <v>6.0196497388279251E-2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8"/>
        <v>19.10734189418551</v>
      </c>
      <c r="D1017" s="17">
        <f t="shared" si="30"/>
        <v>4.8926581058144905</v>
      </c>
      <c r="E1017">
        <f t="shared" si="31"/>
        <v>4.8926581058144905</v>
      </c>
      <c r="F1017">
        <f t="shared" si="32"/>
        <v>23.938103340392239</v>
      </c>
      <c r="G1017" s="40">
        <f t="shared" si="33"/>
        <v>0.20386075440893711</v>
      </c>
      <c r="I1017" s="13">
        <v>44055</v>
      </c>
      <c r="J1017">
        <v>32</v>
      </c>
      <c r="K1017">
        <f t="shared" si="29"/>
        <v>30.882965336824093</v>
      </c>
      <c r="L1017" s="17">
        <f t="shared" si="34"/>
        <v>1.1170346631759074</v>
      </c>
      <c r="M1017">
        <f t="shared" si="35"/>
        <v>1.1170346631759074</v>
      </c>
      <c r="N1017">
        <f t="shared" si="36"/>
        <v>1.2477664387365128</v>
      </c>
      <c r="O1017" s="40">
        <f t="shared" si="37"/>
        <v>3.4907333224247106E-2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8"/>
        <v>21.463772602797871</v>
      </c>
      <c r="D1018" s="17">
        <f t="shared" si="30"/>
        <v>-0.4637726027978708</v>
      </c>
      <c r="E1018">
        <f t="shared" si="31"/>
        <v>0.4637726027978708</v>
      </c>
      <c r="F1018">
        <f t="shared" si="32"/>
        <v>0.21508502710591165</v>
      </c>
      <c r="G1018" s="40">
        <f t="shared" si="33"/>
        <v>2.2084409657041466E-2</v>
      </c>
      <c r="I1018" s="13">
        <v>44056</v>
      </c>
      <c r="J1018">
        <v>32</v>
      </c>
      <c r="K1018">
        <f t="shared" si="29"/>
        <v>31.110198538842948</v>
      </c>
      <c r="L1018" s="17">
        <f t="shared" si="34"/>
        <v>0.88980146115705239</v>
      </c>
      <c r="M1018">
        <f t="shared" si="35"/>
        <v>0.88980146115705239</v>
      </c>
      <c r="N1018">
        <f t="shared" si="36"/>
        <v>0.79174664027722541</v>
      </c>
      <c r="O1018" s="40">
        <f t="shared" si="37"/>
        <v>2.7806295661157887E-2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8"/>
        <v>23.847281979057243</v>
      </c>
      <c r="D1019" s="17">
        <f t="shared" si="30"/>
        <v>0.15271802094275699</v>
      </c>
      <c r="E1019">
        <f t="shared" si="31"/>
        <v>0.15271802094275699</v>
      </c>
      <c r="F1019">
        <f t="shared" si="32"/>
        <v>2.3322793920672363E-2</v>
      </c>
      <c r="G1019" s="40">
        <f t="shared" si="33"/>
        <v>6.3632508726148744E-3</v>
      </c>
      <c r="I1019" s="13">
        <v>44057</v>
      </c>
      <c r="J1019">
        <v>28</v>
      </c>
      <c r="K1019">
        <f t="shared" si="29"/>
        <v>29.249682324409999</v>
      </c>
      <c r="L1019" s="17">
        <f t="shared" si="34"/>
        <v>-1.2496823244099993</v>
      </c>
      <c r="M1019">
        <f t="shared" si="35"/>
        <v>1.2496823244099993</v>
      </c>
      <c r="N1019">
        <f t="shared" si="36"/>
        <v>1.5617059119427787</v>
      </c>
      <c r="O1019" s="40">
        <f t="shared" si="37"/>
        <v>4.4631511586071405E-2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8"/>
        <v>24.700904946348963</v>
      </c>
      <c r="D1020" s="17">
        <f t="shared" si="30"/>
        <v>9.2990950536510368</v>
      </c>
      <c r="E1020">
        <f t="shared" si="31"/>
        <v>9.2990950536510368</v>
      </c>
      <c r="F1020">
        <f t="shared" si="32"/>
        <v>86.473168816837173</v>
      </c>
      <c r="G1020" s="40">
        <f t="shared" si="33"/>
        <v>0.27350279569561875</v>
      </c>
      <c r="I1020" s="13">
        <v>44058</v>
      </c>
      <c r="J1020">
        <v>21</v>
      </c>
      <c r="K1020">
        <f t="shared" si="29"/>
        <v>27.681331798438972</v>
      </c>
      <c r="L1020" s="17">
        <f t="shared" si="34"/>
        <v>-6.681331798438972</v>
      </c>
      <c r="M1020">
        <f t="shared" si="35"/>
        <v>6.681331798438972</v>
      </c>
      <c r="N1020">
        <f t="shared" si="36"/>
        <v>44.640194600831748</v>
      </c>
      <c r="O1020" s="40">
        <f t="shared" si="37"/>
        <v>0.31815865706852248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8"/>
        <v>27.509356525660255</v>
      </c>
      <c r="D1021" s="17">
        <f t="shared" si="30"/>
        <v>4.4906434743397448</v>
      </c>
      <c r="E1021">
        <f t="shared" si="31"/>
        <v>4.4906434743397448</v>
      </c>
      <c r="F1021">
        <f t="shared" si="32"/>
        <v>20.165878813630133</v>
      </c>
      <c r="G1021" s="40">
        <f t="shared" si="33"/>
        <v>0.14033260857311702</v>
      </c>
      <c r="I1021" s="13">
        <v>44059</v>
      </c>
      <c r="J1021">
        <v>29</v>
      </c>
      <c r="K1021">
        <f t="shared" si="29"/>
        <v>27.030310015966602</v>
      </c>
      <c r="L1021" s="17">
        <f t="shared" si="34"/>
        <v>1.9696899840333977</v>
      </c>
      <c r="M1021">
        <f t="shared" si="35"/>
        <v>1.9696899840333977</v>
      </c>
      <c r="N1021">
        <f t="shared" si="36"/>
        <v>3.8796786332014865</v>
      </c>
      <c r="O1021" s="40">
        <f t="shared" si="37"/>
        <v>6.7920344277013711E-2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8"/>
        <v>26.706044095752869</v>
      </c>
      <c r="D1022" s="17">
        <f t="shared" si="30"/>
        <v>-0.70604409575286908</v>
      </c>
      <c r="E1022">
        <f t="shared" si="31"/>
        <v>0.70604409575286908</v>
      </c>
      <c r="F1022">
        <f t="shared" si="32"/>
        <v>0.49849826514748657</v>
      </c>
      <c r="G1022" s="40">
        <f t="shared" si="33"/>
        <v>2.715554214434112E-2</v>
      </c>
      <c r="I1022" s="13">
        <v>44060</v>
      </c>
      <c r="J1022">
        <v>29</v>
      </c>
      <c r="K1022">
        <f t="shared" si="29"/>
        <v>25.449786562646814</v>
      </c>
      <c r="L1022" s="17">
        <f t="shared" si="34"/>
        <v>3.550213437353186</v>
      </c>
      <c r="M1022">
        <f t="shared" si="35"/>
        <v>3.550213437353186</v>
      </c>
      <c r="N1022">
        <f t="shared" si="36"/>
        <v>12.604015450763123</v>
      </c>
      <c r="O1022" s="40">
        <f t="shared" si="37"/>
        <v>0.12242115301217883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8"/>
        <v>25.345064267616245</v>
      </c>
      <c r="D1023" s="17">
        <f t="shared" si="30"/>
        <v>1.6549357323837555</v>
      </c>
      <c r="E1023">
        <f t="shared" si="31"/>
        <v>1.6549357323837555</v>
      </c>
      <c r="F1023">
        <f t="shared" si="32"/>
        <v>2.7388122783205571</v>
      </c>
      <c r="G1023" s="40">
        <f t="shared" si="33"/>
        <v>6.1293916014213162E-2</v>
      </c>
      <c r="I1023" s="13">
        <v>44061</v>
      </c>
      <c r="J1023">
        <v>34</v>
      </c>
      <c r="K1023">
        <f t="shared" si="29"/>
        <v>28.909434119917535</v>
      </c>
      <c r="L1023" s="17">
        <f t="shared" si="34"/>
        <v>5.0905658800824654</v>
      </c>
      <c r="M1023">
        <f t="shared" si="35"/>
        <v>5.0905658800824654</v>
      </c>
      <c r="N1023">
        <f t="shared" si="36"/>
        <v>25.913860979459766</v>
      </c>
      <c r="O1023" s="40">
        <f t="shared" si="37"/>
        <v>0.14972252588477838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8"/>
        <v>25.000783677175473</v>
      </c>
      <c r="D1024" s="17">
        <f t="shared" si="30"/>
        <v>-3.0007836771754732</v>
      </c>
      <c r="E1024">
        <f t="shared" si="31"/>
        <v>3.0007836771754732</v>
      </c>
      <c r="F1024">
        <f t="shared" si="32"/>
        <v>9.0047026772027543</v>
      </c>
      <c r="G1024" s="40">
        <f t="shared" si="33"/>
        <v>0.13639925805343059</v>
      </c>
      <c r="I1024" s="13">
        <v>44062</v>
      </c>
      <c r="J1024">
        <v>32</v>
      </c>
      <c r="K1024">
        <f t="shared" si="29"/>
        <v>29.266639499929109</v>
      </c>
      <c r="L1024" s="17">
        <f t="shared" si="34"/>
        <v>2.7333605000708907</v>
      </c>
      <c r="M1024">
        <f t="shared" si="35"/>
        <v>2.7333605000708907</v>
      </c>
      <c r="N1024">
        <f t="shared" si="36"/>
        <v>7.4712596233477901</v>
      </c>
      <c r="O1024" s="40">
        <f t="shared" si="37"/>
        <v>8.5417515627215335E-2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8"/>
        <v>23.349551187667601</v>
      </c>
      <c r="D1025" s="17">
        <f t="shared" si="30"/>
        <v>-0.34955118766760052</v>
      </c>
      <c r="E1025">
        <f t="shared" si="31"/>
        <v>0.34955118766760052</v>
      </c>
      <c r="F1025">
        <f t="shared" si="32"/>
        <v>0.12218603279983008</v>
      </c>
      <c r="G1025" s="40">
        <f t="shared" si="33"/>
        <v>1.5197877724678283E-2</v>
      </c>
      <c r="I1025" s="13">
        <v>44063</v>
      </c>
      <c r="J1025">
        <v>32</v>
      </c>
      <c r="K1025">
        <f t="shared" si="29"/>
        <v>30.812915926064822</v>
      </c>
      <c r="L1025" s="17">
        <f t="shared" si="34"/>
        <v>1.1870840739351785</v>
      </c>
      <c r="M1025">
        <f t="shared" si="35"/>
        <v>1.1870840739351785</v>
      </c>
      <c r="N1025">
        <f t="shared" si="36"/>
        <v>1.4091685985905402</v>
      </c>
      <c r="O1025" s="40">
        <f t="shared" si="37"/>
        <v>3.7096377310474327E-2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8"/>
        <v>22.164259095121828</v>
      </c>
      <c r="D1026" s="17">
        <f t="shared" si="30"/>
        <v>3.8357409048781719</v>
      </c>
      <c r="E1026">
        <f t="shared" si="31"/>
        <v>3.8357409048781719</v>
      </c>
      <c r="F1026">
        <f t="shared" si="32"/>
        <v>14.712908289355617</v>
      </c>
      <c r="G1026" s="40">
        <f t="shared" si="33"/>
        <v>0.14752849634146814</v>
      </c>
      <c r="I1026" s="13">
        <v>44064</v>
      </c>
      <c r="J1026">
        <v>27</v>
      </c>
      <c r="K1026">
        <f t="shared" si="29"/>
        <v>26.433220083658309</v>
      </c>
      <c r="L1026" s="17">
        <f t="shared" si="34"/>
        <v>0.56677991634169089</v>
      </c>
      <c r="M1026">
        <f t="shared" si="35"/>
        <v>0.56677991634169089</v>
      </c>
      <c r="N1026">
        <f t="shared" si="36"/>
        <v>0.32123947356829413</v>
      </c>
      <c r="O1026" s="40">
        <f t="shared" si="37"/>
        <v>2.0991848753395961E-2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8"/>
        <v>27.330365640183476</v>
      </c>
      <c r="D1027" s="17">
        <f t="shared" si="30"/>
        <v>14.669634359816524</v>
      </c>
      <c r="E1027">
        <f t="shared" si="31"/>
        <v>14.669634359816524</v>
      </c>
      <c r="F1027">
        <f t="shared" si="32"/>
        <v>215.19817225070955</v>
      </c>
      <c r="G1027" s="40">
        <f t="shared" si="33"/>
        <v>0.34927700856706007</v>
      </c>
      <c r="I1027" s="13">
        <v>44065</v>
      </c>
      <c r="J1027">
        <v>28</v>
      </c>
      <c r="K1027">
        <f t="shared" si="29"/>
        <v>26.536521656413719</v>
      </c>
      <c r="L1027" s="17">
        <f t="shared" si="34"/>
        <v>1.4634783435862815</v>
      </c>
      <c r="M1027">
        <f t="shared" si="35"/>
        <v>1.4634783435862815</v>
      </c>
      <c r="N1027">
        <f t="shared" si="36"/>
        <v>2.141768862146046</v>
      </c>
      <c r="O1027" s="40">
        <f t="shared" si="37"/>
        <v>5.2267083699510053E-2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8"/>
        <v>31.583954004433917</v>
      </c>
      <c r="D1028" s="17">
        <f t="shared" si="30"/>
        <v>-1.5839540044339167</v>
      </c>
      <c r="E1028">
        <f t="shared" si="31"/>
        <v>1.5839540044339167</v>
      </c>
      <c r="F1028">
        <f t="shared" si="32"/>
        <v>2.50891028816224</v>
      </c>
      <c r="G1028" s="40">
        <f t="shared" si="33"/>
        <v>5.2798466814463887E-2</v>
      </c>
      <c r="I1028" s="13">
        <v>44066</v>
      </c>
      <c r="J1028">
        <v>22</v>
      </c>
      <c r="K1028">
        <f t="shared" si="29"/>
        <v>25.802365015383341</v>
      </c>
      <c r="L1028" s="17">
        <f t="shared" si="34"/>
        <v>-3.8023650153833408</v>
      </c>
      <c r="M1028">
        <f t="shared" si="35"/>
        <v>3.8023650153833408</v>
      </c>
      <c r="N1028">
        <f t="shared" si="36"/>
        <v>14.457979710211154</v>
      </c>
      <c r="O1028" s="40">
        <f t="shared" si="37"/>
        <v>0.17283477342651549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8"/>
        <v>28.56177250688604</v>
      </c>
      <c r="D1029" s="17">
        <f t="shared" si="30"/>
        <v>11.43822749311396</v>
      </c>
      <c r="E1029">
        <f t="shared" si="31"/>
        <v>11.43822749311396</v>
      </c>
      <c r="F1029">
        <f t="shared" si="32"/>
        <v>130.83304818422806</v>
      </c>
      <c r="G1029" s="40">
        <f t="shared" si="33"/>
        <v>0.28595568732784898</v>
      </c>
      <c r="I1029" s="13">
        <v>44067</v>
      </c>
      <c r="J1029">
        <v>33</v>
      </c>
      <c r="K1029">
        <f t="shared" si="29"/>
        <v>30.046552417166939</v>
      </c>
      <c r="L1029" s="17">
        <f t="shared" si="34"/>
        <v>2.9534475828330606</v>
      </c>
      <c r="M1029">
        <f t="shared" si="35"/>
        <v>2.9534475828330606</v>
      </c>
      <c r="N1029">
        <f t="shared" si="36"/>
        <v>8.7228526245424494</v>
      </c>
      <c r="O1029" s="40">
        <f t="shared" si="37"/>
        <v>8.9498411601001832E-2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8"/>
        <v>28.266496968086333</v>
      </c>
      <c r="D1030" s="17">
        <f t="shared" si="30"/>
        <v>14.733503031913667</v>
      </c>
      <c r="E1030">
        <f t="shared" si="31"/>
        <v>14.733503031913667</v>
      </c>
      <c r="F1030">
        <f t="shared" si="32"/>
        <v>217.07611159140922</v>
      </c>
      <c r="G1030" s="40">
        <f t="shared" si="33"/>
        <v>0.3426396053933411</v>
      </c>
      <c r="I1030" s="13">
        <v>44068</v>
      </c>
      <c r="J1030">
        <v>31</v>
      </c>
      <c r="K1030">
        <f t="shared" si="29"/>
        <v>32.443100916040564</v>
      </c>
      <c r="L1030" s="17">
        <f t="shared" si="34"/>
        <v>-1.4431009160405637</v>
      </c>
      <c r="M1030">
        <f t="shared" si="35"/>
        <v>1.4431009160405637</v>
      </c>
      <c r="N1030">
        <f t="shared" si="36"/>
        <v>2.0825402538771138</v>
      </c>
      <c r="O1030" s="40">
        <f t="shared" si="37"/>
        <v>4.6551642452921406E-2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8"/>
        <v>23.636879106855421</v>
      </c>
      <c r="D1031" s="17">
        <f t="shared" si="30"/>
        <v>11.363120893144579</v>
      </c>
      <c r="E1031">
        <f t="shared" si="31"/>
        <v>11.363120893144579</v>
      </c>
      <c r="F1031">
        <f t="shared" si="32"/>
        <v>129.12051643221886</v>
      </c>
      <c r="G1031" s="40">
        <f t="shared" si="33"/>
        <v>0.32466059694698796</v>
      </c>
      <c r="I1031" s="13">
        <v>44069</v>
      </c>
      <c r="J1031">
        <v>30</v>
      </c>
      <c r="K1031">
        <f t="shared" si="29"/>
        <v>31.423252764498073</v>
      </c>
      <c r="L1031" s="17">
        <f t="shared" si="34"/>
        <v>-1.4232527644980735</v>
      </c>
      <c r="M1031">
        <f t="shared" si="35"/>
        <v>1.4232527644980735</v>
      </c>
      <c r="N1031">
        <f t="shared" si="36"/>
        <v>2.0256484316514087</v>
      </c>
      <c r="O1031" s="40">
        <f t="shared" si="37"/>
        <v>4.7441758816602446E-2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8"/>
        <v>22.760304327974211</v>
      </c>
      <c r="D1032" s="17">
        <f t="shared" si="30"/>
        <v>7.239695672025789</v>
      </c>
      <c r="E1032">
        <f t="shared" si="31"/>
        <v>7.239695672025789</v>
      </c>
      <c r="F1032">
        <f t="shared" si="32"/>
        <v>52.41319342354894</v>
      </c>
      <c r="G1032" s="40">
        <f t="shared" si="33"/>
        <v>0.24132318906752631</v>
      </c>
      <c r="I1032" s="13">
        <v>44070</v>
      </c>
      <c r="J1032">
        <v>35</v>
      </c>
      <c r="K1032">
        <f t="shared" si="29"/>
        <v>31.037767126721665</v>
      </c>
      <c r="L1032" s="17">
        <f t="shared" si="34"/>
        <v>3.9622328732783352</v>
      </c>
      <c r="M1032">
        <f t="shared" si="35"/>
        <v>3.9622328732783352</v>
      </c>
      <c r="N1032">
        <f t="shared" si="36"/>
        <v>15.699289342087491</v>
      </c>
      <c r="O1032" s="40">
        <f t="shared" si="37"/>
        <v>0.11320665352223815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8"/>
        <v>25.330946917479572</v>
      </c>
      <c r="D1033" s="17">
        <f t="shared" si="30"/>
        <v>0.66905308252042772</v>
      </c>
      <c r="E1033">
        <f t="shared" si="31"/>
        <v>0.66905308252042772</v>
      </c>
      <c r="F1033">
        <f t="shared" si="32"/>
        <v>0.44763202723008627</v>
      </c>
      <c r="G1033" s="40">
        <f t="shared" si="33"/>
        <v>2.5732810866170297E-2</v>
      </c>
      <c r="I1033" s="13">
        <v>44071</v>
      </c>
      <c r="J1033">
        <v>32</v>
      </c>
      <c r="K1033">
        <f t="shared" si="29"/>
        <v>26.007101256298178</v>
      </c>
      <c r="L1033" s="17">
        <f t="shared" si="34"/>
        <v>5.9928987437018222</v>
      </c>
      <c r="M1033">
        <f t="shared" si="35"/>
        <v>5.9928987437018222</v>
      </c>
      <c r="N1033">
        <f t="shared" si="36"/>
        <v>35.914835352262877</v>
      </c>
      <c r="O1033" s="40">
        <f t="shared" si="37"/>
        <v>0.18727808574068194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8"/>
        <v>34.129018670565998</v>
      </c>
      <c r="D1034" s="17">
        <f t="shared" si="30"/>
        <v>-7.1290186705659977</v>
      </c>
      <c r="E1034">
        <f t="shared" si="31"/>
        <v>7.1290186705659977</v>
      </c>
      <c r="F1034">
        <f t="shared" si="32"/>
        <v>50.822907205278582</v>
      </c>
      <c r="G1034" s="40">
        <f t="shared" si="33"/>
        <v>0.26403772853948138</v>
      </c>
      <c r="I1034" s="13">
        <v>44072</v>
      </c>
      <c r="J1034">
        <v>34</v>
      </c>
      <c r="K1034">
        <f t="shared" si="29"/>
        <v>27.513122273866649</v>
      </c>
      <c r="L1034" s="17">
        <f t="shared" si="34"/>
        <v>6.4868777261333506</v>
      </c>
      <c r="M1034">
        <f t="shared" si="35"/>
        <v>6.4868777261333506</v>
      </c>
      <c r="N1034">
        <f t="shared" si="36"/>
        <v>42.079582633804989</v>
      </c>
      <c r="O1034" s="40">
        <f t="shared" si="37"/>
        <v>0.19079052135686325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8"/>
        <v>31.048014264010437</v>
      </c>
      <c r="D1035" s="17">
        <f t="shared" si="30"/>
        <v>-4.0480142640104368</v>
      </c>
      <c r="E1035">
        <f t="shared" si="31"/>
        <v>4.0480142640104368</v>
      </c>
      <c r="F1035">
        <f t="shared" si="32"/>
        <v>16.386419481631957</v>
      </c>
      <c r="G1035" s="40">
        <f t="shared" si="33"/>
        <v>0.14992645422260878</v>
      </c>
      <c r="I1035" s="13">
        <v>44073</v>
      </c>
      <c r="J1035">
        <v>19</v>
      </c>
      <c r="K1035">
        <f t="shared" si="29"/>
        <v>24.608081554809377</v>
      </c>
      <c r="L1035" s="17">
        <f t="shared" si="34"/>
        <v>-5.6080815548093774</v>
      </c>
      <c r="M1035">
        <f t="shared" si="35"/>
        <v>5.6080815548093774</v>
      </c>
      <c r="N1035">
        <f t="shared" si="36"/>
        <v>31.450578725393164</v>
      </c>
      <c r="O1035" s="40">
        <f t="shared" si="37"/>
        <v>0.2951621870952304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8"/>
        <v>32.477798545370753</v>
      </c>
      <c r="D1036" s="17">
        <f t="shared" si="30"/>
        <v>-10.477798545370753</v>
      </c>
      <c r="E1036">
        <f t="shared" si="31"/>
        <v>10.477798545370753</v>
      </c>
      <c r="F1036">
        <f t="shared" si="32"/>
        <v>109.78426235737346</v>
      </c>
      <c r="G1036" s="40">
        <f t="shared" si="33"/>
        <v>0.47626357024412513</v>
      </c>
      <c r="I1036" s="13">
        <v>44074</v>
      </c>
      <c r="J1036">
        <v>33</v>
      </c>
      <c r="K1036">
        <f t="shared" si="29"/>
        <v>30.439933571075276</v>
      </c>
      <c r="L1036" s="17">
        <f t="shared" si="34"/>
        <v>2.5600664289247241</v>
      </c>
      <c r="M1036">
        <f t="shared" si="35"/>
        <v>2.5600664289247241</v>
      </c>
      <c r="N1036">
        <f t="shared" si="36"/>
        <v>6.5539401205073897</v>
      </c>
      <c r="O1036" s="40">
        <f t="shared" si="37"/>
        <v>7.7577770573476493E-2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8"/>
        <v>32.885885566118553</v>
      </c>
      <c r="D1037" s="17">
        <f t="shared" si="30"/>
        <v>-7.885885566118553</v>
      </c>
      <c r="E1037">
        <f t="shared" si="31"/>
        <v>7.885885566118553</v>
      </c>
      <c r="F1037">
        <f t="shared" si="32"/>
        <v>62.187191161916928</v>
      </c>
      <c r="G1037" s="40">
        <f t="shared" si="33"/>
        <v>0.31543542264474211</v>
      </c>
      <c r="I1037" s="13">
        <v>44075</v>
      </c>
      <c r="J1037">
        <v>34</v>
      </c>
      <c r="K1037">
        <f t="shared" si="29"/>
        <v>30.120785990766599</v>
      </c>
      <c r="L1037" s="17">
        <f t="shared" si="34"/>
        <v>3.8792140092334009</v>
      </c>
      <c r="M1037">
        <f t="shared" si="35"/>
        <v>3.8792140092334009</v>
      </c>
      <c r="N1037">
        <f t="shared" si="36"/>
        <v>15.048301329432675</v>
      </c>
      <c r="O1037" s="40">
        <f t="shared" si="37"/>
        <v>0.11409452968333532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8"/>
        <v>30.068555350944177</v>
      </c>
      <c r="D1038" s="17">
        <f t="shared" si="30"/>
        <v>-7.0685553509441768</v>
      </c>
      <c r="E1038">
        <f t="shared" si="31"/>
        <v>7.0685553509441768</v>
      </c>
      <c r="F1038">
        <f t="shared" si="32"/>
        <v>49.964474749361557</v>
      </c>
      <c r="G1038" s="40">
        <f t="shared" si="33"/>
        <v>0.30732849351931202</v>
      </c>
      <c r="I1038" s="13">
        <v>44076</v>
      </c>
      <c r="J1038">
        <v>26</v>
      </c>
      <c r="K1038">
        <f t="shared" si="29"/>
        <v>29.840657007471179</v>
      </c>
      <c r="L1038" s="17">
        <f t="shared" si="34"/>
        <v>-3.8406570074711794</v>
      </c>
      <c r="M1038">
        <f t="shared" si="35"/>
        <v>3.8406570074711794</v>
      </c>
      <c r="N1038">
        <f t="shared" si="36"/>
        <v>14.750646249037475</v>
      </c>
      <c r="O1038" s="40">
        <f t="shared" si="37"/>
        <v>0.14771757721042997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8"/>
        <v>28.870452027452931</v>
      </c>
      <c r="D1039" s="17">
        <f t="shared" si="30"/>
        <v>-4.8704520274529308</v>
      </c>
      <c r="E1039">
        <f t="shared" si="31"/>
        <v>4.8704520274529308</v>
      </c>
      <c r="F1039">
        <f t="shared" si="32"/>
        <v>23.721302951720364</v>
      </c>
      <c r="G1039" s="40">
        <f t="shared" si="33"/>
        <v>0.20293550114387213</v>
      </c>
      <c r="I1039" s="13">
        <v>44077</v>
      </c>
      <c r="J1039">
        <v>29</v>
      </c>
      <c r="K1039">
        <f t="shared" si="29"/>
        <v>30.374252975212524</v>
      </c>
      <c r="L1039" s="17">
        <f t="shared" si="34"/>
        <v>-1.3742529752125243</v>
      </c>
      <c r="M1039">
        <f t="shared" si="35"/>
        <v>1.3742529752125243</v>
      </c>
      <c r="N1039">
        <f t="shared" si="36"/>
        <v>1.888571239880475</v>
      </c>
      <c r="O1039" s="40">
        <f t="shared" si="37"/>
        <v>4.7388033628018078E-2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8"/>
        <v>29.046093384149522</v>
      </c>
      <c r="D1040" s="17">
        <f t="shared" si="30"/>
        <v>-6.0460933841495219</v>
      </c>
      <c r="E1040">
        <f t="shared" si="31"/>
        <v>6.0460933841495219</v>
      </c>
      <c r="F1040">
        <f t="shared" si="32"/>
        <v>36.555245209856615</v>
      </c>
      <c r="G1040" s="40">
        <f t="shared" si="33"/>
        <v>0.26287362539780529</v>
      </c>
      <c r="I1040" s="13">
        <v>44078</v>
      </c>
      <c r="J1040">
        <v>40</v>
      </c>
      <c r="K1040">
        <f t="shared" si="29"/>
        <v>28.530515562004663</v>
      </c>
      <c r="L1040" s="17">
        <f t="shared" si="34"/>
        <v>11.469484437995337</v>
      </c>
      <c r="M1040">
        <f t="shared" si="35"/>
        <v>11.469484437995337</v>
      </c>
      <c r="N1040">
        <f t="shared" si="36"/>
        <v>131.54907327341721</v>
      </c>
      <c r="O1040" s="40">
        <f t="shared" si="37"/>
        <v>0.28673711094988341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8"/>
        <v>33.256973200955734</v>
      </c>
      <c r="D1041" s="17">
        <f t="shared" si="30"/>
        <v>-6.2569732009557342</v>
      </c>
      <c r="E1041">
        <f t="shared" si="31"/>
        <v>6.2569732009557342</v>
      </c>
      <c r="F1041">
        <f t="shared" si="32"/>
        <v>39.149713637478243</v>
      </c>
      <c r="G1041" s="40">
        <f t="shared" si="33"/>
        <v>0.2317397481835457</v>
      </c>
      <c r="I1041" s="13">
        <v>44079</v>
      </c>
      <c r="J1041">
        <v>30</v>
      </c>
      <c r="K1041">
        <f t="shared" si="29"/>
        <v>30.62751728688227</v>
      </c>
      <c r="L1041" s="17">
        <f t="shared" si="34"/>
        <v>-0.62751728688227004</v>
      </c>
      <c r="M1041">
        <f t="shared" si="35"/>
        <v>0.62751728688227004</v>
      </c>
      <c r="N1041">
        <f t="shared" si="36"/>
        <v>0.39377794533608518</v>
      </c>
      <c r="O1041" s="40">
        <f t="shared" si="37"/>
        <v>2.0917242896075668E-2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8"/>
        <v>29.386017462889942</v>
      </c>
      <c r="D1042" s="17">
        <f t="shared" si="30"/>
        <v>-1.3860174628899422</v>
      </c>
      <c r="E1042">
        <f t="shared" si="31"/>
        <v>1.3860174628899422</v>
      </c>
      <c r="F1042">
        <f t="shared" si="32"/>
        <v>1.9210444074358723</v>
      </c>
      <c r="G1042" s="40">
        <f t="shared" si="33"/>
        <v>4.9500623674640795E-2</v>
      </c>
      <c r="I1042" s="13">
        <v>44080</v>
      </c>
      <c r="J1042">
        <v>24</v>
      </c>
      <c r="K1042">
        <f t="shared" si="29"/>
        <v>27.427175579073666</v>
      </c>
      <c r="L1042" s="17">
        <f t="shared" si="34"/>
        <v>-3.4271755790736655</v>
      </c>
      <c r="M1042">
        <f t="shared" si="35"/>
        <v>3.4271755790736655</v>
      </c>
      <c r="N1042">
        <f t="shared" si="36"/>
        <v>11.745532449798915</v>
      </c>
      <c r="O1042" s="40">
        <f t="shared" si="37"/>
        <v>0.14279898246140274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8"/>
        <v>32.122078288210055</v>
      </c>
      <c r="D1043" s="17">
        <f t="shared" si="30"/>
        <v>-4.1220782882100551</v>
      </c>
      <c r="E1043">
        <f t="shared" si="31"/>
        <v>4.1220782882100551</v>
      </c>
      <c r="F1043">
        <f t="shared" si="32"/>
        <v>16.991529414132739</v>
      </c>
      <c r="G1043" s="40">
        <f t="shared" si="33"/>
        <v>0.14721708172178768</v>
      </c>
      <c r="I1043" s="13">
        <v>44081</v>
      </c>
      <c r="J1043">
        <v>28</v>
      </c>
      <c r="K1043">
        <f t="shared" si="29"/>
        <v>31.073004526262448</v>
      </c>
      <c r="L1043" s="17">
        <f t="shared" si="34"/>
        <v>-3.0730045262624479</v>
      </c>
      <c r="M1043">
        <f t="shared" si="35"/>
        <v>3.0730045262624479</v>
      </c>
      <c r="N1043">
        <f t="shared" si="36"/>
        <v>9.4433568184294927</v>
      </c>
      <c r="O1043" s="40">
        <f t="shared" si="37"/>
        <v>0.10975016165223028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8"/>
        <v>32.752046112423912</v>
      </c>
      <c r="D1044" s="17">
        <f t="shared" si="30"/>
        <v>-4.7520461124239119</v>
      </c>
      <c r="E1044">
        <f t="shared" si="31"/>
        <v>4.7520461124239119</v>
      </c>
      <c r="F1044">
        <f t="shared" si="32"/>
        <v>22.581942254603216</v>
      </c>
      <c r="G1044" s="40">
        <f t="shared" si="33"/>
        <v>0.16971593258656828</v>
      </c>
      <c r="I1044" s="13">
        <v>44082</v>
      </c>
      <c r="J1044">
        <v>28</v>
      </c>
      <c r="K1044">
        <f t="shared" si="29"/>
        <v>30.334844807485158</v>
      </c>
      <c r="L1044" s="17">
        <f t="shared" si="34"/>
        <v>-2.3348448074851582</v>
      </c>
      <c r="M1044">
        <f t="shared" si="35"/>
        <v>2.3348448074851582</v>
      </c>
      <c r="N1044">
        <f t="shared" si="36"/>
        <v>5.4515002750404058</v>
      </c>
      <c r="O1044" s="40">
        <f t="shared" si="37"/>
        <v>8.3387314553041367E-2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8"/>
        <v>28.441599352236</v>
      </c>
      <c r="D1045" s="17">
        <f t="shared" si="30"/>
        <v>-6.4415993522360004</v>
      </c>
      <c r="E1045">
        <f t="shared" si="31"/>
        <v>6.4415993522360004</v>
      </c>
      <c r="F1045">
        <f t="shared" si="32"/>
        <v>41.49420221472726</v>
      </c>
      <c r="G1045" s="40">
        <f t="shared" si="33"/>
        <v>0.29279997055618184</v>
      </c>
      <c r="I1045" s="13">
        <v>44083</v>
      </c>
      <c r="J1045">
        <v>29</v>
      </c>
      <c r="K1045">
        <f t="shared" si="29"/>
        <v>30.128908460513205</v>
      </c>
      <c r="L1045" s="17">
        <f t="shared" si="34"/>
        <v>-1.1289084605132054</v>
      </c>
      <c r="M1045">
        <f t="shared" si="35"/>
        <v>1.1289084605132054</v>
      </c>
      <c r="N1045">
        <f t="shared" si="36"/>
        <v>1.2744343122182953</v>
      </c>
      <c r="O1045" s="40">
        <f t="shared" si="37"/>
        <v>3.8927877948731218E-2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8"/>
        <v>26.60306020157082</v>
      </c>
      <c r="D1046" s="17">
        <f t="shared" si="30"/>
        <v>-7.6030602015708197</v>
      </c>
      <c r="E1046">
        <f t="shared" si="31"/>
        <v>7.6030602015708197</v>
      </c>
      <c r="F1046">
        <f t="shared" si="32"/>
        <v>57.806524428710112</v>
      </c>
      <c r="G1046" s="40">
        <f t="shared" si="33"/>
        <v>0.40016106324056944</v>
      </c>
      <c r="I1046" s="13">
        <v>44084</v>
      </c>
      <c r="J1046">
        <v>31</v>
      </c>
      <c r="K1046">
        <f t="shared" si="29"/>
        <v>28.369417518322226</v>
      </c>
      <c r="L1046" s="17">
        <f t="shared" si="34"/>
        <v>2.6305824816777736</v>
      </c>
      <c r="M1046">
        <f t="shared" si="35"/>
        <v>2.6305824816777736</v>
      </c>
      <c r="N1046">
        <f t="shared" si="36"/>
        <v>6.919964192909994</v>
      </c>
      <c r="O1046" s="40">
        <f t="shared" si="37"/>
        <v>8.4857499408960438E-2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8"/>
        <v>24.853262914971207</v>
      </c>
      <c r="D1047" s="17">
        <f t="shared" si="30"/>
        <v>0.14673708502879279</v>
      </c>
      <c r="E1047">
        <f t="shared" si="31"/>
        <v>0.14673708502879279</v>
      </c>
      <c r="F1047">
        <f t="shared" si="32"/>
        <v>2.1531772122747164E-2</v>
      </c>
      <c r="G1047" s="40">
        <f t="shared" si="33"/>
        <v>5.8694834011517117E-3</v>
      </c>
      <c r="I1047" s="13">
        <v>44085</v>
      </c>
      <c r="J1047">
        <v>24</v>
      </c>
      <c r="K1047">
        <f t="shared" si="29"/>
        <v>32.630149997857863</v>
      </c>
      <c r="L1047" s="17">
        <f t="shared" si="34"/>
        <v>-8.6301499978578633</v>
      </c>
      <c r="M1047">
        <f t="shared" si="35"/>
        <v>8.6301499978578633</v>
      </c>
      <c r="N1047">
        <f t="shared" si="36"/>
        <v>74.479488985526075</v>
      </c>
      <c r="O1047" s="40">
        <f t="shared" si="37"/>
        <v>0.35958958324407764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8"/>
        <v>26.32755124261465</v>
      </c>
      <c r="D1048" s="17">
        <f t="shared" si="30"/>
        <v>-8.3275512426146499</v>
      </c>
      <c r="E1048">
        <f t="shared" si="31"/>
        <v>8.3275512426146499</v>
      </c>
      <c r="F1048">
        <f t="shared" si="32"/>
        <v>69.348109698372795</v>
      </c>
      <c r="G1048" s="40">
        <f t="shared" si="33"/>
        <v>0.46264173570081391</v>
      </c>
      <c r="I1048" s="13">
        <v>44086</v>
      </c>
      <c r="J1048">
        <v>28</v>
      </c>
      <c r="K1048">
        <f t="shared" si="29"/>
        <v>27.938252147769155</v>
      </c>
      <c r="L1048" s="17">
        <f t="shared" si="34"/>
        <v>6.1747852230844558E-2</v>
      </c>
      <c r="M1048">
        <f t="shared" si="35"/>
        <v>6.1747852230844558E-2</v>
      </c>
      <c r="N1048">
        <f t="shared" si="36"/>
        <v>3.8127972551222152E-3</v>
      </c>
      <c r="O1048" s="40">
        <f t="shared" si="37"/>
        <v>2.2052804368158769E-3</v>
      </c>
      <c r="Q1048" s="13">
        <v>44086</v>
      </c>
      <c r="R1048">
        <v>13</v>
      </c>
      <c r="S1048">
        <f>(($U$848*R1041)+($U$847*R1040)+($U$846*R1039)+($U$845*R1038)+($U$844*R1037)+(R1036*$U$849)+(R1035*$U$850)+(R1034*$U$851)+(R1033*$U$852)+(R1032*$U$853)+(R1031*$U$854)+(R1030*$U$855)+(R1029*$U$856)+(R1028*$U$857))/14</f>
        <v>15.953817180894292</v>
      </c>
      <c r="T1048" s="17">
        <f t="shared" ref="T1048:T1094" si="38">R1048-S1048</f>
        <v>-2.9538171808942923</v>
      </c>
      <c r="U1048">
        <f t="shared" ref="U1048:U1094" si="39">ABS(T1048)</f>
        <v>2.9538171808942923</v>
      </c>
      <c r="V1048">
        <f t="shared" ref="V1048:V1094" si="40">U1048^2</f>
        <v>8.7250359381463038</v>
      </c>
      <c r="W1048" s="40">
        <f t="shared" ref="W1048:W1094" si="41">ABS(U1048/R1048)</f>
        <v>0.22721670622263787</v>
      </c>
    </row>
    <row r="1049" spans="1:25" x14ac:dyDescent="0.3">
      <c r="A1049" s="13">
        <v>44087</v>
      </c>
      <c r="B1049">
        <v>23</v>
      </c>
      <c r="C1049">
        <f t="shared" si="28"/>
        <v>26.451152794159253</v>
      </c>
      <c r="D1049" s="17">
        <f t="shared" si="30"/>
        <v>-3.4511527941592526</v>
      </c>
      <c r="E1049">
        <f t="shared" si="31"/>
        <v>3.4511527941592526</v>
      </c>
      <c r="F1049">
        <f t="shared" si="32"/>
        <v>11.910455608633216</v>
      </c>
      <c r="G1049" s="40">
        <f t="shared" si="33"/>
        <v>0.1500501214851849</v>
      </c>
      <c r="I1049" s="13">
        <v>44087</v>
      </c>
      <c r="J1049">
        <v>27</v>
      </c>
      <c r="K1049">
        <f t="shared" si="29"/>
        <v>29.625863050611763</v>
      </c>
      <c r="L1049" s="17">
        <f t="shared" si="34"/>
        <v>-2.6258630506117626</v>
      </c>
      <c r="M1049">
        <f t="shared" si="35"/>
        <v>2.6258630506117626</v>
      </c>
      <c r="N1049">
        <f t="shared" si="36"/>
        <v>6.8951567605681126</v>
      </c>
      <c r="O1049" s="40">
        <f t="shared" si="37"/>
        <v>9.7254187059694908E-2</v>
      </c>
      <c r="Q1049" s="13">
        <v>44087</v>
      </c>
      <c r="R1049">
        <v>18</v>
      </c>
      <c r="S1049">
        <f t="shared" ref="S1049:S1094" si="42">(($U$848*R1042)+($U$847*R1041)+($U$846*R1040)+($U$845*R1039)+($U$844*R1038)+(R1037*$U$849)+(R1036*$U$850)+(R1035*$U$851)+(R1034*$U$852)+(R1033*$U$853)+(R1032*$U$854)+(R1031*$U$855)+(R1030*$U$856)+(R1029*$U$857))/14</f>
        <v>15.670591017986897</v>
      </c>
      <c r="T1049" s="17">
        <f t="shared" si="38"/>
        <v>2.3294089820131028</v>
      </c>
      <c r="U1049">
        <f t="shared" si="39"/>
        <v>2.3294089820131028</v>
      </c>
      <c r="V1049">
        <f t="shared" si="40"/>
        <v>5.4261462054833194</v>
      </c>
      <c r="W1049" s="40">
        <f t="shared" si="41"/>
        <v>0.12941161011183905</v>
      </c>
    </row>
    <row r="1050" spans="1:25" x14ac:dyDescent="0.3">
      <c r="A1050" s="13">
        <v>44088</v>
      </c>
      <c r="B1050">
        <v>29</v>
      </c>
      <c r="C1050">
        <f t="shared" si="28"/>
        <v>25.411578174375894</v>
      </c>
      <c r="D1050" s="17">
        <f t="shared" si="30"/>
        <v>3.5884218256241063</v>
      </c>
      <c r="E1050">
        <f t="shared" si="31"/>
        <v>3.5884218256241063</v>
      </c>
      <c r="F1050">
        <f t="shared" si="32"/>
        <v>12.876771198615444</v>
      </c>
      <c r="G1050" s="40">
        <f t="shared" si="33"/>
        <v>0.12373868364221056</v>
      </c>
      <c r="I1050" s="13">
        <v>44088</v>
      </c>
      <c r="J1050">
        <v>27</v>
      </c>
      <c r="K1050">
        <f t="shared" si="29"/>
        <v>29.910263282943976</v>
      </c>
      <c r="L1050" s="17">
        <f t="shared" si="34"/>
        <v>-2.9102632829439763</v>
      </c>
      <c r="M1050">
        <f t="shared" si="35"/>
        <v>2.9102632829439763</v>
      </c>
      <c r="N1050">
        <f t="shared" si="36"/>
        <v>8.4696323760518499</v>
      </c>
      <c r="O1050" s="40">
        <f t="shared" si="37"/>
        <v>0.10778752899792504</v>
      </c>
      <c r="Q1050" s="13">
        <v>44088</v>
      </c>
      <c r="R1050">
        <v>10</v>
      </c>
      <c r="S1050">
        <f t="shared" si="42"/>
        <v>15.369674334407781</v>
      </c>
      <c r="T1050" s="17">
        <f t="shared" si="38"/>
        <v>-5.3696743344077813</v>
      </c>
      <c r="U1050">
        <f t="shared" si="39"/>
        <v>5.3696743344077813</v>
      </c>
      <c r="V1050">
        <f t="shared" si="40"/>
        <v>28.83340245759765</v>
      </c>
      <c r="W1050" s="40">
        <f t="shared" si="41"/>
        <v>0.53696743344077813</v>
      </c>
    </row>
    <row r="1051" spans="1:25" x14ac:dyDescent="0.3">
      <c r="A1051" s="13">
        <v>44089</v>
      </c>
      <c r="B1051">
        <v>21</v>
      </c>
      <c r="C1051">
        <f t="shared" si="28"/>
        <v>26.39733092285152</v>
      </c>
      <c r="D1051" s="17">
        <f t="shared" si="30"/>
        <v>-5.3973309228515198</v>
      </c>
      <c r="E1051">
        <f t="shared" si="31"/>
        <v>5.3973309228515198</v>
      </c>
      <c r="F1051">
        <f t="shared" si="32"/>
        <v>29.131181090769239</v>
      </c>
      <c r="G1051" s="40">
        <f t="shared" si="33"/>
        <v>0.25701575823102474</v>
      </c>
      <c r="I1051" s="13">
        <v>44089</v>
      </c>
      <c r="J1051">
        <v>27</v>
      </c>
      <c r="K1051">
        <f t="shared" si="29"/>
        <v>28.405820884227612</v>
      </c>
      <c r="L1051" s="17">
        <f t="shared" si="34"/>
        <v>-1.4058208842276123</v>
      </c>
      <c r="M1051">
        <f t="shared" si="35"/>
        <v>1.4058208842276123</v>
      </c>
      <c r="N1051">
        <f t="shared" si="36"/>
        <v>1.9763323585305057</v>
      </c>
      <c r="O1051" s="40">
        <f t="shared" si="37"/>
        <v>5.2067440156578236E-2</v>
      </c>
      <c r="Q1051" s="13">
        <v>44089</v>
      </c>
      <c r="R1051">
        <v>12</v>
      </c>
      <c r="S1051">
        <f t="shared" si="42"/>
        <v>15.340220745134392</v>
      </c>
      <c r="T1051" s="17">
        <f t="shared" si="38"/>
        <v>-3.3402207451343919</v>
      </c>
      <c r="U1051">
        <f t="shared" si="39"/>
        <v>3.3402207451343919</v>
      </c>
      <c r="V1051">
        <f t="shared" si="40"/>
        <v>11.157074626226153</v>
      </c>
      <c r="W1051" s="40">
        <f t="shared" si="41"/>
        <v>0.27835172876119935</v>
      </c>
    </row>
    <row r="1052" spans="1:25" x14ac:dyDescent="0.3">
      <c r="A1052" s="13">
        <v>44090</v>
      </c>
      <c r="B1052">
        <v>31</v>
      </c>
      <c r="C1052">
        <f t="shared" si="28"/>
        <v>23.89142498232847</v>
      </c>
      <c r="D1052" s="17">
        <f t="shared" si="30"/>
        <v>7.1085750176715301</v>
      </c>
      <c r="E1052">
        <f t="shared" si="31"/>
        <v>7.1085750176715301</v>
      </c>
      <c r="F1052">
        <f t="shared" si="32"/>
        <v>50.531838781863797</v>
      </c>
      <c r="G1052" s="40">
        <f t="shared" si="33"/>
        <v>0.22930887153779128</v>
      </c>
      <c r="I1052" s="13">
        <v>44090</v>
      </c>
      <c r="J1052">
        <v>42</v>
      </c>
      <c r="K1052">
        <f t="shared" si="29"/>
        <v>30.274533900616454</v>
      </c>
      <c r="L1052" s="17">
        <f t="shared" si="34"/>
        <v>11.725466099383546</v>
      </c>
      <c r="M1052">
        <f t="shared" si="35"/>
        <v>11.725466099383546</v>
      </c>
      <c r="N1052">
        <f t="shared" si="36"/>
        <v>137.48655524779278</v>
      </c>
      <c r="O1052" s="40">
        <f t="shared" si="37"/>
        <v>0.2791777642710368</v>
      </c>
      <c r="Q1052" s="13">
        <v>44090</v>
      </c>
      <c r="R1052">
        <v>10</v>
      </c>
      <c r="S1052">
        <f t="shared" si="42"/>
        <v>15.889011695262505</v>
      </c>
      <c r="T1052" s="17">
        <f t="shared" si="38"/>
        <v>-5.8890116952625053</v>
      </c>
      <c r="U1052">
        <f t="shared" si="39"/>
        <v>5.8890116952625053</v>
      </c>
      <c r="V1052">
        <f t="shared" si="40"/>
        <v>34.680458746938569</v>
      </c>
      <c r="W1052" s="40">
        <f t="shared" si="41"/>
        <v>0.58890116952625049</v>
      </c>
    </row>
    <row r="1053" spans="1:25" x14ac:dyDescent="0.3">
      <c r="A1053" s="13">
        <v>44091</v>
      </c>
      <c r="B1053">
        <v>21</v>
      </c>
      <c r="C1053">
        <f t="shared" si="28"/>
        <v>22.682320105421585</v>
      </c>
      <c r="D1053" s="17">
        <f t="shared" si="30"/>
        <v>-1.6823201054215851</v>
      </c>
      <c r="E1053">
        <f t="shared" si="31"/>
        <v>1.6823201054215851</v>
      </c>
      <c r="F1053">
        <f t="shared" si="32"/>
        <v>2.8302009371056931</v>
      </c>
      <c r="G1053" s="40">
        <f t="shared" si="33"/>
        <v>8.0110481210551671E-2</v>
      </c>
      <c r="I1053" s="13">
        <v>44091</v>
      </c>
      <c r="J1053">
        <v>25</v>
      </c>
      <c r="K1053">
        <f t="shared" si="29"/>
        <v>30.065156580662638</v>
      </c>
      <c r="L1053" s="17">
        <f t="shared" si="34"/>
        <v>-5.065156580662638</v>
      </c>
      <c r="M1053">
        <f t="shared" si="35"/>
        <v>5.065156580662638</v>
      </c>
      <c r="N1053">
        <f t="shared" si="36"/>
        <v>25.655811186630025</v>
      </c>
      <c r="O1053" s="40">
        <f t="shared" si="37"/>
        <v>0.20260626322650552</v>
      </c>
      <c r="Q1053" s="13">
        <v>44091</v>
      </c>
      <c r="R1053">
        <v>12</v>
      </c>
      <c r="S1053">
        <f t="shared" si="42"/>
        <v>12.64364557521211</v>
      </c>
      <c r="T1053" s="17">
        <f t="shared" si="38"/>
        <v>-0.64364557521211019</v>
      </c>
      <c r="U1053">
        <f t="shared" si="39"/>
        <v>0.64364557521211019</v>
      </c>
      <c r="V1053">
        <f t="shared" si="40"/>
        <v>0.41427962649012817</v>
      </c>
      <c r="W1053" s="40">
        <f t="shared" si="41"/>
        <v>5.3637131267675851E-2</v>
      </c>
    </row>
    <row r="1054" spans="1:25" x14ac:dyDescent="0.3">
      <c r="A1054" s="13">
        <v>44092</v>
      </c>
      <c r="B1054">
        <v>18</v>
      </c>
      <c r="C1054">
        <f t="shared" si="28"/>
        <v>23.551687801917126</v>
      </c>
      <c r="D1054" s="17">
        <f t="shared" si="30"/>
        <v>-5.5516878019171259</v>
      </c>
      <c r="E1054">
        <f t="shared" si="31"/>
        <v>5.5516878019171259</v>
      </c>
      <c r="F1054">
        <f t="shared" si="32"/>
        <v>30.821237449955408</v>
      </c>
      <c r="G1054" s="40">
        <f t="shared" si="33"/>
        <v>0.30842710010650698</v>
      </c>
      <c r="I1054" s="13">
        <v>44092</v>
      </c>
      <c r="J1054">
        <v>30</v>
      </c>
      <c r="K1054">
        <f t="shared" si="29"/>
        <v>29.569993536380473</v>
      </c>
      <c r="L1054" s="17">
        <f t="shared" si="34"/>
        <v>0.43000646361952732</v>
      </c>
      <c r="M1054">
        <f t="shared" si="35"/>
        <v>0.43000646361952732</v>
      </c>
      <c r="N1054">
        <f t="shared" si="36"/>
        <v>0.18490555875457187</v>
      </c>
      <c r="O1054" s="40">
        <f t="shared" si="37"/>
        <v>1.4333548787317577E-2</v>
      </c>
      <c r="Q1054" s="13">
        <v>44092</v>
      </c>
      <c r="R1054">
        <v>12</v>
      </c>
      <c r="S1054">
        <f t="shared" si="42"/>
        <v>14.80058648107989</v>
      </c>
      <c r="T1054" s="17">
        <f t="shared" si="38"/>
        <v>-2.8005864810798897</v>
      </c>
      <c r="U1054">
        <f t="shared" si="39"/>
        <v>2.8005864810798897</v>
      </c>
      <c r="V1054">
        <f t="shared" si="40"/>
        <v>7.8432846380074395</v>
      </c>
      <c r="W1054" s="40">
        <f t="shared" si="41"/>
        <v>0.23338220675665747</v>
      </c>
    </row>
    <row r="1055" spans="1:25" x14ac:dyDescent="0.3">
      <c r="A1055" s="13">
        <v>44093</v>
      </c>
      <c r="B1055">
        <v>26</v>
      </c>
      <c r="C1055">
        <f t="shared" si="28"/>
        <v>23.336592354870227</v>
      </c>
      <c r="D1055" s="17">
        <f t="shared" si="30"/>
        <v>2.663407645129773</v>
      </c>
      <c r="E1055">
        <f t="shared" si="31"/>
        <v>2.663407645129773</v>
      </c>
      <c r="F1055">
        <f t="shared" si="32"/>
        <v>7.0937402841357233</v>
      </c>
      <c r="G1055" s="40">
        <f t="shared" si="33"/>
        <v>0.10243875558191434</v>
      </c>
      <c r="I1055" s="13">
        <v>44093</v>
      </c>
      <c r="J1055">
        <v>24</v>
      </c>
      <c r="K1055">
        <f t="shared" si="29"/>
        <v>26.209444498918931</v>
      </c>
      <c r="L1055" s="17">
        <f t="shared" si="34"/>
        <v>-2.2094444989189306</v>
      </c>
      <c r="M1055">
        <f t="shared" si="35"/>
        <v>2.2094444989189306</v>
      </c>
      <c r="N1055">
        <f t="shared" si="36"/>
        <v>4.8816449938031239</v>
      </c>
      <c r="O1055" s="40">
        <f t="shared" si="37"/>
        <v>9.2060187454955436E-2</v>
      </c>
      <c r="Q1055" s="13">
        <v>44093</v>
      </c>
      <c r="R1055">
        <v>20</v>
      </c>
      <c r="S1055">
        <f t="shared" si="42"/>
        <v>16.658944325319617</v>
      </c>
      <c r="T1055" s="17">
        <f t="shared" si="38"/>
        <v>3.3410556746803834</v>
      </c>
      <c r="U1055">
        <f t="shared" si="39"/>
        <v>3.3410556746803834</v>
      </c>
      <c r="V1055">
        <f t="shared" si="40"/>
        <v>11.162653021313993</v>
      </c>
      <c r="W1055" s="40">
        <f t="shared" si="41"/>
        <v>0.16705278373401916</v>
      </c>
    </row>
    <row r="1056" spans="1:25" x14ac:dyDescent="0.3">
      <c r="A1056" s="13">
        <v>44094</v>
      </c>
      <c r="B1056">
        <v>27</v>
      </c>
      <c r="C1056">
        <f t="shared" si="28"/>
        <v>25.137132459758355</v>
      </c>
      <c r="D1056" s="17">
        <f t="shared" si="30"/>
        <v>1.8628675402416448</v>
      </c>
      <c r="E1056">
        <f t="shared" si="31"/>
        <v>1.8628675402416448</v>
      </c>
      <c r="F1056">
        <f t="shared" si="32"/>
        <v>3.4702754724859561</v>
      </c>
      <c r="G1056" s="40">
        <f t="shared" si="33"/>
        <v>6.8995094083023886E-2</v>
      </c>
      <c r="I1056" s="13">
        <v>44094</v>
      </c>
      <c r="J1056">
        <v>15</v>
      </c>
      <c r="K1056">
        <f t="shared" si="29"/>
        <v>27.825348015681701</v>
      </c>
      <c r="L1056" s="17">
        <f t="shared" si="34"/>
        <v>-12.825348015681701</v>
      </c>
      <c r="M1056">
        <f t="shared" si="35"/>
        <v>12.825348015681701</v>
      </c>
      <c r="N1056">
        <f t="shared" si="36"/>
        <v>164.48955172335056</v>
      </c>
      <c r="O1056" s="40">
        <f t="shared" si="37"/>
        <v>0.85502320104544671</v>
      </c>
      <c r="Q1056" s="13">
        <v>44094</v>
      </c>
      <c r="R1056">
        <v>11</v>
      </c>
      <c r="S1056">
        <f t="shared" si="42"/>
        <v>12.87026624080246</v>
      </c>
      <c r="T1056" s="17">
        <f t="shared" si="38"/>
        <v>-1.8702662408024597</v>
      </c>
      <c r="U1056">
        <f t="shared" si="39"/>
        <v>1.8702662408024597</v>
      </c>
      <c r="V1056">
        <f t="shared" si="40"/>
        <v>3.4978958114853644</v>
      </c>
      <c r="W1056" s="40">
        <f t="shared" si="41"/>
        <v>0.17002420370931451</v>
      </c>
    </row>
    <row r="1057" spans="1:23" x14ac:dyDescent="0.3">
      <c r="A1057" s="13">
        <v>44095</v>
      </c>
      <c r="B1057">
        <v>28</v>
      </c>
      <c r="C1057">
        <f t="shared" si="28"/>
        <v>26.679693822069062</v>
      </c>
      <c r="D1057" s="17">
        <f t="shared" si="30"/>
        <v>1.320306177930938</v>
      </c>
      <c r="E1057">
        <f t="shared" si="31"/>
        <v>1.320306177930938</v>
      </c>
      <c r="F1057">
        <f t="shared" si="32"/>
        <v>1.7432084034826016</v>
      </c>
      <c r="G1057" s="40">
        <f t="shared" si="33"/>
        <v>4.7153792068962072E-2</v>
      </c>
      <c r="I1057" s="13">
        <v>44095</v>
      </c>
      <c r="J1057">
        <v>34</v>
      </c>
      <c r="K1057">
        <f t="shared" si="29"/>
        <v>28.6559057235396</v>
      </c>
      <c r="L1057" s="17">
        <f t="shared" si="34"/>
        <v>5.3440942764603996</v>
      </c>
      <c r="M1057">
        <f t="shared" si="35"/>
        <v>5.3440942764603996</v>
      </c>
      <c r="N1057">
        <f t="shared" si="36"/>
        <v>28.559343635696802</v>
      </c>
      <c r="O1057" s="40">
        <f t="shared" si="37"/>
        <v>0.15717924342530587</v>
      </c>
      <c r="Q1057" s="13">
        <v>44095</v>
      </c>
      <c r="R1057">
        <v>21</v>
      </c>
      <c r="S1057">
        <f t="shared" si="42"/>
        <v>17.044646280212746</v>
      </c>
      <c r="T1057" s="17">
        <f t="shared" si="38"/>
        <v>3.9553537197872544</v>
      </c>
      <c r="U1057">
        <f t="shared" si="39"/>
        <v>3.9553537197872544</v>
      </c>
      <c r="V1057">
        <f t="shared" si="40"/>
        <v>15.644823048634869</v>
      </c>
      <c r="W1057" s="40">
        <f t="shared" si="41"/>
        <v>0.18835017713272639</v>
      </c>
    </row>
    <row r="1058" spans="1:23" x14ac:dyDescent="0.3">
      <c r="A1058" s="13">
        <v>44096</v>
      </c>
      <c r="B1058">
        <v>28</v>
      </c>
      <c r="C1058">
        <f t="shared" si="28"/>
        <v>24.792793092905576</v>
      </c>
      <c r="D1058" s="17">
        <f t="shared" si="30"/>
        <v>3.2072069070944238</v>
      </c>
      <c r="E1058">
        <f t="shared" si="31"/>
        <v>3.2072069070944238</v>
      </c>
      <c r="F1058">
        <f t="shared" si="32"/>
        <v>10.28617614491418</v>
      </c>
      <c r="G1058" s="40">
        <f t="shared" si="33"/>
        <v>0.11454310382480085</v>
      </c>
      <c r="I1058" s="13">
        <v>44096</v>
      </c>
      <c r="J1058">
        <v>32</v>
      </c>
      <c r="K1058">
        <f t="shared" si="29"/>
        <v>28.296544293243503</v>
      </c>
      <c r="L1058" s="17">
        <f t="shared" si="34"/>
        <v>3.7034557067564968</v>
      </c>
      <c r="M1058">
        <f t="shared" si="35"/>
        <v>3.7034557067564968</v>
      </c>
      <c r="N1058">
        <f t="shared" si="36"/>
        <v>13.715584171907263</v>
      </c>
      <c r="O1058" s="40">
        <f t="shared" si="37"/>
        <v>0.11573299083614053</v>
      </c>
      <c r="Q1058" s="13">
        <v>44096</v>
      </c>
      <c r="R1058">
        <v>15</v>
      </c>
      <c r="S1058">
        <f t="shared" si="42"/>
        <v>15.082431989752905</v>
      </c>
      <c r="T1058" s="17">
        <f t="shared" si="38"/>
        <v>-8.243198975290511E-2</v>
      </c>
      <c r="U1058">
        <f t="shared" si="39"/>
        <v>8.243198975290511E-2</v>
      </c>
      <c r="V1058">
        <f t="shared" si="40"/>
        <v>6.7950329346230529E-3</v>
      </c>
      <c r="W1058" s="40">
        <f t="shared" si="41"/>
        <v>5.495465983527007E-3</v>
      </c>
    </row>
    <row r="1059" spans="1:23" x14ac:dyDescent="0.3">
      <c r="A1059" s="13">
        <v>44097</v>
      </c>
      <c r="B1059">
        <v>21</v>
      </c>
      <c r="C1059">
        <f t="shared" si="28"/>
        <v>25.121062548887487</v>
      </c>
      <c r="D1059" s="17">
        <f t="shared" si="30"/>
        <v>-4.1210625488874868</v>
      </c>
      <c r="E1059">
        <f t="shared" si="31"/>
        <v>4.1210625488874868</v>
      </c>
      <c r="F1059">
        <f t="shared" si="32"/>
        <v>16.983156531843029</v>
      </c>
      <c r="G1059" s="40">
        <f t="shared" si="33"/>
        <v>0.19624107375654698</v>
      </c>
      <c r="I1059" s="13">
        <v>44097</v>
      </c>
      <c r="J1059">
        <v>27</v>
      </c>
      <c r="K1059">
        <f t="shared" si="29"/>
        <v>32.241272882086442</v>
      </c>
      <c r="L1059" s="17">
        <f t="shared" si="34"/>
        <v>-5.2412728820864416</v>
      </c>
      <c r="M1059">
        <f t="shared" si="35"/>
        <v>5.2412728820864416</v>
      </c>
      <c r="N1059">
        <f t="shared" si="36"/>
        <v>27.470941424494715</v>
      </c>
      <c r="O1059" s="40">
        <f t="shared" si="37"/>
        <v>0.1941212178550534</v>
      </c>
      <c r="Q1059" s="13">
        <v>44097</v>
      </c>
      <c r="R1059">
        <v>10</v>
      </c>
      <c r="S1059">
        <f t="shared" si="42"/>
        <v>12.867092174978287</v>
      </c>
      <c r="T1059" s="17">
        <f t="shared" si="38"/>
        <v>-2.8670921749782874</v>
      </c>
      <c r="U1059">
        <f t="shared" si="39"/>
        <v>2.8670921749782874</v>
      </c>
      <c r="V1059">
        <f t="shared" si="40"/>
        <v>8.2202175398217268</v>
      </c>
      <c r="W1059" s="40">
        <f t="shared" si="41"/>
        <v>0.28670921749782874</v>
      </c>
    </row>
    <row r="1060" spans="1:23" x14ac:dyDescent="0.3">
      <c r="A1060" s="13">
        <v>44098</v>
      </c>
      <c r="B1060">
        <v>24</v>
      </c>
      <c r="C1060">
        <f t="shared" si="28"/>
        <v>21.68490493708671</v>
      </c>
      <c r="D1060" s="17">
        <f t="shared" si="30"/>
        <v>2.31509506291329</v>
      </c>
      <c r="E1060">
        <f t="shared" si="31"/>
        <v>2.31509506291329</v>
      </c>
      <c r="F1060">
        <f t="shared" si="32"/>
        <v>5.3596651503254904</v>
      </c>
      <c r="G1060" s="40">
        <f t="shared" si="33"/>
        <v>9.6462294288053752E-2</v>
      </c>
      <c r="I1060" s="13">
        <v>44098</v>
      </c>
      <c r="J1060">
        <v>29</v>
      </c>
      <c r="K1060">
        <f t="shared" si="29"/>
        <v>29.864759612007283</v>
      </c>
      <c r="L1060" s="17">
        <f t="shared" si="34"/>
        <v>-0.86475961200728335</v>
      </c>
      <c r="M1060">
        <f t="shared" si="35"/>
        <v>0.86475961200728335</v>
      </c>
      <c r="N1060">
        <f t="shared" si="36"/>
        <v>0.7478091865589872</v>
      </c>
      <c r="O1060" s="40">
        <f t="shared" si="37"/>
        <v>2.9819296965768391E-2</v>
      </c>
      <c r="Q1060" s="13">
        <v>44098</v>
      </c>
      <c r="R1060">
        <v>11</v>
      </c>
      <c r="S1060">
        <f t="shared" si="42"/>
        <v>14.339506267350776</v>
      </c>
      <c r="T1060" s="17">
        <f t="shared" si="38"/>
        <v>-3.3395062673507763</v>
      </c>
      <c r="U1060">
        <f t="shared" si="39"/>
        <v>3.3395062673507763</v>
      </c>
      <c r="V1060">
        <f t="shared" si="40"/>
        <v>11.152302109675114</v>
      </c>
      <c r="W1060" s="40">
        <f t="shared" si="41"/>
        <v>0.3035914788500706</v>
      </c>
    </row>
    <row r="1061" spans="1:23" x14ac:dyDescent="0.3">
      <c r="A1061" s="13">
        <v>44099</v>
      </c>
      <c r="B1061">
        <v>21</v>
      </c>
      <c r="C1061">
        <f t="shared" si="28"/>
        <v>22.46282684938588</v>
      </c>
      <c r="D1061" s="17">
        <f t="shared" si="30"/>
        <v>-1.4628268493858805</v>
      </c>
      <c r="E1061">
        <f t="shared" si="31"/>
        <v>1.4628268493858805</v>
      </c>
      <c r="F1061">
        <f t="shared" si="32"/>
        <v>2.1398623912842214</v>
      </c>
      <c r="G1061" s="40">
        <f t="shared" si="33"/>
        <v>6.9658421399327639E-2</v>
      </c>
      <c r="I1061" s="13">
        <v>44099</v>
      </c>
      <c r="J1061">
        <v>27</v>
      </c>
      <c r="K1061">
        <f t="shared" si="29"/>
        <v>29.603368105314566</v>
      </c>
      <c r="L1061" s="17">
        <f t="shared" si="34"/>
        <v>-2.6033681053145656</v>
      </c>
      <c r="M1061">
        <f t="shared" si="35"/>
        <v>2.6033681053145656</v>
      </c>
      <c r="N1061">
        <f t="shared" si="36"/>
        <v>6.7775254917691514</v>
      </c>
      <c r="O1061" s="40">
        <f t="shared" si="37"/>
        <v>9.6421040937576502E-2</v>
      </c>
      <c r="Q1061" s="13">
        <v>44099</v>
      </c>
      <c r="R1061">
        <v>13</v>
      </c>
      <c r="S1061">
        <f t="shared" si="42"/>
        <v>15.338187004871212</v>
      </c>
      <c r="T1061" s="17">
        <f t="shared" si="38"/>
        <v>-2.3381870048712123</v>
      </c>
      <c r="U1061">
        <f t="shared" si="39"/>
        <v>2.3381870048712123</v>
      </c>
      <c r="V1061">
        <f t="shared" si="40"/>
        <v>5.4671184697486108</v>
      </c>
      <c r="W1061" s="40">
        <f t="shared" si="41"/>
        <v>0.17986053883624711</v>
      </c>
    </row>
    <row r="1062" spans="1:23" x14ac:dyDescent="0.3">
      <c r="A1062" s="13">
        <v>44100</v>
      </c>
      <c r="B1062">
        <v>24</v>
      </c>
      <c r="C1062">
        <f t="shared" si="28"/>
        <v>21.354549054305181</v>
      </c>
      <c r="D1062" s="17">
        <f t="shared" si="30"/>
        <v>2.6454509456948188</v>
      </c>
      <c r="E1062">
        <f t="shared" si="31"/>
        <v>2.6454509456948188</v>
      </c>
      <c r="F1062">
        <f t="shared" si="32"/>
        <v>6.9984107060776113</v>
      </c>
      <c r="G1062" s="40">
        <f t="shared" si="33"/>
        <v>0.11022712273728412</v>
      </c>
      <c r="I1062" s="13">
        <v>44100</v>
      </c>
      <c r="J1062">
        <v>31</v>
      </c>
      <c r="K1062">
        <f t="shared" si="29"/>
        <v>25.721853218452093</v>
      </c>
      <c r="L1062" s="17">
        <f t="shared" si="34"/>
        <v>5.2781467815479068</v>
      </c>
      <c r="M1062">
        <f t="shared" si="35"/>
        <v>5.2781467815479068</v>
      </c>
      <c r="N1062">
        <f t="shared" si="36"/>
        <v>27.858833447564528</v>
      </c>
      <c r="O1062" s="40">
        <f t="shared" si="37"/>
        <v>0.17026279940477118</v>
      </c>
      <c r="Q1062" s="13">
        <v>44100</v>
      </c>
      <c r="R1062">
        <v>6</v>
      </c>
      <c r="S1062">
        <f t="shared" si="42"/>
        <v>12.94647498531633</v>
      </c>
      <c r="T1062" s="17">
        <f t="shared" si="38"/>
        <v>-6.9464749853163301</v>
      </c>
      <c r="U1062">
        <f t="shared" si="39"/>
        <v>6.9464749853163301</v>
      </c>
      <c r="V1062">
        <f t="shared" si="40"/>
        <v>48.253514721625507</v>
      </c>
      <c r="W1062" s="40">
        <f t="shared" si="41"/>
        <v>1.1577458308860551</v>
      </c>
    </row>
    <row r="1063" spans="1:23" x14ac:dyDescent="0.3">
      <c r="A1063" s="13">
        <v>44101</v>
      </c>
      <c r="B1063">
        <v>33</v>
      </c>
      <c r="C1063">
        <f t="shared" si="28"/>
        <v>24.595667207612717</v>
      </c>
      <c r="D1063" s="17">
        <f t="shared" si="30"/>
        <v>8.404332792387283</v>
      </c>
      <c r="E1063">
        <f t="shared" si="31"/>
        <v>8.404332792387283</v>
      </c>
      <c r="F1063">
        <f t="shared" si="32"/>
        <v>70.632809685196221</v>
      </c>
      <c r="G1063" s="40">
        <f t="shared" si="33"/>
        <v>0.2546767512844631</v>
      </c>
      <c r="I1063" s="13">
        <v>44101</v>
      </c>
      <c r="J1063">
        <v>23</v>
      </c>
      <c r="K1063">
        <f t="shared" si="29"/>
        <v>24.00993044839808</v>
      </c>
      <c r="L1063" s="17">
        <f t="shared" si="34"/>
        <v>-1.0099304483980802</v>
      </c>
      <c r="M1063">
        <f t="shared" si="35"/>
        <v>1.0099304483980802</v>
      </c>
      <c r="N1063">
        <f t="shared" si="36"/>
        <v>1.0199595106015473</v>
      </c>
      <c r="O1063" s="40">
        <f t="shared" si="37"/>
        <v>4.3910019495568706E-2</v>
      </c>
      <c r="Q1063" s="13">
        <v>44101</v>
      </c>
      <c r="R1063">
        <v>17</v>
      </c>
      <c r="S1063">
        <f t="shared" si="42"/>
        <v>17.61640171098162</v>
      </c>
      <c r="T1063" s="17">
        <f t="shared" si="38"/>
        <v>-0.61640171098162</v>
      </c>
      <c r="U1063">
        <f t="shared" si="39"/>
        <v>0.61640171098162</v>
      </c>
      <c r="V1063">
        <f t="shared" si="40"/>
        <v>0.37995106930106859</v>
      </c>
      <c r="W1063" s="40">
        <f t="shared" si="41"/>
        <v>3.6258924175389409E-2</v>
      </c>
    </row>
    <row r="1064" spans="1:23" x14ac:dyDescent="0.3">
      <c r="A1064" s="13">
        <v>44102</v>
      </c>
      <c r="B1064">
        <v>31</v>
      </c>
      <c r="C1064">
        <f t="shared" si="28"/>
        <v>27.317979147001328</v>
      </c>
      <c r="D1064" s="17">
        <f t="shared" si="30"/>
        <v>3.6820208529986722</v>
      </c>
      <c r="E1064">
        <f t="shared" si="31"/>
        <v>3.6820208529986722</v>
      </c>
      <c r="F1064">
        <f t="shared" si="32"/>
        <v>13.55727756191707</v>
      </c>
      <c r="G1064" s="40">
        <f t="shared" si="33"/>
        <v>0.11877486622576362</v>
      </c>
      <c r="I1064" s="13">
        <v>44102</v>
      </c>
      <c r="J1064">
        <v>29</v>
      </c>
      <c r="K1064">
        <f t="shared" si="29"/>
        <v>27.900362317856281</v>
      </c>
      <c r="L1064" s="17">
        <f t="shared" si="34"/>
        <v>1.0996376821437188</v>
      </c>
      <c r="M1064">
        <f t="shared" si="35"/>
        <v>1.0996376821437188</v>
      </c>
      <c r="N1064">
        <f t="shared" si="36"/>
        <v>1.2092030319904103</v>
      </c>
      <c r="O1064" s="40">
        <f t="shared" si="37"/>
        <v>3.7918540763576508E-2</v>
      </c>
      <c r="Q1064" s="13">
        <v>44102</v>
      </c>
      <c r="R1064">
        <v>14</v>
      </c>
      <c r="S1064">
        <f t="shared" si="42"/>
        <v>13.152497783701033</v>
      </c>
      <c r="T1064" s="17">
        <f t="shared" si="38"/>
        <v>0.84750221629896672</v>
      </c>
      <c r="U1064">
        <f t="shared" si="39"/>
        <v>0.84750221629896672</v>
      </c>
      <c r="V1064">
        <f t="shared" si="40"/>
        <v>0.71826000663166056</v>
      </c>
      <c r="W1064" s="40">
        <f t="shared" si="41"/>
        <v>6.0535872592783334E-2</v>
      </c>
    </row>
    <row r="1065" spans="1:23" x14ac:dyDescent="0.3">
      <c r="A1065" s="13">
        <v>44103</v>
      </c>
      <c r="B1065">
        <v>18</v>
      </c>
      <c r="C1065">
        <f t="shared" si="28"/>
        <v>25.476014343152293</v>
      </c>
      <c r="D1065" s="17">
        <f t="shared" si="30"/>
        <v>-7.4760143431522934</v>
      </c>
      <c r="E1065">
        <f t="shared" si="31"/>
        <v>7.4760143431522934</v>
      </c>
      <c r="F1065">
        <f t="shared" si="32"/>
        <v>55.890790459018817</v>
      </c>
      <c r="G1065" s="40">
        <f t="shared" si="33"/>
        <v>0.41533413017512744</v>
      </c>
      <c r="I1065" s="13">
        <v>44103</v>
      </c>
      <c r="J1065">
        <v>26</v>
      </c>
      <c r="K1065">
        <f t="shared" si="29"/>
        <v>29.730630005463702</v>
      </c>
      <c r="L1065" s="17">
        <f t="shared" si="34"/>
        <v>-3.730630005463702</v>
      </c>
      <c r="M1065">
        <f t="shared" si="35"/>
        <v>3.730630005463702</v>
      </c>
      <c r="N1065">
        <f t="shared" si="36"/>
        <v>13.917600237666102</v>
      </c>
      <c r="O1065" s="40">
        <f t="shared" si="37"/>
        <v>0.14348576944091163</v>
      </c>
      <c r="Q1065" s="13">
        <v>44103</v>
      </c>
      <c r="R1065">
        <v>9</v>
      </c>
      <c r="S1065">
        <f t="shared" si="42"/>
        <v>14.032073911296205</v>
      </c>
      <c r="T1065" s="17">
        <f t="shared" si="38"/>
        <v>-5.0320739112962052</v>
      </c>
      <c r="U1065">
        <f t="shared" si="39"/>
        <v>5.0320739112962052</v>
      </c>
      <c r="V1065">
        <f t="shared" si="40"/>
        <v>25.321767848747889</v>
      </c>
      <c r="W1065" s="40">
        <f t="shared" si="41"/>
        <v>0.55911932347735616</v>
      </c>
    </row>
    <row r="1066" spans="1:23" x14ac:dyDescent="0.3">
      <c r="A1066" s="13">
        <v>44104</v>
      </c>
      <c r="B1066">
        <v>20</v>
      </c>
      <c r="C1066">
        <f t="shared" ref="C1066:C1094" si="43">(($E$848*B1059)+($E$847*B1058)+($E$846*B1057)+($E$845*B1056)+($E$844*B1055)+(B1054*$E$849)+(B1053*$E$850)+(B1052*$E$851)+(B1051*$E$852)+(B1050*$E$853)+(B1049*$E$854)+(B1048*$E$855)+(B1047*$E$856)+(B1046*$E$857))/14</f>
        <v>26.238132971710236</v>
      </c>
      <c r="D1066" s="17">
        <f t="shared" si="30"/>
        <v>-6.2381329717102361</v>
      </c>
      <c r="E1066">
        <f t="shared" si="31"/>
        <v>6.2381329717102361</v>
      </c>
      <c r="F1066">
        <f t="shared" si="32"/>
        <v>38.914302972738383</v>
      </c>
      <c r="G1066" s="40">
        <f t="shared" si="33"/>
        <v>0.31190664858551181</v>
      </c>
      <c r="I1066" s="13">
        <v>44104</v>
      </c>
      <c r="J1066">
        <v>31</v>
      </c>
      <c r="K1066">
        <f t="shared" si="29"/>
        <v>29.079329820449392</v>
      </c>
      <c r="L1066" s="17">
        <f t="shared" si="34"/>
        <v>1.9206701795506085</v>
      </c>
      <c r="M1066">
        <f t="shared" si="35"/>
        <v>1.9206701795506085</v>
      </c>
      <c r="N1066">
        <f t="shared" si="36"/>
        <v>3.6889739386149665</v>
      </c>
      <c r="O1066" s="40">
        <f t="shared" si="37"/>
        <v>6.1957102566148663E-2</v>
      </c>
      <c r="Q1066" s="13">
        <v>44104</v>
      </c>
      <c r="R1066">
        <v>20</v>
      </c>
      <c r="S1066">
        <f t="shared" si="42"/>
        <v>13.683353934578411</v>
      </c>
      <c r="T1066" s="17">
        <f t="shared" si="38"/>
        <v>6.3166460654215886</v>
      </c>
      <c r="U1066">
        <f t="shared" si="39"/>
        <v>6.3166460654215886</v>
      </c>
      <c r="V1066">
        <f t="shared" si="40"/>
        <v>39.900017515806034</v>
      </c>
      <c r="W1066" s="40">
        <f t="shared" si="41"/>
        <v>0.31583230327107942</v>
      </c>
    </row>
    <row r="1067" spans="1:23" x14ac:dyDescent="0.3">
      <c r="A1067" s="13">
        <v>44105</v>
      </c>
      <c r="B1067">
        <v>29</v>
      </c>
      <c r="C1067">
        <f t="shared" si="43"/>
        <v>22.410810044400627</v>
      </c>
      <c r="D1067" s="17">
        <f t="shared" si="30"/>
        <v>6.5891899555993731</v>
      </c>
      <c r="E1067">
        <f t="shared" si="31"/>
        <v>6.5891899555993731</v>
      </c>
      <c r="F1067">
        <f t="shared" si="32"/>
        <v>43.417424270971672</v>
      </c>
      <c r="G1067" s="40">
        <f t="shared" si="33"/>
        <v>0.22721344674480598</v>
      </c>
      <c r="I1067" s="13">
        <v>44105</v>
      </c>
      <c r="J1067">
        <v>23</v>
      </c>
      <c r="K1067">
        <f t="shared" ref="K1067:K1094" si="44">(($M$848*J1060)+($M$847*J1059)+($M$846*J1058)+($M$845*J1057)+($M$844*J1056)+(J1055*$M$849)+(J1054*$M$850)+(J1053*$M$851)+(J1052*$M$852)+(J1051*$M$853)+(J1050*$M$854)+(J1049*$M$855)+(J1048*$M$856)+(J1047*$M$857))/14</f>
        <v>27.644641410601462</v>
      </c>
      <c r="L1067" s="17">
        <f t="shared" si="34"/>
        <v>-4.6446414106014622</v>
      </c>
      <c r="M1067">
        <f t="shared" si="35"/>
        <v>4.6446414106014622</v>
      </c>
      <c r="N1067">
        <f t="shared" si="36"/>
        <v>21.572693833073942</v>
      </c>
      <c r="O1067" s="40">
        <f t="shared" si="37"/>
        <v>0.20194093089571574</v>
      </c>
      <c r="Q1067" s="13">
        <v>44105</v>
      </c>
      <c r="R1067">
        <v>8</v>
      </c>
      <c r="S1067">
        <f t="shared" si="42"/>
        <v>14.801071385205757</v>
      </c>
      <c r="T1067" s="17">
        <f t="shared" si="38"/>
        <v>-6.8010713852057574</v>
      </c>
      <c r="U1067">
        <f t="shared" si="39"/>
        <v>6.8010713852057574</v>
      </c>
      <c r="V1067">
        <f t="shared" si="40"/>
        <v>46.254571986664558</v>
      </c>
      <c r="W1067" s="40">
        <f t="shared" si="41"/>
        <v>0.85013392315071967</v>
      </c>
    </row>
    <row r="1068" spans="1:23" x14ac:dyDescent="0.3">
      <c r="A1068" s="13">
        <v>44106</v>
      </c>
      <c r="B1068">
        <v>18</v>
      </c>
      <c r="C1068">
        <f t="shared" si="43"/>
        <v>20.736251630966386</v>
      </c>
      <c r="D1068" s="17">
        <f t="shared" si="30"/>
        <v>-2.736251630966386</v>
      </c>
      <c r="E1068">
        <f t="shared" si="31"/>
        <v>2.736251630966386</v>
      </c>
      <c r="F1068">
        <f t="shared" si="32"/>
        <v>7.4870729879662079</v>
      </c>
      <c r="G1068" s="40">
        <f t="shared" si="33"/>
        <v>0.15201397949813256</v>
      </c>
      <c r="I1068" s="13">
        <v>44106</v>
      </c>
      <c r="J1068">
        <v>22</v>
      </c>
      <c r="K1068">
        <f t="shared" si="44"/>
        <v>26.976298954556352</v>
      </c>
      <c r="L1068" s="17">
        <f t="shared" si="34"/>
        <v>-4.9762989545563521</v>
      </c>
      <c r="M1068">
        <f t="shared" si="35"/>
        <v>4.9762989545563521</v>
      </c>
      <c r="N1068">
        <f t="shared" si="36"/>
        <v>24.763551285118641</v>
      </c>
      <c r="O1068" s="40">
        <f t="shared" si="37"/>
        <v>0.22619540702528873</v>
      </c>
      <c r="Q1068" s="13">
        <v>44106</v>
      </c>
      <c r="R1068">
        <v>5</v>
      </c>
      <c r="S1068">
        <f t="shared" si="42"/>
        <v>15.131617580558265</v>
      </c>
      <c r="T1068" s="17">
        <f t="shared" si="38"/>
        <v>-10.131617580558265</v>
      </c>
      <c r="U1068">
        <f t="shared" si="39"/>
        <v>10.131617580558265</v>
      </c>
      <c r="V1068">
        <f t="shared" si="40"/>
        <v>102.64967479867731</v>
      </c>
      <c r="W1068" s="40">
        <f t="shared" si="41"/>
        <v>2.0263235161116531</v>
      </c>
    </row>
    <row r="1069" spans="1:23" x14ac:dyDescent="0.3">
      <c r="A1069" s="13">
        <v>44107</v>
      </c>
      <c r="B1069">
        <v>31</v>
      </c>
      <c r="C1069">
        <f t="shared" si="43"/>
        <v>24.762489790201645</v>
      </c>
      <c r="D1069" s="17">
        <f t="shared" si="30"/>
        <v>6.237510209798355</v>
      </c>
      <c r="E1069">
        <f t="shared" si="31"/>
        <v>6.237510209798355</v>
      </c>
      <c r="F1069">
        <f t="shared" si="32"/>
        <v>38.906533617338717</v>
      </c>
      <c r="G1069" s="40">
        <f t="shared" si="33"/>
        <v>0.20121000676768888</v>
      </c>
      <c r="I1069" s="13">
        <v>44107</v>
      </c>
      <c r="J1069">
        <v>28</v>
      </c>
      <c r="K1069">
        <f t="shared" si="44"/>
        <v>26.500278611816704</v>
      </c>
      <c r="L1069" s="17">
        <f t="shared" si="34"/>
        <v>1.4997213881832963</v>
      </c>
      <c r="M1069">
        <f t="shared" si="35"/>
        <v>1.4997213881832963</v>
      </c>
      <c r="N1069">
        <f t="shared" si="36"/>
        <v>2.2491642421744333</v>
      </c>
      <c r="O1069" s="40">
        <f t="shared" si="37"/>
        <v>5.3561478149403437E-2</v>
      </c>
      <c r="Q1069" s="13">
        <v>44107</v>
      </c>
      <c r="R1069">
        <v>17</v>
      </c>
      <c r="S1069">
        <f t="shared" si="42"/>
        <v>20.210208602885839</v>
      </c>
      <c r="T1069" s="17">
        <f t="shared" si="38"/>
        <v>-3.2102086028858388</v>
      </c>
      <c r="U1069">
        <f t="shared" si="39"/>
        <v>3.2102086028858388</v>
      </c>
      <c r="V1069">
        <f t="shared" si="40"/>
        <v>10.305439274042248</v>
      </c>
      <c r="W1069" s="40">
        <f t="shared" si="41"/>
        <v>0.18883580016975521</v>
      </c>
    </row>
    <row r="1070" spans="1:23" x14ac:dyDescent="0.3">
      <c r="A1070" s="13">
        <v>44108</v>
      </c>
      <c r="B1070">
        <v>30</v>
      </c>
      <c r="C1070">
        <f t="shared" si="43"/>
        <v>27.940037746266405</v>
      </c>
      <c r="D1070" s="17">
        <f t="shared" si="30"/>
        <v>2.0599622537335947</v>
      </c>
      <c r="E1070">
        <f t="shared" si="31"/>
        <v>2.0599622537335947</v>
      </c>
      <c r="F1070">
        <f t="shared" si="32"/>
        <v>4.2434444868071903</v>
      </c>
      <c r="G1070" s="40">
        <f t="shared" si="33"/>
        <v>6.8665408457786486E-2</v>
      </c>
      <c r="I1070" s="13">
        <v>44108</v>
      </c>
      <c r="J1070">
        <v>23</v>
      </c>
      <c r="K1070">
        <f t="shared" si="44"/>
        <v>28.1426618056569</v>
      </c>
      <c r="L1070" s="17">
        <f t="shared" si="34"/>
        <v>-5.1426618056568998</v>
      </c>
      <c r="M1070">
        <f t="shared" si="35"/>
        <v>5.1426618056568998</v>
      </c>
      <c r="N1070">
        <f t="shared" si="36"/>
        <v>26.446970447362286</v>
      </c>
      <c r="O1070" s="40">
        <f t="shared" si="37"/>
        <v>0.22359399155029999</v>
      </c>
      <c r="Q1070" s="13">
        <v>44108</v>
      </c>
      <c r="R1070">
        <v>13</v>
      </c>
      <c r="S1070">
        <f t="shared" si="42"/>
        <v>12.608703901714069</v>
      </c>
      <c r="T1070" s="17">
        <f t="shared" si="38"/>
        <v>0.39129609828593104</v>
      </c>
      <c r="U1070">
        <f t="shared" si="39"/>
        <v>0.39129609828593104</v>
      </c>
      <c r="V1070">
        <f t="shared" si="40"/>
        <v>0.15311263653379301</v>
      </c>
      <c r="W1070" s="40">
        <f t="shared" si="41"/>
        <v>3.009969986814854E-2</v>
      </c>
    </row>
    <row r="1071" spans="1:23" x14ac:dyDescent="0.3">
      <c r="A1071" s="13">
        <v>44109</v>
      </c>
      <c r="B1071">
        <v>28</v>
      </c>
      <c r="C1071">
        <f t="shared" si="43"/>
        <v>28.878470404307244</v>
      </c>
      <c r="D1071" s="17">
        <f t="shared" si="30"/>
        <v>-0.87847040430724377</v>
      </c>
      <c r="E1071">
        <f t="shared" si="31"/>
        <v>0.87847040430724377</v>
      </c>
      <c r="F1071">
        <f t="shared" si="32"/>
        <v>0.77171025124373238</v>
      </c>
      <c r="G1071" s="40">
        <f t="shared" si="33"/>
        <v>3.1373943010972995E-2</v>
      </c>
      <c r="I1071" s="13">
        <v>44109</v>
      </c>
      <c r="J1071">
        <v>20</v>
      </c>
      <c r="K1071">
        <f t="shared" si="44"/>
        <v>27.864244291690035</v>
      </c>
      <c r="L1071" s="17">
        <f t="shared" si="34"/>
        <v>-7.864244291690035</v>
      </c>
      <c r="M1071">
        <f t="shared" si="35"/>
        <v>7.864244291690035</v>
      </c>
      <c r="N1071">
        <f t="shared" si="36"/>
        <v>61.846338279379303</v>
      </c>
      <c r="O1071" s="40">
        <f t="shared" si="37"/>
        <v>0.39321221458450173</v>
      </c>
      <c r="Q1071" s="13">
        <v>44109</v>
      </c>
      <c r="R1071">
        <v>16</v>
      </c>
      <c r="S1071">
        <f t="shared" si="42"/>
        <v>18.425006870123447</v>
      </c>
      <c r="T1071" s="17">
        <f t="shared" si="38"/>
        <v>-2.4250068701234468</v>
      </c>
      <c r="U1071">
        <f t="shared" si="39"/>
        <v>2.4250068701234468</v>
      </c>
      <c r="V1071">
        <f t="shared" si="40"/>
        <v>5.8806583201459155</v>
      </c>
      <c r="W1071" s="40">
        <f t="shared" si="41"/>
        <v>0.15156292938271543</v>
      </c>
    </row>
    <row r="1072" spans="1:23" x14ac:dyDescent="0.3">
      <c r="A1072" s="13">
        <v>44110</v>
      </c>
      <c r="B1072">
        <v>29</v>
      </c>
      <c r="C1072">
        <f t="shared" si="43"/>
        <v>25.135310866597386</v>
      </c>
      <c r="D1072" s="17">
        <f t="shared" si="30"/>
        <v>3.8646891334026137</v>
      </c>
      <c r="E1072">
        <f t="shared" si="31"/>
        <v>3.8646891334026137</v>
      </c>
      <c r="F1072">
        <f t="shared" si="32"/>
        <v>14.935822097840244</v>
      </c>
      <c r="G1072" s="40">
        <f t="shared" si="33"/>
        <v>0.13326514253112462</v>
      </c>
      <c r="I1072" s="13">
        <v>44110</v>
      </c>
      <c r="J1072">
        <v>28</v>
      </c>
      <c r="K1072">
        <f t="shared" si="44"/>
        <v>30.021052663500225</v>
      </c>
      <c r="L1072" s="17">
        <f t="shared" si="34"/>
        <v>-2.0210526635002246</v>
      </c>
      <c r="M1072">
        <f t="shared" si="35"/>
        <v>2.0210526635002246</v>
      </c>
      <c r="N1072">
        <f t="shared" si="36"/>
        <v>4.084653868641352</v>
      </c>
      <c r="O1072" s="40">
        <f t="shared" si="37"/>
        <v>7.2180452267865167E-2</v>
      </c>
      <c r="Q1072" s="13">
        <v>44110</v>
      </c>
      <c r="R1072">
        <v>10</v>
      </c>
      <c r="S1072">
        <f t="shared" si="42"/>
        <v>14.59477627585818</v>
      </c>
      <c r="T1072" s="17">
        <f t="shared" si="38"/>
        <v>-4.5947762758581803</v>
      </c>
      <c r="U1072">
        <f t="shared" si="39"/>
        <v>4.5947762758581803</v>
      </c>
      <c r="V1072">
        <f t="shared" si="40"/>
        <v>21.111969025189168</v>
      </c>
      <c r="W1072" s="40">
        <f t="shared" si="41"/>
        <v>0.459477627585818</v>
      </c>
    </row>
    <row r="1073" spans="1:23" x14ac:dyDescent="0.3">
      <c r="A1073" s="13">
        <v>44111</v>
      </c>
      <c r="B1073">
        <v>26</v>
      </c>
      <c r="C1073">
        <f t="shared" si="43"/>
        <v>21.843575641297452</v>
      </c>
      <c r="D1073" s="17">
        <f t="shared" si="30"/>
        <v>4.156424358702548</v>
      </c>
      <c r="E1073">
        <f t="shared" si="31"/>
        <v>4.156424358702548</v>
      </c>
      <c r="F1073">
        <f t="shared" si="32"/>
        <v>17.275863449615887</v>
      </c>
      <c r="G1073" s="40">
        <f t="shared" si="33"/>
        <v>0.15986247533471337</v>
      </c>
      <c r="I1073" s="13">
        <v>44111</v>
      </c>
      <c r="J1073">
        <v>29</v>
      </c>
      <c r="K1073">
        <f t="shared" si="44"/>
        <v>27.561336672833761</v>
      </c>
      <c r="L1073" s="17">
        <f t="shared" si="34"/>
        <v>1.438663327166239</v>
      </c>
      <c r="M1073">
        <f t="shared" si="35"/>
        <v>1.438663327166239</v>
      </c>
      <c r="N1073">
        <f t="shared" si="36"/>
        <v>2.0697521689330327</v>
      </c>
      <c r="O1073" s="40">
        <f t="shared" si="37"/>
        <v>4.9609080247111692E-2</v>
      </c>
      <c r="Q1073" s="13">
        <v>44111</v>
      </c>
      <c r="R1073">
        <v>14</v>
      </c>
      <c r="S1073">
        <f t="shared" si="42"/>
        <v>12.76139473573185</v>
      </c>
      <c r="T1073" s="17">
        <f t="shared" si="38"/>
        <v>1.2386052642681502</v>
      </c>
      <c r="U1073">
        <f t="shared" si="39"/>
        <v>1.2386052642681502</v>
      </c>
      <c r="V1073">
        <f t="shared" si="40"/>
        <v>1.5341430006727743</v>
      </c>
      <c r="W1073" s="40">
        <f t="shared" si="41"/>
        <v>8.8471804590582154E-2</v>
      </c>
    </row>
    <row r="1074" spans="1:23" x14ac:dyDescent="0.3">
      <c r="A1074" s="13">
        <v>44112</v>
      </c>
      <c r="B1074">
        <v>22</v>
      </c>
      <c r="C1074">
        <f t="shared" si="43"/>
        <v>24.141806109799351</v>
      </c>
      <c r="D1074" s="17">
        <f t="shared" ref="D1074:D1094" si="45">B1074-C1074</f>
        <v>-2.1418061097993508</v>
      </c>
      <c r="E1074">
        <f t="shared" ref="E1074:E1094" si="46">ABS(D1074)</f>
        <v>2.1418061097993508</v>
      </c>
      <c r="F1074">
        <f t="shared" ref="F1074:F1094" si="47">E1074^2</f>
        <v>4.5873334119738285</v>
      </c>
      <c r="G1074" s="40">
        <f t="shared" ref="G1074:G1094" si="48">ABS(E1074/B1074)</f>
        <v>9.7354823172697766E-2</v>
      </c>
      <c r="I1074" s="13">
        <v>44112</v>
      </c>
      <c r="J1074">
        <v>27</v>
      </c>
      <c r="K1074">
        <f t="shared" si="44"/>
        <v>25.369529248729538</v>
      </c>
      <c r="L1074" s="17">
        <f t="shared" ref="L1074:L1094" si="49">J1074-K1074</f>
        <v>1.6304707512704617</v>
      </c>
      <c r="M1074">
        <f t="shared" ref="M1074:M1094" si="50">ABS(L1074)</f>
        <v>1.6304707512704617</v>
      </c>
      <c r="N1074">
        <f t="shared" ref="N1074:N1094" si="51">M1074^2</f>
        <v>2.6584348707484637</v>
      </c>
      <c r="O1074" s="40">
        <f t="shared" ref="O1074:O1094" si="52">ABS(M1074/J1074)</f>
        <v>6.0387805602609694E-2</v>
      </c>
      <c r="Q1074" s="13">
        <v>44112</v>
      </c>
      <c r="R1074">
        <v>6</v>
      </c>
      <c r="S1074">
        <f t="shared" si="42"/>
        <v>13.97133695879835</v>
      </c>
      <c r="T1074" s="17">
        <f t="shared" si="38"/>
        <v>-7.97133695879835</v>
      </c>
      <c r="U1074">
        <f t="shared" si="39"/>
        <v>7.97133695879835</v>
      </c>
      <c r="V1074">
        <f t="shared" si="40"/>
        <v>63.542212910704528</v>
      </c>
      <c r="W1074" s="40">
        <f t="shared" si="41"/>
        <v>1.3285561597997251</v>
      </c>
    </row>
    <row r="1075" spans="1:23" x14ac:dyDescent="0.3">
      <c r="A1075" s="13">
        <v>44113</v>
      </c>
      <c r="B1075">
        <v>29</v>
      </c>
      <c r="C1075">
        <f t="shared" si="43"/>
        <v>21.175171475640013</v>
      </c>
      <c r="D1075" s="17">
        <f t="shared" si="45"/>
        <v>7.8248285243599867</v>
      </c>
      <c r="E1075">
        <f t="shared" si="46"/>
        <v>7.8248285243599867</v>
      </c>
      <c r="F1075">
        <f t="shared" si="47"/>
        <v>61.227941435637689</v>
      </c>
      <c r="G1075" s="40">
        <f t="shared" si="48"/>
        <v>0.26982167325379264</v>
      </c>
      <c r="I1075" s="13">
        <v>44113</v>
      </c>
      <c r="J1075">
        <v>27</v>
      </c>
      <c r="K1075">
        <f t="shared" si="44"/>
        <v>26.067933133073495</v>
      </c>
      <c r="L1075" s="17">
        <f t="shared" si="49"/>
        <v>0.93206686692650464</v>
      </c>
      <c r="M1075">
        <f t="shared" si="50"/>
        <v>0.93206686692650464</v>
      </c>
      <c r="N1075">
        <f t="shared" si="51"/>
        <v>0.86874864442219046</v>
      </c>
      <c r="O1075" s="40">
        <f t="shared" si="52"/>
        <v>3.4520995071352027E-2</v>
      </c>
      <c r="Q1075" s="13">
        <v>44113</v>
      </c>
      <c r="R1075">
        <v>13</v>
      </c>
      <c r="S1075">
        <f t="shared" si="42"/>
        <v>16.341055005463165</v>
      </c>
      <c r="T1075" s="17">
        <f t="shared" si="38"/>
        <v>-3.3410550054631649</v>
      </c>
      <c r="U1075">
        <f t="shared" si="39"/>
        <v>3.3410550054631649</v>
      </c>
      <c r="V1075">
        <f t="shared" si="40"/>
        <v>11.162648549530468</v>
      </c>
      <c r="W1075" s="40">
        <f t="shared" si="41"/>
        <v>0.25700423118947424</v>
      </c>
    </row>
    <row r="1076" spans="1:23" x14ac:dyDescent="0.3">
      <c r="A1076" s="13">
        <v>44114</v>
      </c>
      <c r="B1076">
        <v>30</v>
      </c>
      <c r="C1076">
        <f t="shared" si="43"/>
        <v>27.018085833214304</v>
      </c>
      <c r="D1076" s="17">
        <f t="shared" si="45"/>
        <v>2.9819141667856961</v>
      </c>
      <c r="E1076">
        <f t="shared" si="46"/>
        <v>2.9819141667856961</v>
      </c>
      <c r="F1076">
        <f t="shared" si="47"/>
        <v>8.8918120980772315</v>
      </c>
      <c r="G1076" s="40">
        <f t="shared" si="48"/>
        <v>9.9397138892856535E-2</v>
      </c>
      <c r="I1076" s="13">
        <v>44114</v>
      </c>
      <c r="J1076">
        <v>22</v>
      </c>
      <c r="K1076">
        <f t="shared" si="44"/>
        <v>23.957173021173571</v>
      </c>
      <c r="L1076" s="17">
        <f t="shared" si="49"/>
        <v>-1.9571730211735705</v>
      </c>
      <c r="M1076">
        <f t="shared" si="50"/>
        <v>1.9571730211735705</v>
      </c>
      <c r="N1076">
        <f t="shared" si="51"/>
        <v>3.8305262348096814</v>
      </c>
      <c r="O1076" s="40">
        <f t="shared" si="52"/>
        <v>8.8962410053344113E-2</v>
      </c>
      <c r="Q1076" s="13">
        <v>44114</v>
      </c>
      <c r="R1076">
        <v>13</v>
      </c>
      <c r="S1076">
        <f t="shared" si="42"/>
        <v>10.052379028283486</v>
      </c>
      <c r="T1076" s="17">
        <f t="shared" si="38"/>
        <v>2.947620971716514</v>
      </c>
      <c r="U1076">
        <f t="shared" si="39"/>
        <v>2.947620971716514</v>
      </c>
      <c r="V1076">
        <f t="shared" si="40"/>
        <v>8.6884693929030057</v>
      </c>
      <c r="W1076" s="40">
        <f t="shared" si="41"/>
        <v>0.22674007474742416</v>
      </c>
    </row>
    <row r="1077" spans="1:23" x14ac:dyDescent="0.3">
      <c r="A1077" s="13">
        <v>44115</v>
      </c>
      <c r="B1077">
        <v>26</v>
      </c>
      <c r="C1077">
        <f t="shared" si="43"/>
        <v>29.927464167942123</v>
      </c>
      <c r="D1077" s="17">
        <f t="shared" si="45"/>
        <v>-3.9274641679421229</v>
      </c>
      <c r="E1077">
        <f t="shared" si="46"/>
        <v>3.9274641679421229</v>
      </c>
      <c r="F1077">
        <f t="shared" si="47"/>
        <v>15.424974790469312</v>
      </c>
      <c r="G1077" s="40">
        <f t="shared" si="48"/>
        <v>0.1510563141516201</v>
      </c>
      <c r="I1077" s="13">
        <v>44115</v>
      </c>
      <c r="J1077">
        <v>19</v>
      </c>
      <c r="K1077">
        <f t="shared" si="44"/>
        <v>26.86522039354616</v>
      </c>
      <c r="L1077" s="17">
        <f t="shared" si="49"/>
        <v>-7.86522039354616</v>
      </c>
      <c r="M1077">
        <f t="shared" si="50"/>
        <v>7.86522039354616</v>
      </c>
      <c r="N1077">
        <f t="shared" si="51"/>
        <v>61.861691839054409</v>
      </c>
      <c r="O1077" s="40">
        <f t="shared" si="52"/>
        <v>0.41395896808137683</v>
      </c>
      <c r="Q1077" s="13">
        <v>44115</v>
      </c>
      <c r="R1077">
        <v>16</v>
      </c>
      <c r="S1077">
        <f t="shared" si="42"/>
        <v>19.085510497416386</v>
      </c>
      <c r="T1077" s="17">
        <f t="shared" si="38"/>
        <v>-3.0855104974163865</v>
      </c>
      <c r="U1077">
        <f t="shared" si="39"/>
        <v>3.0855104974163865</v>
      </c>
      <c r="V1077">
        <f t="shared" si="40"/>
        <v>9.5203750296667167</v>
      </c>
      <c r="W1077" s="40">
        <f t="shared" si="41"/>
        <v>0.19284440608852416</v>
      </c>
    </row>
    <row r="1078" spans="1:23" x14ac:dyDescent="0.3">
      <c r="A1078" s="13">
        <v>44116</v>
      </c>
      <c r="B1078">
        <v>29</v>
      </c>
      <c r="C1078">
        <f t="shared" si="43"/>
        <v>28.602510931459552</v>
      </c>
      <c r="D1078" s="17">
        <f t="shared" si="45"/>
        <v>0.39748906854044819</v>
      </c>
      <c r="E1078">
        <f t="shared" si="46"/>
        <v>0.39748906854044819</v>
      </c>
      <c r="F1078">
        <f t="shared" si="47"/>
        <v>0.15799755960915313</v>
      </c>
      <c r="G1078" s="40">
        <f t="shared" si="48"/>
        <v>1.3706519604843041E-2</v>
      </c>
      <c r="I1078" s="13">
        <v>44116</v>
      </c>
      <c r="J1078">
        <v>28</v>
      </c>
      <c r="K1078">
        <f t="shared" si="44"/>
        <v>25.60017225481884</v>
      </c>
      <c r="L1078" s="17">
        <f t="shared" si="49"/>
        <v>2.3998277451811596</v>
      </c>
      <c r="M1078">
        <f t="shared" si="50"/>
        <v>2.3998277451811596</v>
      </c>
      <c r="N1078">
        <f t="shared" si="51"/>
        <v>5.7591732065412886</v>
      </c>
      <c r="O1078" s="40">
        <f t="shared" si="52"/>
        <v>8.570813375646999E-2</v>
      </c>
      <c r="Q1078" s="13">
        <v>44116</v>
      </c>
      <c r="R1078">
        <v>16</v>
      </c>
      <c r="S1078">
        <f t="shared" si="42"/>
        <v>14.641724510904041</v>
      </c>
      <c r="T1078" s="17">
        <f t="shared" si="38"/>
        <v>1.3582754890959592</v>
      </c>
      <c r="U1078">
        <f t="shared" si="39"/>
        <v>1.3582754890959592</v>
      </c>
      <c r="V1078">
        <f t="shared" si="40"/>
        <v>1.8449123042788671</v>
      </c>
      <c r="W1078" s="40">
        <f t="shared" si="41"/>
        <v>8.4892218068497449E-2</v>
      </c>
    </row>
    <row r="1079" spans="1:23" x14ac:dyDescent="0.3">
      <c r="A1079" s="13">
        <v>44117</v>
      </c>
      <c r="B1079">
        <v>29</v>
      </c>
      <c r="C1079">
        <f t="shared" si="43"/>
        <v>23.922787619523397</v>
      </c>
      <c r="D1079" s="17">
        <f t="shared" si="45"/>
        <v>5.0772123804766025</v>
      </c>
      <c r="E1079">
        <f t="shared" si="46"/>
        <v>5.0772123804766025</v>
      </c>
      <c r="F1079">
        <f t="shared" si="47"/>
        <v>25.778085556464887</v>
      </c>
      <c r="G1079" s="40">
        <f t="shared" si="48"/>
        <v>0.17507628898195182</v>
      </c>
      <c r="I1079" s="13">
        <v>44117</v>
      </c>
      <c r="J1079">
        <v>28</v>
      </c>
      <c r="K1079">
        <f t="shared" si="44"/>
        <v>26.402979761452912</v>
      </c>
      <c r="L1079" s="17">
        <f t="shared" si="49"/>
        <v>1.5970202385470884</v>
      </c>
      <c r="M1079">
        <f t="shared" si="50"/>
        <v>1.5970202385470884</v>
      </c>
      <c r="N1079">
        <f t="shared" si="51"/>
        <v>2.5504736423289991</v>
      </c>
      <c r="O1079" s="40">
        <f t="shared" si="52"/>
        <v>5.7036437090967444E-2</v>
      </c>
      <c r="Q1079" s="13">
        <v>44117</v>
      </c>
      <c r="R1079">
        <v>16</v>
      </c>
      <c r="S1079">
        <f t="shared" si="42"/>
        <v>10.718623840309721</v>
      </c>
      <c r="T1079" s="17">
        <f t="shared" si="38"/>
        <v>5.2813761596902786</v>
      </c>
      <c r="U1079">
        <f t="shared" si="39"/>
        <v>5.2813761596902786</v>
      </c>
      <c r="V1079">
        <f t="shared" si="40"/>
        <v>27.892934140144835</v>
      </c>
      <c r="W1079" s="40">
        <f t="shared" si="41"/>
        <v>0.33008600998064241</v>
      </c>
    </row>
    <row r="1080" spans="1:23" x14ac:dyDescent="0.3">
      <c r="A1080" s="13">
        <v>44118</v>
      </c>
      <c r="B1080">
        <v>23</v>
      </c>
      <c r="C1080">
        <f t="shared" si="43"/>
        <v>24.542224800596113</v>
      </c>
      <c r="D1080" s="17">
        <f t="shared" si="45"/>
        <v>-1.542224800596113</v>
      </c>
      <c r="E1080">
        <f t="shared" si="46"/>
        <v>1.542224800596113</v>
      </c>
      <c r="F1080">
        <f t="shared" si="47"/>
        <v>2.3784573355737204</v>
      </c>
      <c r="G1080" s="40">
        <f t="shared" si="48"/>
        <v>6.7053252199831007E-2</v>
      </c>
      <c r="I1080" s="13">
        <v>44118</v>
      </c>
      <c r="J1080">
        <v>31</v>
      </c>
      <c r="K1080">
        <f t="shared" si="44"/>
        <v>27.185254466087855</v>
      </c>
      <c r="L1080" s="17">
        <f t="shared" si="49"/>
        <v>3.814745533912145</v>
      </c>
      <c r="M1080">
        <f t="shared" si="50"/>
        <v>3.814745533912145</v>
      </c>
      <c r="N1080">
        <f t="shared" si="51"/>
        <v>14.552283488502656</v>
      </c>
      <c r="O1080" s="40">
        <f t="shared" si="52"/>
        <v>0.12305630754555306</v>
      </c>
      <c r="Q1080" s="13">
        <v>44118</v>
      </c>
      <c r="R1080">
        <v>14</v>
      </c>
      <c r="S1080">
        <f t="shared" si="42"/>
        <v>17.340264947096788</v>
      </c>
      <c r="T1080" s="17">
        <f t="shared" si="38"/>
        <v>-3.340264947096788</v>
      </c>
      <c r="U1080">
        <f t="shared" si="39"/>
        <v>3.340264947096788</v>
      </c>
      <c r="V1080">
        <f t="shared" si="40"/>
        <v>11.157369916803509</v>
      </c>
      <c r="W1080" s="40">
        <f t="shared" si="41"/>
        <v>0.23859035336405629</v>
      </c>
    </row>
    <row r="1081" spans="1:23" x14ac:dyDescent="0.3">
      <c r="A1081" s="13">
        <v>44119</v>
      </c>
      <c r="B1081">
        <v>24</v>
      </c>
      <c r="C1081">
        <f t="shared" si="43"/>
        <v>25.421886546340623</v>
      </c>
      <c r="D1081" s="17">
        <f t="shared" si="45"/>
        <v>-1.4218865463406232</v>
      </c>
      <c r="E1081">
        <f t="shared" si="46"/>
        <v>1.4218865463406232</v>
      </c>
      <c r="F1081">
        <f t="shared" si="47"/>
        <v>2.0217613506644652</v>
      </c>
      <c r="G1081" s="40">
        <f t="shared" si="48"/>
        <v>5.9245272764192634E-2</v>
      </c>
      <c r="I1081" s="13">
        <v>44119</v>
      </c>
      <c r="J1081">
        <v>26</v>
      </c>
      <c r="K1081">
        <f t="shared" si="44"/>
        <v>25.774393914198612</v>
      </c>
      <c r="L1081" s="17">
        <f t="shared" si="49"/>
        <v>0.22560608580138819</v>
      </c>
      <c r="M1081">
        <f t="shared" si="50"/>
        <v>0.22560608580138819</v>
      </c>
      <c r="N1081">
        <f t="shared" si="51"/>
        <v>5.0898105950623329E-2</v>
      </c>
      <c r="O1081" s="40">
        <f t="shared" si="52"/>
        <v>8.6771571462072386E-3</v>
      </c>
      <c r="Q1081" s="13">
        <v>44119</v>
      </c>
      <c r="R1081">
        <v>15</v>
      </c>
      <c r="S1081">
        <f t="shared" si="42"/>
        <v>12.505142784451335</v>
      </c>
      <c r="T1081" s="17">
        <f t="shared" si="38"/>
        <v>2.4948572155486648</v>
      </c>
      <c r="U1081">
        <f t="shared" si="39"/>
        <v>2.4948572155486648</v>
      </c>
      <c r="V1081">
        <f t="shared" si="40"/>
        <v>6.224312525975237</v>
      </c>
      <c r="W1081" s="40">
        <f t="shared" si="41"/>
        <v>0.16632381436991098</v>
      </c>
    </row>
    <row r="1082" spans="1:23" x14ac:dyDescent="0.3">
      <c r="A1082" s="13">
        <v>44120</v>
      </c>
      <c r="B1082">
        <v>26</v>
      </c>
      <c r="C1082">
        <f t="shared" si="43"/>
        <v>23.985894041361611</v>
      </c>
      <c r="D1082" s="17">
        <f t="shared" si="45"/>
        <v>2.0141059586383889</v>
      </c>
      <c r="E1082">
        <f t="shared" si="46"/>
        <v>2.0141059586383889</v>
      </c>
      <c r="F1082">
        <f t="shared" si="47"/>
        <v>4.0566228126226633</v>
      </c>
      <c r="G1082" s="40">
        <f t="shared" si="48"/>
        <v>7.7465613793784194E-2</v>
      </c>
      <c r="I1082" s="13">
        <v>44120</v>
      </c>
      <c r="J1082">
        <v>19</v>
      </c>
      <c r="K1082">
        <f t="shared" si="44"/>
        <v>27.800317338866268</v>
      </c>
      <c r="L1082" s="17">
        <f t="shared" si="49"/>
        <v>-8.8003173388662681</v>
      </c>
      <c r="M1082">
        <f t="shared" si="50"/>
        <v>8.8003173388662681</v>
      </c>
      <c r="N1082">
        <f t="shared" si="51"/>
        <v>77.445585264750278</v>
      </c>
      <c r="O1082" s="40">
        <f t="shared" si="52"/>
        <v>0.46317459678243517</v>
      </c>
      <c r="Q1082" s="13">
        <v>44120</v>
      </c>
      <c r="R1082">
        <v>17</v>
      </c>
      <c r="S1082">
        <f t="shared" si="42"/>
        <v>10.991751622463452</v>
      </c>
      <c r="T1082" s="17">
        <f t="shared" si="38"/>
        <v>6.0082483775365478</v>
      </c>
      <c r="U1082">
        <f t="shared" si="39"/>
        <v>6.0082483775365478</v>
      </c>
      <c r="V1082">
        <f t="shared" si="40"/>
        <v>36.099048566170559</v>
      </c>
      <c r="W1082" s="40">
        <f t="shared" si="41"/>
        <v>0.35342637514920872</v>
      </c>
    </row>
    <row r="1083" spans="1:23" x14ac:dyDescent="0.3">
      <c r="A1083" s="13">
        <v>44121</v>
      </c>
      <c r="B1083">
        <v>22</v>
      </c>
      <c r="C1083">
        <f t="shared" si="43"/>
        <v>29.410883443537472</v>
      </c>
      <c r="D1083" s="17">
        <f t="shared" si="45"/>
        <v>-7.4108834435374717</v>
      </c>
      <c r="E1083">
        <f t="shared" si="46"/>
        <v>7.4108834435374717</v>
      </c>
      <c r="F1083">
        <f t="shared" si="47"/>
        <v>54.921193413697814</v>
      </c>
      <c r="G1083" s="40">
        <f t="shared" si="48"/>
        <v>0.33685833834261236</v>
      </c>
      <c r="I1083" s="13">
        <v>44121</v>
      </c>
      <c r="J1083">
        <v>25</v>
      </c>
      <c r="K1083">
        <f t="shared" si="44"/>
        <v>23.933451588138286</v>
      </c>
      <c r="L1083" s="17">
        <f t="shared" si="49"/>
        <v>1.0665484118617137</v>
      </c>
      <c r="M1083">
        <f t="shared" si="50"/>
        <v>1.0665484118617137</v>
      </c>
      <c r="N1083">
        <f t="shared" si="51"/>
        <v>1.1375255148447436</v>
      </c>
      <c r="O1083" s="40">
        <f t="shared" si="52"/>
        <v>4.2661936474468545E-2</v>
      </c>
      <c r="Q1083" s="13">
        <v>44121</v>
      </c>
      <c r="R1083">
        <v>15</v>
      </c>
      <c r="S1083">
        <f t="shared" si="42"/>
        <v>16.561097056472509</v>
      </c>
      <c r="T1083" s="17">
        <f t="shared" si="38"/>
        <v>-1.5610970564725086</v>
      </c>
      <c r="U1083">
        <f t="shared" si="39"/>
        <v>1.5610970564725086</v>
      </c>
      <c r="V1083">
        <f t="shared" si="40"/>
        <v>2.4370240197271307</v>
      </c>
      <c r="W1083" s="40">
        <f t="shared" si="41"/>
        <v>0.10407313709816725</v>
      </c>
    </row>
    <row r="1084" spans="1:23" x14ac:dyDescent="0.3">
      <c r="A1084" s="13">
        <v>44122</v>
      </c>
      <c r="B1084">
        <v>32</v>
      </c>
      <c r="C1084">
        <f t="shared" si="43"/>
        <v>28.437364023150913</v>
      </c>
      <c r="D1084" s="17">
        <f t="shared" si="45"/>
        <v>3.5626359768490872</v>
      </c>
      <c r="E1084">
        <f t="shared" si="46"/>
        <v>3.5626359768490872</v>
      </c>
      <c r="F1084">
        <f t="shared" si="47"/>
        <v>12.692375103539449</v>
      </c>
      <c r="G1084" s="40">
        <f t="shared" si="48"/>
        <v>0.11133237427653397</v>
      </c>
      <c r="I1084" s="13">
        <v>44122</v>
      </c>
      <c r="J1084">
        <v>22</v>
      </c>
      <c r="K1084">
        <f t="shared" si="44"/>
        <v>23.870738731727435</v>
      </c>
      <c r="L1084" s="17">
        <f t="shared" si="49"/>
        <v>-1.8707387317274353</v>
      </c>
      <c r="M1084">
        <f t="shared" si="50"/>
        <v>1.8707387317274353</v>
      </c>
      <c r="N1084">
        <f t="shared" si="51"/>
        <v>3.4996634023851731</v>
      </c>
      <c r="O1084" s="40">
        <f t="shared" si="52"/>
        <v>8.5033578714883429E-2</v>
      </c>
      <c r="Q1084" s="13">
        <v>44122</v>
      </c>
      <c r="R1084">
        <v>12</v>
      </c>
      <c r="S1084">
        <f t="shared" si="42"/>
        <v>13.702523452960836</v>
      </c>
      <c r="T1084" s="17">
        <f t="shared" si="38"/>
        <v>-1.7025234529608362</v>
      </c>
      <c r="U1084">
        <f t="shared" si="39"/>
        <v>1.7025234529608362</v>
      </c>
      <c r="V1084">
        <f t="shared" si="40"/>
        <v>2.8985861078816884</v>
      </c>
      <c r="W1084" s="40">
        <f t="shared" si="41"/>
        <v>0.14187695441340301</v>
      </c>
    </row>
    <row r="1085" spans="1:23" x14ac:dyDescent="0.3">
      <c r="A1085" s="13">
        <v>44123</v>
      </c>
      <c r="B1085">
        <v>26</v>
      </c>
      <c r="C1085">
        <f t="shared" si="43"/>
        <v>28.377076832007265</v>
      </c>
      <c r="D1085" s="17">
        <f t="shared" si="45"/>
        <v>-2.3770768320072655</v>
      </c>
      <c r="E1085">
        <f t="shared" si="46"/>
        <v>2.3770768320072655</v>
      </c>
      <c r="F1085">
        <f t="shared" si="47"/>
        <v>5.6504942652656975</v>
      </c>
      <c r="G1085" s="40">
        <f t="shared" si="48"/>
        <v>9.1426032000279447E-2</v>
      </c>
      <c r="I1085" s="13">
        <v>44123</v>
      </c>
      <c r="J1085">
        <v>27</v>
      </c>
      <c r="K1085">
        <f t="shared" si="44"/>
        <v>24.921234504453814</v>
      </c>
      <c r="L1085" s="17">
        <f t="shared" si="49"/>
        <v>2.0787654955461861</v>
      </c>
      <c r="M1085">
        <f t="shared" si="50"/>
        <v>2.0787654955461861</v>
      </c>
      <c r="N1085">
        <f t="shared" si="51"/>
        <v>4.3212659854733806</v>
      </c>
      <c r="O1085" s="40">
        <f t="shared" si="52"/>
        <v>7.6991314649858741E-2</v>
      </c>
      <c r="Q1085" s="13">
        <v>44123</v>
      </c>
      <c r="R1085">
        <v>18</v>
      </c>
      <c r="S1085">
        <f t="shared" si="42"/>
        <v>14.669487853937303</v>
      </c>
      <c r="T1085" s="17">
        <f t="shared" si="38"/>
        <v>3.3305121460626967</v>
      </c>
      <c r="U1085">
        <f t="shared" si="39"/>
        <v>3.3305121460626967</v>
      </c>
      <c r="V1085">
        <f t="shared" si="40"/>
        <v>11.092311155071149</v>
      </c>
      <c r="W1085" s="40">
        <f t="shared" si="41"/>
        <v>0.18502845255903871</v>
      </c>
    </row>
    <row r="1086" spans="1:23" x14ac:dyDescent="0.3">
      <c r="A1086" s="13">
        <v>44124</v>
      </c>
      <c r="B1086">
        <v>37</v>
      </c>
      <c r="C1086">
        <f t="shared" si="43"/>
        <v>28.290385627263777</v>
      </c>
      <c r="D1086" s="17">
        <f t="shared" si="45"/>
        <v>8.7096143727362225</v>
      </c>
      <c r="E1086">
        <f t="shared" si="46"/>
        <v>8.7096143727362225</v>
      </c>
      <c r="F1086">
        <f t="shared" si="47"/>
        <v>75.857382521773388</v>
      </c>
      <c r="G1086" s="40">
        <f t="shared" si="48"/>
        <v>0.23539498304692494</v>
      </c>
      <c r="I1086" s="13">
        <v>44124</v>
      </c>
      <c r="J1086">
        <v>35</v>
      </c>
      <c r="K1086">
        <f t="shared" si="44"/>
        <v>26.805533824402001</v>
      </c>
      <c r="L1086" s="17">
        <f t="shared" si="49"/>
        <v>8.1944661755979986</v>
      </c>
      <c r="M1086">
        <f t="shared" si="50"/>
        <v>8.1944661755979986</v>
      </c>
      <c r="N1086">
        <f t="shared" si="51"/>
        <v>67.149275903019685</v>
      </c>
      <c r="O1086" s="40">
        <f t="shared" si="52"/>
        <v>0.23412760501708568</v>
      </c>
      <c r="Q1086" s="13">
        <v>44124</v>
      </c>
      <c r="R1086">
        <v>16</v>
      </c>
      <c r="S1086">
        <f t="shared" si="42"/>
        <v>13.963535740252821</v>
      </c>
      <c r="T1086" s="17">
        <f t="shared" si="38"/>
        <v>2.0364642597471789</v>
      </c>
      <c r="U1086">
        <f t="shared" si="39"/>
        <v>2.0364642597471789</v>
      </c>
      <c r="V1086">
        <f t="shared" si="40"/>
        <v>4.147186681227625</v>
      </c>
      <c r="W1086" s="40">
        <f t="shared" si="41"/>
        <v>0.12727901623419868</v>
      </c>
    </row>
    <row r="1087" spans="1:23" x14ac:dyDescent="0.3">
      <c r="A1087" s="13">
        <v>44125</v>
      </c>
      <c r="B1087">
        <v>23</v>
      </c>
      <c r="C1087">
        <f t="shared" si="43"/>
        <v>25.374236888218753</v>
      </c>
      <c r="D1087" s="17">
        <f t="shared" si="45"/>
        <v>-2.3742368882187534</v>
      </c>
      <c r="E1087">
        <f t="shared" si="46"/>
        <v>2.3742368882187534</v>
      </c>
      <c r="F1087">
        <f t="shared" si="47"/>
        <v>5.6370008013786697</v>
      </c>
      <c r="G1087" s="40">
        <f t="shared" si="48"/>
        <v>0.10322769079211971</v>
      </c>
      <c r="I1087" s="13">
        <v>44125</v>
      </c>
      <c r="J1087">
        <v>25</v>
      </c>
      <c r="K1087">
        <f t="shared" si="44"/>
        <v>27.326143153630234</v>
      </c>
      <c r="L1087" s="17">
        <f t="shared" si="49"/>
        <v>-2.3261431536302339</v>
      </c>
      <c r="M1087">
        <f t="shared" si="50"/>
        <v>2.3261431536302339</v>
      </c>
      <c r="N1087">
        <f t="shared" si="51"/>
        <v>5.4109419711808098</v>
      </c>
      <c r="O1087" s="40">
        <f t="shared" si="52"/>
        <v>9.3045726145209354E-2</v>
      </c>
      <c r="Q1087" s="13">
        <v>44125</v>
      </c>
      <c r="R1087">
        <v>10</v>
      </c>
      <c r="S1087">
        <f t="shared" si="42"/>
        <v>14.676190905298013</v>
      </c>
      <c r="T1087" s="17">
        <f t="shared" si="38"/>
        <v>-4.6761909052980126</v>
      </c>
      <c r="U1087">
        <f t="shared" si="39"/>
        <v>4.6761909052980126</v>
      </c>
      <c r="V1087">
        <f t="shared" si="40"/>
        <v>21.866761382791847</v>
      </c>
      <c r="W1087" s="40">
        <f t="shared" si="41"/>
        <v>0.46761909052980127</v>
      </c>
    </row>
    <row r="1088" spans="1:23" x14ac:dyDescent="0.3">
      <c r="A1088" s="13">
        <v>44126</v>
      </c>
      <c r="B1088">
        <v>21</v>
      </c>
      <c r="C1088">
        <f t="shared" si="43"/>
        <v>24.221697871018925</v>
      </c>
      <c r="D1088" s="17">
        <f t="shared" si="45"/>
        <v>-3.2216978710189252</v>
      </c>
      <c r="E1088">
        <f t="shared" si="46"/>
        <v>3.2216978710189252</v>
      </c>
      <c r="F1088">
        <f t="shared" si="47"/>
        <v>10.379337172127876</v>
      </c>
      <c r="G1088" s="40">
        <f t="shared" si="48"/>
        <v>0.15341418433423454</v>
      </c>
      <c r="I1088" s="13">
        <v>44126</v>
      </c>
      <c r="J1088">
        <v>25</v>
      </c>
      <c r="K1088">
        <f t="shared" si="44"/>
        <v>25.49397796094059</v>
      </c>
      <c r="L1088" s="17">
        <f t="shared" si="49"/>
        <v>-0.49397796094059032</v>
      </c>
      <c r="M1088">
        <f t="shared" si="50"/>
        <v>0.49397796094059032</v>
      </c>
      <c r="N1088">
        <f t="shared" si="51"/>
        <v>0.24401422589502339</v>
      </c>
      <c r="O1088" s="40">
        <f t="shared" si="52"/>
        <v>1.9759118437623614E-2</v>
      </c>
      <c r="Q1088" s="13">
        <v>44126</v>
      </c>
      <c r="R1088">
        <v>9</v>
      </c>
      <c r="S1088">
        <f t="shared" si="42"/>
        <v>10.196838587136</v>
      </c>
      <c r="T1088" s="17">
        <f t="shared" si="38"/>
        <v>-1.1968385871359999</v>
      </c>
      <c r="U1088">
        <f t="shared" si="39"/>
        <v>1.1968385871359999</v>
      </c>
      <c r="V1088">
        <f t="shared" si="40"/>
        <v>1.4324226036576964</v>
      </c>
      <c r="W1088" s="40">
        <f t="shared" si="41"/>
        <v>0.13298206523733333</v>
      </c>
    </row>
    <row r="1089" spans="1:23" x14ac:dyDescent="0.3">
      <c r="A1089" s="13">
        <v>44127</v>
      </c>
      <c r="B1089">
        <v>23</v>
      </c>
      <c r="C1089">
        <f t="shared" si="43"/>
        <v>27.056388687574959</v>
      </c>
      <c r="D1089" s="17">
        <f t="shared" si="45"/>
        <v>-4.0563886875749589</v>
      </c>
      <c r="E1089">
        <f t="shared" si="46"/>
        <v>4.0563886875749589</v>
      </c>
      <c r="F1089">
        <f t="shared" si="47"/>
        <v>16.454289184686097</v>
      </c>
      <c r="G1089" s="40">
        <f t="shared" si="48"/>
        <v>0.17636472554673735</v>
      </c>
      <c r="I1089" s="13">
        <v>44127</v>
      </c>
      <c r="J1089">
        <v>29</v>
      </c>
      <c r="K1089">
        <f t="shared" si="44"/>
        <v>23.637033908013091</v>
      </c>
      <c r="L1089" s="17">
        <f t="shared" si="49"/>
        <v>5.3629660919869089</v>
      </c>
      <c r="M1089">
        <f t="shared" si="50"/>
        <v>5.3629660919869089</v>
      </c>
      <c r="N1089">
        <f t="shared" si="51"/>
        <v>28.76140530380134</v>
      </c>
      <c r="O1089" s="40">
        <f t="shared" si="52"/>
        <v>0.18492986524092789</v>
      </c>
      <c r="Q1089" s="13">
        <v>44127</v>
      </c>
      <c r="R1089">
        <v>14</v>
      </c>
      <c r="S1089">
        <f t="shared" si="42"/>
        <v>16.681350530487347</v>
      </c>
      <c r="T1089" s="17">
        <f t="shared" si="38"/>
        <v>-2.6813505304873466</v>
      </c>
      <c r="U1089">
        <f t="shared" si="39"/>
        <v>2.6813505304873466</v>
      </c>
      <c r="V1089">
        <f t="shared" si="40"/>
        <v>7.1896406673447748</v>
      </c>
      <c r="W1089" s="40">
        <f t="shared" si="41"/>
        <v>0.19152503789195333</v>
      </c>
    </row>
    <row r="1090" spans="1:23" x14ac:dyDescent="0.3">
      <c r="A1090" s="13">
        <v>44128</v>
      </c>
      <c r="B1090">
        <v>28</v>
      </c>
      <c r="C1090">
        <f t="shared" si="43"/>
        <v>26.124898923776566</v>
      </c>
      <c r="D1090" s="17">
        <f t="shared" si="45"/>
        <v>1.8751010762234337</v>
      </c>
      <c r="E1090">
        <f t="shared" si="46"/>
        <v>1.8751010762234337</v>
      </c>
      <c r="F1090">
        <f t="shared" si="47"/>
        <v>3.5160040460542792</v>
      </c>
      <c r="G1090" s="40">
        <f t="shared" si="48"/>
        <v>6.696789557940834E-2</v>
      </c>
      <c r="I1090" s="13">
        <v>44128</v>
      </c>
      <c r="J1090">
        <v>22</v>
      </c>
      <c r="K1090">
        <f t="shared" si="44"/>
        <v>23.428635951326353</v>
      </c>
      <c r="L1090" s="17">
        <f t="shared" si="49"/>
        <v>-1.4286359513263527</v>
      </c>
      <c r="M1090">
        <f t="shared" si="50"/>
        <v>1.4286359513263527</v>
      </c>
      <c r="N1090">
        <f t="shared" si="51"/>
        <v>2.0410006814221529</v>
      </c>
      <c r="O1090" s="40">
        <f t="shared" si="52"/>
        <v>6.4937997787561486E-2</v>
      </c>
      <c r="Q1090" s="13">
        <v>44128</v>
      </c>
      <c r="R1090">
        <v>9</v>
      </c>
      <c r="S1090">
        <f t="shared" si="42"/>
        <v>14.920117018571307</v>
      </c>
      <c r="T1090" s="17">
        <f t="shared" si="38"/>
        <v>-5.9201170185713075</v>
      </c>
      <c r="U1090">
        <f t="shared" si="39"/>
        <v>5.9201170185713075</v>
      </c>
      <c r="V1090">
        <f t="shared" si="40"/>
        <v>35.04778551357763</v>
      </c>
      <c r="W1090" s="40">
        <f t="shared" si="41"/>
        <v>0.65779077984125633</v>
      </c>
    </row>
    <row r="1091" spans="1:23" x14ac:dyDescent="0.3">
      <c r="A1091" s="13">
        <v>44129</v>
      </c>
      <c r="B1091">
        <v>22</v>
      </c>
      <c r="C1091">
        <f t="shared" si="43"/>
        <v>27.753446436256443</v>
      </c>
      <c r="D1091" s="17">
        <f t="shared" si="45"/>
        <v>-5.7534464362564428</v>
      </c>
      <c r="E1091">
        <f t="shared" si="46"/>
        <v>5.7534464362564428</v>
      </c>
      <c r="F1091">
        <f t="shared" si="47"/>
        <v>33.10214589487196</v>
      </c>
      <c r="G1091" s="40">
        <f t="shared" si="48"/>
        <v>0.26152029255711101</v>
      </c>
      <c r="I1091" s="13">
        <v>44129</v>
      </c>
      <c r="J1091">
        <v>24</v>
      </c>
      <c r="K1091">
        <f t="shared" si="44"/>
        <v>23.005029006480164</v>
      </c>
      <c r="L1091" s="17">
        <f t="shared" si="49"/>
        <v>0.99497099351983564</v>
      </c>
      <c r="M1091">
        <f t="shared" si="50"/>
        <v>0.99497099351983564</v>
      </c>
      <c r="N1091">
        <f t="shared" si="51"/>
        <v>0.98996727794584882</v>
      </c>
      <c r="O1091" s="40">
        <f t="shared" si="52"/>
        <v>4.1457124729993154E-2</v>
      </c>
      <c r="Q1091" s="13">
        <v>44129</v>
      </c>
      <c r="R1091">
        <v>17</v>
      </c>
      <c r="S1091">
        <f t="shared" si="42"/>
        <v>17.321485844372852</v>
      </c>
      <c r="T1091" s="17">
        <f t="shared" si="38"/>
        <v>-0.32148584437285166</v>
      </c>
      <c r="U1091">
        <f t="shared" si="39"/>
        <v>0.32148584437285166</v>
      </c>
      <c r="V1091">
        <f t="shared" si="40"/>
        <v>0.1033531481321254</v>
      </c>
      <c r="W1091" s="40">
        <f t="shared" si="41"/>
        <v>1.8910932021932451E-2</v>
      </c>
    </row>
    <row r="1092" spans="1:23" x14ac:dyDescent="0.3">
      <c r="A1092" s="13">
        <v>44130</v>
      </c>
      <c r="B1092">
        <v>24</v>
      </c>
      <c r="C1092">
        <f t="shared" si="43"/>
        <v>27.619740370679693</v>
      </c>
      <c r="D1092" s="17">
        <f t="shared" si="45"/>
        <v>-3.6197403706796933</v>
      </c>
      <c r="E1092">
        <f t="shared" si="46"/>
        <v>3.6197403706796933</v>
      </c>
      <c r="F1092">
        <f t="shared" si="47"/>
        <v>13.102520351128364</v>
      </c>
      <c r="G1092" s="40">
        <f t="shared" si="48"/>
        <v>0.15082251544498723</v>
      </c>
      <c r="I1092" s="13">
        <v>44130</v>
      </c>
      <c r="J1092">
        <v>24</v>
      </c>
      <c r="K1092">
        <f t="shared" si="44"/>
        <v>26.259667387874977</v>
      </c>
      <c r="L1092" s="17">
        <f t="shared" si="49"/>
        <v>-2.2596673878749769</v>
      </c>
      <c r="M1092">
        <f t="shared" si="50"/>
        <v>2.2596673878749769</v>
      </c>
      <c r="N1092">
        <f t="shared" si="51"/>
        <v>5.1060967038257212</v>
      </c>
      <c r="O1092" s="40">
        <f t="shared" si="52"/>
        <v>9.4152807828124033E-2</v>
      </c>
      <c r="Q1092" s="13">
        <v>44130</v>
      </c>
      <c r="R1092">
        <v>14</v>
      </c>
      <c r="S1092">
        <f t="shared" si="42"/>
        <v>16.008640935944513</v>
      </c>
      <c r="T1092" s="17">
        <f t="shared" si="38"/>
        <v>-2.0086409359445128</v>
      </c>
      <c r="U1092">
        <f t="shared" si="39"/>
        <v>2.0086409359445128</v>
      </c>
      <c r="V1092">
        <f t="shared" si="40"/>
        <v>4.0346384095520484</v>
      </c>
      <c r="W1092" s="40">
        <f t="shared" si="41"/>
        <v>0.14347435256746519</v>
      </c>
    </row>
    <row r="1093" spans="1:23" x14ac:dyDescent="0.3">
      <c r="A1093" s="13">
        <v>44131</v>
      </c>
      <c r="B1093">
        <v>25</v>
      </c>
      <c r="C1093">
        <f t="shared" si="43"/>
        <v>30.781220628617032</v>
      </c>
      <c r="D1093" s="17">
        <f t="shared" si="45"/>
        <v>-5.7812206286170316</v>
      </c>
      <c r="E1093">
        <f t="shared" si="46"/>
        <v>5.7812206286170316</v>
      </c>
      <c r="F1093">
        <f t="shared" si="47"/>
        <v>33.422511956747108</v>
      </c>
      <c r="G1093" s="40">
        <f t="shared" si="48"/>
        <v>0.23124882514468126</v>
      </c>
      <c r="I1093" s="13">
        <v>44131</v>
      </c>
      <c r="J1093">
        <v>36</v>
      </c>
      <c r="K1093">
        <f t="shared" si="44"/>
        <v>29.364796269216377</v>
      </c>
      <c r="L1093" s="17">
        <f t="shared" si="49"/>
        <v>6.6352037307836227</v>
      </c>
      <c r="M1093">
        <f t="shared" si="50"/>
        <v>6.6352037307836227</v>
      </c>
      <c r="N1093">
        <f t="shared" si="51"/>
        <v>44.025928549004902</v>
      </c>
      <c r="O1093" s="40">
        <f t="shared" si="52"/>
        <v>0.18431121474398951</v>
      </c>
      <c r="Q1093" s="13">
        <v>44131</v>
      </c>
      <c r="R1093">
        <v>15</v>
      </c>
      <c r="S1093">
        <f t="shared" si="42"/>
        <v>17.8589737681713</v>
      </c>
      <c r="T1093" s="17">
        <f t="shared" si="38"/>
        <v>-2.8589737681712997</v>
      </c>
      <c r="U1093">
        <f t="shared" si="39"/>
        <v>2.8589737681712997</v>
      </c>
      <c r="V1093">
        <f t="shared" si="40"/>
        <v>8.1737310070916003</v>
      </c>
      <c r="W1093" s="40">
        <f t="shared" si="41"/>
        <v>0.19059825121141999</v>
      </c>
    </row>
    <row r="1094" spans="1:23" x14ac:dyDescent="0.3">
      <c r="A1094" s="13">
        <v>44132</v>
      </c>
      <c r="B1094">
        <v>19</v>
      </c>
      <c r="C1094">
        <f t="shared" si="43"/>
        <v>24.854888004793867</v>
      </c>
      <c r="D1094" s="17">
        <f t="shared" si="45"/>
        <v>-5.8548880047938674</v>
      </c>
      <c r="E1094">
        <f t="shared" si="46"/>
        <v>5.8548880047938674</v>
      </c>
      <c r="F1094">
        <f t="shared" si="47"/>
        <v>34.279713548679112</v>
      </c>
      <c r="G1094" s="40">
        <f t="shared" si="48"/>
        <v>0.30815200025230882</v>
      </c>
      <c r="I1094" s="13">
        <v>44132</v>
      </c>
      <c r="J1094">
        <v>30</v>
      </c>
      <c r="K1094">
        <f t="shared" si="44"/>
        <v>26.440100047549929</v>
      </c>
      <c r="L1094" s="17">
        <f t="shared" si="49"/>
        <v>3.5598999524500705</v>
      </c>
      <c r="M1094">
        <f t="shared" si="50"/>
        <v>3.5598999524500705</v>
      </c>
      <c r="N1094">
        <f t="shared" si="51"/>
        <v>12.672887671454014</v>
      </c>
      <c r="O1094" s="40">
        <f t="shared" si="52"/>
        <v>0.11866333174833568</v>
      </c>
      <c r="Q1094" s="13">
        <v>44132</v>
      </c>
      <c r="R1094">
        <v>12</v>
      </c>
      <c r="S1094">
        <f t="shared" si="42"/>
        <v>15.18692745534822</v>
      </c>
      <c r="T1094" s="17">
        <f t="shared" si="38"/>
        <v>-3.1869274553482203</v>
      </c>
      <c r="U1094">
        <f t="shared" si="39"/>
        <v>3.1869274553482203</v>
      </c>
      <c r="V1094">
        <f t="shared" si="40"/>
        <v>10.156506605652282</v>
      </c>
      <c r="W1094" s="40">
        <f t="shared" si="41"/>
        <v>0.26557728794568503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30" si="53">(($E$848*J1098)+($E$847*J1097)+($E$846*J1096)+($E$845*J1095)+($E$844*J1094))/5</f>
        <v>6.9485762395894642E-5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ref="K1131:K1162" si="54">(($E$848*J1130)+($E$847*J1129)+($E$846*J1128)+($E$845*J1127)+($E$844*J1126))/5</f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4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4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4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4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4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4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4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4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4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4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4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4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4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4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4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4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4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4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4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4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4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4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4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4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4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4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4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4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4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4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4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5">(($E$848*J1162)+($E$847*J1161)+($E$846*J1160)+($E$845*J1159)+($E$844*J1158))/5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5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5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5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5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5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5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5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5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5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5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5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5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5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5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5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5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5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5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5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5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5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5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5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5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5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5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5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5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43:E843"/>
    <mergeCell ref="L843:M843"/>
    <mergeCell ref="T843:U843"/>
    <mergeCell ref="E863:F864"/>
    <mergeCell ref="M863:N864"/>
    <mergeCell ref="U863:V864"/>
  </mergeCells>
  <phoneticPr fontId="16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99D9A-CC37-46D2-B4A8-8D884D05793F}">
  <dimension ref="A1:Y1191"/>
  <sheetViews>
    <sheetView topLeftCell="B845" workbookViewId="0">
      <selection activeCell="V865" sqref="V865:V868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41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D853" s="232" t="s">
        <v>53</v>
      </c>
      <c r="E853" s="232"/>
      <c r="I853" s="13">
        <v>43891</v>
      </c>
      <c r="J853">
        <v>29</v>
      </c>
      <c r="L853" s="232" t="s">
        <v>53</v>
      </c>
      <c r="M853" s="232"/>
      <c r="Q853" s="13">
        <v>43891</v>
      </c>
      <c r="T853" s="232" t="s">
        <v>53</v>
      </c>
      <c r="U853" s="232"/>
    </row>
    <row r="854" spans="1:22" x14ac:dyDescent="0.3">
      <c r="A854" s="13">
        <v>43892</v>
      </c>
      <c r="B854">
        <v>26</v>
      </c>
      <c r="D854" s="42" t="s">
        <v>54</v>
      </c>
      <c r="E854" s="42">
        <v>0.70195807231249896</v>
      </c>
      <c r="I854" s="13">
        <v>43892</v>
      </c>
      <c r="J854">
        <v>31</v>
      </c>
      <c r="L854" s="42" t="s">
        <v>54</v>
      </c>
      <c r="M854" s="42">
        <v>0</v>
      </c>
      <c r="Q854" s="13">
        <v>43892</v>
      </c>
      <c r="T854" s="42" t="s">
        <v>54</v>
      </c>
      <c r="U854" s="42">
        <v>0.5</v>
      </c>
    </row>
    <row r="855" spans="1:22" x14ac:dyDescent="0.3">
      <c r="A855" s="13">
        <v>43893</v>
      </c>
      <c r="B855">
        <v>33</v>
      </c>
      <c r="D855" s="42" t="s">
        <v>55</v>
      </c>
      <c r="E855" s="42">
        <v>3.1102966517819962E-5</v>
      </c>
      <c r="I855" s="13">
        <v>43893</v>
      </c>
      <c r="J855">
        <v>38</v>
      </c>
      <c r="L855" s="42" t="s">
        <v>55</v>
      </c>
      <c r="M855" s="42">
        <v>0.10810392143709577</v>
      </c>
      <c r="Q855" s="13">
        <v>43893</v>
      </c>
      <c r="R855">
        <v>1</v>
      </c>
      <c r="T855" s="42" t="s">
        <v>55</v>
      </c>
      <c r="U855" s="42">
        <v>0</v>
      </c>
    </row>
    <row r="856" spans="1:22" x14ac:dyDescent="0.3">
      <c r="A856" s="13">
        <v>43894</v>
      </c>
      <c r="B856">
        <v>23</v>
      </c>
      <c r="D856" s="42" t="s">
        <v>56</v>
      </c>
      <c r="E856" s="42">
        <v>1.1313688691239674</v>
      </c>
      <c r="I856" s="13">
        <v>43894</v>
      </c>
      <c r="J856">
        <v>25</v>
      </c>
      <c r="L856" s="42" t="s">
        <v>56</v>
      </c>
      <c r="M856" s="42">
        <v>0.95915073415602048</v>
      </c>
      <c r="Q856" s="13">
        <v>43894</v>
      </c>
      <c r="R856">
        <v>3</v>
      </c>
      <c r="T856" s="42" t="s">
        <v>56</v>
      </c>
      <c r="U856" s="42">
        <v>1.7876570404351615</v>
      </c>
    </row>
    <row r="857" spans="1:22" x14ac:dyDescent="0.3">
      <c r="A857" s="13">
        <v>43895</v>
      </c>
      <c r="B857">
        <v>25</v>
      </c>
      <c r="D857" s="42" t="s">
        <v>57</v>
      </c>
      <c r="E857" s="42">
        <v>1.3640257979963706</v>
      </c>
      <c r="I857" s="13">
        <v>43895</v>
      </c>
      <c r="J857">
        <v>30</v>
      </c>
      <c r="L857" s="42" t="s">
        <v>57</v>
      </c>
      <c r="M857" s="42">
        <v>0.33269716557562951</v>
      </c>
      <c r="Q857" s="13">
        <v>43895</v>
      </c>
      <c r="R857" s="41">
        <v>13</v>
      </c>
      <c r="T857" s="42" t="s">
        <v>57</v>
      </c>
      <c r="U857" s="42">
        <v>3.0407028002410081</v>
      </c>
    </row>
    <row r="858" spans="1:22" x14ac:dyDescent="0.3">
      <c r="A858" s="13">
        <v>43896</v>
      </c>
      <c r="B858">
        <v>27</v>
      </c>
      <c r="D858" s="42" t="s">
        <v>58</v>
      </c>
      <c r="E858" s="42">
        <v>1.4240075635578531</v>
      </c>
      <c r="I858" s="13">
        <v>43896</v>
      </c>
      <c r="J858">
        <v>27</v>
      </c>
      <c r="L858" s="42" t="s">
        <v>58</v>
      </c>
      <c r="M858" s="42">
        <v>3.7382065860235252</v>
      </c>
      <c r="Q858" s="13">
        <v>43896</v>
      </c>
      <c r="R858" s="41">
        <v>13</v>
      </c>
      <c r="T858" s="42" t="s">
        <v>58</v>
      </c>
      <c r="U858" s="42">
        <v>1.0289136918121937</v>
      </c>
    </row>
    <row r="859" spans="1:22" x14ac:dyDescent="0.3">
      <c r="A859" s="13">
        <v>43897</v>
      </c>
      <c r="B859">
        <v>24</v>
      </c>
      <c r="D859" s="42" t="s">
        <v>62</v>
      </c>
      <c r="E859" s="43">
        <v>0.46930228857911471</v>
      </c>
      <c r="I859" s="13">
        <v>43897</v>
      </c>
      <c r="J859">
        <v>25</v>
      </c>
      <c r="L859" s="42" t="s">
        <v>62</v>
      </c>
      <c r="M859" s="43">
        <v>1.1806845330638882</v>
      </c>
      <c r="Q859" s="13">
        <v>43897</v>
      </c>
      <c r="R859">
        <v>2</v>
      </c>
      <c r="T859" s="42" t="s">
        <v>62</v>
      </c>
      <c r="U859" s="43">
        <v>0.3156515474905684</v>
      </c>
    </row>
    <row r="860" spans="1:22" x14ac:dyDescent="0.3">
      <c r="A860" s="13">
        <v>43898</v>
      </c>
      <c r="B860">
        <v>25</v>
      </c>
      <c r="D860" s="42" t="s">
        <v>63</v>
      </c>
      <c r="E860" s="43">
        <v>2.1260831274870067</v>
      </c>
      <c r="I860" s="13">
        <v>43898</v>
      </c>
      <c r="J860">
        <v>28</v>
      </c>
      <c r="L860" s="42" t="s">
        <v>63</v>
      </c>
      <c r="M860" s="43">
        <v>0.76060334929752771</v>
      </c>
      <c r="Q860" s="13">
        <v>43898</v>
      </c>
      <c r="R860">
        <v>1</v>
      </c>
      <c r="T860" s="42" t="s">
        <v>63</v>
      </c>
      <c r="U860" s="43">
        <v>2.9298729457245611E-5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41">
        <v>13</v>
      </c>
    </row>
    <row r="862" spans="1:22" ht="18.600000000000001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" x14ac:dyDescent="0.3">
      <c r="A863" s="13">
        <v>43901</v>
      </c>
      <c r="B863">
        <v>25</v>
      </c>
      <c r="E863" s="221" t="s">
        <v>59</v>
      </c>
      <c r="F863" s="222"/>
      <c r="G863" s="15"/>
      <c r="I863" s="13">
        <v>43901</v>
      </c>
      <c r="J863">
        <v>33</v>
      </c>
      <c r="M863" s="221" t="s">
        <v>60</v>
      </c>
      <c r="N863" s="222"/>
      <c r="Q863" s="13">
        <v>43901</v>
      </c>
      <c r="R863">
        <v>3</v>
      </c>
      <c r="U863" s="221" t="s">
        <v>61</v>
      </c>
      <c r="V863" s="222"/>
    </row>
    <row r="864" spans="1:22" x14ac:dyDescent="0.3">
      <c r="A864" s="13">
        <v>43902</v>
      </c>
      <c r="B864">
        <v>30</v>
      </c>
      <c r="E864" s="223"/>
      <c r="F864" s="224"/>
      <c r="I864" s="13">
        <v>43902</v>
      </c>
      <c r="J864">
        <v>36</v>
      </c>
      <c r="M864" s="223"/>
      <c r="N864" s="224"/>
      <c r="Q864" s="13">
        <v>43902</v>
      </c>
      <c r="R864" s="41">
        <v>13</v>
      </c>
      <c r="U864" s="223"/>
      <c r="V864" s="224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2.5802110110517646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2.3523534546732274</v>
      </c>
      <c r="Q865" s="13">
        <v>43903</v>
      </c>
      <c r="R865">
        <v>1</v>
      </c>
      <c r="U865" s="8" t="s">
        <v>10</v>
      </c>
      <c r="V865" s="9">
        <f>AVEDEV(U1048:U1094)</f>
        <v>1.748570200893248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33.148039595495881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24.775654279241614</v>
      </c>
      <c r="Q866" s="13">
        <v>43904</v>
      </c>
      <c r="R866">
        <v>2</v>
      </c>
      <c r="U866" s="8" t="s">
        <v>11</v>
      </c>
      <c r="V866" s="10">
        <f>AVEDEV(V1048:V1094)</f>
        <v>12.303458889796046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5.7574334208478595</v>
      </c>
      <c r="G867" s="18"/>
      <c r="I867" s="13">
        <v>43905</v>
      </c>
      <c r="J867">
        <v>21</v>
      </c>
      <c r="M867" s="8" t="s">
        <v>12</v>
      </c>
      <c r="N867" s="10">
        <f>SQRT(N866)</f>
        <v>4.9775148698162237</v>
      </c>
      <c r="Q867" s="13">
        <v>43905</v>
      </c>
      <c r="R867">
        <v>4</v>
      </c>
      <c r="U867" s="8" t="s">
        <v>12</v>
      </c>
      <c r="V867" s="10">
        <f>SQRT(V866)</f>
        <v>3.5076286704547339</v>
      </c>
    </row>
    <row r="868" spans="1:23" ht="1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0.21713305049220086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0.16909743086631543</v>
      </c>
      <c r="Q868" s="13">
        <v>43906</v>
      </c>
      <c r="R868">
        <v>18</v>
      </c>
      <c r="U868" s="11" t="s">
        <v>13</v>
      </c>
      <c r="V868" s="12">
        <f>AVERAGE(W1048:W1094)</f>
        <v>0.29204123253975905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(($E$858*B867)+($E$857*B866)+($E$856*B865)+($E$855*B864)+($E$854*B863)+(B862*$E$859)+(B861*$E$860))/7</f>
        <v>34.989356722792188</v>
      </c>
      <c r="D874" s="17">
        <f t="shared" ref="D874:D937" si="0">B874-C874</f>
        <v>-0.98935672279218778</v>
      </c>
      <c r="E874">
        <f t="shared" ref="E874:E937" si="1">ABS(D874)</f>
        <v>0.98935672279218778</v>
      </c>
      <c r="F874">
        <f t="shared" ref="F874:F937" si="2">E874^2</f>
        <v>0.97882672493409795</v>
      </c>
      <c r="G874" s="39">
        <f t="shared" ref="G874:G937" si="3">ABS(E874/B874)</f>
        <v>2.90987271409467E-2</v>
      </c>
      <c r="I874" s="13">
        <v>43912</v>
      </c>
      <c r="J874">
        <v>25</v>
      </c>
      <c r="K874">
        <f>(($M$858*J867)+($M$857*J866)+($M$856*J865)+($M$855*J864)+($M$854*J863)+(J862*$M$859)+(J861*$M$860))/7</f>
        <v>26.234933244685923</v>
      </c>
      <c r="L874" s="17">
        <f t="shared" ref="L874:L937" si="4">J874-K874</f>
        <v>-1.2349332446859229</v>
      </c>
      <c r="M874">
        <f t="shared" ref="M874:M937" si="5">ABS(L874)</f>
        <v>1.2349332446859229</v>
      </c>
      <c r="N874">
        <f t="shared" ref="N874:N937" si="6">M874^2</f>
        <v>1.5250601188305015</v>
      </c>
      <c r="O874" s="39">
        <f t="shared" ref="O874:O937" si="7">ABS(M874/J874)</f>
        <v>4.9397329787436918E-2</v>
      </c>
      <c r="Q874" s="13">
        <v>43912</v>
      </c>
      <c r="R874">
        <v>6</v>
      </c>
      <c r="T874" s="17"/>
      <c r="W874" s="40"/>
    </row>
    <row r="875" spans="1:23" x14ac:dyDescent="0.3">
      <c r="A875" s="13">
        <v>43913</v>
      </c>
      <c r="B875">
        <v>33</v>
      </c>
      <c r="C875">
        <f t="shared" ref="C875:C938" si="8">(($E$858*B868)+($E$857*B867)+($E$856*B866)+($E$855*B865)+($E$854*B864)+(B863*$E$859)+(B862*$E$860))/7</f>
        <v>29.940710886235433</v>
      </c>
      <c r="D875" s="17">
        <f t="shared" si="0"/>
        <v>3.0592891137645672</v>
      </c>
      <c r="E875">
        <f t="shared" si="1"/>
        <v>3.0592891137645672</v>
      </c>
      <c r="F875">
        <f t="shared" si="2"/>
        <v>9.3592498815983909</v>
      </c>
      <c r="G875" s="39">
        <f t="shared" si="3"/>
        <v>9.2705730720138407E-2</v>
      </c>
      <c r="I875" s="13">
        <v>43913</v>
      </c>
      <c r="J875">
        <v>32</v>
      </c>
      <c r="K875">
        <f t="shared" ref="K875:K938" si="9">(($M$858*J868)+($M$857*J867)+($M$856*J866)+($M$855*J865)+($M$854*J864)+(J863*$M$859)+(J862*$M$860))/7</f>
        <v>25.507724742994942</v>
      </c>
      <c r="L875" s="17">
        <f t="shared" si="4"/>
        <v>6.4922752570050584</v>
      </c>
      <c r="M875">
        <f t="shared" si="5"/>
        <v>6.4922752570050584</v>
      </c>
      <c r="N875">
        <f t="shared" si="6"/>
        <v>42.149638012720096</v>
      </c>
      <c r="O875" s="39">
        <f t="shared" si="7"/>
        <v>0.20288360178140807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 t="shared" si="8"/>
        <v>31.583619943295055</v>
      </c>
      <c r="D876" s="17">
        <f t="shared" si="0"/>
        <v>-4.5836199432950551</v>
      </c>
      <c r="E876">
        <f t="shared" si="1"/>
        <v>4.5836199432950551</v>
      </c>
      <c r="F876">
        <f t="shared" si="2"/>
        <v>21.009571784572163</v>
      </c>
      <c r="G876" s="39">
        <f t="shared" si="3"/>
        <v>0.16976370160352056</v>
      </c>
      <c r="I876" s="13">
        <v>43914</v>
      </c>
      <c r="J876">
        <v>20</v>
      </c>
      <c r="K876">
        <f t="shared" si="9"/>
        <v>28.385747519374465</v>
      </c>
      <c r="L876" s="17">
        <f t="shared" si="4"/>
        <v>-8.3857475193744655</v>
      </c>
      <c r="M876">
        <f t="shared" si="5"/>
        <v>8.3857475193744655</v>
      </c>
      <c r="N876">
        <f t="shared" si="6"/>
        <v>70.320761458695003</v>
      </c>
      <c r="O876" s="39">
        <f t="shared" si="7"/>
        <v>0.41928737596872329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si="8"/>
        <v>32.12630106331131</v>
      </c>
      <c r="D877" s="17">
        <f t="shared" si="0"/>
        <v>-8.1263010633113097</v>
      </c>
      <c r="E877">
        <f t="shared" si="1"/>
        <v>8.1263010633113097</v>
      </c>
      <c r="F877">
        <f t="shared" si="2"/>
        <v>66.036768971574517</v>
      </c>
      <c r="G877" s="39">
        <f t="shared" si="3"/>
        <v>0.33859587763797122</v>
      </c>
      <c r="I877" s="13">
        <v>43915</v>
      </c>
      <c r="J877">
        <v>25</v>
      </c>
      <c r="K877">
        <f t="shared" si="9"/>
        <v>29.052630935233065</v>
      </c>
      <c r="L877" s="17">
        <f t="shared" si="4"/>
        <v>-4.0526309352330649</v>
      </c>
      <c r="M877">
        <f t="shared" si="5"/>
        <v>4.0526309352330649</v>
      </c>
      <c r="N877">
        <f t="shared" si="6"/>
        <v>16.423817497208027</v>
      </c>
      <c r="O877" s="39">
        <f t="shared" si="7"/>
        <v>0.16210523740932259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8"/>
        <v>32.122721517700938</v>
      </c>
      <c r="D878" s="17">
        <f t="shared" si="0"/>
        <v>-2.1227215177009384</v>
      </c>
      <c r="E878">
        <f t="shared" si="1"/>
        <v>2.1227215177009384</v>
      </c>
      <c r="F878">
        <f t="shared" si="2"/>
        <v>4.5059466417105751</v>
      </c>
      <c r="G878" s="39">
        <f t="shared" si="3"/>
        <v>7.0757383923364614E-2</v>
      </c>
      <c r="I878" s="13">
        <v>43916</v>
      </c>
      <c r="J878">
        <v>22</v>
      </c>
      <c r="K878">
        <f t="shared" si="9"/>
        <v>27.591354057999581</v>
      </c>
      <c r="L878" s="17">
        <f t="shared" si="4"/>
        <v>-5.5913540579995811</v>
      </c>
      <c r="M878">
        <f t="shared" si="5"/>
        <v>5.5913540579995811</v>
      </c>
      <c r="N878">
        <f t="shared" si="6"/>
        <v>31.263240201908381</v>
      </c>
      <c r="O878" s="39">
        <f t="shared" si="7"/>
        <v>0.25415245718179913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8"/>
        <v>32.320403102962437</v>
      </c>
      <c r="D879" s="17">
        <f t="shared" si="0"/>
        <v>-11.320403102962437</v>
      </c>
      <c r="E879">
        <f t="shared" si="1"/>
        <v>11.320403102962437</v>
      </c>
      <c r="F879">
        <f t="shared" si="2"/>
        <v>128.15152641356158</v>
      </c>
      <c r="G879" s="39">
        <f t="shared" si="3"/>
        <v>0.53906681442678273</v>
      </c>
      <c r="I879" s="13">
        <v>43917</v>
      </c>
      <c r="J879">
        <v>24</v>
      </c>
      <c r="K879">
        <f t="shared" si="9"/>
        <v>27.282185689596322</v>
      </c>
      <c r="L879" s="17">
        <f t="shared" si="4"/>
        <v>-3.2821856895963215</v>
      </c>
      <c r="M879">
        <f t="shared" si="5"/>
        <v>3.2821856895963215</v>
      </c>
      <c r="N879">
        <f t="shared" si="6"/>
        <v>10.772742900990881</v>
      </c>
      <c r="O879" s="39">
        <f t="shared" si="7"/>
        <v>0.1367577370665134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8"/>
        <v>33.100304864808891</v>
      </c>
      <c r="D880" s="17">
        <f t="shared" si="0"/>
        <v>-4.1003048648088907</v>
      </c>
      <c r="E880">
        <f t="shared" si="1"/>
        <v>4.1003048648088907</v>
      </c>
      <c r="F880">
        <f t="shared" si="2"/>
        <v>16.812499984375457</v>
      </c>
      <c r="G880" s="39">
        <f t="shared" si="3"/>
        <v>0.14138982292444452</v>
      </c>
      <c r="I880" s="13">
        <v>43918</v>
      </c>
      <c r="J880">
        <v>18</v>
      </c>
      <c r="K880">
        <f t="shared" si="9"/>
        <v>22.717466541898879</v>
      </c>
      <c r="L880" s="17">
        <f t="shared" si="4"/>
        <v>-4.7174665418988795</v>
      </c>
      <c r="M880">
        <f t="shared" si="5"/>
        <v>4.7174665418988795</v>
      </c>
      <c r="N880">
        <f t="shared" si="6"/>
        <v>22.254490573935371</v>
      </c>
      <c r="O880" s="39">
        <f t="shared" si="7"/>
        <v>0.26208147454993774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8"/>
        <v>32.289440319906461</v>
      </c>
      <c r="D881" s="17">
        <f t="shared" si="0"/>
        <v>-15.289440319906461</v>
      </c>
      <c r="E881">
        <f t="shared" si="1"/>
        <v>15.289440319906461</v>
      </c>
      <c r="F881">
        <f t="shared" si="2"/>
        <v>233.76698529598139</v>
      </c>
      <c r="G881" s="39">
        <f t="shared" si="3"/>
        <v>0.89937884234743892</v>
      </c>
      <c r="I881" s="13">
        <v>43919</v>
      </c>
      <c r="J881">
        <v>24</v>
      </c>
      <c r="K881">
        <f t="shared" si="9"/>
        <v>25.683962624896157</v>
      </c>
      <c r="L881" s="17">
        <f t="shared" si="4"/>
        <v>-1.6839626248961572</v>
      </c>
      <c r="M881">
        <f t="shared" si="5"/>
        <v>1.6839626248961572</v>
      </c>
      <c r="N881">
        <f t="shared" si="6"/>
        <v>2.8357301220471558</v>
      </c>
      <c r="O881" s="39">
        <f t="shared" si="7"/>
        <v>7.0165109370673218E-2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8"/>
        <v>33.561209305619954</v>
      </c>
      <c r="D882" s="17">
        <f t="shared" si="0"/>
        <v>-5.5612093056199541</v>
      </c>
      <c r="E882">
        <f t="shared" si="1"/>
        <v>5.5612093056199541</v>
      </c>
      <c r="F882">
        <f t="shared" si="2"/>
        <v>30.927048940913973</v>
      </c>
      <c r="G882" s="39">
        <f t="shared" si="3"/>
        <v>0.19861461805785549</v>
      </c>
      <c r="I882" s="13">
        <v>43920</v>
      </c>
      <c r="J882">
        <v>20</v>
      </c>
      <c r="K882">
        <f t="shared" si="9"/>
        <v>29.258953769702554</v>
      </c>
      <c r="L882" s="17">
        <f t="shared" si="4"/>
        <v>-9.2589537697025541</v>
      </c>
      <c r="M882">
        <f t="shared" si="5"/>
        <v>9.2589537697025541</v>
      </c>
      <c r="N882">
        <f t="shared" si="6"/>
        <v>85.728224909489143</v>
      </c>
      <c r="O882" s="39">
        <f t="shared" si="7"/>
        <v>0.46294768848512768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8"/>
        <v>30.741826220554117</v>
      </c>
      <c r="D883" s="17">
        <f t="shared" si="0"/>
        <v>-13.741826220554117</v>
      </c>
      <c r="E883">
        <f t="shared" si="1"/>
        <v>13.741826220554117</v>
      </c>
      <c r="F883">
        <f t="shared" si="2"/>
        <v>188.83778787590865</v>
      </c>
      <c r="G883" s="39">
        <f t="shared" si="3"/>
        <v>0.80834271885612452</v>
      </c>
      <c r="I883" s="13">
        <v>43921</v>
      </c>
      <c r="J883">
        <v>19</v>
      </c>
      <c r="K883">
        <f t="shared" si="9"/>
        <v>23.547823985146561</v>
      </c>
      <c r="L883" s="17">
        <f t="shared" si="4"/>
        <v>-4.5478239851465609</v>
      </c>
      <c r="M883">
        <f t="shared" si="5"/>
        <v>4.5478239851465609</v>
      </c>
      <c r="N883">
        <f t="shared" si="6"/>
        <v>20.682702999874348</v>
      </c>
      <c r="O883" s="39">
        <f t="shared" si="7"/>
        <v>0.23935915711297689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8"/>
        <v>29.574966628536554</v>
      </c>
      <c r="D884" s="17">
        <f t="shared" si="0"/>
        <v>-6.5749666285365542</v>
      </c>
      <c r="E884">
        <f t="shared" si="1"/>
        <v>6.5749666285365542</v>
      </c>
      <c r="F884">
        <f t="shared" si="2"/>
        <v>43.230186166369343</v>
      </c>
      <c r="G884" s="39">
        <f t="shared" si="3"/>
        <v>0.285868114284198</v>
      </c>
      <c r="I884" s="13">
        <v>43922</v>
      </c>
      <c r="J884">
        <v>20</v>
      </c>
      <c r="K884">
        <f t="shared" si="9"/>
        <v>26.897238768700966</v>
      </c>
      <c r="L884" s="17">
        <f t="shared" si="4"/>
        <v>-6.8972387687009657</v>
      </c>
      <c r="M884">
        <f t="shared" si="5"/>
        <v>6.8972387687009657</v>
      </c>
      <c r="N884">
        <f t="shared" si="6"/>
        <v>47.571902632471613</v>
      </c>
      <c r="O884" s="39">
        <f t="shared" si="7"/>
        <v>0.34486193843504831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8"/>
        <v>29.135729271014913</v>
      </c>
      <c r="D885" s="17">
        <f t="shared" si="0"/>
        <v>-8.1357292710149132</v>
      </c>
      <c r="E885">
        <f t="shared" si="1"/>
        <v>8.1357292710149132</v>
      </c>
      <c r="F885">
        <f t="shared" si="2"/>
        <v>66.190090771248848</v>
      </c>
      <c r="G885" s="39">
        <f t="shared" si="3"/>
        <v>0.38741567957213874</v>
      </c>
      <c r="I885" s="13">
        <v>43923</v>
      </c>
      <c r="J885">
        <v>22</v>
      </c>
      <c r="K885">
        <f t="shared" si="9"/>
        <v>22.864598074997957</v>
      </c>
      <c r="L885" s="17">
        <f t="shared" si="4"/>
        <v>-0.86459807499795716</v>
      </c>
      <c r="M885">
        <f t="shared" si="5"/>
        <v>0.86459807499795716</v>
      </c>
      <c r="N885">
        <f t="shared" si="6"/>
        <v>0.74752983129017314</v>
      </c>
      <c r="O885" s="39">
        <f t="shared" si="7"/>
        <v>3.9299912499907143E-2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8"/>
        <v>29.00115665196812</v>
      </c>
      <c r="D886" s="17">
        <f t="shared" si="0"/>
        <v>-8.0011566519681203</v>
      </c>
      <c r="E886">
        <f t="shared" si="1"/>
        <v>8.0011566519681203</v>
      </c>
      <c r="F886">
        <f t="shared" si="2"/>
        <v>64.018507769333695</v>
      </c>
      <c r="G886" s="39">
        <f t="shared" si="3"/>
        <v>0.38100745961752952</v>
      </c>
      <c r="I886" s="13">
        <v>43924</v>
      </c>
      <c r="J886">
        <v>19</v>
      </c>
      <c r="K886">
        <f t="shared" si="9"/>
        <v>24.095275164530886</v>
      </c>
      <c r="L886" s="17">
        <f t="shared" si="4"/>
        <v>-5.0952751645308858</v>
      </c>
      <c r="M886">
        <f t="shared" si="5"/>
        <v>5.0952751645308858</v>
      </c>
      <c r="N886">
        <f t="shared" si="6"/>
        <v>25.961829002285246</v>
      </c>
      <c r="O886" s="39">
        <f t="shared" si="7"/>
        <v>0.26817237708057295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8"/>
        <v>30.087034779446203</v>
      </c>
      <c r="D887" s="17">
        <f t="shared" si="0"/>
        <v>-3.0870347794462027</v>
      </c>
      <c r="E887">
        <f t="shared" si="1"/>
        <v>3.0870347794462027</v>
      </c>
      <c r="F887">
        <f t="shared" si="2"/>
        <v>9.5297837295104664</v>
      </c>
      <c r="G887" s="39">
        <f t="shared" si="3"/>
        <v>0.11433462146097047</v>
      </c>
      <c r="I887" s="13">
        <v>43925</v>
      </c>
      <c r="J887">
        <v>18</v>
      </c>
      <c r="K887">
        <f t="shared" si="9"/>
        <v>22.267621928583004</v>
      </c>
      <c r="L887" s="17">
        <f t="shared" si="4"/>
        <v>-4.2676219285830044</v>
      </c>
      <c r="M887">
        <f t="shared" si="5"/>
        <v>4.2676219285830044</v>
      </c>
      <c r="N887">
        <f t="shared" si="6"/>
        <v>18.212596925322522</v>
      </c>
      <c r="O887" s="39">
        <f t="shared" si="7"/>
        <v>0.23709010714350023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8"/>
        <v>26.743350685312059</v>
      </c>
      <c r="D888" s="17">
        <f t="shared" si="0"/>
        <v>1.2566493146879409</v>
      </c>
      <c r="E888">
        <f t="shared" si="1"/>
        <v>1.2566493146879409</v>
      </c>
      <c r="F888">
        <f t="shared" si="2"/>
        <v>1.5791675001056715</v>
      </c>
      <c r="G888" s="39">
        <f t="shared" si="3"/>
        <v>4.4880332667426463E-2</v>
      </c>
      <c r="I888" s="13">
        <v>43926</v>
      </c>
      <c r="J888">
        <v>22</v>
      </c>
      <c r="K888">
        <f t="shared" si="9"/>
        <v>24.15091553929788</v>
      </c>
      <c r="L888" s="17">
        <f t="shared" si="4"/>
        <v>-2.1509155392978805</v>
      </c>
      <c r="M888">
        <f t="shared" si="5"/>
        <v>2.1509155392978805</v>
      </c>
      <c r="N888">
        <f t="shared" si="6"/>
        <v>4.6264376571930921</v>
      </c>
      <c r="O888" s="39">
        <f t="shared" si="7"/>
        <v>9.7768888149903657E-2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8"/>
        <v>26.513891749981859</v>
      </c>
      <c r="D889" s="17">
        <f t="shared" si="0"/>
        <v>-4.5138917499818589</v>
      </c>
      <c r="E889">
        <f t="shared" si="1"/>
        <v>4.5138917499818589</v>
      </c>
      <c r="F889">
        <f t="shared" si="2"/>
        <v>20.375218730554288</v>
      </c>
      <c r="G889" s="39">
        <f t="shared" si="3"/>
        <v>0.20517689772644812</v>
      </c>
      <c r="I889" s="13">
        <v>43927</v>
      </c>
      <c r="J889">
        <v>21</v>
      </c>
      <c r="K889">
        <f t="shared" si="9"/>
        <v>21.048178762304577</v>
      </c>
      <c r="L889" s="17">
        <f t="shared" si="4"/>
        <v>-4.817876230457685E-2</v>
      </c>
      <c r="M889">
        <f t="shared" si="5"/>
        <v>4.817876230457685E-2</v>
      </c>
      <c r="N889">
        <f t="shared" si="6"/>
        <v>2.3211931372009152E-3</v>
      </c>
      <c r="O889" s="39">
        <f t="shared" si="7"/>
        <v>2.2942267764084214E-3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8"/>
        <v>23.068743845877488</v>
      </c>
      <c r="D890" s="17">
        <f t="shared" si="0"/>
        <v>-4.0687438458774885</v>
      </c>
      <c r="E890">
        <f t="shared" si="1"/>
        <v>4.0687438458774885</v>
      </c>
      <c r="F890">
        <f t="shared" si="2"/>
        <v>16.554676483365935</v>
      </c>
      <c r="G890" s="39">
        <f t="shared" si="3"/>
        <v>0.21414441294092046</v>
      </c>
      <c r="I890" s="13">
        <v>43928</v>
      </c>
      <c r="J890">
        <v>23</v>
      </c>
      <c r="K890">
        <f t="shared" si="9"/>
        <v>21.090785730202217</v>
      </c>
      <c r="L890" s="17">
        <f t="shared" si="4"/>
        <v>1.9092142697977827</v>
      </c>
      <c r="M890">
        <f t="shared" si="5"/>
        <v>1.9092142697977827</v>
      </c>
      <c r="N890">
        <f t="shared" si="6"/>
        <v>3.6450991279994809</v>
      </c>
      <c r="O890" s="39">
        <f t="shared" si="7"/>
        <v>8.3009316078164461E-2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8"/>
        <v>25.944870799357837</v>
      </c>
      <c r="D891" s="17">
        <f t="shared" si="0"/>
        <v>-2.9448707993578367</v>
      </c>
      <c r="E891">
        <f t="shared" si="1"/>
        <v>2.9448707993578367</v>
      </c>
      <c r="F891">
        <f t="shared" si="2"/>
        <v>8.6722640249104632</v>
      </c>
      <c r="G891" s="39">
        <f t="shared" si="3"/>
        <v>0.12803786084164506</v>
      </c>
      <c r="I891" s="13">
        <v>43929</v>
      </c>
      <c r="J891">
        <v>23</v>
      </c>
      <c r="K891">
        <f t="shared" si="9"/>
        <v>21.133227020299589</v>
      </c>
      <c r="L891" s="17">
        <f t="shared" si="4"/>
        <v>1.8667729797004107</v>
      </c>
      <c r="M891">
        <f t="shared" si="5"/>
        <v>1.8667729797004107</v>
      </c>
      <c r="N891">
        <f t="shared" si="6"/>
        <v>3.4848413577395498</v>
      </c>
      <c r="O891" s="39">
        <f t="shared" si="7"/>
        <v>8.1164042595670033E-2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8"/>
        <v>21.528813303162192</v>
      </c>
      <c r="D892" s="17">
        <f t="shared" si="0"/>
        <v>-4.5288133031621918</v>
      </c>
      <c r="E892">
        <f t="shared" si="1"/>
        <v>4.5288133031621918</v>
      </c>
      <c r="F892">
        <f t="shared" si="2"/>
        <v>20.510149934898841</v>
      </c>
      <c r="G892" s="39">
        <f t="shared" si="3"/>
        <v>0.26640078253895244</v>
      </c>
      <c r="I892" s="13">
        <v>43930</v>
      </c>
      <c r="J892">
        <v>20</v>
      </c>
      <c r="K892">
        <f t="shared" si="9"/>
        <v>21.255318937146733</v>
      </c>
      <c r="L892" s="17">
        <f t="shared" si="4"/>
        <v>-1.2553189371467326</v>
      </c>
      <c r="M892">
        <f t="shared" si="5"/>
        <v>1.2553189371467326</v>
      </c>
      <c r="N892">
        <f t="shared" si="6"/>
        <v>1.5758256339592023</v>
      </c>
      <c r="O892" s="39">
        <f t="shared" si="7"/>
        <v>6.2765946857336635E-2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8"/>
        <v>24.837155565805553</v>
      </c>
      <c r="D893" s="17">
        <f t="shared" si="0"/>
        <v>-3.8371555658055527</v>
      </c>
      <c r="E893">
        <f t="shared" si="1"/>
        <v>3.8371555658055527</v>
      </c>
      <c r="F893">
        <f t="shared" si="2"/>
        <v>14.723762836192531</v>
      </c>
      <c r="G893" s="39">
        <f t="shared" si="3"/>
        <v>0.18272169360978824</v>
      </c>
      <c r="I893" s="13">
        <v>43931</v>
      </c>
      <c r="J893">
        <v>24</v>
      </c>
      <c r="K893">
        <f t="shared" si="9"/>
        <v>20.229934435489266</v>
      </c>
      <c r="L893" s="17">
        <f t="shared" si="4"/>
        <v>3.7700655645107339</v>
      </c>
      <c r="M893">
        <f t="shared" si="5"/>
        <v>3.7700655645107339</v>
      </c>
      <c r="N893">
        <f t="shared" si="6"/>
        <v>14.213394360709639</v>
      </c>
      <c r="O893" s="39">
        <f t="shared" si="7"/>
        <v>0.15708606518794724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8"/>
        <v>21.724196010089404</v>
      </c>
      <c r="D894" s="17">
        <f t="shared" si="0"/>
        <v>5.275803989910596</v>
      </c>
      <c r="E894">
        <f t="shared" si="1"/>
        <v>5.275803989910596</v>
      </c>
      <c r="F894">
        <f t="shared" si="2"/>
        <v>27.834107739956565</v>
      </c>
      <c r="G894" s="39">
        <f t="shared" si="3"/>
        <v>0.19540014777446651</v>
      </c>
      <c r="I894" s="13">
        <v>43932</v>
      </c>
      <c r="J894">
        <v>20</v>
      </c>
      <c r="K894">
        <f t="shared" si="9"/>
        <v>19.820075759850461</v>
      </c>
      <c r="L894" s="17">
        <f t="shared" si="4"/>
        <v>0.17992424014953912</v>
      </c>
      <c r="M894">
        <f t="shared" si="5"/>
        <v>0.17992424014953912</v>
      </c>
      <c r="N894">
        <f t="shared" si="6"/>
        <v>3.2372732193389021E-2</v>
      </c>
      <c r="O894" s="39">
        <f t="shared" si="7"/>
        <v>8.9962120074769565E-3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>
        <v>3</v>
      </c>
      <c r="C895">
        <f t="shared" si="8"/>
        <v>26.301972839727245</v>
      </c>
      <c r="D895" s="17">
        <f t="shared" si="0"/>
        <v>-23.301972839727245</v>
      </c>
      <c r="E895">
        <f t="shared" si="1"/>
        <v>23.301972839727245</v>
      </c>
      <c r="F895">
        <f t="shared" si="2"/>
        <v>542.98193822338624</v>
      </c>
      <c r="G895" s="39">
        <f t="shared" si="3"/>
        <v>7.767324279909082</v>
      </c>
      <c r="I895" s="13">
        <v>43933</v>
      </c>
      <c r="J895">
        <v>4</v>
      </c>
      <c r="K895">
        <f t="shared" si="9"/>
        <v>20.925188172517686</v>
      </c>
      <c r="L895" s="17">
        <f t="shared" si="4"/>
        <v>-16.925188172517686</v>
      </c>
      <c r="M895">
        <f t="shared" si="5"/>
        <v>16.925188172517686</v>
      </c>
      <c r="N895">
        <f t="shared" si="6"/>
        <v>286.46199467513259</v>
      </c>
      <c r="O895" s="39">
        <f t="shared" si="7"/>
        <v>4.2312970431294215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8"/>
        <v>23.106712384853768</v>
      </c>
      <c r="D896" s="17">
        <f t="shared" si="0"/>
        <v>-2.1067123848537683</v>
      </c>
      <c r="E896">
        <f t="shared" si="1"/>
        <v>2.1067123848537683</v>
      </c>
      <c r="F896">
        <f t="shared" si="2"/>
        <v>4.4382370724962517</v>
      </c>
      <c r="G896" s="39">
        <f t="shared" si="3"/>
        <v>0.10031963737398897</v>
      </c>
      <c r="I896" s="13">
        <v>43934</v>
      </c>
      <c r="J896">
        <v>23</v>
      </c>
      <c r="K896">
        <f t="shared" si="9"/>
        <v>20.457931138457408</v>
      </c>
      <c r="L896" s="17">
        <f t="shared" si="4"/>
        <v>2.5420688615425924</v>
      </c>
      <c r="M896">
        <f t="shared" si="5"/>
        <v>2.5420688615425924</v>
      </c>
      <c r="N896">
        <f t="shared" si="6"/>
        <v>6.4621140968244513</v>
      </c>
      <c r="O896" s="39">
        <f t="shared" si="7"/>
        <v>0.11052473311054749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8"/>
        <v>23.17717984143021</v>
      </c>
      <c r="D897" s="17">
        <f t="shared" si="0"/>
        <v>-2.1771798414302097</v>
      </c>
      <c r="E897">
        <f t="shared" si="1"/>
        <v>2.1771798414302097</v>
      </c>
      <c r="F897">
        <f t="shared" si="2"/>
        <v>4.7401120619300734</v>
      </c>
      <c r="G897" s="39">
        <f t="shared" si="3"/>
        <v>0.1036752305442957</v>
      </c>
      <c r="I897" s="13">
        <v>43935</v>
      </c>
      <c r="J897">
        <v>27</v>
      </c>
      <c r="K897">
        <f t="shared" si="9"/>
        <v>22.457100772326505</v>
      </c>
      <c r="L897" s="17">
        <f t="shared" si="4"/>
        <v>4.5428992276734945</v>
      </c>
      <c r="M897">
        <f t="shared" si="5"/>
        <v>4.5428992276734945</v>
      </c>
      <c r="N897">
        <f t="shared" si="6"/>
        <v>20.637933392796434</v>
      </c>
      <c r="O897" s="39">
        <f t="shared" si="7"/>
        <v>0.16825552695087018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8"/>
        <v>22.430801688196784</v>
      </c>
      <c r="D898" s="17">
        <f t="shared" si="0"/>
        <v>1.5691983118032162</v>
      </c>
      <c r="E898">
        <f t="shared" si="1"/>
        <v>1.5691983118032162</v>
      </c>
      <c r="F898">
        <f t="shared" si="2"/>
        <v>2.4623833417660639</v>
      </c>
      <c r="G898" s="39">
        <f t="shared" si="3"/>
        <v>6.5383262991800681E-2</v>
      </c>
      <c r="I898" s="13">
        <v>43936</v>
      </c>
      <c r="J898">
        <v>30</v>
      </c>
      <c r="K898">
        <f t="shared" si="9"/>
        <v>22.188216826918943</v>
      </c>
      <c r="L898" s="17">
        <f t="shared" si="4"/>
        <v>7.8117831730810572</v>
      </c>
      <c r="M898">
        <f t="shared" si="5"/>
        <v>7.8117831730810572</v>
      </c>
      <c r="N898">
        <f t="shared" si="6"/>
        <v>61.023956343232349</v>
      </c>
      <c r="O898" s="39">
        <f t="shared" si="7"/>
        <v>0.26039277243603526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8"/>
        <v>22.007306886661716</v>
      </c>
      <c r="D899" s="17">
        <f t="shared" si="0"/>
        <v>-1.0073068866617163</v>
      </c>
      <c r="E899">
        <f t="shared" si="1"/>
        <v>1.0073068866617163</v>
      </c>
      <c r="F899">
        <f t="shared" si="2"/>
        <v>1.0146671639161198</v>
      </c>
      <c r="G899" s="39">
        <f t="shared" si="3"/>
        <v>4.7966994602938871E-2</v>
      </c>
      <c r="I899" s="13">
        <v>43937</v>
      </c>
      <c r="J899">
        <v>27</v>
      </c>
      <c r="K899">
        <f t="shared" si="9"/>
        <v>20.350085856611493</v>
      </c>
      <c r="L899" s="17">
        <f t="shared" si="4"/>
        <v>6.6499141433885072</v>
      </c>
      <c r="M899">
        <f t="shared" si="5"/>
        <v>6.6499141433885072</v>
      </c>
      <c r="N899">
        <f t="shared" si="6"/>
        <v>44.221358114438502</v>
      </c>
      <c r="O899" s="39">
        <f t="shared" si="7"/>
        <v>0.24629311642179655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8"/>
        <v>23.586065494301096</v>
      </c>
      <c r="D900" s="17">
        <f t="shared" si="0"/>
        <v>3.4139345056989043</v>
      </c>
      <c r="E900">
        <f t="shared" si="1"/>
        <v>3.4139345056989043</v>
      </c>
      <c r="F900">
        <f t="shared" si="2"/>
        <v>11.654948809201622</v>
      </c>
      <c r="G900" s="39">
        <f t="shared" si="3"/>
        <v>0.12644201872958905</v>
      </c>
      <c r="I900" s="13">
        <v>43938</v>
      </c>
      <c r="J900">
        <v>22</v>
      </c>
      <c r="K900">
        <f t="shared" si="9"/>
        <v>22.940525495639985</v>
      </c>
      <c r="L900" s="17">
        <f t="shared" si="4"/>
        <v>-0.94052549563998511</v>
      </c>
      <c r="M900">
        <f t="shared" si="5"/>
        <v>0.94052549563998511</v>
      </c>
      <c r="N900">
        <f t="shared" si="6"/>
        <v>0.88458820794883963</v>
      </c>
      <c r="O900" s="39">
        <f t="shared" si="7"/>
        <v>4.2751158892726598E-2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8"/>
        <v>24.216987629948193</v>
      </c>
      <c r="D901" s="17">
        <f t="shared" si="0"/>
        <v>0.78301237005180724</v>
      </c>
      <c r="E901">
        <f t="shared" si="1"/>
        <v>0.78301237005180724</v>
      </c>
      <c r="F901">
        <f t="shared" si="2"/>
        <v>0.61310837165414833</v>
      </c>
      <c r="G901" s="39">
        <f t="shared" si="3"/>
        <v>3.1320494802072288E-2</v>
      </c>
      <c r="I901" s="13">
        <v>43939</v>
      </c>
      <c r="J901">
        <v>27</v>
      </c>
      <c r="K901">
        <f t="shared" si="9"/>
        <v>20.849416778478062</v>
      </c>
      <c r="L901" s="17">
        <f t="shared" si="4"/>
        <v>6.1505832215219378</v>
      </c>
      <c r="M901">
        <f t="shared" si="5"/>
        <v>6.1505832215219378</v>
      </c>
      <c r="N901">
        <f t="shared" si="6"/>
        <v>37.829673964867176</v>
      </c>
      <c r="O901" s="39">
        <f t="shared" si="7"/>
        <v>0.22779937857488658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8"/>
        <v>19.527943169930641</v>
      </c>
      <c r="D902" s="17">
        <f t="shared" si="0"/>
        <v>13.472056830069359</v>
      </c>
      <c r="E902">
        <f t="shared" si="1"/>
        <v>13.472056830069359</v>
      </c>
      <c r="F902">
        <f t="shared" si="2"/>
        <v>181.49631523261849</v>
      </c>
      <c r="G902" s="39">
        <f t="shared" si="3"/>
        <v>0.40824414636573814</v>
      </c>
      <c r="I902" s="13">
        <v>43940</v>
      </c>
      <c r="J902">
        <v>18</v>
      </c>
      <c r="K902">
        <f t="shared" si="9"/>
        <v>12.845268614258657</v>
      </c>
      <c r="L902" s="17">
        <f t="shared" si="4"/>
        <v>5.1547313857413428</v>
      </c>
      <c r="M902">
        <f t="shared" si="5"/>
        <v>5.1547313857413428</v>
      </c>
      <c r="N902">
        <f t="shared" si="6"/>
        <v>26.571255659146864</v>
      </c>
      <c r="O902" s="39">
        <f t="shared" si="7"/>
        <v>0.28637396587451902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8"/>
        <v>18.238095449461895</v>
      </c>
      <c r="D903" s="17">
        <f t="shared" si="0"/>
        <v>4.7619045505381052</v>
      </c>
      <c r="E903">
        <f t="shared" si="1"/>
        <v>4.7619045505381052</v>
      </c>
      <c r="F903">
        <f t="shared" si="2"/>
        <v>22.675734948435515</v>
      </c>
      <c r="G903" s="39">
        <f t="shared" si="3"/>
        <v>0.20703932828426544</v>
      </c>
      <c r="I903" s="13">
        <v>43941</v>
      </c>
      <c r="J903">
        <v>30</v>
      </c>
      <c r="K903">
        <f t="shared" si="9"/>
        <v>21.962381461823842</v>
      </c>
      <c r="L903" s="17">
        <f t="shared" si="4"/>
        <v>8.037618538176158</v>
      </c>
      <c r="M903">
        <f t="shared" si="5"/>
        <v>8.037618538176158</v>
      </c>
      <c r="N903">
        <f t="shared" si="6"/>
        <v>64.603311765233045</v>
      </c>
      <c r="O903" s="39">
        <f t="shared" si="7"/>
        <v>0.26792061793920524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8"/>
        <v>19.080402476673594</v>
      </c>
      <c r="D904" s="17">
        <f t="shared" si="0"/>
        <v>0.91959752332640576</v>
      </c>
      <c r="E904">
        <f t="shared" si="1"/>
        <v>0.91959752332640576</v>
      </c>
      <c r="F904">
        <f t="shared" si="2"/>
        <v>0.84565960490805936</v>
      </c>
      <c r="G904" s="39">
        <f t="shared" si="3"/>
        <v>4.5979876166320287E-2</v>
      </c>
      <c r="I904" s="13">
        <v>43942</v>
      </c>
      <c r="J904">
        <v>32</v>
      </c>
      <c r="K904">
        <f t="shared" si="9"/>
        <v>22.241408813051653</v>
      </c>
      <c r="L904" s="17">
        <f t="shared" si="4"/>
        <v>9.7585911869483475</v>
      </c>
      <c r="M904">
        <f t="shared" si="5"/>
        <v>9.7585911869483475</v>
      </c>
      <c r="N904">
        <f t="shared" si="6"/>
        <v>95.230101953985951</v>
      </c>
      <c r="O904" s="39">
        <f t="shared" si="7"/>
        <v>0.30495597459213586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8"/>
        <v>21.647313146241874</v>
      </c>
      <c r="D905" s="17">
        <f t="shared" si="0"/>
        <v>-1.6473131462418742</v>
      </c>
      <c r="E905">
        <f t="shared" si="1"/>
        <v>1.6473131462418742</v>
      </c>
      <c r="F905">
        <f t="shared" si="2"/>
        <v>2.7136406017813024</v>
      </c>
      <c r="G905" s="39">
        <f t="shared" si="3"/>
        <v>8.2365657312093707E-2</v>
      </c>
      <c r="I905" s="13">
        <v>43943</v>
      </c>
      <c r="J905">
        <v>25</v>
      </c>
      <c r="K905">
        <f t="shared" si="9"/>
        <v>26.738628486009784</v>
      </c>
      <c r="L905" s="17">
        <f t="shared" si="4"/>
        <v>-1.7386284860097838</v>
      </c>
      <c r="M905">
        <f t="shared" si="5"/>
        <v>1.7386284860097838</v>
      </c>
      <c r="N905">
        <f t="shared" si="6"/>
        <v>3.0228290123646731</v>
      </c>
      <c r="O905" s="39">
        <f t="shared" si="7"/>
        <v>6.9545139440391354E-2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8"/>
        <v>20.832137012332677</v>
      </c>
      <c r="D906" s="17">
        <f t="shared" si="0"/>
        <v>2.1678629876673234</v>
      </c>
      <c r="E906">
        <f t="shared" si="1"/>
        <v>2.1678629876673234</v>
      </c>
      <c r="F906">
        <f t="shared" si="2"/>
        <v>4.6996299332978939</v>
      </c>
      <c r="G906" s="39">
        <f t="shared" si="3"/>
        <v>9.4254912507274927E-2</v>
      </c>
      <c r="I906" s="13">
        <v>43944</v>
      </c>
      <c r="J906">
        <v>24</v>
      </c>
      <c r="K906">
        <f t="shared" si="9"/>
        <v>25.880589121369752</v>
      </c>
      <c r="L906" s="17">
        <f t="shared" si="4"/>
        <v>-1.8805891213697521</v>
      </c>
      <c r="M906">
        <f t="shared" si="5"/>
        <v>1.8805891213697521</v>
      </c>
      <c r="N906">
        <f t="shared" si="6"/>
        <v>3.5366154434142563</v>
      </c>
      <c r="O906" s="39">
        <f t="shared" si="7"/>
        <v>7.8357880057073004E-2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8"/>
        <v>23.971360403100988</v>
      </c>
      <c r="D907" s="17">
        <f t="shared" si="0"/>
        <v>-1.9713604031009879</v>
      </c>
      <c r="E907">
        <f t="shared" si="1"/>
        <v>1.9713604031009879</v>
      </c>
      <c r="F907">
        <f t="shared" si="2"/>
        <v>3.8862618389144896</v>
      </c>
      <c r="G907" s="39">
        <f t="shared" si="3"/>
        <v>8.9607291050044904E-2</v>
      </c>
      <c r="I907" s="13">
        <v>43945</v>
      </c>
      <c r="J907">
        <v>24</v>
      </c>
      <c r="K907">
        <f t="shared" si="9"/>
        <v>20.407357340678267</v>
      </c>
      <c r="L907" s="17">
        <f t="shared" si="4"/>
        <v>3.5926426593217329</v>
      </c>
      <c r="M907">
        <f t="shared" si="5"/>
        <v>3.5926426593217329</v>
      </c>
      <c r="N907">
        <f t="shared" si="6"/>
        <v>12.907081277578333</v>
      </c>
      <c r="O907" s="39">
        <f t="shared" si="7"/>
        <v>0.14969344413840555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8"/>
        <v>18.166156474118996</v>
      </c>
      <c r="D908" s="17">
        <f t="shared" si="0"/>
        <v>11.833843525881004</v>
      </c>
      <c r="E908">
        <f t="shared" si="1"/>
        <v>11.833843525881004</v>
      </c>
      <c r="F908">
        <f t="shared" si="2"/>
        <v>140.03985259503577</v>
      </c>
      <c r="G908" s="39">
        <f t="shared" si="3"/>
        <v>0.39446145086270012</v>
      </c>
      <c r="I908" s="13">
        <v>43946</v>
      </c>
      <c r="J908">
        <v>26</v>
      </c>
      <c r="K908">
        <f t="shared" si="9"/>
        <v>23.941322941183422</v>
      </c>
      <c r="L908" s="17">
        <f t="shared" si="4"/>
        <v>2.0586770588165777</v>
      </c>
      <c r="M908">
        <f t="shared" si="5"/>
        <v>2.0586770588165777</v>
      </c>
      <c r="N908">
        <f t="shared" si="6"/>
        <v>4.2381512324976747</v>
      </c>
      <c r="O908" s="39">
        <f t="shared" si="7"/>
        <v>7.9179886877560682E-2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8"/>
        <v>26.141513521264418</v>
      </c>
      <c r="D909" s="17">
        <f t="shared" si="0"/>
        <v>6.8584864787355819</v>
      </c>
      <c r="E909">
        <f t="shared" si="1"/>
        <v>6.8584864787355819</v>
      </c>
      <c r="F909">
        <f t="shared" si="2"/>
        <v>47.0388367789988</v>
      </c>
      <c r="G909" s="39">
        <f t="shared" si="3"/>
        <v>0.20783292359804795</v>
      </c>
      <c r="I909" s="13">
        <v>43947</v>
      </c>
      <c r="J909">
        <v>24</v>
      </c>
      <c r="K909">
        <f t="shared" si="9"/>
        <v>21.380431925109662</v>
      </c>
      <c r="L909" s="17">
        <f t="shared" si="4"/>
        <v>2.6195680748903385</v>
      </c>
      <c r="M909">
        <f t="shared" si="5"/>
        <v>2.6195680748903385</v>
      </c>
      <c r="N909">
        <f t="shared" si="6"/>
        <v>6.8621368989846738</v>
      </c>
      <c r="O909" s="39">
        <f t="shared" si="7"/>
        <v>0.10914866978709743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8"/>
        <v>25.243172417942056</v>
      </c>
      <c r="D910" s="17">
        <f t="shared" si="0"/>
        <v>2.7568275820579444</v>
      </c>
      <c r="E910">
        <f t="shared" si="1"/>
        <v>2.7568275820579444</v>
      </c>
      <c r="F910">
        <f t="shared" si="2"/>
        <v>7.6000983171954521</v>
      </c>
      <c r="G910" s="39">
        <f t="shared" si="3"/>
        <v>9.8458127930640876E-2</v>
      </c>
      <c r="I910" s="13">
        <v>43948</v>
      </c>
      <c r="J910">
        <v>37</v>
      </c>
      <c r="K910">
        <f t="shared" si="9"/>
        <v>28.90956129683509</v>
      </c>
      <c r="L910" s="17">
        <f t="shared" si="4"/>
        <v>8.0904387031649101</v>
      </c>
      <c r="M910">
        <f t="shared" si="5"/>
        <v>8.0904387031649101</v>
      </c>
      <c r="N910">
        <f t="shared" si="6"/>
        <v>65.455198409668711</v>
      </c>
      <c r="O910" s="39">
        <f t="shared" si="7"/>
        <v>0.21866050549094351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8"/>
        <v>25.288986564659211</v>
      </c>
      <c r="D911" s="17">
        <f t="shared" si="0"/>
        <v>-4.2889865646592114</v>
      </c>
      <c r="E911">
        <f t="shared" si="1"/>
        <v>4.2889865646592114</v>
      </c>
      <c r="F911">
        <f t="shared" si="2"/>
        <v>18.395405751827223</v>
      </c>
      <c r="G911" s="39">
        <f t="shared" si="3"/>
        <v>0.20423745545996244</v>
      </c>
      <c r="I911" s="13">
        <v>43949</v>
      </c>
      <c r="J911">
        <v>27</v>
      </c>
      <c r="K911">
        <f t="shared" si="9"/>
        <v>29.211946812183207</v>
      </c>
      <c r="L911" s="17">
        <f t="shared" si="4"/>
        <v>-2.2119468121832071</v>
      </c>
      <c r="M911">
        <f t="shared" si="5"/>
        <v>2.2119468121832071</v>
      </c>
      <c r="N911">
        <f t="shared" si="6"/>
        <v>4.8927086999274518</v>
      </c>
      <c r="O911" s="39">
        <f t="shared" si="7"/>
        <v>8.1923956006785453E-2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8"/>
        <v>22.378719556500933</v>
      </c>
      <c r="D912" s="17">
        <f t="shared" si="0"/>
        <v>-2.3787195565009327</v>
      </c>
      <c r="E912">
        <f t="shared" si="1"/>
        <v>2.3787195565009327</v>
      </c>
      <c r="F912">
        <f t="shared" si="2"/>
        <v>5.6583067284799942</v>
      </c>
      <c r="G912" s="39">
        <f t="shared" si="3"/>
        <v>0.11893597782504664</v>
      </c>
      <c r="I912" s="13">
        <v>43950</v>
      </c>
      <c r="J912">
        <v>22</v>
      </c>
      <c r="K912">
        <f t="shared" si="9"/>
        <v>25.904745245427922</v>
      </c>
      <c r="L912" s="17">
        <f t="shared" si="4"/>
        <v>-3.9047452454279217</v>
      </c>
      <c r="M912">
        <f t="shared" si="5"/>
        <v>3.9047452454279217</v>
      </c>
      <c r="N912">
        <f t="shared" si="6"/>
        <v>15.247035431691961</v>
      </c>
      <c r="O912" s="39">
        <f t="shared" si="7"/>
        <v>0.1774884202467237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8"/>
        <v>24.994600102200973</v>
      </c>
      <c r="D913" s="17">
        <f t="shared" si="0"/>
        <v>-2.9946001022009732</v>
      </c>
      <c r="E913">
        <f t="shared" si="1"/>
        <v>2.9946001022009732</v>
      </c>
      <c r="F913">
        <f t="shared" si="2"/>
        <v>8.9676297721020788</v>
      </c>
      <c r="G913" s="39">
        <f t="shared" si="3"/>
        <v>0.1361181864636806</v>
      </c>
      <c r="I913" s="13">
        <v>43951</v>
      </c>
      <c r="J913">
        <v>26</v>
      </c>
      <c r="K913">
        <f t="shared" si="9"/>
        <v>25.797440631047348</v>
      </c>
      <c r="L913" s="17">
        <f t="shared" si="4"/>
        <v>0.20255936895265236</v>
      </c>
      <c r="M913">
        <f t="shared" si="5"/>
        <v>0.20255936895265236</v>
      </c>
      <c r="N913">
        <f t="shared" si="6"/>
        <v>4.1030297950496744E-2</v>
      </c>
      <c r="O913" s="39">
        <f t="shared" si="7"/>
        <v>7.7907449597173989E-3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8"/>
        <v>24.301835509638916</v>
      </c>
      <c r="D914" s="17">
        <f t="shared" si="0"/>
        <v>-2.3018355096389165</v>
      </c>
      <c r="E914">
        <f t="shared" si="1"/>
        <v>2.3018355096389165</v>
      </c>
      <c r="F914">
        <f t="shared" si="2"/>
        <v>5.2984467134346502</v>
      </c>
      <c r="G914" s="39">
        <f t="shared" si="3"/>
        <v>0.10462888680176893</v>
      </c>
      <c r="I914" s="13">
        <v>43952</v>
      </c>
      <c r="J914">
        <v>23</v>
      </c>
      <c r="K914">
        <f t="shared" si="9"/>
        <v>23.846913700635788</v>
      </c>
      <c r="L914" s="17">
        <f t="shared" si="4"/>
        <v>-0.8469137006357883</v>
      </c>
      <c r="M914">
        <f t="shared" si="5"/>
        <v>0.8469137006357883</v>
      </c>
      <c r="N914">
        <f t="shared" si="6"/>
        <v>0.71726281632460565</v>
      </c>
      <c r="O914" s="39">
        <f t="shared" si="7"/>
        <v>3.6822334810251663E-2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8"/>
        <v>27.677822543211168</v>
      </c>
      <c r="D915" s="17">
        <f t="shared" si="0"/>
        <v>5.3221774567888325</v>
      </c>
      <c r="E915">
        <f t="shared" si="1"/>
        <v>5.3221774567888325</v>
      </c>
      <c r="F915">
        <f t="shared" si="2"/>
        <v>28.325572881551246</v>
      </c>
      <c r="G915" s="39">
        <f t="shared" si="3"/>
        <v>0.16127810475117674</v>
      </c>
      <c r="I915" s="13">
        <v>43953</v>
      </c>
      <c r="J915">
        <v>22</v>
      </c>
      <c r="K915">
        <f t="shared" si="9"/>
        <v>25.71595930648154</v>
      </c>
      <c r="L915" s="17">
        <f t="shared" si="4"/>
        <v>-3.7159593064815404</v>
      </c>
      <c r="M915">
        <f t="shared" si="5"/>
        <v>3.7159593064815404</v>
      </c>
      <c r="N915">
        <f t="shared" si="6"/>
        <v>13.808353567426771</v>
      </c>
      <c r="O915" s="39">
        <f t="shared" si="7"/>
        <v>0.16890724120370637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8"/>
        <v>26.446996168041554</v>
      </c>
      <c r="D916" s="17">
        <f t="shared" si="0"/>
        <v>0.5530038319584456</v>
      </c>
      <c r="E916">
        <f t="shared" si="1"/>
        <v>0.5530038319584456</v>
      </c>
      <c r="F916">
        <f t="shared" si="2"/>
        <v>0.30581323816072475</v>
      </c>
      <c r="G916" s="39">
        <f t="shared" si="3"/>
        <v>2.0481623405868357E-2</v>
      </c>
      <c r="I916" s="13">
        <v>43954</v>
      </c>
      <c r="J916">
        <v>24</v>
      </c>
      <c r="K916">
        <f t="shared" si="9"/>
        <v>26.36874309153372</v>
      </c>
      <c r="L916" s="17">
        <f t="shared" si="4"/>
        <v>-2.3687430915337195</v>
      </c>
      <c r="M916">
        <f t="shared" si="5"/>
        <v>2.3687430915337195</v>
      </c>
      <c r="N916">
        <f t="shared" si="6"/>
        <v>5.6109438336887232</v>
      </c>
      <c r="O916" s="39">
        <f t="shared" si="7"/>
        <v>9.8697628813904981E-2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8"/>
        <v>26.69707963385606</v>
      </c>
      <c r="D917" s="17">
        <f t="shared" si="0"/>
        <v>-1.6970796338560596</v>
      </c>
      <c r="E917">
        <f t="shared" si="1"/>
        <v>1.6970796338560596</v>
      </c>
      <c r="F917">
        <f t="shared" si="2"/>
        <v>2.8800792836490174</v>
      </c>
      <c r="G917" s="39">
        <f t="shared" si="3"/>
        <v>6.7883185354242384E-2</v>
      </c>
      <c r="I917" s="13">
        <v>43955</v>
      </c>
      <c r="J917">
        <v>27</v>
      </c>
      <c r="K917">
        <f t="shared" si="9"/>
        <v>32.526744194764355</v>
      </c>
      <c r="L917" s="17">
        <f t="shared" si="4"/>
        <v>-5.5267441947643547</v>
      </c>
      <c r="M917">
        <f t="shared" si="5"/>
        <v>5.5267441947643547</v>
      </c>
      <c r="N917">
        <f t="shared" si="6"/>
        <v>30.544901394361496</v>
      </c>
      <c r="O917" s="39">
        <f t="shared" si="7"/>
        <v>0.20469422943571683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8"/>
        <v>24.884525675233501</v>
      </c>
      <c r="D918" s="17">
        <f t="shared" si="0"/>
        <v>-2.8845256752335011</v>
      </c>
      <c r="E918">
        <f t="shared" si="1"/>
        <v>2.8845256752335011</v>
      </c>
      <c r="F918">
        <f t="shared" si="2"/>
        <v>8.3204883710812858</v>
      </c>
      <c r="G918" s="39">
        <f t="shared" si="3"/>
        <v>0.13111480341970461</v>
      </c>
      <c r="I918" s="13">
        <v>43956</v>
      </c>
      <c r="J918">
        <v>28</v>
      </c>
      <c r="K918">
        <f t="shared" si="9"/>
        <v>26.631886436001995</v>
      </c>
      <c r="L918" s="17">
        <f t="shared" si="4"/>
        <v>1.3681135639980049</v>
      </c>
      <c r="M918">
        <f t="shared" si="5"/>
        <v>1.3681135639980049</v>
      </c>
      <c r="N918">
        <f t="shared" si="6"/>
        <v>1.871734723995323</v>
      </c>
      <c r="O918" s="39">
        <f t="shared" si="7"/>
        <v>4.886119871421446E-2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8"/>
        <v>24.15533603039481</v>
      </c>
      <c r="D919" s="17">
        <f t="shared" si="0"/>
        <v>-0.15533603039481036</v>
      </c>
      <c r="E919">
        <f t="shared" si="1"/>
        <v>0.15533603039481036</v>
      </c>
      <c r="F919">
        <f t="shared" si="2"/>
        <v>2.4129282338817448E-2</v>
      </c>
      <c r="G919" s="39">
        <f t="shared" si="3"/>
        <v>6.4723345997837649E-3</v>
      </c>
      <c r="I919" s="13">
        <v>43957</v>
      </c>
      <c r="J919">
        <v>27</v>
      </c>
      <c r="K919">
        <f t="shared" si="9"/>
        <v>25.128192688285228</v>
      </c>
      <c r="L919" s="17">
        <f t="shared" si="4"/>
        <v>1.8718073117147718</v>
      </c>
      <c r="M919">
        <f t="shared" si="5"/>
        <v>1.8718073117147718</v>
      </c>
      <c r="N919">
        <f t="shared" si="6"/>
        <v>3.5036626121888808</v>
      </c>
      <c r="O919" s="39">
        <f t="shared" si="7"/>
        <v>6.9326196730176731E-2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8"/>
        <v>23.769401905895148</v>
      </c>
      <c r="D920" s="17">
        <f t="shared" si="0"/>
        <v>3.2305980941048524</v>
      </c>
      <c r="E920">
        <f t="shared" si="1"/>
        <v>3.2305980941048524</v>
      </c>
      <c r="F920">
        <f t="shared" si="2"/>
        <v>10.436764045633906</v>
      </c>
      <c r="G920" s="39">
        <f t="shared" si="3"/>
        <v>0.11965178126314269</v>
      </c>
      <c r="I920" s="13">
        <v>43958</v>
      </c>
      <c r="J920">
        <v>29</v>
      </c>
      <c r="K920">
        <f t="shared" si="9"/>
        <v>26.194557433923194</v>
      </c>
      <c r="L920" s="17">
        <f t="shared" si="4"/>
        <v>2.8054425660768061</v>
      </c>
      <c r="M920">
        <f t="shared" si="5"/>
        <v>2.8054425660768061</v>
      </c>
      <c r="N920">
        <f t="shared" si="6"/>
        <v>7.8705079915556144</v>
      </c>
      <c r="O920" s="39">
        <f t="shared" si="7"/>
        <v>9.6739398830234691E-2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8"/>
        <v>26.127008553062872</v>
      </c>
      <c r="D921" s="17">
        <f t="shared" si="0"/>
        <v>2.872991446937128</v>
      </c>
      <c r="E921">
        <f t="shared" si="1"/>
        <v>2.872991446937128</v>
      </c>
      <c r="F921">
        <f t="shared" si="2"/>
        <v>8.2540798541738933</v>
      </c>
      <c r="G921" s="39">
        <f t="shared" si="3"/>
        <v>9.9068670584038898E-2</v>
      </c>
      <c r="I921" s="13">
        <v>43959</v>
      </c>
      <c r="J921">
        <v>41</v>
      </c>
      <c r="K921">
        <f t="shared" si="9"/>
        <v>23.823016527001503</v>
      </c>
      <c r="L921" s="17">
        <f t="shared" si="4"/>
        <v>17.176983472998497</v>
      </c>
      <c r="M921">
        <f t="shared" si="5"/>
        <v>17.176983472998497</v>
      </c>
      <c r="N921">
        <f t="shared" si="6"/>
        <v>295.04876123166349</v>
      </c>
      <c r="O921" s="39">
        <f t="shared" si="7"/>
        <v>0.41895081641459747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8"/>
        <v>28.561983019890839</v>
      </c>
      <c r="D922" s="17">
        <f t="shared" si="0"/>
        <v>-1.5619830198908389</v>
      </c>
      <c r="E922">
        <f t="shared" si="1"/>
        <v>1.5619830198908389</v>
      </c>
      <c r="F922">
        <f t="shared" si="2"/>
        <v>2.4397909544273046</v>
      </c>
      <c r="G922" s="39">
        <f t="shared" si="3"/>
        <v>5.7851222958919958E-2</v>
      </c>
      <c r="I922" s="13">
        <v>43960</v>
      </c>
      <c r="J922">
        <v>22</v>
      </c>
      <c r="K922">
        <f t="shared" si="9"/>
        <v>25.592656166704888</v>
      </c>
      <c r="L922" s="17">
        <f t="shared" si="4"/>
        <v>-3.592656166704888</v>
      </c>
      <c r="M922">
        <f t="shared" si="5"/>
        <v>3.592656166704888</v>
      </c>
      <c r="N922">
        <f t="shared" si="6"/>
        <v>12.90717833216266</v>
      </c>
      <c r="O922" s="39">
        <f t="shared" si="7"/>
        <v>0.16330255303204036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8"/>
        <v>27.396670287425788</v>
      </c>
      <c r="D923" s="17">
        <f t="shared" si="0"/>
        <v>8.6033297125742116</v>
      </c>
      <c r="E923">
        <f t="shared" si="1"/>
        <v>8.6033297125742116</v>
      </c>
      <c r="F923">
        <f t="shared" si="2"/>
        <v>74.017282143262264</v>
      </c>
      <c r="G923" s="39">
        <f t="shared" si="3"/>
        <v>0.23898138090483922</v>
      </c>
      <c r="I923" s="13">
        <v>43961</v>
      </c>
      <c r="J923">
        <v>21</v>
      </c>
      <c r="K923">
        <f t="shared" si="9"/>
        <v>25.989752980987848</v>
      </c>
      <c r="L923" s="17">
        <f t="shared" si="4"/>
        <v>-4.9897529809878485</v>
      </c>
      <c r="M923">
        <f t="shared" si="5"/>
        <v>4.9897529809878485</v>
      </c>
      <c r="N923">
        <f t="shared" si="6"/>
        <v>24.897634811277118</v>
      </c>
      <c r="O923" s="39">
        <f t="shared" si="7"/>
        <v>0.23760728480894516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8"/>
        <v>25.605944517269581</v>
      </c>
      <c r="D924" s="17">
        <f t="shared" si="0"/>
        <v>3.394055482730419</v>
      </c>
      <c r="E924">
        <f t="shared" si="1"/>
        <v>3.394055482730419</v>
      </c>
      <c r="F924">
        <f t="shared" si="2"/>
        <v>11.519612619852417</v>
      </c>
      <c r="G924" s="39">
        <f t="shared" si="3"/>
        <v>0.11703639595622134</v>
      </c>
      <c r="I924" s="13">
        <v>43962</v>
      </c>
      <c r="J924">
        <v>31</v>
      </c>
      <c r="K924">
        <f t="shared" si="9"/>
        <v>25.573623757053536</v>
      </c>
      <c r="L924" s="17">
        <f t="shared" si="4"/>
        <v>5.4263762429464641</v>
      </c>
      <c r="M924">
        <f t="shared" si="5"/>
        <v>5.4263762429464641</v>
      </c>
      <c r="N924">
        <f t="shared" si="6"/>
        <v>29.445559130013784</v>
      </c>
      <c r="O924" s="39">
        <f t="shared" si="7"/>
        <v>0.1750443949337569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8"/>
        <v>23.46659824311141</v>
      </c>
      <c r="D925" s="17">
        <f t="shared" si="0"/>
        <v>2.5334017568885905</v>
      </c>
      <c r="E925">
        <f t="shared" si="1"/>
        <v>2.5334017568885905</v>
      </c>
      <c r="F925">
        <f t="shared" si="2"/>
        <v>6.4181244618061966</v>
      </c>
      <c r="G925" s="39">
        <f t="shared" si="3"/>
        <v>9.7438529111099639E-2</v>
      </c>
      <c r="I925" s="13">
        <v>43963</v>
      </c>
      <c r="J925">
        <v>45</v>
      </c>
      <c r="K925">
        <f t="shared" si="9"/>
        <v>26.640226187823998</v>
      </c>
      <c r="L925" s="17">
        <f t="shared" si="4"/>
        <v>18.359773812176002</v>
      </c>
      <c r="M925">
        <f t="shared" si="5"/>
        <v>18.359773812176002</v>
      </c>
      <c r="N925">
        <f t="shared" si="6"/>
        <v>337.08129443426373</v>
      </c>
      <c r="O925" s="39">
        <f t="shared" si="7"/>
        <v>0.40799497360391113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8"/>
        <v>24.676129447038704</v>
      </c>
      <c r="D926" s="17">
        <f t="shared" si="0"/>
        <v>-3.6761294470387043</v>
      </c>
      <c r="E926">
        <f t="shared" si="1"/>
        <v>3.6761294470387043</v>
      </c>
      <c r="F926">
        <f t="shared" si="2"/>
        <v>13.51392771138509</v>
      </c>
      <c r="G926" s="39">
        <f t="shared" si="3"/>
        <v>0.17505378319231926</v>
      </c>
      <c r="I926" s="13">
        <v>43964</v>
      </c>
      <c r="J926">
        <v>26</v>
      </c>
      <c r="K926">
        <f t="shared" si="9"/>
        <v>26.524299105380113</v>
      </c>
      <c r="L926" s="17">
        <f t="shared" si="4"/>
        <v>-0.52429910538011271</v>
      </c>
      <c r="M926">
        <f t="shared" si="5"/>
        <v>0.52429910538011271</v>
      </c>
      <c r="N926">
        <f t="shared" si="6"/>
        <v>0.27488955190238651</v>
      </c>
      <c r="O926" s="39">
        <f t="shared" si="7"/>
        <v>2.0165350206927411E-2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8"/>
        <v>25.327055477589653</v>
      </c>
      <c r="D927" s="17">
        <f t="shared" si="0"/>
        <v>-4.3270554775896528</v>
      </c>
      <c r="E927">
        <f t="shared" si="1"/>
        <v>4.3270554775896528</v>
      </c>
      <c r="F927">
        <f t="shared" si="2"/>
        <v>18.723409106138618</v>
      </c>
      <c r="G927" s="39">
        <f t="shared" si="3"/>
        <v>0.20605026083760253</v>
      </c>
      <c r="I927" s="13">
        <v>43965</v>
      </c>
      <c r="J927">
        <v>22</v>
      </c>
      <c r="K927">
        <f t="shared" si="9"/>
        <v>27.233539665949014</v>
      </c>
      <c r="L927" s="17">
        <f t="shared" si="4"/>
        <v>-5.2335396659490137</v>
      </c>
      <c r="M927">
        <f t="shared" si="5"/>
        <v>5.2335396659490137</v>
      </c>
      <c r="N927">
        <f t="shared" si="6"/>
        <v>27.389937435061714</v>
      </c>
      <c r="O927" s="39">
        <f t="shared" si="7"/>
        <v>0.23788816663404608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8"/>
        <v>29.379901402834019</v>
      </c>
      <c r="D928" s="17">
        <f t="shared" si="0"/>
        <v>-7.3799014028340189</v>
      </c>
      <c r="E928">
        <f t="shared" si="1"/>
        <v>7.3799014028340189</v>
      </c>
      <c r="F928">
        <f t="shared" si="2"/>
        <v>54.462944715551522</v>
      </c>
      <c r="G928" s="39">
        <f t="shared" si="3"/>
        <v>0.33545006376518266</v>
      </c>
      <c r="I928" s="13">
        <v>43966</v>
      </c>
      <c r="J928">
        <v>30</v>
      </c>
      <c r="K928">
        <f t="shared" si="9"/>
        <v>33.844052847026845</v>
      </c>
      <c r="L928" s="17">
        <f t="shared" si="4"/>
        <v>-3.8440528470268447</v>
      </c>
      <c r="M928">
        <f t="shared" si="5"/>
        <v>3.8440528470268447</v>
      </c>
      <c r="N928">
        <f t="shared" si="6"/>
        <v>14.776742290735191</v>
      </c>
      <c r="O928" s="39">
        <f t="shared" si="7"/>
        <v>0.12813509490089484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8"/>
        <v>27.59036250614319</v>
      </c>
      <c r="D929" s="17">
        <f t="shared" si="0"/>
        <v>-1.5903625061431903</v>
      </c>
      <c r="E929">
        <f t="shared" si="1"/>
        <v>1.5903625061431903</v>
      </c>
      <c r="F929">
        <f t="shared" si="2"/>
        <v>2.5292529009460489</v>
      </c>
      <c r="G929" s="39">
        <f t="shared" si="3"/>
        <v>6.1167788697815015E-2</v>
      </c>
      <c r="I929" s="13">
        <v>43967</v>
      </c>
      <c r="J929">
        <v>22</v>
      </c>
      <c r="K929">
        <f t="shared" si="9"/>
        <v>25.249752660901457</v>
      </c>
      <c r="L929" s="17">
        <f t="shared" si="4"/>
        <v>-3.2497526609014571</v>
      </c>
      <c r="M929">
        <f t="shared" si="5"/>
        <v>3.2497526609014571</v>
      </c>
      <c r="N929">
        <f t="shared" si="6"/>
        <v>10.560892357036101</v>
      </c>
      <c r="O929" s="39">
        <f t="shared" si="7"/>
        <v>0.14771603004097533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8"/>
        <v>28.746746870013059</v>
      </c>
      <c r="D930" s="17">
        <f t="shared" si="0"/>
        <v>-5.7467468700130588</v>
      </c>
      <c r="E930">
        <f t="shared" si="1"/>
        <v>5.7467468700130588</v>
      </c>
      <c r="F930">
        <f t="shared" si="2"/>
        <v>33.025099588004892</v>
      </c>
      <c r="G930" s="39">
        <f t="shared" si="3"/>
        <v>0.24985855956578518</v>
      </c>
      <c r="I930" s="13">
        <v>43968</v>
      </c>
      <c r="J930">
        <v>20</v>
      </c>
      <c r="K930">
        <f t="shared" si="9"/>
        <v>25.982475304007519</v>
      </c>
      <c r="L930" s="17">
        <f t="shared" si="4"/>
        <v>-5.9824753040075187</v>
      </c>
      <c r="M930">
        <f t="shared" si="5"/>
        <v>5.9824753040075187</v>
      </c>
      <c r="N930">
        <f t="shared" si="6"/>
        <v>35.790010763059854</v>
      </c>
      <c r="O930" s="39">
        <f t="shared" si="7"/>
        <v>0.29912376520037592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8"/>
        <v>28.276994458067662</v>
      </c>
      <c r="D931" s="17">
        <f t="shared" si="0"/>
        <v>-0.27699445806766221</v>
      </c>
      <c r="E931">
        <f t="shared" si="1"/>
        <v>0.27699445806766221</v>
      </c>
      <c r="F931">
        <f t="shared" si="2"/>
        <v>7.6725929800197878E-2</v>
      </c>
      <c r="G931" s="39">
        <f t="shared" si="3"/>
        <v>9.892659216702222E-3</v>
      </c>
      <c r="I931" s="13">
        <v>43969</v>
      </c>
      <c r="J931">
        <v>38</v>
      </c>
      <c r="K931">
        <f t="shared" si="9"/>
        <v>28.797142535318091</v>
      </c>
      <c r="L931" s="17">
        <f t="shared" si="4"/>
        <v>9.2028574646819088</v>
      </c>
      <c r="M931">
        <f t="shared" si="5"/>
        <v>9.2028574646819088</v>
      </c>
      <c r="N931">
        <f t="shared" si="6"/>
        <v>84.692585515251537</v>
      </c>
      <c r="O931" s="39">
        <f t="shared" si="7"/>
        <v>0.24218045959689233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8"/>
        <v>28.766429258763498</v>
      </c>
      <c r="D932" s="17">
        <f t="shared" si="0"/>
        <v>-2.7664292587634982</v>
      </c>
      <c r="E932">
        <f t="shared" si="1"/>
        <v>2.7664292587634982</v>
      </c>
      <c r="F932">
        <f t="shared" si="2"/>
        <v>7.6531308437427583</v>
      </c>
      <c r="G932" s="39">
        <f t="shared" si="3"/>
        <v>0.10640112533705762</v>
      </c>
      <c r="I932" s="13">
        <v>43970</v>
      </c>
      <c r="J932">
        <v>26</v>
      </c>
      <c r="K932">
        <f t="shared" si="9"/>
        <v>36.547071726097386</v>
      </c>
      <c r="L932" s="17">
        <f t="shared" si="4"/>
        <v>-10.547071726097386</v>
      </c>
      <c r="M932">
        <f t="shared" si="5"/>
        <v>10.547071726097386</v>
      </c>
      <c r="N932">
        <f t="shared" si="6"/>
        <v>111.24072199544288</v>
      </c>
      <c r="O932" s="39">
        <f t="shared" si="7"/>
        <v>0.40565660484989946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8"/>
        <v>26.878075036770177</v>
      </c>
      <c r="D933" s="17">
        <f t="shared" si="0"/>
        <v>-3.8780750367701771</v>
      </c>
      <c r="E933">
        <f t="shared" si="1"/>
        <v>3.8780750367701771</v>
      </c>
      <c r="F933">
        <f t="shared" si="2"/>
        <v>15.039465990820011</v>
      </c>
      <c r="G933" s="39">
        <f t="shared" si="3"/>
        <v>0.16861195812044247</v>
      </c>
      <c r="I933" s="13">
        <v>43971</v>
      </c>
      <c r="J933">
        <v>26</v>
      </c>
      <c r="K933">
        <f t="shared" si="9"/>
        <v>30.662023111682622</v>
      </c>
      <c r="L933" s="17">
        <f t="shared" si="4"/>
        <v>-4.6620231116826218</v>
      </c>
      <c r="M933">
        <f t="shared" si="5"/>
        <v>4.6620231116826218</v>
      </c>
      <c r="N933">
        <f t="shared" si="6"/>
        <v>21.734459493862914</v>
      </c>
      <c r="O933" s="39">
        <f t="shared" si="7"/>
        <v>0.17930858121856239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8"/>
        <v>26.7947508954143</v>
      </c>
      <c r="D934" s="17">
        <f t="shared" si="0"/>
        <v>-3.7947508954142997</v>
      </c>
      <c r="E934">
        <f t="shared" si="1"/>
        <v>3.7947508954142997</v>
      </c>
      <c r="F934">
        <f t="shared" si="2"/>
        <v>14.400134358247628</v>
      </c>
      <c r="G934" s="39">
        <f t="shared" si="3"/>
        <v>0.16498916936583913</v>
      </c>
      <c r="I934" s="13">
        <v>43972</v>
      </c>
      <c r="J934">
        <v>34</v>
      </c>
      <c r="K934">
        <f t="shared" si="9"/>
        <v>27.794781835379858</v>
      </c>
      <c r="L934" s="17">
        <f t="shared" si="4"/>
        <v>6.2052181646201419</v>
      </c>
      <c r="M934">
        <f t="shared" si="5"/>
        <v>6.2052181646201419</v>
      </c>
      <c r="N934">
        <f t="shared" si="6"/>
        <v>38.504732470531764</v>
      </c>
      <c r="O934" s="39">
        <f t="shared" si="7"/>
        <v>0.18250641660647476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8"/>
        <v>25.484024858998445</v>
      </c>
      <c r="D935" s="17">
        <f t="shared" si="0"/>
        <v>3.5159751410015545</v>
      </c>
      <c r="E935">
        <f t="shared" si="1"/>
        <v>3.5159751410015545</v>
      </c>
      <c r="F935">
        <f t="shared" si="2"/>
        <v>12.3620811921409</v>
      </c>
      <c r="G935" s="39">
        <f t="shared" si="3"/>
        <v>0.12124052210350188</v>
      </c>
      <c r="I935" s="13">
        <v>43973</v>
      </c>
      <c r="J935">
        <v>23</v>
      </c>
      <c r="K935">
        <f t="shared" si="9"/>
        <v>27.256539950711815</v>
      </c>
      <c r="L935" s="17">
        <f t="shared" si="4"/>
        <v>-4.2565399507118151</v>
      </c>
      <c r="M935">
        <f t="shared" si="5"/>
        <v>4.2565399507118151</v>
      </c>
      <c r="N935">
        <f t="shared" si="6"/>
        <v>18.118132352005741</v>
      </c>
      <c r="O935" s="39">
        <f t="shared" si="7"/>
        <v>0.18506695437877457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8"/>
        <v>28.455976065825151</v>
      </c>
      <c r="D936" s="17">
        <f t="shared" si="0"/>
        <v>0.54402393417484873</v>
      </c>
      <c r="E936">
        <f t="shared" si="1"/>
        <v>0.54402393417484873</v>
      </c>
      <c r="F936">
        <f t="shared" si="2"/>
        <v>0.29596204095508016</v>
      </c>
      <c r="G936" s="39">
        <f t="shared" si="3"/>
        <v>1.8759446006029266E-2</v>
      </c>
      <c r="I936" s="13">
        <v>43974</v>
      </c>
      <c r="J936">
        <v>19</v>
      </c>
      <c r="K936">
        <f t="shared" si="9"/>
        <v>24.101052689830283</v>
      </c>
      <c r="L936" s="17">
        <f t="shared" si="4"/>
        <v>-5.1010526898302828</v>
      </c>
      <c r="M936">
        <f t="shared" si="5"/>
        <v>5.1010526898302828</v>
      </c>
      <c r="N936">
        <f t="shared" si="6"/>
        <v>26.020738544424763</v>
      </c>
      <c r="O936" s="39">
        <f t="shared" si="7"/>
        <v>0.26847645735948855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8"/>
        <v>25.958143244500434</v>
      </c>
      <c r="D937" s="17">
        <f t="shared" si="0"/>
        <v>5.0418567554995661</v>
      </c>
      <c r="E937">
        <f t="shared" si="1"/>
        <v>5.0418567554995661</v>
      </c>
      <c r="F937">
        <f t="shared" si="2"/>
        <v>25.42031954297661</v>
      </c>
      <c r="G937" s="39">
        <f t="shared" si="3"/>
        <v>0.162640540499986</v>
      </c>
      <c r="I937" s="13">
        <v>43975</v>
      </c>
      <c r="J937">
        <v>27</v>
      </c>
      <c r="K937">
        <f t="shared" si="9"/>
        <v>27.135112210789913</v>
      </c>
      <c r="L937" s="17">
        <f t="shared" si="4"/>
        <v>-0.13511221078991298</v>
      </c>
      <c r="M937">
        <f t="shared" si="5"/>
        <v>0.13511221078991298</v>
      </c>
      <c r="N937">
        <f t="shared" si="6"/>
        <v>1.8255309504537878E-2</v>
      </c>
      <c r="O937" s="39">
        <f t="shared" si="7"/>
        <v>5.0041559551819619E-3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si="8"/>
        <v>25.790815555629859</v>
      </c>
      <c r="D938" s="17">
        <f t="shared" ref="D938:D944" si="10">B938-C938</f>
        <v>5.2091844443701412</v>
      </c>
      <c r="E938">
        <f t="shared" ref="E938:E944" si="11">ABS(D938)</f>
        <v>5.2091844443701412</v>
      </c>
      <c r="F938">
        <f t="shared" ref="F938:F944" si="12">E938^2</f>
        <v>27.135602575467857</v>
      </c>
      <c r="G938" s="39">
        <f t="shared" ref="G938:G944" si="13">ABS(E938/B938)</f>
        <v>0.16803820788290777</v>
      </c>
      <c r="I938" s="13">
        <v>43976</v>
      </c>
      <c r="J938">
        <v>30</v>
      </c>
      <c r="K938">
        <f t="shared" si="9"/>
        <v>33.996453707571668</v>
      </c>
      <c r="L938" s="17">
        <f t="shared" ref="L938:L944" si="14">J938-K938</f>
        <v>-3.9964537075716677</v>
      </c>
      <c r="M938">
        <f t="shared" ref="M938:M944" si="15">ABS(L938)</f>
        <v>3.9964537075716677</v>
      </c>
      <c r="N938">
        <f t="shared" ref="N938:N944" si="16">M938^2</f>
        <v>15.97164223676333</v>
      </c>
      <c r="O938" s="39">
        <f t="shared" ref="O938:O944" si="17">ABS(M938/J938)</f>
        <v>0.13321512358572227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ref="C939:C1002" si="18">(($E$858*B932)+($E$857*B931)+($E$856*B930)+($E$855*B929)+($E$854*B928)+(B927*$E$859)+(B926*$E$860))/7</f>
        <v>24.455054713092402</v>
      </c>
      <c r="D939" s="17">
        <f t="shared" si="10"/>
        <v>-6.4550547130924016</v>
      </c>
      <c r="E939">
        <f t="shared" si="11"/>
        <v>6.4550547130924016</v>
      </c>
      <c r="F939">
        <f t="shared" si="12"/>
        <v>41.667731349016428</v>
      </c>
      <c r="G939" s="39">
        <f t="shared" si="13"/>
        <v>0.35861415072735564</v>
      </c>
      <c r="I939" s="13">
        <v>43977</v>
      </c>
      <c r="J939">
        <v>26</v>
      </c>
      <c r="K939">
        <f t="shared" ref="K939:K1002" si="19">(($M$858*J932)+($M$857*J931)+($M$856*J930)+($M$855*J929)+($M$854*J928)+(J927*$M$859)+(J926*$M$860))/7</f>
        <v>25.306844470337627</v>
      </c>
      <c r="L939" s="17">
        <f t="shared" si="14"/>
        <v>0.69315552966237348</v>
      </c>
      <c r="M939">
        <f t="shared" si="15"/>
        <v>0.69315552966237348</v>
      </c>
      <c r="N939">
        <f t="shared" si="16"/>
        <v>0.4804645883015255</v>
      </c>
      <c r="O939" s="39">
        <f t="shared" si="17"/>
        <v>2.6659828063937442E-2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si="18"/>
        <v>24.731313474218556</v>
      </c>
      <c r="D940" s="17">
        <f t="shared" si="10"/>
        <v>-2.7313134742185561</v>
      </c>
      <c r="E940">
        <f t="shared" si="11"/>
        <v>2.7313134742185561</v>
      </c>
      <c r="F940">
        <f t="shared" si="12"/>
        <v>7.460073294447839</v>
      </c>
      <c r="G940" s="39">
        <f t="shared" si="13"/>
        <v>0.12415061246447982</v>
      </c>
      <c r="I940" s="13">
        <v>43978</v>
      </c>
      <c r="J940">
        <v>27</v>
      </c>
      <c r="K940">
        <f t="shared" si="19"/>
        <v>28.08673050638728</v>
      </c>
      <c r="L940" s="17">
        <f t="shared" si="14"/>
        <v>-1.0867305063872799</v>
      </c>
      <c r="M940">
        <f t="shared" si="15"/>
        <v>1.0867305063872799</v>
      </c>
      <c r="N940">
        <f t="shared" si="16"/>
        <v>1.1809831935127537</v>
      </c>
      <c r="O940" s="39">
        <f t="shared" si="17"/>
        <v>4.0249278014343699E-2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8"/>
        <v>24.094564680998776</v>
      </c>
      <c r="D941" s="17">
        <f t="shared" si="10"/>
        <v>-5.0945646809987757</v>
      </c>
      <c r="E941">
        <f t="shared" si="11"/>
        <v>5.0945646809987757</v>
      </c>
      <c r="F941">
        <f t="shared" si="12"/>
        <v>25.954589288880157</v>
      </c>
      <c r="G941" s="39">
        <f t="shared" si="13"/>
        <v>0.26813498321046186</v>
      </c>
      <c r="I941" s="13">
        <v>43979</v>
      </c>
      <c r="J941">
        <v>23</v>
      </c>
      <c r="K941">
        <f t="shared" si="19"/>
        <v>30.512596934109109</v>
      </c>
      <c r="L941" s="17">
        <f t="shared" si="14"/>
        <v>-7.5125969341091086</v>
      </c>
      <c r="M941">
        <f t="shared" si="15"/>
        <v>7.5125969341091086</v>
      </c>
      <c r="N941">
        <f t="shared" si="16"/>
        <v>56.439112694385578</v>
      </c>
      <c r="O941" s="39">
        <f t="shared" si="17"/>
        <v>0.3266346493090917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8"/>
        <v>26.345435048686682</v>
      </c>
      <c r="D942" s="17">
        <f t="shared" si="10"/>
        <v>-5.3454350486866815</v>
      </c>
      <c r="E942">
        <f t="shared" si="11"/>
        <v>5.3454350486866815</v>
      </c>
      <c r="F942">
        <f t="shared" si="12"/>
        <v>28.573675859727985</v>
      </c>
      <c r="G942" s="39">
        <f t="shared" si="13"/>
        <v>0.25454452612793721</v>
      </c>
      <c r="I942" s="13">
        <v>43980</v>
      </c>
      <c r="J942">
        <v>18</v>
      </c>
      <c r="K942">
        <f t="shared" si="19"/>
        <v>23.626577214193837</v>
      </c>
      <c r="L942" s="17">
        <f t="shared" si="14"/>
        <v>-5.6265772141938371</v>
      </c>
      <c r="M942">
        <f t="shared" si="15"/>
        <v>5.6265772141938371</v>
      </c>
      <c r="N942">
        <f t="shared" si="16"/>
        <v>31.65837114728528</v>
      </c>
      <c r="O942" s="39">
        <f t="shared" si="17"/>
        <v>0.3125876230107687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8"/>
        <v>26.738064676527852</v>
      </c>
      <c r="D943" s="17">
        <f t="shared" si="10"/>
        <v>-5.738064676527852</v>
      </c>
      <c r="E943">
        <f t="shared" si="11"/>
        <v>5.738064676527852</v>
      </c>
      <c r="F943">
        <f t="shared" si="12"/>
        <v>32.925386232016685</v>
      </c>
      <c r="G943" s="39">
        <f t="shared" si="13"/>
        <v>0.27324117507275486</v>
      </c>
      <c r="I943" s="13">
        <v>43981</v>
      </c>
      <c r="J943">
        <v>22</v>
      </c>
      <c r="K943">
        <f t="shared" si="19"/>
        <v>24.882552300533415</v>
      </c>
      <c r="L943" s="17">
        <f t="shared" si="14"/>
        <v>-2.8825523005334155</v>
      </c>
      <c r="M943">
        <f t="shared" si="15"/>
        <v>2.8825523005334155</v>
      </c>
      <c r="N943">
        <f t="shared" si="16"/>
        <v>8.3091077653104861</v>
      </c>
      <c r="O943" s="39">
        <f t="shared" si="17"/>
        <v>0.13102510456970071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8"/>
        <v>29.198373988699114</v>
      </c>
      <c r="D944" s="17">
        <f t="shared" si="10"/>
        <v>-1.1983739886991138</v>
      </c>
      <c r="E944">
        <f t="shared" si="11"/>
        <v>1.1983739886991138</v>
      </c>
      <c r="F944">
        <f t="shared" si="12"/>
        <v>1.4361002167906238</v>
      </c>
      <c r="G944" s="39">
        <f t="shared" si="13"/>
        <v>4.2799071024968348E-2</v>
      </c>
      <c r="I944" s="13">
        <v>43982</v>
      </c>
      <c r="J944">
        <v>26</v>
      </c>
      <c r="K944">
        <f t="shared" si="19"/>
        <v>27.512792759427008</v>
      </c>
      <c r="L944" s="17">
        <f t="shared" si="14"/>
        <v>-1.5127927594270076</v>
      </c>
      <c r="M944">
        <f t="shared" si="15"/>
        <v>1.5127927594270076</v>
      </c>
      <c r="N944">
        <f t="shared" si="16"/>
        <v>2.28854193297478</v>
      </c>
      <c r="O944" s="39">
        <f t="shared" si="17"/>
        <v>5.8184336901038754E-2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8"/>
        <v>28.779540430567756</v>
      </c>
      <c r="D945" s="17">
        <f>B945-C945</f>
        <v>-2.7795404305677565</v>
      </c>
      <c r="E945">
        <f>ABS(D945)</f>
        <v>2.7795404305677565</v>
      </c>
      <c r="F945">
        <f>E945^2</f>
        <v>7.7258450051607888</v>
      </c>
      <c r="G945" s="39">
        <f>ABS(E945/B945)</f>
        <v>0.10690540117568294</v>
      </c>
      <c r="I945" s="13">
        <v>43983</v>
      </c>
      <c r="J945">
        <v>22</v>
      </c>
      <c r="K945">
        <f t="shared" si="19"/>
        <v>27.473251447808885</v>
      </c>
      <c r="L945" s="17">
        <f>J945-K945</f>
        <v>-5.4732514478088845</v>
      </c>
      <c r="M945">
        <f>ABS(L945)</f>
        <v>5.4732514478088845</v>
      </c>
      <c r="N945">
        <f>M945^2</f>
        <v>29.95648141094205</v>
      </c>
      <c r="O945" s="39">
        <f>ABS(M945/J945)</f>
        <v>0.24878415671858567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8"/>
        <v>26.148703068197733</v>
      </c>
      <c r="D946" s="17">
        <f t="shared" ref="D946:D1009" si="20">B946-C946</f>
        <v>1.851296931802267</v>
      </c>
      <c r="E946">
        <f t="shared" ref="E946:E1009" si="21">ABS(D946)</f>
        <v>1.851296931802267</v>
      </c>
      <c r="F946">
        <f t="shared" ref="F946:F1009" si="22">E946^2</f>
        <v>3.4273003297004876</v>
      </c>
      <c r="G946" s="40">
        <f t="shared" ref="G946:G1009" si="23">ABS(E946/B946)</f>
        <v>6.6117747564366683E-2</v>
      </c>
      <c r="I946" s="13">
        <v>43984</v>
      </c>
      <c r="J946">
        <v>23</v>
      </c>
      <c r="K946">
        <f t="shared" si="19"/>
        <v>27.863470248472261</v>
      </c>
      <c r="L946" s="17">
        <f t="shared" ref="L946:L1009" si="24">J946-K946</f>
        <v>-4.8634702484722609</v>
      </c>
      <c r="M946">
        <f t="shared" ref="M946:M1009" si="25">ABS(L946)</f>
        <v>4.8634702484722609</v>
      </c>
      <c r="N946">
        <f t="shared" ref="N946:N1009" si="26">M946^2</f>
        <v>23.653342857774835</v>
      </c>
      <c r="O946" s="40">
        <f t="shared" ref="O946:O1009" si="27">ABS(M946/J946)</f>
        <v>0.21145522819444612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8"/>
        <v>24.831498899295777</v>
      </c>
      <c r="D947" s="17">
        <f t="shared" si="20"/>
        <v>1.1685011007042228</v>
      </c>
      <c r="E947">
        <f t="shared" si="21"/>
        <v>1.1685011007042228</v>
      </c>
      <c r="F947">
        <f t="shared" si="22"/>
        <v>1.3653948223469801</v>
      </c>
      <c r="G947" s="40">
        <f t="shared" si="23"/>
        <v>4.4942350027085493E-2</v>
      </c>
      <c r="I947" s="13">
        <v>43985</v>
      </c>
      <c r="J947">
        <v>30</v>
      </c>
      <c r="K947">
        <f t="shared" si="19"/>
        <v>27.755898595381296</v>
      </c>
      <c r="L947" s="17">
        <f t="shared" si="24"/>
        <v>2.2441014046187036</v>
      </c>
      <c r="M947">
        <f t="shared" si="25"/>
        <v>2.2441014046187036</v>
      </c>
      <c r="N947">
        <f t="shared" si="26"/>
        <v>5.0359911142116385</v>
      </c>
      <c r="O947" s="40">
        <f t="shared" si="27"/>
        <v>7.4803380153956781E-2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8"/>
        <v>24.922456058188256</v>
      </c>
      <c r="D948" s="17">
        <f t="shared" si="20"/>
        <v>-9.9224560581882564</v>
      </c>
      <c r="E948">
        <f t="shared" si="21"/>
        <v>9.9224560581882564</v>
      </c>
      <c r="F948">
        <f t="shared" si="22"/>
        <v>98.455134226676833</v>
      </c>
      <c r="G948" s="40">
        <f t="shared" si="23"/>
        <v>0.6614970705458838</v>
      </c>
      <c r="I948" s="13">
        <v>43986</v>
      </c>
      <c r="J948">
        <v>24</v>
      </c>
      <c r="K948">
        <f t="shared" si="19"/>
        <v>23.295642120329926</v>
      </c>
      <c r="L948" s="17">
        <f t="shared" si="24"/>
        <v>0.70435787967007357</v>
      </c>
      <c r="M948">
        <f t="shared" si="25"/>
        <v>0.70435787967007357</v>
      </c>
      <c r="N948">
        <f t="shared" si="26"/>
        <v>0.49612002265332183</v>
      </c>
      <c r="O948" s="40">
        <f t="shared" si="27"/>
        <v>2.9348244986253064E-2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8"/>
        <v>25.525257979361964</v>
      </c>
      <c r="D949" s="17">
        <f t="shared" si="20"/>
        <v>0.47474202063803617</v>
      </c>
      <c r="E949">
        <f t="shared" si="21"/>
        <v>0.47474202063803617</v>
      </c>
      <c r="F949">
        <f t="shared" si="22"/>
        <v>0.22537998615948557</v>
      </c>
      <c r="G949" s="40">
        <f t="shared" si="23"/>
        <v>1.8259308486078315E-2</v>
      </c>
      <c r="I949" s="13">
        <v>43987</v>
      </c>
      <c r="J949">
        <v>27</v>
      </c>
      <c r="K949">
        <f t="shared" si="19"/>
        <v>21.42535302365971</v>
      </c>
      <c r="L949" s="17">
        <f t="shared" si="24"/>
        <v>5.5746469763402899</v>
      </c>
      <c r="M949">
        <f t="shared" si="25"/>
        <v>5.5746469763402899</v>
      </c>
      <c r="N949">
        <f t="shared" si="26"/>
        <v>31.076688910819936</v>
      </c>
      <c r="O949" s="40">
        <f t="shared" si="27"/>
        <v>0.20646840653112186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8"/>
        <v>24.733940938704599</v>
      </c>
      <c r="D950" s="17">
        <f t="shared" si="20"/>
        <v>-1.733940938704599</v>
      </c>
      <c r="E950">
        <f t="shared" si="21"/>
        <v>1.733940938704599</v>
      </c>
      <c r="F950">
        <f t="shared" si="22"/>
        <v>3.0065511789157857</v>
      </c>
      <c r="G950" s="40">
        <f t="shared" si="23"/>
        <v>7.5388736465417341E-2</v>
      </c>
      <c r="I950" s="13">
        <v>43988</v>
      </c>
      <c r="J950">
        <v>21</v>
      </c>
      <c r="K950">
        <f t="shared" si="19"/>
        <v>24.166456151459833</v>
      </c>
      <c r="L950" s="17">
        <f t="shared" si="24"/>
        <v>-3.1664561514598333</v>
      </c>
      <c r="M950">
        <f t="shared" si="25"/>
        <v>3.1664561514598333</v>
      </c>
      <c r="N950">
        <f t="shared" si="26"/>
        <v>10.026444559117818</v>
      </c>
      <c r="O950" s="40">
        <f t="shared" si="27"/>
        <v>0.15078362625999206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8"/>
        <v>26.010740926129582</v>
      </c>
      <c r="D951" s="17">
        <f t="shared" si="20"/>
        <v>6.9892590738704179</v>
      </c>
      <c r="E951">
        <f t="shared" si="21"/>
        <v>6.9892590738704179</v>
      </c>
      <c r="F951">
        <f t="shared" si="22"/>
        <v>48.849742401679968</v>
      </c>
      <c r="G951" s="40">
        <f t="shared" si="23"/>
        <v>0.21179572951122477</v>
      </c>
      <c r="I951" s="13">
        <v>43989</v>
      </c>
      <c r="J951">
        <v>25</v>
      </c>
      <c r="K951">
        <f t="shared" si="19"/>
        <v>25.397101517960571</v>
      </c>
      <c r="L951" s="17">
        <f t="shared" si="24"/>
        <v>-0.39710151796057147</v>
      </c>
      <c r="M951">
        <f t="shared" si="25"/>
        <v>0.39710151796057147</v>
      </c>
      <c r="N951">
        <f t="shared" si="26"/>
        <v>0.15768961556659006</v>
      </c>
      <c r="O951" s="40">
        <f t="shared" si="27"/>
        <v>1.5884060718422858E-2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8"/>
        <v>22.986809775392409</v>
      </c>
      <c r="D952" s="17">
        <f t="shared" si="20"/>
        <v>8.013190224607591</v>
      </c>
      <c r="E952">
        <f t="shared" si="21"/>
        <v>8.013190224607591</v>
      </c>
      <c r="F952">
        <f t="shared" si="22"/>
        <v>64.211217575746659</v>
      </c>
      <c r="G952" s="40">
        <f t="shared" si="23"/>
        <v>0.25849000724540616</v>
      </c>
      <c r="I952" s="13">
        <v>43990</v>
      </c>
      <c r="J952">
        <v>30</v>
      </c>
      <c r="K952">
        <f t="shared" si="19"/>
        <v>23.656003915606398</v>
      </c>
      <c r="L952" s="17">
        <f t="shared" si="24"/>
        <v>6.3439960843936021</v>
      </c>
      <c r="M952">
        <f t="shared" si="25"/>
        <v>6.3439960843936021</v>
      </c>
      <c r="N952">
        <f t="shared" si="26"/>
        <v>40.246286318801353</v>
      </c>
      <c r="O952" s="40">
        <f t="shared" si="27"/>
        <v>0.21146653614645342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8"/>
        <v>25.349650833081903</v>
      </c>
      <c r="D953" s="17">
        <f t="shared" si="20"/>
        <v>2.6503491669180974</v>
      </c>
      <c r="E953">
        <f t="shared" si="21"/>
        <v>2.6503491669180974</v>
      </c>
      <c r="F953">
        <f t="shared" si="22"/>
        <v>7.0243507065834532</v>
      </c>
      <c r="G953" s="40">
        <f t="shared" si="23"/>
        <v>9.4655327389932056E-2</v>
      </c>
      <c r="I953" s="13">
        <v>43991</v>
      </c>
      <c r="J953">
        <v>26</v>
      </c>
      <c r="K953">
        <f t="shared" si="19"/>
        <v>24.043761310340038</v>
      </c>
      <c r="L953" s="17">
        <f t="shared" si="24"/>
        <v>1.9562386896599619</v>
      </c>
      <c r="M953">
        <f t="shared" si="25"/>
        <v>1.9562386896599619</v>
      </c>
      <c r="N953">
        <f t="shared" si="26"/>
        <v>3.826869810922525</v>
      </c>
      <c r="O953" s="40">
        <f t="shared" si="27"/>
        <v>7.5239949602306233E-2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8"/>
        <v>24.232203925380748</v>
      </c>
      <c r="D954" s="17">
        <f t="shared" si="20"/>
        <v>-3.2322039253807482</v>
      </c>
      <c r="E954">
        <f t="shared" si="21"/>
        <v>3.2322039253807482</v>
      </c>
      <c r="F954">
        <f t="shared" si="22"/>
        <v>10.447142215246718</v>
      </c>
      <c r="G954" s="40">
        <f t="shared" si="23"/>
        <v>0.15391447263717847</v>
      </c>
      <c r="I954" s="13">
        <v>43992</v>
      </c>
      <c r="J954">
        <v>26</v>
      </c>
      <c r="K954">
        <f t="shared" si="19"/>
        <v>26.065207018105045</v>
      </c>
      <c r="L954" s="17">
        <f t="shared" si="24"/>
        <v>-6.5207018105045478E-2</v>
      </c>
      <c r="M954">
        <f t="shared" si="25"/>
        <v>6.5207018105045478E-2</v>
      </c>
      <c r="N954">
        <f t="shared" si="26"/>
        <v>4.2519552101517285E-3</v>
      </c>
      <c r="O954" s="40">
        <f t="shared" si="27"/>
        <v>2.5079622348094413E-3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8"/>
        <v>23.237405853716073</v>
      </c>
      <c r="D955" s="17">
        <f t="shared" si="20"/>
        <v>-7.2374058537160728</v>
      </c>
      <c r="E955">
        <f t="shared" si="21"/>
        <v>7.2374058537160728</v>
      </c>
      <c r="F955">
        <f t="shared" si="22"/>
        <v>52.380043491403676</v>
      </c>
      <c r="G955" s="40">
        <f t="shared" si="23"/>
        <v>0.45233786585725455</v>
      </c>
      <c r="I955" s="13">
        <v>43993</v>
      </c>
      <c r="J955">
        <v>25</v>
      </c>
      <c r="K955">
        <f t="shared" si="19"/>
        <v>23.400363743399872</v>
      </c>
      <c r="L955" s="17">
        <f t="shared" si="24"/>
        <v>1.5996362566001281</v>
      </c>
      <c r="M955">
        <f t="shared" si="25"/>
        <v>1.5996362566001281</v>
      </c>
      <c r="N955">
        <f t="shared" si="26"/>
        <v>2.5588361534296706</v>
      </c>
      <c r="O955" s="40">
        <f t="shared" si="27"/>
        <v>6.3985450264005123E-2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8"/>
        <v>23.277166391471816</v>
      </c>
      <c r="D956" s="17">
        <f t="shared" si="20"/>
        <v>0.7228336085281839</v>
      </c>
      <c r="E956">
        <f t="shared" si="21"/>
        <v>0.7228336085281839</v>
      </c>
      <c r="F956">
        <f t="shared" si="22"/>
        <v>0.52248842561787578</v>
      </c>
      <c r="G956" s="40">
        <f t="shared" si="23"/>
        <v>3.0118067022007661E-2</v>
      </c>
      <c r="I956" s="13">
        <v>43994</v>
      </c>
      <c r="J956">
        <v>28</v>
      </c>
      <c r="K956">
        <f t="shared" si="19"/>
        <v>26.801184794055832</v>
      </c>
      <c r="L956" s="17">
        <f t="shared" si="24"/>
        <v>1.1988152059441681</v>
      </c>
      <c r="M956">
        <f t="shared" si="25"/>
        <v>1.1988152059441681</v>
      </c>
      <c r="N956">
        <f t="shared" si="26"/>
        <v>1.4371578980029582</v>
      </c>
      <c r="O956" s="40">
        <f t="shared" si="27"/>
        <v>4.2814828783720289E-2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8"/>
        <v>25.225028503024053</v>
      </c>
      <c r="D957" s="17">
        <f t="shared" si="20"/>
        <v>-4.2250285030240526</v>
      </c>
      <c r="E957">
        <f t="shared" si="21"/>
        <v>4.2250285030240526</v>
      </c>
      <c r="F957">
        <f t="shared" si="22"/>
        <v>17.850865851365668</v>
      </c>
      <c r="G957" s="40">
        <f t="shared" si="23"/>
        <v>0.20119183347733585</v>
      </c>
      <c r="I957" s="13">
        <v>43995</v>
      </c>
      <c r="J957">
        <v>21</v>
      </c>
      <c r="K957">
        <f t="shared" si="19"/>
        <v>22.785520549862095</v>
      </c>
      <c r="L957" s="17">
        <f t="shared" si="24"/>
        <v>-1.7855205498620954</v>
      </c>
      <c r="M957">
        <f t="shared" si="25"/>
        <v>1.7855205498620954</v>
      </c>
      <c r="N957">
        <f t="shared" si="26"/>
        <v>3.1880836339798395</v>
      </c>
      <c r="O957" s="40">
        <f t="shared" si="27"/>
        <v>8.5024788088671213E-2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8"/>
        <v>27.778633624006993</v>
      </c>
      <c r="D958" s="17">
        <f t="shared" si="20"/>
        <v>1.2213663759930071</v>
      </c>
      <c r="E958">
        <f t="shared" si="21"/>
        <v>1.2213663759930071</v>
      </c>
      <c r="F958">
        <f t="shared" si="22"/>
        <v>1.4917358244062917</v>
      </c>
      <c r="G958" s="40">
        <f t="shared" si="23"/>
        <v>4.2116081930793352E-2</v>
      </c>
      <c r="I958" s="13">
        <v>43996</v>
      </c>
      <c r="J958">
        <v>32</v>
      </c>
      <c r="K958">
        <f t="shared" si="19"/>
        <v>24.688912429913461</v>
      </c>
      <c r="L958" s="17">
        <f t="shared" si="24"/>
        <v>7.3110875700865385</v>
      </c>
      <c r="M958">
        <f t="shared" si="25"/>
        <v>7.3110875700865385</v>
      </c>
      <c r="N958">
        <f t="shared" si="26"/>
        <v>53.452001457473884</v>
      </c>
      <c r="O958" s="40">
        <f t="shared" si="27"/>
        <v>0.22847148656520433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8"/>
        <v>28.20584808979072</v>
      </c>
      <c r="D959" s="17">
        <f t="shared" si="20"/>
        <v>6.7941519102092798</v>
      </c>
      <c r="E959">
        <f t="shared" si="21"/>
        <v>6.7941519102092798</v>
      </c>
      <c r="F959">
        <f t="shared" si="22"/>
        <v>46.160500179000408</v>
      </c>
      <c r="G959" s="40">
        <f t="shared" si="23"/>
        <v>0.19411862600597943</v>
      </c>
      <c r="I959" s="13">
        <v>43997</v>
      </c>
      <c r="J959">
        <v>29</v>
      </c>
      <c r="K959">
        <f t="shared" si="19"/>
        <v>28.062715863133469</v>
      </c>
      <c r="L959" s="17">
        <f t="shared" si="24"/>
        <v>0.93728413686653056</v>
      </c>
      <c r="M959">
        <f t="shared" si="25"/>
        <v>0.93728413686653056</v>
      </c>
      <c r="N959">
        <f t="shared" si="26"/>
        <v>0.87850155322163714</v>
      </c>
      <c r="O959" s="40">
        <f t="shared" si="27"/>
        <v>3.2320142650570018E-2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8"/>
        <v>28.5802150129003</v>
      </c>
      <c r="D960" s="17">
        <f t="shared" si="20"/>
        <v>-2.5802150129003003</v>
      </c>
      <c r="E960">
        <f t="shared" si="21"/>
        <v>2.5802150129003003</v>
      </c>
      <c r="F960">
        <f t="shared" si="22"/>
        <v>6.6575095127960973</v>
      </c>
      <c r="G960" s="40">
        <f t="shared" si="23"/>
        <v>9.9239038957703862E-2</v>
      </c>
      <c r="I960" s="13">
        <v>43998</v>
      </c>
      <c r="J960">
        <v>28</v>
      </c>
      <c r="K960">
        <f t="shared" si="19"/>
        <v>26.368252311488455</v>
      </c>
      <c r="L960" s="17">
        <f t="shared" si="24"/>
        <v>1.6317476885115454</v>
      </c>
      <c r="M960">
        <f t="shared" si="25"/>
        <v>1.6317476885115454</v>
      </c>
      <c r="N960">
        <f t="shared" si="26"/>
        <v>2.6626005189627713</v>
      </c>
      <c r="O960" s="40">
        <f t="shared" si="27"/>
        <v>5.8276703161126618E-2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8"/>
        <v>23.344069228271561</v>
      </c>
      <c r="D961" s="17">
        <f t="shared" si="20"/>
        <v>-3.3440692282715609</v>
      </c>
      <c r="E961">
        <f t="shared" si="21"/>
        <v>3.3440692282715609</v>
      </c>
      <c r="F961">
        <f t="shared" si="22"/>
        <v>11.182799003472754</v>
      </c>
      <c r="G961" s="40">
        <f t="shared" si="23"/>
        <v>0.16720346141357806</v>
      </c>
      <c r="I961" s="13">
        <v>43999</v>
      </c>
      <c r="J961">
        <v>35</v>
      </c>
      <c r="K961">
        <f t="shared" si="19"/>
        <v>26.779082911150237</v>
      </c>
      <c r="L961" s="17">
        <f t="shared" si="24"/>
        <v>8.2209170888497631</v>
      </c>
      <c r="M961">
        <f t="shared" si="25"/>
        <v>8.2209170888497631</v>
      </c>
      <c r="N961">
        <f t="shared" si="26"/>
        <v>67.583477781742062</v>
      </c>
      <c r="O961" s="40">
        <f t="shared" si="27"/>
        <v>0.23488334539570752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8"/>
        <v>24.620669377225262</v>
      </c>
      <c r="D962" s="17">
        <f t="shared" si="20"/>
        <v>-2.6206693772252621</v>
      </c>
      <c r="E962">
        <f t="shared" si="21"/>
        <v>2.6206693772252621</v>
      </c>
      <c r="F962">
        <f t="shared" si="22"/>
        <v>6.8679079847262425</v>
      </c>
      <c r="G962" s="40">
        <f t="shared" si="23"/>
        <v>0.11912133532842101</v>
      </c>
      <c r="I962" s="13">
        <v>44000</v>
      </c>
      <c r="J962">
        <v>29</v>
      </c>
      <c r="K962">
        <f t="shared" si="19"/>
        <v>25.088141901728399</v>
      </c>
      <c r="L962" s="17">
        <f t="shared" si="24"/>
        <v>3.9118580982716011</v>
      </c>
      <c r="M962">
        <f t="shared" si="25"/>
        <v>3.9118580982716011</v>
      </c>
      <c r="N962">
        <f t="shared" si="26"/>
        <v>15.302633781013109</v>
      </c>
      <c r="O962" s="40">
        <f t="shared" si="27"/>
        <v>0.1348916585610897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8"/>
        <v>23.701114160713665</v>
      </c>
      <c r="D963" s="17">
        <f t="shared" si="20"/>
        <v>2.2988858392863349</v>
      </c>
      <c r="E963">
        <f t="shared" si="21"/>
        <v>2.2988858392863349</v>
      </c>
      <c r="F963">
        <f t="shared" si="22"/>
        <v>5.2848761020712365</v>
      </c>
      <c r="G963" s="40">
        <f t="shared" si="23"/>
        <v>8.84186861263975E-2</v>
      </c>
      <c r="I963" s="13">
        <v>44001</v>
      </c>
      <c r="J963">
        <v>36</v>
      </c>
      <c r="K963">
        <f t="shared" si="19"/>
        <v>26.603659750759391</v>
      </c>
      <c r="L963" s="17">
        <f t="shared" si="24"/>
        <v>9.396340249240609</v>
      </c>
      <c r="M963">
        <f t="shared" si="25"/>
        <v>9.396340249240609</v>
      </c>
      <c r="N963">
        <f t="shared" si="26"/>
        <v>88.291210079499066</v>
      </c>
      <c r="O963" s="40">
        <f t="shared" si="27"/>
        <v>0.26100945136779469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8"/>
        <v>26.443896176097414</v>
      </c>
      <c r="D964" s="17">
        <f t="shared" si="20"/>
        <v>-1.4438961760974145</v>
      </c>
      <c r="E964">
        <f t="shared" si="21"/>
        <v>1.4438961760974145</v>
      </c>
      <c r="F964">
        <f t="shared" si="22"/>
        <v>2.0848361673487359</v>
      </c>
      <c r="G964" s="40">
        <f t="shared" si="23"/>
        <v>5.775584704389658E-2</v>
      </c>
      <c r="I964" s="13">
        <v>44002</v>
      </c>
      <c r="J964">
        <v>25</v>
      </c>
      <c r="K964">
        <f t="shared" si="19"/>
        <v>24.148992711175929</v>
      </c>
      <c r="L964" s="17">
        <f t="shared" si="24"/>
        <v>0.8510072888240714</v>
      </c>
      <c r="M964">
        <f t="shared" si="25"/>
        <v>0.8510072888240714</v>
      </c>
      <c r="N964">
        <f t="shared" si="26"/>
        <v>0.72421340563169645</v>
      </c>
      <c r="O964" s="40">
        <f t="shared" si="27"/>
        <v>3.4040291552962856E-2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8"/>
        <v>27.269181736916558</v>
      </c>
      <c r="D965" s="17">
        <f t="shared" si="20"/>
        <v>-1.2691817369165577</v>
      </c>
      <c r="E965">
        <f t="shared" si="21"/>
        <v>1.2691817369165577</v>
      </c>
      <c r="F965">
        <f t="shared" si="22"/>
        <v>1.6108222813225301</v>
      </c>
      <c r="G965" s="40">
        <f t="shared" si="23"/>
        <v>4.8814682189098374E-2</v>
      </c>
      <c r="I965" s="13">
        <v>44003</v>
      </c>
      <c r="J965">
        <v>22</v>
      </c>
      <c r="K965">
        <f t="shared" si="19"/>
        <v>29.954852594389131</v>
      </c>
      <c r="L965" s="17">
        <f t="shared" si="24"/>
        <v>-7.9548525943891306</v>
      </c>
      <c r="M965">
        <f t="shared" si="25"/>
        <v>7.9548525943891306</v>
      </c>
      <c r="N965">
        <f t="shared" si="26"/>
        <v>63.279679798459483</v>
      </c>
      <c r="O965" s="40">
        <f t="shared" si="27"/>
        <v>0.36158420883586956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8"/>
        <v>27.681930053716705</v>
      </c>
      <c r="D966" s="17">
        <f t="shared" si="20"/>
        <v>-4.6819300537167052</v>
      </c>
      <c r="E966">
        <f t="shared" si="21"/>
        <v>4.6819300537167052</v>
      </c>
      <c r="F966">
        <f t="shared" si="22"/>
        <v>21.92046902789571</v>
      </c>
      <c r="G966" s="40">
        <f t="shared" si="23"/>
        <v>0.20356217624855241</v>
      </c>
      <c r="I966" s="13">
        <v>44004</v>
      </c>
      <c r="J966">
        <v>32</v>
      </c>
      <c r="K966">
        <f t="shared" si="19"/>
        <v>27.528122921716335</v>
      </c>
      <c r="L966" s="17">
        <f t="shared" si="24"/>
        <v>4.471877078283665</v>
      </c>
      <c r="M966">
        <f t="shared" si="25"/>
        <v>4.471877078283665</v>
      </c>
      <c r="N966">
        <f t="shared" si="26"/>
        <v>19.997684603278849</v>
      </c>
      <c r="O966" s="40">
        <f t="shared" si="27"/>
        <v>0.13974615869636453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8"/>
        <v>26.654146568466007</v>
      </c>
      <c r="D967" s="17">
        <f t="shared" si="20"/>
        <v>0.34585343153399251</v>
      </c>
      <c r="E967">
        <f t="shared" si="21"/>
        <v>0.34585343153399251</v>
      </c>
      <c r="F967">
        <f t="shared" si="22"/>
        <v>0.11961459610383804</v>
      </c>
      <c r="G967" s="40">
        <f t="shared" si="23"/>
        <v>1.2809386353110833E-2</v>
      </c>
      <c r="I967" s="13">
        <v>44005</v>
      </c>
      <c r="J967">
        <v>30</v>
      </c>
      <c r="K967">
        <f t="shared" si="19"/>
        <v>28.081972637408079</v>
      </c>
      <c r="L967" s="17">
        <f t="shared" si="24"/>
        <v>1.9180273625919213</v>
      </c>
      <c r="M967">
        <f t="shared" si="25"/>
        <v>1.9180273625919213</v>
      </c>
      <c r="N967">
        <f t="shared" si="26"/>
        <v>3.6788289636513216</v>
      </c>
      <c r="O967" s="40">
        <f t="shared" si="27"/>
        <v>6.3934245419730709E-2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8"/>
        <v>23.366476986954847</v>
      </c>
      <c r="D968" s="17">
        <f t="shared" si="20"/>
        <v>-1.3664769869548472</v>
      </c>
      <c r="E968">
        <f t="shared" si="21"/>
        <v>1.3664769869548472</v>
      </c>
      <c r="F968">
        <f t="shared" si="22"/>
        <v>1.8672593558771977</v>
      </c>
      <c r="G968" s="40">
        <f t="shared" si="23"/>
        <v>6.2112590316129417E-2</v>
      </c>
      <c r="I968" s="13">
        <v>44006</v>
      </c>
      <c r="J968">
        <v>30</v>
      </c>
      <c r="K968">
        <f t="shared" si="19"/>
        <v>31.928814083097102</v>
      </c>
      <c r="L968" s="17">
        <f t="shared" si="24"/>
        <v>-1.9288140830971017</v>
      </c>
      <c r="M968">
        <f t="shared" si="25"/>
        <v>1.9288140830971017</v>
      </c>
      <c r="N968">
        <f t="shared" si="26"/>
        <v>3.720323767153713</v>
      </c>
      <c r="O968" s="40">
        <f t="shared" si="27"/>
        <v>6.4293802769903388E-2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8"/>
        <v>24.180498396594782</v>
      </c>
      <c r="D969" s="17">
        <f t="shared" si="20"/>
        <v>-8.180498396594782</v>
      </c>
      <c r="E969">
        <f t="shared" si="21"/>
        <v>8.180498396594782</v>
      </c>
      <c r="F969">
        <f t="shared" si="22"/>
        <v>66.920554016689792</v>
      </c>
      <c r="G969" s="40">
        <f t="shared" si="23"/>
        <v>0.51128114978717387</v>
      </c>
      <c r="I969" s="13">
        <v>44007</v>
      </c>
      <c r="J969">
        <v>26</v>
      </c>
      <c r="K969">
        <f t="shared" si="19"/>
        <v>28.019270720363725</v>
      </c>
      <c r="L969" s="17">
        <f t="shared" si="24"/>
        <v>-2.0192707203637248</v>
      </c>
      <c r="M969">
        <f t="shared" si="25"/>
        <v>2.0192707203637248</v>
      </c>
      <c r="N969">
        <f t="shared" si="26"/>
        <v>4.077454242118236</v>
      </c>
      <c r="O969" s="40">
        <f t="shared" si="27"/>
        <v>7.7664258475527881E-2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8"/>
        <v>24.640999263570301</v>
      </c>
      <c r="D970" s="17">
        <f t="shared" si="20"/>
        <v>-2.6409992635703006</v>
      </c>
      <c r="E970">
        <f t="shared" si="21"/>
        <v>2.6409992635703006</v>
      </c>
      <c r="F970">
        <f t="shared" si="22"/>
        <v>6.9748771101788698</v>
      </c>
      <c r="G970" s="40">
        <f t="shared" si="23"/>
        <v>0.12004542107137729</v>
      </c>
      <c r="I970" s="13">
        <v>44008</v>
      </c>
      <c r="J970">
        <v>31</v>
      </c>
      <c r="K970">
        <f t="shared" si="19"/>
        <v>33.510773683933152</v>
      </c>
      <c r="L970" s="17">
        <f t="shared" si="24"/>
        <v>-2.5107736839331523</v>
      </c>
      <c r="M970">
        <f t="shared" si="25"/>
        <v>2.5107736839331523</v>
      </c>
      <c r="N970">
        <f t="shared" si="26"/>
        <v>6.3039844919312529</v>
      </c>
      <c r="O970" s="40">
        <f t="shared" si="27"/>
        <v>8.0992699481714586E-2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8"/>
        <v>27.469785384918112</v>
      </c>
      <c r="D971" s="17">
        <f t="shared" si="20"/>
        <v>4.5302146150818885</v>
      </c>
      <c r="E971">
        <f t="shared" si="21"/>
        <v>4.5302146150818885</v>
      </c>
      <c r="F971">
        <f t="shared" si="22"/>
        <v>20.522844458701542</v>
      </c>
      <c r="G971" s="40">
        <f t="shared" si="23"/>
        <v>0.14156920672130902</v>
      </c>
      <c r="I971" s="13">
        <v>44009</v>
      </c>
      <c r="J971">
        <v>32</v>
      </c>
      <c r="K971">
        <f t="shared" si="19"/>
        <v>27.944347112643907</v>
      </c>
      <c r="L971" s="17">
        <f t="shared" si="24"/>
        <v>4.0556528873560929</v>
      </c>
      <c r="M971">
        <f t="shared" si="25"/>
        <v>4.0556528873560929</v>
      </c>
      <c r="N971">
        <f t="shared" si="26"/>
        <v>16.448320342719814</v>
      </c>
      <c r="O971" s="40">
        <f t="shared" si="27"/>
        <v>0.1267391527298779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8"/>
        <v>28.742149553750313</v>
      </c>
      <c r="D972" s="17">
        <f t="shared" si="20"/>
        <v>6.2578504462496873</v>
      </c>
      <c r="E972">
        <f t="shared" si="21"/>
        <v>6.2578504462496873</v>
      </c>
      <c r="F972">
        <f t="shared" si="22"/>
        <v>39.160692207627413</v>
      </c>
      <c r="G972" s="40">
        <f t="shared" si="23"/>
        <v>0.17879572703570534</v>
      </c>
      <c r="I972" s="13">
        <v>44010</v>
      </c>
      <c r="J972">
        <v>34</v>
      </c>
      <c r="K972">
        <f t="shared" si="19"/>
        <v>26.19129689123114</v>
      </c>
      <c r="L972" s="17">
        <f t="shared" si="24"/>
        <v>7.8087031087688601</v>
      </c>
      <c r="M972">
        <f t="shared" si="25"/>
        <v>7.8087031087688601</v>
      </c>
      <c r="N972">
        <f t="shared" si="26"/>
        <v>60.975844240896457</v>
      </c>
      <c r="O972" s="40">
        <f t="shared" si="27"/>
        <v>0.22966773849320177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8"/>
        <v>25.229879970297763</v>
      </c>
      <c r="D973" s="17">
        <f t="shared" si="20"/>
        <v>17.770120029702237</v>
      </c>
      <c r="E973">
        <f t="shared" si="21"/>
        <v>17.770120029702237</v>
      </c>
      <c r="F973">
        <f t="shared" si="22"/>
        <v>315.77716587002465</v>
      </c>
      <c r="G973" s="40">
        <f t="shared" si="23"/>
        <v>0.4132586053419125</v>
      </c>
      <c r="I973" s="13">
        <v>44011</v>
      </c>
      <c r="J973">
        <v>28</v>
      </c>
      <c r="K973">
        <f t="shared" si="19"/>
        <v>31.061901479802781</v>
      </c>
      <c r="L973" s="17">
        <f t="shared" si="24"/>
        <v>-3.0619014798027813</v>
      </c>
      <c r="M973">
        <f t="shared" si="25"/>
        <v>3.0619014798027813</v>
      </c>
      <c r="N973">
        <f t="shared" si="26"/>
        <v>9.375240672018462</v>
      </c>
      <c r="O973" s="40">
        <f t="shared" si="27"/>
        <v>0.10935362427867076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8"/>
        <v>24.333484074281468</v>
      </c>
      <c r="D974" s="17">
        <f t="shared" si="20"/>
        <v>5.6665159257185316</v>
      </c>
      <c r="E974">
        <f t="shared" si="21"/>
        <v>5.6665159257185316</v>
      </c>
      <c r="F974">
        <f t="shared" si="22"/>
        <v>32.10940273642175</v>
      </c>
      <c r="G974" s="40">
        <f t="shared" si="23"/>
        <v>0.18888386419061773</v>
      </c>
      <c r="I974" s="13">
        <v>44012</v>
      </c>
      <c r="J974">
        <v>26</v>
      </c>
      <c r="K974">
        <f t="shared" si="19"/>
        <v>29.636769964393142</v>
      </c>
      <c r="L974" s="17">
        <f t="shared" si="24"/>
        <v>-3.6367699643931424</v>
      </c>
      <c r="M974">
        <f t="shared" si="25"/>
        <v>3.6367699643931424</v>
      </c>
      <c r="N974">
        <f t="shared" si="26"/>
        <v>13.226095773912098</v>
      </c>
      <c r="O974" s="40">
        <f t="shared" si="27"/>
        <v>0.1398757678612747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8"/>
        <v>24.386256532391297</v>
      </c>
      <c r="D975" s="17">
        <f t="shared" si="20"/>
        <v>-3.3862565323912968</v>
      </c>
      <c r="E975">
        <f t="shared" si="21"/>
        <v>3.3862565323912968</v>
      </c>
      <c r="F975">
        <f t="shared" si="22"/>
        <v>11.46673330316273</v>
      </c>
      <c r="G975" s="40">
        <f t="shared" si="23"/>
        <v>0.16125031106625223</v>
      </c>
      <c r="I975" s="13">
        <v>44013</v>
      </c>
      <c r="J975">
        <v>36</v>
      </c>
      <c r="K975">
        <f t="shared" si="19"/>
        <v>31.394337518930236</v>
      </c>
      <c r="L975" s="17">
        <f t="shared" si="24"/>
        <v>4.6056624810697642</v>
      </c>
      <c r="M975">
        <f t="shared" si="25"/>
        <v>4.6056624810697642</v>
      </c>
      <c r="N975">
        <f t="shared" si="26"/>
        <v>21.212126889533696</v>
      </c>
      <c r="O975" s="40">
        <f t="shared" si="27"/>
        <v>0.12793506891860457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8"/>
        <v>24.085998830955408</v>
      </c>
      <c r="D976" s="17">
        <f t="shared" si="20"/>
        <v>-2.0859988309554076</v>
      </c>
      <c r="E976">
        <f t="shared" si="21"/>
        <v>2.0859988309554076</v>
      </c>
      <c r="F976">
        <f t="shared" si="22"/>
        <v>4.3513911227473274</v>
      </c>
      <c r="G976" s="40">
        <f t="shared" si="23"/>
        <v>9.4818128679791253E-2</v>
      </c>
      <c r="I976" s="13">
        <v>44014</v>
      </c>
      <c r="J976">
        <v>28</v>
      </c>
      <c r="K976">
        <f t="shared" si="19"/>
        <v>28.043852516550917</v>
      </c>
      <c r="L976" s="17">
        <f t="shared" si="24"/>
        <v>-4.3852516550916931E-2</v>
      </c>
      <c r="M976">
        <f t="shared" si="25"/>
        <v>4.3852516550916931E-2</v>
      </c>
      <c r="N976">
        <f t="shared" si="26"/>
        <v>1.9230432078484435E-3</v>
      </c>
      <c r="O976" s="40">
        <f t="shared" si="27"/>
        <v>1.5661613053898904E-3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8"/>
        <v>22.791786774351085</v>
      </c>
      <c r="D977" s="17">
        <f t="shared" si="20"/>
        <v>5.2082132256489153</v>
      </c>
      <c r="E977">
        <f t="shared" si="21"/>
        <v>5.2082132256489153</v>
      </c>
      <c r="F977">
        <f t="shared" si="22"/>
        <v>27.125485003824281</v>
      </c>
      <c r="G977" s="40">
        <f t="shared" si="23"/>
        <v>0.18600761520174697</v>
      </c>
      <c r="I977" s="13">
        <v>44015</v>
      </c>
      <c r="J977">
        <v>31</v>
      </c>
      <c r="K977">
        <f t="shared" si="19"/>
        <v>28.791759085618985</v>
      </c>
      <c r="L977" s="17">
        <f t="shared" si="24"/>
        <v>2.2082409143810153</v>
      </c>
      <c r="M977">
        <f t="shared" si="25"/>
        <v>2.2082409143810153</v>
      </c>
      <c r="N977">
        <f t="shared" si="26"/>
        <v>4.8763279359463025</v>
      </c>
      <c r="O977" s="40">
        <f t="shared" si="27"/>
        <v>7.1233577883258556E-2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8"/>
        <v>25.529196809348228</v>
      </c>
      <c r="D978" s="17">
        <f t="shared" si="20"/>
        <v>4.4708031906517718</v>
      </c>
      <c r="E978">
        <f t="shared" si="21"/>
        <v>4.4708031906517718</v>
      </c>
      <c r="F978">
        <f t="shared" si="22"/>
        <v>19.988081169542063</v>
      </c>
      <c r="G978" s="40">
        <f t="shared" si="23"/>
        <v>0.14902677302172573</v>
      </c>
      <c r="I978" s="13">
        <v>44016</v>
      </c>
      <c r="J978">
        <v>36</v>
      </c>
      <c r="K978">
        <f t="shared" si="19"/>
        <v>30.37606262276525</v>
      </c>
      <c r="L978" s="17">
        <f t="shared" si="24"/>
        <v>5.6239373772347498</v>
      </c>
      <c r="M978">
        <f t="shared" si="25"/>
        <v>5.6239373772347498</v>
      </c>
      <c r="N978">
        <f t="shared" si="26"/>
        <v>31.628671623058079</v>
      </c>
      <c r="O978" s="40">
        <f t="shared" si="27"/>
        <v>0.15622048270096528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8"/>
        <v>27.913407763330362</v>
      </c>
      <c r="D979" s="17">
        <f t="shared" si="20"/>
        <v>3.0865922366696381</v>
      </c>
      <c r="E979">
        <f t="shared" si="21"/>
        <v>3.0865922366696381</v>
      </c>
      <c r="F979">
        <f t="shared" si="22"/>
        <v>9.5270516354692791</v>
      </c>
      <c r="G979" s="40">
        <f t="shared" si="23"/>
        <v>9.95674915054722E-2</v>
      </c>
      <c r="I979" s="13">
        <v>44017</v>
      </c>
      <c r="J979">
        <v>22</v>
      </c>
      <c r="K979">
        <f t="shared" si="19"/>
        <v>32.864221586979809</v>
      </c>
      <c r="L979" s="17">
        <f t="shared" si="24"/>
        <v>-10.864221586979809</v>
      </c>
      <c r="M979">
        <f t="shared" si="25"/>
        <v>10.864221586979809</v>
      </c>
      <c r="N979">
        <f t="shared" si="26"/>
        <v>118.03131069099808</v>
      </c>
      <c r="O979" s="40">
        <f t="shared" si="27"/>
        <v>0.49382825395362767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8"/>
        <v>32.0197057411401</v>
      </c>
      <c r="D980" s="17">
        <f t="shared" si="20"/>
        <v>1.9802942588598995</v>
      </c>
      <c r="E980">
        <f t="shared" si="21"/>
        <v>1.9802942588598995</v>
      </c>
      <c r="F980">
        <f t="shared" si="22"/>
        <v>3.9215653516734785</v>
      </c>
      <c r="G980" s="40">
        <f t="shared" si="23"/>
        <v>5.8243948789997044E-2</v>
      </c>
      <c r="I980" s="13">
        <v>44018</v>
      </c>
      <c r="J980">
        <v>23</v>
      </c>
      <c r="K980">
        <f t="shared" si="19"/>
        <v>29.75202422380217</v>
      </c>
      <c r="L980" s="17">
        <f t="shared" si="24"/>
        <v>-6.7520242238021702</v>
      </c>
      <c r="M980">
        <f t="shared" si="25"/>
        <v>6.7520242238021702</v>
      </c>
      <c r="N980">
        <f t="shared" si="26"/>
        <v>45.589831118811297</v>
      </c>
      <c r="O980" s="40">
        <f t="shared" si="27"/>
        <v>0.29356627060009438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8"/>
        <v>30.099712135385992</v>
      </c>
      <c r="D981" s="17">
        <f t="shared" si="20"/>
        <v>-10.099712135385992</v>
      </c>
      <c r="E981">
        <f t="shared" si="21"/>
        <v>10.099712135385992</v>
      </c>
      <c r="F981">
        <f t="shared" si="22"/>
        <v>102.00418521766308</v>
      </c>
      <c r="G981" s="40">
        <f t="shared" si="23"/>
        <v>0.5049856067692996</v>
      </c>
      <c r="I981" s="13">
        <v>44019</v>
      </c>
      <c r="J981">
        <v>31</v>
      </c>
      <c r="K981">
        <f t="shared" si="19"/>
        <v>28.013605808372567</v>
      </c>
      <c r="L981" s="17">
        <f t="shared" si="24"/>
        <v>2.9863941916274328</v>
      </c>
      <c r="M981">
        <f t="shared" si="25"/>
        <v>2.9863941916274328</v>
      </c>
      <c r="N981">
        <f t="shared" si="26"/>
        <v>8.9185502677860686</v>
      </c>
      <c r="O981" s="40">
        <f t="shared" si="27"/>
        <v>9.633529650411074E-2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8"/>
        <v>26.61136020761391</v>
      </c>
      <c r="D982" s="17">
        <f t="shared" si="20"/>
        <v>1.3886397923860905</v>
      </c>
      <c r="E982">
        <f t="shared" si="21"/>
        <v>1.3886397923860905</v>
      </c>
      <c r="F982">
        <f t="shared" si="22"/>
        <v>1.9283204729980845</v>
      </c>
      <c r="G982" s="40">
        <f t="shared" si="23"/>
        <v>4.9594278299503233E-2</v>
      </c>
      <c r="I982" s="13">
        <v>44020</v>
      </c>
      <c r="J982">
        <v>25</v>
      </c>
      <c r="K982">
        <f t="shared" si="19"/>
        <v>32.876317841965623</v>
      </c>
      <c r="L982" s="17">
        <f t="shared" si="24"/>
        <v>-7.8763178419656228</v>
      </c>
      <c r="M982">
        <f t="shared" si="25"/>
        <v>7.8763178419656228</v>
      </c>
      <c r="N982">
        <f t="shared" si="26"/>
        <v>62.036382747666003</v>
      </c>
      <c r="O982" s="40">
        <f t="shared" si="27"/>
        <v>0.31505271367862492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8"/>
        <v>25.753592318237018</v>
      </c>
      <c r="D983" s="17">
        <f t="shared" si="20"/>
        <v>1.2464076817629817</v>
      </c>
      <c r="E983">
        <f t="shared" si="21"/>
        <v>1.2464076817629817</v>
      </c>
      <c r="F983">
        <f t="shared" si="22"/>
        <v>1.5535321091577703</v>
      </c>
      <c r="G983" s="40">
        <f t="shared" si="23"/>
        <v>4.6163247472703027E-2</v>
      </c>
      <c r="I983" s="13">
        <v>44021</v>
      </c>
      <c r="J983">
        <v>30</v>
      </c>
      <c r="K983">
        <f t="shared" si="19"/>
        <v>29.424617163420624</v>
      </c>
      <c r="L983" s="17">
        <f t="shared" si="24"/>
        <v>0.57538283657937583</v>
      </c>
      <c r="M983">
        <f t="shared" si="25"/>
        <v>0.57538283657937583</v>
      </c>
      <c r="N983">
        <f t="shared" si="26"/>
        <v>0.33106540863012873</v>
      </c>
      <c r="O983" s="40">
        <f t="shared" si="27"/>
        <v>1.9179427885979195E-2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8"/>
        <v>29.754985137918514</v>
      </c>
      <c r="D984" s="17">
        <f t="shared" si="20"/>
        <v>-1.7549851379185135</v>
      </c>
      <c r="E984">
        <f t="shared" si="21"/>
        <v>1.7549851379185135</v>
      </c>
      <c r="F984">
        <f t="shared" si="22"/>
        <v>3.079972834314864</v>
      </c>
      <c r="G984" s="40">
        <f t="shared" si="23"/>
        <v>6.2678040639946905E-2</v>
      </c>
      <c r="I984" s="13">
        <v>44022</v>
      </c>
      <c r="J984">
        <v>22</v>
      </c>
      <c r="K984">
        <f t="shared" si="19"/>
        <v>32.431804927360176</v>
      </c>
      <c r="L984" s="17">
        <f t="shared" si="24"/>
        <v>-10.431804927360176</v>
      </c>
      <c r="M984">
        <f t="shared" si="25"/>
        <v>10.431804927360176</v>
      </c>
      <c r="N984">
        <f t="shared" si="26"/>
        <v>108.82255404249604</v>
      </c>
      <c r="O984" s="40">
        <f t="shared" si="27"/>
        <v>0.47417295124364434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8"/>
        <v>31.636481081997179</v>
      </c>
      <c r="D985" s="17">
        <f t="shared" si="20"/>
        <v>-3.6364810819971787</v>
      </c>
      <c r="E985">
        <f t="shared" si="21"/>
        <v>3.6364810819971787</v>
      </c>
      <c r="F985">
        <f t="shared" si="22"/>
        <v>13.223994659723372</v>
      </c>
      <c r="G985" s="40">
        <f t="shared" si="23"/>
        <v>0.1298743243570421</v>
      </c>
      <c r="I985" s="13">
        <v>44023</v>
      </c>
      <c r="J985">
        <v>27</v>
      </c>
      <c r="K985">
        <f t="shared" si="19"/>
        <v>33.508098822814326</v>
      </c>
      <c r="L985" s="17">
        <f t="shared" si="24"/>
        <v>-6.5080988228143255</v>
      </c>
      <c r="M985">
        <f t="shared" si="25"/>
        <v>6.5080988228143255</v>
      </c>
      <c r="N985">
        <f t="shared" si="26"/>
        <v>42.355350287517211</v>
      </c>
      <c r="O985" s="40">
        <f t="shared" si="27"/>
        <v>0.24104069714127133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8"/>
        <v>33.855111952685178</v>
      </c>
      <c r="D986" s="17">
        <f t="shared" si="20"/>
        <v>-2.8551119526851778</v>
      </c>
      <c r="E986">
        <f t="shared" si="21"/>
        <v>2.8551119526851778</v>
      </c>
      <c r="F986">
        <f t="shared" si="22"/>
        <v>8.1516642623657685</v>
      </c>
      <c r="G986" s="40">
        <f t="shared" si="23"/>
        <v>9.2100385570489607E-2</v>
      </c>
      <c r="I986" s="13">
        <v>44024</v>
      </c>
      <c r="J986">
        <v>21</v>
      </c>
      <c r="K986">
        <f t="shared" si="19"/>
        <v>25.567559578901058</v>
      </c>
      <c r="L986" s="17">
        <f t="shared" si="24"/>
        <v>-4.5675595789010579</v>
      </c>
      <c r="M986">
        <f t="shared" si="25"/>
        <v>4.5675595789010579</v>
      </c>
      <c r="N986">
        <f t="shared" si="26"/>
        <v>20.862600506810811</v>
      </c>
      <c r="O986" s="40">
        <f t="shared" si="27"/>
        <v>0.21750283709052656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8"/>
        <v>30.531987618754652</v>
      </c>
      <c r="D987" s="17">
        <f t="shared" si="20"/>
        <v>-2.5319876187546519</v>
      </c>
      <c r="E987">
        <f t="shared" si="21"/>
        <v>2.5319876187546519</v>
      </c>
      <c r="F987">
        <f t="shared" si="22"/>
        <v>6.4109613015268527</v>
      </c>
      <c r="G987" s="40">
        <f t="shared" si="23"/>
        <v>9.0428129241237568E-2</v>
      </c>
      <c r="I987" s="13">
        <v>44025</v>
      </c>
      <c r="J987">
        <v>23</v>
      </c>
      <c r="K987">
        <f t="shared" si="19"/>
        <v>27.637009626772478</v>
      </c>
      <c r="L987" s="17">
        <f t="shared" si="24"/>
        <v>-4.6370096267724783</v>
      </c>
      <c r="M987">
        <f t="shared" si="25"/>
        <v>4.6370096267724783</v>
      </c>
      <c r="N987">
        <f t="shared" si="26"/>
        <v>21.501858278780638</v>
      </c>
      <c r="O987" s="40">
        <f t="shared" si="27"/>
        <v>0.20160911420749905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8"/>
        <v>26.365374069369977</v>
      </c>
      <c r="D988" s="17">
        <f t="shared" si="20"/>
        <v>4.6346259306300226</v>
      </c>
      <c r="E988">
        <f t="shared" si="21"/>
        <v>4.6346259306300226</v>
      </c>
      <c r="F988">
        <f t="shared" si="22"/>
        <v>21.479757516868204</v>
      </c>
      <c r="G988" s="40">
        <f t="shared" si="23"/>
        <v>0.14950406227838783</v>
      </c>
      <c r="I988" s="13">
        <v>44026</v>
      </c>
      <c r="J988">
        <v>29</v>
      </c>
      <c r="K988">
        <f t="shared" si="19"/>
        <v>29.852911971233791</v>
      </c>
      <c r="L988" s="17">
        <f t="shared" si="24"/>
        <v>-0.85291197123379092</v>
      </c>
      <c r="M988">
        <f t="shared" si="25"/>
        <v>0.85291197123379092</v>
      </c>
      <c r="N988">
        <f t="shared" si="26"/>
        <v>0.72745883067391104</v>
      </c>
      <c r="O988" s="40">
        <f t="shared" si="27"/>
        <v>2.9410757628751411E-2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8"/>
        <v>26.656181219432657</v>
      </c>
      <c r="D989" s="17">
        <f t="shared" si="20"/>
        <v>-0.65618121943265706</v>
      </c>
      <c r="E989">
        <f t="shared" si="21"/>
        <v>0.65618121943265706</v>
      </c>
      <c r="F989">
        <f t="shared" si="22"/>
        <v>0.43057379273612884</v>
      </c>
      <c r="G989" s="40">
        <f t="shared" si="23"/>
        <v>2.5237739208948347E-2</v>
      </c>
      <c r="I989" s="13">
        <v>44027</v>
      </c>
      <c r="J989">
        <v>28</v>
      </c>
      <c r="K989">
        <f t="shared" si="19"/>
        <v>26.586520606564076</v>
      </c>
      <c r="L989" s="17">
        <f t="shared" si="24"/>
        <v>1.4134793934359244</v>
      </c>
      <c r="M989">
        <f t="shared" si="25"/>
        <v>1.4134793934359244</v>
      </c>
      <c r="N989">
        <f t="shared" si="26"/>
        <v>1.9979239956679888</v>
      </c>
      <c r="O989" s="40">
        <f t="shared" si="27"/>
        <v>5.0481406908425876E-2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8"/>
        <v>27.805636844571211</v>
      </c>
      <c r="D990" s="17">
        <f t="shared" si="20"/>
        <v>5.194363155428789</v>
      </c>
      <c r="E990">
        <f t="shared" si="21"/>
        <v>5.194363155428789</v>
      </c>
      <c r="F990">
        <f t="shared" si="22"/>
        <v>26.981408590476125</v>
      </c>
      <c r="G990" s="40">
        <f t="shared" si="23"/>
        <v>0.15740494410390271</v>
      </c>
      <c r="I990" s="13">
        <v>44028</v>
      </c>
      <c r="J990">
        <v>32</v>
      </c>
      <c r="K990">
        <f t="shared" si="19"/>
        <v>31.252433812929951</v>
      </c>
      <c r="L990" s="17">
        <f t="shared" si="24"/>
        <v>0.74756618707004918</v>
      </c>
      <c r="M990">
        <f t="shared" si="25"/>
        <v>0.74756618707004918</v>
      </c>
      <c r="N990">
        <f t="shared" si="26"/>
        <v>0.55885520405045175</v>
      </c>
      <c r="O990" s="40">
        <f t="shared" si="27"/>
        <v>2.3361443345939037E-2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8"/>
        <v>30.082471135644433</v>
      </c>
      <c r="D991" s="17">
        <f t="shared" si="20"/>
        <v>2.9175288643555675</v>
      </c>
      <c r="E991">
        <f t="shared" si="21"/>
        <v>2.9175288643555675</v>
      </c>
      <c r="F991">
        <f t="shared" si="22"/>
        <v>8.5119746743478863</v>
      </c>
      <c r="G991" s="40">
        <f t="shared" si="23"/>
        <v>8.8409965586532344E-2</v>
      </c>
      <c r="I991" s="13">
        <v>44029</v>
      </c>
      <c r="J991">
        <v>30</v>
      </c>
      <c r="K991">
        <f t="shared" si="19"/>
        <v>24.701175725764781</v>
      </c>
      <c r="L991" s="17">
        <f t="shared" si="24"/>
        <v>5.2988242742352192</v>
      </c>
      <c r="M991">
        <f t="shared" si="25"/>
        <v>5.2988242742352192</v>
      </c>
      <c r="N991">
        <f t="shared" si="26"/>
        <v>28.077538689224397</v>
      </c>
      <c r="O991" s="40">
        <f t="shared" si="27"/>
        <v>0.17662747580784063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8"/>
        <v>29.216682954709285</v>
      </c>
      <c r="D992" s="17">
        <f t="shared" si="20"/>
        <v>4.7833170452907154</v>
      </c>
      <c r="E992">
        <f t="shared" si="21"/>
        <v>4.7833170452907154</v>
      </c>
      <c r="F992">
        <f t="shared" si="22"/>
        <v>22.880121955768701</v>
      </c>
      <c r="G992" s="40">
        <f t="shared" si="23"/>
        <v>0.14068579544972692</v>
      </c>
      <c r="I992" s="13">
        <v>44030</v>
      </c>
      <c r="J992">
        <v>22</v>
      </c>
      <c r="K992">
        <f t="shared" si="19"/>
        <v>26.231007638703154</v>
      </c>
      <c r="L992" s="17">
        <f t="shared" si="24"/>
        <v>-4.2310076387031543</v>
      </c>
      <c r="M992">
        <f t="shared" si="25"/>
        <v>4.2310076387031543</v>
      </c>
      <c r="N992">
        <f t="shared" si="26"/>
        <v>17.90142563876444</v>
      </c>
      <c r="O992" s="40">
        <f t="shared" si="27"/>
        <v>0.19231852903196156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8"/>
        <v>30.763403294378488</v>
      </c>
      <c r="D993" s="17">
        <f t="shared" si="20"/>
        <v>-5.7634032943784881</v>
      </c>
      <c r="E993">
        <f t="shared" si="21"/>
        <v>5.7634032943784881</v>
      </c>
      <c r="F993">
        <f t="shared" si="22"/>
        <v>33.216817533652808</v>
      </c>
      <c r="G993" s="40">
        <f t="shared" si="23"/>
        <v>0.23053613177513951</v>
      </c>
      <c r="I993" s="13">
        <v>44031</v>
      </c>
      <c r="J993">
        <v>25</v>
      </c>
      <c r="K993">
        <f t="shared" si="19"/>
        <v>23.70352759005786</v>
      </c>
      <c r="L993" s="17">
        <f t="shared" si="24"/>
        <v>1.2964724099421403</v>
      </c>
      <c r="M993">
        <f t="shared" si="25"/>
        <v>1.2964724099421403</v>
      </c>
      <c r="N993">
        <f t="shared" si="26"/>
        <v>1.680840709741181</v>
      </c>
      <c r="O993" s="40">
        <f t="shared" si="27"/>
        <v>5.1858896397685615E-2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8"/>
        <v>26.921600759776261</v>
      </c>
      <c r="D994" s="17">
        <f t="shared" si="20"/>
        <v>5.0783992402237388</v>
      </c>
      <c r="E994">
        <f t="shared" si="21"/>
        <v>5.0783992402237388</v>
      </c>
      <c r="F994">
        <f t="shared" si="22"/>
        <v>25.790138843105048</v>
      </c>
      <c r="G994" s="40">
        <f t="shared" si="23"/>
        <v>0.15869997625699184</v>
      </c>
      <c r="I994" s="13">
        <v>44032</v>
      </c>
      <c r="J994">
        <v>28</v>
      </c>
      <c r="K994">
        <f t="shared" si="19"/>
        <v>24.905223600611215</v>
      </c>
      <c r="L994" s="17">
        <f t="shared" si="24"/>
        <v>3.0947763993887847</v>
      </c>
      <c r="M994">
        <f t="shared" si="25"/>
        <v>3.0947763993887847</v>
      </c>
      <c r="N994">
        <f t="shared" si="26"/>
        <v>9.5776409622138097</v>
      </c>
      <c r="O994" s="40">
        <f t="shared" si="27"/>
        <v>0.11052772854959945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8"/>
        <v>29.895225432302798</v>
      </c>
      <c r="D995" s="17">
        <f t="shared" si="20"/>
        <v>-3.8952254323027979</v>
      </c>
      <c r="E995">
        <f t="shared" si="21"/>
        <v>3.8952254323027979</v>
      </c>
      <c r="F995">
        <f t="shared" si="22"/>
        <v>15.172781168458519</v>
      </c>
      <c r="G995" s="40">
        <f t="shared" si="23"/>
        <v>0.14981636278087684</v>
      </c>
      <c r="I995" s="13">
        <v>44033</v>
      </c>
      <c r="J995">
        <v>24</v>
      </c>
      <c r="K995">
        <f t="shared" si="19"/>
        <v>27.650945260479222</v>
      </c>
      <c r="L995" s="17">
        <f t="shared" si="24"/>
        <v>-3.6509452604792223</v>
      </c>
      <c r="M995">
        <f t="shared" si="25"/>
        <v>3.6509452604792223</v>
      </c>
      <c r="N995">
        <f t="shared" si="26"/>
        <v>13.329401295015696</v>
      </c>
      <c r="O995" s="40">
        <f t="shared" si="27"/>
        <v>0.15212271918663425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8"/>
        <v>28.741117637848454</v>
      </c>
      <c r="D996" s="17">
        <f t="shared" si="20"/>
        <v>-4.7411176378484541</v>
      </c>
      <c r="E996">
        <f t="shared" si="21"/>
        <v>4.7411176378484541</v>
      </c>
      <c r="F996">
        <f t="shared" si="22"/>
        <v>22.478196455917704</v>
      </c>
      <c r="G996" s="40">
        <f t="shared" si="23"/>
        <v>0.19754656824368558</v>
      </c>
      <c r="I996" s="13">
        <v>44034</v>
      </c>
      <c r="J996">
        <v>26</v>
      </c>
      <c r="K996">
        <f t="shared" si="19"/>
        <v>26.777401664635828</v>
      </c>
      <c r="L996" s="17">
        <f t="shared" si="24"/>
        <v>-0.77740166463582838</v>
      </c>
      <c r="M996">
        <f t="shared" si="25"/>
        <v>0.77740166463582838</v>
      </c>
      <c r="N996">
        <f t="shared" si="26"/>
        <v>0.60435334817855701</v>
      </c>
      <c r="O996" s="40">
        <f t="shared" si="27"/>
        <v>2.9900064024454939E-2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8"/>
        <v>30.280245437537019</v>
      </c>
      <c r="D997" s="17">
        <f t="shared" si="20"/>
        <v>-6.2802454375370189</v>
      </c>
      <c r="E997">
        <f t="shared" si="21"/>
        <v>6.2802454375370189</v>
      </c>
      <c r="F997">
        <f t="shared" si="22"/>
        <v>39.441482755704541</v>
      </c>
      <c r="G997" s="40">
        <f t="shared" si="23"/>
        <v>0.26167689323070914</v>
      </c>
      <c r="I997" s="13">
        <v>44035</v>
      </c>
      <c r="J997">
        <v>32</v>
      </c>
      <c r="K997">
        <f t="shared" si="19"/>
        <v>29.693092707102689</v>
      </c>
      <c r="L997" s="17">
        <f t="shared" si="24"/>
        <v>2.3069072928973107</v>
      </c>
      <c r="M997">
        <f t="shared" si="25"/>
        <v>2.3069072928973107</v>
      </c>
      <c r="N997">
        <f t="shared" si="26"/>
        <v>5.3218212580227986</v>
      </c>
      <c r="O997" s="40">
        <f t="shared" si="27"/>
        <v>7.2090852903040958E-2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8"/>
        <v>30.736454322973334</v>
      </c>
      <c r="D998" s="17">
        <f t="shared" si="20"/>
        <v>-0.73645432297333357</v>
      </c>
      <c r="E998">
        <f t="shared" si="21"/>
        <v>0.73645432297333357</v>
      </c>
      <c r="F998">
        <f t="shared" si="22"/>
        <v>0.54236496982611115</v>
      </c>
      <c r="G998" s="40">
        <f t="shared" si="23"/>
        <v>2.4548477432444451E-2</v>
      </c>
      <c r="I998" s="13">
        <v>44036</v>
      </c>
      <c r="J998">
        <v>27</v>
      </c>
      <c r="K998">
        <f t="shared" si="19"/>
        <v>28.302058111792171</v>
      </c>
      <c r="L998" s="17">
        <f t="shared" si="24"/>
        <v>-1.3020581117921708</v>
      </c>
      <c r="M998">
        <f t="shared" si="25"/>
        <v>1.3020581117921708</v>
      </c>
      <c r="N998">
        <f t="shared" si="26"/>
        <v>1.6953553264837931</v>
      </c>
      <c r="O998" s="40">
        <f t="shared" si="27"/>
        <v>4.8224374510821143E-2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8"/>
        <v>33.082118732438218</v>
      </c>
      <c r="D999" s="17">
        <f t="shared" si="20"/>
        <v>-6.082118732438218</v>
      </c>
      <c r="E999">
        <f t="shared" si="21"/>
        <v>6.082118732438218</v>
      </c>
      <c r="F999">
        <f t="shared" si="22"/>
        <v>36.992168275475876</v>
      </c>
      <c r="G999" s="40">
        <f t="shared" si="23"/>
        <v>0.22526365675697105</v>
      </c>
      <c r="I999" s="13">
        <v>44037</v>
      </c>
      <c r="J999">
        <v>22</v>
      </c>
      <c r="K999">
        <f t="shared" si="19"/>
        <v>24.152801106962183</v>
      </c>
      <c r="L999" s="17">
        <f t="shared" si="24"/>
        <v>-2.1528011069621833</v>
      </c>
      <c r="M999">
        <f t="shared" si="25"/>
        <v>2.1528011069621833</v>
      </c>
      <c r="N999">
        <f t="shared" si="26"/>
        <v>4.6345526061376017</v>
      </c>
      <c r="O999" s="40">
        <f t="shared" si="27"/>
        <v>9.7854595771008329E-2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8"/>
        <v>30.234696242217524</v>
      </c>
      <c r="D1000" s="17">
        <f t="shared" si="20"/>
        <v>4.7653037577824762</v>
      </c>
      <c r="E1000">
        <f t="shared" si="21"/>
        <v>4.7653037577824762</v>
      </c>
      <c r="F1000">
        <f t="shared" si="22"/>
        <v>22.708119903935788</v>
      </c>
      <c r="G1000" s="40">
        <f t="shared" si="23"/>
        <v>0.13615153593664217</v>
      </c>
      <c r="I1000" s="13">
        <v>44038</v>
      </c>
      <c r="J1000">
        <v>26</v>
      </c>
      <c r="K1000">
        <f t="shared" si="19"/>
        <v>26.391725470945079</v>
      </c>
      <c r="L1000" s="17">
        <f t="shared" si="24"/>
        <v>-0.39172547094507948</v>
      </c>
      <c r="M1000">
        <f t="shared" si="25"/>
        <v>0.39172547094507948</v>
      </c>
      <c r="N1000">
        <f t="shared" si="26"/>
        <v>0.15344884458714431</v>
      </c>
      <c r="O1000" s="40">
        <f t="shared" si="27"/>
        <v>1.5066364267118441E-2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8"/>
        <v>31.344501110476745</v>
      </c>
      <c r="D1001" s="17">
        <f t="shared" si="20"/>
        <v>-6.3445011104767453</v>
      </c>
      <c r="E1001">
        <f t="shared" si="21"/>
        <v>6.3445011104767453</v>
      </c>
      <c r="F1001">
        <f t="shared" si="22"/>
        <v>40.252694340840655</v>
      </c>
      <c r="G1001" s="40">
        <f t="shared" si="23"/>
        <v>0.25378004441906982</v>
      </c>
      <c r="I1001" s="13">
        <v>44039</v>
      </c>
      <c r="J1001">
        <v>30</v>
      </c>
      <c r="K1001">
        <f t="shared" si="19"/>
        <v>27.492615914001703</v>
      </c>
      <c r="L1001" s="17">
        <f t="shared" si="24"/>
        <v>2.5073840859982965</v>
      </c>
      <c r="M1001">
        <f t="shared" si="25"/>
        <v>2.5073840859982965</v>
      </c>
      <c r="N1001">
        <f t="shared" si="26"/>
        <v>6.2869749547175129</v>
      </c>
      <c r="O1001" s="40">
        <f t="shared" si="27"/>
        <v>8.3579469533276551E-2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18"/>
        <v>28.984007805919173</v>
      </c>
      <c r="D1002" s="17">
        <f t="shared" si="20"/>
        <v>-5.9840078059191733</v>
      </c>
      <c r="E1002">
        <f t="shared" si="21"/>
        <v>5.9840078059191733</v>
      </c>
      <c r="F1002">
        <f t="shared" si="22"/>
        <v>35.8083494213016</v>
      </c>
      <c r="G1002" s="40">
        <f t="shared" si="23"/>
        <v>0.2601742524312684</v>
      </c>
      <c r="I1002" s="13">
        <v>44040</v>
      </c>
      <c r="J1002">
        <v>26</v>
      </c>
      <c r="K1002">
        <f t="shared" si="19"/>
        <v>26.352618880653438</v>
      </c>
      <c r="L1002" s="17">
        <f t="shared" si="24"/>
        <v>-0.35261888065343783</v>
      </c>
      <c r="M1002">
        <f t="shared" si="25"/>
        <v>0.35261888065343783</v>
      </c>
      <c r="N1002">
        <f t="shared" si="26"/>
        <v>0.12434007499328344</v>
      </c>
      <c r="O1002" s="40">
        <f t="shared" si="27"/>
        <v>1.356226464051684E-2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ref="C1003:C1066" si="28">(($E$858*B996)+($E$857*B995)+($E$856*B994)+($E$855*B993)+($E$854*B992)+(B991*$E$859)+(B990*$E$860))/7</f>
        <v>30.765675264033</v>
      </c>
      <c r="D1003" s="17">
        <f t="shared" si="20"/>
        <v>-17.765675264033</v>
      </c>
      <c r="E1003">
        <f t="shared" si="21"/>
        <v>17.765675264033</v>
      </c>
      <c r="F1003">
        <f t="shared" si="22"/>
        <v>315.61921758707399</v>
      </c>
      <c r="G1003" s="40">
        <f t="shared" si="23"/>
        <v>1.3665904049256155</v>
      </c>
      <c r="I1003" s="13">
        <v>44041</v>
      </c>
      <c r="J1003">
        <v>29</v>
      </c>
      <c r="K1003">
        <f t="shared" ref="K1003:K1066" si="29">(($M$858*J996)+($M$857*J995)+($M$856*J994)+($M$855*J993)+($M$854*J992)+(J991*$M$859)+(J990*$M$860))/7</f>
        <v>27.785252138880036</v>
      </c>
      <c r="L1003" s="17">
        <f t="shared" si="24"/>
        <v>1.2147478611199638</v>
      </c>
      <c r="M1003">
        <f t="shared" si="25"/>
        <v>1.2147478611199638</v>
      </c>
      <c r="N1003">
        <f t="shared" si="26"/>
        <v>1.4756123660955269</v>
      </c>
      <c r="O1003" s="40">
        <f t="shared" si="27"/>
        <v>4.1887857279998754E-2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si="28"/>
        <v>28.570765628003812</v>
      </c>
      <c r="D1004" s="17">
        <f t="shared" si="20"/>
        <v>-10.570765628003812</v>
      </c>
      <c r="E1004">
        <f t="shared" si="21"/>
        <v>10.570765628003812</v>
      </c>
      <c r="F1004">
        <f t="shared" si="22"/>
        <v>111.74108596218683</v>
      </c>
      <c r="G1004" s="40">
        <f t="shared" si="23"/>
        <v>0.58726475711132287</v>
      </c>
      <c r="I1004" s="13">
        <v>44042</v>
      </c>
      <c r="J1004">
        <v>31</v>
      </c>
      <c r="K1004">
        <f t="shared" si="29"/>
        <v>29.016060669147674</v>
      </c>
      <c r="L1004" s="17">
        <f t="shared" si="24"/>
        <v>1.9839393308523263</v>
      </c>
      <c r="M1004">
        <f t="shared" si="25"/>
        <v>1.9839393308523263</v>
      </c>
      <c r="N1004">
        <f t="shared" si="26"/>
        <v>3.9360152685027763</v>
      </c>
      <c r="O1004" s="40">
        <f t="shared" si="27"/>
        <v>6.39980429307202E-2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8"/>
        <v>29.870364208255605</v>
      </c>
      <c r="D1005" s="17">
        <f t="shared" si="20"/>
        <v>-3.8703642082556051</v>
      </c>
      <c r="E1005">
        <f t="shared" si="21"/>
        <v>3.8703642082556051</v>
      </c>
      <c r="F1005">
        <f t="shared" si="22"/>
        <v>14.979719104546037</v>
      </c>
      <c r="G1005" s="40">
        <f t="shared" si="23"/>
        <v>0.1488601618559848</v>
      </c>
      <c r="I1005" s="13">
        <v>44043</v>
      </c>
      <c r="J1005">
        <v>29</v>
      </c>
      <c r="K1005">
        <f t="shared" si="29"/>
        <v>26.480098190677854</v>
      </c>
      <c r="L1005" s="17">
        <f t="shared" si="24"/>
        <v>2.5199018093221461</v>
      </c>
      <c r="M1005">
        <f t="shared" si="25"/>
        <v>2.5199018093221461</v>
      </c>
      <c r="N1005">
        <f t="shared" si="26"/>
        <v>6.3499051286250259</v>
      </c>
      <c r="O1005" s="40">
        <f t="shared" si="27"/>
        <v>8.6893165838694691E-2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8"/>
        <v>27.563319826850943</v>
      </c>
      <c r="D1006" s="17">
        <f t="shared" si="20"/>
        <v>-0.56331982685094317</v>
      </c>
      <c r="E1006">
        <f t="shared" si="21"/>
        <v>0.56331982685094317</v>
      </c>
      <c r="F1006">
        <f t="shared" si="22"/>
        <v>0.31732922732337659</v>
      </c>
      <c r="G1006" s="40">
        <f t="shared" si="23"/>
        <v>2.0863697290775671E-2</v>
      </c>
      <c r="I1006" s="13">
        <v>44044</v>
      </c>
      <c r="J1006">
        <v>20</v>
      </c>
      <c r="K1006">
        <f t="shared" si="29"/>
        <v>25.257306353091966</v>
      </c>
      <c r="L1006" s="17">
        <f t="shared" si="24"/>
        <v>-5.2573063530919661</v>
      </c>
      <c r="M1006">
        <f t="shared" si="25"/>
        <v>5.2573063530919661</v>
      </c>
      <c r="N1006">
        <f t="shared" si="26"/>
        <v>27.639270090261149</v>
      </c>
      <c r="O1006" s="40">
        <f t="shared" si="27"/>
        <v>0.26286531765459831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8"/>
        <v>31.099183876211928</v>
      </c>
      <c r="D1007" s="17">
        <f t="shared" si="20"/>
        <v>-5.0991838762119279</v>
      </c>
      <c r="E1007">
        <f t="shared" si="21"/>
        <v>5.0991838762119279</v>
      </c>
      <c r="F1007">
        <f t="shared" si="22"/>
        <v>26.001676203419702</v>
      </c>
      <c r="G1007" s="40">
        <f t="shared" si="23"/>
        <v>0.19612245677738185</v>
      </c>
      <c r="I1007" s="13">
        <v>44045</v>
      </c>
      <c r="J1007">
        <v>27</v>
      </c>
      <c r="K1007">
        <f t="shared" si="29"/>
        <v>26.214632394477029</v>
      </c>
      <c r="L1007" s="17">
        <f t="shared" si="24"/>
        <v>0.78536760552297125</v>
      </c>
      <c r="M1007">
        <f t="shared" si="25"/>
        <v>0.78536760552297125</v>
      </c>
      <c r="N1007">
        <f t="shared" si="26"/>
        <v>0.61680227580488534</v>
      </c>
      <c r="O1007" s="40">
        <f t="shared" si="27"/>
        <v>2.9087689093443378E-2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8"/>
        <v>28.182484935746125</v>
      </c>
      <c r="D1008" s="17">
        <f t="shared" si="20"/>
        <v>-1.1824849357461247</v>
      </c>
      <c r="E1008">
        <f t="shared" si="21"/>
        <v>1.1824849357461247</v>
      </c>
      <c r="F1008">
        <f t="shared" si="22"/>
        <v>1.3982706232665165</v>
      </c>
      <c r="G1008" s="40">
        <f t="shared" si="23"/>
        <v>4.3795738360967583E-2</v>
      </c>
      <c r="I1008" s="13">
        <v>44046</v>
      </c>
      <c r="J1008">
        <v>23</v>
      </c>
      <c r="K1008">
        <f t="shared" si="29"/>
        <v>27.681246308386847</v>
      </c>
      <c r="L1008" s="17">
        <f t="shared" si="24"/>
        <v>-4.6812463083868465</v>
      </c>
      <c r="M1008">
        <f t="shared" si="25"/>
        <v>4.6812463083868465</v>
      </c>
      <c r="N1008">
        <f t="shared" si="26"/>
        <v>21.914066999785479</v>
      </c>
      <c r="O1008" s="40">
        <f t="shared" si="27"/>
        <v>0.20353244819073246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8"/>
        <v>27.114223038019514</v>
      </c>
      <c r="D1009" s="17">
        <f t="shared" si="20"/>
        <v>-8.1142230380195137</v>
      </c>
      <c r="E1009">
        <f t="shared" si="21"/>
        <v>8.1142230380195137</v>
      </c>
      <c r="F1009">
        <f t="shared" si="22"/>
        <v>65.840615510726622</v>
      </c>
      <c r="G1009" s="40">
        <f t="shared" si="23"/>
        <v>0.42706437042207968</v>
      </c>
      <c r="I1009" s="13">
        <v>44047</v>
      </c>
      <c r="J1009">
        <v>37</v>
      </c>
      <c r="K1009">
        <f t="shared" si="29"/>
        <v>27.435440529047618</v>
      </c>
      <c r="L1009" s="17">
        <f t="shared" si="24"/>
        <v>9.564559470952382</v>
      </c>
      <c r="M1009">
        <f t="shared" si="25"/>
        <v>9.564559470952382</v>
      </c>
      <c r="N1009">
        <f t="shared" si="26"/>
        <v>91.480797873384915</v>
      </c>
      <c r="O1009" s="40">
        <f t="shared" si="27"/>
        <v>0.25850160732303734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8"/>
        <v>23.175419097370714</v>
      </c>
      <c r="D1010" s="17">
        <f t="shared" ref="D1010:D1073" si="30">B1010-C1010</f>
        <v>0.82458090262928607</v>
      </c>
      <c r="E1010">
        <f t="shared" ref="E1010:E1073" si="31">ABS(D1010)</f>
        <v>0.82458090262928607</v>
      </c>
      <c r="F1010">
        <f t="shared" ref="F1010:F1073" si="32">E1010^2</f>
        <v>0.67993366498092811</v>
      </c>
      <c r="G1010" s="40">
        <f t="shared" ref="G1010:G1073" si="33">ABS(E1010/B1010)</f>
        <v>3.4357537609553589E-2</v>
      </c>
      <c r="I1010" s="13">
        <v>44048</v>
      </c>
      <c r="J1010">
        <v>36</v>
      </c>
      <c r="K1010">
        <f t="shared" si="29"/>
        <v>29.26587583599137</v>
      </c>
      <c r="L1010" s="17">
        <f t="shared" ref="L1010:L1073" si="34">J1010-K1010</f>
        <v>6.7341241640086302</v>
      </c>
      <c r="M1010">
        <f t="shared" ref="M1010:M1073" si="35">ABS(L1010)</f>
        <v>6.7341241640086302</v>
      </c>
      <c r="N1010">
        <f t="shared" ref="N1010:N1073" si="36">M1010^2</f>
        <v>45.348428256284933</v>
      </c>
      <c r="O1010" s="40">
        <f t="shared" ref="O1010:O1073" si="37">ABS(M1010/J1010)</f>
        <v>0.18705900455579527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8"/>
        <v>24.344131604170304</v>
      </c>
      <c r="D1011" s="17">
        <f t="shared" si="30"/>
        <v>-0.34413160417030397</v>
      </c>
      <c r="E1011">
        <f t="shared" si="31"/>
        <v>0.34413160417030397</v>
      </c>
      <c r="F1011">
        <f t="shared" si="32"/>
        <v>0.11842656098882677</v>
      </c>
      <c r="G1011" s="40">
        <f t="shared" si="33"/>
        <v>1.4338816840429333E-2</v>
      </c>
      <c r="I1011" s="13">
        <v>44049</v>
      </c>
      <c r="J1011">
        <v>35</v>
      </c>
      <c r="K1011">
        <f t="shared" si="29"/>
        <v>28.603572694004392</v>
      </c>
      <c r="L1011" s="17">
        <f t="shared" si="34"/>
        <v>6.3964273059956085</v>
      </c>
      <c r="M1011">
        <f t="shared" si="35"/>
        <v>6.3964273059956085</v>
      </c>
      <c r="N1011">
        <f t="shared" si="36"/>
        <v>40.914282280886241</v>
      </c>
      <c r="O1011" s="40">
        <f t="shared" si="37"/>
        <v>0.18275506588558882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8"/>
        <v>23.951992576215854</v>
      </c>
      <c r="D1012" s="17">
        <f t="shared" si="30"/>
        <v>-3.9519925762158543</v>
      </c>
      <c r="E1012">
        <f t="shared" si="31"/>
        <v>3.9519925762158543</v>
      </c>
      <c r="F1012">
        <f t="shared" si="32"/>
        <v>15.618245322465224</v>
      </c>
      <c r="G1012" s="40">
        <f t="shared" si="33"/>
        <v>0.19759962881079271</v>
      </c>
      <c r="I1012" s="13">
        <v>44050</v>
      </c>
      <c r="J1012">
        <v>35</v>
      </c>
      <c r="K1012">
        <f t="shared" si="29"/>
        <v>28.111249702803224</v>
      </c>
      <c r="L1012" s="17">
        <f t="shared" si="34"/>
        <v>6.8887502971967756</v>
      </c>
      <c r="M1012">
        <f t="shared" si="35"/>
        <v>6.8887502971967756</v>
      </c>
      <c r="N1012">
        <f t="shared" si="36"/>
        <v>47.454880657128662</v>
      </c>
      <c r="O1012" s="40">
        <f t="shared" si="37"/>
        <v>0.196821437062765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8"/>
        <v>28.081203040924915</v>
      </c>
      <c r="D1013" s="17">
        <f t="shared" si="30"/>
        <v>-5.0812030409249154</v>
      </c>
      <c r="E1013">
        <f t="shared" si="31"/>
        <v>5.0812030409249154</v>
      </c>
      <c r="F1013">
        <f t="shared" si="32"/>
        <v>25.818624343104606</v>
      </c>
      <c r="G1013" s="40">
        <f t="shared" si="33"/>
        <v>0.22092187134456154</v>
      </c>
      <c r="I1013" s="13">
        <v>44051</v>
      </c>
      <c r="J1013">
        <v>26</v>
      </c>
      <c r="K1013">
        <f t="shared" si="29"/>
        <v>24.639608439475506</v>
      </c>
      <c r="L1013" s="17">
        <f t="shared" si="34"/>
        <v>1.3603915605244943</v>
      </c>
      <c r="M1013">
        <f t="shared" si="35"/>
        <v>1.3603915605244943</v>
      </c>
      <c r="N1013">
        <f t="shared" si="36"/>
        <v>1.8506651979462687</v>
      </c>
      <c r="O1013" s="40">
        <f t="shared" si="37"/>
        <v>5.2322752327865166E-2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8"/>
        <v>25.191504201940557</v>
      </c>
      <c r="D1014" s="17">
        <f t="shared" si="30"/>
        <v>8.8084957980594432</v>
      </c>
      <c r="E1014">
        <f t="shared" si="31"/>
        <v>8.8084957980594432</v>
      </c>
      <c r="F1014">
        <f t="shared" si="32"/>
        <v>77.589598224430873</v>
      </c>
      <c r="G1014" s="40">
        <f t="shared" si="33"/>
        <v>0.25907340582527771</v>
      </c>
      <c r="I1014" s="13">
        <v>44052</v>
      </c>
      <c r="J1014">
        <v>24</v>
      </c>
      <c r="K1014">
        <f t="shared" si="29"/>
        <v>27.466858903972746</v>
      </c>
      <c r="L1014" s="17">
        <f t="shared" si="34"/>
        <v>-3.4668589039727458</v>
      </c>
      <c r="M1014">
        <f t="shared" si="35"/>
        <v>3.4668589039727458</v>
      </c>
      <c r="N1014">
        <f t="shared" si="36"/>
        <v>12.019110660055109</v>
      </c>
      <c r="O1014" s="40">
        <f t="shared" si="37"/>
        <v>0.14445245433219775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8"/>
        <v>24.585247156114125</v>
      </c>
      <c r="D1015" s="17">
        <f t="shared" si="30"/>
        <v>3.414752843885875</v>
      </c>
      <c r="E1015">
        <f t="shared" si="31"/>
        <v>3.414752843885875</v>
      </c>
      <c r="F1015">
        <f t="shared" si="32"/>
        <v>11.66053698482667</v>
      </c>
      <c r="G1015" s="40">
        <f t="shared" si="33"/>
        <v>0.12195545871020982</v>
      </c>
      <c r="I1015" s="13">
        <v>44053</v>
      </c>
      <c r="J1015">
        <v>18</v>
      </c>
      <c r="K1015">
        <f t="shared" si="29"/>
        <v>24.470734556352536</v>
      </c>
      <c r="L1015" s="17">
        <f t="shared" si="34"/>
        <v>-6.4707345563525358</v>
      </c>
      <c r="M1015">
        <f t="shared" si="35"/>
        <v>6.4707345563525358</v>
      </c>
      <c r="N1015">
        <f t="shared" si="36"/>
        <v>41.870405698774846</v>
      </c>
      <c r="O1015" s="40">
        <f t="shared" si="37"/>
        <v>0.35948525313069646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8"/>
        <v>21.091243194671495</v>
      </c>
      <c r="D1016" s="17">
        <f t="shared" si="30"/>
        <v>8.9087568053285047</v>
      </c>
      <c r="E1016">
        <f t="shared" si="31"/>
        <v>8.9087568053285047</v>
      </c>
      <c r="F1016">
        <f t="shared" si="32"/>
        <v>79.365947816486951</v>
      </c>
      <c r="G1016" s="40">
        <f t="shared" si="33"/>
        <v>0.29695856017761685</v>
      </c>
      <c r="I1016" s="13">
        <v>44054</v>
      </c>
      <c r="J1016">
        <v>31</v>
      </c>
      <c r="K1016">
        <f t="shared" si="29"/>
        <v>33.240506342381892</v>
      </c>
      <c r="L1016" s="17">
        <f t="shared" si="34"/>
        <v>-2.2405063423818916</v>
      </c>
      <c r="M1016">
        <f t="shared" si="35"/>
        <v>2.2405063423818916</v>
      </c>
      <c r="N1016">
        <f t="shared" si="36"/>
        <v>5.0198686702534818</v>
      </c>
      <c r="O1016" s="40">
        <f t="shared" si="37"/>
        <v>7.2274398141351337E-2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8"/>
        <v>22.866380511579525</v>
      </c>
      <c r="D1017" s="17">
        <f t="shared" si="30"/>
        <v>1.1336194884204751</v>
      </c>
      <c r="E1017">
        <f t="shared" si="31"/>
        <v>1.1336194884204751</v>
      </c>
      <c r="F1017">
        <f t="shared" si="32"/>
        <v>1.2850931445266998</v>
      </c>
      <c r="G1017" s="40">
        <f t="shared" si="33"/>
        <v>4.7234145350853129E-2</v>
      </c>
      <c r="I1017" s="13">
        <v>44055</v>
      </c>
      <c r="J1017">
        <v>32</v>
      </c>
      <c r="K1017">
        <f t="shared" si="29"/>
        <v>32.81186575351591</v>
      </c>
      <c r="L1017" s="17">
        <f t="shared" si="34"/>
        <v>-0.81186575351591017</v>
      </c>
      <c r="M1017">
        <f t="shared" si="35"/>
        <v>0.81186575351591017</v>
      </c>
      <c r="N1017">
        <f t="shared" si="36"/>
        <v>0.65912600173195657</v>
      </c>
      <c r="O1017" s="40">
        <f t="shared" si="37"/>
        <v>2.5370804797372193E-2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8"/>
        <v>24.944268851025136</v>
      </c>
      <c r="D1018" s="17">
        <f t="shared" si="30"/>
        <v>-3.9442688510251358</v>
      </c>
      <c r="E1018">
        <f t="shared" si="31"/>
        <v>3.9442688510251358</v>
      </c>
      <c r="F1018">
        <f t="shared" si="32"/>
        <v>15.557256769167145</v>
      </c>
      <c r="G1018" s="40">
        <f t="shared" si="33"/>
        <v>0.18782232623929218</v>
      </c>
      <c r="I1018" s="13">
        <v>44056</v>
      </c>
      <c r="J1018">
        <v>32</v>
      </c>
      <c r="K1018">
        <f t="shared" si="29"/>
        <v>32.351497659896872</v>
      </c>
      <c r="L1018" s="17">
        <f t="shared" si="34"/>
        <v>-0.35149765989687154</v>
      </c>
      <c r="M1018">
        <f t="shared" si="35"/>
        <v>0.35149765989687154</v>
      </c>
      <c r="N1018">
        <f t="shared" si="36"/>
        <v>0.12355060491297677</v>
      </c>
      <c r="O1018" s="40">
        <f t="shared" si="37"/>
        <v>1.0984301871777236E-2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8"/>
        <v>25.275598019436092</v>
      </c>
      <c r="D1019" s="17">
        <f t="shared" si="30"/>
        <v>-1.2755980194360923</v>
      </c>
      <c r="E1019">
        <f t="shared" si="31"/>
        <v>1.2755980194360923</v>
      </c>
      <c r="F1019">
        <f t="shared" si="32"/>
        <v>1.6271503071892812</v>
      </c>
      <c r="G1019" s="40">
        <f t="shared" si="33"/>
        <v>5.3149917476503848E-2</v>
      </c>
      <c r="I1019" s="13">
        <v>44057</v>
      </c>
      <c r="J1019">
        <v>28</v>
      </c>
      <c r="K1019">
        <f t="shared" si="29"/>
        <v>32.585921743919315</v>
      </c>
      <c r="L1019" s="17">
        <f t="shared" si="34"/>
        <v>-4.5859217439193145</v>
      </c>
      <c r="M1019">
        <f t="shared" si="35"/>
        <v>4.5859217439193145</v>
      </c>
      <c r="N1019">
        <f t="shared" si="36"/>
        <v>21.030678241351968</v>
      </c>
      <c r="O1019" s="40">
        <f t="shared" si="37"/>
        <v>0.16378291942568982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8"/>
        <v>24.067545104595062</v>
      </c>
      <c r="D1020" s="17">
        <f t="shared" si="30"/>
        <v>9.9324548954049376</v>
      </c>
      <c r="E1020">
        <f t="shared" si="31"/>
        <v>9.9324548954049376</v>
      </c>
      <c r="F1020">
        <f t="shared" si="32"/>
        <v>98.653660249253505</v>
      </c>
      <c r="G1020" s="40">
        <f t="shared" si="33"/>
        <v>0.29213102633543936</v>
      </c>
      <c r="I1020" s="13">
        <v>44058</v>
      </c>
      <c r="J1020">
        <v>21</v>
      </c>
      <c r="K1020">
        <f t="shared" si="29"/>
        <v>27.713117655779648</v>
      </c>
      <c r="L1020" s="17">
        <f t="shared" si="34"/>
        <v>-6.7131176557796479</v>
      </c>
      <c r="M1020">
        <f t="shared" si="35"/>
        <v>6.7131176557796479</v>
      </c>
      <c r="N1020">
        <f t="shared" si="36"/>
        <v>45.065948660340439</v>
      </c>
      <c r="O1020" s="40">
        <f t="shared" si="37"/>
        <v>0.31967226932284037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8"/>
        <v>26.512136575601662</v>
      </c>
      <c r="D1021" s="17">
        <f t="shared" si="30"/>
        <v>5.4878634243983377</v>
      </c>
      <c r="E1021">
        <f t="shared" si="31"/>
        <v>5.4878634243983377</v>
      </c>
      <c r="F1021">
        <f t="shared" si="32"/>
        <v>30.116644964849051</v>
      </c>
      <c r="G1021" s="40">
        <f t="shared" si="33"/>
        <v>0.17149573201244805</v>
      </c>
      <c r="I1021" s="13">
        <v>44059</v>
      </c>
      <c r="J1021">
        <v>29</v>
      </c>
      <c r="K1021">
        <f t="shared" si="29"/>
        <v>28.128600296071003</v>
      </c>
      <c r="L1021" s="17">
        <f t="shared" si="34"/>
        <v>0.87139970392899713</v>
      </c>
      <c r="M1021">
        <f t="shared" si="35"/>
        <v>0.87139970392899713</v>
      </c>
      <c r="N1021">
        <f t="shared" si="36"/>
        <v>0.75933744400754388</v>
      </c>
      <c r="O1021" s="40">
        <f t="shared" si="37"/>
        <v>3.0048265652724039E-2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8"/>
        <v>25.825289006332849</v>
      </c>
      <c r="D1022" s="17">
        <f t="shared" si="30"/>
        <v>0.17471099366715137</v>
      </c>
      <c r="E1022">
        <f t="shared" si="31"/>
        <v>0.17471099366715137</v>
      </c>
      <c r="F1022">
        <f t="shared" si="32"/>
        <v>3.0523931308163405E-2</v>
      </c>
      <c r="G1022" s="40">
        <f t="shared" si="33"/>
        <v>6.7196536025827449E-3</v>
      </c>
      <c r="I1022" s="13">
        <v>44060</v>
      </c>
      <c r="J1022">
        <v>29</v>
      </c>
      <c r="K1022">
        <f t="shared" si="29"/>
        <v>24.948710567843136</v>
      </c>
      <c r="L1022" s="17">
        <f t="shared" si="34"/>
        <v>4.0512894321568638</v>
      </c>
      <c r="M1022">
        <f t="shared" si="35"/>
        <v>4.0512894321568638</v>
      </c>
      <c r="N1022">
        <f t="shared" si="36"/>
        <v>16.412946063105885</v>
      </c>
      <c r="O1022" s="40">
        <f t="shared" si="37"/>
        <v>0.13969963559161599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8"/>
        <v>27.958373942987951</v>
      </c>
      <c r="D1023" s="17">
        <f t="shared" si="30"/>
        <v>-0.95837394298795076</v>
      </c>
      <c r="E1023">
        <f t="shared" si="31"/>
        <v>0.95837394298795076</v>
      </c>
      <c r="F1023">
        <f t="shared" si="32"/>
        <v>0.91848061459827191</v>
      </c>
      <c r="G1023" s="40">
        <f t="shared" si="33"/>
        <v>3.5495331221775957E-2</v>
      </c>
      <c r="I1023" s="13">
        <v>44061</v>
      </c>
      <c r="J1023">
        <v>34</v>
      </c>
      <c r="K1023">
        <f t="shared" si="29"/>
        <v>30.915564565163809</v>
      </c>
      <c r="L1023" s="17">
        <f t="shared" si="34"/>
        <v>3.0844354348361911</v>
      </c>
      <c r="M1023">
        <f t="shared" si="35"/>
        <v>3.0844354348361911</v>
      </c>
      <c r="N1023">
        <f t="shared" si="36"/>
        <v>9.5137419516731239</v>
      </c>
      <c r="O1023" s="40">
        <f t="shared" si="37"/>
        <v>9.0718689259887977E-2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8"/>
        <v>26.190488256581457</v>
      </c>
      <c r="D1024" s="17">
        <f t="shared" si="30"/>
        <v>-4.1904882565814567</v>
      </c>
      <c r="E1024">
        <f t="shared" si="31"/>
        <v>4.1904882565814567</v>
      </c>
      <c r="F1024">
        <f t="shared" si="32"/>
        <v>17.560191828547097</v>
      </c>
      <c r="G1024" s="40">
        <f t="shared" si="33"/>
        <v>0.19047673893552075</v>
      </c>
      <c r="I1024" s="13">
        <v>44062</v>
      </c>
      <c r="J1024">
        <v>32</v>
      </c>
      <c r="K1024">
        <f t="shared" si="29"/>
        <v>31.105786585363642</v>
      </c>
      <c r="L1024" s="17">
        <f t="shared" si="34"/>
        <v>0.89421341463635784</v>
      </c>
      <c r="M1024">
        <f t="shared" si="35"/>
        <v>0.89421341463635784</v>
      </c>
      <c r="N1024">
        <f t="shared" si="36"/>
        <v>0.79961763091561477</v>
      </c>
      <c r="O1024" s="40">
        <f t="shared" si="37"/>
        <v>2.7944169207386182E-2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8"/>
        <v>24.82355779844201</v>
      </c>
      <c r="D1025" s="17">
        <f t="shared" si="30"/>
        <v>-1.8235577984420104</v>
      </c>
      <c r="E1025">
        <f t="shared" si="31"/>
        <v>1.8235577984420104</v>
      </c>
      <c r="F1025">
        <f t="shared" si="32"/>
        <v>3.3253630442586717</v>
      </c>
      <c r="G1025" s="40">
        <f t="shared" si="33"/>
        <v>7.9285121671391762E-2</v>
      </c>
      <c r="I1025" s="13">
        <v>44063</v>
      </c>
      <c r="J1025">
        <v>32</v>
      </c>
      <c r="K1025">
        <f t="shared" si="29"/>
        <v>31.323911211564557</v>
      </c>
      <c r="L1025" s="17">
        <f t="shared" si="34"/>
        <v>0.67608878843544318</v>
      </c>
      <c r="M1025">
        <f t="shared" si="35"/>
        <v>0.67608878843544318</v>
      </c>
      <c r="N1025">
        <f t="shared" si="36"/>
        <v>0.45709604984810542</v>
      </c>
      <c r="O1025" s="40">
        <f t="shared" si="37"/>
        <v>2.1127774638607599E-2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8"/>
        <v>24.926503571417722</v>
      </c>
      <c r="D1026" s="17">
        <f t="shared" si="30"/>
        <v>1.0734964285822777</v>
      </c>
      <c r="E1026">
        <f t="shared" si="31"/>
        <v>1.0734964285822777</v>
      </c>
      <c r="F1026">
        <f t="shared" si="32"/>
        <v>1.1523945821789052</v>
      </c>
      <c r="G1026" s="40">
        <f t="shared" si="33"/>
        <v>4.1288324176241446E-2</v>
      </c>
      <c r="I1026" s="13">
        <v>44064</v>
      </c>
      <c r="J1026">
        <v>27</v>
      </c>
      <c r="K1026">
        <f t="shared" si="29"/>
        <v>28.21032209141293</v>
      </c>
      <c r="L1026" s="17">
        <f t="shared" si="34"/>
        <v>-1.2103220914129302</v>
      </c>
      <c r="M1026">
        <f t="shared" si="35"/>
        <v>1.2103220914129302</v>
      </c>
      <c r="N1026">
        <f t="shared" si="36"/>
        <v>1.4648795649621695</v>
      </c>
      <c r="O1026" s="40">
        <f t="shared" si="37"/>
        <v>4.4826744126404826E-2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8"/>
        <v>30.199771659975436</v>
      </c>
      <c r="D1027" s="17">
        <f t="shared" si="30"/>
        <v>11.800228340024564</v>
      </c>
      <c r="E1027">
        <f t="shared" si="31"/>
        <v>11.800228340024564</v>
      </c>
      <c r="F1027">
        <f t="shared" si="32"/>
        <v>139.24538887671886</v>
      </c>
      <c r="G1027" s="40">
        <f t="shared" si="33"/>
        <v>0.28095781761963246</v>
      </c>
      <c r="I1027" s="13">
        <v>44065</v>
      </c>
      <c r="J1027">
        <v>28</v>
      </c>
      <c r="K1027">
        <f t="shared" si="29"/>
        <v>23.068115699983146</v>
      </c>
      <c r="L1027" s="17">
        <f t="shared" si="34"/>
        <v>4.9318843000168542</v>
      </c>
      <c r="M1027">
        <f t="shared" si="35"/>
        <v>4.9318843000168542</v>
      </c>
      <c r="N1027">
        <f t="shared" si="36"/>
        <v>24.323482748752735</v>
      </c>
      <c r="O1027" s="40">
        <f t="shared" si="37"/>
        <v>0.17613872500060193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8"/>
        <v>29.936430735644226</v>
      </c>
      <c r="D1028" s="17">
        <f t="shared" si="30"/>
        <v>6.3569264355773925E-2</v>
      </c>
      <c r="E1028">
        <f t="shared" si="31"/>
        <v>6.3569264355773925E-2</v>
      </c>
      <c r="F1028">
        <f t="shared" si="32"/>
        <v>4.0410513707342692E-3</v>
      </c>
      <c r="G1028" s="40">
        <f t="shared" si="33"/>
        <v>2.1189754785257975E-3</v>
      </c>
      <c r="I1028" s="13">
        <v>44066</v>
      </c>
      <c r="J1028">
        <v>22</v>
      </c>
      <c r="K1028">
        <f t="shared" si="29"/>
        <v>28.000322618066015</v>
      </c>
      <c r="L1028" s="17">
        <f t="shared" si="34"/>
        <v>-6.000322618066015</v>
      </c>
      <c r="M1028">
        <f t="shared" si="35"/>
        <v>6.000322618066015</v>
      </c>
      <c r="N1028">
        <f t="shared" si="36"/>
        <v>36.003871520874597</v>
      </c>
      <c r="O1028" s="40">
        <f t="shared" si="37"/>
        <v>0.27274193718481887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8"/>
        <v>29.846739782695831</v>
      </c>
      <c r="D1029" s="17">
        <f t="shared" si="30"/>
        <v>10.153260217304169</v>
      </c>
      <c r="E1029">
        <f t="shared" si="31"/>
        <v>10.153260217304169</v>
      </c>
      <c r="F1029">
        <f t="shared" si="32"/>
        <v>103.0886930402915</v>
      </c>
      <c r="G1029" s="40">
        <f t="shared" si="33"/>
        <v>0.25383150543260424</v>
      </c>
      <c r="I1029" s="13">
        <v>44067</v>
      </c>
      <c r="J1029">
        <v>33</v>
      </c>
      <c r="K1029">
        <f t="shared" si="29"/>
        <v>28.94084184287977</v>
      </c>
      <c r="L1029" s="17">
        <f t="shared" si="34"/>
        <v>4.0591581571202298</v>
      </c>
      <c r="M1029">
        <f t="shared" si="35"/>
        <v>4.0591581571202298</v>
      </c>
      <c r="N1029">
        <f t="shared" si="36"/>
        <v>16.476764944515701</v>
      </c>
      <c r="O1029" s="40">
        <f t="shared" si="37"/>
        <v>0.12300479264000697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8"/>
        <v>26.83515330459225</v>
      </c>
      <c r="D1030" s="17">
        <f t="shared" si="30"/>
        <v>16.16484669540775</v>
      </c>
      <c r="E1030">
        <f t="shared" si="31"/>
        <v>16.16484669540775</v>
      </c>
      <c r="F1030">
        <f t="shared" si="32"/>
        <v>261.30226868603484</v>
      </c>
      <c r="G1030" s="40">
        <f t="shared" si="33"/>
        <v>0.37592666733506397</v>
      </c>
      <c r="I1030" s="13">
        <v>44068</v>
      </c>
      <c r="J1030">
        <v>31</v>
      </c>
      <c r="K1030">
        <f t="shared" si="29"/>
        <v>32.707715371823149</v>
      </c>
      <c r="L1030" s="17">
        <f t="shared" si="34"/>
        <v>-1.7077153718231486</v>
      </c>
      <c r="M1030">
        <f t="shared" si="35"/>
        <v>1.7077153718231486</v>
      </c>
      <c r="N1030">
        <f t="shared" si="36"/>
        <v>2.9162917911610746</v>
      </c>
      <c r="O1030" s="40">
        <f t="shared" si="37"/>
        <v>5.5087592639456409E-2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8"/>
        <v>25.335860556868194</v>
      </c>
      <c r="D1031" s="17">
        <f t="shared" si="30"/>
        <v>9.6641394431318055</v>
      </c>
      <c r="E1031">
        <f t="shared" si="31"/>
        <v>9.6641394431318055</v>
      </c>
      <c r="F1031">
        <f t="shared" si="32"/>
        <v>93.395591176295923</v>
      </c>
      <c r="G1031" s="40">
        <f t="shared" si="33"/>
        <v>0.27611826980376586</v>
      </c>
      <c r="I1031" s="13">
        <v>44069</v>
      </c>
      <c r="J1031">
        <v>30</v>
      </c>
      <c r="K1031">
        <f t="shared" si="29"/>
        <v>31.326167642547762</v>
      </c>
      <c r="L1031" s="17">
        <f t="shared" si="34"/>
        <v>-1.3261676425477624</v>
      </c>
      <c r="M1031">
        <f t="shared" si="35"/>
        <v>1.3261676425477624</v>
      </c>
      <c r="N1031">
        <f t="shared" si="36"/>
        <v>1.7587206161406899</v>
      </c>
      <c r="O1031" s="40">
        <f t="shared" si="37"/>
        <v>4.4205588084925411E-2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8"/>
        <v>26.107634406657912</v>
      </c>
      <c r="D1032" s="17">
        <f t="shared" si="30"/>
        <v>3.8923655933420882</v>
      </c>
      <c r="E1032">
        <f t="shared" si="31"/>
        <v>3.8923655933420882</v>
      </c>
      <c r="F1032">
        <f t="shared" si="32"/>
        <v>15.150509912233307</v>
      </c>
      <c r="G1032" s="40">
        <f t="shared" si="33"/>
        <v>0.12974551977806961</v>
      </c>
      <c r="I1032" s="13">
        <v>44070</v>
      </c>
      <c r="J1032">
        <v>35</v>
      </c>
      <c r="K1032">
        <f t="shared" si="29"/>
        <v>30.300903958403694</v>
      </c>
      <c r="L1032" s="17">
        <f t="shared" si="34"/>
        <v>4.6990960415963059</v>
      </c>
      <c r="M1032">
        <f t="shared" si="35"/>
        <v>4.6990960415963059</v>
      </c>
      <c r="N1032">
        <f t="shared" si="36"/>
        <v>22.081503608146072</v>
      </c>
      <c r="O1032" s="40">
        <f t="shared" si="37"/>
        <v>0.13425988690275159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8"/>
        <v>28.406164908065552</v>
      </c>
      <c r="D1033" s="17">
        <f t="shared" si="30"/>
        <v>-2.4061649080655521</v>
      </c>
      <c r="E1033">
        <f t="shared" si="31"/>
        <v>2.4061649080655521</v>
      </c>
      <c r="F1033">
        <f t="shared" si="32"/>
        <v>5.7896295648061065</v>
      </c>
      <c r="G1033" s="40">
        <f t="shared" si="33"/>
        <v>9.2544804156367386E-2</v>
      </c>
      <c r="I1033" s="13">
        <v>44071</v>
      </c>
      <c r="J1033">
        <v>32</v>
      </c>
      <c r="K1033">
        <f t="shared" si="29"/>
        <v>28.022680819572866</v>
      </c>
      <c r="L1033" s="17">
        <f t="shared" si="34"/>
        <v>3.9773191804271342</v>
      </c>
      <c r="M1033">
        <f t="shared" si="35"/>
        <v>3.9773191804271342</v>
      </c>
      <c r="N1033">
        <f t="shared" si="36"/>
        <v>15.81906786299357</v>
      </c>
      <c r="O1033" s="40">
        <f t="shared" si="37"/>
        <v>0.12429122438834794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8"/>
        <v>31.497792029646966</v>
      </c>
      <c r="D1034" s="17">
        <f t="shared" si="30"/>
        <v>-4.4977920296469662</v>
      </c>
      <c r="E1034">
        <f t="shared" si="31"/>
        <v>4.4977920296469662</v>
      </c>
      <c r="F1034">
        <f t="shared" si="32"/>
        <v>20.230133141955775</v>
      </c>
      <c r="G1034" s="40">
        <f t="shared" si="33"/>
        <v>0.16658488998692467</v>
      </c>
      <c r="I1034" s="13">
        <v>44072</v>
      </c>
      <c r="J1034">
        <v>34</v>
      </c>
      <c r="K1034">
        <f t="shared" si="29"/>
        <v>29.157443635237353</v>
      </c>
      <c r="L1034" s="17">
        <f t="shared" si="34"/>
        <v>4.8425563647626468</v>
      </c>
      <c r="M1034">
        <f t="shared" si="35"/>
        <v>4.8425563647626468</v>
      </c>
      <c r="N1034">
        <f t="shared" si="36"/>
        <v>23.450352145903221</v>
      </c>
      <c r="O1034" s="40">
        <f t="shared" si="37"/>
        <v>0.14242812837537197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8"/>
        <v>30.402573869315638</v>
      </c>
      <c r="D1035" s="17">
        <f t="shared" si="30"/>
        <v>-3.4025738693156384</v>
      </c>
      <c r="E1035">
        <f t="shared" si="31"/>
        <v>3.4025738693156384</v>
      </c>
      <c r="F1035">
        <f t="shared" si="32"/>
        <v>11.577508936149595</v>
      </c>
      <c r="G1035" s="40">
        <f t="shared" si="33"/>
        <v>0.12602125441909773</v>
      </c>
      <c r="I1035" s="13">
        <v>44073</v>
      </c>
      <c r="J1035">
        <v>19</v>
      </c>
      <c r="K1035">
        <f t="shared" si="29"/>
        <v>26.159033155805044</v>
      </c>
      <c r="L1035" s="17">
        <f t="shared" si="34"/>
        <v>-7.1590331558050444</v>
      </c>
      <c r="M1035">
        <f t="shared" si="35"/>
        <v>7.1590331558050444</v>
      </c>
      <c r="N1035">
        <f t="shared" si="36"/>
        <v>51.251755725915935</v>
      </c>
      <c r="O1035" s="40">
        <f t="shared" si="37"/>
        <v>0.37679121872658128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8"/>
        <v>32.753329730945509</v>
      </c>
      <c r="D1036" s="17">
        <f t="shared" si="30"/>
        <v>-10.753329730945509</v>
      </c>
      <c r="E1036">
        <f t="shared" si="31"/>
        <v>10.753329730945509</v>
      </c>
      <c r="F1036">
        <f t="shared" si="32"/>
        <v>115.63410030243662</v>
      </c>
      <c r="G1036" s="40">
        <f t="shared" si="33"/>
        <v>0.48878771504297769</v>
      </c>
      <c r="I1036" s="13">
        <v>44074</v>
      </c>
      <c r="J1036">
        <v>33</v>
      </c>
      <c r="K1036">
        <f t="shared" si="29"/>
        <v>32.013942907252961</v>
      </c>
      <c r="L1036" s="17">
        <f t="shared" si="34"/>
        <v>0.98605709274703912</v>
      </c>
      <c r="M1036">
        <f t="shared" si="35"/>
        <v>0.98605709274703912</v>
      </c>
      <c r="N1036">
        <f t="shared" si="36"/>
        <v>0.97230859015674287</v>
      </c>
      <c r="O1036" s="40">
        <f t="shared" si="37"/>
        <v>2.9880517962031488E-2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8"/>
        <v>32.222060124759146</v>
      </c>
      <c r="D1037" s="17">
        <f t="shared" si="30"/>
        <v>-7.222060124759146</v>
      </c>
      <c r="E1037">
        <f t="shared" si="31"/>
        <v>7.222060124759146</v>
      </c>
      <c r="F1037">
        <f t="shared" si="32"/>
        <v>52.158152445636091</v>
      </c>
      <c r="G1037" s="40">
        <f t="shared" si="33"/>
        <v>0.28888240499036583</v>
      </c>
      <c r="I1037" s="13">
        <v>44075</v>
      </c>
      <c r="J1037">
        <v>34</v>
      </c>
      <c r="K1037">
        <f t="shared" si="29"/>
        <v>30.444692688280213</v>
      </c>
      <c r="L1037" s="17">
        <f t="shared" si="34"/>
        <v>3.5553073117197869</v>
      </c>
      <c r="M1037">
        <f t="shared" si="35"/>
        <v>3.5553073117197869</v>
      </c>
      <c r="N1037">
        <f t="shared" si="36"/>
        <v>12.640210080768178</v>
      </c>
      <c r="O1037" s="40">
        <f t="shared" si="37"/>
        <v>0.1045678621094055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8"/>
        <v>34.904724623529447</v>
      </c>
      <c r="D1038" s="17">
        <f t="shared" si="30"/>
        <v>-11.904724623529447</v>
      </c>
      <c r="E1038">
        <f t="shared" si="31"/>
        <v>11.904724623529447</v>
      </c>
      <c r="F1038">
        <f t="shared" si="32"/>
        <v>141.72246836206833</v>
      </c>
      <c r="G1038" s="40">
        <f t="shared" si="33"/>
        <v>0.51759672276214985</v>
      </c>
      <c r="I1038" s="13">
        <v>44076</v>
      </c>
      <c r="J1038">
        <v>26</v>
      </c>
      <c r="K1038">
        <f t="shared" si="29"/>
        <v>30.386837111794417</v>
      </c>
      <c r="L1038" s="17">
        <f t="shared" si="34"/>
        <v>-4.3868371117944172</v>
      </c>
      <c r="M1038">
        <f t="shared" si="35"/>
        <v>4.3868371117944172</v>
      </c>
      <c r="N1038">
        <f t="shared" si="36"/>
        <v>19.244339845416782</v>
      </c>
      <c r="O1038" s="40">
        <f t="shared" si="37"/>
        <v>0.16872450429978528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8"/>
        <v>33.59411927599426</v>
      </c>
      <c r="D1039" s="17">
        <f t="shared" si="30"/>
        <v>-9.5941192759942595</v>
      </c>
      <c r="E1039">
        <f t="shared" si="31"/>
        <v>9.5941192759942595</v>
      </c>
      <c r="F1039">
        <f t="shared" si="32"/>
        <v>92.047124682004608</v>
      </c>
      <c r="G1039" s="40">
        <f t="shared" si="33"/>
        <v>0.39975496983309416</v>
      </c>
      <c r="I1039" s="13">
        <v>44077</v>
      </c>
      <c r="J1039">
        <v>29</v>
      </c>
      <c r="K1039">
        <f t="shared" si="29"/>
        <v>32.530672143025029</v>
      </c>
      <c r="L1039" s="17">
        <f t="shared" si="34"/>
        <v>-3.5306721430250292</v>
      </c>
      <c r="M1039">
        <f t="shared" si="35"/>
        <v>3.5306721430250292</v>
      </c>
      <c r="N1039">
        <f t="shared" si="36"/>
        <v>12.465645781532952</v>
      </c>
      <c r="O1039" s="40">
        <f t="shared" si="37"/>
        <v>0.12174731527672514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8"/>
        <v>35.571014477660299</v>
      </c>
      <c r="D1040" s="17">
        <f t="shared" si="30"/>
        <v>-12.571014477660299</v>
      </c>
      <c r="E1040">
        <f t="shared" si="31"/>
        <v>12.571014477660299</v>
      </c>
      <c r="F1040">
        <f t="shared" si="32"/>
        <v>158.03040499754482</v>
      </c>
      <c r="G1040" s="40">
        <f t="shared" si="33"/>
        <v>0.54656584685479559</v>
      </c>
      <c r="I1040" s="13">
        <v>44078</v>
      </c>
      <c r="J1040">
        <v>40</v>
      </c>
      <c r="K1040">
        <f t="shared" si="29"/>
        <v>30.094958377838108</v>
      </c>
      <c r="L1040" s="17">
        <f t="shared" si="34"/>
        <v>9.9050416221618924</v>
      </c>
      <c r="M1040">
        <f t="shared" si="35"/>
        <v>9.9050416221618924</v>
      </c>
      <c r="N1040">
        <f t="shared" si="36"/>
        <v>98.109849536759498</v>
      </c>
      <c r="O1040" s="40">
        <f t="shared" si="37"/>
        <v>0.2476260405540473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8"/>
        <v>31.51340173124672</v>
      </c>
      <c r="D1041" s="17">
        <f t="shared" si="30"/>
        <v>-4.5134017312467201</v>
      </c>
      <c r="E1041">
        <f t="shared" si="31"/>
        <v>4.5134017312467201</v>
      </c>
      <c r="F1041">
        <f t="shared" si="32"/>
        <v>20.370795187620889</v>
      </c>
      <c r="G1041" s="40">
        <f t="shared" si="33"/>
        <v>0.16716302708321185</v>
      </c>
      <c r="I1041" s="13">
        <v>44079</v>
      </c>
      <c r="J1041">
        <v>30</v>
      </c>
      <c r="K1041">
        <f t="shared" si="29"/>
        <v>32.893512833921072</v>
      </c>
      <c r="L1041" s="17">
        <f t="shared" si="34"/>
        <v>-2.8935128339210721</v>
      </c>
      <c r="M1041">
        <f t="shared" si="35"/>
        <v>2.8935128339210721</v>
      </c>
      <c r="N1041">
        <f t="shared" si="36"/>
        <v>8.3724165200659542</v>
      </c>
      <c r="O1041" s="40">
        <f t="shared" si="37"/>
        <v>9.6450427797369065E-2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8"/>
        <v>33.497897212500341</v>
      </c>
      <c r="D1042" s="17">
        <f t="shared" si="30"/>
        <v>-5.4978972125003409</v>
      </c>
      <c r="E1042">
        <f t="shared" si="31"/>
        <v>5.4978972125003409</v>
      </c>
      <c r="F1042">
        <f t="shared" si="32"/>
        <v>30.226873759219018</v>
      </c>
      <c r="G1042" s="40">
        <f t="shared" si="33"/>
        <v>0.19635347187501218</v>
      </c>
      <c r="I1042" s="13">
        <v>44080</v>
      </c>
      <c r="J1042">
        <v>24</v>
      </c>
      <c r="K1042">
        <f t="shared" si="29"/>
        <v>25.502174365586907</v>
      </c>
      <c r="L1042" s="17">
        <f t="shared" si="34"/>
        <v>-1.5021743655869066</v>
      </c>
      <c r="M1042">
        <f t="shared" si="35"/>
        <v>1.5021743655869066</v>
      </c>
      <c r="N1042">
        <f t="shared" si="36"/>
        <v>2.2565278246264255</v>
      </c>
      <c r="O1042" s="40">
        <f t="shared" si="37"/>
        <v>6.2590598566121106E-2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8"/>
        <v>32.515789691319519</v>
      </c>
      <c r="D1043" s="17">
        <f t="shared" si="30"/>
        <v>-4.5157896913195188</v>
      </c>
      <c r="E1043">
        <f t="shared" si="31"/>
        <v>4.5157896913195188</v>
      </c>
      <c r="F1043">
        <f t="shared" si="32"/>
        <v>20.392356536227634</v>
      </c>
      <c r="G1043" s="40">
        <f t="shared" si="33"/>
        <v>0.16127820326141137</v>
      </c>
      <c r="I1043" s="13">
        <v>44081</v>
      </c>
      <c r="J1043">
        <v>28</v>
      </c>
      <c r="K1043">
        <f t="shared" si="29"/>
        <v>32.107393393163576</v>
      </c>
      <c r="L1043" s="17">
        <f t="shared" si="34"/>
        <v>-4.1073933931635764</v>
      </c>
      <c r="M1043">
        <f t="shared" si="35"/>
        <v>4.1073933931635764</v>
      </c>
      <c r="N1043">
        <f t="shared" si="36"/>
        <v>16.870680486203799</v>
      </c>
      <c r="O1043" s="40">
        <f t="shared" si="37"/>
        <v>0.14669262118441345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8"/>
        <v>28.985634841550461</v>
      </c>
      <c r="D1044" s="17">
        <f t="shared" si="30"/>
        <v>-0.98563484155046055</v>
      </c>
      <c r="E1044">
        <f t="shared" si="31"/>
        <v>0.98563484155046055</v>
      </c>
      <c r="F1044">
        <f t="shared" si="32"/>
        <v>0.9714760408782015</v>
      </c>
      <c r="G1044" s="40">
        <f t="shared" si="33"/>
        <v>3.520124434108788E-2</v>
      </c>
      <c r="I1044" s="13">
        <v>44082</v>
      </c>
      <c r="J1044">
        <v>28</v>
      </c>
      <c r="K1044">
        <f t="shared" si="29"/>
        <v>32.017069543254742</v>
      </c>
      <c r="L1044" s="17">
        <f t="shared" si="34"/>
        <v>-4.0170695432547419</v>
      </c>
      <c r="M1044">
        <f t="shared" si="35"/>
        <v>4.0170695432547419</v>
      </c>
      <c r="N1044">
        <f t="shared" si="36"/>
        <v>16.13684771534486</v>
      </c>
      <c r="O1044" s="40">
        <f t="shared" si="37"/>
        <v>0.14346676940195507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8"/>
        <v>26.668713584666829</v>
      </c>
      <c r="D1045" s="17">
        <f t="shared" si="30"/>
        <v>-4.6687135846668291</v>
      </c>
      <c r="E1045">
        <f t="shared" si="31"/>
        <v>4.6687135846668291</v>
      </c>
      <c r="F1045">
        <f t="shared" si="32"/>
        <v>21.796886535652593</v>
      </c>
      <c r="G1045" s="40">
        <f t="shared" si="33"/>
        <v>0.21221425384849224</v>
      </c>
      <c r="I1045" s="13">
        <v>44083</v>
      </c>
      <c r="J1045">
        <v>29</v>
      </c>
      <c r="K1045">
        <f t="shared" si="29"/>
        <v>29.516292269156345</v>
      </c>
      <c r="L1045" s="17">
        <f t="shared" si="34"/>
        <v>-0.51629226915634518</v>
      </c>
      <c r="M1045">
        <f t="shared" si="35"/>
        <v>0.51629226915634518</v>
      </c>
      <c r="N1045">
        <f t="shared" si="36"/>
        <v>0.26655770719060801</v>
      </c>
      <c r="O1045" s="40">
        <f t="shared" si="37"/>
        <v>1.7803181695046386E-2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8"/>
        <v>25.819410275914759</v>
      </c>
      <c r="D1046" s="17">
        <f t="shared" si="30"/>
        <v>-6.819410275914759</v>
      </c>
      <c r="E1046">
        <f t="shared" si="31"/>
        <v>6.819410275914759</v>
      </c>
      <c r="F1046">
        <f t="shared" si="32"/>
        <v>46.504356511251807</v>
      </c>
      <c r="G1046" s="40">
        <f t="shared" si="33"/>
        <v>0.3589163303113031</v>
      </c>
      <c r="I1046" s="13">
        <v>44084</v>
      </c>
      <c r="J1046">
        <v>31</v>
      </c>
      <c r="K1046">
        <f t="shared" si="29"/>
        <v>31.102750424295788</v>
      </c>
      <c r="L1046" s="17">
        <f t="shared" si="34"/>
        <v>-0.10275042429578818</v>
      </c>
      <c r="M1046">
        <f t="shared" si="35"/>
        <v>0.10275042429578818</v>
      </c>
      <c r="N1046">
        <f t="shared" si="36"/>
        <v>1.0557649692964497E-2</v>
      </c>
      <c r="O1046" s="40">
        <f t="shared" si="37"/>
        <v>3.3145298159931672E-3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8"/>
        <v>25.289934071773992</v>
      </c>
      <c r="D1047" s="17">
        <f t="shared" si="30"/>
        <v>-0.28993407177399177</v>
      </c>
      <c r="E1047">
        <f t="shared" si="31"/>
        <v>0.28993407177399177</v>
      </c>
      <c r="F1047">
        <f t="shared" si="32"/>
        <v>8.406176597544622E-2</v>
      </c>
      <c r="G1047" s="40">
        <f t="shared" si="33"/>
        <v>1.1597362870959671E-2</v>
      </c>
      <c r="I1047" s="13">
        <v>44085</v>
      </c>
      <c r="J1047">
        <v>24</v>
      </c>
      <c r="K1047">
        <f t="shared" si="29"/>
        <v>33.726207666268841</v>
      </c>
      <c r="L1047" s="17">
        <f t="shared" si="34"/>
        <v>-9.7262076662688415</v>
      </c>
      <c r="M1047">
        <f t="shared" si="35"/>
        <v>9.7262076662688415</v>
      </c>
      <c r="N1047">
        <f t="shared" si="36"/>
        <v>94.599115567386789</v>
      </c>
      <c r="O1047" s="40">
        <f t="shared" si="37"/>
        <v>0.40525865276120171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8"/>
        <v>26.036030342269406</v>
      </c>
      <c r="D1048" s="17">
        <f t="shared" si="30"/>
        <v>-8.0360303422694059</v>
      </c>
      <c r="E1048">
        <f t="shared" si="31"/>
        <v>8.0360303422694059</v>
      </c>
      <c r="F1048">
        <f t="shared" si="32"/>
        <v>64.577783661874548</v>
      </c>
      <c r="G1048" s="40">
        <f t="shared" si="33"/>
        <v>0.44644613012607809</v>
      </c>
      <c r="I1048" s="13">
        <v>44086</v>
      </c>
      <c r="J1048">
        <v>28</v>
      </c>
      <c r="K1048">
        <f t="shared" si="29"/>
        <v>29.927744382768768</v>
      </c>
      <c r="L1048" s="17">
        <f t="shared" si="34"/>
        <v>-1.9277443827687684</v>
      </c>
      <c r="M1048">
        <f t="shared" si="35"/>
        <v>1.9277443827687684</v>
      </c>
      <c r="N1048">
        <f t="shared" si="36"/>
        <v>3.7161984052965398</v>
      </c>
      <c r="O1048" s="40">
        <f t="shared" si="37"/>
        <v>6.8848013670313152E-2</v>
      </c>
      <c r="Q1048" s="13">
        <v>44086</v>
      </c>
      <c r="R1048">
        <v>13</v>
      </c>
      <c r="S1048">
        <f>(($U$859*R1041)+($U$857*R1040)+($U$856*R1039)+($U$855*R1038)+($U$854*R1037)+(R1036*$U$858)+(R1035*$U$860))/7</f>
        <v>11.727253097019384</v>
      </c>
      <c r="T1048" s="17">
        <f t="shared" ref="T1048:T1094" si="38">R1048-S1048</f>
        <v>1.2727469029806162</v>
      </c>
      <c r="U1048">
        <f t="shared" ref="U1048:U1094" si="39">ABS(T1048)</f>
        <v>1.2727469029806162</v>
      </c>
      <c r="V1048">
        <f t="shared" ref="V1048:V1094" si="40">U1048^2</f>
        <v>1.61988467904675</v>
      </c>
      <c r="W1048" s="40">
        <f t="shared" ref="W1048:W1094" si="41">ABS(U1048/R1048)</f>
        <v>9.7903607921585867E-2</v>
      </c>
    </row>
    <row r="1049" spans="1:25" x14ac:dyDescent="0.3">
      <c r="A1049" s="13">
        <v>44087</v>
      </c>
      <c r="B1049">
        <v>23</v>
      </c>
      <c r="C1049">
        <f t="shared" si="28"/>
        <v>25.33922292413558</v>
      </c>
      <c r="D1049" s="17">
        <f t="shared" si="30"/>
        <v>-2.33922292413558</v>
      </c>
      <c r="E1049">
        <f t="shared" si="31"/>
        <v>2.33922292413558</v>
      </c>
      <c r="F1049">
        <f t="shared" si="32"/>
        <v>5.4719638888014135</v>
      </c>
      <c r="G1049" s="40">
        <f t="shared" si="33"/>
        <v>0.10170534452763391</v>
      </c>
      <c r="I1049" s="13">
        <v>44087</v>
      </c>
      <c r="J1049">
        <v>27</v>
      </c>
      <c r="K1049">
        <f t="shared" si="29"/>
        <v>29.491728681534386</v>
      </c>
      <c r="L1049" s="17">
        <f t="shared" si="34"/>
        <v>-2.4917286815343864</v>
      </c>
      <c r="M1049">
        <f t="shared" si="35"/>
        <v>2.4917286815343864</v>
      </c>
      <c r="N1049">
        <f t="shared" si="36"/>
        <v>6.2087118223810913</v>
      </c>
      <c r="O1049" s="40">
        <f t="shared" si="37"/>
        <v>9.228624746423654E-2</v>
      </c>
      <c r="Q1049" s="13">
        <v>44087</v>
      </c>
      <c r="R1049">
        <v>18</v>
      </c>
      <c r="S1049">
        <f t="shared" ref="S1049:S1094" si="42">(($U$859*R1042)+($U$857*R1041)+($U$856*R1040)+($U$855*R1039)+($U$854*R1038)+(R1037*$U$858)+(R1036*$U$860))/7</f>
        <v>13.772440152165657</v>
      </c>
      <c r="T1049" s="17">
        <f t="shared" si="38"/>
        <v>4.2275598478343426</v>
      </c>
      <c r="U1049">
        <f t="shared" si="39"/>
        <v>4.2275598478343426</v>
      </c>
      <c r="V1049">
        <f t="shared" si="40"/>
        <v>17.872262267021132</v>
      </c>
      <c r="W1049" s="40">
        <f t="shared" si="41"/>
        <v>0.23486443599079682</v>
      </c>
    </row>
    <row r="1050" spans="1:25" x14ac:dyDescent="0.3">
      <c r="A1050" s="13">
        <v>44088</v>
      </c>
      <c r="B1050">
        <v>29</v>
      </c>
      <c r="C1050">
        <f t="shared" si="28"/>
        <v>27.057947645441438</v>
      </c>
      <c r="D1050" s="17">
        <f t="shared" si="30"/>
        <v>1.9420523545585624</v>
      </c>
      <c r="E1050">
        <f t="shared" si="31"/>
        <v>1.9420523545585624</v>
      </c>
      <c r="F1050">
        <f t="shared" si="32"/>
        <v>3.7715673478464562</v>
      </c>
      <c r="G1050" s="40">
        <f t="shared" si="33"/>
        <v>6.6967322570984908E-2</v>
      </c>
      <c r="I1050" s="13">
        <v>44088</v>
      </c>
      <c r="J1050">
        <v>27</v>
      </c>
      <c r="K1050">
        <f t="shared" si="29"/>
        <v>28.901643857202185</v>
      </c>
      <c r="L1050" s="17">
        <f t="shared" si="34"/>
        <v>-1.9016438572021848</v>
      </c>
      <c r="M1050">
        <f t="shared" si="35"/>
        <v>1.9016438572021848</v>
      </c>
      <c r="N1050">
        <f t="shared" si="36"/>
        <v>3.6162493596348031</v>
      </c>
      <c r="O1050" s="40">
        <f t="shared" si="37"/>
        <v>7.0431253970451288E-2</v>
      </c>
      <c r="Q1050" s="13">
        <v>44088</v>
      </c>
      <c r="R1050">
        <v>10</v>
      </c>
      <c r="S1050">
        <f t="shared" si="42"/>
        <v>11.507975167000561</v>
      </c>
      <c r="T1050" s="17">
        <f t="shared" si="38"/>
        <v>-1.507975167000561</v>
      </c>
      <c r="U1050">
        <f t="shared" si="39"/>
        <v>1.507975167000561</v>
      </c>
      <c r="V1050">
        <f t="shared" si="40"/>
        <v>2.2739891042903699</v>
      </c>
      <c r="W1050" s="40">
        <f t="shared" si="41"/>
        <v>0.15079751670005609</v>
      </c>
    </row>
    <row r="1051" spans="1:25" x14ac:dyDescent="0.3">
      <c r="A1051" s="13">
        <v>44089</v>
      </c>
      <c r="B1051">
        <v>21</v>
      </c>
      <c r="C1051">
        <f t="shared" si="28"/>
        <v>26.578900680053245</v>
      </c>
      <c r="D1051" s="17">
        <f t="shared" si="30"/>
        <v>-5.5789006800532448</v>
      </c>
      <c r="E1051">
        <f t="shared" si="31"/>
        <v>5.5789006800532448</v>
      </c>
      <c r="F1051">
        <f t="shared" si="32"/>
        <v>31.124132797898557</v>
      </c>
      <c r="G1051" s="40">
        <f t="shared" si="33"/>
        <v>0.2656619371453926</v>
      </c>
      <c r="I1051" s="13">
        <v>44089</v>
      </c>
      <c r="J1051">
        <v>27</v>
      </c>
      <c r="K1051">
        <f t="shared" si="29"/>
        <v>27.751939835460309</v>
      </c>
      <c r="L1051" s="17">
        <f t="shared" si="34"/>
        <v>-0.75193983546030907</v>
      </c>
      <c r="M1051">
        <f t="shared" si="35"/>
        <v>0.75193983546030907</v>
      </c>
      <c r="N1051">
        <f t="shared" si="36"/>
        <v>0.56541351615207669</v>
      </c>
      <c r="O1051" s="40">
        <f t="shared" si="37"/>
        <v>2.7849623535567001E-2</v>
      </c>
      <c r="Q1051" s="13">
        <v>44089</v>
      </c>
      <c r="R1051">
        <v>12</v>
      </c>
      <c r="S1051">
        <f t="shared" si="42"/>
        <v>12.97385291273361</v>
      </c>
      <c r="T1051" s="17">
        <f t="shared" si="38"/>
        <v>-0.97385291273361041</v>
      </c>
      <c r="U1051">
        <f t="shared" si="39"/>
        <v>0.97385291273361041</v>
      </c>
      <c r="V1051">
        <f t="shared" si="40"/>
        <v>0.94838949563973696</v>
      </c>
      <c r="W1051" s="40">
        <f t="shared" si="41"/>
        <v>8.1154409394467539E-2</v>
      </c>
    </row>
    <row r="1052" spans="1:25" x14ac:dyDescent="0.3">
      <c r="A1052" s="13">
        <v>44090</v>
      </c>
      <c r="B1052">
        <v>31</v>
      </c>
      <c r="C1052">
        <f t="shared" si="28"/>
        <v>25.996129087164288</v>
      </c>
      <c r="D1052" s="17">
        <f t="shared" si="30"/>
        <v>5.0038709128357119</v>
      </c>
      <c r="E1052">
        <f t="shared" si="31"/>
        <v>5.0038709128357119</v>
      </c>
      <c r="F1052">
        <f t="shared" si="32"/>
        <v>25.038724112323301</v>
      </c>
      <c r="G1052" s="40">
        <f t="shared" si="33"/>
        <v>0.16141519073663588</v>
      </c>
      <c r="I1052" s="13">
        <v>44090</v>
      </c>
      <c r="J1052">
        <v>42</v>
      </c>
      <c r="K1052">
        <f t="shared" si="29"/>
        <v>30.922729250548937</v>
      </c>
      <c r="L1052" s="17">
        <f t="shared" si="34"/>
        <v>11.077270749451063</v>
      </c>
      <c r="M1052">
        <f t="shared" si="35"/>
        <v>11.077270749451063</v>
      </c>
      <c r="N1052">
        <f t="shared" si="36"/>
        <v>122.70592725664412</v>
      </c>
      <c r="O1052" s="40">
        <f t="shared" si="37"/>
        <v>0.26374454165359673</v>
      </c>
      <c r="Q1052" s="13">
        <v>44090</v>
      </c>
      <c r="R1052">
        <v>10</v>
      </c>
      <c r="S1052">
        <f t="shared" si="42"/>
        <v>14.425208664167798</v>
      </c>
      <c r="T1052" s="17">
        <f t="shared" si="38"/>
        <v>-4.4252086641677977</v>
      </c>
      <c r="U1052">
        <f t="shared" si="39"/>
        <v>4.4252086641677977</v>
      </c>
      <c r="V1052">
        <f t="shared" si="40"/>
        <v>19.582471721425744</v>
      </c>
      <c r="W1052" s="40">
        <f t="shared" si="41"/>
        <v>0.44252086641677979</v>
      </c>
    </row>
    <row r="1053" spans="1:25" x14ac:dyDescent="0.3">
      <c r="A1053" s="13">
        <v>44091</v>
      </c>
      <c r="B1053">
        <v>21</v>
      </c>
      <c r="C1053">
        <f t="shared" si="28"/>
        <v>24.281401461520026</v>
      </c>
      <c r="D1053" s="17">
        <f t="shared" si="30"/>
        <v>-3.2814014615200264</v>
      </c>
      <c r="E1053">
        <f t="shared" si="31"/>
        <v>3.2814014615200264</v>
      </c>
      <c r="F1053">
        <f t="shared" si="32"/>
        <v>10.767595551665766</v>
      </c>
      <c r="G1053" s="40">
        <f t="shared" si="33"/>
        <v>0.1562572124533346</v>
      </c>
      <c r="I1053" s="13">
        <v>44091</v>
      </c>
      <c r="J1053">
        <v>25</v>
      </c>
      <c r="K1053">
        <f t="shared" si="29"/>
        <v>31.608631755549652</v>
      </c>
      <c r="L1053" s="17">
        <f t="shared" si="34"/>
        <v>-6.6086317555496521</v>
      </c>
      <c r="M1053">
        <f t="shared" si="35"/>
        <v>6.6086317555496521</v>
      </c>
      <c r="N1053">
        <f t="shared" si="36"/>
        <v>43.674013680459275</v>
      </c>
      <c r="O1053" s="40">
        <f t="shared" si="37"/>
        <v>0.26434527022198606</v>
      </c>
      <c r="Q1053" s="13">
        <v>44091</v>
      </c>
      <c r="R1053">
        <v>12</v>
      </c>
      <c r="S1053">
        <f t="shared" si="42"/>
        <v>11.185809562478681</v>
      </c>
      <c r="T1053" s="17">
        <f t="shared" si="38"/>
        <v>0.8141904375213187</v>
      </c>
      <c r="U1053">
        <f t="shared" si="39"/>
        <v>0.8141904375213187</v>
      </c>
      <c r="V1053">
        <f t="shared" si="40"/>
        <v>0.66290606855115641</v>
      </c>
      <c r="W1053" s="40">
        <f t="shared" si="41"/>
        <v>6.7849203126776558E-2</v>
      </c>
    </row>
    <row r="1054" spans="1:25" x14ac:dyDescent="0.3">
      <c r="A1054" s="13">
        <v>44092</v>
      </c>
      <c r="B1054">
        <v>18</v>
      </c>
      <c r="C1054">
        <f t="shared" si="28"/>
        <v>25.229599971683076</v>
      </c>
      <c r="D1054" s="17">
        <f t="shared" si="30"/>
        <v>-7.2295999716830757</v>
      </c>
      <c r="E1054">
        <f t="shared" si="31"/>
        <v>7.2295999716830757</v>
      </c>
      <c r="F1054">
        <f t="shared" si="32"/>
        <v>52.267115750559931</v>
      </c>
      <c r="G1054" s="40">
        <f t="shared" si="33"/>
        <v>0.40164444287128198</v>
      </c>
      <c r="I1054" s="13">
        <v>44092</v>
      </c>
      <c r="J1054">
        <v>30</v>
      </c>
      <c r="K1054">
        <f t="shared" si="29"/>
        <v>26.003911508661648</v>
      </c>
      <c r="L1054" s="17">
        <f t="shared" si="34"/>
        <v>3.9960884913383516</v>
      </c>
      <c r="M1054">
        <f t="shared" si="35"/>
        <v>3.9960884913383516</v>
      </c>
      <c r="N1054">
        <f t="shared" si="36"/>
        <v>15.968723230606823</v>
      </c>
      <c r="O1054" s="40">
        <f t="shared" si="37"/>
        <v>0.13320294971127838</v>
      </c>
      <c r="Q1054" s="13">
        <v>44092</v>
      </c>
      <c r="R1054">
        <v>12</v>
      </c>
      <c r="S1054">
        <f t="shared" si="42"/>
        <v>9.8822507195965095</v>
      </c>
      <c r="T1054" s="17">
        <f t="shared" si="38"/>
        <v>2.1177492804034905</v>
      </c>
      <c r="U1054">
        <f t="shared" si="39"/>
        <v>2.1177492804034905</v>
      </c>
      <c r="V1054">
        <f t="shared" si="40"/>
        <v>4.4848620146495017</v>
      </c>
      <c r="W1054" s="40">
        <f t="shared" si="41"/>
        <v>0.17647910670029088</v>
      </c>
    </row>
    <row r="1055" spans="1:25" x14ac:dyDescent="0.3">
      <c r="A1055" s="13">
        <v>44093</v>
      </c>
      <c r="B1055">
        <v>26</v>
      </c>
      <c r="C1055">
        <f t="shared" si="28"/>
        <v>24.793584506738679</v>
      </c>
      <c r="D1055" s="17">
        <f t="shared" si="30"/>
        <v>1.2064154932613214</v>
      </c>
      <c r="E1055">
        <f t="shared" si="31"/>
        <v>1.2064154932613214</v>
      </c>
      <c r="F1055">
        <f t="shared" si="32"/>
        <v>1.4554383423809574</v>
      </c>
      <c r="G1055" s="40">
        <f t="shared" si="33"/>
        <v>4.6400595894666205E-2</v>
      </c>
      <c r="I1055" s="13">
        <v>44093</v>
      </c>
      <c r="J1055">
        <v>24</v>
      </c>
      <c r="K1055">
        <f t="shared" si="29"/>
        <v>28.119550024559398</v>
      </c>
      <c r="L1055" s="17">
        <f t="shared" si="34"/>
        <v>-4.1195500245593983</v>
      </c>
      <c r="M1055">
        <f t="shared" si="35"/>
        <v>4.1195500245593983</v>
      </c>
      <c r="N1055">
        <f t="shared" si="36"/>
        <v>16.970692404847341</v>
      </c>
      <c r="O1055" s="40">
        <f t="shared" si="37"/>
        <v>0.17164791768997492</v>
      </c>
      <c r="Q1055" s="13">
        <v>44093</v>
      </c>
      <c r="R1055">
        <v>20</v>
      </c>
      <c r="S1055">
        <f t="shared" si="42"/>
        <v>12.938655695183963</v>
      </c>
      <c r="T1055" s="17">
        <f t="shared" si="38"/>
        <v>7.0613443048160374</v>
      </c>
      <c r="U1055">
        <f t="shared" si="39"/>
        <v>7.0613443048160374</v>
      </c>
      <c r="V1055">
        <f t="shared" si="40"/>
        <v>49.862583391157884</v>
      </c>
      <c r="W1055" s="40">
        <f t="shared" si="41"/>
        <v>0.35306721524080187</v>
      </c>
    </row>
    <row r="1056" spans="1:25" x14ac:dyDescent="0.3">
      <c r="A1056" s="13">
        <v>44094</v>
      </c>
      <c r="B1056">
        <v>27</v>
      </c>
      <c r="C1056">
        <f t="shared" si="28"/>
        <v>24.814760035850668</v>
      </c>
      <c r="D1056" s="17">
        <f t="shared" si="30"/>
        <v>2.1852399641493321</v>
      </c>
      <c r="E1056">
        <f t="shared" si="31"/>
        <v>2.1852399641493321</v>
      </c>
      <c r="F1056">
        <f t="shared" si="32"/>
        <v>4.7752737009153741</v>
      </c>
      <c r="G1056" s="40">
        <f t="shared" si="33"/>
        <v>8.09348134870123E-2</v>
      </c>
      <c r="I1056" s="13">
        <v>44094</v>
      </c>
      <c r="J1056">
        <v>15</v>
      </c>
      <c r="K1056">
        <f t="shared" si="29"/>
        <v>27.281999764166702</v>
      </c>
      <c r="L1056" s="17">
        <f t="shared" si="34"/>
        <v>-12.281999764166702</v>
      </c>
      <c r="M1056">
        <f t="shared" si="35"/>
        <v>12.281999764166702</v>
      </c>
      <c r="N1056">
        <f t="shared" si="36"/>
        <v>150.84751820699094</v>
      </c>
      <c r="O1056" s="40">
        <f t="shared" si="37"/>
        <v>0.81879998427778011</v>
      </c>
      <c r="Q1056" s="13">
        <v>44094</v>
      </c>
      <c r="R1056">
        <v>11</v>
      </c>
      <c r="S1056">
        <f t="shared" si="42"/>
        <v>12.881756511195531</v>
      </c>
      <c r="T1056" s="17">
        <f t="shared" si="38"/>
        <v>-1.8817565111955314</v>
      </c>
      <c r="U1056">
        <f t="shared" si="39"/>
        <v>1.8817565111955314</v>
      </c>
      <c r="V1056">
        <f t="shared" si="40"/>
        <v>3.5410075674267785</v>
      </c>
      <c r="W1056" s="40">
        <f t="shared" si="41"/>
        <v>0.17106877374504831</v>
      </c>
    </row>
    <row r="1057" spans="1:23" x14ac:dyDescent="0.3">
      <c r="A1057" s="13">
        <v>44095</v>
      </c>
      <c r="B1057">
        <v>28</v>
      </c>
      <c r="C1057">
        <f t="shared" si="28"/>
        <v>25.175201601114686</v>
      </c>
      <c r="D1057" s="17">
        <f t="shared" si="30"/>
        <v>2.8247983988853136</v>
      </c>
      <c r="E1057">
        <f t="shared" si="31"/>
        <v>2.8247983988853136</v>
      </c>
      <c r="F1057">
        <f t="shared" si="32"/>
        <v>7.9794859943450316</v>
      </c>
      <c r="G1057" s="40">
        <f t="shared" si="33"/>
        <v>0.10088565710304691</v>
      </c>
      <c r="I1057" s="13">
        <v>44095</v>
      </c>
      <c r="J1057">
        <v>34</v>
      </c>
      <c r="K1057">
        <f t="shared" si="29"/>
        <v>27.843123029031371</v>
      </c>
      <c r="L1057" s="17">
        <f t="shared" si="34"/>
        <v>6.1568769709686286</v>
      </c>
      <c r="M1057">
        <f t="shared" si="35"/>
        <v>6.1568769709686286</v>
      </c>
      <c r="N1057">
        <f t="shared" si="36"/>
        <v>37.907134035643836</v>
      </c>
      <c r="O1057" s="40">
        <f t="shared" si="37"/>
        <v>0.18108461679319496</v>
      </c>
      <c r="Q1057" s="13">
        <v>44095</v>
      </c>
      <c r="R1057">
        <v>21</v>
      </c>
      <c r="S1057">
        <f t="shared" si="42"/>
        <v>13.627052873164647</v>
      </c>
      <c r="T1057" s="17">
        <f t="shared" si="38"/>
        <v>7.3729471268353528</v>
      </c>
      <c r="U1057">
        <f t="shared" si="39"/>
        <v>7.3729471268353528</v>
      </c>
      <c r="V1057">
        <f t="shared" si="40"/>
        <v>54.360349335109682</v>
      </c>
      <c r="W1057" s="40">
        <f t="shared" si="41"/>
        <v>0.35109272032549299</v>
      </c>
    </row>
    <row r="1058" spans="1:23" x14ac:dyDescent="0.3">
      <c r="A1058" s="13">
        <v>44096</v>
      </c>
      <c r="B1058">
        <v>28</v>
      </c>
      <c r="C1058">
        <f t="shared" si="28"/>
        <v>24.10321070219829</v>
      </c>
      <c r="D1058" s="17">
        <f t="shared" si="30"/>
        <v>3.8967892978017105</v>
      </c>
      <c r="E1058">
        <f t="shared" si="31"/>
        <v>3.8967892978017105</v>
      </c>
      <c r="F1058">
        <f t="shared" si="32"/>
        <v>15.184966831461947</v>
      </c>
      <c r="G1058" s="40">
        <f t="shared" si="33"/>
        <v>0.13917104635006108</v>
      </c>
      <c r="I1058" s="13">
        <v>44096</v>
      </c>
      <c r="J1058">
        <v>32</v>
      </c>
      <c r="K1058">
        <f t="shared" si="29"/>
        <v>28.213871224319607</v>
      </c>
      <c r="L1058" s="17">
        <f t="shared" si="34"/>
        <v>3.7861287756803925</v>
      </c>
      <c r="M1058">
        <f t="shared" si="35"/>
        <v>3.7861287756803925</v>
      </c>
      <c r="N1058">
        <f t="shared" si="36"/>
        <v>14.334771106035108</v>
      </c>
      <c r="O1058" s="40">
        <f t="shared" si="37"/>
        <v>0.11831652424001227</v>
      </c>
      <c r="Q1058" s="13">
        <v>44096</v>
      </c>
      <c r="R1058">
        <v>15</v>
      </c>
      <c r="S1058">
        <f t="shared" si="42"/>
        <v>11.951724843830979</v>
      </c>
      <c r="T1058" s="17">
        <f t="shared" si="38"/>
        <v>3.0482751561690211</v>
      </c>
      <c r="U1058">
        <f t="shared" si="39"/>
        <v>3.0482751561690211</v>
      </c>
      <c r="V1058">
        <f t="shared" si="40"/>
        <v>9.2919814277172694</v>
      </c>
      <c r="W1058" s="40">
        <f t="shared" si="41"/>
        <v>0.2032183437446014</v>
      </c>
    </row>
    <row r="1059" spans="1:23" x14ac:dyDescent="0.3">
      <c r="A1059" s="13">
        <v>44097</v>
      </c>
      <c r="B1059">
        <v>21</v>
      </c>
      <c r="C1059">
        <f t="shared" si="28"/>
        <v>24.337510105628308</v>
      </c>
      <c r="D1059" s="17">
        <f t="shared" si="30"/>
        <v>-3.3375101056283079</v>
      </c>
      <c r="E1059">
        <f t="shared" si="31"/>
        <v>3.3375101056283079</v>
      </c>
      <c r="F1059">
        <f t="shared" si="32"/>
        <v>11.138973705171079</v>
      </c>
      <c r="G1059" s="40">
        <f t="shared" si="33"/>
        <v>0.15892905264896703</v>
      </c>
      <c r="I1059" s="13">
        <v>44097</v>
      </c>
      <c r="J1059">
        <v>27</v>
      </c>
      <c r="K1059">
        <f t="shared" si="29"/>
        <v>35.245501200900122</v>
      </c>
      <c r="L1059" s="17">
        <f t="shared" si="34"/>
        <v>-8.2455012009001223</v>
      </c>
      <c r="M1059">
        <f t="shared" si="35"/>
        <v>8.2455012009001223</v>
      </c>
      <c r="N1059">
        <f t="shared" si="36"/>
        <v>67.988290054045365</v>
      </c>
      <c r="O1059" s="40">
        <f t="shared" si="37"/>
        <v>0.30538893336667122</v>
      </c>
      <c r="Q1059" s="13">
        <v>44097</v>
      </c>
      <c r="R1059">
        <v>10</v>
      </c>
      <c r="S1059">
        <f t="shared" si="42"/>
        <v>11.203800593544955</v>
      </c>
      <c r="T1059" s="17">
        <f t="shared" si="38"/>
        <v>-1.2038005935449547</v>
      </c>
      <c r="U1059">
        <f t="shared" si="39"/>
        <v>1.2038005935449547</v>
      </c>
      <c r="V1059">
        <f t="shared" si="40"/>
        <v>1.4491358690191853</v>
      </c>
      <c r="W1059" s="40">
        <f t="shared" si="41"/>
        <v>0.12038005935449547</v>
      </c>
    </row>
    <row r="1060" spans="1:23" x14ac:dyDescent="0.3">
      <c r="A1060" s="13">
        <v>44098</v>
      </c>
      <c r="B1060">
        <v>24</v>
      </c>
      <c r="C1060">
        <f t="shared" si="28"/>
        <v>24.813308836431634</v>
      </c>
      <c r="D1060" s="17">
        <f t="shared" si="30"/>
        <v>-0.81330883643163432</v>
      </c>
      <c r="E1060">
        <f t="shared" si="31"/>
        <v>0.81330883643163432</v>
      </c>
      <c r="F1060">
        <f t="shared" si="32"/>
        <v>0.66147126341777895</v>
      </c>
      <c r="G1060" s="40">
        <f t="shared" si="33"/>
        <v>3.3887868184651428E-2</v>
      </c>
      <c r="I1060" s="13">
        <v>44098</v>
      </c>
      <c r="J1060">
        <v>29</v>
      </c>
      <c r="K1060">
        <f t="shared" si="29"/>
        <v>26.793995516386893</v>
      </c>
      <c r="L1060" s="17">
        <f t="shared" si="34"/>
        <v>2.206004483613107</v>
      </c>
      <c r="M1060">
        <f t="shared" si="35"/>
        <v>2.206004483613107</v>
      </c>
      <c r="N1060">
        <f t="shared" si="36"/>
        <v>4.8664557817211307</v>
      </c>
      <c r="O1060" s="40">
        <f t="shared" si="37"/>
        <v>7.6069120124589898E-2</v>
      </c>
      <c r="Q1060" s="13">
        <v>44098</v>
      </c>
      <c r="R1060">
        <v>11</v>
      </c>
      <c r="S1060">
        <f t="shared" si="42"/>
        <v>11.146145604755683</v>
      </c>
      <c r="T1060" s="17">
        <f t="shared" si="38"/>
        <v>-0.14614560475568261</v>
      </c>
      <c r="U1060">
        <f t="shared" si="39"/>
        <v>0.14614560475568261</v>
      </c>
      <c r="V1060">
        <f t="shared" si="40"/>
        <v>2.1358537789404199E-2</v>
      </c>
      <c r="W1060" s="40">
        <f t="shared" si="41"/>
        <v>1.3285964068698419E-2</v>
      </c>
    </row>
    <row r="1061" spans="1:23" x14ac:dyDescent="0.3">
      <c r="A1061" s="13">
        <v>44099</v>
      </c>
      <c r="B1061">
        <v>21</v>
      </c>
      <c r="C1061">
        <f t="shared" si="28"/>
        <v>22.681428433750462</v>
      </c>
      <c r="D1061" s="17">
        <f t="shared" si="30"/>
        <v>-1.6814284337504617</v>
      </c>
      <c r="E1061">
        <f t="shared" si="31"/>
        <v>1.6814284337504617</v>
      </c>
      <c r="F1061">
        <f t="shared" si="32"/>
        <v>2.827201577824531</v>
      </c>
      <c r="G1061" s="40">
        <f t="shared" si="33"/>
        <v>8.0068020654783884E-2</v>
      </c>
      <c r="I1061" s="13">
        <v>44099</v>
      </c>
      <c r="J1061">
        <v>27</v>
      </c>
      <c r="K1061">
        <f t="shared" si="29"/>
        <v>30.97744851521524</v>
      </c>
      <c r="L1061" s="17">
        <f t="shared" si="34"/>
        <v>-3.9774485152152401</v>
      </c>
      <c r="M1061">
        <f t="shared" si="35"/>
        <v>3.9774485152152401</v>
      </c>
      <c r="N1061">
        <f t="shared" si="36"/>
        <v>15.820096691187919</v>
      </c>
      <c r="O1061" s="40">
        <f t="shared" si="37"/>
        <v>0.14731290797093483</v>
      </c>
      <c r="Q1061" s="13">
        <v>44099</v>
      </c>
      <c r="R1061">
        <v>13</v>
      </c>
      <c r="S1061">
        <f t="shared" si="42"/>
        <v>11.667664273318996</v>
      </c>
      <c r="T1061" s="17">
        <f t="shared" si="38"/>
        <v>1.3323357266810039</v>
      </c>
      <c r="U1061">
        <f t="shared" si="39"/>
        <v>1.3323357266810039</v>
      </c>
      <c r="V1061">
        <f t="shared" si="40"/>
        <v>1.7751184885905986</v>
      </c>
      <c r="W1061" s="40">
        <f t="shared" si="41"/>
        <v>0.10248736359084645</v>
      </c>
    </row>
    <row r="1062" spans="1:23" x14ac:dyDescent="0.3">
      <c r="A1062" s="13">
        <v>44100</v>
      </c>
      <c r="B1062">
        <v>24</v>
      </c>
      <c r="C1062">
        <f t="shared" si="28"/>
        <v>23.226738468508881</v>
      </c>
      <c r="D1062" s="17">
        <f t="shared" si="30"/>
        <v>0.77326153149111931</v>
      </c>
      <c r="E1062">
        <f t="shared" si="31"/>
        <v>0.77326153149111931</v>
      </c>
      <c r="F1062">
        <f t="shared" si="32"/>
        <v>0.59793339608399132</v>
      </c>
      <c r="G1062" s="40">
        <f t="shared" si="33"/>
        <v>3.2219230478796636E-2</v>
      </c>
      <c r="I1062" s="13">
        <v>44100</v>
      </c>
      <c r="J1062">
        <v>31</v>
      </c>
      <c r="K1062">
        <f t="shared" si="29"/>
        <v>25.804539844264323</v>
      </c>
      <c r="L1062" s="17">
        <f t="shared" si="34"/>
        <v>5.1954601557356774</v>
      </c>
      <c r="M1062">
        <f t="shared" si="35"/>
        <v>5.1954601557356774</v>
      </c>
      <c r="N1062">
        <f t="shared" si="36"/>
        <v>26.99280622983699</v>
      </c>
      <c r="O1062" s="40">
        <f t="shared" si="37"/>
        <v>0.16759548889469927</v>
      </c>
      <c r="Q1062" s="13">
        <v>44100</v>
      </c>
      <c r="R1062">
        <v>6</v>
      </c>
      <c r="S1062">
        <f t="shared" si="42"/>
        <v>11.50614476188251</v>
      </c>
      <c r="T1062" s="17">
        <f t="shared" si="38"/>
        <v>-5.5061447618825099</v>
      </c>
      <c r="U1062">
        <f t="shared" si="39"/>
        <v>5.5061447618825099</v>
      </c>
      <c r="V1062">
        <f t="shared" si="40"/>
        <v>30.317630138806202</v>
      </c>
      <c r="W1062" s="40">
        <f t="shared" si="41"/>
        <v>0.91769079364708495</v>
      </c>
    </row>
    <row r="1063" spans="1:23" x14ac:dyDescent="0.3">
      <c r="A1063" s="13">
        <v>44101</v>
      </c>
      <c r="B1063">
        <v>33</v>
      </c>
      <c r="C1063">
        <f t="shared" si="28"/>
        <v>26.792946681352571</v>
      </c>
      <c r="D1063" s="17">
        <f t="shared" si="30"/>
        <v>6.2070533186474286</v>
      </c>
      <c r="E1063">
        <f t="shared" si="31"/>
        <v>6.2070533186474286</v>
      </c>
      <c r="F1063">
        <f t="shared" si="32"/>
        <v>38.527510900532057</v>
      </c>
      <c r="G1063" s="40">
        <f t="shared" si="33"/>
        <v>0.18809252480749783</v>
      </c>
      <c r="I1063" s="13">
        <v>44101</v>
      </c>
      <c r="J1063">
        <v>23</v>
      </c>
      <c r="K1063">
        <f t="shared" si="29"/>
        <v>21.135674806933459</v>
      </c>
      <c r="L1063" s="17">
        <f t="shared" si="34"/>
        <v>1.8643251930665414</v>
      </c>
      <c r="M1063">
        <f t="shared" si="35"/>
        <v>1.8643251930665414</v>
      </c>
      <c r="N1063">
        <f t="shared" si="36"/>
        <v>3.4757084255025972</v>
      </c>
      <c r="O1063" s="40">
        <f t="shared" si="37"/>
        <v>8.1057617089849626E-2</v>
      </c>
      <c r="Q1063" s="13">
        <v>44101</v>
      </c>
      <c r="R1063">
        <v>17</v>
      </c>
      <c r="S1063">
        <f t="shared" si="42"/>
        <v>14.726480685925607</v>
      </c>
      <c r="T1063" s="17">
        <f t="shared" si="38"/>
        <v>2.2735193140743934</v>
      </c>
      <c r="U1063">
        <f t="shared" si="39"/>
        <v>2.2735193140743934</v>
      </c>
      <c r="V1063">
        <f t="shared" si="40"/>
        <v>5.1688900714693009</v>
      </c>
      <c r="W1063" s="40">
        <f t="shared" si="41"/>
        <v>0.13373643023967019</v>
      </c>
    </row>
    <row r="1064" spans="1:23" x14ac:dyDescent="0.3">
      <c r="A1064" s="13">
        <v>44102</v>
      </c>
      <c r="B1064">
        <v>31</v>
      </c>
      <c r="C1064">
        <f t="shared" si="28"/>
        <v>25.722042131126361</v>
      </c>
      <c r="D1064" s="17">
        <f t="shared" si="30"/>
        <v>5.2779578688736386</v>
      </c>
      <c r="E1064">
        <f t="shared" si="31"/>
        <v>5.2779578688736386</v>
      </c>
      <c r="F1064">
        <f t="shared" si="32"/>
        <v>27.85683926560516</v>
      </c>
      <c r="G1064" s="40">
        <f t="shared" si="33"/>
        <v>0.17025670544753674</v>
      </c>
      <c r="I1064" s="13">
        <v>44102</v>
      </c>
      <c r="J1064">
        <v>29</v>
      </c>
      <c r="K1064">
        <f t="shared" si="29"/>
        <v>32.639608213001175</v>
      </c>
      <c r="L1064" s="17">
        <f t="shared" si="34"/>
        <v>-3.6396082130011749</v>
      </c>
      <c r="M1064">
        <f t="shared" si="35"/>
        <v>3.6396082130011749</v>
      </c>
      <c r="N1064">
        <f t="shared" si="36"/>
        <v>13.246747944145605</v>
      </c>
      <c r="O1064" s="40">
        <f t="shared" si="37"/>
        <v>0.12550373148279914</v>
      </c>
      <c r="Q1064" s="13">
        <v>44102</v>
      </c>
      <c r="R1064">
        <v>14</v>
      </c>
      <c r="S1064">
        <f t="shared" si="42"/>
        <v>13.159863230218813</v>
      </c>
      <c r="T1064" s="17">
        <f t="shared" si="38"/>
        <v>0.84013676978118745</v>
      </c>
      <c r="U1064">
        <f t="shared" si="39"/>
        <v>0.84013676978118745</v>
      </c>
      <c r="V1064">
        <f t="shared" si="40"/>
        <v>0.70582979193836792</v>
      </c>
      <c r="W1064" s="40">
        <f t="shared" si="41"/>
        <v>6.000976927008482E-2</v>
      </c>
    </row>
    <row r="1065" spans="1:23" x14ac:dyDescent="0.3">
      <c r="A1065" s="13">
        <v>44103</v>
      </c>
      <c r="B1065">
        <v>18</v>
      </c>
      <c r="C1065">
        <f t="shared" si="28"/>
        <v>28.144553225839779</v>
      </c>
      <c r="D1065" s="17">
        <f t="shared" si="30"/>
        <v>-10.144553225839779</v>
      </c>
      <c r="E1065">
        <f t="shared" si="31"/>
        <v>10.144553225839779</v>
      </c>
      <c r="F1065">
        <f t="shared" si="32"/>
        <v>102.91196015189627</v>
      </c>
      <c r="G1065" s="40">
        <f t="shared" si="33"/>
        <v>0.56358629032443219</v>
      </c>
      <c r="I1065" s="13">
        <v>44103</v>
      </c>
      <c r="J1065">
        <v>26</v>
      </c>
      <c r="K1065">
        <f t="shared" si="29"/>
        <v>29.91121764374974</v>
      </c>
      <c r="L1065" s="17">
        <f t="shared" si="34"/>
        <v>-3.9112176437497403</v>
      </c>
      <c r="M1065">
        <f t="shared" si="35"/>
        <v>3.9112176437497403</v>
      </c>
      <c r="N1065">
        <f t="shared" si="36"/>
        <v>15.29762345677927</v>
      </c>
      <c r="O1065" s="40">
        <f t="shared" si="37"/>
        <v>0.15043144783652848</v>
      </c>
      <c r="Q1065" s="13">
        <v>44103</v>
      </c>
      <c r="R1065">
        <v>9</v>
      </c>
      <c r="S1065">
        <f t="shared" si="42"/>
        <v>15.228716678749624</v>
      </c>
      <c r="T1065" s="17">
        <f t="shared" si="38"/>
        <v>-6.228716678749624</v>
      </c>
      <c r="U1065">
        <f t="shared" si="39"/>
        <v>6.228716678749624</v>
      </c>
      <c r="V1065">
        <f t="shared" si="40"/>
        <v>38.79691146413375</v>
      </c>
      <c r="W1065" s="40">
        <f t="shared" si="41"/>
        <v>0.69207963097218039</v>
      </c>
    </row>
    <row r="1066" spans="1:23" x14ac:dyDescent="0.3">
      <c r="A1066" s="13">
        <v>44104</v>
      </c>
      <c r="B1066">
        <v>20</v>
      </c>
      <c r="C1066">
        <f t="shared" si="28"/>
        <v>24.446020863708075</v>
      </c>
      <c r="D1066" s="17">
        <f t="shared" si="30"/>
        <v>-4.4460208637080747</v>
      </c>
      <c r="E1066">
        <f t="shared" si="31"/>
        <v>4.4460208637080747</v>
      </c>
      <c r="F1066">
        <f t="shared" si="32"/>
        <v>19.767101520527493</v>
      </c>
      <c r="G1066" s="40">
        <f t="shared" si="33"/>
        <v>0.22230104318540372</v>
      </c>
      <c r="I1066" s="13">
        <v>44104</v>
      </c>
      <c r="J1066">
        <v>31</v>
      </c>
      <c r="K1066">
        <f t="shared" si="29"/>
        <v>28.606598661181614</v>
      </c>
      <c r="L1066" s="17">
        <f t="shared" si="34"/>
        <v>2.3934013388183857</v>
      </c>
      <c r="M1066">
        <f t="shared" si="35"/>
        <v>2.3934013388183857</v>
      </c>
      <c r="N1066">
        <f t="shared" si="36"/>
        <v>5.728369968657641</v>
      </c>
      <c r="O1066" s="40">
        <f t="shared" si="37"/>
        <v>7.7206494800593092E-2</v>
      </c>
      <c r="Q1066" s="13">
        <v>44104</v>
      </c>
      <c r="R1066">
        <v>20</v>
      </c>
      <c r="S1066">
        <f t="shared" si="42"/>
        <v>15.52216731630843</v>
      </c>
      <c r="T1066" s="17">
        <f t="shared" si="38"/>
        <v>4.4778326836915703</v>
      </c>
      <c r="U1066">
        <f t="shared" si="39"/>
        <v>4.4778326836915703</v>
      </c>
      <c r="V1066">
        <f t="shared" si="40"/>
        <v>20.050985543136452</v>
      </c>
      <c r="W1066" s="40">
        <f t="shared" si="41"/>
        <v>0.22389163418457853</v>
      </c>
    </row>
    <row r="1067" spans="1:23" x14ac:dyDescent="0.3">
      <c r="A1067" s="13">
        <v>44105</v>
      </c>
      <c r="B1067">
        <v>29</v>
      </c>
      <c r="C1067">
        <f t="shared" ref="C1067:C1094" si="43">(($E$858*B1060)+($E$857*B1059)+($E$856*B1058)+($E$855*B1057)+($E$854*B1056)+(B1055*$E$859)+(B1054*$E$860))/7</f>
        <v>23.417735178872345</v>
      </c>
      <c r="D1067" s="17">
        <f t="shared" si="30"/>
        <v>5.5822648211276551</v>
      </c>
      <c r="E1067">
        <f t="shared" si="31"/>
        <v>5.5822648211276551</v>
      </c>
      <c r="F1067">
        <f t="shared" si="32"/>
        <v>31.16168053319937</v>
      </c>
      <c r="G1067" s="40">
        <f t="shared" si="33"/>
        <v>0.19249189038371226</v>
      </c>
      <c r="I1067" s="13">
        <v>44105</v>
      </c>
      <c r="J1067">
        <v>23</v>
      </c>
      <c r="K1067">
        <f t="shared" ref="K1067:K1094" si="44">(($M$858*J1060)+($M$857*J1059)+($M$856*J1058)+($M$855*J1057)+($M$854*J1056)+(J1055*$M$859)+(J1054*$M$860))/7</f>
        <v>28.987671508505326</v>
      </c>
      <c r="L1067" s="17">
        <f t="shared" si="34"/>
        <v>-5.9876715085053256</v>
      </c>
      <c r="M1067">
        <f t="shared" si="35"/>
        <v>5.9876715085053256</v>
      </c>
      <c r="N1067">
        <f t="shared" si="36"/>
        <v>35.852210093766445</v>
      </c>
      <c r="O1067" s="40">
        <f t="shared" si="37"/>
        <v>0.26033354384805762</v>
      </c>
      <c r="Q1067" s="13">
        <v>44105</v>
      </c>
      <c r="R1067">
        <v>8</v>
      </c>
      <c r="S1067">
        <f t="shared" si="42"/>
        <v>12.396096578904444</v>
      </c>
      <c r="T1067" s="17">
        <f t="shared" si="38"/>
        <v>-4.3960965789044444</v>
      </c>
      <c r="U1067">
        <f t="shared" si="39"/>
        <v>4.3960965789044444</v>
      </c>
      <c r="V1067">
        <f t="shared" si="40"/>
        <v>19.325665131055359</v>
      </c>
      <c r="W1067" s="40">
        <f t="shared" si="41"/>
        <v>0.54951207236305555</v>
      </c>
    </row>
    <row r="1068" spans="1:23" x14ac:dyDescent="0.3">
      <c r="A1068" s="13">
        <v>44106</v>
      </c>
      <c r="B1068">
        <v>18</v>
      </c>
      <c r="C1068">
        <f t="shared" si="43"/>
        <v>24.857792036048838</v>
      </c>
      <c r="D1068" s="17">
        <f t="shared" si="30"/>
        <v>-6.8577920360488385</v>
      </c>
      <c r="E1068">
        <f t="shared" si="31"/>
        <v>6.8577920360488385</v>
      </c>
      <c r="F1068">
        <f t="shared" si="32"/>
        <v>47.029311609694872</v>
      </c>
      <c r="G1068" s="40">
        <f t="shared" si="33"/>
        <v>0.38098844644715768</v>
      </c>
      <c r="I1068" s="13">
        <v>44106</v>
      </c>
      <c r="J1068">
        <v>22</v>
      </c>
      <c r="K1068">
        <f t="shared" si="44"/>
        <v>25.128705615946721</v>
      </c>
      <c r="L1068" s="17">
        <f t="shared" si="34"/>
        <v>-3.1287056159467213</v>
      </c>
      <c r="M1068">
        <f t="shared" si="35"/>
        <v>3.1287056159467213</v>
      </c>
      <c r="N1068">
        <f t="shared" si="36"/>
        <v>9.7887988312565533</v>
      </c>
      <c r="O1068" s="40">
        <f t="shared" si="37"/>
        <v>0.14221389163394188</v>
      </c>
      <c r="Q1068" s="13">
        <v>44106</v>
      </c>
      <c r="R1068">
        <v>5</v>
      </c>
      <c r="S1068">
        <f t="shared" si="42"/>
        <v>11.035201129843339</v>
      </c>
      <c r="T1068" s="17">
        <f t="shared" si="38"/>
        <v>-6.0352011298433386</v>
      </c>
      <c r="U1068">
        <f t="shared" si="39"/>
        <v>6.0352011298433386</v>
      </c>
      <c r="V1068">
        <f t="shared" si="40"/>
        <v>36.423652677662311</v>
      </c>
      <c r="W1068" s="40">
        <f t="shared" si="41"/>
        <v>1.2070402259686677</v>
      </c>
    </row>
    <row r="1069" spans="1:23" x14ac:dyDescent="0.3">
      <c r="A1069" s="13">
        <v>44107</v>
      </c>
      <c r="B1069">
        <v>31</v>
      </c>
      <c r="C1069">
        <f t="shared" si="43"/>
        <v>25.739109121671245</v>
      </c>
      <c r="D1069" s="17">
        <f t="shared" si="30"/>
        <v>5.2608908783287553</v>
      </c>
      <c r="E1069">
        <f t="shared" si="31"/>
        <v>5.2608908783287553</v>
      </c>
      <c r="F1069">
        <f t="shared" si="32"/>
        <v>27.676972833682704</v>
      </c>
      <c r="G1069" s="40">
        <f t="shared" si="33"/>
        <v>0.16970615736544373</v>
      </c>
      <c r="I1069" s="13">
        <v>44107</v>
      </c>
      <c r="J1069">
        <v>28</v>
      </c>
      <c r="K1069">
        <f t="shared" si="44"/>
        <v>29.593389881461796</v>
      </c>
      <c r="L1069" s="17">
        <f t="shared" si="34"/>
        <v>-1.5933898814617962</v>
      </c>
      <c r="M1069">
        <f t="shared" si="35"/>
        <v>1.5933898814617962</v>
      </c>
      <c r="N1069">
        <f t="shared" si="36"/>
        <v>2.5388913143448368</v>
      </c>
      <c r="O1069" s="40">
        <f t="shared" si="37"/>
        <v>5.6906781480778434E-2</v>
      </c>
      <c r="Q1069" s="13">
        <v>44107</v>
      </c>
      <c r="R1069">
        <v>17</v>
      </c>
      <c r="S1069">
        <f t="shared" si="42"/>
        <v>12.884968992420484</v>
      </c>
      <c r="T1069" s="17">
        <f t="shared" si="38"/>
        <v>4.1150310075795158</v>
      </c>
      <c r="U1069">
        <f t="shared" si="39"/>
        <v>4.1150310075795158</v>
      </c>
      <c r="V1069">
        <f t="shared" si="40"/>
        <v>16.933480193340884</v>
      </c>
      <c r="W1069" s="40">
        <f t="shared" si="41"/>
        <v>0.2420606475046774</v>
      </c>
    </row>
    <row r="1070" spans="1:23" x14ac:dyDescent="0.3">
      <c r="A1070" s="13">
        <v>44108</v>
      </c>
      <c r="B1070">
        <v>30</v>
      </c>
      <c r="C1070">
        <f t="shared" si="43"/>
        <v>27.271467520076524</v>
      </c>
      <c r="D1070" s="17">
        <f t="shared" si="30"/>
        <v>2.7285324799234765</v>
      </c>
      <c r="E1070">
        <f t="shared" si="31"/>
        <v>2.7285324799234765</v>
      </c>
      <c r="F1070">
        <f t="shared" si="32"/>
        <v>7.4448894939973567</v>
      </c>
      <c r="G1070" s="40">
        <f t="shared" si="33"/>
        <v>9.0951082664115876E-2</v>
      </c>
      <c r="I1070" s="13">
        <v>44108</v>
      </c>
      <c r="J1070">
        <v>23</v>
      </c>
      <c r="K1070">
        <f t="shared" si="44"/>
        <v>26.995266584204899</v>
      </c>
      <c r="L1070" s="17">
        <f t="shared" si="34"/>
        <v>-3.9952665842048987</v>
      </c>
      <c r="M1070">
        <f t="shared" si="35"/>
        <v>3.9952665842048987</v>
      </c>
      <c r="N1070">
        <f t="shared" si="36"/>
        <v>15.962155078864278</v>
      </c>
      <c r="O1070" s="40">
        <f t="shared" si="37"/>
        <v>0.17370724279151734</v>
      </c>
      <c r="Q1070" s="13">
        <v>44108</v>
      </c>
      <c r="R1070">
        <v>13</v>
      </c>
      <c r="S1070">
        <f t="shared" si="42"/>
        <v>9.6120221835634734</v>
      </c>
      <c r="T1070" s="17">
        <f t="shared" si="38"/>
        <v>3.3879778164365266</v>
      </c>
      <c r="U1070">
        <f t="shared" si="39"/>
        <v>3.3879778164365266</v>
      </c>
      <c r="V1070">
        <f t="shared" si="40"/>
        <v>11.478393684666015</v>
      </c>
      <c r="W1070" s="40">
        <f t="shared" si="41"/>
        <v>0.26061367818742515</v>
      </c>
    </row>
    <row r="1071" spans="1:23" x14ac:dyDescent="0.3">
      <c r="A1071" s="13">
        <v>44109</v>
      </c>
      <c r="B1071">
        <v>28</v>
      </c>
      <c r="C1071">
        <f t="shared" si="43"/>
        <v>28.934751598677622</v>
      </c>
      <c r="D1071" s="17">
        <f t="shared" si="30"/>
        <v>-0.93475159867762159</v>
      </c>
      <c r="E1071">
        <f t="shared" si="31"/>
        <v>0.93475159867762159</v>
      </c>
      <c r="F1071">
        <f t="shared" si="32"/>
        <v>0.87376055123036933</v>
      </c>
      <c r="G1071" s="40">
        <f t="shared" si="33"/>
        <v>3.3383985667057914E-2</v>
      </c>
      <c r="I1071" s="13">
        <v>44109</v>
      </c>
      <c r="J1071">
        <v>20</v>
      </c>
      <c r="K1071">
        <f t="shared" si="44"/>
        <v>29.27575628725797</v>
      </c>
      <c r="L1071" s="17">
        <f t="shared" si="34"/>
        <v>-9.2757562872579697</v>
      </c>
      <c r="M1071">
        <f t="shared" si="35"/>
        <v>9.2757562872579697</v>
      </c>
      <c r="N1071">
        <f t="shared" si="36"/>
        <v>86.039654700605752</v>
      </c>
      <c r="O1071" s="40">
        <f t="shared" si="37"/>
        <v>0.46378781436289851</v>
      </c>
      <c r="Q1071" s="13">
        <v>44109</v>
      </c>
      <c r="R1071">
        <v>16</v>
      </c>
      <c r="S1071">
        <f t="shared" si="42"/>
        <v>11.803798272948553</v>
      </c>
      <c r="T1071" s="17">
        <f t="shared" si="38"/>
        <v>4.1962017270514469</v>
      </c>
      <c r="U1071">
        <f t="shared" si="39"/>
        <v>4.1962017270514469</v>
      </c>
      <c r="V1071">
        <f t="shared" si="40"/>
        <v>17.608108934109545</v>
      </c>
      <c r="W1071" s="40">
        <f t="shared" si="41"/>
        <v>0.26226260794071543</v>
      </c>
    </row>
    <row r="1072" spans="1:23" x14ac:dyDescent="0.3">
      <c r="A1072" s="13">
        <v>44110</v>
      </c>
      <c r="B1072">
        <v>29</v>
      </c>
      <c r="C1072">
        <f t="shared" si="43"/>
        <v>25.129282165129222</v>
      </c>
      <c r="D1072" s="17">
        <f t="shared" si="30"/>
        <v>3.8707178348707778</v>
      </c>
      <c r="E1072">
        <f t="shared" si="31"/>
        <v>3.8707178348707778</v>
      </c>
      <c r="F1072">
        <f t="shared" si="32"/>
        <v>14.982456557186723</v>
      </c>
      <c r="G1072" s="40">
        <f t="shared" si="33"/>
        <v>0.1334730287886475</v>
      </c>
      <c r="I1072" s="13">
        <v>44110</v>
      </c>
      <c r="J1072">
        <v>28</v>
      </c>
      <c r="K1072">
        <f t="shared" si="44"/>
        <v>26.718488482618479</v>
      </c>
      <c r="L1072" s="17">
        <f t="shared" si="34"/>
        <v>1.2815115173815208</v>
      </c>
      <c r="M1072">
        <f t="shared" si="35"/>
        <v>1.2815115173815208</v>
      </c>
      <c r="N1072">
        <f t="shared" si="36"/>
        <v>1.6422717691814879</v>
      </c>
      <c r="O1072" s="40">
        <f t="shared" si="37"/>
        <v>4.5768268477911454E-2</v>
      </c>
      <c r="Q1072" s="13">
        <v>44110</v>
      </c>
      <c r="R1072">
        <v>10</v>
      </c>
      <c r="S1072">
        <f t="shared" si="42"/>
        <v>13.374173773630812</v>
      </c>
      <c r="T1072" s="17">
        <f t="shared" si="38"/>
        <v>-3.3741737736308117</v>
      </c>
      <c r="U1072">
        <f t="shared" si="39"/>
        <v>3.3741737736308117</v>
      </c>
      <c r="V1072">
        <f t="shared" si="40"/>
        <v>11.385048654657993</v>
      </c>
      <c r="W1072" s="40">
        <f t="shared" si="41"/>
        <v>0.33741737736308119</v>
      </c>
    </row>
    <row r="1073" spans="1:23" x14ac:dyDescent="0.3">
      <c r="A1073" s="13">
        <v>44111</v>
      </c>
      <c r="B1073">
        <v>26</v>
      </c>
      <c r="C1073">
        <f t="shared" si="43"/>
        <v>23.690630547311336</v>
      </c>
      <c r="D1073" s="17">
        <f t="shared" si="30"/>
        <v>2.3093694526886637</v>
      </c>
      <c r="E1073">
        <f t="shared" si="31"/>
        <v>2.3093694526886637</v>
      </c>
      <c r="F1073">
        <f t="shared" si="32"/>
        <v>5.3331872690115381</v>
      </c>
      <c r="G1073" s="40">
        <f t="shared" si="33"/>
        <v>8.8821902026487071E-2</v>
      </c>
      <c r="I1073" s="13">
        <v>44111</v>
      </c>
      <c r="J1073">
        <v>29</v>
      </c>
      <c r="K1073">
        <f t="shared" si="44"/>
        <v>29.824610211089531</v>
      </c>
      <c r="L1073" s="17">
        <f t="shared" si="34"/>
        <v>-0.82461021108953148</v>
      </c>
      <c r="M1073">
        <f t="shared" si="35"/>
        <v>0.82461021108953148</v>
      </c>
      <c r="N1073">
        <f t="shared" si="36"/>
        <v>0.67998200023312161</v>
      </c>
      <c r="O1073" s="40">
        <f t="shared" si="37"/>
        <v>2.8434834865156258E-2</v>
      </c>
      <c r="Q1073" s="13">
        <v>44111</v>
      </c>
      <c r="R1073">
        <v>14</v>
      </c>
      <c r="S1073">
        <f t="shared" si="42"/>
        <v>10.726107856807891</v>
      </c>
      <c r="T1073" s="17">
        <f t="shared" si="38"/>
        <v>3.2738921431921089</v>
      </c>
      <c r="U1073">
        <f t="shared" si="39"/>
        <v>3.2738921431921089</v>
      </c>
      <c r="V1073">
        <f t="shared" si="40"/>
        <v>10.718369765255019</v>
      </c>
      <c r="W1073" s="40">
        <f t="shared" si="41"/>
        <v>0.23384943879943634</v>
      </c>
    </row>
    <row r="1074" spans="1:23" x14ac:dyDescent="0.3">
      <c r="A1074" s="13">
        <v>44112</v>
      </c>
      <c r="B1074">
        <v>22</v>
      </c>
      <c r="C1074">
        <f t="shared" si="43"/>
        <v>24.002565161248139</v>
      </c>
      <c r="D1074" s="17">
        <f t="shared" ref="D1074:D1094" si="45">B1074-C1074</f>
        <v>-2.002565161248139</v>
      </c>
      <c r="E1074">
        <f t="shared" ref="E1074:E1094" si="46">ABS(D1074)</f>
        <v>2.002565161248139</v>
      </c>
      <c r="F1074">
        <f t="shared" ref="F1074:F1094" si="47">E1074^2</f>
        <v>4.0102672250447853</v>
      </c>
      <c r="G1074" s="40">
        <f t="shared" ref="G1074:G1094" si="48">ABS(E1074/B1074)</f>
        <v>9.1025689147642683E-2</v>
      </c>
      <c r="I1074" s="13">
        <v>44112</v>
      </c>
      <c r="J1074">
        <v>27</v>
      </c>
      <c r="K1074">
        <f t="shared" si="44"/>
        <v>25.928972482447385</v>
      </c>
      <c r="L1074" s="17">
        <f t="shared" ref="L1074:L1094" si="49">J1074-K1074</f>
        <v>1.0710275175526149</v>
      </c>
      <c r="M1074">
        <f t="shared" ref="M1074:M1094" si="50">ABS(L1074)</f>
        <v>1.0710275175526149</v>
      </c>
      <c r="N1074">
        <f t="shared" ref="N1074:N1094" si="51">M1074^2</f>
        <v>1.1470999433549169</v>
      </c>
      <c r="O1074" s="40">
        <f t="shared" ref="O1074:O1094" si="52">ABS(M1074/J1074)</f>
        <v>3.9667685835282032E-2</v>
      </c>
      <c r="Q1074" s="13">
        <v>44112</v>
      </c>
      <c r="R1074">
        <v>6</v>
      </c>
      <c r="S1074">
        <f t="shared" si="42"/>
        <v>13.443149254716753</v>
      </c>
      <c r="T1074" s="17">
        <f t="shared" si="38"/>
        <v>-7.4431492547167526</v>
      </c>
      <c r="U1074">
        <f t="shared" si="39"/>
        <v>7.4431492547167526</v>
      </c>
      <c r="V1074">
        <f t="shared" si="40"/>
        <v>55.400470827990553</v>
      </c>
      <c r="W1074" s="40">
        <f t="shared" si="41"/>
        <v>1.2405248757861254</v>
      </c>
    </row>
    <row r="1075" spans="1:23" x14ac:dyDescent="0.3">
      <c r="A1075" s="13">
        <v>44113</v>
      </c>
      <c r="B1075">
        <v>29</v>
      </c>
      <c r="C1075">
        <f t="shared" si="43"/>
        <v>25.155784620899883</v>
      </c>
      <c r="D1075" s="17">
        <f t="shared" si="45"/>
        <v>3.8442153791001168</v>
      </c>
      <c r="E1075">
        <f t="shared" si="46"/>
        <v>3.8442153791001168</v>
      </c>
      <c r="F1075">
        <f t="shared" si="47"/>
        <v>14.777991880909855</v>
      </c>
      <c r="G1075" s="40">
        <f t="shared" si="48"/>
        <v>0.13255915100345231</v>
      </c>
      <c r="I1075" s="13">
        <v>44113</v>
      </c>
      <c r="J1075">
        <v>27</v>
      </c>
      <c r="K1075">
        <f t="shared" si="44"/>
        <v>24.738771786521561</v>
      </c>
      <c r="L1075" s="17">
        <f t="shared" si="49"/>
        <v>2.2612282134784394</v>
      </c>
      <c r="M1075">
        <f t="shared" si="50"/>
        <v>2.2612282134784394</v>
      </c>
      <c r="N1075">
        <f t="shared" si="51"/>
        <v>5.113153033430895</v>
      </c>
      <c r="O1075" s="40">
        <f t="shared" si="52"/>
        <v>8.3749193091794058E-2</v>
      </c>
      <c r="Q1075" s="13">
        <v>44113</v>
      </c>
      <c r="R1075">
        <v>13</v>
      </c>
      <c r="S1075">
        <f t="shared" si="42"/>
        <v>12.306961357324024</v>
      </c>
      <c r="T1075" s="17">
        <f t="shared" si="38"/>
        <v>0.69303864267597604</v>
      </c>
      <c r="U1075">
        <f t="shared" si="39"/>
        <v>0.69303864267597604</v>
      </c>
      <c r="V1075">
        <f t="shared" si="40"/>
        <v>0.48030256024215917</v>
      </c>
      <c r="W1075" s="40">
        <f t="shared" si="41"/>
        <v>5.3310664821228926E-2</v>
      </c>
    </row>
    <row r="1076" spans="1:23" x14ac:dyDescent="0.3">
      <c r="A1076" s="13">
        <v>44114</v>
      </c>
      <c r="B1076">
        <v>30</v>
      </c>
      <c r="C1076">
        <f t="shared" si="43"/>
        <v>28.407339650400324</v>
      </c>
      <c r="D1076" s="17">
        <f t="shared" si="45"/>
        <v>1.5926603495996758</v>
      </c>
      <c r="E1076">
        <f t="shared" si="46"/>
        <v>1.5926603495996758</v>
      </c>
      <c r="F1076">
        <f t="shared" si="47"/>
        <v>2.5365669891869618</v>
      </c>
      <c r="G1076" s="40">
        <f t="shared" si="48"/>
        <v>5.3088678319989195E-2</v>
      </c>
      <c r="I1076" s="13">
        <v>44114</v>
      </c>
      <c r="J1076">
        <v>22</v>
      </c>
      <c r="K1076">
        <f t="shared" si="44"/>
        <v>27.01921985630813</v>
      </c>
      <c r="L1076" s="17">
        <f t="shared" si="49"/>
        <v>-5.0192198563081298</v>
      </c>
      <c r="M1076">
        <f t="shared" si="50"/>
        <v>5.0192198563081298</v>
      </c>
      <c r="N1076">
        <f t="shared" si="51"/>
        <v>25.192567965957803</v>
      </c>
      <c r="O1076" s="40">
        <f t="shared" si="52"/>
        <v>0.22814635710491499</v>
      </c>
      <c r="Q1076" s="13">
        <v>44114</v>
      </c>
      <c r="R1076">
        <v>13</v>
      </c>
      <c r="S1076">
        <f t="shared" si="42"/>
        <v>7.6823051993996403</v>
      </c>
      <c r="T1076" s="17">
        <f t="shared" si="38"/>
        <v>5.3176948006003597</v>
      </c>
      <c r="U1076">
        <f t="shared" si="39"/>
        <v>5.3176948006003597</v>
      </c>
      <c r="V1076">
        <f t="shared" si="40"/>
        <v>28.277877992332101</v>
      </c>
      <c r="W1076" s="40">
        <f t="shared" si="41"/>
        <v>0.40905344620002765</v>
      </c>
    </row>
    <row r="1077" spans="1:23" x14ac:dyDescent="0.3">
      <c r="A1077" s="13">
        <v>44115</v>
      </c>
      <c r="B1077">
        <v>26</v>
      </c>
      <c r="C1077">
        <f t="shared" si="43"/>
        <v>27.680821123950683</v>
      </c>
      <c r="D1077" s="17">
        <f t="shared" si="45"/>
        <v>-1.6808211239506825</v>
      </c>
      <c r="E1077">
        <f t="shared" si="46"/>
        <v>1.6808211239506825</v>
      </c>
      <c r="F1077">
        <f t="shared" si="47"/>
        <v>2.8251596507188355</v>
      </c>
      <c r="G1077" s="40">
        <f t="shared" si="48"/>
        <v>6.4646966305795486E-2</v>
      </c>
      <c r="I1077" s="13">
        <v>44115</v>
      </c>
      <c r="J1077">
        <v>19</v>
      </c>
      <c r="K1077">
        <f t="shared" si="44"/>
        <v>24.519610492633394</v>
      </c>
      <c r="L1077" s="17">
        <f t="shared" si="49"/>
        <v>-5.5196104926333938</v>
      </c>
      <c r="M1077">
        <f t="shared" si="50"/>
        <v>5.5196104926333938</v>
      </c>
      <c r="N1077">
        <f t="shared" si="51"/>
        <v>30.466099990388656</v>
      </c>
      <c r="O1077" s="40">
        <f t="shared" si="52"/>
        <v>0.29050581540175757</v>
      </c>
      <c r="Q1077" s="13">
        <v>44115</v>
      </c>
      <c r="R1077">
        <v>16</v>
      </c>
      <c r="S1077">
        <f t="shared" si="42"/>
        <v>11.999190904596071</v>
      </c>
      <c r="T1077" s="17">
        <f t="shared" si="38"/>
        <v>4.0008090954039286</v>
      </c>
      <c r="U1077">
        <f t="shared" si="39"/>
        <v>4.0008090954039286</v>
      </c>
      <c r="V1077">
        <f t="shared" si="40"/>
        <v>16.0064734178668</v>
      </c>
      <c r="W1077" s="40">
        <f t="shared" si="41"/>
        <v>0.25005056846274554</v>
      </c>
    </row>
    <row r="1078" spans="1:23" x14ac:dyDescent="0.3">
      <c r="A1078" s="13">
        <v>44116</v>
      </c>
      <c r="B1078">
        <v>29</v>
      </c>
      <c r="C1078">
        <f t="shared" si="43"/>
        <v>26.268329525594602</v>
      </c>
      <c r="D1078" s="17">
        <f t="shared" si="45"/>
        <v>2.7316704744053979</v>
      </c>
      <c r="E1078">
        <f t="shared" si="46"/>
        <v>2.7316704744053979</v>
      </c>
      <c r="F1078">
        <f t="shared" si="47"/>
        <v>7.4620235807382116</v>
      </c>
      <c r="G1078" s="40">
        <f t="shared" si="48"/>
        <v>9.4195533600186135E-2</v>
      </c>
      <c r="I1078" s="13">
        <v>44116</v>
      </c>
      <c r="J1078">
        <v>28</v>
      </c>
      <c r="K1078">
        <f t="shared" si="44"/>
        <v>24.003940137630131</v>
      </c>
      <c r="L1078" s="17">
        <f t="shared" si="49"/>
        <v>3.9960598623698687</v>
      </c>
      <c r="M1078">
        <f t="shared" si="50"/>
        <v>3.9960598623698687</v>
      </c>
      <c r="N1078">
        <f t="shared" si="51"/>
        <v>15.968494423643493</v>
      </c>
      <c r="O1078" s="40">
        <f t="shared" si="52"/>
        <v>0.14271642365606674</v>
      </c>
      <c r="Q1078" s="13">
        <v>44116</v>
      </c>
      <c r="R1078">
        <v>16</v>
      </c>
      <c r="S1078">
        <f t="shared" si="42"/>
        <v>14.221181196455561</v>
      </c>
      <c r="T1078" s="17">
        <f t="shared" si="38"/>
        <v>1.7788188035444392</v>
      </c>
      <c r="U1078">
        <f t="shared" si="39"/>
        <v>1.7788188035444392</v>
      </c>
      <c r="V1078">
        <f t="shared" si="40"/>
        <v>3.1641963358432701</v>
      </c>
      <c r="W1078" s="40">
        <f t="shared" si="41"/>
        <v>0.11117617522152745</v>
      </c>
    </row>
    <row r="1079" spans="1:23" x14ac:dyDescent="0.3">
      <c r="A1079" s="13">
        <v>44117</v>
      </c>
      <c r="B1079">
        <v>29</v>
      </c>
      <c r="C1079">
        <f t="shared" si="43"/>
        <v>26.028235167559519</v>
      </c>
      <c r="D1079" s="17">
        <f t="shared" si="45"/>
        <v>2.9717648324404813</v>
      </c>
      <c r="E1079">
        <f t="shared" si="46"/>
        <v>2.9717648324404813</v>
      </c>
      <c r="F1079">
        <f t="shared" si="47"/>
        <v>8.8313862193300015</v>
      </c>
      <c r="G1079" s="40">
        <f t="shared" si="48"/>
        <v>0.10247464939449935</v>
      </c>
      <c r="I1079" s="13">
        <v>44117</v>
      </c>
      <c r="J1079">
        <v>28</v>
      </c>
      <c r="K1079">
        <f t="shared" si="44"/>
        <v>26.735078927813031</v>
      </c>
      <c r="L1079" s="17">
        <f t="shared" si="49"/>
        <v>1.2649210721869686</v>
      </c>
      <c r="M1079">
        <f t="shared" si="50"/>
        <v>1.2649210721869686</v>
      </c>
      <c r="N1079">
        <f t="shared" si="51"/>
        <v>1.6000253188626301</v>
      </c>
      <c r="O1079" s="40">
        <f t="shared" si="52"/>
        <v>4.5175752578106021E-2</v>
      </c>
      <c r="Q1079" s="13">
        <v>44117</v>
      </c>
      <c r="R1079">
        <v>16</v>
      </c>
      <c r="S1079">
        <f t="shared" si="42"/>
        <v>12.254171044786515</v>
      </c>
      <c r="T1079" s="17">
        <f t="shared" si="38"/>
        <v>3.7458289552134847</v>
      </c>
      <c r="U1079">
        <f t="shared" si="39"/>
        <v>3.7458289552134847</v>
      </c>
      <c r="V1079">
        <f t="shared" si="40"/>
        <v>14.031234561715745</v>
      </c>
      <c r="W1079" s="40">
        <f t="shared" si="41"/>
        <v>0.23411430970084279</v>
      </c>
    </row>
    <row r="1080" spans="1:23" x14ac:dyDescent="0.3">
      <c r="A1080" s="13">
        <v>44118</v>
      </c>
      <c r="B1080">
        <v>23</v>
      </c>
      <c r="C1080">
        <f t="shared" si="43"/>
        <v>28.589251193157185</v>
      </c>
      <c r="D1080" s="17">
        <f t="shared" si="45"/>
        <v>-5.5892511931571853</v>
      </c>
      <c r="E1080">
        <f t="shared" si="46"/>
        <v>5.5892511931571853</v>
      </c>
      <c r="F1080">
        <f t="shared" si="47"/>
        <v>31.23972890020902</v>
      </c>
      <c r="G1080" s="40">
        <f t="shared" si="48"/>
        <v>0.24301092144161676</v>
      </c>
      <c r="I1080" s="13">
        <v>44118</v>
      </c>
      <c r="J1080">
        <v>31</v>
      </c>
      <c r="K1080">
        <f t="shared" si="44"/>
        <v>26.123121895460311</v>
      </c>
      <c r="L1080" s="17">
        <f t="shared" si="49"/>
        <v>4.8768781045396885</v>
      </c>
      <c r="M1080">
        <f t="shared" si="50"/>
        <v>4.8768781045396885</v>
      </c>
      <c r="N1080">
        <f t="shared" si="51"/>
        <v>23.783940046538625</v>
      </c>
      <c r="O1080" s="40">
        <f t="shared" si="52"/>
        <v>0.15731864853353833</v>
      </c>
      <c r="Q1080" s="13">
        <v>44118</v>
      </c>
      <c r="R1080">
        <v>14</v>
      </c>
      <c r="S1080">
        <f t="shared" si="42"/>
        <v>11.010495023305321</v>
      </c>
      <c r="T1080" s="17">
        <f t="shared" si="38"/>
        <v>2.9895049766946791</v>
      </c>
      <c r="U1080">
        <f t="shared" si="39"/>
        <v>2.9895049766946791</v>
      </c>
      <c r="V1080">
        <f t="shared" si="40"/>
        <v>8.9371400056822541</v>
      </c>
      <c r="W1080" s="40">
        <f t="shared" si="41"/>
        <v>0.21353606976390566</v>
      </c>
    </row>
    <row r="1081" spans="1:23" x14ac:dyDescent="0.3">
      <c r="A1081" s="13">
        <v>44119</v>
      </c>
      <c r="B1081">
        <v>24</v>
      </c>
      <c r="C1081">
        <f t="shared" si="43"/>
        <v>24.782859234847084</v>
      </c>
      <c r="D1081" s="17">
        <f t="shared" si="45"/>
        <v>-0.7828592348470842</v>
      </c>
      <c r="E1081">
        <f t="shared" si="46"/>
        <v>0.7828592348470842</v>
      </c>
      <c r="F1081">
        <f t="shared" si="47"/>
        <v>0.61286858158536217</v>
      </c>
      <c r="G1081" s="40">
        <f t="shared" si="48"/>
        <v>3.2619134785295177E-2</v>
      </c>
      <c r="I1081" s="13">
        <v>44119</v>
      </c>
      <c r="J1081">
        <v>26</v>
      </c>
      <c r="K1081">
        <f t="shared" si="44"/>
        <v>27.055790745681918</v>
      </c>
      <c r="L1081" s="17">
        <f t="shared" si="49"/>
        <v>-1.055790745681918</v>
      </c>
      <c r="M1081">
        <f t="shared" si="50"/>
        <v>1.055790745681918</v>
      </c>
      <c r="N1081">
        <f t="shared" si="51"/>
        <v>1.1146940986675804</v>
      </c>
      <c r="O1081" s="40">
        <f t="shared" si="52"/>
        <v>4.060733637238146E-2</v>
      </c>
      <c r="Q1081" s="13">
        <v>44119</v>
      </c>
      <c r="R1081">
        <v>15</v>
      </c>
      <c r="S1081">
        <f t="shared" si="42"/>
        <v>12.333142592446247</v>
      </c>
      <c r="T1081" s="17">
        <f t="shared" si="38"/>
        <v>2.6668574075537528</v>
      </c>
      <c r="U1081">
        <f t="shared" si="39"/>
        <v>2.6668574075537528</v>
      </c>
      <c r="V1081">
        <f t="shared" si="40"/>
        <v>7.1121284322243232</v>
      </c>
      <c r="W1081" s="40">
        <f t="shared" si="41"/>
        <v>0.17779049383691686</v>
      </c>
    </row>
    <row r="1082" spans="1:23" x14ac:dyDescent="0.3">
      <c r="A1082" s="13">
        <v>44120</v>
      </c>
      <c r="B1082">
        <v>26</v>
      </c>
      <c r="C1082">
        <f t="shared" si="43"/>
        <v>28.623393016652955</v>
      </c>
      <c r="D1082" s="17">
        <f t="shared" si="45"/>
        <v>-2.6233930166529547</v>
      </c>
      <c r="E1082">
        <f t="shared" si="46"/>
        <v>2.6233930166529547</v>
      </c>
      <c r="F1082">
        <f t="shared" si="47"/>
        <v>6.8821909198234898</v>
      </c>
      <c r="G1082" s="40">
        <f t="shared" si="48"/>
        <v>0.10089973140972902</v>
      </c>
      <c r="I1082" s="13">
        <v>44120</v>
      </c>
      <c r="J1082">
        <v>19</v>
      </c>
      <c r="K1082">
        <f t="shared" si="44"/>
        <v>27.029902917820095</v>
      </c>
      <c r="L1082" s="17">
        <f t="shared" si="49"/>
        <v>-8.0299029178200954</v>
      </c>
      <c r="M1082">
        <f t="shared" si="50"/>
        <v>8.0299029178200954</v>
      </c>
      <c r="N1082">
        <f t="shared" si="51"/>
        <v>64.479340869615683</v>
      </c>
      <c r="O1082" s="40">
        <f t="shared" si="52"/>
        <v>0.42262646935895237</v>
      </c>
      <c r="Q1082" s="13">
        <v>44120</v>
      </c>
      <c r="R1082">
        <v>17</v>
      </c>
      <c r="S1082">
        <f t="shared" si="42"/>
        <v>9.8216087938392853</v>
      </c>
      <c r="T1082" s="17">
        <f t="shared" si="38"/>
        <v>7.1783912061607147</v>
      </c>
      <c r="U1082">
        <f t="shared" si="39"/>
        <v>7.1783912061607147</v>
      </c>
      <c r="V1082">
        <f t="shared" si="40"/>
        <v>51.529300308685478</v>
      </c>
      <c r="W1082" s="40">
        <f t="shared" si="41"/>
        <v>0.42225830624474792</v>
      </c>
    </row>
    <row r="1083" spans="1:23" x14ac:dyDescent="0.3">
      <c r="A1083" s="13">
        <v>44121</v>
      </c>
      <c r="B1083">
        <v>22</v>
      </c>
      <c r="C1083">
        <f t="shared" si="43"/>
        <v>29.20680583548214</v>
      </c>
      <c r="D1083" s="17">
        <f t="shared" si="45"/>
        <v>-7.2068058354821396</v>
      </c>
      <c r="E1083">
        <f t="shared" si="46"/>
        <v>7.2068058354821396</v>
      </c>
      <c r="F1083">
        <f t="shared" si="47"/>
        <v>51.938050350339417</v>
      </c>
      <c r="G1083" s="40">
        <f t="shared" si="48"/>
        <v>0.32758208343100637</v>
      </c>
      <c r="I1083" s="13">
        <v>44121</v>
      </c>
      <c r="J1083">
        <v>25</v>
      </c>
      <c r="K1083">
        <f t="shared" si="44"/>
        <v>23.051859943152685</v>
      </c>
      <c r="L1083" s="17">
        <f t="shared" si="49"/>
        <v>1.9481400568473148</v>
      </c>
      <c r="M1083">
        <f t="shared" si="50"/>
        <v>1.9481400568473148</v>
      </c>
      <c r="N1083">
        <f t="shared" si="51"/>
        <v>3.7952496810930589</v>
      </c>
      <c r="O1083" s="40">
        <f t="shared" si="52"/>
        <v>7.79256022738926E-2</v>
      </c>
      <c r="Q1083" s="13">
        <v>44121</v>
      </c>
      <c r="R1083">
        <v>15</v>
      </c>
      <c r="S1083">
        <f t="shared" si="42"/>
        <v>10.831649816514217</v>
      </c>
      <c r="T1083" s="17">
        <f t="shared" si="38"/>
        <v>4.1683501834857832</v>
      </c>
      <c r="U1083">
        <f t="shared" si="39"/>
        <v>4.1683501834857832</v>
      </c>
      <c r="V1083">
        <f t="shared" si="40"/>
        <v>17.375143252165962</v>
      </c>
      <c r="W1083" s="40">
        <f t="shared" si="41"/>
        <v>0.27789001223238557</v>
      </c>
    </row>
    <row r="1084" spans="1:23" x14ac:dyDescent="0.3">
      <c r="A1084" s="13">
        <v>44122</v>
      </c>
      <c r="B1084">
        <v>32</v>
      </c>
      <c r="C1084">
        <f t="shared" si="43"/>
        <v>28.878050840115602</v>
      </c>
      <c r="D1084" s="17">
        <f t="shared" si="45"/>
        <v>3.121949159884398</v>
      </c>
      <c r="E1084">
        <f t="shared" si="46"/>
        <v>3.121949159884398</v>
      </c>
      <c r="F1084">
        <f t="shared" si="47"/>
        <v>9.7465665569028985</v>
      </c>
      <c r="G1084" s="40">
        <f t="shared" si="48"/>
        <v>9.7560911246387438E-2</v>
      </c>
      <c r="I1084" s="13">
        <v>44122</v>
      </c>
      <c r="J1084">
        <v>22</v>
      </c>
      <c r="K1084">
        <f t="shared" si="44"/>
        <v>22.204624627123486</v>
      </c>
      <c r="L1084" s="17">
        <f t="shared" si="49"/>
        <v>-0.20462462712348639</v>
      </c>
      <c r="M1084">
        <f t="shared" si="50"/>
        <v>0.20462462712348639</v>
      </c>
      <c r="N1084">
        <f t="shared" si="51"/>
        <v>4.187123802542584E-2</v>
      </c>
      <c r="O1084" s="40">
        <f t="shared" si="52"/>
        <v>9.3011194147039275E-3</v>
      </c>
      <c r="Q1084" s="13">
        <v>44122</v>
      </c>
      <c r="R1084">
        <v>12</v>
      </c>
      <c r="S1084">
        <f t="shared" si="42"/>
        <v>12.15838691234751</v>
      </c>
      <c r="T1084" s="17">
        <f t="shared" si="38"/>
        <v>-0.15838691234750968</v>
      </c>
      <c r="U1084">
        <f t="shared" si="39"/>
        <v>0.15838691234750968</v>
      </c>
      <c r="V1084">
        <f t="shared" si="40"/>
        <v>2.5086414002977713E-2</v>
      </c>
      <c r="W1084" s="40">
        <f t="shared" si="41"/>
        <v>1.3198909362292474E-2</v>
      </c>
    </row>
    <row r="1085" spans="1:23" x14ac:dyDescent="0.3">
      <c r="A1085" s="13">
        <v>44123</v>
      </c>
      <c r="B1085">
        <v>26</v>
      </c>
      <c r="C1085">
        <f t="shared" si="43"/>
        <v>28.572029420269509</v>
      </c>
      <c r="D1085" s="17">
        <f t="shared" si="45"/>
        <v>-2.5720294202695086</v>
      </c>
      <c r="E1085">
        <f t="shared" si="46"/>
        <v>2.5720294202695086</v>
      </c>
      <c r="F1085">
        <f t="shared" si="47"/>
        <v>6.6153353387319047</v>
      </c>
      <c r="G1085" s="40">
        <f t="shared" si="48"/>
        <v>9.8924208471904182E-2</v>
      </c>
      <c r="I1085" s="13">
        <v>44123</v>
      </c>
      <c r="J1085">
        <v>27</v>
      </c>
      <c r="K1085">
        <f t="shared" si="44"/>
        <v>27.221128260573316</v>
      </c>
      <c r="L1085" s="17">
        <f t="shared" si="49"/>
        <v>-0.22112826057331603</v>
      </c>
      <c r="M1085">
        <f t="shared" si="50"/>
        <v>0.22112826057331603</v>
      </c>
      <c r="N1085">
        <f t="shared" si="51"/>
        <v>4.8897707624180352E-2</v>
      </c>
      <c r="O1085" s="40">
        <f t="shared" si="52"/>
        <v>8.1899355767894831E-3</v>
      </c>
      <c r="Q1085" s="13">
        <v>44123</v>
      </c>
      <c r="R1085">
        <v>18</v>
      </c>
      <c r="S1085">
        <f t="shared" si="42"/>
        <v>13.478042251718231</v>
      </c>
      <c r="T1085" s="17">
        <f t="shared" si="38"/>
        <v>4.5219577482817694</v>
      </c>
      <c r="U1085">
        <f t="shared" si="39"/>
        <v>4.5219577482817694</v>
      </c>
      <c r="V1085">
        <f t="shared" si="40"/>
        <v>20.448101877245531</v>
      </c>
      <c r="W1085" s="40">
        <f t="shared" si="41"/>
        <v>0.25121987490454273</v>
      </c>
    </row>
    <row r="1086" spans="1:23" x14ac:dyDescent="0.3">
      <c r="A1086" s="13">
        <v>44124</v>
      </c>
      <c r="B1086">
        <v>37</v>
      </c>
      <c r="C1086">
        <f t="shared" si="43"/>
        <v>28.032726704536621</v>
      </c>
      <c r="D1086" s="17">
        <f t="shared" si="45"/>
        <v>8.9672732954633787</v>
      </c>
      <c r="E1086">
        <f t="shared" si="46"/>
        <v>8.9672732954633787</v>
      </c>
      <c r="F1086">
        <f t="shared" si="47"/>
        <v>80.411990355530648</v>
      </c>
      <c r="G1086" s="40">
        <f t="shared" si="48"/>
        <v>0.24235873771522645</v>
      </c>
      <c r="I1086" s="13">
        <v>44124</v>
      </c>
      <c r="J1086">
        <v>35</v>
      </c>
      <c r="K1086">
        <f t="shared" si="44"/>
        <v>26.931919255387157</v>
      </c>
      <c r="L1086" s="17">
        <f t="shared" si="49"/>
        <v>8.0680807446128426</v>
      </c>
      <c r="M1086">
        <f t="shared" si="50"/>
        <v>8.0680807446128426</v>
      </c>
      <c r="N1086">
        <f t="shared" si="51"/>
        <v>65.093926901592525</v>
      </c>
      <c r="O1086" s="40">
        <f t="shared" si="52"/>
        <v>0.23051659270322408</v>
      </c>
      <c r="Q1086" s="13">
        <v>44124</v>
      </c>
      <c r="R1086">
        <v>16</v>
      </c>
      <c r="S1086">
        <f t="shared" si="42"/>
        <v>13.56829636339334</v>
      </c>
      <c r="T1086" s="17">
        <f t="shared" si="38"/>
        <v>2.4317036366066596</v>
      </c>
      <c r="U1086">
        <f t="shared" si="39"/>
        <v>2.4317036366066596</v>
      </c>
      <c r="V1086">
        <f t="shared" si="40"/>
        <v>5.9131825762860526</v>
      </c>
      <c r="W1086" s="40">
        <f t="shared" si="41"/>
        <v>0.15198147728791622</v>
      </c>
    </row>
    <row r="1087" spans="1:23" x14ac:dyDescent="0.3">
      <c r="A1087" s="13">
        <v>44125</v>
      </c>
      <c r="B1087">
        <v>23</v>
      </c>
      <c r="C1087">
        <f t="shared" si="43"/>
        <v>26.651680761190477</v>
      </c>
      <c r="D1087" s="17">
        <f t="shared" si="45"/>
        <v>-3.6516807611904767</v>
      </c>
      <c r="E1087">
        <f t="shared" si="46"/>
        <v>3.6516807611904767</v>
      </c>
      <c r="F1087">
        <f t="shared" si="47"/>
        <v>13.334772381648659</v>
      </c>
      <c r="G1087" s="40">
        <f t="shared" si="48"/>
        <v>0.15876872874741202</v>
      </c>
      <c r="I1087" s="13">
        <v>44125</v>
      </c>
      <c r="J1087">
        <v>25</v>
      </c>
      <c r="K1087">
        <f t="shared" si="44"/>
        <v>29.50355609861122</v>
      </c>
      <c r="L1087" s="17">
        <f t="shared" si="49"/>
        <v>-4.5035560986112202</v>
      </c>
      <c r="M1087">
        <f t="shared" si="50"/>
        <v>4.5035560986112202</v>
      </c>
      <c r="N1087">
        <f t="shared" si="51"/>
        <v>20.282017533338315</v>
      </c>
      <c r="O1087" s="40">
        <f t="shared" si="52"/>
        <v>0.1801422439444488</v>
      </c>
      <c r="Q1087" s="13">
        <v>44125</v>
      </c>
      <c r="R1087">
        <v>10</v>
      </c>
      <c r="S1087">
        <f t="shared" si="42"/>
        <v>14.506990414517418</v>
      </c>
      <c r="T1087" s="17">
        <f t="shared" si="38"/>
        <v>-4.5069904145174178</v>
      </c>
      <c r="U1087">
        <f t="shared" si="39"/>
        <v>4.5069904145174178</v>
      </c>
      <c r="V1087">
        <f t="shared" si="40"/>
        <v>20.312962596551884</v>
      </c>
      <c r="W1087" s="40">
        <f t="shared" si="41"/>
        <v>0.45069904145174178</v>
      </c>
    </row>
    <row r="1088" spans="1:23" x14ac:dyDescent="0.3">
      <c r="A1088" s="13">
        <v>44126</v>
      </c>
      <c r="B1088">
        <v>21</v>
      </c>
      <c r="C1088">
        <f t="shared" si="43"/>
        <v>27.477966186364387</v>
      </c>
      <c r="D1088" s="17">
        <f t="shared" si="45"/>
        <v>-6.4779661863643874</v>
      </c>
      <c r="E1088">
        <f t="shared" si="46"/>
        <v>6.4779661863643874</v>
      </c>
      <c r="F1088">
        <f t="shared" si="47"/>
        <v>41.964045911680365</v>
      </c>
      <c r="G1088" s="40">
        <f t="shared" si="48"/>
        <v>0.30847458030306607</v>
      </c>
      <c r="I1088" s="13">
        <v>44126</v>
      </c>
      <c r="J1088">
        <v>25</v>
      </c>
      <c r="K1088">
        <f t="shared" si="44"/>
        <v>26.27163769778603</v>
      </c>
      <c r="L1088" s="17">
        <f t="shared" si="49"/>
        <v>-1.27163769778603</v>
      </c>
      <c r="M1088">
        <f t="shared" si="50"/>
        <v>1.27163769778603</v>
      </c>
      <c r="N1088">
        <f t="shared" si="51"/>
        <v>1.6170624344305544</v>
      </c>
      <c r="O1088" s="40">
        <f t="shared" si="52"/>
        <v>5.0865507911441198E-2</v>
      </c>
      <c r="Q1088" s="13">
        <v>44126</v>
      </c>
      <c r="R1088">
        <v>9</v>
      </c>
      <c r="S1088">
        <f t="shared" si="42"/>
        <v>13.897626277105243</v>
      </c>
      <c r="T1088" s="17">
        <f t="shared" si="38"/>
        <v>-4.8976262771052426</v>
      </c>
      <c r="U1088">
        <f t="shared" si="39"/>
        <v>4.8976262771052426</v>
      </c>
      <c r="V1088">
        <f t="shared" si="40"/>
        <v>23.986743150191757</v>
      </c>
      <c r="W1088" s="40">
        <f t="shared" si="41"/>
        <v>0.54418069745613806</v>
      </c>
    </row>
    <row r="1089" spans="1:23" x14ac:dyDescent="0.3">
      <c r="A1089" s="13">
        <v>44127</v>
      </c>
      <c r="B1089">
        <v>23</v>
      </c>
      <c r="C1089">
        <f t="shared" si="43"/>
        <v>27.446334172146717</v>
      </c>
      <c r="D1089" s="17">
        <f t="shared" si="45"/>
        <v>-4.4463341721467167</v>
      </c>
      <c r="E1089">
        <f t="shared" si="46"/>
        <v>4.4463341721467167</v>
      </c>
      <c r="F1089">
        <f t="shared" si="47"/>
        <v>19.769887570399629</v>
      </c>
      <c r="G1089" s="40">
        <f t="shared" si="48"/>
        <v>0.19331887704985726</v>
      </c>
      <c r="I1089" s="13">
        <v>44127</v>
      </c>
      <c r="J1089">
        <v>29</v>
      </c>
      <c r="K1089">
        <f t="shared" si="44"/>
        <v>21.657559115892589</v>
      </c>
      <c r="L1089" s="17">
        <f t="shared" si="49"/>
        <v>7.3424408841074111</v>
      </c>
      <c r="M1089">
        <f t="shared" si="50"/>
        <v>7.3424408841074111</v>
      </c>
      <c r="N1089">
        <f t="shared" si="51"/>
        <v>53.91143813661202</v>
      </c>
      <c r="O1089" s="40">
        <f t="shared" si="52"/>
        <v>0.25318761669335899</v>
      </c>
      <c r="Q1089" s="13">
        <v>44127</v>
      </c>
      <c r="R1089">
        <v>14</v>
      </c>
      <c r="S1089">
        <f t="shared" si="42"/>
        <v>14.35240240421787</v>
      </c>
      <c r="T1089" s="17">
        <f t="shared" si="38"/>
        <v>-0.3524024042178695</v>
      </c>
      <c r="U1089">
        <f t="shared" si="39"/>
        <v>0.3524024042178695</v>
      </c>
      <c r="V1089">
        <f t="shared" si="40"/>
        <v>0.12418745449853469</v>
      </c>
      <c r="W1089" s="40">
        <f t="shared" si="41"/>
        <v>2.5171600301276392E-2</v>
      </c>
    </row>
    <row r="1090" spans="1:23" x14ac:dyDescent="0.3">
      <c r="A1090" s="13">
        <v>44128</v>
      </c>
      <c r="B1090">
        <v>28</v>
      </c>
      <c r="C1090">
        <f t="shared" si="43"/>
        <v>26.170159593414642</v>
      </c>
      <c r="D1090" s="17">
        <f t="shared" si="45"/>
        <v>1.8298404065853582</v>
      </c>
      <c r="E1090">
        <f t="shared" si="46"/>
        <v>1.8298404065853582</v>
      </c>
      <c r="F1090">
        <f t="shared" si="47"/>
        <v>3.3483159135724692</v>
      </c>
      <c r="G1090" s="40">
        <f t="shared" si="48"/>
        <v>6.5351443092334219E-2</v>
      </c>
      <c r="I1090" s="13">
        <v>44128</v>
      </c>
      <c r="J1090">
        <v>22</v>
      </c>
      <c r="K1090">
        <f t="shared" si="44"/>
        <v>25.082311715939067</v>
      </c>
      <c r="L1090" s="17">
        <f t="shared" si="49"/>
        <v>-3.0823117159390669</v>
      </c>
      <c r="M1090">
        <f t="shared" si="50"/>
        <v>3.0823117159390669</v>
      </c>
      <c r="N1090">
        <f t="shared" si="51"/>
        <v>9.5006455142152362</v>
      </c>
      <c r="O1090" s="40">
        <f t="shared" si="52"/>
        <v>0.14010507799723032</v>
      </c>
      <c r="Q1090" s="13">
        <v>44128</v>
      </c>
      <c r="R1090">
        <v>9</v>
      </c>
      <c r="S1090">
        <f t="shared" si="42"/>
        <v>15.386380610235644</v>
      </c>
      <c r="T1090" s="17">
        <f t="shared" si="38"/>
        <v>-6.3863806102356442</v>
      </c>
      <c r="U1090">
        <f t="shared" si="39"/>
        <v>6.3863806102356442</v>
      </c>
      <c r="V1090">
        <f t="shared" si="40"/>
        <v>40.7858572987938</v>
      </c>
      <c r="W1090" s="40">
        <f t="shared" si="41"/>
        <v>0.70959784558173822</v>
      </c>
    </row>
    <row r="1091" spans="1:23" x14ac:dyDescent="0.3">
      <c r="A1091" s="13">
        <v>44129</v>
      </c>
      <c r="B1091">
        <v>22</v>
      </c>
      <c r="C1091">
        <f t="shared" si="43"/>
        <v>28.057765626756574</v>
      </c>
      <c r="D1091" s="17">
        <f t="shared" si="45"/>
        <v>-6.0577656267565736</v>
      </c>
      <c r="E1091">
        <f t="shared" si="46"/>
        <v>6.0577656267565736</v>
      </c>
      <c r="F1091">
        <f t="shared" si="47"/>
        <v>36.696524388713463</v>
      </c>
      <c r="G1091" s="40">
        <f t="shared" si="48"/>
        <v>0.27535298303438971</v>
      </c>
      <c r="I1091" s="13">
        <v>44129</v>
      </c>
      <c r="J1091">
        <v>24</v>
      </c>
      <c r="K1091">
        <f t="shared" si="44"/>
        <v>23.706942949193831</v>
      </c>
      <c r="L1091" s="17">
        <f t="shared" si="49"/>
        <v>0.29305705080616917</v>
      </c>
      <c r="M1091">
        <f t="shared" si="50"/>
        <v>0.29305705080616917</v>
      </c>
      <c r="N1091">
        <f t="shared" si="51"/>
        <v>8.5882435027209617E-2</v>
      </c>
      <c r="O1091" s="40">
        <f t="shared" si="52"/>
        <v>1.2210710450257048E-2</v>
      </c>
      <c r="Q1091" s="13">
        <v>44129</v>
      </c>
      <c r="R1091">
        <v>17</v>
      </c>
      <c r="S1091">
        <f t="shared" si="42"/>
        <v>14.750231158509445</v>
      </c>
      <c r="T1091" s="17">
        <f t="shared" si="38"/>
        <v>2.249768841490555</v>
      </c>
      <c r="U1091">
        <f t="shared" si="39"/>
        <v>2.249768841490555</v>
      </c>
      <c r="V1091">
        <f t="shared" si="40"/>
        <v>5.0614598401417537</v>
      </c>
      <c r="W1091" s="40">
        <f t="shared" si="41"/>
        <v>0.13233934361709146</v>
      </c>
    </row>
    <row r="1092" spans="1:23" x14ac:dyDescent="0.3">
      <c r="A1092" s="13">
        <v>44130</v>
      </c>
      <c r="B1092">
        <v>24</v>
      </c>
      <c r="C1092">
        <f t="shared" si="43"/>
        <v>27.837329008026803</v>
      </c>
      <c r="D1092" s="17">
        <f t="shared" si="45"/>
        <v>-3.8373290080268028</v>
      </c>
      <c r="E1092">
        <f t="shared" si="46"/>
        <v>3.8373290080268028</v>
      </c>
      <c r="F1092">
        <f t="shared" si="47"/>
        <v>14.725093915843965</v>
      </c>
      <c r="G1092" s="40">
        <f t="shared" si="48"/>
        <v>0.15988870866778346</v>
      </c>
      <c r="I1092" s="13">
        <v>44130</v>
      </c>
      <c r="J1092">
        <v>24</v>
      </c>
      <c r="K1092">
        <f t="shared" si="44"/>
        <v>27.454538947402238</v>
      </c>
      <c r="L1092" s="17">
        <f t="shared" si="49"/>
        <v>-3.4545389474022379</v>
      </c>
      <c r="M1092">
        <f t="shared" si="50"/>
        <v>3.4545389474022379</v>
      </c>
      <c r="N1092">
        <f t="shared" si="51"/>
        <v>11.933839339118961</v>
      </c>
      <c r="O1092" s="40">
        <f t="shared" si="52"/>
        <v>0.14393912280842658</v>
      </c>
      <c r="Q1092" s="13">
        <v>44130</v>
      </c>
      <c r="R1092">
        <v>14</v>
      </c>
      <c r="S1092">
        <f t="shared" si="42"/>
        <v>12.984325361327397</v>
      </c>
      <c r="T1092" s="17">
        <f t="shared" si="38"/>
        <v>1.0156746386726034</v>
      </c>
      <c r="U1092">
        <f t="shared" si="39"/>
        <v>1.0156746386726034</v>
      </c>
      <c r="V1092">
        <f t="shared" si="40"/>
        <v>1.0315949716427235</v>
      </c>
      <c r="W1092" s="40">
        <f t="shared" si="41"/>
        <v>7.2548188476614525E-2</v>
      </c>
    </row>
    <row r="1093" spans="1:23" x14ac:dyDescent="0.3">
      <c r="A1093" s="13">
        <v>44131</v>
      </c>
      <c r="B1093">
        <v>25</v>
      </c>
      <c r="C1093">
        <f t="shared" si="43"/>
        <v>28.967359345000204</v>
      </c>
      <c r="D1093" s="17">
        <f t="shared" si="45"/>
        <v>-3.9673593450002045</v>
      </c>
      <c r="E1093">
        <f t="shared" si="46"/>
        <v>3.9673593450002045</v>
      </c>
      <c r="F1093">
        <f t="shared" si="47"/>
        <v>15.739940172360452</v>
      </c>
      <c r="G1093" s="40">
        <f t="shared" si="48"/>
        <v>0.15869437380000817</v>
      </c>
      <c r="I1093" s="13">
        <v>44131</v>
      </c>
      <c r="J1093">
        <v>36</v>
      </c>
      <c r="K1093">
        <f t="shared" si="44"/>
        <v>31.128638550944238</v>
      </c>
      <c r="L1093" s="17">
        <f t="shared" si="49"/>
        <v>4.8713614490557617</v>
      </c>
      <c r="M1093">
        <f t="shared" si="50"/>
        <v>4.8713614490557617</v>
      </c>
      <c r="N1093">
        <f t="shared" si="51"/>
        <v>23.730162367346651</v>
      </c>
      <c r="O1093" s="40">
        <f t="shared" si="52"/>
        <v>0.13531559580710451</v>
      </c>
      <c r="Q1093" s="13">
        <v>44131</v>
      </c>
      <c r="R1093">
        <v>15</v>
      </c>
      <c r="S1093">
        <f t="shared" si="42"/>
        <v>15.024153601257783</v>
      </c>
      <c r="T1093" s="17">
        <f t="shared" si="38"/>
        <v>-2.4153601257783208E-2</v>
      </c>
      <c r="U1093">
        <f t="shared" si="39"/>
        <v>2.4153601257783208E-2</v>
      </c>
      <c r="V1093">
        <f t="shared" si="40"/>
        <v>5.8339645371998663E-4</v>
      </c>
      <c r="W1093" s="40">
        <f t="shared" si="41"/>
        <v>1.6102400838522138E-3</v>
      </c>
    </row>
    <row r="1094" spans="1:23" x14ac:dyDescent="0.3">
      <c r="A1094" s="13">
        <v>44132</v>
      </c>
      <c r="B1094">
        <v>19</v>
      </c>
      <c r="C1094">
        <f t="shared" si="43"/>
        <v>27.329806647638318</v>
      </c>
      <c r="D1094" s="17">
        <f t="shared" si="45"/>
        <v>-8.3298066476383177</v>
      </c>
      <c r="E1094">
        <f t="shared" si="46"/>
        <v>8.3298066476383177</v>
      </c>
      <c r="F1094">
        <f t="shared" si="47"/>
        <v>69.38567878703951</v>
      </c>
      <c r="G1094" s="40">
        <f t="shared" si="48"/>
        <v>0.43841087619149038</v>
      </c>
      <c r="I1094" s="13">
        <v>44132</v>
      </c>
      <c r="J1094">
        <v>30</v>
      </c>
      <c r="K1094">
        <f t="shared" si="44"/>
        <v>25.083373535644771</v>
      </c>
      <c r="L1094" s="17">
        <f t="shared" si="49"/>
        <v>4.9166264643552289</v>
      </c>
      <c r="M1094">
        <f t="shared" si="50"/>
        <v>4.9166264643552289</v>
      </c>
      <c r="N1094">
        <f t="shared" si="51"/>
        <v>24.173215789998199</v>
      </c>
      <c r="O1094" s="40">
        <f t="shared" si="52"/>
        <v>0.16388754881184095</v>
      </c>
      <c r="Q1094" s="13">
        <v>44132</v>
      </c>
      <c r="R1094">
        <v>12</v>
      </c>
      <c r="S1094">
        <f t="shared" si="42"/>
        <v>15.568222749763411</v>
      </c>
      <c r="T1094" s="17">
        <f t="shared" si="38"/>
        <v>-3.5682227497634109</v>
      </c>
      <c r="U1094">
        <f t="shared" si="39"/>
        <v>3.5682227497634109</v>
      </c>
      <c r="V1094">
        <f t="shared" si="40"/>
        <v>12.732213591929158</v>
      </c>
      <c r="W1094" s="40">
        <f t="shared" si="41"/>
        <v>0.29735189581361759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62" si="53">(($E$858*J1098)+($E$857*J1097)+($E$856*J1096)+($E$855*J1095)+($E$854*J1094))/5</f>
        <v>4.2117484338749938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si="53"/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3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3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3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3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3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3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3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3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3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3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3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3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3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3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3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3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3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3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3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3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3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3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3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3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3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3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3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3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3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3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3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4">(($E$858*J1162)+($E$857*J1161)+($E$856*J1160)+($E$855*J1159)+($E$854*J1158))/5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4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4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4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4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4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4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4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4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4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4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4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4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4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4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4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4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4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4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4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4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4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4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4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4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4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4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4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4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53:E853"/>
    <mergeCell ref="L853:M853"/>
    <mergeCell ref="T853:U853"/>
    <mergeCell ref="E863:F864"/>
    <mergeCell ref="M863:N864"/>
    <mergeCell ref="U863:V86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2D2D7-2237-4D04-92E0-4C42EF9E3E27}">
  <dimension ref="A1:Y1191"/>
  <sheetViews>
    <sheetView topLeftCell="A844" workbookViewId="0">
      <selection activeCell="K25" sqref="K25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41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D853" s="232" t="s">
        <v>53</v>
      </c>
      <c r="E853" s="232"/>
      <c r="I853" s="13">
        <v>43891</v>
      </c>
      <c r="J853">
        <v>29</v>
      </c>
      <c r="L853" s="232" t="s">
        <v>53</v>
      </c>
      <c r="M853" s="232"/>
      <c r="Q853" s="13">
        <v>43891</v>
      </c>
      <c r="T853" s="232" t="s">
        <v>53</v>
      </c>
      <c r="U853" s="232"/>
    </row>
    <row r="854" spans="1:22" x14ac:dyDescent="0.3">
      <c r="A854" s="13">
        <v>43892</v>
      </c>
      <c r="B854">
        <v>26</v>
      </c>
      <c r="D854" s="42" t="s">
        <v>54</v>
      </c>
      <c r="E854" s="42">
        <v>1.2224567589832416</v>
      </c>
      <c r="I854" s="13">
        <v>43892</v>
      </c>
      <c r="J854">
        <v>31</v>
      </c>
      <c r="L854" s="42" t="s">
        <v>54</v>
      </c>
      <c r="M854" s="42">
        <v>1.4762027772928785</v>
      </c>
      <c r="Q854" s="13">
        <v>43892</v>
      </c>
      <c r="T854" s="42" t="s">
        <v>54</v>
      </c>
      <c r="U854" s="42">
        <v>7.6522682791346167E-3</v>
      </c>
    </row>
    <row r="855" spans="1:22" x14ac:dyDescent="0.3">
      <c r="A855" s="13">
        <v>43893</v>
      </c>
      <c r="B855">
        <v>33</v>
      </c>
      <c r="D855" s="42" t="s">
        <v>55</v>
      </c>
      <c r="E855" s="42">
        <v>0.40897243453672621</v>
      </c>
      <c r="I855" s="13">
        <v>43893</v>
      </c>
      <c r="J855">
        <v>38</v>
      </c>
      <c r="L855" s="42" t="s">
        <v>55</v>
      </c>
      <c r="M855" s="42">
        <v>0</v>
      </c>
      <c r="Q855" s="13">
        <v>43893</v>
      </c>
      <c r="R855">
        <v>1</v>
      </c>
      <c r="T855" s="42" t="s">
        <v>55</v>
      </c>
      <c r="U855" s="42">
        <v>1.1419366305261804</v>
      </c>
    </row>
    <row r="856" spans="1:22" x14ac:dyDescent="0.3">
      <c r="A856" s="13">
        <v>43894</v>
      </c>
      <c r="B856">
        <v>23</v>
      </c>
      <c r="D856" s="42" t="s">
        <v>56</v>
      </c>
      <c r="E856" s="42">
        <v>0</v>
      </c>
      <c r="I856" s="13">
        <v>43894</v>
      </c>
      <c r="J856">
        <v>25</v>
      </c>
      <c r="L856" s="42" t="s">
        <v>56</v>
      </c>
      <c r="M856" s="42">
        <v>0.18912321532430548</v>
      </c>
      <c r="Q856" s="13">
        <v>43894</v>
      </c>
      <c r="R856">
        <v>3</v>
      </c>
      <c r="T856" s="42" t="s">
        <v>56</v>
      </c>
      <c r="U856" s="42">
        <v>2.1545486933717521</v>
      </c>
    </row>
    <row r="857" spans="1:22" x14ac:dyDescent="0.3">
      <c r="A857" s="13">
        <v>43895</v>
      </c>
      <c r="B857">
        <v>25</v>
      </c>
      <c r="D857" s="42" t="s">
        <v>57</v>
      </c>
      <c r="E857" s="42">
        <v>1.0151806747187131</v>
      </c>
      <c r="I857" s="13">
        <v>43895</v>
      </c>
      <c r="J857">
        <v>30</v>
      </c>
      <c r="L857" s="42" t="s">
        <v>57</v>
      </c>
      <c r="M857" s="42">
        <v>0.22708099470644502</v>
      </c>
      <c r="Q857" s="13">
        <v>43895</v>
      </c>
      <c r="R857" s="41">
        <v>13</v>
      </c>
      <c r="T857" s="42" t="s">
        <v>57</v>
      </c>
      <c r="U857" s="42">
        <v>7.03972879027948E-2</v>
      </c>
    </row>
    <row r="858" spans="1:22" x14ac:dyDescent="0.3">
      <c r="A858" s="13">
        <v>43896</v>
      </c>
      <c r="B858">
        <v>27</v>
      </c>
      <c r="D858" s="42" t="s">
        <v>58</v>
      </c>
      <c r="E858" s="42">
        <v>1.5684721133337383</v>
      </c>
      <c r="I858" s="13">
        <v>43896</v>
      </c>
      <c r="J858">
        <v>27</v>
      </c>
      <c r="L858" s="42" t="s">
        <v>58</v>
      </c>
      <c r="M858" s="42">
        <v>1.0626313656846653</v>
      </c>
      <c r="Q858" s="13">
        <v>43896</v>
      </c>
      <c r="R858" s="41">
        <v>13</v>
      </c>
      <c r="T858" s="42" t="s">
        <v>58</v>
      </c>
      <c r="U858" s="42">
        <v>2.1291304294018731</v>
      </c>
    </row>
    <row r="859" spans="1:22" x14ac:dyDescent="0.3">
      <c r="A859" s="13">
        <v>43897</v>
      </c>
      <c r="B859">
        <v>24</v>
      </c>
      <c r="D859" s="42" t="s">
        <v>62</v>
      </c>
      <c r="E859" s="43">
        <v>0</v>
      </c>
      <c r="I859" s="13">
        <v>43897</v>
      </c>
      <c r="J859">
        <v>25</v>
      </c>
      <c r="L859" s="42" t="s">
        <v>62</v>
      </c>
      <c r="M859" s="43">
        <v>1.444546337612796</v>
      </c>
      <c r="Q859" s="13">
        <v>43897</v>
      </c>
      <c r="R859">
        <v>2</v>
      </c>
      <c r="T859" s="42" t="s">
        <v>62</v>
      </c>
      <c r="U859" s="43">
        <v>0.5231078454147049</v>
      </c>
    </row>
    <row r="860" spans="1:22" x14ac:dyDescent="0.3">
      <c r="A860" s="13">
        <v>43898</v>
      </c>
      <c r="B860">
        <v>25</v>
      </c>
      <c r="D860" s="42" t="s">
        <v>63</v>
      </c>
      <c r="E860" s="43">
        <v>2.3134541257923105</v>
      </c>
      <c r="I860" s="13">
        <v>43898</v>
      </c>
      <c r="J860">
        <v>28</v>
      </c>
      <c r="L860" s="42" t="s">
        <v>63</v>
      </c>
      <c r="M860" s="43">
        <v>2.1407130946382562</v>
      </c>
      <c r="Q860" s="13">
        <v>43898</v>
      </c>
      <c r="R860">
        <v>1</v>
      </c>
      <c r="T860" s="42" t="s">
        <v>63</v>
      </c>
      <c r="U860" s="43">
        <v>2.3693183715518267E-5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41">
        <v>13</v>
      </c>
    </row>
    <row r="862" spans="1:22" ht="18.600000000000001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" x14ac:dyDescent="0.3">
      <c r="A863" s="13">
        <v>43901</v>
      </c>
      <c r="B863">
        <v>25</v>
      </c>
      <c r="E863" s="221" t="s">
        <v>59</v>
      </c>
      <c r="F863" s="222"/>
      <c r="G863" s="15"/>
      <c r="I863" s="13">
        <v>43901</v>
      </c>
      <c r="J863">
        <v>33</v>
      </c>
      <c r="M863" s="221" t="s">
        <v>60</v>
      </c>
      <c r="N863" s="222"/>
      <c r="Q863" s="13">
        <v>43901</v>
      </c>
      <c r="R863">
        <v>3</v>
      </c>
      <c r="U863" s="221" t="s">
        <v>61</v>
      </c>
      <c r="V863" s="222"/>
    </row>
    <row r="864" spans="1:22" x14ac:dyDescent="0.3">
      <c r="A864" s="13">
        <v>43902</v>
      </c>
      <c r="B864">
        <v>30</v>
      </c>
      <c r="E864" s="223"/>
      <c r="F864" s="224"/>
      <c r="I864" s="13">
        <v>43902</v>
      </c>
      <c r="J864">
        <v>36</v>
      </c>
      <c r="M864" s="223"/>
      <c r="N864" s="224"/>
      <c r="Q864" s="13">
        <v>43902</v>
      </c>
      <c r="R864" s="41">
        <v>13</v>
      </c>
      <c r="U864" s="223"/>
      <c r="V864" s="224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2.8847798320944373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2.9348137175743054</v>
      </c>
      <c r="Q865" s="13">
        <v>43903</v>
      </c>
      <c r="R865">
        <v>1</v>
      </c>
      <c r="U865" s="8" t="s">
        <v>10</v>
      </c>
      <c r="V865" s="9">
        <f>AVEDEV(U1048:U1094)</f>
        <v>2.1129196827393399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36.880258947028672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38.55377124562969</v>
      </c>
      <c r="Q866" s="13">
        <v>43904</v>
      </c>
      <c r="R866">
        <v>2</v>
      </c>
      <c r="U866" s="8" t="s">
        <v>11</v>
      </c>
      <c r="V866" s="10">
        <f>AVEDEV(V1048:V1094)</f>
        <v>18.188658476156242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6.0729119001537208</v>
      </c>
      <c r="G867" s="18"/>
      <c r="I867" s="13">
        <v>43905</v>
      </c>
      <c r="J867">
        <v>21</v>
      </c>
      <c r="M867" s="8" t="s">
        <v>12</v>
      </c>
      <c r="N867" s="10">
        <f>SQRT(N866)</f>
        <v>6.2091683215733244</v>
      </c>
      <c r="Q867" s="13">
        <v>43905</v>
      </c>
      <c r="R867">
        <v>4</v>
      </c>
      <c r="U867" s="8" t="s">
        <v>12</v>
      </c>
      <c r="V867" s="10">
        <f>SQRT(V866)</f>
        <v>4.2648163472951843</v>
      </c>
    </row>
    <row r="868" spans="1:23" ht="1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0.21902623539349542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0.19210972200833695</v>
      </c>
      <c r="Q868" s="13">
        <v>43906</v>
      </c>
      <c r="R868">
        <v>18</v>
      </c>
      <c r="U868" s="11" t="s">
        <v>13</v>
      </c>
      <c r="V868" s="12">
        <f>AVERAGE(W1048:W1094)</f>
        <v>0.25582405572683287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(($E$858*B845)+($E$857*B844)+($E$856*B843)+($E$855*B842)+($E$854*B841)+(B840*$E$859)+(B839*$E$860))/7</f>
        <v>20.151005098295194</v>
      </c>
      <c r="D874" s="17">
        <f t="shared" ref="D874:D937" si="0">B874-C874</f>
        <v>13.848994901704806</v>
      </c>
      <c r="E874">
        <f t="shared" ref="E874:E937" si="1">ABS(D874)</f>
        <v>13.848994901704806</v>
      </c>
      <c r="F874">
        <f t="shared" ref="F874:F937" si="2">E874^2</f>
        <v>191.79465978744571</v>
      </c>
      <c r="G874" s="39">
        <f t="shared" ref="G874:G937" si="3">ABS(E874/B874)</f>
        <v>0.40732337946190605</v>
      </c>
      <c r="I874" s="13">
        <v>43912</v>
      </c>
      <c r="J874">
        <v>25</v>
      </c>
      <c r="K874">
        <f>(($M$858*J845)+($M$857*J844)+($M$856*J843)+($M$855*J842)+($M$854*J841)+(J840*$M$859)+(J839*$M$860))/7</f>
        <v>26.234233138545033</v>
      </c>
      <c r="L874" s="17">
        <f t="shared" ref="L874:L937" si="4">J874-K874</f>
        <v>-1.2342331385450329</v>
      </c>
      <c r="M874">
        <f t="shared" ref="M874:M937" si="5">ABS(L874)</f>
        <v>1.2342331385450329</v>
      </c>
      <c r="N874">
        <f t="shared" ref="N874:N937" si="6">M874^2</f>
        <v>1.5233314402827225</v>
      </c>
      <c r="O874" s="39">
        <f t="shared" ref="O874:O937" si="7">ABS(M874/J874)</f>
        <v>4.9369325541801318E-2</v>
      </c>
      <c r="Q874" s="13">
        <v>43912</v>
      </c>
      <c r="R874">
        <v>6</v>
      </c>
      <c r="T874" s="17"/>
      <c r="W874" s="40"/>
    </row>
    <row r="875" spans="1:23" x14ac:dyDescent="0.3">
      <c r="A875" s="13">
        <v>43913</v>
      </c>
      <c r="B875">
        <v>33</v>
      </c>
      <c r="C875">
        <f>(($E$858*B846)+($E$857*B845)+($E$856*B844)+($E$855*B843)+($E$854*B842)+(B841*$E$859)+(B840*$E$860))/7</f>
        <v>25.432896917348558</v>
      </c>
      <c r="D875" s="17">
        <f t="shared" si="0"/>
        <v>7.5671030826514425</v>
      </c>
      <c r="E875">
        <f t="shared" si="1"/>
        <v>7.5671030826514425</v>
      </c>
      <c r="F875">
        <f t="shared" si="2"/>
        <v>57.261049063472967</v>
      </c>
      <c r="G875" s="39">
        <f t="shared" si="3"/>
        <v>0.22930615401974069</v>
      </c>
      <c r="I875" s="13">
        <v>43913</v>
      </c>
      <c r="J875">
        <v>32</v>
      </c>
      <c r="K875">
        <f t="shared" ref="K875:K938" si="8">(($M$858*J846)+($M$857*J845)+($M$856*J844)+($M$855*J843)+($M$854*J842)+(J841*$M$859)+(J840*$M$860))/7</f>
        <v>27.503614122436527</v>
      </c>
      <c r="L875" s="17">
        <f t="shared" si="4"/>
        <v>4.4963858775634726</v>
      </c>
      <c r="M875">
        <f t="shared" si="5"/>
        <v>4.4963858775634726</v>
      </c>
      <c r="N875">
        <f t="shared" si="6"/>
        <v>20.217485959952239</v>
      </c>
      <c r="O875" s="39">
        <f t="shared" si="7"/>
        <v>0.14051205867385852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 t="shared" ref="C876:C939" si="9">(($E$858*B847)+($E$857*B846)+($E$856*B845)+($E$855*B844)+($E$854*B843)+(B842*$E$859)+(B841*$E$860))/7</f>
        <v>21.464584184530402</v>
      </c>
      <c r="D876" s="17">
        <f t="shared" si="0"/>
        <v>5.535415815469598</v>
      </c>
      <c r="E876">
        <f t="shared" si="1"/>
        <v>5.535415815469598</v>
      </c>
      <c r="F876">
        <f t="shared" si="2"/>
        <v>30.640828250150957</v>
      </c>
      <c r="G876" s="39">
        <f t="shared" si="3"/>
        <v>0.20501540057294806</v>
      </c>
      <c r="I876" s="13">
        <v>43914</v>
      </c>
      <c r="J876">
        <v>20</v>
      </c>
      <c r="K876">
        <f t="shared" si="8"/>
        <v>26.953583490389942</v>
      </c>
      <c r="L876" s="17">
        <f t="shared" si="4"/>
        <v>-6.9535834903899421</v>
      </c>
      <c r="M876">
        <f t="shared" si="5"/>
        <v>6.9535834903899421</v>
      </c>
      <c r="N876">
        <f t="shared" si="6"/>
        <v>48.352323357823572</v>
      </c>
      <c r="O876" s="39">
        <f t="shared" si="7"/>
        <v>0.34767917451949709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si="9"/>
        <v>19.175683827390735</v>
      </c>
      <c r="D877" s="17">
        <f t="shared" si="0"/>
        <v>4.8243161726092652</v>
      </c>
      <c r="E877">
        <f t="shared" si="1"/>
        <v>4.8243161726092652</v>
      </c>
      <c r="F877">
        <f t="shared" si="2"/>
        <v>23.27402653329931</v>
      </c>
      <c r="G877" s="39">
        <f t="shared" si="3"/>
        <v>0.20101317385871939</v>
      </c>
      <c r="I877" s="13">
        <v>43915</v>
      </c>
      <c r="J877">
        <v>25</v>
      </c>
      <c r="K877">
        <f t="shared" si="8"/>
        <v>24.409488911855366</v>
      </c>
      <c r="L877" s="17">
        <f t="shared" si="4"/>
        <v>0.59051108814463404</v>
      </c>
      <c r="M877">
        <f t="shared" si="5"/>
        <v>0.59051108814463404</v>
      </c>
      <c r="N877">
        <f t="shared" si="6"/>
        <v>0.34870334522175978</v>
      </c>
      <c r="O877" s="39">
        <f t="shared" si="7"/>
        <v>2.3620443525785361E-2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9"/>
        <v>19.150605464639984</v>
      </c>
      <c r="D878" s="17">
        <f t="shared" si="0"/>
        <v>10.849394535360016</v>
      </c>
      <c r="E878">
        <f t="shared" si="1"/>
        <v>10.849394535360016</v>
      </c>
      <c r="F878">
        <f t="shared" si="2"/>
        <v>117.70936178389978</v>
      </c>
      <c r="G878" s="39">
        <f t="shared" si="3"/>
        <v>0.36164648451200054</v>
      </c>
      <c r="I878" s="13">
        <v>43916</v>
      </c>
      <c r="J878">
        <v>22</v>
      </c>
      <c r="K878">
        <f t="shared" si="8"/>
        <v>23.845410087847988</v>
      </c>
      <c r="L878" s="17">
        <f t="shared" si="4"/>
        <v>-1.8454100878479878</v>
      </c>
      <c r="M878">
        <f t="shared" si="5"/>
        <v>1.8454100878479878</v>
      </c>
      <c r="N878">
        <f t="shared" si="6"/>
        <v>3.4055383923311178</v>
      </c>
      <c r="O878" s="39">
        <f t="shared" si="7"/>
        <v>8.388227672036308E-2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9"/>
        <v>20.984520571638683</v>
      </c>
      <c r="D879" s="17">
        <f t="shared" si="0"/>
        <v>1.5479428361317105E-2</v>
      </c>
      <c r="E879">
        <f t="shared" si="1"/>
        <v>1.5479428361317105E-2</v>
      </c>
      <c r="F879">
        <f t="shared" si="2"/>
        <v>2.3961270239314833E-4</v>
      </c>
      <c r="G879" s="39">
        <f t="shared" si="3"/>
        <v>7.3711563625319541E-4</v>
      </c>
      <c r="I879" s="13">
        <v>43917</v>
      </c>
      <c r="J879">
        <v>24</v>
      </c>
      <c r="K879">
        <f t="shared" si="8"/>
        <v>24.273984782604106</v>
      </c>
      <c r="L879" s="17">
        <f t="shared" si="4"/>
        <v>-0.27398478260410641</v>
      </c>
      <c r="M879">
        <f t="shared" si="5"/>
        <v>0.27398478260410641</v>
      </c>
      <c r="N879">
        <f t="shared" si="6"/>
        <v>7.5067661098619454E-2</v>
      </c>
      <c r="O879" s="39">
        <f t="shared" si="7"/>
        <v>1.1416032608504434E-2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9"/>
        <v>18.80227917646393</v>
      </c>
      <c r="D880" s="17">
        <f t="shared" si="0"/>
        <v>10.19772082353607</v>
      </c>
      <c r="E880">
        <f t="shared" si="1"/>
        <v>10.19772082353607</v>
      </c>
      <c r="F880">
        <f t="shared" si="2"/>
        <v>103.99350999478118</v>
      </c>
      <c r="G880" s="39">
        <f t="shared" si="3"/>
        <v>0.35164554563917483</v>
      </c>
      <c r="I880" s="13">
        <v>43918</v>
      </c>
      <c r="J880">
        <v>18</v>
      </c>
      <c r="K880">
        <f t="shared" si="8"/>
        <v>25.407594396909126</v>
      </c>
      <c r="L880" s="17">
        <f t="shared" si="4"/>
        <v>-7.4075943969091256</v>
      </c>
      <c r="M880">
        <f t="shared" si="5"/>
        <v>7.4075943969091256</v>
      </c>
      <c r="N880">
        <f t="shared" si="6"/>
        <v>54.87245474911947</v>
      </c>
      <c r="O880" s="39">
        <f t="shared" si="7"/>
        <v>0.41153302205050696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9"/>
        <v>24.222457633308107</v>
      </c>
      <c r="D881" s="17">
        <f t="shared" si="0"/>
        <v>-7.2224576333081068</v>
      </c>
      <c r="E881">
        <f t="shared" si="1"/>
        <v>7.2224576333081068</v>
      </c>
      <c r="F881">
        <f t="shared" si="2"/>
        <v>52.163894264930541</v>
      </c>
      <c r="G881" s="39">
        <f t="shared" si="3"/>
        <v>0.42485044901812391</v>
      </c>
      <c r="I881" s="13">
        <v>43919</v>
      </c>
      <c r="J881">
        <v>24</v>
      </c>
      <c r="K881">
        <f t="shared" si="8"/>
        <v>25.018356592076049</v>
      </c>
      <c r="L881" s="17">
        <f t="shared" si="4"/>
        <v>-1.0183565920760493</v>
      </c>
      <c r="M881">
        <f t="shared" si="5"/>
        <v>1.0183565920760493</v>
      </c>
      <c r="N881">
        <f t="shared" si="6"/>
        <v>1.0370501486247452</v>
      </c>
      <c r="O881" s="39">
        <f t="shared" si="7"/>
        <v>4.2431524669835387E-2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9"/>
        <v>24.083190800873446</v>
      </c>
      <c r="D882" s="17">
        <f t="shared" si="0"/>
        <v>3.9168091991265541</v>
      </c>
      <c r="E882">
        <f t="shared" si="1"/>
        <v>3.9168091991265541</v>
      </c>
      <c r="F882">
        <f t="shared" si="2"/>
        <v>15.341394302362398</v>
      </c>
      <c r="G882" s="39">
        <f t="shared" si="3"/>
        <v>0.13988604282594835</v>
      </c>
      <c r="I882" s="13">
        <v>43920</v>
      </c>
      <c r="J882">
        <v>20</v>
      </c>
      <c r="K882">
        <f t="shared" si="8"/>
        <v>27.413743993232806</v>
      </c>
      <c r="L882" s="17">
        <f t="shared" si="4"/>
        <v>-7.4137439932328064</v>
      </c>
      <c r="M882">
        <f t="shared" si="5"/>
        <v>7.4137439932328064</v>
      </c>
      <c r="N882">
        <f t="shared" si="6"/>
        <v>54.963599997195516</v>
      </c>
      <c r="O882" s="39">
        <f t="shared" si="7"/>
        <v>0.37068719966164032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9"/>
        <v>21.727003631599519</v>
      </c>
      <c r="D883" s="17">
        <f t="shared" si="0"/>
        <v>-4.7270036315995192</v>
      </c>
      <c r="E883">
        <f t="shared" si="1"/>
        <v>4.7270036315995192</v>
      </c>
      <c r="F883">
        <f t="shared" si="2"/>
        <v>22.344563333155044</v>
      </c>
      <c r="G883" s="39">
        <f t="shared" si="3"/>
        <v>0.27805903715291291</v>
      </c>
      <c r="I883" s="13">
        <v>43921</v>
      </c>
      <c r="J883">
        <v>19</v>
      </c>
      <c r="K883">
        <f t="shared" si="8"/>
        <v>26.300015648038197</v>
      </c>
      <c r="L883" s="17">
        <f t="shared" si="4"/>
        <v>-7.3000156480381975</v>
      </c>
      <c r="M883">
        <f t="shared" si="5"/>
        <v>7.3000156480381975</v>
      </c>
      <c r="N883">
        <f t="shared" si="6"/>
        <v>53.290228461602545</v>
      </c>
      <c r="O883" s="39">
        <f t="shared" si="7"/>
        <v>0.38421134989674721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9"/>
        <v>22.438540835350459</v>
      </c>
      <c r="D884" s="17">
        <f t="shared" si="0"/>
        <v>0.56145916464954126</v>
      </c>
      <c r="E884">
        <f t="shared" si="1"/>
        <v>0.56145916464954126</v>
      </c>
      <c r="F884">
        <f t="shared" si="2"/>
        <v>0.31523639356896066</v>
      </c>
      <c r="G884" s="39">
        <f t="shared" si="3"/>
        <v>2.4411268028240923E-2</v>
      </c>
      <c r="I884" s="13">
        <v>43922</v>
      </c>
      <c r="J884">
        <v>20</v>
      </c>
      <c r="K884">
        <f t="shared" si="8"/>
        <v>29.654974587757653</v>
      </c>
      <c r="L884" s="17">
        <f t="shared" si="4"/>
        <v>-9.6549745877576534</v>
      </c>
      <c r="M884">
        <f t="shared" si="5"/>
        <v>9.6549745877576534</v>
      </c>
      <c r="N884">
        <f t="shared" si="6"/>
        <v>93.218534290246069</v>
      </c>
      <c r="O884" s="39">
        <f t="shared" si="7"/>
        <v>0.48274872938788266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9"/>
        <v>25.270783092787315</v>
      </c>
      <c r="D885" s="17">
        <f t="shared" si="0"/>
        <v>-4.2707830927873154</v>
      </c>
      <c r="E885">
        <f t="shared" si="1"/>
        <v>4.2707830927873154</v>
      </c>
      <c r="F885">
        <f t="shared" si="2"/>
        <v>18.239588225637988</v>
      </c>
      <c r="G885" s="39">
        <f t="shared" si="3"/>
        <v>0.20337062346606263</v>
      </c>
      <c r="I885" s="13">
        <v>43923</v>
      </c>
      <c r="J885">
        <v>22</v>
      </c>
      <c r="K885">
        <f t="shared" si="8"/>
        <v>25.56445894133595</v>
      </c>
      <c r="L885" s="17">
        <f t="shared" si="4"/>
        <v>-3.5644589413359498</v>
      </c>
      <c r="M885">
        <f t="shared" si="5"/>
        <v>3.5644589413359498</v>
      </c>
      <c r="N885">
        <f t="shared" si="6"/>
        <v>12.7053675444698</v>
      </c>
      <c r="O885" s="39">
        <f t="shared" si="7"/>
        <v>0.16202086096981591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9"/>
        <v>21.15795245585517</v>
      </c>
      <c r="D886" s="17">
        <f t="shared" si="0"/>
        <v>-0.15795245585517037</v>
      </c>
      <c r="E886">
        <f t="shared" si="1"/>
        <v>0.15795245585517037</v>
      </c>
      <c r="F886">
        <f t="shared" si="2"/>
        <v>2.4948978310679545E-2</v>
      </c>
      <c r="G886" s="39">
        <f t="shared" si="3"/>
        <v>7.5215455169128746E-3</v>
      </c>
      <c r="I886" s="13">
        <v>43924</v>
      </c>
      <c r="J886">
        <v>19</v>
      </c>
      <c r="K886">
        <f t="shared" si="8"/>
        <v>26.221991546949624</v>
      </c>
      <c r="L886" s="17">
        <f t="shared" si="4"/>
        <v>-7.2219915469496243</v>
      </c>
      <c r="M886">
        <f t="shared" si="5"/>
        <v>7.2219915469496243</v>
      </c>
      <c r="N886">
        <f t="shared" si="6"/>
        <v>52.157161904211826</v>
      </c>
      <c r="O886" s="39">
        <f t="shared" si="7"/>
        <v>0.38010481826050652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9"/>
        <v>26.71982314665842</v>
      </c>
      <c r="D887" s="17">
        <f t="shared" si="0"/>
        <v>0.2801768533415796</v>
      </c>
      <c r="E887">
        <f t="shared" si="1"/>
        <v>0.2801768533415796</v>
      </c>
      <c r="F887">
        <f t="shared" si="2"/>
        <v>7.8499069148389E-2</v>
      </c>
      <c r="G887" s="39">
        <f t="shared" si="3"/>
        <v>1.0376920494132578E-2</v>
      </c>
      <c r="I887" s="13">
        <v>43925</v>
      </c>
      <c r="J887">
        <v>18</v>
      </c>
      <c r="K887">
        <f t="shared" si="8"/>
        <v>24.99733929523984</v>
      </c>
      <c r="L887" s="17">
        <f t="shared" si="4"/>
        <v>-6.9973392952398399</v>
      </c>
      <c r="M887">
        <f t="shared" si="5"/>
        <v>6.9973392952398399</v>
      </c>
      <c r="N887">
        <f t="shared" si="6"/>
        <v>48.962757212707579</v>
      </c>
      <c r="O887" s="39">
        <f t="shared" si="7"/>
        <v>0.38874107195776886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9"/>
        <v>26.645389411109754</v>
      </c>
      <c r="D888" s="17">
        <f t="shared" si="0"/>
        <v>1.354610588890246</v>
      </c>
      <c r="E888">
        <f t="shared" si="1"/>
        <v>1.354610588890246</v>
      </c>
      <c r="F888">
        <f t="shared" si="2"/>
        <v>1.8349698475335789</v>
      </c>
      <c r="G888" s="39">
        <f t="shared" si="3"/>
        <v>4.8378949603223073E-2</v>
      </c>
      <c r="I888" s="13">
        <v>43926</v>
      </c>
      <c r="J888">
        <v>22</v>
      </c>
      <c r="K888">
        <f t="shared" si="8"/>
        <v>28.761141315222183</v>
      </c>
      <c r="L888" s="17">
        <f t="shared" si="4"/>
        <v>-6.7611413152221829</v>
      </c>
      <c r="M888">
        <f t="shared" si="5"/>
        <v>6.7611413152221829</v>
      </c>
      <c r="N888">
        <f t="shared" si="6"/>
        <v>45.713031884404352</v>
      </c>
      <c r="O888" s="39">
        <f t="shared" si="7"/>
        <v>0.30732460523737193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9"/>
        <v>23.152394659603623</v>
      </c>
      <c r="D889" s="17">
        <f t="shared" si="0"/>
        <v>-1.1523946596036225</v>
      </c>
      <c r="E889">
        <f t="shared" si="1"/>
        <v>1.1523946596036225</v>
      </c>
      <c r="F889">
        <f t="shared" si="2"/>
        <v>1.3280134514829491</v>
      </c>
      <c r="G889" s="39">
        <f t="shared" si="3"/>
        <v>5.2381575436528299E-2</v>
      </c>
      <c r="I889" s="13">
        <v>43927</v>
      </c>
      <c r="J889">
        <v>21</v>
      </c>
      <c r="K889">
        <f t="shared" si="8"/>
        <v>28.385280873711736</v>
      </c>
      <c r="L889" s="17">
        <f t="shared" si="4"/>
        <v>-7.3852808737117357</v>
      </c>
      <c r="M889">
        <f t="shared" si="5"/>
        <v>7.3852808737117357</v>
      </c>
      <c r="N889">
        <f t="shared" si="6"/>
        <v>54.542373583612381</v>
      </c>
      <c r="O889" s="39">
        <f t="shared" si="7"/>
        <v>0.35168004160532074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9"/>
        <v>29.438008894219461</v>
      </c>
      <c r="D890" s="17">
        <f t="shared" si="0"/>
        <v>-10.438008894219461</v>
      </c>
      <c r="E890">
        <f t="shared" si="1"/>
        <v>10.438008894219461</v>
      </c>
      <c r="F890">
        <f t="shared" si="2"/>
        <v>108.95202967580458</v>
      </c>
      <c r="G890" s="39">
        <f t="shared" si="3"/>
        <v>0.54936888916944537</v>
      </c>
      <c r="I890" s="13">
        <v>43928</v>
      </c>
      <c r="J890">
        <v>23</v>
      </c>
      <c r="K890">
        <f t="shared" si="8"/>
        <v>29.851807717646675</v>
      </c>
      <c r="L890" s="17">
        <f t="shared" si="4"/>
        <v>-6.8518077176466754</v>
      </c>
      <c r="M890">
        <f t="shared" si="5"/>
        <v>6.8518077176466754</v>
      </c>
      <c r="N890">
        <f t="shared" si="6"/>
        <v>46.947268999602542</v>
      </c>
      <c r="O890" s="39">
        <f t="shared" si="7"/>
        <v>0.29790468337594239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9"/>
        <v>24.001112152867911</v>
      </c>
      <c r="D891" s="17">
        <f t="shared" si="0"/>
        <v>-1.0011121528679112</v>
      </c>
      <c r="E891">
        <f t="shared" si="1"/>
        <v>1.0011121528679112</v>
      </c>
      <c r="F891">
        <f t="shared" si="2"/>
        <v>1.0022255426198241</v>
      </c>
      <c r="G891" s="39">
        <f t="shared" si="3"/>
        <v>4.3526615342083096E-2</v>
      </c>
      <c r="I891" s="13">
        <v>43929</v>
      </c>
      <c r="J891">
        <v>23</v>
      </c>
      <c r="K891">
        <f t="shared" si="8"/>
        <v>25.943833900126808</v>
      </c>
      <c r="L891" s="17">
        <f t="shared" si="4"/>
        <v>-2.9438339001268083</v>
      </c>
      <c r="M891">
        <f t="shared" si="5"/>
        <v>2.9438339001268083</v>
      </c>
      <c r="N891">
        <f t="shared" si="6"/>
        <v>8.6661580315358151</v>
      </c>
      <c r="O891" s="39">
        <f t="shared" si="7"/>
        <v>0.12799277826638297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9"/>
        <v>22.416434650220204</v>
      </c>
      <c r="D892" s="17">
        <f t="shared" si="0"/>
        <v>-5.4164346502202037</v>
      </c>
      <c r="E892">
        <f t="shared" si="1"/>
        <v>5.4164346502202037</v>
      </c>
      <c r="F892">
        <f t="shared" si="2"/>
        <v>29.337764320106061</v>
      </c>
      <c r="G892" s="39">
        <f t="shared" si="3"/>
        <v>0.31861380295412961</v>
      </c>
      <c r="I892" s="13">
        <v>43930</v>
      </c>
      <c r="J892">
        <v>20</v>
      </c>
      <c r="K892">
        <f t="shared" si="8"/>
        <v>26.919809659546978</v>
      </c>
      <c r="L892" s="17">
        <f t="shared" si="4"/>
        <v>-6.9198096595469778</v>
      </c>
      <c r="M892">
        <f t="shared" si="5"/>
        <v>6.9198096595469778</v>
      </c>
      <c r="N892">
        <f t="shared" si="6"/>
        <v>47.883765724359662</v>
      </c>
      <c r="O892" s="39">
        <f t="shared" si="7"/>
        <v>0.34599048297734891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9"/>
        <v>25.973894002917493</v>
      </c>
      <c r="D893" s="17">
        <f t="shared" si="0"/>
        <v>-4.9738940029174934</v>
      </c>
      <c r="E893">
        <f t="shared" si="1"/>
        <v>4.9738940029174934</v>
      </c>
      <c r="F893">
        <f t="shared" si="2"/>
        <v>24.739621552258605</v>
      </c>
      <c r="G893" s="39">
        <f t="shared" si="3"/>
        <v>0.23685209537702351</v>
      </c>
      <c r="I893" s="13">
        <v>43931</v>
      </c>
      <c r="J893">
        <v>24</v>
      </c>
      <c r="K893">
        <f t="shared" si="8"/>
        <v>26.666955458491891</v>
      </c>
      <c r="L893" s="17">
        <f t="shared" si="4"/>
        <v>-2.6669554584918913</v>
      </c>
      <c r="M893">
        <f t="shared" si="5"/>
        <v>2.6669554584918913</v>
      </c>
      <c r="N893">
        <f t="shared" si="6"/>
        <v>7.112651417579694</v>
      </c>
      <c r="O893" s="39">
        <f t="shared" si="7"/>
        <v>0.1111231441038288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9"/>
        <v>27.158600244379027</v>
      </c>
      <c r="D894" s="17">
        <f t="shared" si="0"/>
        <v>-0.15860024437902709</v>
      </c>
      <c r="E894">
        <f t="shared" si="1"/>
        <v>0.15860024437902709</v>
      </c>
      <c r="F894">
        <f t="shared" si="2"/>
        <v>2.5154037517087113E-2</v>
      </c>
      <c r="G894" s="39">
        <f t="shared" si="3"/>
        <v>5.874083125149151E-3</v>
      </c>
      <c r="I894" s="13">
        <v>43932</v>
      </c>
      <c r="J894">
        <v>20</v>
      </c>
      <c r="K894">
        <f t="shared" si="8"/>
        <v>27.662690889971518</v>
      </c>
      <c r="L894" s="17">
        <f t="shared" si="4"/>
        <v>-7.6626908899715183</v>
      </c>
      <c r="M894">
        <f t="shared" si="5"/>
        <v>7.6626908899715183</v>
      </c>
      <c r="N894">
        <f t="shared" si="6"/>
        <v>58.7168316752525</v>
      </c>
      <c r="O894" s="39">
        <f t="shared" si="7"/>
        <v>0.38313454449857592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>
        <v>3</v>
      </c>
      <c r="C895">
        <f t="shared" si="9"/>
        <v>25.408820485161851</v>
      </c>
      <c r="D895" s="17">
        <f t="shared" si="0"/>
        <v>-22.408820485161851</v>
      </c>
      <c r="E895">
        <f t="shared" si="1"/>
        <v>22.408820485161851</v>
      </c>
      <c r="F895">
        <f t="shared" si="2"/>
        <v>502.15523553620937</v>
      </c>
      <c r="G895" s="39">
        <f t="shared" si="3"/>
        <v>7.4696068283872838</v>
      </c>
      <c r="I895" s="13">
        <v>43933</v>
      </c>
      <c r="J895">
        <v>4</v>
      </c>
      <c r="K895">
        <f t="shared" si="8"/>
        <v>27.744074023799556</v>
      </c>
      <c r="L895" s="17">
        <f t="shared" si="4"/>
        <v>-23.744074023799556</v>
      </c>
      <c r="M895">
        <f t="shared" si="5"/>
        <v>23.744074023799556</v>
      </c>
      <c r="N895">
        <f t="shared" si="6"/>
        <v>563.78105124767285</v>
      </c>
      <c r="O895" s="39">
        <f t="shared" si="7"/>
        <v>5.9360185059498889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9"/>
        <v>32.480725248220686</v>
      </c>
      <c r="D896" s="17">
        <f t="shared" si="0"/>
        <v>-11.480725248220686</v>
      </c>
      <c r="E896">
        <f t="shared" si="1"/>
        <v>11.480725248220686</v>
      </c>
      <c r="F896">
        <f t="shared" si="2"/>
        <v>131.80705222513194</v>
      </c>
      <c r="G896" s="39">
        <f t="shared" si="3"/>
        <v>0.54670120229622321</v>
      </c>
      <c r="I896" s="13">
        <v>43934</v>
      </c>
      <c r="J896">
        <v>23</v>
      </c>
      <c r="K896">
        <f t="shared" si="8"/>
        <v>28.438382378498684</v>
      </c>
      <c r="L896" s="17">
        <f t="shared" si="4"/>
        <v>-5.4383823784986838</v>
      </c>
      <c r="M896">
        <f t="shared" si="5"/>
        <v>5.4383823784986838</v>
      </c>
      <c r="N896">
        <f t="shared" si="6"/>
        <v>29.576002894765001</v>
      </c>
      <c r="O896" s="39">
        <f t="shared" si="7"/>
        <v>0.23645140776081233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9"/>
        <v>25.992795748285509</v>
      </c>
      <c r="D897" s="17">
        <f t="shared" si="0"/>
        <v>-4.9927957482855092</v>
      </c>
      <c r="E897">
        <f t="shared" si="1"/>
        <v>4.9927957482855092</v>
      </c>
      <c r="F897">
        <f t="shared" si="2"/>
        <v>24.928009384097859</v>
      </c>
      <c r="G897" s="39">
        <f t="shared" si="3"/>
        <v>0.23775217848978616</v>
      </c>
      <c r="I897" s="13">
        <v>43935</v>
      </c>
      <c r="J897">
        <v>27</v>
      </c>
      <c r="K897">
        <f t="shared" si="8"/>
        <v>28.272770468559887</v>
      </c>
      <c r="L897" s="17">
        <f t="shared" si="4"/>
        <v>-1.2727704685598873</v>
      </c>
      <c r="M897">
        <f t="shared" si="5"/>
        <v>1.2727704685598873</v>
      </c>
      <c r="N897">
        <f t="shared" si="6"/>
        <v>1.6199446656381551</v>
      </c>
      <c r="O897" s="39">
        <f t="shared" si="7"/>
        <v>4.7139646983699532E-2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9"/>
        <v>27.805417795348045</v>
      </c>
      <c r="D898" s="17">
        <f t="shared" si="0"/>
        <v>-3.8054177953480455</v>
      </c>
      <c r="E898">
        <f t="shared" si="1"/>
        <v>3.8054177953480455</v>
      </c>
      <c r="F898">
        <f t="shared" si="2"/>
        <v>14.48120459715158</v>
      </c>
      <c r="G898" s="39">
        <f t="shared" si="3"/>
        <v>0.15855907480616857</v>
      </c>
      <c r="I898" s="13">
        <v>43936</v>
      </c>
      <c r="J898">
        <v>30</v>
      </c>
      <c r="K898">
        <f t="shared" si="8"/>
        <v>29.86004402951804</v>
      </c>
      <c r="L898" s="17">
        <f t="shared" si="4"/>
        <v>0.13995597048196018</v>
      </c>
      <c r="M898">
        <f t="shared" si="5"/>
        <v>0.13995597048196018</v>
      </c>
      <c r="N898">
        <f t="shared" si="6"/>
        <v>1.9587673673547308E-2</v>
      </c>
      <c r="O898" s="39">
        <f t="shared" si="7"/>
        <v>4.6651990160653392E-3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9"/>
        <v>29.335140013612261</v>
      </c>
      <c r="D899" s="17">
        <f t="shared" si="0"/>
        <v>-8.3351400136122606</v>
      </c>
      <c r="E899">
        <f t="shared" si="1"/>
        <v>8.3351400136122606</v>
      </c>
      <c r="F899">
        <f t="shared" si="2"/>
        <v>69.474559046520199</v>
      </c>
      <c r="G899" s="39">
        <f t="shared" si="3"/>
        <v>0.39691142921963146</v>
      </c>
      <c r="I899" s="13">
        <v>43937</v>
      </c>
      <c r="J899">
        <v>27</v>
      </c>
      <c r="K899">
        <f t="shared" si="8"/>
        <v>28.812335116271548</v>
      </c>
      <c r="L899" s="17">
        <f t="shared" si="4"/>
        <v>-1.812335116271548</v>
      </c>
      <c r="M899">
        <f t="shared" si="5"/>
        <v>1.812335116271548</v>
      </c>
      <c r="N899">
        <f t="shared" si="6"/>
        <v>3.2845585736710055</v>
      </c>
      <c r="O899" s="39">
        <f t="shared" si="7"/>
        <v>6.7123522824872148E-2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9"/>
        <v>28.854058184925339</v>
      </c>
      <c r="D900" s="17">
        <f t="shared" si="0"/>
        <v>-1.8540581849253392</v>
      </c>
      <c r="E900">
        <f t="shared" si="1"/>
        <v>1.8540581849253392</v>
      </c>
      <c r="F900">
        <f t="shared" si="2"/>
        <v>3.4375317530886433</v>
      </c>
      <c r="G900" s="39">
        <f t="shared" si="3"/>
        <v>6.8668821663901453E-2</v>
      </c>
      <c r="I900" s="13">
        <v>43938</v>
      </c>
      <c r="J900">
        <v>22</v>
      </c>
      <c r="K900">
        <f t="shared" si="8"/>
        <v>25.416155775079353</v>
      </c>
      <c r="L900" s="17">
        <f t="shared" si="4"/>
        <v>-3.4161557750793534</v>
      </c>
      <c r="M900">
        <f t="shared" si="5"/>
        <v>3.4161557750793534</v>
      </c>
      <c r="N900">
        <f t="shared" si="6"/>
        <v>11.670120279608017</v>
      </c>
      <c r="O900" s="39">
        <f t="shared" si="7"/>
        <v>0.15527980795815244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9"/>
        <v>29.766744697049909</v>
      </c>
      <c r="D901" s="17">
        <f t="shared" si="0"/>
        <v>-4.7667446970499086</v>
      </c>
      <c r="E901">
        <f t="shared" si="1"/>
        <v>4.7667446970499086</v>
      </c>
      <c r="F901">
        <f t="shared" si="2"/>
        <v>22.721855006853424</v>
      </c>
      <c r="G901" s="39">
        <f t="shared" si="3"/>
        <v>0.19066978788199634</v>
      </c>
      <c r="I901" s="13">
        <v>43939</v>
      </c>
      <c r="J901">
        <v>27</v>
      </c>
      <c r="K901">
        <f t="shared" si="8"/>
        <v>22.653244006754047</v>
      </c>
      <c r="L901" s="17">
        <f t="shared" si="4"/>
        <v>4.346755993245953</v>
      </c>
      <c r="M901">
        <f t="shared" si="5"/>
        <v>4.346755993245953</v>
      </c>
      <c r="N901">
        <f t="shared" si="6"/>
        <v>18.894287664819611</v>
      </c>
      <c r="O901" s="39">
        <f t="shared" si="7"/>
        <v>0.16099096271281307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9"/>
        <v>30.478114415207365</v>
      </c>
      <c r="D902" s="17">
        <f t="shared" si="0"/>
        <v>2.5218855847926349</v>
      </c>
      <c r="E902">
        <f t="shared" si="1"/>
        <v>2.5218855847926349</v>
      </c>
      <c r="F902">
        <f t="shared" si="2"/>
        <v>6.35990690278489</v>
      </c>
      <c r="G902" s="39">
        <f t="shared" si="3"/>
        <v>7.6420775296746513E-2</v>
      </c>
      <c r="I902" s="13">
        <v>43940</v>
      </c>
      <c r="J902">
        <v>18</v>
      </c>
      <c r="K902">
        <f t="shared" si="8"/>
        <v>21.514200534487678</v>
      </c>
      <c r="L902" s="17">
        <f t="shared" si="4"/>
        <v>-3.5142005344876779</v>
      </c>
      <c r="M902">
        <f t="shared" si="5"/>
        <v>3.5142005344876779</v>
      </c>
      <c r="N902">
        <f t="shared" si="6"/>
        <v>12.34960539659348</v>
      </c>
      <c r="O902" s="39">
        <f t="shared" si="7"/>
        <v>0.19523336302709321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9"/>
        <v>29.332449583230527</v>
      </c>
      <c r="D903" s="17">
        <f t="shared" si="0"/>
        <v>-6.3324495832305274</v>
      </c>
      <c r="E903">
        <f t="shared" si="1"/>
        <v>6.3324495832305274</v>
      </c>
      <c r="F903">
        <f t="shared" si="2"/>
        <v>40.099917724156484</v>
      </c>
      <c r="G903" s="39">
        <f t="shared" si="3"/>
        <v>0.27532389492306641</v>
      </c>
      <c r="I903" s="13">
        <v>43941</v>
      </c>
      <c r="J903">
        <v>30</v>
      </c>
      <c r="K903">
        <f t="shared" si="8"/>
        <v>23.464453605306367</v>
      </c>
      <c r="L903" s="17">
        <f t="shared" si="4"/>
        <v>6.5355463946936325</v>
      </c>
      <c r="M903">
        <f t="shared" si="5"/>
        <v>6.5355463946936325</v>
      </c>
      <c r="N903">
        <f t="shared" si="6"/>
        <v>42.713366677192937</v>
      </c>
      <c r="O903" s="39">
        <f t="shared" si="7"/>
        <v>0.21785154648978775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9"/>
        <v>30.436870556273391</v>
      </c>
      <c r="D904" s="17">
        <f t="shared" si="0"/>
        <v>-10.436870556273391</v>
      </c>
      <c r="E904">
        <f t="shared" si="1"/>
        <v>10.436870556273391</v>
      </c>
      <c r="F904">
        <f t="shared" si="2"/>
        <v>108.92826700840644</v>
      </c>
      <c r="G904" s="39">
        <f t="shared" si="3"/>
        <v>0.52184352781366949</v>
      </c>
      <c r="I904" s="13">
        <v>43942</v>
      </c>
      <c r="J904">
        <v>32</v>
      </c>
      <c r="K904">
        <f t="shared" si="8"/>
        <v>25.965263155239967</v>
      </c>
      <c r="L904" s="17">
        <f t="shared" si="4"/>
        <v>6.0347368447600331</v>
      </c>
      <c r="M904">
        <f t="shared" si="5"/>
        <v>6.0347368447600331</v>
      </c>
      <c r="N904">
        <f t="shared" si="6"/>
        <v>36.418048785504283</v>
      </c>
      <c r="O904" s="39">
        <f t="shared" si="7"/>
        <v>0.18858552639875104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9"/>
        <v>26.790479938583207</v>
      </c>
      <c r="D905" s="17">
        <f t="shared" si="0"/>
        <v>-6.7904799385832071</v>
      </c>
      <c r="E905">
        <f t="shared" si="1"/>
        <v>6.7904799385832071</v>
      </c>
      <c r="F905">
        <f t="shared" si="2"/>
        <v>46.110617796300993</v>
      </c>
      <c r="G905" s="39">
        <f t="shared" si="3"/>
        <v>0.33952399692916035</v>
      </c>
      <c r="I905" s="13">
        <v>43943</v>
      </c>
      <c r="J905">
        <v>25</v>
      </c>
      <c r="K905">
        <f t="shared" si="8"/>
        <v>24.999985404902475</v>
      </c>
      <c r="L905" s="17">
        <f t="shared" si="4"/>
        <v>1.4595097525216261E-5</v>
      </c>
      <c r="M905">
        <f t="shared" si="5"/>
        <v>1.4595097525216261E-5</v>
      </c>
      <c r="N905">
        <f t="shared" si="6"/>
        <v>2.1301687177057381E-10</v>
      </c>
      <c r="O905" s="39">
        <f t="shared" si="7"/>
        <v>5.8380390100865042E-7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9"/>
        <v>26.608293573416208</v>
      </c>
      <c r="D906" s="17">
        <f t="shared" si="0"/>
        <v>-3.6082935734162085</v>
      </c>
      <c r="E906">
        <f t="shared" si="1"/>
        <v>3.6082935734162085</v>
      </c>
      <c r="F906">
        <f t="shared" si="2"/>
        <v>13.019782511956711</v>
      </c>
      <c r="G906" s="39">
        <f t="shared" si="3"/>
        <v>0.15688232927896559</v>
      </c>
      <c r="I906" s="13">
        <v>43944</v>
      </c>
      <c r="J906">
        <v>24</v>
      </c>
      <c r="K906">
        <f t="shared" si="8"/>
        <v>23.978671799396825</v>
      </c>
      <c r="L906" s="17">
        <f t="shared" si="4"/>
        <v>2.1328200603175418E-2</v>
      </c>
      <c r="M906">
        <f t="shared" si="5"/>
        <v>2.1328200603175418E-2</v>
      </c>
      <c r="N906">
        <f t="shared" si="6"/>
        <v>4.5489214096929226E-4</v>
      </c>
      <c r="O906" s="39">
        <f t="shared" si="7"/>
        <v>8.8867502513230911E-4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9"/>
        <v>27.322119322941166</v>
      </c>
      <c r="D907" s="17">
        <f t="shared" si="0"/>
        <v>-5.3221193229411661</v>
      </c>
      <c r="E907">
        <f t="shared" si="1"/>
        <v>5.3221193229411661</v>
      </c>
      <c r="F907">
        <f t="shared" si="2"/>
        <v>28.324954087623738</v>
      </c>
      <c r="G907" s="39">
        <f t="shared" si="3"/>
        <v>0.2419145146791439</v>
      </c>
      <c r="I907" s="13">
        <v>43945</v>
      </c>
      <c r="J907">
        <v>24</v>
      </c>
      <c r="K907">
        <f t="shared" si="8"/>
        <v>23.165514497987143</v>
      </c>
      <c r="L907" s="17">
        <f t="shared" si="4"/>
        <v>0.83448550201285698</v>
      </c>
      <c r="M907">
        <f t="shared" si="5"/>
        <v>0.83448550201285698</v>
      </c>
      <c r="N907">
        <f t="shared" si="6"/>
        <v>0.69636605306964994</v>
      </c>
      <c r="O907" s="39">
        <f t="shared" si="7"/>
        <v>3.477022925053571E-2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9"/>
        <v>26.641963042867157</v>
      </c>
      <c r="D908" s="17">
        <f t="shared" si="0"/>
        <v>3.3580369571328426</v>
      </c>
      <c r="E908">
        <f t="shared" si="1"/>
        <v>3.3580369571328426</v>
      </c>
      <c r="F908">
        <f t="shared" si="2"/>
        <v>11.276412205470001</v>
      </c>
      <c r="G908" s="39">
        <f t="shared" si="3"/>
        <v>0.11193456523776142</v>
      </c>
      <c r="I908" s="13">
        <v>43946</v>
      </c>
      <c r="J908">
        <v>26</v>
      </c>
      <c r="K908">
        <f t="shared" si="8"/>
        <v>23.362019620596687</v>
      </c>
      <c r="L908" s="17">
        <f t="shared" si="4"/>
        <v>2.637980379403313</v>
      </c>
      <c r="M908">
        <f t="shared" si="5"/>
        <v>2.637980379403313</v>
      </c>
      <c r="N908">
        <f t="shared" si="6"/>
        <v>6.958940482116847</v>
      </c>
      <c r="O908" s="39">
        <f t="shared" si="7"/>
        <v>0.10146078382320435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9"/>
        <v>26.897656664876987</v>
      </c>
      <c r="D909" s="17">
        <f t="shared" si="0"/>
        <v>6.1023433351230132</v>
      </c>
      <c r="E909">
        <f t="shared" si="1"/>
        <v>6.1023433351230132</v>
      </c>
      <c r="F909">
        <f t="shared" si="2"/>
        <v>37.238594179720259</v>
      </c>
      <c r="G909" s="39">
        <f t="shared" si="3"/>
        <v>0.18491949500372767</v>
      </c>
      <c r="I909" s="13">
        <v>43947</v>
      </c>
      <c r="J909">
        <v>24</v>
      </c>
      <c r="K909">
        <f t="shared" si="8"/>
        <v>22.572197843976689</v>
      </c>
      <c r="L909" s="17">
        <f t="shared" si="4"/>
        <v>1.4278021560233114</v>
      </c>
      <c r="M909">
        <f t="shared" si="5"/>
        <v>1.4278021560233114</v>
      </c>
      <c r="N909">
        <f t="shared" si="6"/>
        <v>2.0386189967448165</v>
      </c>
      <c r="O909" s="39">
        <f t="shared" si="7"/>
        <v>5.9491756500971306E-2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9"/>
        <v>24.86519812805172</v>
      </c>
      <c r="D910" s="17">
        <f t="shared" si="0"/>
        <v>3.1348018719482802</v>
      </c>
      <c r="E910">
        <f t="shared" si="1"/>
        <v>3.1348018719482802</v>
      </c>
      <c r="F910">
        <f t="shared" si="2"/>
        <v>9.8269827763704409</v>
      </c>
      <c r="G910" s="39">
        <f t="shared" si="3"/>
        <v>0.11195720971243858</v>
      </c>
      <c r="I910" s="13">
        <v>43948</v>
      </c>
      <c r="J910">
        <v>37</v>
      </c>
      <c r="K910">
        <f t="shared" si="8"/>
        <v>24.0611975802762</v>
      </c>
      <c r="L910" s="17">
        <f t="shared" si="4"/>
        <v>12.9388024197238</v>
      </c>
      <c r="M910">
        <f t="shared" si="5"/>
        <v>12.9388024197238</v>
      </c>
      <c r="N910">
        <f t="shared" si="6"/>
        <v>167.41260805665044</v>
      </c>
      <c r="O910" s="39">
        <f t="shared" si="7"/>
        <v>0.34969736269523782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9"/>
        <v>24.12866799067481</v>
      </c>
      <c r="D911" s="17">
        <f t="shared" si="0"/>
        <v>-3.1286679906748098</v>
      </c>
      <c r="E911">
        <f t="shared" si="1"/>
        <v>3.1286679906748098</v>
      </c>
      <c r="F911">
        <f t="shared" si="2"/>
        <v>9.7885633958731511</v>
      </c>
      <c r="G911" s="39">
        <f t="shared" si="3"/>
        <v>0.14898419003213381</v>
      </c>
      <c r="I911" s="13">
        <v>43949</v>
      </c>
      <c r="J911">
        <v>27</v>
      </c>
      <c r="K911">
        <f t="shared" si="8"/>
        <v>20.215881499430548</v>
      </c>
      <c r="L911" s="17">
        <f t="shared" si="4"/>
        <v>6.784118500569452</v>
      </c>
      <c r="M911">
        <f t="shared" si="5"/>
        <v>6.784118500569452</v>
      </c>
      <c r="N911">
        <f t="shared" si="6"/>
        <v>46.024263829768707</v>
      </c>
      <c r="O911" s="39">
        <f t="shared" si="7"/>
        <v>0.25126364816923896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9"/>
        <v>21.163396625432302</v>
      </c>
      <c r="D912" s="17">
        <f t="shared" si="0"/>
        <v>-1.163396625432302</v>
      </c>
      <c r="E912">
        <f t="shared" si="1"/>
        <v>1.163396625432302</v>
      </c>
      <c r="F912">
        <f t="shared" si="2"/>
        <v>1.3534917080672682</v>
      </c>
      <c r="G912" s="39">
        <f t="shared" si="3"/>
        <v>5.8169831271615104E-2</v>
      </c>
      <c r="I912" s="13">
        <v>43950</v>
      </c>
      <c r="J912">
        <v>22</v>
      </c>
      <c r="K912">
        <f t="shared" si="8"/>
        <v>21.428183779769693</v>
      </c>
      <c r="L912" s="17">
        <f t="shared" si="4"/>
        <v>0.57181622023030698</v>
      </c>
      <c r="M912">
        <f t="shared" si="5"/>
        <v>0.57181622023030698</v>
      </c>
      <c r="N912">
        <f t="shared" si="6"/>
        <v>0.32697378971847496</v>
      </c>
      <c r="O912" s="39">
        <f t="shared" si="7"/>
        <v>2.5991646374104862E-2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9"/>
        <v>23.59147589261454</v>
      </c>
      <c r="D913" s="17">
        <f t="shared" si="0"/>
        <v>-1.5914758926145396</v>
      </c>
      <c r="E913">
        <f t="shared" si="1"/>
        <v>1.5914758926145396</v>
      </c>
      <c r="F913">
        <f t="shared" si="2"/>
        <v>2.5327955167732457</v>
      </c>
      <c r="G913" s="39">
        <f t="shared" si="3"/>
        <v>7.2339813300660888E-2</v>
      </c>
      <c r="I913" s="13">
        <v>43951</v>
      </c>
      <c r="J913">
        <v>26</v>
      </c>
      <c r="K913">
        <f t="shared" si="8"/>
        <v>19.669440099374633</v>
      </c>
      <c r="L913" s="17">
        <f t="shared" si="4"/>
        <v>6.3305599006253672</v>
      </c>
      <c r="M913">
        <f t="shared" si="5"/>
        <v>6.3305599006253672</v>
      </c>
      <c r="N913">
        <f t="shared" si="6"/>
        <v>40.075988655405858</v>
      </c>
      <c r="O913" s="39">
        <f t="shared" si="7"/>
        <v>0.24348307310097567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9"/>
        <v>19.586085658560126</v>
      </c>
      <c r="D914" s="17">
        <f t="shared" si="0"/>
        <v>2.4139143414398738</v>
      </c>
      <c r="E914">
        <f t="shared" si="1"/>
        <v>2.4139143414398738</v>
      </c>
      <c r="F914">
        <f t="shared" si="2"/>
        <v>5.8269824478091001</v>
      </c>
      <c r="G914" s="39">
        <f t="shared" si="3"/>
        <v>0.10972337915635789</v>
      </c>
      <c r="I914" s="13">
        <v>43952</v>
      </c>
      <c r="J914">
        <v>23</v>
      </c>
      <c r="K914">
        <f t="shared" si="8"/>
        <v>20.617238004818699</v>
      </c>
      <c r="L914" s="17">
        <f t="shared" si="4"/>
        <v>2.3827619951813013</v>
      </c>
      <c r="M914">
        <f t="shared" si="5"/>
        <v>2.3827619951813013</v>
      </c>
      <c r="N914">
        <f t="shared" si="6"/>
        <v>5.677554725680376</v>
      </c>
      <c r="O914" s="39">
        <f t="shared" si="7"/>
        <v>0.10359834761657831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9"/>
        <v>23.218314119390509</v>
      </c>
      <c r="D915" s="17">
        <f t="shared" si="0"/>
        <v>9.7816858806094906</v>
      </c>
      <c r="E915">
        <f t="shared" si="1"/>
        <v>9.7816858806094906</v>
      </c>
      <c r="F915">
        <f t="shared" si="2"/>
        <v>95.681378666915066</v>
      </c>
      <c r="G915" s="39">
        <f t="shared" si="3"/>
        <v>0.29641472365483307</v>
      </c>
      <c r="I915" s="13">
        <v>43953</v>
      </c>
      <c r="J915">
        <v>22</v>
      </c>
      <c r="K915">
        <f t="shared" si="8"/>
        <v>18.813463641441405</v>
      </c>
      <c r="L915" s="17">
        <f t="shared" si="4"/>
        <v>3.1865363585585946</v>
      </c>
      <c r="M915">
        <f t="shared" si="5"/>
        <v>3.1865363585585946</v>
      </c>
      <c r="N915">
        <f t="shared" si="6"/>
        <v>10.154013964415869</v>
      </c>
      <c r="O915" s="39">
        <f t="shared" si="7"/>
        <v>0.14484256175266338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9"/>
        <v>19.026341752090428</v>
      </c>
      <c r="D916" s="17">
        <f t="shared" si="0"/>
        <v>7.9736582479095723</v>
      </c>
      <c r="E916">
        <f t="shared" si="1"/>
        <v>7.9736582479095723</v>
      </c>
      <c r="F916">
        <f t="shared" si="2"/>
        <v>63.579225854456354</v>
      </c>
      <c r="G916" s="39">
        <f t="shared" si="3"/>
        <v>0.29532067584850269</v>
      </c>
      <c r="I916" s="13">
        <v>43954</v>
      </c>
      <c r="J916">
        <v>24</v>
      </c>
      <c r="K916">
        <f t="shared" si="8"/>
        <v>19.41692971585999</v>
      </c>
      <c r="L916" s="17">
        <f t="shared" si="4"/>
        <v>4.5830702841400104</v>
      </c>
      <c r="M916">
        <f t="shared" si="5"/>
        <v>4.5830702841400104</v>
      </c>
      <c r="N916">
        <f t="shared" si="6"/>
        <v>21.004533229367194</v>
      </c>
      <c r="O916" s="39">
        <f t="shared" si="7"/>
        <v>0.19096126183916709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9"/>
        <v>24.686962784974348</v>
      </c>
      <c r="D917" s="17">
        <f t="shared" si="0"/>
        <v>0.31303721502565196</v>
      </c>
      <c r="E917">
        <f t="shared" si="1"/>
        <v>0.31303721502565196</v>
      </c>
      <c r="F917">
        <f t="shared" si="2"/>
        <v>9.7992297991016261E-2</v>
      </c>
      <c r="G917" s="39">
        <f t="shared" si="3"/>
        <v>1.2521488601026079E-2</v>
      </c>
      <c r="I917" s="13">
        <v>43955</v>
      </c>
      <c r="J917">
        <v>27</v>
      </c>
      <c r="K917">
        <f t="shared" si="8"/>
        <v>18.691912413458038</v>
      </c>
      <c r="L917" s="17">
        <f t="shared" si="4"/>
        <v>8.3080875865419621</v>
      </c>
      <c r="M917">
        <f t="shared" si="5"/>
        <v>8.3080875865419621</v>
      </c>
      <c r="N917">
        <f t="shared" si="6"/>
        <v>69.024319345652643</v>
      </c>
      <c r="O917" s="39">
        <f t="shared" si="7"/>
        <v>0.3077069476497023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9"/>
        <v>19.502882655407831</v>
      </c>
      <c r="D918" s="17">
        <f t="shared" si="0"/>
        <v>2.4971173445921693</v>
      </c>
      <c r="E918">
        <f t="shared" si="1"/>
        <v>2.4971173445921693</v>
      </c>
      <c r="F918">
        <f t="shared" si="2"/>
        <v>6.2355950326630465</v>
      </c>
      <c r="G918" s="39">
        <f t="shared" si="3"/>
        <v>0.1135053338450986</v>
      </c>
      <c r="I918" s="13">
        <v>43956</v>
      </c>
      <c r="J918">
        <v>28</v>
      </c>
      <c r="K918">
        <f t="shared" si="8"/>
        <v>18.96517072708334</v>
      </c>
      <c r="L918" s="17">
        <f t="shared" si="4"/>
        <v>9.0348292729166602</v>
      </c>
      <c r="M918">
        <f t="shared" si="5"/>
        <v>9.0348292729166602</v>
      </c>
      <c r="N918">
        <f t="shared" si="6"/>
        <v>81.628139990751791</v>
      </c>
      <c r="O918" s="39">
        <f t="shared" si="7"/>
        <v>0.32267247403273785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9"/>
        <v>20.294033937359362</v>
      </c>
      <c r="D919" s="17">
        <f t="shared" si="0"/>
        <v>3.7059660626406377</v>
      </c>
      <c r="E919">
        <f t="shared" si="1"/>
        <v>3.7059660626406377</v>
      </c>
      <c r="F919">
        <f t="shared" si="2"/>
        <v>13.734184457444151</v>
      </c>
      <c r="G919" s="39">
        <f t="shared" si="3"/>
        <v>0.15441525261002656</v>
      </c>
      <c r="I919" s="13">
        <v>43957</v>
      </c>
      <c r="J919">
        <v>27</v>
      </c>
      <c r="K919">
        <f t="shared" si="8"/>
        <v>19.430295303646961</v>
      </c>
      <c r="L919" s="17">
        <f t="shared" si="4"/>
        <v>7.569704696353039</v>
      </c>
      <c r="M919">
        <f t="shared" si="5"/>
        <v>7.569704696353039</v>
      </c>
      <c r="N919">
        <f t="shared" si="6"/>
        <v>57.300429189989252</v>
      </c>
      <c r="O919" s="39">
        <f t="shared" si="7"/>
        <v>0.28035943319826068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9"/>
        <v>21.200484103935128</v>
      </c>
      <c r="D920" s="17">
        <f t="shared" si="0"/>
        <v>5.7995158960648716</v>
      </c>
      <c r="E920">
        <f t="shared" si="1"/>
        <v>5.7995158960648716</v>
      </c>
      <c r="F920">
        <f t="shared" si="2"/>
        <v>33.634384628709128</v>
      </c>
      <c r="G920" s="39">
        <f t="shared" si="3"/>
        <v>0.21479688503943969</v>
      </c>
      <c r="I920" s="13">
        <v>43958</v>
      </c>
      <c r="J920">
        <v>29</v>
      </c>
      <c r="K920">
        <f t="shared" si="8"/>
        <v>19.249812899823219</v>
      </c>
      <c r="L920" s="17">
        <f t="shared" si="4"/>
        <v>9.750187100176781</v>
      </c>
      <c r="M920">
        <f t="shared" si="5"/>
        <v>9.750187100176781</v>
      </c>
      <c r="N920">
        <f t="shared" si="6"/>
        <v>95.066148488453706</v>
      </c>
      <c r="O920" s="39">
        <f t="shared" si="7"/>
        <v>0.33621334828195798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9"/>
        <v>20.26027155688303</v>
      </c>
      <c r="D921" s="17">
        <f t="shared" si="0"/>
        <v>8.7397284431169702</v>
      </c>
      <c r="E921">
        <f t="shared" si="1"/>
        <v>8.7397284431169702</v>
      </c>
      <c r="F921">
        <f t="shared" si="2"/>
        <v>76.382853259427776</v>
      </c>
      <c r="G921" s="39">
        <f t="shared" si="3"/>
        <v>0.3013699463143783</v>
      </c>
      <c r="I921" s="13">
        <v>43959</v>
      </c>
      <c r="J921">
        <v>41</v>
      </c>
      <c r="K921">
        <f t="shared" si="8"/>
        <v>18.568166874285872</v>
      </c>
      <c r="L921" s="17">
        <f t="shared" si="4"/>
        <v>22.431833125714128</v>
      </c>
      <c r="M921">
        <f t="shared" si="5"/>
        <v>22.431833125714128</v>
      </c>
      <c r="N921">
        <f t="shared" si="6"/>
        <v>503.18713737988566</v>
      </c>
      <c r="O921" s="39">
        <f t="shared" si="7"/>
        <v>0.54711788111497872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9"/>
        <v>21.046253171492587</v>
      </c>
      <c r="D922" s="17">
        <f t="shared" si="0"/>
        <v>5.9537468285074127</v>
      </c>
      <c r="E922">
        <f t="shared" si="1"/>
        <v>5.9537468285074127</v>
      </c>
      <c r="F922">
        <f t="shared" si="2"/>
        <v>35.447101297962078</v>
      </c>
      <c r="G922" s="39">
        <f t="shared" si="3"/>
        <v>0.22050914179657083</v>
      </c>
      <c r="I922" s="13">
        <v>43960</v>
      </c>
      <c r="J922">
        <v>22</v>
      </c>
      <c r="K922">
        <f t="shared" si="8"/>
        <v>19.38681715387721</v>
      </c>
      <c r="L922" s="17">
        <f t="shared" si="4"/>
        <v>2.6131828461227897</v>
      </c>
      <c r="M922">
        <f t="shared" si="5"/>
        <v>2.6131828461227897</v>
      </c>
      <c r="N922">
        <f t="shared" si="6"/>
        <v>6.8287245872704041</v>
      </c>
      <c r="O922" s="39">
        <f t="shared" si="7"/>
        <v>0.1187810384601268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9"/>
        <v>23.011043023759271</v>
      </c>
      <c r="D923" s="17">
        <f t="shared" si="0"/>
        <v>12.988956976240729</v>
      </c>
      <c r="E923">
        <f t="shared" si="1"/>
        <v>12.988956976240729</v>
      </c>
      <c r="F923">
        <f t="shared" si="2"/>
        <v>168.71300333063272</v>
      </c>
      <c r="G923" s="39">
        <f t="shared" si="3"/>
        <v>0.36080436045113135</v>
      </c>
      <c r="I923" s="13">
        <v>43961</v>
      </c>
      <c r="J923">
        <v>21</v>
      </c>
      <c r="K923">
        <f t="shared" si="8"/>
        <v>20.266980077540094</v>
      </c>
      <c r="L923" s="17">
        <f t="shared" si="4"/>
        <v>0.73301992245990633</v>
      </c>
      <c r="M923">
        <f t="shared" si="5"/>
        <v>0.73301992245990633</v>
      </c>
      <c r="N923">
        <f t="shared" si="6"/>
        <v>0.53731820672312713</v>
      </c>
      <c r="O923" s="39">
        <f t="shared" si="7"/>
        <v>3.4905710593328872E-2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9"/>
        <v>16.868617452653744</v>
      </c>
      <c r="D924" s="17">
        <f t="shared" si="0"/>
        <v>12.131382547346256</v>
      </c>
      <c r="E924">
        <f t="shared" si="1"/>
        <v>12.131382547346256</v>
      </c>
      <c r="F924">
        <f t="shared" si="2"/>
        <v>147.17044251005734</v>
      </c>
      <c r="G924" s="39">
        <f t="shared" si="3"/>
        <v>0.41832353611538814</v>
      </c>
      <c r="I924" s="13">
        <v>43962</v>
      </c>
      <c r="J924">
        <v>31</v>
      </c>
      <c r="K924">
        <f t="shared" si="8"/>
        <v>17.923329593554971</v>
      </c>
      <c r="L924" s="17">
        <f t="shared" si="4"/>
        <v>13.076670406445029</v>
      </c>
      <c r="M924">
        <f t="shared" si="5"/>
        <v>13.076670406445029</v>
      </c>
      <c r="N924">
        <f t="shared" si="6"/>
        <v>170.99930891879518</v>
      </c>
      <c r="O924" s="39">
        <f t="shared" si="7"/>
        <v>0.42182807762725899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9"/>
        <v>15.615610117457843</v>
      </c>
      <c r="D925" s="17">
        <f t="shared" si="0"/>
        <v>10.384389882542157</v>
      </c>
      <c r="E925">
        <f t="shared" si="1"/>
        <v>10.384389882542157</v>
      </c>
      <c r="F925">
        <f t="shared" si="2"/>
        <v>107.83555323264392</v>
      </c>
      <c r="G925" s="39">
        <f t="shared" si="3"/>
        <v>0.39939961086700604</v>
      </c>
      <c r="I925" s="13">
        <v>43963</v>
      </c>
      <c r="J925">
        <v>45</v>
      </c>
      <c r="K925">
        <f t="shared" si="8"/>
        <v>20.159476026241567</v>
      </c>
      <c r="L925" s="17">
        <f t="shared" si="4"/>
        <v>24.840523973758433</v>
      </c>
      <c r="M925">
        <f t="shared" si="5"/>
        <v>24.840523973758433</v>
      </c>
      <c r="N925">
        <f t="shared" si="6"/>
        <v>617.05163129086748</v>
      </c>
      <c r="O925" s="39">
        <f t="shared" si="7"/>
        <v>0.55201164386129853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9"/>
        <v>20.597143016209184</v>
      </c>
      <c r="D926" s="17">
        <f t="shared" si="0"/>
        <v>0.4028569837908158</v>
      </c>
      <c r="E926">
        <f t="shared" si="1"/>
        <v>0.4028569837908158</v>
      </c>
      <c r="F926">
        <f t="shared" si="2"/>
        <v>0.16229374938903363</v>
      </c>
      <c r="G926" s="39">
        <f t="shared" si="3"/>
        <v>1.9183665894800753E-2</v>
      </c>
      <c r="I926" s="13">
        <v>43964</v>
      </c>
      <c r="J926">
        <v>26</v>
      </c>
      <c r="K926">
        <f t="shared" si="8"/>
        <v>21.175228170999475</v>
      </c>
      <c r="L926" s="17">
        <f t="shared" si="4"/>
        <v>4.8247718290005253</v>
      </c>
      <c r="M926">
        <f t="shared" si="5"/>
        <v>4.8247718290005253</v>
      </c>
      <c r="N926">
        <f t="shared" si="6"/>
        <v>23.278423201917075</v>
      </c>
      <c r="O926" s="39">
        <f t="shared" si="7"/>
        <v>0.18556814726925097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9"/>
        <v>18.932013546247099</v>
      </c>
      <c r="D927" s="17">
        <f t="shared" si="0"/>
        <v>2.0679864537529014</v>
      </c>
      <c r="E927">
        <f t="shared" si="1"/>
        <v>2.0679864537529014</v>
      </c>
      <c r="F927">
        <f t="shared" si="2"/>
        <v>4.2765679729055011</v>
      </c>
      <c r="G927" s="39">
        <f t="shared" si="3"/>
        <v>9.8475545416804824E-2</v>
      </c>
      <c r="I927" s="13">
        <v>43965</v>
      </c>
      <c r="J927">
        <v>22</v>
      </c>
      <c r="K927">
        <f t="shared" si="8"/>
        <v>21.338198760200395</v>
      </c>
      <c r="L927" s="17">
        <f t="shared" si="4"/>
        <v>0.6618012397996047</v>
      </c>
      <c r="M927">
        <f t="shared" si="5"/>
        <v>0.6618012397996047</v>
      </c>
      <c r="N927">
        <f t="shared" si="6"/>
        <v>0.43798088100029386</v>
      </c>
      <c r="O927" s="39">
        <f t="shared" si="7"/>
        <v>3.0081874536345667E-2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9"/>
        <v>16.877225516731016</v>
      </c>
      <c r="D928" s="17">
        <f t="shared" si="0"/>
        <v>5.1227744832689837</v>
      </c>
      <c r="E928">
        <f t="shared" si="1"/>
        <v>5.1227744832689837</v>
      </c>
      <c r="F928">
        <f t="shared" si="2"/>
        <v>26.242818406431802</v>
      </c>
      <c r="G928" s="39">
        <f t="shared" si="3"/>
        <v>0.23285338560313562</v>
      </c>
      <c r="I928" s="13">
        <v>43966</v>
      </c>
      <c r="J928">
        <v>30</v>
      </c>
      <c r="K928">
        <f t="shared" si="8"/>
        <v>18.111807951597306</v>
      </c>
      <c r="L928" s="17">
        <f t="shared" si="4"/>
        <v>11.888192048402694</v>
      </c>
      <c r="M928">
        <f t="shared" si="5"/>
        <v>11.888192048402694</v>
      </c>
      <c r="N928">
        <f t="shared" si="6"/>
        <v>141.32911017970503</v>
      </c>
      <c r="O928" s="39">
        <f t="shared" si="7"/>
        <v>0.39627306828008979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9"/>
        <v>22.912973669916514</v>
      </c>
      <c r="D929" s="17">
        <f t="shared" si="0"/>
        <v>3.0870263300834857</v>
      </c>
      <c r="E929">
        <f t="shared" si="1"/>
        <v>3.0870263300834857</v>
      </c>
      <c r="F929">
        <f t="shared" si="2"/>
        <v>9.5297315626287133</v>
      </c>
      <c r="G929" s="39">
        <f t="shared" si="3"/>
        <v>0.11873178192628792</v>
      </c>
      <c r="I929" s="13">
        <v>43967</v>
      </c>
      <c r="J929">
        <v>22</v>
      </c>
      <c r="K929">
        <f t="shared" si="8"/>
        <v>16.81826921183119</v>
      </c>
      <c r="L929" s="17">
        <f t="shared" si="4"/>
        <v>5.1817307881688102</v>
      </c>
      <c r="M929">
        <f t="shared" si="5"/>
        <v>5.1817307881688102</v>
      </c>
      <c r="N929">
        <f t="shared" si="6"/>
        <v>26.85033396105656</v>
      </c>
      <c r="O929" s="39">
        <f t="shared" si="7"/>
        <v>0.23553321764403681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9"/>
        <v>15.578424827950736</v>
      </c>
      <c r="D930" s="17">
        <f t="shared" si="0"/>
        <v>7.4215751720492644</v>
      </c>
      <c r="E930">
        <f t="shared" si="1"/>
        <v>7.4215751720492644</v>
      </c>
      <c r="F930">
        <f t="shared" si="2"/>
        <v>55.079778034378066</v>
      </c>
      <c r="G930" s="39">
        <f t="shared" si="3"/>
        <v>0.32267718139344626</v>
      </c>
      <c r="I930" s="13">
        <v>43968</v>
      </c>
      <c r="J930">
        <v>20</v>
      </c>
      <c r="K930">
        <f t="shared" si="8"/>
        <v>17.205435528762724</v>
      </c>
      <c r="L930" s="17">
        <f t="shared" si="4"/>
        <v>2.7945644712372761</v>
      </c>
      <c r="M930">
        <f t="shared" si="5"/>
        <v>2.7945644712372761</v>
      </c>
      <c r="N930">
        <f t="shared" si="6"/>
        <v>7.8095905839016764</v>
      </c>
      <c r="O930" s="39">
        <f t="shared" si="7"/>
        <v>0.13972822356186382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9"/>
        <v>23.37843094149839</v>
      </c>
      <c r="D931" s="17">
        <f t="shared" si="0"/>
        <v>4.6215690585016098</v>
      </c>
      <c r="E931">
        <f t="shared" si="1"/>
        <v>4.6215690585016098</v>
      </c>
      <c r="F931">
        <f t="shared" si="2"/>
        <v>21.358900562499457</v>
      </c>
      <c r="G931" s="39">
        <f t="shared" si="3"/>
        <v>0.16505603780362893</v>
      </c>
      <c r="I931" s="13">
        <v>43969</v>
      </c>
      <c r="J931">
        <v>38</v>
      </c>
      <c r="K931">
        <f t="shared" si="8"/>
        <v>23.134928255363491</v>
      </c>
      <c r="L931" s="17">
        <f t="shared" si="4"/>
        <v>14.865071744636509</v>
      </c>
      <c r="M931">
        <f t="shared" si="5"/>
        <v>14.865071744636509</v>
      </c>
      <c r="N931">
        <f t="shared" si="6"/>
        <v>220.97035797319072</v>
      </c>
      <c r="O931" s="39">
        <f t="shared" si="7"/>
        <v>0.39118609854306602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9"/>
        <v>22.124600740738817</v>
      </c>
      <c r="D932" s="17">
        <f t="shared" si="0"/>
        <v>3.875399259261183</v>
      </c>
      <c r="E932">
        <f t="shared" si="1"/>
        <v>3.875399259261183</v>
      </c>
      <c r="F932">
        <f t="shared" si="2"/>
        <v>15.018719418682126</v>
      </c>
      <c r="G932" s="39">
        <f t="shared" si="3"/>
        <v>0.14905381766389164</v>
      </c>
      <c r="I932" s="13">
        <v>43970</v>
      </c>
      <c r="J932">
        <v>26</v>
      </c>
      <c r="K932">
        <f t="shared" si="8"/>
        <v>26.009406337076676</v>
      </c>
      <c r="L932" s="17">
        <f t="shared" si="4"/>
        <v>-9.4063370766761523E-3</v>
      </c>
      <c r="M932">
        <f t="shared" si="5"/>
        <v>9.4063370766761523E-3</v>
      </c>
      <c r="N932">
        <f t="shared" si="6"/>
        <v>8.847917720005246E-5</v>
      </c>
      <c r="O932" s="39">
        <f t="shared" si="7"/>
        <v>3.617821952567751E-4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9"/>
        <v>21.924591451455189</v>
      </c>
      <c r="D933" s="17">
        <f t="shared" si="0"/>
        <v>1.0754085485448108</v>
      </c>
      <c r="E933">
        <f t="shared" si="1"/>
        <v>1.0754085485448108</v>
      </c>
      <c r="F933">
        <f t="shared" si="2"/>
        <v>1.1565035462832567</v>
      </c>
      <c r="G933" s="39">
        <f t="shared" si="3"/>
        <v>4.6756893414991778E-2</v>
      </c>
      <c r="I933" s="13">
        <v>43971</v>
      </c>
      <c r="J933">
        <v>26</v>
      </c>
      <c r="K933">
        <f t="shared" si="8"/>
        <v>25.703065210582377</v>
      </c>
      <c r="L933" s="17">
        <f t="shared" si="4"/>
        <v>0.29693478941762308</v>
      </c>
      <c r="M933">
        <f t="shared" si="5"/>
        <v>0.29693478941762308</v>
      </c>
      <c r="N933">
        <f t="shared" si="6"/>
        <v>8.8170269166488166E-2</v>
      </c>
      <c r="O933" s="39">
        <f t="shared" si="7"/>
        <v>1.1420568823754734E-2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9"/>
        <v>20.616157388140078</v>
      </c>
      <c r="D934" s="17">
        <f t="shared" si="0"/>
        <v>2.3838426118599223</v>
      </c>
      <c r="E934">
        <f t="shared" si="1"/>
        <v>2.3838426118599223</v>
      </c>
      <c r="F934">
        <f t="shared" si="2"/>
        <v>5.6827055981191359</v>
      </c>
      <c r="G934" s="39">
        <f t="shared" si="3"/>
        <v>0.10364533095043141</v>
      </c>
      <c r="I934" s="13">
        <v>43972</v>
      </c>
      <c r="J934">
        <v>34</v>
      </c>
      <c r="K934">
        <f t="shared" si="8"/>
        <v>24.134688628867739</v>
      </c>
      <c r="L934" s="17">
        <f t="shared" si="4"/>
        <v>9.8653113711322611</v>
      </c>
      <c r="M934">
        <f t="shared" si="5"/>
        <v>9.8653113711322611</v>
      </c>
      <c r="N934">
        <f t="shared" si="6"/>
        <v>97.3243684493915</v>
      </c>
      <c r="O934" s="39">
        <f t="shared" si="7"/>
        <v>0.29015621679800768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9"/>
        <v>24.084167505462045</v>
      </c>
      <c r="D935" s="17">
        <f t="shared" si="0"/>
        <v>4.9158324945379555</v>
      </c>
      <c r="E935">
        <f t="shared" si="1"/>
        <v>4.9158324945379555</v>
      </c>
      <c r="F935">
        <f t="shared" si="2"/>
        <v>24.165409114355256</v>
      </c>
      <c r="G935" s="39">
        <f t="shared" si="3"/>
        <v>0.16951146532889502</v>
      </c>
      <c r="I935" s="13">
        <v>43973</v>
      </c>
      <c r="J935">
        <v>23</v>
      </c>
      <c r="K935">
        <f t="shared" si="8"/>
        <v>21.414601389047114</v>
      </c>
      <c r="L935" s="17">
        <f t="shared" si="4"/>
        <v>1.5853986109528861</v>
      </c>
      <c r="M935">
        <f t="shared" si="5"/>
        <v>1.5853986109528861</v>
      </c>
      <c r="N935">
        <f t="shared" si="6"/>
        <v>2.5134887556113408</v>
      </c>
      <c r="O935" s="39">
        <f t="shared" si="7"/>
        <v>6.8930374389255922E-2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9"/>
        <v>21.712549900575642</v>
      </c>
      <c r="D936" s="17">
        <f t="shared" si="0"/>
        <v>7.2874500994243583</v>
      </c>
      <c r="E936">
        <f t="shared" si="1"/>
        <v>7.2874500994243583</v>
      </c>
      <c r="F936">
        <f t="shared" si="2"/>
        <v>53.106928951600089</v>
      </c>
      <c r="G936" s="39">
        <f t="shared" si="3"/>
        <v>0.251291382738771</v>
      </c>
      <c r="I936" s="13">
        <v>43974</v>
      </c>
      <c r="J936">
        <v>19</v>
      </c>
      <c r="K936">
        <f t="shared" si="8"/>
        <v>23.39547828336341</v>
      </c>
      <c r="L936" s="17">
        <f t="shared" si="4"/>
        <v>-4.3954782833634098</v>
      </c>
      <c r="M936">
        <f t="shared" si="5"/>
        <v>4.3954782833634098</v>
      </c>
      <c r="N936">
        <f t="shared" si="6"/>
        <v>19.320229339519347</v>
      </c>
      <c r="O936" s="39">
        <f t="shared" si="7"/>
        <v>0.23134096228228473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9"/>
        <v>25.480101180767065</v>
      </c>
      <c r="D937" s="17">
        <f t="shared" si="0"/>
        <v>5.5198988192329352</v>
      </c>
      <c r="E937">
        <f t="shared" si="1"/>
        <v>5.5198988192329352</v>
      </c>
      <c r="F937">
        <f t="shared" si="2"/>
        <v>30.469282974569154</v>
      </c>
      <c r="G937" s="39">
        <f t="shared" si="3"/>
        <v>0.17806125223332051</v>
      </c>
      <c r="I937" s="13">
        <v>43975</v>
      </c>
      <c r="J937">
        <v>27</v>
      </c>
      <c r="K937">
        <f t="shared" si="8"/>
        <v>23.817861607683419</v>
      </c>
      <c r="L937" s="17">
        <f t="shared" si="4"/>
        <v>3.1821383923165811</v>
      </c>
      <c r="M937">
        <f t="shared" si="5"/>
        <v>3.1821383923165811</v>
      </c>
      <c r="N937">
        <f t="shared" si="6"/>
        <v>10.126004747855156</v>
      </c>
      <c r="O937" s="39">
        <f t="shared" si="7"/>
        <v>0.11785697749320671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si="9"/>
        <v>24.182849435543918</v>
      </c>
      <c r="D938" s="17">
        <f t="shared" ref="D938:D944" si="10">B938-C938</f>
        <v>6.8171505644560817</v>
      </c>
      <c r="E938">
        <f t="shared" ref="E938:E944" si="11">ABS(D938)</f>
        <v>6.8171505644560817</v>
      </c>
      <c r="F938">
        <f t="shared" ref="F938:F944" si="12">E938^2</f>
        <v>46.473541818463872</v>
      </c>
      <c r="G938" s="39">
        <f t="shared" ref="G938:G944" si="13">ABS(E938/B938)</f>
        <v>0.21990808272438972</v>
      </c>
      <c r="I938" s="13">
        <v>43976</v>
      </c>
      <c r="J938">
        <v>30</v>
      </c>
      <c r="K938">
        <f t="shared" si="8"/>
        <v>26.185451554523144</v>
      </c>
      <c r="L938" s="17">
        <f t="shared" ref="L938:L944" si="14">J938-K938</f>
        <v>3.8145484454768557</v>
      </c>
      <c r="M938">
        <f t="shared" ref="M938:M944" si="15">ABS(L938)</f>
        <v>3.8145484454768557</v>
      </c>
      <c r="N938">
        <f t="shared" ref="N938:N944" si="16">M938^2</f>
        <v>14.550779842889897</v>
      </c>
      <c r="O938" s="39">
        <f t="shared" ref="O938:O944" si="17">ABS(M938/J938)</f>
        <v>0.12715161484922852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si="9"/>
        <v>22.971594710190136</v>
      </c>
      <c r="D939" s="17">
        <f t="shared" si="10"/>
        <v>-4.9715947101901357</v>
      </c>
      <c r="E939">
        <f t="shared" si="11"/>
        <v>4.9715947101901357</v>
      </c>
      <c r="F939">
        <f t="shared" si="12"/>
        <v>24.716753962390538</v>
      </c>
      <c r="G939" s="39">
        <f t="shared" si="13"/>
        <v>0.27619970612167422</v>
      </c>
      <c r="I939" s="13">
        <v>43977</v>
      </c>
      <c r="J939">
        <v>26</v>
      </c>
      <c r="K939">
        <f t="shared" ref="K939:K1002" si="18">(($M$858*J910)+($M$857*J909)+($M$856*J908)+($M$855*J907)+($M$854*J906)+(J905*$M$859)+(J904*$M$860))/7</f>
        <v>27.10426458935606</v>
      </c>
      <c r="L939" s="17">
        <f t="shared" si="14"/>
        <v>-1.1042645893560596</v>
      </c>
      <c r="M939">
        <f t="shared" si="15"/>
        <v>1.1042645893560596</v>
      </c>
      <c r="N939">
        <f t="shared" si="16"/>
        <v>1.2194002833057069</v>
      </c>
      <c r="O939" s="39">
        <f t="shared" si="17"/>
        <v>4.2471714975233062E-2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ref="C940:C1003" si="19">(($E$858*B911)+($E$857*B910)+($E$856*B909)+($E$855*B908)+($E$854*B907)+(B906*$E$859)+(B905*$E$860))/7</f>
        <v>20.970753931673112</v>
      </c>
      <c r="D940" s="17">
        <f t="shared" si="10"/>
        <v>1.0292460683268878</v>
      </c>
      <c r="E940">
        <f t="shared" si="11"/>
        <v>1.0292460683268878</v>
      </c>
      <c r="F940">
        <f t="shared" si="12"/>
        <v>1.0593474691663567</v>
      </c>
      <c r="G940" s="39">
        <f t="shared" si="13"/>
        <v>4.678391219667672E-2</v>
      </c>
      <c r="I940" s="13">
        <v>43978</v>
      </c>
      <c r="J940">
        <v>27</v>
      </c>
      <c r="K940">
        <f t="shared" si="18"/>
        <v>23.606829567014334</v>
      </c>
      <c r="L940" s="17">
        <f t="shared" si="14"/>
        <v>3.3931704329856665</v>
      </c>
      <c r="M940">
        <f t="shared" si="15"/>
        <v>3.3931704329856665</v>
      </c>
      <c r="N940">
        <f t="shared" si="16"/>
        <v>11.513605587288135</v>
      </c>
      <c r="O940" s="39">
        <f t="shared" si="17"/>
        <v>0.12567297899946914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9"/>
        <v>22.295353491171443</v>
      </c>
      <c r="D941" s="17">
        <f t="shared" si="10"/>
        <v>-3.2953534911714435</v>
      </c>
      <c r="E941">
        <f t="shared" si="11"/>
        <v>3.2953534911714435</v>
      </c>
      <c r="F941">
        <f t="shared" si="12"/>
        <v>10.859354631775821</v>
      </c>
      <c r="G941" s="39">
        <f t="shared" si="13"/>
        <v>0.17343965743007597</v>
      </c>
      <c r="I941" s="13">
        <v>43979</v>
      </c>
      <c r="J941">
        <v>23</v>
      </c>
      <c r="K941">
        <f t="shared" si="18"/>
        <v>22.990590636110863</v>
      </c>
      <c r="L941" s="17">
        <f t="shared" si="14"/>
        <v>9.4093638891372677E-3</v>
      </c>
      <c r="M941">
        <f t="shared" si="15"/>
        <v>9.4093638891372677E-3</v>
      </c>
      <c r="N941">
        <f t="shared" si="16"/>
        <v>8.8536128798200411E-5</v>
      </c>
      <c r="O941" s="39">
        <f t="shared" si="17"/>
        <v>4.0910277778857687E-4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9"/>
        <v>22.499755995517521</v>
      </c>
      <c r="D942" s="17">
        <f t="shared" si="10"/>
        <v>-1.4997559955175213</v>
      </c>
      <c r="E942">
        <f t="shared" si="11"/>
        <v>1.4997559955175213</v>
      </c>
      <c r="F942">
        <f t="shared" si="12"/>
        <v>2.249268046090751</v>
      </c>
      <c r="G942" s="39">
        <f t="shared" si="13"/>
        <v>7.1416952167501019E-2</v>
      </c>
      <c r="I942" s="13">
        <v>43980</v>
      </c>
      <c r="J942">
        <v>18</v>
      </c>
      <c r="K942">
        <f t="shared" si="18"/>
        <v>23.156387129911327</v>
      </c>
      <c r="L942" s="17">
        <f t="shared" si="14"/>
        <v>-5.1563871299113266</v>
      </c>
      <c r="M942">
        <f t="shared" si="15"/>
        <v>5.1563871299113266</v>
      </c>
      <c r="N942">
        <f t="shared" si="16"/>
        <v>26.588328233515167</v>
      </c>
      <c r="O942" s="39">
        <f t="shared" si="17"/>
        <v>0.28646595166174038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9"/>
        <v>24.151599355389322</v>
      </c>
      <c r="D943" s="17">
        <f t="shared" si="10"/>
        <v>-3.1515993553893225</v>
      </c>
      <c r="E943">
        <f t="shared" si="11"/>
        <v>3.1515993553893225</v>
      </c>
      <c r="F943">
        <f t="shared" si="12"/>
        <v>9.9325784968903932</v>
      </c>
      <c r="G943" s="39">
        <f t="shared" si="13"/>
        <v>0.15007615978044392</v>
      </c>
      <c r="I943" s="13">
        <v>43981</v>
      </c>
      <c r="J943">
        <v>22</v>
      </c>
      <c r="K943">
        <f t="shared" si="18"/>
        <v>25.636070476198267</v>
      </c>
      <c r="L943" s="17">
        <f t="shared" si="14"/>
        <v>-3.6360704761982667</v>
      </c>
      <c r="M943">
        <f t="shared" si="15"/>
        <v>3.6360704761982667</v>
      </c>
      <c r="N943">
        <f t="shared" si="16"/>
        <v>13.22100850788069</v>
      </c>
      <c r="O943" s="39">
        <f t="shared" si="17"/>
        <v>0.16527593073628485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9"/>
        <v>26.326940194907699</v>
      </c>
      <c r="D944" s="17">
        <f t="shared" si="10"/>
        <v>1.6730598050923007</v>
      </c>
      <c r="E944">
        <f t="shared" si="11"/>
        <v>1.6730598050923007</v>
      </c>
      <c r="F944">
        <f t="shared" si="12"/>
        <v>2.7991291114154873</v>
      </c>
      <c r="G944" s="39">
        <f t="shared" si="13"/>
        <v>5.9752135896153594E-2</v>
      </c>
      <c r="I944" s="13">
        <v>43982</v>
      </c>
      <c r="J944">
        <v>26</v>
      </c>
      <c r="K944">
        <f t="shared" si="18"/>
        <v>25.45725146737745</v>
      </c>
      <c r="L944" s="17">
        <f t="shared" si="14"/>
        <v>0.54274853262255007</v>
      </c>
      <c r="M944">
        <f t="shared" si="15"/>
        <v>0.54274853262255007</v>
      </c>
      <c r="N944">
        <f t="shared" si="16"/>
        <v>0.29457596966393129</v>
      </c>
      <c r="O944" s="39">
        <f t="shared" si="17"/>
        <v>2.0874943562405771E-2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9"/>
        <v>24.867564798197996</v>
      </c>
      <c r="D945" s="17">
        <f>B945-C945</f>
        <v>1.1324352018020036</v>
      </c>
      <c r="E945">
        <f>ABS(D945)</f>
        <v>1.1324352018020036</v>
      </c>
      <c r="F945">
        <f>E945^2</f>
        <v>1.2824094862803448</v>
      </c>
      <c r="G945" s="39">
        <f>ABS(E945/B945)</f>
        <v>4.3555200069307833E-2</v>
      </c>
      <c r="I945" s="13">
        <v>43983</v>
      </c>
      <c r="J945">
        <v>22</v>
      </c>
      <c r="K945">
        <f t="shared" si="18"/>
        <v>26.504909332862439</v>
      </c>
      <c r="L945" s="17">
        <f>J945-K945</f>
        <v>-4.5049093328624394</v>
      </c>
      <c r="M945">
        <f>ABS(L945)</f>
        <v>4.5049093328624394</v>
      </c>
      <c r="N945">
        <f>M945^2</f>
        <v>20.29420809731111</v>
      </c>
      <c r="O945" s="39">
        <f>ABS(M945/J945)</f>
        <v>0.2047686060392018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9"/>
        <v>21.585094278546645</v>
      </c>
      <c r="D946" s="17">
        <f t="shared" ref="D946:D1009" si="20">B946-C946</f>
        <v>6.4149057214533549</v>
      </c>
      <c r="E946">
        <f t="shared" ref="E946:E1009" si="21">ABS(D946)</f>
        <v>6.4149057214533549</v>
      </c>
      <c r="F946">
        <f t="shared" ref="F946:F1009" si="22">E946^2</f>
        <v>41.151015415134985</v>
      </c>
      <c r="G946" s="40">
        <f t="shared" ref="G946:G1009" si="23">ABS(E946/B946)</f>
        <v>0.22910377576619126</v>
      </c>
      <c r="I946" s="13">
        <v>43984</v>
      </c>
      <c r="J946">
        <v>23</v>
      </c>
      <c r="K946">
        <f t="shared" si="18"/>
        <v>23.751749525129235</v>
      </c>
      <c r="L946" s="17">
        <f t="shared" ref="L946:L1009" si="24">J946-K946</f>
        <v>-0.75174952512923454</v>
      </c>
      <c r="M946">
        <f t="shared" ref="M946:M1009" si="25">ABS(L946)</f>
        <v>0.75174952512923454</v>
      </c>
      <c r="N946">
        <f t="shared" ref="N946:N1009" si="26">M946^2</f>
        <v>0.56512734853202962</v>
      </c>
      <c r="O946" s="40">
        <f t="shared" ref="O946:O1009" si="27">ABS(M946/J946)</f>
        <v>3.2684761962140631E-2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9"/>
        <v>20.935017844928513</v>
      </c>
      <c r="D947" s="17">
        <f t="shared" si="20"/>
        <v>5.0649821550714869</v>
      </c>
      <c r="E947">
        <f t="shared" si="21"/>
        <v>5.0649821550714869</v>
      </c>
      <c r="F947">
        <f t="shared" si="22"/>
        <v>25.654044231192604</v>
      </c>
      <c r="G947" s="40">
        <f t="shared" si="23"/>
        <v>0.19480700596428796</v>
      </c>
      <c r="I947" s="13">
        <v>43985</v>
      </c>
      <c r="J947">
        <v>30</v>
      </c>
      <c r="K947">
        <f t="shared" si="18"/>
        <v>22.718625571676935</v>
      </c>
      <c r="L947" s="17">
        <f t="shared" si="24"/>
        <v>7.2813744283230655</v>
      </c>
      <c r="M947">
        <f t="shared" si="25"/>
        <v>7.2813744283230655</v>
      </c>
      <c r="N947">
        <f t="shared" si="26"/>
        <v>53.018413565437051</v>
      </c>
      <c r="O947" s="40">
        <f t="shared" si="27"/>
        <v>0.24271248094410219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9"/>
        <v>23.179517872884407</v>
      </c>
      <c r="D948" s="17">
        <f t="shared" si="20"/>
        <v>-8.1795178728844071</v>
      </c>
      <c r="E948">
        <f t="shared" si="21"/>
        <v>8.1795178728844071</v>
      </c>
      <c r="F948">
        <f t="shared" si="22"/>
        <v>66.904512632835463</v>
      </c>
      <c r="G948" s="40">
        <f t="shared" si="23"/>
        <v>0.54530119152562717</v>
      </c>
      <c r="I948" s="13">
        <v>43986</v>
      </c>
      <c r="J948">
        <v>24</v>
      </c>
      <c r="K948">
        <f t="shared" si="18"/>
        <v>23.073601266450712</v>
      </c>
      <c r="L948" s="17">
        <f t="shared" si="24"/>
        <v>0.92639873354928781</v>
      </c>
      <c r="M948">
        <f t="shared" si="25"/>
        <v>0.92639873354928781</v>
      </c>
      <c r="N948">
        <f t="shared" si="26"/>
        <v>0.85821461352172435</v>
      </c>
      <c r="O948" s="40">
        <f t="shared" si="27"/>
        <v>3.8599947231220323E-2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9"/>
        <v>22.977102482379507</v>
      </c>
      <c r="D949" s="17">
        <f t="shared" si="20"/>
        <v>3.0228975176204926</v>
      </c>
      <c r="E949">
        <f t="shared" si="21"/>
        <v>3.0228975176204926</v>
      </c>
      <c r="F949">
        <f t="shared" si="22"/>
        <v>9.1379094020361364</v>
      </c>
      <c r="G949" s="40">
        <f t="shared" si="23"/>
        <v>0.11626528913924972</v>
      </c>
      <c r="I949" s="13">
        <v>43987</v>
      </c>
      <c r="J949">
        <v>27</v>
      </c>
      <c r="K949">
        <f t="shared" si="18"/>
        <v>22.66974767860005</v>
      </c>
      <c r="L949" s="17">
        <f t="shared" si="24"/>
        <v>4.33025232139995</v>
      </c>
      <c r="M949">
        <f t="shared" si="25"/>
        <v>4.33025232139995</v>
      </c>
      <c r="N949">
        <f t="shared" si="26"/>
        <v>18.751085166989657</v>
      </c>
      <c r="O949" s="40">
        <f t="shared" si="27"/>
        <v>0.16037971560740555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9"/>
        <v>26.971195455659849</v>
      </c>
      <c r="D950" s="17">
        <f t="shared" si="20"/>
        <v>-3.9711954556598492</v>
      </c>
      <c r="E950">
        <f t="shared" si="21"/>
        <v>3.9711954556598492</v>
      </c>
      <c r="F950">
        <f t="shared" si="22"/>
        <v>15.770393347053437</v>
      </c>
      <c r="G950" s="40">
        <f t="shared" si="23"/>
        <v>0.17266067198521085</v>
      </c>
      <c r="I950" s="13">
        <v>43988</v>
      </c>
      <c r="J950">
        <v>21</v>
      </c>
      <c r="K950">
        <f t="shared" si="18"/>
        <v>25.2688338321387</v>
      </c>
      <c r="L950" s="17">
        <f t="shared" si="24"/>
        <v>-4.2688338321387</v>
      </c>
      <c r="M950">
        <f t="shared" si="25"/>
        <v>4.2688338321387</v>
      </c>
      <c r="N950">
        <f t="shared" si="26"/>
        <v>18.222942286411978</v>
      </c>
      <c r="O950" s="40">
        <f t="shared" si="27"/>
        <v>0.20327780153041428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9"/>
        <v>24.423090735679825</v>
      </c>
      <c r="D951" s="17">
        <f t="shared" si="20"/>
        <v>8.5769092643201752</v>
      </c>
      <c r="E951">
        <f t="shared" si="21"/>
        <v>8.5769092643201752</v>
      </c>
      <c r="F951">
        <f t="shared" si="22"/>
        <v>73.563372528381251</v>
      </c>
      <c r="G951" s="40">
        <f t="shared" si="23"/>
        <v>0.25990634134303559</v>
      </c>
      <c r="I951" s="13">
        <v>43989</v>
      </c>
      <c r="J951">
        <v>25</v>
      </c>
      <c r="K951">
        <f t="shared" si="18"/>
        <v>24.269475317642282</v>
      </c>
      <c r="L951" s="17">
        <f t="shared" si="24"/>
        <v>0.73052468235771784</v>
      </c>
      <c r="M951">
        <f t="shared" si="25"/>
        <v>0.73052468235771784</v>
      </c>
      <c r="N951">
        <f t="shared" si="26"/>
        <v>0.53366631153384458</v>
      </c>
      <c r="O951" s="40">
        <f t="shared" si="27"/>
        <v>2.9220987294308713E-2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9"/>
        <v>26.013206484331</v>
      </c>
      <c r="D952" s="17">
        <f t="shared" si="20"/>
        <v>4.9867935156689995</v>
      </c>
      <c r="E952">
        <f t="shared" si="21"/>
        <v>4.9867935156689995</v>
      </c>
      <c r="F952">
        <f t="shared" si="22"/>
        <v>24.868109567918381</v>
      </c>
      <c r="G952" s="40">
        <f t="shared" si="23"/>
        <v>0.1608643069570645</v>
      </c>
      <c r="I952" s="13">
        <v>43990</v>
      </c>
      <c r="J952">
        <v>30</v>
      </c>
      <c r="K952">
        <f t="shared" si="18"/>
        <v>24.738445483787888</v>
      </c>
      <c r="L952" s="17">
        <f t="shared" si="24"/>
        <v>5.2615545162121116</v>
      </c>
      <c r="M952">
        <f t="shared" si="25"/>
        <v>5.2615545162121116</v>
      </c>
      <c r="N952">
        <f t="shared" si="26"/>
        <v>27.683955927072066</v>
      </c>
      <c r="O952" s="40">
        <f t="shared" si="27"/>
        <v>0.17538515054040371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9"/>
        <v>25.399245634013646</v>
      </c>
      <c r="D953" s="17">
        <f t="shared" si="20"/>
        <v>2.6007543659863543</v>
      </c>
      <c r="E953">
        <f t="shared" si="21"/>
        <v>2.6007543659863543</v>
      </c>
      <c r="F953">
        <f t="shared" si="22"/>
        <v>6.7639232721970837</v>
      </c>
      <c r="G953" s="40">
        <f t="shared" si="23"/>
        <v>9.2884084499512659E-2</v>
      </c>
      <c r="I953" s="13">
        <v>43991</v>
      </c>
      <c r="J953">
        <v>26</v>
      </c>
      <c r="K953">
        <f t="shared" si="18"/>
        <v>26.231940324157836</v>
      </c>
      <c r="L953" s="17">
        <f t="shared" si="24"/>
        <v>-0.23194032415783639</v>
      </c>
      <c r="M953">
        <f t="shared" si="25"/>
        <v>0.23194032415783639</v>
      </c>
      <c r="N953">
        <f t="shared" si="26"/>
        <v>5.3796313970442218E-2</v>
      </c>
      <c r="O953" s="40">
        <f t="shared" si="27"/>
        <v>8.9207816983783231E-3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9"/>
        <v>24.605273610791563</v>
      </c>
      <c r="D954" s="17">
        <f t="shared" si="20"/>
        <v>-3.6052736107915635</v>
      </c>
      <c r="E954">
        <f t="shared" si="21"/>
        <v>3.6052736107915635</v>
      </c>
      <c r="F954">
        <f t="shared" si="22"/>
        <v>12.997997808670037</v>
      </c>
      <c r="G954" s="40">
        <f t="shared" si="23"/>
        <v>0.17167969575197922</v>
      </c>
      <c r="I954" s="13">
        <v>43992</v>
      </c>
      <c r="J954">
        <v>26</v>
      </c>
      <c r="K954">
        <f t="shared" si="18"/>
        <v>31.292131575504595</v>
      </c>
      <c r="L954" s="17">
        <f t="shared" si="24"/>
        <v>-5.2921315755045946</v>
      </c>
      <c r="M954">
        <f t="shared" si="25"/>
        <v>5.2921315755045946</v>
      </c>
      <c r="N954">
        <f t="shared" si="26"/>
        <v>28.006656612452741</v>
      </c>
      <c r="O954" s="40">
        <f t="shared" si="27"/>
        <v>0.2035435221347921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9"/>
        <v>24.217887636422443</v>
      </c>
      <c r="D955" s="17">
        <f t="shared" si="20"/>
        <v>-8.2178876364224429</v>
      </c>
      <c r="E955">
        <f t="shared" si="21"/>
        <v>8.2178876364224429</v>
      </c>
      <c r="F955">
        <f t="shared" si="22"/>
        <v>67.533677204864844</v>
      </c>
      <c r="G955" s="40">
        <f t="shared" si="23"/>
        <v>0.51361797727640268</v>
      </c>
      <c r="I955" s="13">
        <v>43993</v>
      </c>
      <c r="J955">
        <v>25</v>
      </c>
      <c r="K955">
        <f t="shared" si="18"/>
        <v>28.213345804531741</v>
      </c>
      <c r="L955" s="17">
        <f t="shared" si="24"/>
        <v>-3.2133458045317411</v>
      </c>
      <c r="M955">
        <f t="shared" si="25"/>
        <v>3.2133458045317411</v>
      </c>
      <c r="N955">
        <f t="shared" si="26"/>
        <v>10.325591259501742</v>
      </c>
      <c r="O955" s="40">
        <f t="shared" si="27"/>
        <v>0.12853383218126965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9"/>
        <v>25.316503160291461</v>
      </c>
      <c r="D956" s="17">
        <f t="shared" si="20"/>
        <v>-1.316503160291461</v>
      </c>
      <c r="E956">
        <f t="shared" si="21"/>
        <v>1.316503160291461</v>
      </c>
      <c r="F956">
        <f t="shared" si="22"/>
        <v>1.7331805710574042</v>
      </c>
      <c r="G956" s="40">
        <f t="shared" si="23"/>
        <v>5.4854298345477538E-2</v>
      </c>
      <c r="I956" s="13">
        <v>43994</v>
      </c>
      <c r="J956">
        <v>28</v>
      </c>
      <c r="K956">
        <f t="shared" si="18"/>
        <v>26.906007889689203</v>
      </c>
      <c r="L956" s="17">
        <f t="shared" si="24"/>
        <v>1.093992110310797</v>
      </c>
      <c r="M956">
        <f t="shared" si="25"/>
        <v>1.093992110310797</v>
      </c>
      <c r="N956">
        <f t="shared" si="26"/>
        <v>1.196818737422271</v>
      </c>
      <c r="O956" s="40">
        <f t="shared" si="27"/>
        <v>3.9071146796814178E-2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9"/>
        <v>23.481853052470928</v>
      </c>
      <c r="D957" s="17">
        <f t="shared" si="20"/>
        <v>-2.4818530524709281</v>
      </c>
      <c r="E957">
        <f t="shared" si="21"/>
        <v>2.4818530524709281</v>
      </c>
      <c r="F957">
        <f t="shared" si="22"/>
        <v>6.1595945740592635</v>
      </c>
      <c r="G957" s="40">
        <f t="shared" si="23"/>
        <v>0.11818347868909182</v>
      </c>
      <c r="I957" s="13">
        <v>43995</v>
      </c>
      <c r="J957">
        <v>21</v>
      </c>
      <c r="K957">
        <f t="shared" si="18"/>
        <v>23.569339102929039</v>
      </c>
      <c r="L957" s="17">
        <f t="shared" si="24"/>
        <v>-2.5693391029290389</v>
      </c>
      <c r="M957">
        <f t="shared" si="25"/>
        <v>2.5693391029290389</v>
      </c>
      <c r="N957">
        <f t="shared" si="26"/>
        <v>6.6015034258401979</v>
      </c>
      <c r="O957" s="40">
        <f t="shared" si="27"/>
        <v>0.12234948109185899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9"/>
        <v>26.681556453978228</v>
      </c>
      <c r="D958" s="17">
        <f t="shared" si="20"/>
        <v>2.3184435460217721</v>
      </c>
      <c r="E958">
        <f t="shared" si="21"/>
        <v>2.3184435460217721</v>
      </c>
      <c r="F958">
        <f t="shared" si="22"/>
        <v>5.3751804760900086</v>
      </c>
      <c r="G958" s="40">
        <f t="shared" si="23"/>
        <v>7.9946329173164549E-2</v>
      </c>
      <c r="I958" s="13">
        <v>43996</v>
      </c>
      <c r="J958">
        <v>32</v>
      </c>
      <c r="K958">
        <f t="shared" si="18"/>
        <v>27.216581007852898</v>
      </c>
      <c r="L958" s="17">
        <f t="shared" si="24"/>
        <v>4.7834189921471015</v>
      </c>
      <c r="M958">
        <f t="shared" si="25"/>
        <v>4.7834189921471015</v>
      </c>
      <c r="N958">
        <f t="shared" si="26"/>
        <v>22.881097254433591</v>
      </c>
      <c r="O958" s="40">
        <f t="shared" si="27"/>
        <v>0.14948184350459692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9"/>
        <v>23.402819837322692</v>
      </c>
      <c r="D959" s="17">
        <f t="shared" si="20"/>
        <v>11.597180162677308</v>
      </c>
      <c r="E959">
        <f t="shared" si="21"/>
        <v>11.597180162677308</v>
      </c>
      <c r="F959">
        <f t="shared" si="22"/>
        <v>134.49458772559606</v>
      </c>
      <c r="G959" s="40">
        <f t="shared" si="23"/>
        <v>0.33134800464792308</v>
      </c>
      <c r="I959" s="13">
        <v>43997</v>
      </c>
      <c r="J959">
        <v>29</v>
      </c>
      <c r="K959">
        <f t="shared" si="18"/>
        <v>28.810009856134407</v>
      </c>
      <c r="L959" s="17">
        <f t="shared" si="24"/>
        <v>0.1899901438655931</v>
      </c>
      <c r="M959">
        <f t="shared" si="25"/>
        <v>0.1899901438655931</v>
      </c>
      <c r="N959">
        <f t="shared" si="26"/>
        <v>3.6096254766068765E-2</v>
      </c>
      <c r="O959" s="40">
        <f t="shared" si="27"/>
        <v>6.5513842712273482E-3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9"/>
        <v>23.155023922990171</v>
      </c>
      <c r="D960" s="17">
        <f t="shared" si="20"/>
        <v>2.8449760770098287</v>
      </c>
      <c r="E960">
        <f t="shared" si="21"/>
        <v>2.8449760770098287</v>
      </c>
      <c r="F960">
        <f t="shared" si="22"/>
        <v>8.0938888787582339</v>
      </c>
      <c r="G960" s="40">
        <f t="shared" si="23"/>
        <v>0.10942215680807034</v>
      </c>
      <c r="I960" s="13">
        <v>43998</v>
      </c>
      <c r="J960">
        <v>28</v>
      </c>
      <c r="K960">
        <f t="shared" si="18"/>
        <v>30.778439666339782</v>
      </c>
      <c r="L960" s="17">
        <f t="shared" si="24"/>
        <v>-2.7784396663397821</v>
      </c>
      <c r="M960">
        <f t="shared" si="25"/>
        <v>2.7784396663397821</v>
      </c>
      <c r="N960">
        <f t="shared" si="26"/>
        <v>7.7197269794903196</v>
      </c>
      <c r="O960" s="40">
        <f t="shared" si="27"/>
        <v>9.9229988083563647E-2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9"/>
        <v>22.187886068003699</v>
      </c>
      <c r="D961" s="17">
        <f t="shared" si="20"/>
        <v>-2.1878860680036993</v>
      </c>
      <c r="E961">
        <f t="shared" si="21"/>
        <v>2.1878860680036993</v>
      </c>
      <c r="F961">
        <f t="shared" si="22"/>
        <v>4.7868454465646879</v>
      </c>
      <c r="G961" s="40">
        <f t="shared" si="23"/>
        <v>0.10939430340018497</v>
      </c>
      <c r="I961" s="13">
        <v>43999</v>
      </c>
      <c r="J961">
        <v>35</v>
      </c>
      <c r="K961">
        <f t="shared" si="18"/>
        <v>24.537800117142119</v>
      </c>
      <c r="L961" s="17">
        <f t="shared" si="24"/>
        <v>10.462199882857881</v>
      </c>
      <c r="M961">
        <f t="shared" si="25"/>
        <v>10.462199882857881</v>
      </c>
      <c r="N961">
        <f t="shared" si="26"/>
        <v>109.45762638887146</v>
      </c>
      <c r="O961" s="40">
        <f t="shared" si="27"/>
        <v>0.29891999665308233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9"/>
        <v>21.748904931272858</v>
      </c>
      <c r="D962" s="17">
        <f t="shared" si="20"/>
        <v>0.25109506872714249</v>
      </c>
      <c r="E962">
        <f t="shared" si="21"/>
        <v>0.25109506872714249</v>
      </c>
      <c r="F962">
        <f t="shared" si="22"/>
        <v>6.3048733539088408E-2</v>
      </c>
      <c r="G962" s="40">
        <f t="shared" si="23"/>
        <v>1.1413412214870113E-2</v>
      </c>
      <c r="I962" s="13">
        <v>44000</v>
      </c>
      <c r="J962">
        <v>29</v>
      </c>
      <c r="K962">
        <f t="shared" si="18"/>
        <v>23.375391837623049</v>
      </c>
      <c r="L962" s="17">
        <f t="shared" si="24"/>
        <v>5.6246081623769513</v>
      </c>
      <c r="M962">
        <f t="shared" si="25"/>
        <v>5.6246081623769513</v>
      </c>
      <c r="N962">
        <f t="shared" si="26"/>
        <v>31.636216980277425</v>
      </c>
      <c r="O962" s="40">
        <f t="shared" si="27"/>
        <v>0.19395200559920522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9"/>
        <v>21.412534073754301</v>
      </c>
      <c r="D963" s="17">
        <f t="shared" si="20"/>
        <v>4.5874659262456987</v>
      </c>
      <c r="E963">
        <f t="shared" si="21"/>
        <v>4.5874659262456987</v>
      </c>
      <c r="F963">
        <f t="shared" si="22"/>
        <v>21.044843624465308</v>
      </c>
      <c r="G963" s="40">
        <f t="shared" si="23"/>
        <v>0.17644099716329611</v>
      </c>
      <c r="I963" s="13">
        <v>44001</v>
      </c>
      <c r="J963">
        <v>36</v>
      </c>
      <c r="K963">
        <f t="shared" si="18"/>
        <v>24.639463386652128</v>
      </c>
      <c r="L963" s="17">
        <f t="shared" si="24"/>
        <v>11.360536613347872</v>
      </c>
      <c r="M963">
        <f t="shared" si="25"/>
        <v>11.360536613347872</v>
      </c>
      <c r="N963">
        <f t="shared" si="26"/>
        <v>129.06179214321753</v>
      </c>
      <c r="O963" s="40">
        <f t="shared" si="27"/>
        <v>0.31557046148188533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9"/>
        <v>24.835246660756358</v>
      </c>
      <c r="D964" s="17">
        <f t="shared" si="20"/>
        <v>0.16475333924364222</v>
      </c>
      <c r="E964">
        <f t="shared" si="21"/>
        <v>0.16475333924364222</v>
      </c>
      <c r="F964">
        <f t="shared" si="22"/>
        <v>2.7143662791930659E-2</v>
      </c>
      <c r="G964" s="40">
        <f t="shared" si="23"/>
        <v>6.5901335697456888E-3</v>
      </c>
      <c r="I964" s="13">
        <v>44002</v>
      </c>
      <c r="J964">
        <v>25</v>
      </c>
      <c r="K964">
        <f t="shared" si="18"/>
        <v>24.165828457232188</v>
      </c>
      <c r="L964" s="17">
        <f t="shared" si="24"/>
        <v>0.83417154276781247</v>
      </c>
      <c r="M964">
        <f t="shared" si="25"/>
        <v>0.83417154276781247</v>
      </c>
      <c r="N964">
        <f t="shared" si="26"/>
        <v>0.69584216276363242</v>
      </c>
      <c r="O964" s="40">
        <f t="shared" si="27"/>
        <v>3.33668617107125E-2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9"/>
        <v>24.189373924950463</v>
      </c>
      <c r="D965" s="17">
        <f t="shared" si="20"/>
        <v>1.8106260750495373</v>
      </c>
      <c r="E965">
        <f t="shared" si="21"/>
        <v>1.8106260750495373</v>
      </c>
      <c r="F965">
        <f t="shared" si="22"/>
        <v>3.2783667836492927</v>
      </c>
      <c r="G965" s="40">
        <f t="shared" si="23"/>
        <v>6.96394644249822E-2</v>
      </c>
      <c r="I965" s="13">
        <v>44003</v>
      </c>
      <c r="J965">
        <v>22</v>
      </c>
      <c r="K965">
        <f t="shared" si="18"/>
        <v>23.990191868421356</v>
      </c>
      <c r="L965" s="17">
        <f t="shared" si="24"/>
        <v>-1.9901918684213555</v>
      </c>
      <c r="M965">
        <f t="shared" si="25"/>
        <v>1.9901918684213555</v>
      </c>
      <c r="N965">
        <f t="shared" si="26"/>
        <v>3.9608636731304863</v>
      </c>
      <c r="O965" s="40">
        <f t="shared" si="27"/>
        <v>9.0463266746425255E-2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9"/>
        <v>25.766066007618935</v>
      </c>
      <c r="D966" s="17">
        <f t="shared" si="20"/>
        <v>-2.7660660076189352</v>
      </c>
      <c r="E966">
        <f t="shared" si="21"/>
        <v>2.7660660076189352</v>
      </c>
      <c r="F966">
        <f t="shared" si="22"/>
        <v>7.6511211585049548</v>
      </c>
      <c r="G966" s="40">
        <f t="shared" si="23"/>
        <v>0.12026373946169283</v>
      </c>
      <c r="I966" s="13">
        <v>44004</v>
      </c>
      <c r="J966">
        <v>32</v>
      </c>
      <c r="K966">
        <f t="shared" si="18"/>
        <v>27.805999187024099</v>
      </c>
      <c r="L966" s="17">
        <f t="shared" si="24"/>
        <v>4.1940008129759008</v>
      </c>
      <c r="M966">
        <f t="shared" si="25"/>
        <v>4.1940008129759008</v>
      </c>
      <c r="N966">
        <f t="shared" si="26"/>
        <v>17.589642819242517</v>
      </c>
      <c r="O966" s="40">
        <f t="shared" si="27"/>
        <v>0.1310625254054969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9"/>
        <v>25.745678536915097</v>
      </c>
      <c r="D967" s="17">
        <f t="shared" si="20"/>
        <v>1.2543214630849029</v>
      </c>
      <c r="E967">
        <f t="shared" si="21"/>
        <v>1.2543214630849029</v>
      </c>
      <c r="F967">
        <f t="shared" si="22"/>
        <v>1.5733223327554513</v>
      </c>
      <c r="G967" s="40">
        <f t="shared" si="23"/>
        <v>4.6456350484626034E-2</v>
      </c>
      <c r="I967" s="13">
        <v>44005</v>
      </c>
      <c r="J967">
        <v>30</v>
      </c>
      <c r="K967">
        <f t="shared" si="18"/>
        <v>26.430158369323003</v>
      </c>
      <c r="L967" s="17">
        <f t="shared" si="24"/>
        <v>3.5698416306769971</v>
      </c>
      <c r="M967">
        <f t="shared" si="25"/>
        <v>3.5698416306769971</v>
      </c>
      <c r="N967">
        <f t="shared" si="26"/>
        <v>12.743769268114601</v>
      </c>
      <c r="O967" s="40">
        <f t="shared" si="27"/>
        <v>0.11899472102256657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9"/>
        <v>22.889141494512803</v>
      </c>
      <c r="D968" s="17">
        <f t="shared" si="20"/>
        <v>-0.88914149451280267</v>
      </c>
      <c r="E968">
        <f t="shared" si="21"/>
        <v>0.88914149451280267</v>
      </c>
      <c r="F968">
        <f t="shared" si="22"/>
        <v>0.79057259726446028</v>
      </c>
      <c r="G968" s="40">
        <f t="shared" si="23"/>
        <v>4.0415522477854668E-2</v>
      </c>
      <c r="I968" s="13">
        <v>44006</v>
      </c>
      <c r="J968">
        <v>30</v>
      </c>
      <c r="K968">
        <f t="shared" si="18"/>
        <v>25.467564568559549</v>
      </c>
      <c r="L968" s="17">
        <f t="shared" si="24"/>
        <v>4.5324354314404509</v>
      </c>
      <c r="M968">
        <f t="shared" si="25"/>
        <v>4.5324354314404509</v>
      </c>
      <c r="N968">
        <f t="shared" si="26"/>
        <v>20.542970940176787</v>
      </c>
      <c r="O968" s="40">
        <f t="shared" si="27"/>
        <v>0.15108118104801502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9"/>
        <v>22.016925001807824</v>
      </c>
      <c r="D969" s="17">
        <f t="shared" si="20"/>
        <v>-6.0169250018078237</v>
      </c>
      <c r="E969">
        <f t="shared" si="21"/>
        <v>6.0169250018078237</v>
      </c>
      <c r="F969">
        <f t="shared" si="22"/>
        <v>36.203386477380079</v>
      </c>
      <c r="G969" s="40">
        <f t="shared" si="23"/>
        <v>0.37605781261298898</v>
      </c>
      <c r="I969" s="13">
        <v>44007</v>
      </c>
      <c r="J969">
        <v>26</v>
      </c>
      <c r="K969">
        <f t="shared" si="18"/>
        <v>24.903644706706057</v>
      </c>
      <c r="L969" s="17">
        <f t="shared" si="24"/>
        <v>1.0963552932939429</v>
      </c>
      <c r="M969">
        <f t="shared" si="25"/>
        <v>1.0963552932939429</v>
      </c>
      <c r="N969">
        <f t="shared" si="26"/>
        <v>1.2019949291336476</v>
      </c>
      <c r="O969" s="40">
        <f t="shared" si="27"/>
        <v>4.2167511280536266E-2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9"/>
        <v>24.257059949178391</v>
      </c>
      <c r="D970" s="17">
        <f t="shared" si="20"/>
        <v>-2.2570599491783909</v>
      </c>
      <c r="E970">
        <f t="shared" si="21"/>
        <v>2.2570599491783909</v>
      </c>
      <c r="F970">
        <f t="shared" si="22"/>
        <v>5.094319614185161</v>
      </c>
      <c r="G970" s="40">
        <f t="shared" si="23"/>
        <v>0.10259363405356323</v>
      </c>
      <c r="I970" s="13">
        <v>44008</v>
      </c>
      <c r="J970">
        <v>31</v>
      </c>
      <c r="K970">
        <f t="shared" si="18"/>
        <v>21.718452634926287</v>
      </c>
      <c r="L970" s="17">
        <f t="shared" si="24"/>
        <v>9.2815473650737133</v>
      </c>
      <c r="M970">
        <f t="shared" si="25"/>
        <v>9.2815473650737133</v>
      </c>
      <c r="N970">
        <f t="shared" si="26"/>
        <v>86.147121490106784</v>
      </c>
      <c r="O970" s="40">
        <f t="shared" si="27"/>
        <v>0.29940475371205527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9"/>
        <v>23.510597171111804</v>
      </c>
      <c r="D971" s="17">
        <f t="shared" si="20"/>
        <v>8.4894028288881955</v>
      </c>
      <c r="E971">
        <f t="shared" si="21"/>
        <v>8.4894028288881955</v>
      </c>
      <c r="F971">
        <f t="shared" si="22"/>
        <v>72.069960391134899</v>
      </c>
      <c r="G971" s="40">
        <f t="shared" si="23"/>
        <v>0.26529383840275611</v>
      </c>
      <c r="I971" s="13">
        <v>44009</v>
      </c>
      <c r="J971">
        <v>32</v>
      </c>
      <c r="K971">
        <f t="shared" si="18"/>
        <v>21.916991072398165</v>
      </c>
      <c r="L971" s="17">
        <f t="shared" si="24"/>
        <v>10.083008927601835</v>
      </c>
      <c r="M971">
        <f t="shared" si="25"/>
        <v>10.083008927601835</v>
      </c>
      <c r="N971">
        <f t="shared" si="26"/>
        <v>101.6670690340983</v>
      </c>
      <c r="O971" s="40">
        <f t="shared" si="27"/>
        <v>0.31509402898755734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9"/>
        <v>22.425057381452778</v>
      </c>
      <c r="D972" s="17">
        <f t="shared" si="20"/>
        <v>12.574942618547222</v>
      </c>
      <c r="E972">
        <f t="shared" si="21"/>
        <v>12.574942618547222</v>
      </c>
      <c r="F972">
        <f t="shared" si="22"/>
        <v>158.12918185975528</v>
      </c>
      <c r="G972" s="40">
        <f t="shared" si="23"/>
        <v>0.3592840748156349</v>
      </c>
      <c r="I972" s="13">
        <v>44010</v>
      </c>
      <c r="J972">
        <v>34</v>
      </c>
      <c r="K972">
        <f t="shared" si="18"/>
        <v>24.476013970781331</v>
      </c>
      <c r="L972" s="17">
        <f t="shared" si="24"/>
        <v>9.5239860292186691</v>
      </c>
      <c r="M972">
        <f t="shared" si="25"/>
        <v>9.5239860292186691</v>
      </c>
      <c r="N972">
        <f t="shared" si="26"/>
        <v>90.706309884752386</v>
      </c>
      <c r="O972" s="40">
        <f t="shared" si="27"/>
        <v>0.28011723615349027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9"/>
        <v>24.516802313689769</v>
      </c>
      <c r="D973" s="17">
        <f t="shared" si="20"/>
        <v>18.483197686310231</v>
      </c>
      <c r="E973">
        <f t="shared" si="21"/>
        <v>18.483197686310231</v>
      </c>
      <c r="F973">
        <f t="shared" si="22"/>
        <v>341.62859671122385</v>
      </c>
      <c r="G973" s="40">
        <f t="shared" si="23"/>
        <v>0.42984180665837746</v>
      </c>
      <c r="I973" s="13">
        <v>44011</v>
      </c>
      <c r="J973">
        <v>28</v>
      </c>
      <c r="K973">
        <f t="shared" si="18"/>
        <v>25.380783981595528</v>
      </c>
      <c r="L973" s="17">
        <f t="shared" si="24"/>
        <v>2.6192160184044724</v>
      </c>
      <c r="M973">
        <f t="shared" si="25"/>
        <v>2.6192160184044724</v>
      </c>
      <c r="N973">
        <f t="shared" si="26"/>
        <v>6.8602925510665775</v>
      </c>
      <c r="O973" s="40">
        <f t="shared" si="27"/>
        <v>9.3543429228731156E-2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9"/>
        <v>20.380372521287942</v>
      </c>
      <c r="D974" s="17">
        <f t="shared" si="20"/>
        <v>9.6196274787120579</v>
      </c>
      <c r="E974">
        <f t="shared" si="21"/>
        <v>9.6196274787120579</v>
      </c>
      <c r="F974">
        <f t="shared" si="22"/>
        <v>92.537232829192106</v>
      </c>
      <c r="G974" s="40">
        <f t="shared" si="23"/>
        <v>0.32065424929040193</v>
      </c>
      <c r="I974" s="13">
        <v>44012</v>
      </c>
      <c r="J974">
        <v>26</v>
      </c>
      <c r="K974">
        <f t="shared" si="18"/>
        <v>23.150951728348755</v>
      </c>
      <c r="L974" s="17">
        <f t="shared" si="24"/>
        <v>2.8490482716512453</v>
      </c>
      <c r="M974">
        <f t="shared" si="25"/>
        <v>2.8490482716512453</v>
      </c>
      <c r="N974">
        <f t="shared" si="26"/>
        <v>8.1170760541989484</v>
      </c>
      <c r="O974" s="40">
        <f t="shared" si="27"/>
        <v>0.10957877967889405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9"/>
        <v>22.209702935340196</v>
      </c>
      <c r="D975" s="17">
        <f t="shared" si="20"/>
        <v>-1.2097029353401965</v>
      </c>
      <c r="E975">
        <f t="shared" si="21"/>
        <v>1.2097029353401965</v>
      </c>
      <c r="F975">
        <f t="shared" si="22"/>
        <v>1.4633811917706876</v>
      </c>
      <c r="G975" s="40">
        <f t="shared" si="23"/>
        <v>5.7604901682866499E-2</v>
      </c>
      <c r="I975" s="13">
        <v>44013</v>
      </c>
      <c r="J975">
        <v>36</v>
      </c>
      <c r="K975">
        <f t="shared" si="18"/>
        <v>21.706996600617153</v>
      </c>
      <c r="L975" s="17">
        <f t="shared" si="24"/>
        <v>14.293003399382847</v>
      </c>
      <c r="M975">
        <f t="shared" si="25"/>
        <v>14.293003399382847</v>
      </c>
      <c r="N975">
        <f t="shared" si="26"/>
        <v>204.28994617476963</v>
      </c>
      <c r="O975" s="40">
        <f t="shared" si="27"/>
        <v>0.39702787220507907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9"/>
        <v>21.469111762075926</v>
      </c>
      <c r="D976" s="17">
        <f t="shared" si="20"/>
        <v>0.53088823792407425</v>
      </c>
      <c r="E976">
        <f t="shared" si="21"/>
        <v>0.53088823792407425</v>
      </c>
      <c r="F976">
        <f t="shared" si="22"/>
        <v>0.28184232116612845</v>
      </c>
      <c r="G976" s="40">
        <f t="shared" si="23"/>
        <v>2.4131283542003376E-2</v>
      </c>
      <c r="I976" s="13">
        <v>44014</v>
      </c>
      <c r="J976">
        <v>28</v>
      </c>
      <c r="K976">
        <f t="shared" si="18"/>
        <v>21.282458705725212</v>
      </c>
      <c r="L976" s="17">
        <f t="shared" si="24"/>
        <v>6.7175412942747883</v>
      </c>
      <c r="M976">
        <f t="shared" si="25"/>
        <v>6.7175412942747883</v>
      </c>
      <c r="N976">
        <f t="shared" si="26"/>
        <v>45.125361040286997</v>
      </c>
      <c r="O976" s="40">
        <f t="shared" si="27"/>
        <v>0.23991218908124243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9"/>
        <v>20.480912633402397</v>
      </c>
      <c r="D977" s="17">
        <f t="shared" si="20"/>
        <v>7.5190873665976028</v>
      </c>
      <c r="E977">
        <f t="shared" si="21"/>
        <v>7.5190873665976028</v>
      </c>
      <c r="F977">
        <f t="shared" si="22"/>
        <v>56.536674826527673</v>
      </c>
      <c r="G977" s="40">
        <f t="shared" si="23"/>
        <v>0.26853883452134297</v>
      </c>
      <c r="I977" s="13">
        <v>44015</v>
      </c>
      <c r="J977">
        <v>31</v>
      </c>
      <c r="K977">
        <f t="shared" si="18"/>
        <v>20.765649130095618</v>
      </c>
      <c r="L977" s="17">
        <f t="shared" si="24"/>
        <v>10.234350869904382</v>
      </c>
      <c r="M977">
        <f t="shared" si="25"/>
        <v>10.234350869904382</v>
      </c>
      <c r="N977">
        <f t="shared" si="26"/>
        <v>104.74193772831259</v>
      </c>
      <c r="O977" s="40">
        <f t="shared" si="27"/>
        <v>0.33014035064207686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9"/>
        <v>21.11794651566986</v>
      </c>
      <c r="D978" s="17">
        <f t="shared" si="20"/>
        <v>8.8820534843301395</v>
      </c>
      <c r="E978">
        <f t="shared" si="21"/>
        <v>8.8820534843301395</v>
      </c>
      <c r="F978">
        <f t="shared" si="22"/>
        <v>78.890874098501172</v>
      </c>
      <c r="G978" s="40">
        <f t="shared" si="23"/>
        <v>0.2960684494776713</v>
      </c>
      <c r="I978" s="13">
        <v>44016</v>
      </c>
      <c r="J978">
        <v>36</v>
      </c>
      <c r="K978">
        <f t="shared" si="18"/>
        <v>22.420720166655354</v>
      </c>
      <c r="L978" s="17">
        <f t="shared" si="24"/>
        <v>13.579279833344646</v>
      </c>
      <c r="M978">
        <f t="shared" si="25"/>
        <v>13.579279833344646</v>
      </c>
      <c r="N978">
        <f t="shared" si="26"/>
        <v>184.39684079228061</v>
      </c>
      <c r="O978" s="40">
        <f t="shared" si="27"/>
        <v>0.37720221759290684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9"/>
        <v>24.586906317290406</v>
      </c>
      <c r="D979" s="17">
        <f t="shared" si="20"/>
        <v>6.4130936827095937</v>
      </c>
      <c r="E979">
        <f t="shared" si="21"/>
        <v>6.4130936827095937</v>
      </c>
      <c r="F979">
        <f t="shared" si="22"/>
        <v>41.127770583209696</v>
      </c>
      <c r="G979" s="40">
        <f t="shared" si="23"/>
        <v>0.2068739897648256</v>
      </c>
      <c r="I979" s="13">
        <v>44017</v>
      </c>
      <c r="J979">
        <v>22</v>
      </c>
      <c r="K979">
        <f t="shared" si="18"/>
        <v>22.053803781435388</v>
      </c>
      <c r="L979" s="17">
        <f t="shared" si="24"/>
        <v>-5.3803781435387776E-2</v>
      </c>
      <c r="M979">
        <f t="shared" si="25"/>
        <v>5.3803781435387776E-2</v>
      </c>
      <c r="N979">
        <f t="shared" si="26"/>
        <v>2.8948468967469783E-3</v>
      </c>
      <c r="O979" s="40">
        <f t="shared" si="27"/>
        <v>2.4456264288812628E-3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9"/>
        <v>24.739572111537001</v>
      </c>
      <c r="D980" s="17">
        <f t="shared" si="20"/>
        <v>9.2604278884629991</v>
      </c>
      <c r="E980">
        <f t="shared" si="21"/>
        <v>9.2604278884629991</v>
      </c>
      <c r="F980">
        <f t="shared" si="22"/>
        <v>85.755524677423281</v>
      </c>
      <c r="G980" s="40">
        <f t="shared" si="23"/>
        <v>0.27236552613126469</v>
      </c>
      <c r="I980" s="13">
        <v>44018</v>
      </c>
      <c r="J980">
        <v>23</v>
      </c>
      <c r="K980">
        <f t="shared" si="18"/>
        <v>23.006735572947218</v>
      </c>
      <c r="L980" s="17">
        <f t="shared" si="24"/>
        <v>-6.7355729472176051E-3</v>
      </c>
      <c r="M980">
        <f t="shared" si="25"/>
        <v>6.7355729472176051E-3</v>
      </c>
      <c r="N980">
        <f t="shared" si="26"/>
        <v>4.5367942927289656E-5</v>
      </c>
      <c r="O980" s="40">
        <f t="shared" si="27"/>
        <v>2.9285099770511329E-4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9"/>
        <v>25.124349711993087</v>
      </c>
      <c r="D981" s="17">
        <f t="shared" si="20"/>
        <v>-5.1243497119930872</v>
      </c>
      <c r="E981">
        <f t="shared" si="21"/>
        <v>5.1243497119930872</v>
      </c>
      <c r="F981">
        <f t="shared" si="22"/>
        <v>26.258959970803637</v>
      </c>
      <c r="G981" s="40">
        <f t="shared" si="23"/>
        <v>0.25621748559965435</v>
      </c>
      <c r="I981" s="13">
        <v>44019</v>
      </c>
      <c r="J981">
        <v>31</v>
      </c>
      <c r="K981">
        <f t="shared" si="18"/>
        <v>24.218458760014908</v>
      </c>
      <c r="L981" s="17">
        <f t="shared" si="24"/>
        <v>6.7815412399850921</v>
      </c>
      <c r="M981">
        <f t="shared" si="25"/>
        <v>6.7815412399850921</v>
      </c>
      <c r="N981">
        <f t="shared" si="26"/>
        <v>45.989301589618542</v>
      </c>
      <c r="O981" s="40">
        <f t="shared" si="27"/>
        <v>0.21875939483822879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9"/>
        <v>25.246838441161973</v>
      </c>
      <c r="D982" s="17">
        <f t="shared" si="20"/>
        <v>2.7531615588380269</v>
      </c>
      <c r="E982">
        <f t="shared" si="21"/>
        <v>2.7531615588380269</v>
      </c>
      <c r="F982">
        <f t="shared" si="22"/>
        <v>7.5798985690634346</v>
      </c>
      <c r="G982" s="40">
        <f t="shared" si="23"/>
        <v>9.8327198529929535E-2</v>
      </c>
      <c r="I982" s="13">
        <v>44020</v>
      </c>
      <c r="J982">
        <v>25</v>
      </c>
      <c r="K982">
        <f t="shared" si="18"/>
        <v>25.416700808694973</v>
      </c>
      <c r="L982" s="17">
        <f t="shared" si="24"/>
        <v>-0.41670080869497284</v>
      </c>
      <c r="M982">
        <f t="shared" si="25"/>
        <v>0.41670080869497284</v>
      </c>
      <c r="N982">
        <f t="shared" si="26"/>
        <v>0.17363956396704436</v>
      </c>
      <c r="O982" s="40">
        <f t="shared" si="27"/>
        <v>1.6668032347798914E-2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9"/>
        <v>19.668197279334809</v>
      </c>
      <c r="D983" s="17">
        <f t="shared" si="20"/>
        <v>7.3318027206651912</v>
      </c>
      <c r="E983">
        <f t="shared" si="21"/>
        <v>7.3318027206651912</v>
      </c>
      <c r="F983">
        <f t="shared" si="22"/>
        <v>53.755331134753497</v>
      </c>
      <c r="G983" s="40">
        <f t="shared" si="23"/>
        <v>0.27154824891352558</v>
      </c>
      <c r="I983" s="13">
        <v>44021</v>
      </c>
      <c r="J983">
        <v>30</v>
      </c>
      <c r="K983">
        <f t="shared" si="18"/>
        <v>22.940905934273161</v>
      </c>
      <c r="L983" s="17">
        <f t="shared" si="24"/>
        <v>7.0590940657268391</v>
      </c>
      <c r="M983">
        <f t="shared" si="25"/>
        <v>7.0590940657268391</v>
      </c>
      <c r="N983">
        <f t="shared" si="26"/>
        <v>49.830809028779875</v>
      </c>
      <c r="O983" s="40">
        <f t="shared" si="27"/>
        <v>0.23530313552422796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9"/>
        <v>22.79762482430262</v>
      </c>
      <c r="D984" s="17">
        <f t="shared" si="20"/>
        <v>5.2023751756973802</v>
      </c>
      <c r="E984">
        <f t="shared" si="21"/>
        <v>5.2023751756973802</v>
      </c>
      <c r="F984">
        <f t="shared" si="22"/>
        <v>27.064707468712346</v>
      </c>
      <c r="G984" s="40">
        <f t="shared" si="23"/>
        <v>0.18579911341776359</v>
      </c>
      <c r="I984" s="13">
        <v>44022</v>
      </c>
      <c r="J984">
        <v>22</v>
      </c>
      <c r="K984">
        <f t="shared" si="18"/>
        <v>23.203841382905676</v>
      </c>
      <c r="L984" s="17">
        <f t="shared" si="24"/>
        <v>-1.2038413829056758</v>
      </c>
      <c r="M984">
        <f t="shared" si="25"/>
        <v>1.2038413829056758</v>
      </c>
      <c r="N984">
        <f t="shared" si="26"/>
        <v>1.4492340751962498</v>
      </c>
      <c r="O984" s="40">
        <f t="shared" si="27"/>
        <v>5.4720062859348897E-2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9"/>
        <v>22.349007729177298</v>
      </c>
      <c r="D985" s="17">
        <f t="shared" si="20"/>
        <v>5.6509922708227016</v>
      </c>
      <c r="E985">
        <f t="shared" si="21"/>
        <v>5.6509922708227016</v>
      </c>
      <c r="F985">
        <f t="shared" si="22"/>
        <v>31.933713644897914</v>
      </c>
      <c r="G985" s="40">
        <f t="shared" si="23"/>
        <v>0.20182115252938221</v>
      </c>
      <c r="I985" s="13">
        <v>44023</v>
      </c>
      <c r="J985">
        <v>27</v>
      </c>
      <c r="K985">
        <f t="shared" si="18"/>
        <v>23.671803350253331</v>
      </c>
      <c r="L985" s="17">
        <f t="shared" si="24"/>
        <v>3.3281966497466691</v>
      </c>
      <c r="M985">
        <f t="shared" si="25"/>
        <v>3.3281966497466691</v>
      </c>
      <c r="N985">
        <f t="shared" si="26"/>
        <v>11.076892939384953</v>
      </c>
      <c r="O985" s="40">
        <f t="shared" si="27"/>
        <v>0.12326654258320996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9"/>
        <v>25.20906387160084</v>
      </c>
      <c r="D986" s="17">
        <f t="shared" si="20"/>
        <v>5.7909361283991601</v>
      </c>
      <c r="E986">
        <f t="shared" si="21"/>
        <v>5.7909361283991601</v>
      </c>
      <c r="F986">
        <f t="shared" si="22"/>
        <v>33.534941243198652</v>
      </c>
      <c r="G986" s="40">
        <f t="shared" si="23"/>
        <v>0.18680439123868259</v>
      </c>
      <c r="I986" s="13">
        <v>44024</v>
      </c>
      <c r="J986">
        <v>21</v>
      </c>
      <c r="K986">
        <f t="shared" si="18"/>
        <v>24.091013802603033</v>
      </c>
      <c r="L986" s="17">
        <f t="shared" si="24"/>
        <v>-3.0910138026030332</v>
      </c>
      <c r="M986">
        <f t="shared" si="25"/>
        <v>3.0910138026030332</v>
      </c>
      <c r="N986">
        <f t="shared" si="26"/>
        <v>9.5543663278824624</v>
      </c>
      <c r="O986" s="40">
        <f t="shared" si="27"/>
        <v>0.14719113345728729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9"/>
        <v>24.390959178081243</v>
      </c>
      <c r="D987" s="17">
        <f t="shared" si="20"/>
        <v>3.6090408219187573</v>
      </c>
      <c r="E987">
        <f t="shared" si="21"/>
        <v>3.6090408219187573</v>
      </c>
      <c r="F987">
        <f t="shared" si="22"/>
        <v>13.025175654276019</v>
      </c>
      <c r="G987" s="40">
        <f t="shared" si="23"/>
        <v>0.12889431506852705</v>
      </c>
      <c r="I987" s="13">
        <v>44025</v>
      </c>
      <c r="J987">
        <v>23</v>
      </c>
      <c r="K987">
        <f t="shared" si="18"/>
        <v>26.318460635217203</v>
      </c>
      <c r="L987" s="17">
        <f t="shared" si="24"/>
        <v>-3.3184606352172032</v>
      </c>
      <c r="M987">
        <f t="shared" si="25"/>
        <v>3.3184606352172032</v>
      </c>
      <c r="N987">
        <f t="shared" si="26"/>
        <v>11.012180987486165</v>
      </c>
      <c r="O987" s="40">
        <f t="shared" si="27"/>
        <v>0.14428089718335665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9"/>
        <v>25.498303661188789</v>
      </c>
      <c r="D988" s="17">
        <f t="shared" si="20"/>
        <v>5.501696338811211</v>
      </c>
      <c r="E988">
        <f t="shared" si="21"/>
        <v>5.501696338811211</v>
      </c>
      <c r="F988">
        <f t="shared" si="22"/>
        <v>30.268662604488682</v>
      </c>
      <c r="G988" s="40">
        <f t="shared" si="23"/>
        <v>0.17747407544552293</v>
      </c>
      <c r="I988" s="13">
        <v>44026</v>
      </c>
      <c r="J988">
        <v>29</v>
      </c>
      <c r="K988">
        <f t="shared" si="18"/>
        <v>24.596614804017324</v>
      </c>
      <c r="L988" s="17">
        <f t="shared" si="24"/>
        <v>4.4033851959826755</v>
      </c>
      <c r="M988">
        <f t="shared" si="25"/>
        <v>4.4033851959826755</v>
      </c>
      <c r="N988">
        <f t="shared" si="26"/>
        <v>19.389801184199385</v>
      </c>
      <c r="O988" s="40">
        <f t="shared" si="27"/>
        <v>0.1518408688269888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9"/>
        <v>23.260216934905674</v>
      </c>
      <c r="D989" s="17">
        <f t="shared" si="20"/>
        <v>2.7397830650943256</v>
      </c>
      <c r="E989">
        <f t="shared" si="21"/>
        <v>2.7397830650943256</v>
      </c>
      <c r="F989">
        <f t="shared" si="22"/>
        <v>7.5064112437776576</v>
      </c>
      <c r="G989" s="40">
        <f t="shared" si="23"/>
        <v>0.10537627173439713</v>
      </c>
      <c r="I989" s="13">
        <v>44027</v>
      </c>
      <c r="J989">
        <v>28</v>
      </c>
      <c r="K989">
        <f t="shared" si="18"/>
        <v>25.070978091592924</v>
      </c>
      <c r="L989" s="17">
        <f t="shared" si="24"/>
        <v>2.9290219084070763</v>
      </c>
      <c r="M989">
        <f t="shared" si="25"/>
        <v>2.9290219084070763</v>
      </c>
      <c r="N989">
        <f t="shared" si="26"/>
        <v>8.5791693399286313</v>
      </c>
      <c r="O989" s="40">
        <f t="shared" si="27"/>
        <v>0.10460792530025273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9"/>
        <v>18.901599766035918</v>
      </c>
      <c r="D990" s="17">
        <f t="shared" si="20"/>
        <v>14.098400233964082</v>
      </c>
      <c r="E990">
        <f t="shared" si="21"/>
        <v>14.098400233964082</v>
      </c>
      <c r="F990">
        <f t="shared" si="22"/>
        <v>198.76488915703848</v>
      </c>
      <c r="G990" s="40">
        <f t="shared" si="23"/>
        <v>0.42722424951406307</v>
      </c>
      <c r="I990" s="13">
        <v>44028</v>
      </c>
      <c r="J990">
        <v>32</v>
      </c>
      <c r="K990">
        <f t="shared" si="18"/>
        <v>24.857188862487678</v>
      </c>
      <c r="L990" s="17">
        <f t="shared" si="24"/>
        <v>7.1428111375123216</v>
      </c>
      <c r="M990">
        <f t="shared" si="25"/>
        <v>7.1428111375123216</v>
      </c>
      <c r="N990">
        <f t="shared" si="26"/>
        <v>51.019750946170063</v>
      </c>
      <c r="O990" s="40">
        <f t="shared" si="27"/>
        <v>0.22321284804726005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9"/>
        <v>22.871168603718768</v>
      </c>
      <c r="D991" s="17">
        <f t="shared" si="20"/>
        <v>10.128831396281232</v>
      </c>
      <c r="E991">
        <f t="shared" si="21"/>
        <v>10.128831396281232</v>
      </c>
      <c r="F991">
        <f t="shared" si="22"/>
        <v>102.59322545429241</v>
      </c>
      <c r="G991" s="40">
        <f t="shared" si="23"/>
        <v>0.30693428473579493</v>
      </c>
      <c r="I991" s="13">
        <v>44029</v>
      </c>
      <c r="J991">
        <v>30</v>
      </c>
      <c r="K991">
        <f t="shared" si="18"/>
        <v>25.939074723110487</v>
      </c>
      <c r="L991" s="17">
        <f t="shared" si="24"/>
        <v>4.0609252768895132</v>
      </c>
      <c r="M991">
        <f t="shared" si="25"/>
        <v>4.0609252768895132</v>
      </c>
      <c r="N991">
        <f t="shared" si="26"/>
        <v>16.491114104480168</v>
      </c>
      <c r="O991" s="40">
        <f t="shared" si="27"/>
        <v>0.13536417589631711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9"/>
        <v>23.588008042070818</v>
      </c>
      <c r="D992" s="17">
        <f t="shared" si="20"/>
        <v>10.411991957929182</v>
      </c>
      <c r="E992">
        <f t="shared" si="21"/>
        <v>10.411991957929182</v>
      </c>
      <c r="F992">
        <f t="shared" si="22"/>
        <v>108.40957653198195</v>
      </c>
      <c r="G992" s="40">
        <f t="shared" si="23"/>
        <v>0.30623505758615238</v>
      </c>
      <c r="I992" s="13">
        <v>44030</v>
      </c>
      <c r="J992">
        <v>22</v>
      </c>
      <c r="K992">
        <f t="shared" si="18"/>
        <v>26.492818411427411</v>
      </c>
      <c r="L992" s="17">
        <f t="shared" si="24"/>
        <v>-4.492818411427411</v>
      </c>
      <c r="M992">
        <f t="shared" si="25"/>
        <v>4.492818411427411</v>
      </c>
      <c r="N992">
        <f t="shared" si="26"/>
        <v>20.185417278061124</v>
      </c>
      <c r="O992" s="40">
        <f t="shared" si="27"/>
        <v>0.20421901870124595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9"/>
        <v>24.665713492615115</v>
      </c>
      <c r="D993" s="17">
        <f t="shared" si="20"/>
        <v>0.33428650738488486</v>
      </c>
      <c r="E993">
        <f t="shared" si="21"/>
        <v>0.33428650738488486</v>
      </c>
      <c r="F993">
        <f t="shared" si="22"/>
        <v>0.11174746901958468</v>
      </c>
      <c r="G993" s="40">
        <f t="shared" si="23"/>
        <v>1.3371460295395394E-2</v>
      </c>
      <c r="I993" s="13">
        <v>44031</v>
      </c>
      <c r="J993">
        <v>25</v>
      </c>
      <c r="K993">
        <f t="shared" si="18"/>
        <v>27.421944825621342</v>
      </c>
      <c r="L993" s="17">
        <f t="shared" si="24"/>
        <v>-2.4219448256213418</v>
      </c>
      <c r="M993">
        <f t="shared" si="25"/>
        <v>2.4219448256213418</v>
      </c>
      <c r="N993">
        <f t="shared" si="26"/>
        <v>5.8658167383539919</v>
      </c>
      <c r="O993" s="40">
        <f t="shared" si="27"/>
        <v>9.6877793024853678E-2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9"/>
        <v>25.796744993835528</v>
      </c>
      <c r="D994" s="17">
        <f t="shared" si="20"/>
        <v>6.203255006164472</v>
      </c>
      <c r="E994">
        <f t="shared" si="21"/>
        <v>6.203255006164472</v>
      </c>
      <c r="F994">
        <f t="shared" si="22"/>
        <v>38.480372671504583</v>
      </c>
      <c r="G994" s="40">
        <f t="shared" si="23"/>
        <v>0.19385171894263975</v>
      </c>
      <c r="I994" s="13">
        <v>44032</v>
      </c>
      <c r="J994">
        <v>28</v>
      </c>
      <c r="K994">
        <f t="shared" si="18"/>
        <v>27.151203581045319</v>
      </c>
      <c r="L994" s="17">
        <f t="shared" si="24"/>
        <v>0.84879641895468083</v>
      </c>
      <c r="M994">
        <f t="shared" si="25"/>
        <v>0.84879641895468083</v>
      </c>
      <c r="N994">
        <f t="shared" si="26"/>
        <v>0.72045536083029005</v>
      </c>
      <c r="O994" s="40">
        <f t="shared" si="27"/>
        <v>3.031415781981003E-2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9"/>
        <v>22.878099345078397</v>
      </c>
      <c r="D995" s="17">
        <f t="shared" si="20"/>
        <v>3.1219006549216033</v>
      </c>
      <c r="E995">
        <f t="shared" si="21"/>
        <v>3.1219006549216033</v>
      </c>
      <c r="F995">
        <f t="shared" si="22"/>
        <v>9.7462636991999361</v>
      </c>
      <c r="G995" s="40">
        <f t="shared" si="23"/>
        <v>0.12007310211236935</v>
      </c>
      <c r="I995" s="13">
        <v>44033</v>
      </c>
      <c r="J995">
        <v>24</v>
      </c>
      <c r="K995">
        <f t="shared" si="18"/>
        <v>28.148147853767316</v>
      </c>
      <c r="L995" s="17">
        <f t="shared" si="24"/>
        <v>-4.1481478537673162</v>
      </c>
      <c r="M995">
        <f t="shared" si="25"/>
        <v>4.1481478537673162</v>
      </c>
      <c r="N995">
        <f t="shared" si="26"/>
        <v>17.207130616714391</v>
      </c>
      <c r="O995" s="40">
        <f t="shared" si="27"/>
        <v>0.17283949390697151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9"/>
        <v>21.996453098767141</v>
      </c>
      <c r="D996" s="17">
        <f t="shared" si="20"/>
        <v>2.0035469012328591</v>
      </c>
      <c r="E996">
        <f t="shared" si="21"/>
        <v>2.0035469012328591</v>
      </c>
      <c r="F996">
        <f t="shared" si="22"/>
        <v>4.0142001854397922</v>
      </c>
      <c r="G996" s="40">
        <f t="shared" si="23"/>
        <v>8.3481120884702456E-2</v>
      </c>
      <c r="I996" s="13">
        <v>44034</v>
      </c>
      <c r="J996">
        <v>26</v>
      </c>
      <c r="K996">
        <f t="shared" si="18"/>
        <v>30.466620803419225</v>
      </c>
      <c r="L996" s="17">
        <f t="shared" si="24"/>
        <v>-4.4666208034192252</v>
      </c>
      <c r="M996">
        <f t="shared" si="25"/>
        <v>4.4666208034192252</v>
      </c>
      <c r="N996">
        <f t="shared" si="26"/>
        <v>19.950701401537405</v>
      </c>
      <c r="O996" s="40">
        <f t="shared" si="27"/>
        <v>0.17179310782381635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9"/>
        <v>22.000993964387753</v>
      </c>
      <c r="D997" s="17">
        <f t="shared" si="20"/>
        <v>1.999006035612247</v>
      </c>
      <c r="E997">
        <f t="shared" si="21"/>
        <v>1.999006035612247</v>
      </c>
      <c r="F997">
        <f t="shared" si="22"/>
        <v>3.9960251304141923</v>
      </c>
      <c r="G997" s="40">
        <f t="shared" si="23"/>
        <v>8.3291918150510291E-2</v>
      </c>
      <c r="I997" s="13">
        <v>44035</v>
      </c>
      <c r="J997">
        <v>32</v>
      </c>
      <c r="K997">
        <f t="shared" si="18"/>
        <v>27.961818719000451</v>
      </c>
      <c r="L997" s="17">
        <f t="shared" si="24"/>
        <v>4.0381812809995488</v>
      </c>
      <c r="M997">
        <f t="shared" si="25"/>
        <v>4.0381812809995488</v>
      </c>
      <c r="N997">
        <f t="shared" si="26"/>
        <v>16.306908058215157</v>
      </c>
      <c r="O997" s="40">
        <f t="shared" si="27"/>
        <v>0.1261931650312359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9"/>
        <v>21.252796807951508</v>
      </c>
      <c r="D998" s="17">
        <f t="shared" si="20"/>
        <v>8.7472031920484916</v>
      </c>
      <c r="E998">
        <f t="shared" si="21"/>
        <v>8.7472031920484916</v>
      </c>
      <c r="F998">
        <f t="shared" si="22"/>
        <v>76.513563682983317</v>
      </c>
      <c r="G998" s="40">
        <f t="shared" si="23"/>
        <v>0.2915734397349497</v>
      </c>
      <c r="I998" s="13">
        <v>44036</v>
      </c>
      <c r="J998">
        <v>27</v>
      </c>
      <c r="K998">
        <f t="shared" si="18"/>
        <v>26.538618965209185</v>
      </c>
      <c r="L998" s="17">
        <f t="shared" si="24"/>
        <v>0.46138103479081494</v>
      </c>
      <c r="M998">
        <f t="shared" si="25"/>
        <v>0.46138103479081494</v>
      </c>
      <c r="N998">
        <f t="shared" si="26"/>
        <v>0.21287245926464318</v>
      </c>
      <c r="O998" s="40">
        <f t="shared" si="27"/>
        <v>1.7088186473733887E-2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9"/>
        <v>21.106341660393657</v>
      </c>
      <c r="D999" s="17">
        <f t="shared" si="20"/>
        <v>5.8936583396063433</v>
      </c>
      <c r="E999">
        <f t="shared" si="21"/>
        <v>5.8936583396063433</v>
      </c>
      <c r="F999">
        <f t="shared" si="22"/>
        <v>34.735208624011399</v>
      </c>
      <c r="G999" s="40">
        <f t="shared" si="23"/>
        <v>0.21828364220764235</v>
      </c>
      <c r="I999" s="13">
        <v>44037</v>
      </c>
      <c r="J999">
        <v>22</v>
      </c>
      <c r="K999">
        <f t="shared" si="18"/>
        <v>25.293672903590199</v>
      </c>
      <c r="L999" s="17">
        <f t="shared" si="24"/>
        <v>-3.293672903590199</v>
      </c>
      <c r="M999">
        <f t="shared" si="25"/>
        <v>3.293672903590199</v>
      </c>
      <c r="N999">
        <f t="shared" si="26"/>
        <v>10.848281195844292</v>
      </c>
      <c r="O999" s="40">
        <f t="shared" si="27"/>
        <v>0.14971240470864541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9"/>
        <v>24.954087970492413</v>
      </c>
      <c r="D1000" s="17">
        <f t="shared" si="20"/>
        <v>10.045912029507587</v>
      </c>
      <c r="E1000">
        <f t="shared" si="21"/>
        <v>10.045912029507587</v>
      </c>
      <c r="F1000">
        <f t="shared" si="22"/>
        <v>100.92034850460524</v>
      </c>
      <c r="G1000" s="40">
        <f t="shared" si="23"/>
        <v>0.28702605798593106</v>
      </c>
      <c r="I1000" s="13">
        <v>44038</v>
      </c>
      <c r="J1000">
        <v>26</v>
      </c>
      <c r="K1000">
        <f t="shared" si="18"/>
        <v>26.224024620096923</v>
      </c>
      <c r="L1000" s="17">
        <f t="shared" si="24"/>
        <v>-0.22402462009692314</v>
      </c>
      <c r="M1000">
        <f t="shared" si="25"/>
        <v>0.22402462009692314</v>
      </c>
      <c r="N1000">
        <f t="shared" si="26"/>
        <v>5.0187030409570739E-2</v>
      </c>
      <c r="O1000" s="40">
        <f t="shared" si="27"/>
        <v>8.6163315421893521E-3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9"/>
        <v>24.861336871588822</v>
      </c>
      <c r="D1001" s="17">
        <f t="shared" si="20"/>
        <v>0.13866312841117789</v>
      </c>
      <c r="E1001">
        <f t="shared" si="21"/>
        <v>0.13866312841117789</v>
      </c>
      <c r="F1001">
        <f t="shared" si="22"/>
        <v>1.9227463180774809E-2</v>
      </c>
      <c r="G1001" s="40">
        <f t="shared" si="23"/>
        <v>5.5465251364471158E-3</v>
      </c>
      <c r="I1001" s="13">
        <v>44039</v>
      </c>
      <c r="J1001">
        <v>30</v>
      </c>
      <c r="K1001">
        <f t="shared" si="18"/>
        <v>29.340595773504681</v>
      </c>
      <c r="L1001" s="17">
        <f t="shared" si="24"/>
        <v>0.65940422649531882</v>
      </c>
      <c r="M1001">
        <f t="shared" si="25"/>
        <v>0.65940422649531882</v>
      </c>
      <c r="N1001">
        <f t="shared" si="26"/>
        <v>0.43481393391988971</v>
      </c>
      <c r="O1001" s="40">
        <f t="shared" si="27"/>
        <v>2.1980140883177294E-2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19"/>
        <v>27.713655369776841</v>
      </c>
      <c r="D1002" s="17">
        <f t="shared" si="20"/>
        <v>-4.7136553697768413</v>
      </c>
      <c r="E1002">
        <f t="shared" si="21"/>
        <v>4.7136553697768413</v>
      </c>
      <c r="F1002">
        <f t="shared" si="22"/>
        <v>22.218546945026052</v>
      </c>
      <c r="G1002" s="40">
        <f t="shared" si="23"/>
        <v>0.20494153781638441</v>
      </c>
      <c r="I1002" s="13">
        <v>44040</v>
      </c>
      <c r="J1002">
        <v>26</v>
      </c>
      <c r="K1002">
        <f t="shared" si="18"/>
        <v>27.066490018101995</v>
      </c>
      <c r="L1002" s="17">
        <f t="shared" si="24"/>
        <v>-1.0664900181019945</v>
      </c>
      <c r="M1002">
        <f t="shared" si="25"/>
        <v>1.0664900181019945</v>
      </c>
      <c r="N1002">
        <f t="shared" si="26"/>
        <v>1.1374009587111926</v>
      </c>
      <c r="O1002" s="40">
        <f t="shared" si="27"/>
        <v>4.1018846850076715E-2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si="19"/>
        <v>25.940584254736311</v>
      </c>
      <c r="D1003" s="17">
        <f t="shared" si="20"/>
        <v>-12.940584254736311</v>
      </c>
      <c r="E1003">
        <f t="shared" si="21"/>
        <v>12.940584254736311</v>
      </c>
      <c r="F1003">
        <f t="shared" si="22"/>
        <v>167.45872085392935</v>
      </c>
      <c r="G1003" s="40">
        <f t="shared" si="23"/>
        <v>0.99542955805663935</v>
      </c>
      <c r="I1003" s="13">
        <v>44041</v>
      </c>
      <c r="J1003">
        <v>29</v>
      </c>
      <c r="K1003">
        <f t="shared" ref="K1003:K1066" si="28">(($M$858*J974)+($M$857*J973)+($M$856*J972)+($M$855*J971)+($M$854*J970)+(J969*$M$859)+(J968*$M$860))/7</f>
        <v>26.851250913395397</v>
      </c>
      <c r="L1003" s="17">
        <f t="shared" si="24"/>
        <v>2.1487490866046031</v>
      </c>
      <c r="M1003">
        <f t="shared" si="25"/>
        <v>2.1487490866046031</v>
      </c>
      <c r="N1003">
        <f t="shared" si="26"/>
        <v>4.6171226371841163</v>
      </c>
      <c r="O1003" s="40">
        <f t="shared" si="27"/>
        <v>7.4094796089813897E-2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ref="C1004:C1067" si="29">(($E$858*B975)+($E$857*B974)+($E$856*B973)+($E$855*B972)+($E$854*B971)+(B970*$E$859)+(B969*$E$860))/7</f>
        <v>21.977321732928001</v>
      </c>
      <c r="D1004" s="17">
        <f t="shared" si="20"/>
        <v>-3.9773217329280008</v>
      </c>
      <c r="E1004">
        <f t="shared" si="21"/>
        <v>3.9773217329280008</v>
      </c>
      <c r="F1004">
        <f t="shared" si="22"/>
        <v>15.819088167221395</v>
      </c>
      <c r="G1004" s="40">
        <f t="shared" si="23"/>
        <v>0.22096231849600004</v>
      </c>
      <c r="I1004" s="13">
        <v>44042</v>
      </c>
      <c r="J1004">
        <v>31</v>
      </c>
      <c r="K1004">
        <f t="shared" si="28"/>
        <v>28.161750122294222</v>
      </c>
      <c r="L1004" s="17">
        <f t="shared" si="24"/>
        <v>2.8382498777057776</v>
      </c>
      <c r="M1004">
        <f t="shared" si="25"/>
        <v>2.8382498777057776</v>
      </c>
      <c r="N1004">
        <f t="shared" si="26"/>
        <v>8.0556623682968613</v>
      </c>
      <c r="O1004" s="40">
        <f t="shared" si="27"/>
        <v>9.1556447667928309E-2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9"/>
        <v>23.870424668479821</v>
      </c>
      <c r="D1005" s="17">
        <f t="shared" si="20"/>
        <v>2.1295753315201793</v>
      </c>
      <c r="E1005">
        <f t="shared" si="21"/>
        <v>2.1295753315201793</v>
      </c>
      <c r="F1005">
        <f t="shared" si="22"/>
        <v>4.5350910926192816</v>
      </c>
      <c r="G1005" s="40">
        <f t="shared" si="23"/>
        <v>8.1906743520006903E-2</v>
      </c>
      <c r="I1005" s="13">
        <v>44043</v>
      </c>
      <c r="J1005">
        <v>29</v>
      </c>
      <c r="K1005">
        <f t="shared" si="28"/>
        <v>29.374897258912558</v>
      </c>
      <c r="L1005" s="17">
        <f t="shared" si="24"/>
        <v>-0.37489725891255787</v>
      </c>
      <c r="M1005">
        <f t="shared" si="25"/>
        <v>0.37489725891255787</v>
      </c>
      <c r="N1005">
        <f t="shared" si="26"/>
        <v>0.14054795474014944</v>
      </c>
      <c r="O1005" s="40">
        <f t="shared" si="27"/>
        <v>1.2927491686639926E-2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9"/>
        <v>29.302362816413069</v>
      </c>
      <c r="D1006" s="17">
        <f t="shared" si="20"/>
        <v>-2.3023628164130692</v>
      </c>
      <c r="E1006">
        <f t="shared" si="21"/>
        <v>2.3023628164130692</v>
      </c>
      <c r="F1006">
        <f t="shared" si="22"/>
        <v>5.3008745384015201</v>
      </c>
      <c r="G1006" s="40">
        <f t="shared" si="23"/>
        <v>8.5272696904187748E-2</v>
      </c>
      <c r="I1006" s="13">
        <v>44044</v>
      </c>
      <c r="J1006">
        <v>20</v>
      </c>
      <c r="K1006">
        <f t="shared" si="28"/>
        <v>29.294192601591419</v>
      </c>
      <c r="L1006" s="17">
        <f t="shared" si="24"/>
        <v>-9.2941926015914191</v>
      </c>
      <c r="M1006">
        <f t="shared" si="25"/>
        <v>9.2941926015914191</v>
      </c>
      <c r="N1006">
        <f t="shared" si="26"/>
        <v>86.382016115476674</v>
      </c>
      <c r="O1006" s="40">
        <f t="shared" si="27"/>
        <v>0.46470963007957095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9"/>
        <v>28.816034369947925</v>
      </c>
      <c r="D1007" s="17">
        <f t="shared" si="20"/>
        <v>-2.8160343699479249</v>
      </c>
      <c r="E1007">
        <f t="shared" si="21"/>
        <v>2.8160343699479249</v>
      </c>
      <c r="F1007">
        <f t="shared" si="22"/>
        <v>7.9300495727280067</v>
      </c>
      <c r="G1007" s="40">
        <f t="shared" si="23"/>
        <v>0.10830901422876635</v>
      </c>
      <c r="I1007" s="13">
        <v>44045</v>
      </c>
      <c r="J1007">
        <v>27</v>
      </c>
      <c r="K1007">
        <f t="shared" si="28"/>
        <v>28.886072130014593</v>
      </c>
      <c r="L1007" s="17">
        <f t="shared" si="24"/>
        <v>-1.8860721300145933</v>
      </c>
      <c r="M1007">
        <f t="shared" si="25"/>
        <v>1.8860721300145933</v>
      </c>
      <c r="N1007">
        <f t="shared" si="26"/>
        <v>3.5572680796177849</v>
      </c>
      <c r="O1007" s="40">
        <f t="shared" si="27"/>
        <v>6.9854523333873819E-2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9"/>
        <v>30.460795523204666</v>
      </c>
      <c r="D1008" s="17">
        <f t="shared" si="20"/>
        <v>-3.4607955232046663</v>
      </c>
      <c r="E1008">
        <f t="shared" si="21"/>
        <v>3.4607955232046663</v>
      </c>
      <c r="F1008">
        <f t="shared" si="22"/>
        <v>11.97710565343346</v>
      </c>
      <c r="G1008" s="40">
        <f t="shared" si="23"/>
        <v>0.1281776119705432</v>
      </c>
      <c r="I1008" s="13">
        <v>44046</v>
      </c>
      <c r="J1008">
        <v>23</v>
      </c>
      <c r="K1008">
        <f t="shared" si="28"/>
        <v>26.865299562842232</v>
      </c>
      <c r="L1008" s="17">
        <f t="shared" si="24"/>
        <v>-3.8652995628422318</v>
      </c>
      <c r="M1008">
        <f t="shared" si="25"/>
        <v>3.8652995628422318</v>
      </c>
      <c r="N1008">
        <f t="shared" si="26"/>
        <v>14.940540710508348</v>
      </c>
      <c r="O1008" s="40">
        <f t="shared" si="27"/>
        <v>0.16805650273227093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9"/>
        <v>27.506793344008024</v>
      </c>
      <c r="D1009" s="17">
        <f t="shared" si="20"/>
        <v>-8.5067933440080239</v>
      </c>
      <c r="E1009">
        <f t="shared" si="21"/>
        <v>8.5067933440080239</v>
      </c>
      <c r="F1009">
        <f t="shared" si="22"/>
        <v>72.365532997659216</v>
      </c>
      <c r="G1009" s="40">
        <f t="shared" si="23"/>
        <v>0.44772596547410654</v>
      </c>
      <c r="I1009" s="13">
        <v>44047</v>
      </c>
      <c r="J1009">
        <v>37</v>
      </c>
      <c r="K1009">
        <f t="shared" si="28"/>
        <v>26.462946489259998</v>
      </c>
      <c r="L1009" s="17">
        <f t="shared" si="24"/>
        <v>10.537053510740002</v>
      </c>
      <c r="M1009">
        <f t="shared" si="25"/>
        <v>10.537053510740002</v>
      </c>
      <c r="N1009">
        <f t="shared" si="26"/>
        <v>111.02949668819819</v>
      </c>
      <c r="O1009" s="40">
        <f t="shared" si="27"/>
        <v>0.28478523002000006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9"/>
        <v>22.99515487662601</v>
      </c>
      <c r="D1010" s="17">
        <f t="shared" ref="D1010:D1073" si="30">B1010-C1010</f>
        <v>1.0048451233739897</v>
      </c>
      <c r="E1010">
        <f t="shared" ref="E1010:E1073" si="31">ABS(D1010)</f>
        <v>1.0048451233739897</v>
      </c>
      <c r="F1010">
        <f t="shared" ref="F1010:F1073" si="32">E1010^2</f>
        <v>1.0097137219684886</v>
      </c>
      <c r="G1010" s="40">
        <f t="shared" ref="G1010:G1073" si="33">ABS(E1010/B1010)</f>
        <v>4.1868546807249572E-2</v>
      </c>
      <c r="I1010" s="13">
        <v>44048</v>
      </c>
      <c r="J1010">
        <v>36</v>
      </c>
      <c r="K1010">
        <f t="shared" si="28"/>
        <v>29.371485843974622</v>
      </c>
      <c r="L1010" s="17">
        <f t="shared" ref="L1010:L1073" si="34">J1010-K1010</f>
        <v>6.6285141560253784</v>
      </c>
      <c r="M1010">
        <f t="shared" ref="M1010:M1073" si="35">ABS(L1010)</f>
        <v>6.6285141560253784</v>
      </c>
      <c r="N1010">
        <f t="shared" ref="N1010:N1073" si="36">M1010^2</f>
        <v>43.937199916628835</v>
      </c>
      <c r="O1010" s="40">
        <f t="shared" ref="O1010:O1073" si="37">ABS(M1010/J1010)</f>
        <v>0.18412539322292718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9"/>
        <v>23.495524525040789</v>
      </c>
      <c r="D1011" s="17">
        <f t="shared" si="30"/>
        <v>0.50447547495921086</v>
      </c>
      <c r="E1011">
        <f t="shared" si="31"/>
        <v>0.50447547495921086</v>
      </c>
      <c r="F1011">
        <f t="shared" si="32"/>
        <v>0.25449550483532141</v>
      </c>
      <c r="G1011" s="40">
        <f t="shared" si="33"/>
        <v>2.1019811456633786E-2</v>
      </c>
      <c r="I1011" s="13">
        <v>44049</v>
      </c>
      <c r="J1011">
        <v>35</v>
      </c>
      <c r="K1011">
        <f t="shared" si="28"/>
        <v>27.974190289840987</v>
      </c>
      <c r="L1011" s="17">
        <f t="shared" si="34"/>
        <v>7.0258097101590131</v>
      </c>
      <c r="M1011">
        <f t="shared" si="35"/>
        <v>7.0258097101590131</v>
      </c>
      <c r="N1011">
        <f t="shared" si="36"/>
        <v>49.362002083364679</v>
      </c>
      <c r="O1011" s="40">
        <f t="shared" si="37"/>
        <v>0.20073742029025751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9"/>
        <v>26.764534825292685</v>
      </c>
      <c r="D1012" s="17">
        <f t="shared" si="30"/>
        <v>-6.7645348252926851</v>
      </c>
      <c r="E1012">
        <f t="shared" si="31"/>
        <v>6.7645348252926851</v>
      </c>
      <c r="F1012">
        <f t="shared" si="32"/>
        <v>45.75893140259754</v>
      </c>
      <c r="G1012" s="40">
        <f t="shared" si="33"/>
        <v>0.33822674126463426</v>
      </c>
      <c r="I1012" s="13">
        <v>44050</v>
      </c>
      <c r="J1012">
        <v>35</v>
      </c>
      <c r="K1012">
        <f t="shared" si="28"/>
        <v>27.751574385934923</v>
      </c>
      <c r="L1012" s="17">
        <f t="shared" si="34"/>
        <v>7.2484256140650771</v>
      </c>
      <c r="M1012">
        <f t="shared" si="35"/>
        <v>7.2484256140650771</v>
      </c>
      <c r="N1012">
        <f t="shared" si="36"/>
        <v>52.539673882634688</v>
      </c>
      <c r="O1012" s="40">
        <f t="shared" si="37"/>
        <v>0.20709787468757362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9"/>
        <v>27.210528522954856</v>
      </c>
      <c r="D1013" s="17">
        <f t="shared" si="30"/>
        <v>-4.2105285229548564</v>
      </c>
      <c r="E1013">
        <f t="shared" si="31"/>
        <v>4.2105285229548564</v>
      </c>
      <c r="F1013">
        <f t="shared" si="32"/>
        <v>17.728550442616406</v>
      </c>
      <c r="G1013" s="40">
        <f t="shared" si="33"/>
        <v>0.18306645751977638</v>
      </c>
      <c r="I1013" s="13">
        <v>44051</v>
      </c>
      <c r="J1013">
        <v>26</v>
      </c>
      <c r="K1013">
        <f t="shared" si="28"/>
        <v>25.38810785450837</v>
      </c>
      <c r="L1013" s="17">
        <f t="shared" si="34"/>
        <v>0.6118921454916304</v>
      </c>
      <c r="M1013">
        <f t="shared" si="35"/>
        <v>0.6118921454916304</v>
      </c>
      <c r="N1013">
        <f t="shared" si="36"/>
        <v>0.37441199771435058</v>
      </c>
      <c r="O1013" s="40">
        <f t="shared" si="37"/>
        <v>2.3534313288139631E-2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9"/>
        <v>25.708531330246206</v>
      </c>
      <c r="D1014" s="17">
        <f t="shared" si="30"/>
        <v>8.2914686697537938</v>
      </c>
      <c r="E1014">
        <f t="shared" si="31"/>
        <v>8.2914686697537938</v>
      </c>
      <c r="F1014">
        <f t="shared" si="32"/>
        <v>68.748452701508754</v>
      </c>
      <c r="G1014" s="40">
        <f t="shared" si="33"/>
        <v>0.24386672558099393</v>
      </c>
      <c r="I1014" s="13">
        <v>44052</v>
      </c>
      <c r="J1014">
        <v>24</v>
      </c>
      <c r="K1014">
        <f t="shared" si="28"/>
        <v>23.634723594281727</v>
      </c>
      <c r="L1014" s="17">
        <f t="shared" si="34"/>
        <v>0.36527640571827291</v>
      </c>
      <c r="M1014">
        <f t="shared" si="35"/>
        <v>0.36527640571827291</v>
      </c>
      <c r="N1014">
        <f t="shared" si="36"/>
        <v>0.13342685257446033</v>
      </c>
      <c r="O1014" s="40">
        <f t="shared" si="37"/>
        <v>1.5219850238261371E-2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9"/>
        <v>28.710882809490112</v>
      </c>
      <c r="D1015" s="17">
        <f t="shared" si="30"/>
        <v>-0.71088280949011207</v>
      </c>
      <c r="E1015">
        <f t="shared" si="31"/>
        <v>0.71088280949011207</v>
      </c>
      <c r="F1015">
        <f t="shared" si="32"/>
        <v>0.505354368828555</v>
      </c>
      <c r="G1015" s="40">
        <f t="shared" si="33"/>
        <v>2.5388671767504003E-2</v>
      </c>
      <c r="I1015" s="13">
        <v>44053</v>
      </c>
      <c r="J1015">
        <v>18</v>
      </c>
      <c r="K1015">
        <f t="shared" si="28"/>
        <v>23.361366192655034</v>
      </c>
      <c r="L1015" s="17">
        <f t="shared" si="34"/>
        <v>-5.3613661926550336</v>
      </c>
      <c r="M1015">
        <f t="shared" si="35"/>
        <v>5.3613661926550336</v>
      </c>
      <c r="N1015">
        <f t="shared" si="36"/>
        <v>28.744247451744329</v>
      </c>
      <c r="O1015" s="40">
        <f t="shared" si="37"/>
        <v>0.29785367736972407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9"/>
        <v>23.730637609292405</v>
      </c>
      <c r="D1016" s="17">
        <f t="shared" si="30"/>
        <v>6.2693623907075953</v>
      </c>
      <c r="E1016">
        <f t="shared" si="31"/>
        <v>6.2693623907075953</v>
      </c>
      <c r="F1016">
        <f t="shared" si="32"/>
        <v>39.304904786018852</v>
      </c>
      <c r="G1016" s="40">
        <f t="shared" si="33"/>
        <v>0.20897874635691985</v>
      </c>
      <c r="I1016" s="13">
        <v>44054</v>
      </c>
      <c r="J1016">
        <v>31</v>
      </c>
      <c r="K1016">
        <f t="shared" si="28"/>
        <v>25.868199543747298</v>
      </c>
      <c r="L1016" s="17">
        <f t="shared" si="34"/>
        <v>5.1318004562527015</v>
      </c>
      <c r="M1016">
        <f t="shared" si="35"/>
        <v>5.1318004562527015</v>
      </c>
      <c r="N1016">
        <f t="shared" si="36"/>
        <v>26.335375922795436</v>
      </c>
      <c r="O1016" s="40">
        <f t="shared" si="37"/>
        <v>0.16554195020170004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9"/>
        <v>26.786346763744803</v>
      </c>
      <c r="D1017" s="17">
        <f t="shared" si="30"/>
        <v>-2.7863467637448025</v>
      </c>
      <c r="E1017">
        <f t="shared" si="31"/>
        <v>2.7863467637448025</v>
      </c>
      <c r="F1017">
        <f t="shared" si="32"/>
        <v>7.7637282878311344</v>
      </c>
      <c r="G1017" s="40">
        <f t="shared" si="33"/>
        <v>0.1160977818227001</v>
      </c>
      <c r="I1017" s="13">
        <v>44055</v>
      </c>
      <c r="J1017">
        <v>32</v>
      </c>
      <c r="K1017">
        <f t="shared" si="28"/>
        <v>24.191634085671076</v>
      </c>
      <c r="L1017" s="17">
        <f t="shared" si="34"/>
        <v>7.8083659143289239</v>
      </c>
      <c r="M1017">
        <f t="shared" si="35"/>
        <v>7.8083659143289239</v>
      </c>
      <c r="N1017">
        <f t="shared" si="36"/>
        <v>60.97057825205377</v>
      </c>
      <c r="O1017" s="40">
        <f t="shared" si="37"/>
        <v>0.24401143482277887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9"/>
        <v>25.945867425931283</v>
      </c>
      <c r="D1018" s="17">
        <f t="shared" si="30"/>
        <v>-4.9458674259312829</v>
      </c>
      <c r="E1018">
        <f t="shared" si="31"/>
        <v>4.9458674259312829</v>
      </c>
      <c r="F1018">
        <f t="shared" si="32"/>
        <v>24.461604594888133</v>
      </c>
      <c r="G1018" s="40">
        <f t="shared" si="33"/>
        <v>0.23551749647291823</v>
      </c>
      <c r="I1018" s="13">
        <v>44056</v>
      </c>
      <c r="J1018">
        <v>32</v>
      </c>
      <c r="K1018">
        <f t="shared" si="28"/>
        <v>25.221106898807641</v>
      </c>
      <c r="L1018" s="17">
        <f t="shared" si="34"/>
        <v>6.7788931011923594</v>
      </c>
      <c r="M1018">
        <f t="shared" si="35"/>
        <v>6.7788931011923594</v>
      </c>
      <c r="N1018">
        <f t="shared" si="36"/>
        <v>45.953391677393363</v>
      </c>
      <c r="O1018" s="40">
        <f t="shared" si="37"/>
        <v>0.21184040941226123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9"/>
        <v>27.468340071484779</v>
      </c>
      <c r="D1019" s="17">
        <f t="shared" si="30"/>
        <v>-3.4683400714847785</v>
      </c>
      <c r="E1019">
        <f t="shared" si="31"/>
        <v>3.4683400714847785</v>
      </c>
      <c r="F1019">
        <f t="shared" si="32"/>
        <v>12.029382851467039</v>
      </c>
      <c r="G1019" s="40">
        <f t="shared" si="33"/>
        <v>0.14451416964519911</v>
      </c>
      <c r="I1019" s="13">
        <v>44057</v>
      </c>
      <c r="J1019">
        <v>28</v>
      </c>
      <c r="K1019">
        <f t="shared" si="28"/>
        <v>23.277963188404595</v>
      </c>
      <c r="L1019" s="17">
        <f t="shared" si="34"/>
        <v>4.7220368115954052</v>
      </c>
      <c r="M1019">
        <f t="shared" si="35"/>
        <v>4.7220368115954052</v>
      </c>
      <c r="N1019">
        <f t="shared" si="36"/>
        <v>22.297631650062101</v>
      </c>
      <c r="O1019" s="40">
        <f t="shared" si="37"/>
        <v>0.16864417184269304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9"/>
        <v>28.134884607154984</v>
      </c>
      <c r="D1020" s="17">
        <f t="shared" si="30"/>
        <v>5.8651153928450164</v>
      </c>
      <c r="E1020">
        <f t="shared" si="31"/>
        <v>5.8651153928450164</v>
      </c>
      <c r="F1020">
        <f t="shared" si="32"/>
        <v>34.399578571387551</v>
      </c>
      <c r="G1020" s="40">
        <f t="shared" si="33"/>
        <v>0.17250339390720637</v>
      </c>
      <c r="I1020" s="13">
        <v>44058</v>
      </c>
      <c r="J1020">
        <v>21</v>
      </c>
      <c r="K1020">
        <f t="shared" si="28"/>
        <v>23.789767621866368</v>
      </c>
      <c r="L1020" s="17">
        <f t="shared" si="34"/>
        <v>-2.7897676218663676</v>
      </c>
      <c r="M1020">
        <f t="shared" si="35"/>
        <v>2.7897676218663676</v>
      </c>
      <c r="N1020">
        <f t="shared" si="36"/>
        <v>7.7828033840139286</v>
      </c>
      <c r="O1020" s="40">
        <f t="shared" si="37"/>
        <v>0.13284607723173178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9"/>
        <v>29.582219263580232</v>
      </c>
      <c r="D1021" s="17">
        <f t="shared" si="30"/>
        <v>2.4177807364197683</v>
      </c>
      <c r="E1021">
        <f t="shared" si="31"/>
        <v>2.4177807364197683</v>
      </c>
      <c r="F1021">
        <f t="shared" si="32"/>
        <v>5.8456636894025173</v>
      </c>
      <c r="G1021" s="40">
        <f t="shared" si="33"/>
        <v>7.555564801311776E-2</v>
      </c>
      <c r="I1021" s="13">
        <v>44059</v>
      </c>
      <c r="J1021">
        <v>29</v>
      </c>
      <c r="K1021">
        <f t="shared" si="28"/>
        <v>22.461669152946421</v>
      </c>
      <c r="L1021" s="17">
        <f t="shared" si="34"/>
        <v>6.5383308470535795</v>
      </c>
      <c r="M1021">
        <f t="shared" si="35"/>
        <v>6.5383308470535795</v>
      </c>
      <c r="N1021">
        <f t="shared" si="36"/>
        <v>42.749770265532376</v>
      </c>
      <c r="O1021" s="40">
        <f t="shared" si="37"/>
        <v>0.2254596843811579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9"/>
        <v>26.254946767034376</v>
      </c>
      <c r="D1022" s="17">
        <f t="shared" si="30"/>
        <v>-0.25494676703437591</v>
      </c>
      <c r="E1022">
        <f t="shared" si="31"/>
        <v>0.25494676703437591</v>
      </c>
      <c r="F1022">
        <f t="shared" si="32"/>
        <v>6.4997854021280346E-2</v>
      </c>
      <c r="G1022" s="40">
        <f t="shared" si="33"/>
        <v>9.8056448859375357E-3</v>
      </c>
      <c r="I1022" s="13">
        <v>44060</v>
      </c>
      <c r="J1022">
        <v>29</v>
      </c>
      <c r="K1022">
        <f t="shared" si="28"/>
        <v>24.242455031005594</v>
      </c>
      <c r="L1022" s="17">
        <f t="shared" si="34"/>
        <v>4.7575449689944058</v>
      </c>
      <c r="M1022">
        <f t="shared" si="35"/>
        <v>4.7575449689944058</v>
      </c>
      <c r="N1022">
        <f t="shared" si="36"/>
        <v>22.634234132003982</v>
      </c>
      <c r="O1022" s="40">
        <f t="shared" si="37"/>
        <v>0.16405327479291054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9"/>
        <v>28.732123682909712</v>
      </c>
      <c r="D1023" s="17">
        <f t="shared" si="30"/>
        <v>-1.7321236829097124</v>
      </c>
      <c r="E1023">
        <f t="shared" si="31"/>
        <v>1.7321236829097124</v>
      </c>
      <c r="F1023">
        <f t="shared" si="32"/>
        <v>3.0002524528967061</v>
      </c>
      <c r="G1023" s="40">
        <f t="shared" si="33"/>
        <v>6.4152728996656014E-2</v>
      </c>
      <c r="I1023" s="13">
        <v>44061</v>
      </c>
      <c r="J1023">
        <v>34</v>
      </c>
      <c r="K1023">
        <f t="shared" si="28"/>
        <v>27.051125702143761</v>
      </c>
      <c r="L1023" s="17">
        <f t="shared" si="34"/>
        <v>6.9488742978562392</v>
      </c>
      <c r="M1023">
        <f t="shared" si="35"/>
        <v>6.9488742978562392</v>
      </c>
      <c r="N1023">
        <f t="shared" si="36"/>
        <v>48.286854007407044</v>
      </c>
      <c r="O1023" s="40">
        <f t="shared" si="37"/>
        <v>0.20437865581930115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9"/>
        <v>26.808857089853102</v>
      </c>
      <c r="D1024" s="17">
        <f t="shared" si="30"/>
        <v>-4.8088570898531025</v>
      </c>
      <c r="E1024">
        <f t="shared" si="31"/>
        <v>4.8088570898531025</v>
      </c>
      <c r="F1024">
        <f t="shared" si="32"/>
        <v>23.125106510630449</v>
      </c>
      <c r="G1024" s="40">
        <f t="shared" si="33"/>
        <v>0.21858441317514102</v>
      </c>
      <c r="I1024" s="13">
        <v>44062</v>
      </c>
      <c r="J1024">
        <v>32</v>
      </c>
      <c r="K1024">
        <f t="shared" si="28"/>
        <v>26.720147683369582</v>
      </c>
      <c r="L1024" s="17">
        <f t="shared" si="34"/>
        <v>5.2798523166304179</v>
      </c>
      <c r="M1024">
        <f t="shared" si="35"/>
        <v>5.2798523166304179</v>
      </c>
      <c r="N1024">
        <f t="shared" si="36"/>
        <v>27.876840485427589</v>
      </c>
      <c r="O1024" s="40">
        <f t="shared" si="37"/>
        <v>0.16499538489470056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9"/>
        <v>27.452836440384406</v>
      </c>
      <c r="D1025" s="17">
        <f t="shared" si="30"/>
        <v>-4.4528364403844058</v>
      </c>
      <c r="E1025">
        <f t="shared" si="31"/>
        <v>4.4528364403844058</v>
      </c>
      <c r="F1025">
        <f t="shared" si="32"/>
        <v>19.827752364815268</v>
      </c>
      <c r="G1025" s="40">
        <f t="shared" si="33"/>
        <v>0.19360158436453939</v>
      </c>
      <c r="I1025" s="13">
        <v>44063</v>
      </c>
      <c r="J1025">
        <v>32</v>
      </c>
      <c r="K1025">
        <f t="shared" si="28"/>
        <v>26.098497095298278</v>
      </c>
      <c r="L1025" s="17">
        <f t="shared" si="34"/>
        <v>5.9015029047017222</v>
      </c>
      <c r="M1025">
        <f t="shared" si="35"/>
        <v>5.9015029047017222</v>
      </c>
      <c r="N1025">
        <f t="shared" si="36"/>
        <v>34.827736534202863</v>
      </c>
      <c r="O1025" s="40">
        <f t="shared" si="37"/>
        <v>0.18442196577192882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9"/>
        <v>26.000027134880188</v>
      </c>
      <c r="D1026" s="17">
        <f t="shared" si="30"/>
        <v>-2.7134880188128818E-5</v>
      </c>
      <c r="E1026">
        <f t="shared" si="31"/>
        <v>2.7134880188128818E-5</v>
      </c>
      <c r="F1026">
        <f t="shared" si="32"/>
        <v>7.3630172282410581E-10</v>
      </c>
      <c r="G1026" s="40">
        <f t="shared" si="33"/>
        <v>1.0436492380049544E-6</v>
      </c>
      <c r="I1026" s="13">
        <v>44064</v>
      </c>
      <c r="J1026">
        <v>27</v>
      </c>
      <c r="K1026">
        <f t="shared" si="28"/>
        <v>25.336249775858764</v>
      </c>
      <c r="L1026" s="17">
        <f t="shared" si="34"/>
        <v>1.6637502241412356</v>
      </c>
      <c r="M1026">
        <f t="shared" si="35"/>
        <v>1.6637502241412356</v>
      </c>
      <c r="N1026">
        <f t="shared" si="36"/>
        <v>2.7680648083300117</v>
      </c>
      <c r="O1026" s="40">
        <f t="shared" si="37"/>
        <v>6.1620378671897617E-2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9"/>
        <v>28.546834207945491</v>
      </c>
      <c r="D1027" s="17">
        <f t="shared" si="30"/>
        <v>13.453165792054509</v>
      </c>
      <c r="E1027">
        <f t="shared" si="31"/>
        <v>13.453165792054509</v>
      </c>
      <c r="F1027">
        <f t="shared" si="32"/>
        <v>180.98766982850563</v>
      </c>
      <c r="G1027" s="40">
        <f t="shared" si="33"/>
        <v>0.32031347123939308</v>
      </c>
      <c r="I1027" s="13">
        <v>44065</v>
      </c>
      <c r="J1027">
        <v>28</v>
      </c>
      <c r="K1027">
        <f t="shared" si="28"/>
        <v>23.631123798440893</v>
      </c>
      <c r="L1027" s="17">
        <f t="shared" si="34"/>
        <v>4.3688762015591074</v>
      </c>
      <c r="M1027">
        <f t="shared" si="35"/>
        <v>4.3688762015591074</v>
      </c>
      <c r="N1027">
        <f t="shared" si="36"/>
        <v>19.087079264549534</v>
      </c>
      <c r="O1027" s="40">
        <f t="shared" si="37"/>
        <v>0.15603129291282528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9"/>
        <v>24.605676372689402</v>
      </c>
      <c r="D1028" s="17">
        <f t="shared" si="30"/>
        <v>5.3943236273105981</v>
      </c>
      <c r="E1028">
        <f t="shared" si="31"/>
        <v>5.3943236273105981</v>
      </c>
      <c r="F1028">
        <f t="shared" si="32"/>
        <v>29.098727396161369</v>
      </c>
      <c r="G1028" s="40">
        <f t="shared" si="33"/>
        <v>0.17981078757701993</v>
      </c>
      <c r="I1028" s="13">
        <v>44066</v>
      </c>
      <c r="J1028">
        <v>22</v>
      </c>
      <c r="K1028">
        <f t="shared" si="28"/>
        <v>23.5650016095226</v>
      </c>
      <c r="L1028" s="17">
        <f t="shared" si="34"/>
        <v>-1.5650016095226</v>
      </c>
      <c r="M1028">
        <f t="shared" si="35"/>
        <v>1.5650016095226</v>
      </c>
      <c r="N1028">
        <f t="shared" si="36"/>
        <v>2.4492300378083285</v>
      </c>
      <c r="O1028" s="40">
        <f t="shared" si="37"/>
        <v>7.1136436796481822E-2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9"/>
        <v>27.927319264845607</v>
      </c>
      <c r="D1029" s="17">
        <f t="shared" si="30"/>
        <v>12.072680735154393</v>
      </c>
      <c r="E1029">
        <f t="shared" si="31"/>
        <v>12.072680735154393</v>
      </c>
      <c r="F1029">
        <f t="shared" si="32"/>
        <v>145.749620132968</v>
      </c>
      <c r="G1029" s="40">
        <f t="shared" si="33"/>
        <v>0.30181701837885982</v>
      </c>
      <c r="I1029" s="13">
        <v>44067</v>
      </c>
      <c r="J1029">
        <v>33</v>
      </c>
      <c r="K1029">
        <f t="shared" si="28"/>
        <v>24.388696452470352</v>
      </c>
      <c r="L1029" s="17">
        <f t="shared" si="34"/>
        <v>8.6113035475296478</v>
      </c>
      <c r="M1029">
        <f t="shared" si="35"/>
        <v>8.6113035475296478</v>
      </c>
      <c r="N1029">
        <f t="shared" si="36"/>
        <v>74.154548787696697</v>
      </c>
      <c r="O1029" s="40">
        <f t="shared" si="37"/>
        <v>0.26094859234938328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9"/>
        <v>25.214438424399724</v>
      </c>
      <c r="D1030" s="17">
        <f t="shared" si="30"/>
        <v>17.785561575600276</v>
      </c>
      <c r="E1030">
        <f t="shared" si="31"/>
        <v>17.785561575600276</v>
      </c>
      <c r="F1030">
        <f t="shared" si="32"/>
        <v>316.32620055946899</v>
      </c>
      <c r="G1030" s="40">
        <f t="shared" si="33"/>
        <v>0.41361771106047152</v>
      </c>
      <c r="I1030" s="13">
        <v>44068</v>
      </c>
      <c r="J1030">
        <v>31</v>
      </c>
      <c r="K1030">
        <f t="shared" si="28"/>
        <v>25.445366498952176</v>
      </c>
      <c r="L1030" s="17">
        <f t="shared" si="34"/>
        <v>5.5546335010478245</v>
      </c>
      <c r="M1030">
        <f t="shared" si="35"/>
        <v>5.5546335010478245</v>
      </c>
      <c r="N1030">
        <f t="shared" si="36"/>
        <v>30.853953330962813</v>
      </c>
      <c r="O1030" s="40">
        <f t="shared" si="37"/>
        <v>0.17918172584025241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9"/>
        <v>23.527604713664015</v>
      </c>
      <c r="D1031" s="17">
        <f t="shared" si="30"/>
        <v>11.472395286335985</v>
      </c>
      <c r="E1031">
        <f t="shared" si="31"/>
        <v>11.472395286335985</v>
      </c>
      <c r="F1031">
        <f t="shared" si="32"/>
        <v>131.61585360594412</v>
      </c>
      <c r="G1031" s="40">
        <f t="shared" si="33"/>
        <v>0.32778272246674245</v>
      </c>
      <c r="I1031" s="13">
        <v>44069</v>
      </c>
      <c r="J1031">
        <v>30</v>
      </c>
      <c r="K1031">
        <f t="shared" si="28"/>
        <v>25.871363885505495</v>
      </c>
      <c r="L1031" s="17">
        <f t="shared" si="34"/>
        <v>4.1286361144945047</v>
      </c>
      <c r="M1031">
        <f t="shared" si="35"/>
        <v>4.1286361144945047</v>
      </c>
      <c r="N1031">
        <f t="shared" si="36"/>
        <v>17.045636165908281</v>
      </c>
      <c r="O1031" s="40">
        <f t="shared" si="37"/>
        <v>0.13762120381648349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9"/>
        <v>20.940365673173915</v>
      </c>
      <c r="D1032" s="17">
        <f t="shared" si="30"/>
        <v>9.0596343268260853</v>
      </c>
      <c r="E1032">
        <f t="shared" si="31"/>
        <v>9.0596343268260853</v>
      </c>
      <c r="F1032">
        <f t="shared" si="32"/>
        <v>82.076974135805528</v>
      </c>
      <c r="G1032" s="40">
        <f t="shared" si="33"/>
        <v>0.30198781089420285</v>
      </c>
      <c r="I1032" s="13">
        <v>44070</v>
      </c>
      <c r="J1032">
        <v>35</v>
      </c>
      <c r="K1032">
        <f t="shared" si="28"/>
        <v>26.053734738766433</v>
      </c>
      <c r="L1032" s="17">
        <f t="shared" si="34"/>
        <v>8.9462652612335667</v>
      </c>
      <c r="M1032">
        <f t="shared" si="35"/>
        <v>8.9462652612335667</v>
      </c>
      <c r="N1032">
        <f t="shared" si="36"/>
        <v>80.035662124354502</v>
      </c>
      <c r="O1032" s="40">
        <f t="shared" si="37"/>
        <v>0.25560757889238761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9"/>
        <v>23.406252573278781</v>
      </c>
      <c r="D1033" s="17">
        <f t="shared" si="30"/>
        <v>2.5937474267212188</v>
      </c>
      <c r="E1033">
        <f t="shared" si="31"/>
        <v>2.5937474267212188</v>
      </c>
      <c r="F1033">
        <f t="shared" si="32"/>
        <v>6.7275257136229447</v>
      </c>
      <c r="G1033" s="40">
        <f t="shared" si="33"/>
        <v>9.9759516412354574E-2</v>
      </c>
      <c r="I1033" s="13">
        <v>44071</v>
      </c>
      <c r="J1033">
        <v>32</v>
      </c>
      <c r="K1033">
        <f t="shared" si="28"/>
        <v>24.629238567638964</v>
      </c>
      <c r="L1033" s="17">
        <f t="shared" si="34"/>
        <v>7.3707614323610358</v>
      </c>
      <c r="M1033">
        <f t="shared" si="35"/>
        <v>7.3707614323610358</v>
      </c>
      <c r="N1033">
        <f t="shared" si="36"/>
        <v>54.328124092780911</v>
      </c>
      <c r="O1033" s="40">
        <f t="shared" si="37"/>
        <v>0.23033629476128237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9"/>
        <v>23.069224779561733</v>
      </c>
      <c r="D1034" s="17">
        <f t="shared" si="30"/>
        <v>3.9307752204382673</v>
      </c>
      <c r="E1034">
        <f t="shared" si="31"/>
        <v>3.9307752204382673</v>
      </c>
      <c r="F1034">
        <f t="shared" si="32"/>
        <v>15.450993833611509</v>
      </c>
      <c r="G1034" s="40">
        <f t="shared" si="33"/>
        <v>0.14558426742363953</v>
      </c>
      <c r="I1034" s="13">
        <v>44072</v>
      </c>
      <c r="J1034">
        <v>34</v>
      </c>
      <c r="K1034">
        <f t="shared" si="28"/>
        <v>24.611481409131517</v>
      </c>
      <c r="L1034" s="17">
        <f t="shared" si="34"/>
        <v>9.3885185908684825</v>
      </c>
      <c r="M1034">
        <f t="shared" si="35"/>
        <v>9.3885185908684825</v>
      </c>
      <c r="N1034">
        <f t="shared" si="36"/>
        <v>88.144281331083121</v>
      </c>
      <c r="O1034" s="40">
        <f t="shared" si="37"/>
        <v>0.27613289973142596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9"/>
        <v>26.163926587288618</v>
      </c>
      <c r="D1035" s="17">
        <f t="shared" si="30"/>
        <v>0.83607341271138225</v>
      </c>
      <c r="E1035">
        <f t="shared" si="31"/>
        <v>0.83607341271138225</v>
      </c>
      <c r="F1035">
        <f t="shared" si="32"/>
        <v>0.6990187514428573</v>
      </c>
      <c r="G1035" s="40">
        <f t="shared" si="33"/>
        <v>3.0965681952273418E-2</v>
      </c>
      <c r="I1035" s="13">
        <v>44073</v>
      </c>
      <c r="J1035">
        <v>19</v>
      </c>
      <c r="K1035">
        <f t="shared" si="28"/>
        <v>24.439571233403871</v>
      </c>
      <c r="L1035" s="17">
        <f t="shared" si="34"/>
        <v>-5.4395712334038713</v>
      </c>
      <c r="M1035">
        <f t="shared" si="35"/>
        <v>5.4395712334038713</v>
      </c>
      <c r="N1035">
        <f t="shared" si="36"/>
        <v>29.588935203274914</v>
      </c>
      <c r="O1035" s="40">
        <f t="shared" si="37"/>
        <v>0.28629322281073005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9"/>
        <v>21.325706856761915</v>
      </c>
      <c r="D1036" s="17">
        <f t="shared" si="30"/>
        <v>0.67429314323808498</v>
      </c>
      <c r="E1036">
        <f t="shared" si="31"/>
        <v>0.67429314323808498</v>
      </c>
      <c r="F1036">
        <f t="shared" si="32"/>
        <v>0.45467124301789658</v>
      </c>
      <c r="G1036" s="40">
        <f t="shared" si="33"/>
        <v>3.0649688329003864E-2</v>
      </c>
      <c r="I1036" s="13">
        <v>44074</v>
      </c>
      <c r="J1036">
        <v>33</v>
      </c>
      <c r="K1036">
        <f t="shared" si="28"/>
        <v>26.186674024370511</v>
      </c>
      <c r="L1036" s="17">
        <f t="shared" si="34"/>
        <v>6.8133259756294891</v>
      </c>
      <c r="M1036">
        <f t="shared" si="35"/>
        <v>6.8133259756294891</v>
      </c>
      <c r="N1036">
        <f t="shared" si="36"/>
        <v>46.421410850187527</v>
      </c>
      <c r="O1036" s="40">
        <f t="shared" si="37"/>
        <v>0.20646442350392391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9"/>
        <v>22.08434206508198</v>
      </c>
      <c r="D1037" s="17">
        <f t="shared" si="30"/>
        <v>2.9156579349180198</v>
      </c>
      <c r="E1037">
        <f t="shared" si="31"/>
        <v>2.9156579349180198</v>
      </c>
      <c r="F1037">
        <f t="shared" si="32"/>
        <v>8.5010611934504112</v>
      </c>
      <c r="G1037" s="40">
        <f t="shared" si="33"/>
        <v>0.11662631739672079</v>
      </c>
      <c r="I1037" s="13">
        <v>44075</v>
      </c>
      <c r="J1037">
        <v>34</v>
      </c>
      <c r="K1037">
        <f t="shared" si="28"/>
        <v>25.38097756025034</v>
      </c>
      <c r="L1037" s="17">
        <f t="shared" si="34"/>
        <v>8.61902243974966</v>
      </c>
      <c r="M1037">
        <f t="shared" si="35"/>
        <v>8.61902243974966</v>
      </c>
      <c r="N1037">
        <f t="shared" si="36"/>
        <v>74.287547816908187</v>
      </c>
      <c r="O1037" s="40">
        <f t="shared" si="37"/>
        <v>0.25350065999263705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9"/>
        <v>18.587411924586032</v>
      </c>
      <c r="D1038" s="17">
        <f t="shared" si="30"/>
        <v>4.4125880754139679</v>
      </c>
      <c r="E1038">
        <f t="shared" si="31"/>
        <v>4.4125880754139679</v>
      </c>
      <c r="F1038">
        <f t="shared" si="32"/>
        <v>19.470933523285545</v>
      </c>
      <c r="G1038" s="40">
        <f t="shared" si="33"/>
        <v>0.19185165545278121</v>
      </c>
      <c r="I1038" s="13">
        <v>44076</v>
      </c>
      <c r="J1038">
        <v>26</v>
      </c>
      <c r="K1038">
        <f t="shared" si="28"/>
        <v>28.47400671061953</v>
      </c>
      <c r="L1038" s="17">
        <f t="shared" si="34"/>
        <v>-2.4740067106195305</v>
      </c>
      <c r="M1038">
        <f t="shared" si="35"/>
        <v>2.4740067106195305</v>
      </c>
      <c r="N1038">
        <f t="shared" si="36"/>
        <v>6.1207092041904696</v>
      </c>
      <c r="O1038" s="40">
        <f t="shared" si="37"/>
        <v>9.5154104254597333E-2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9"/>
        <v>20.316221942061325</v>
      </c>
      <c r="D1039" s="17">
        <f t="shared" si="30"/>
        <v>3.6837780579386745</v>
      </c>
      <c r="E1039">
        <f t="shared" si="31"/>
        <v>3.6837780579386745</v>
      </c>
      <c r="F1039">
        <f t="shared" si="32"/>
        <v>13.570220780150432</v>
      </c>
      <c r="G1039" s="40">
        <f t="shared" si="33"/>
        <v>0.15349075241411145</v>
      </c>
      <c r="I1039" s="13">
        <v>44077</v>
      </c>
      <c r="J1039">
        <v>29</v>
      </c>
      <c r="K1039">
        <f t="shared" si="28"/>
        <v>26.969223598808576</v>
      </c>
      <c r="L1039" s="17">
        <f t="shared" si="34"/>
        <v>2.0307764011914244</v>
      </c>
      <c r="M1039">
        <f t="shared" si="35"/>
        <v>2.0307764011914244</v>
      </c>
      <c r="N1039">
        <f t="shared" si="36"/>
        <v>4.124052791635993</v>
      </c>
      <c r="O1039" s="40">
        <f t="shared" si="37"/>
        <v>7.0026772454876707E-2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9"/>
        <v>23.569086521416398</v>
      </c>
      <c r="D1040" s="17">
        <f t="shared" si="30"/>
        <v>-0.56908652141639848</v>
      </c>
      <c r="E1040">
        <f t="shared" si="31"/>
        <v>0.56908652141639848</v>
      </c>
      <c r="F1040">
        <f t="shared" si="32"/>
        <v>0.32385946885781697</v>
      </c>
      <c r="G1040" s="40">
        <f t="shared" si="33"/>
        <v>2.4742892235495587E-2</v>
      </c>
      <c r="I1040" s="13">
        <v>44078</v>
      </c>
      <c r="J1040">
        <v>40</v>
      </c>
      <c r="K1040">
        <f t="shared" si="28"/>
        <v>26.17052200843824</v>
      </c>
      <c r="L1040" s="17">
        <f t="shared" si="34"/>
        <v>13.82947799156176</v>
      </c>
      <c r="M1040">
        <f t="shared" si="35"/>
        <v>13.82947799156176</v>
      </c>
      <c r="N1040">
        <f t="shared" si="36"/>
        <v>191.25446151909108</v>
      </c>
      <c r="O1040" s="40">
        <f t="shared" si="37"/>
        <v>0.34573694978904401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9"/>
        <v>22.710549800723079</v>
      </c>
      <c r="D1041" s="17">
        <f t="shared" si="30"/>
        <v>4.2894501992769207</v>
      </c>
      <c r="E1041">
        <f t="shared" si="31"/>
        <v>4.2894501992769207</v>
      </c>
      <c r="F1041">
        <f t="shared" si="32"/>
        <v>18.399383012076814</v>
      </c>
      <c r="G1041" s="40">
        <f t="shared" si="33"/>
        <v>0.15886852589914521</v>
      </c>
      <c r="I1041" s="13">
        <v>44079</v>
      </c>
      <c r="J1041">
        <v>30</v>
      </c>
      <c r="K1041">
        <f t="shared" si="28"/>
        <v>23.95972075020153</v>
      </c>
      <c r="L1041" s="17">
        <f t="shared" si="34"/>
        <v>6.0402792497984699</v>
      </c>
      <c r="M1041">
        <f t="shared" si="35"/>
        <v>6.0402792497984699</v>
      </c>
      <c r="N1041">
        <f t="shared" si="36"/>
        <v>36.484973415545966</v>
      </c>
      <c r="O1041" s="40">
        <f t="shared" si="37"/>
        <v>0.201342641659949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9"/>
        <v>21.367185174459049</v>
      </c>
      <c r="D1042" s="17">
        <f t="shared" si="30"/>
        <v>6.6328148255409509</v>
      </c>
      <c r="E1042">
        <f t="shared" si="31"/>
        <v>6.6328148255409509</v>
      </c>
      <c r="F1042">
        <f t="shared" si="32"/>
        <v>43.994232509915832</v>
      </c>
      <c r="G1042" s="40">
        <f t="shared" si="33"/>
        <v>0.23688624376931969</v>
      </c>
      <c r="I1042" s="13">
        <v>44080</v>
      </c>
      <c r="J1042">
        <v>24</v>
      </c>
      <c r="K1042">
        <f t="shared" si="28"/>
        <v>26.834126419863047</v>
      </c>
      <c r="L1042" s="17">
        <f t="shared" si="34"/>
        <v>-2.8341264198630469</v>
      </c>
      <c r="M1042">
        <f t="shared" si="35"/>
        <v>2.8341264198630469</v>
      </c>
      <c r="N1042">
        <f t="shared" si="36"/>
        <v>8.0322725637657317</v>
      </c>
      <c r="O1042" s="40">
        <f t="shared" si="37"/>
        <v>0.11808860082762695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9"/>
        <v>25.470681344678447</v>
      </c>
      <c r="D1043" s="17">
        <f t="shared" si="30"/>
        <v>2.5293186553215534</v>
      </c>
      <c r="E1043">
        <f t="shared" si="31"/>
        <v>2.5293186553215534</v>
      </c>
      <c r="F1043">
        <f t="shared" si="32"/>
        <v>6.3974528601576308</v>
      </c>
      <c r="G1043" s="40">
        <f t="shared" si="33"/>
        <v>9.0332809118626914E-2</v>
      </c>
      <c r="I1043" s="13">
        <v>44081</v>
      </c>
      <c r="J1043">
        <v>28</v>
      </c>
      <c r="K1043">
        <f t="shared" si="28"/>
        <v>27.69349811800674</v>
      </c>
      <c r="L1043" s="17">
        <f t="shared" si="34"/>
        <v>0.30650188199325967</v>
      </c>
      <c r="M1043">
        <f t="shared" si="35"/>
        <v>0.30650188199325967</v>
      </c>
      <c r="N1043">
        <f t="shared" si="36"/>
        <v>9.3943403665410083E-2</v>
      </c>
      <c r="O1043" s="40">
        <f t="shared" si="37"/>
        <v>1.094649578547356E-2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9"/>
        <v>22.843914487166735</v>
      </c>
      <c r="D1044" s="17">
        <f t="shared" si="30"/>
        <v>5.1560855128332648</v>
      </c>
      <c r="E1044">
        <f t="shared" si="31"/>
        <v>5.1560855128332648</v>
      </c>
      <c r="F1044">
        <f t="shared" si="32"/>
        <v>26.58521781564907</v>
      </c>
      <c r="G1044" s="40">
        <f t="shared" si="33"/>
        <v>0.18414591117261661</v>
      </c>
      <c r="I1044" s="13">
        <v>44082</v>
      </c>
      <c r="J1044">
        <v>28</v>
      </c>
      <c r="K1044">
        <f t="shared" si="28"/>
        <v>30.338808844948211</v>
      </c>
      <c r="L1044" s="17">
        <f t="shared" si="34"/>
        <v>-2.3388088449482112</v>
      </c>
      <c r="M1044">
        <f t="shared" si="35"/>
        <v>2.3388088449482112</v>
      </c>
      <c r="N1044">
        <f t="shared" si="36"/>
        <v>5.4700268132079861</v>
      </c>
      <c r="O1044" s="40">
        <f t="shared" si="37"/>
        <v>8.3528887319578971E-2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9"/>
        <v>23.551088926451587</v>
      </c>
      <c r="D1045" s="17">
        <f t="shared" si="30"/>
        <v>-1.5510889264515875</v>
      </c>
      <c r="E1045">
        <f t="shared" si="31"/>
        <v>1.5510889264515875</v>
      </c>
      <c r="F1045">
        <f t="shared" si="32"/>
        <v>2.4058768577607381</v>
      </c>
      <c r="G1045" s="40">
        <f t="shared" si="33"/>
        <v>7.0504042111435794E-2</v>
      </c>
      <c r="I1045" s="13">
        <v>44083</v>
      </c>
      <c r="J1045">
        <v>29</v>
      </c>
      <c r="K1045">
        <f t="shared" si="28"/>
        <v>31.551411119628543</v>
      </c>
      <c r="L1045" s="17">
        <f t="shared" si="34"/>
        <v>-2.5514111196285434</v>
      </c>
      <c r="M1045">
        <f t="shared" si="35"/>
        <v>2.5514111196285434</v>
      </c>
      <c r="N1045">
        <f t="shared" si="36"/>
        <v>6.5096987013641776</v>
      </c>
      <c r="O1045" s="40">
        <f t="shared" si="37"/>
        <v>8.7979693780294604E-2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9"/>
        <v>23.663316887349975</v>
      </c>
      <c r="D1046" s="17">
        <f t="shared" si="30"/>
        <v>-4.6633168873499748</v>
      </c>
      <c r="E1046">
        <f t="shared" si="31"/>
        <v>4.6633168873499748</v>
      </c>
      <c r="F1046">
        <f t="shared" si="32"/>
        <v>21.746524391843458</v>
      </c>
      <c r="G1046" s="40">
        <f t="shared" si="33"/>
        <v>0.24543773091315657</v>
      </c>
      <c r="I1046" s="13">
        <v>44084</v>
      </c>
      <c r="J1046">
        <v>31</v>
      </c>
      <c r="K1046">
        <f t="shared" si="28"/>
        <v>29.759040678864039</v>
      </c>
      <c r="L1046" s="17">
        <f t="shared" si="34"/>
        <v>1.2409593211359606</v>
      </c>
      <c r="M1046">
        <f t="shared" si="35"/>
        <v>1.2409593211359606</v>
      </c>
      <c r="N1046">
        <f t="shared" si="36"/>
        <v>1.5399800367142242</v>
      </c>
      <c r="O1046" s="40">
        <f t="shared" si="37"/>
        <v>4.0030945843095501E-2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9"/>
        <v>22.369441580223196</v>
      </c>
      <c r="D1047" s="17">
        <f t="shared" si="30"/>
        <v>2.6305584197768042</v>
      </c>
      <c r="E1047">
        <f t="shared" si="31"/>
        <v>2.6305584197768042</v>
      </c>
      <c r="F1047">
        <f t="shared" si="32"/>
        <v>6.9198375998586368</v>
      </c>
      <c r="G1047" s="40">
        <f t="shared" si="33"/>
        <v>0.10522233679107217</v>
      </c>
      <c r="I1047" s="13">
        <v>44085</v>
      </c>
      <c r="J1047">
        <v>24</v>
      </c>
      <c r="K1047">
        <f t="shared" si="28"/>
        <v>27.863663564695678</v>
      </c>
      <c r="L1047" s="17">
        <f t="shared" si="34"/>
        <v>-3.8636635646956776</v>
      </c>
      <c r="M1047">
        <f t="shared" si="35"/>
        <v>3.8636635646956776</v>
      </c>
      <c r="N1047">
        <f t="shared" si="36"/>
        <v>14.927896141156911</v>
      </c>
      <c r="O1047" s="40">
        <f t="shared" si="37"/>
        <v>0.16098598186231991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9"/>
        <v>22.667076009994055</v>
      </c>
      <c r="D1048" s="17">
        <f t="shared" si="30"/>
        <v>-4.6670760099940551</v>
      </c>
      <c r="E1048">
        <f t="shared" si="31"/>
        <v>4.6670760099940551</v>
      </c>
      <c r="F1048">
        <f t="shared" si="32"/>
        <v>21.78159848306203</v>
      </c>
      <c r="G1048" s="40">
        <f t="shared" si="33"/>
        <v>0.25928200055522527</v>
      </c>
      <c r="I1048" s="13">
        <v>44086</v>
      </c>
      <c r="J1048">
        <v>28</v>
      </c>
      <c r="K1048">
        <f t="shared" si="28"/>
        <v>22.853073644961174</v>
      </c>
      <c r="L1048" s="17">
        <f t="shared" si="34"/>
        <v>5.1469263550388256</v>
      </c>
      <c r="M1048">
        <f t="shared" si="35"/>
        <v>5.1469263550388256</v>
      </c>
      <c r="N1048">
        <f t="shared" si="36"/>
        <v>26.490850904193252</v>
      </c>
      <c r="O1048" s="40">
        <f t="shared" si="37"/>
        <v>0.18381879839424378</v>
      </c>
      <c r="Q1048" s="13">
        <v>44086</v>
      </c>
      <c r="R1048">
        <v>13</v>
      </c>
      <c r="S1048">
        <f>(($U$859*R1016)+($U$857*R1015)+($U$856*R1014)+($U$855*R1013)+($U$854*R1012)+(R1011*$U$858)+(R1010*$U$860))/7</f>
        <v>7.8108506061462553</v>
      </c>
      <c r="T1048" s="17">
        <f t="shared" ref="T1048:T1094" si="38">R1048-S1048</f>
        <v>5.1891493938537447</v>
      </c>
      <c r="U1048">
        <f t="shared" ref="U1048:U1094" si="39">ABS(T1048)</f>
        <v>5.1891493938537447</v>
      </c>
      <c r="V1048">
        <f t="shared" ref="V1048:V1094" si="40">U1048^2</f>
        <v>26.927271431732688</v>
      </c>
      <c r="W1048" s="40">
        <f t="shared" ref="W1048:W1094" si="41">ABS(U1048/R1048)</f>
        <v>0.39916533798874959</v>
      </c>
    </row>
    <row r="1049" spans="1:25" x14ac:dyDescent="0.3">
      <c r="A1049" s="13">
        <v>44087</v>
      </c>
      <c r="B1049">
        <v>23</v>
      </c>
      <c r="C1049">
        <f t="shared" si="29"/>
        <v>28.976981360273353</v>
      </c>
      <c r="D1049" s="17">
        <f t="shared" si="30"/>
        <v>-5.9769813602733528</v>
      </c>
      <c r="E1049">
        <f t="shared" si="31"/>
        <v>5.9769813602733528</v>
      </c>
      <c r="F1049">
        <f t="shared" si="32"/>
        <v>35.724306181055098</v>
      </c>
      <c r="G1049" s="40">
        <f t="shared" si="33"/>
        <v>0.25986875479449362</v>
      </c>
      <c r="I1049" s="13">
        <v>44087</v>
      </c>
      <c r="J1049">
        <v>27</v>
      </c>
      <c r="K1049">
        <f t="shared" si="28"/>
        <v>22.552386266566277</v>
      </c>
      <c r="L1049" s="17">
        <f t="shared" si="34"/>
        <v>4.4476137334337231</v>
      </c>
      <c r="M1049">
        <f t="shared" si="35"/>
        <v>4.4476137334337231</v>
      </c>
      <c r="N1049">
        <f t="shared" si="36"/>
        <v>19.78126792182826</v>
      </c>
      <c r="O1049" s="40">
        <f t="shared" si="37"/>
        <v>0.16472643457161937</v>
      </c>
      <c r="Q1049" s="13">
        <v>44087</v>
      </c>
      <c r="R1049">
        <v>18</v>
      </c>
      <c r="S1049">
        <f t="shared" ref="S1049:S1094" si="42">(($U$859*R1017)+($U$857*R1016)+($U$856*R1015)+($U$855*R1014)+($U$854*R1013)+(R1012*$U$858)+(R1011*$U$860))/7</f>
        <v>5.5909286612351243</v>
      </c>
      <c r="T1049" s="17">
        <f t="shared" si="38"/>
        <v>12.409071338764875</v>
      </c>
      <c r="U1049">
        <f t="shared" si="39"/>
        <v>12.409071338764875</v>
      </c>
      <c r="V1049">
        <f t="shared" si="40"/>
        <v>153.98505149055589</v>
      </c>
      <c r="W1049" s="40">
        <f t="shared" si="41"/>
        <v>0.68939285215360413</v>
      </c>
    </row>
    <row r="1050" spans="1:25" x14ac:dyDescent="0.3">
      <c r="A1050" s="13">
        <v>44088</v>
      </c>
      <c r="B1050">
        <v>29</v>
      </c>
      <c r="C1050">
        <f t="shared" si="29"/>
        <v>26.773049918595657</v>
      </c>
      <c r="D1050" s="17">
        <f t="shared" si="30"/>
        <v>2.2269500814043433</v>
      </c>
      <c r="E1050">
        <f t="shared" si="31"/>
        <v>2.2269500814043433</v>
      </c>
      <c r="F1050">
        <f t="shared" si="32"/>
        <v>4.9593066650668112</v>
      </c>
      <c r="G1050" s="40">
        <f t="shared" si="33"/>
        <v>7.6791382117391144E-2</v>
      </c>
      <c r="I1050" s="13">
        <v>44088</v>
      </c>
      <c r="J1050">
        <v>27</v>
      </c>
      <c r="K1050">
        <f t="shared" si="28"/>
        <v>24.490388795089796</v>
      </c>
      <c r="L1050" s="17">
        <f t="shared" si="34"/>
        <v>2.509611204910204</v>
      </c>
      <c r="M1050">
        <f t="shared" si="35"/>
        <v>2.509611204910204</v>
      </c>
      <c r="N1050">
        <f t="shared" si="36"/>
        <v>6.2981483998108461</v>
      </c>
      <c r="O1050" s="40">
        <f t="shared" si="37"/>
        <v>9.2948563144822374E-2</v>
      </c>
      <c r="Q1050" s="13">
        <v>44088</v>
      </c>
      <c r="R1050">
        <v>10</v>
      </c>
      <c r="S1050">
        <f t="shared" si="42"/>
        <v>13.484922678560951</v>
      </c>
      <c r="T1050" s="17">
        <f t="shared" si="38"/>
        <v>-3.4849226785609506</v>
      </c>
      <c r="U1050">
        <f t="shared" si="39"/>
        <v>3.4849226785609506</v>
      </c>
      <c r="V1050">
        <f t="shared" si="40"/>
        <v>12.144686075548432</v>
      </c>
      <c r="W1050" s="40">
        <f t="shared" si="41"/>
        <v>0.34849226785609505</v>
      </c>
    </row>
    <row r="1051" spans="1:25" x14ac:dyDescent="0.3">
      <c r="A1051" s="13">
        <v>44089</v>
      </c>
      <c r="B1051">
        <v>21</v>
      </c>
      <c r="C1051">
        <f t="shared" si="29"/>
        <v>25.450944382710691</v>
      </c>
      <c r="D1051" s="17">
        <f t="shared" si="30"/>
        <v>-4.4509443827106914</v>
      </c>
      <c r="E1051">
        <f t="shared" si="31"/>
        <v>4.4509443827106914</v>
      </c>
      <c r="F1051">
        <f t="shared" si="32"/>
        <v>19.810905897983858</v>
      </c>
      <c r="G1051" s="40">
        <f t="shared" si="33"/>
        <v>0.21194973251003293</v>
      </c>
      <c r="I1051" s="13">
        <v>44089</v>
      </c>
      <c r="J1051">
        <v>27</v>
      </c>
      <c r="K1051">
        <f t="shared" si="28"/>
        <v>28.742760511988592</v>
      </c>
      <c r="L1051" s="17">
        <f t="shared" si="34"/>
        <v>-1.7427605119885925</v>
      </c>
      <c r="M1051">
        <f t="shared" si="35"/>
        <v>1.7427605119885925</v>
      </c>
      <c r="N1051">
        <f t="shared" si="36"/>
        <v>3.0372142021467412</v>
      </c>
      <c r="O1051" s="40">
        <f t="shared" si="37"/>
        <v>6.4546685629207123E-2</v>
      </c>
      <c r="Q1051" s="13">
        <v>44089</v>
      </c>
      <c r="R1051">
        <v>12</v>
      </c>
      <c r="S1051">
        <f t="shared" si="42"/>
        <v>11.989892899542818</v>
      </c>
      <c r="T1051" s="17">
        <f t="shared" si="38"/>
        <v>1.0107100457181772E-2</v>
      </c>
      <c r="U1051">
        <f t="shared" si="39"/>
        <v>1.0107100457181772E-2</v>
      </c>
      <c r="V1051">
        <f t="shared" si="40"/>
        <v>1.0215347965156399E-4</v>
      </c>
      <c r="W1051" s="40">
        <f t="shared" si="41"/>
        <v>8.4225837143181437E-4</v>
      </c>
    </row>
    <row r="1052" spans="1:25" x14ac:dyDescent="0.3">
      <c r="A1052" s="13">
        <v>44090</v>
      </c>
      <c r="B1052">
        <v>31</v>
      </c>
      <c r="C1052">
        <f t="shared" si="29"/>
        <v>23.930052658794203</v>
      </c>
      <c r="D1052" s="17">
        <f t="shared" si="30"/>
        <v>7.0699473412057969</v>
      </c>
      <c r="E1052">
        <f t="shared" si="31"/>
        <v>7.0699473412057969</v>
      </c>
      <c r="F1052">
        <f t="shared" si="32"/>
        <v>49.984155407422918</v>
      </c>
      <c r="G1052" s="40">
        <f t="shared" si="33"/>
        <v>0.22806281745825152</v>
      </c>
      <c r="I1052" s="13">
        <v>44090</v>
      </c>
      <c r="J1052">
        <v>42</v>
      </c>
      <c r="K1052">
        <f t="shared" si="28"/>
        <v>29.180195445772092</v>
      </c>
      <c r="L1052" s="17">
        <f t="shared" si="34"/>
        <v>12.819804554227908</v>
      </c>
      <c r="M1052">
        <f t="shared" si="35"/>
        <v>12.819804554227908</v>
      </c>
      <c r="N1052">
        <f t="shared" si="36"/>
        <v>164.3473888086026</v>
      </c>
      <c r="O1052" s="40">
        <f t="shared" si="37"/>
        <v>0.30523344176733114</v>
      </c>
      <c r="Q1052" s="13">
        <v>44090</v>
      </c>
      <c r="R1052">
        <v>10</v>
      </c>
      <c r="S1052">
        <f t="shared" si="42"/>
        <v>10.066909381515527</v>
      </c>
      <c r="T1052" s="17">
        <f t="shared" si="38"/>
        <v>-6.69093815155275E-2</v>
      </c>
      <c r="U1052">
        <f t="shared" si="39"/>
        <v>6.69093815155275E-2</v>
      </c>
      <c r="V1052">
        <f t="shared" si="40"/>
        <v>4.4768653347904133E-3</v>
      </c>
      <c r="W1052" s="40">
        <f t="shared" si="41"/>
        <v>6.69093815155275E-3</v>
      </c>
    </row>
    <row r="1053" spans="1:25" x14ac:dyDescent="0.3">
      <c r="A1053" s="13">
        <v>44091</v>
      </c>
      <c r="B1053">
        <v>21</v>
      </c>
      <c r="C1053">
        <f t="shared" si="29"/>
        <v>23.59277843757021</v>
      </c>
      <c r="D1053" s="17">
        <f t="shared" si="30"/>
        <v>-2.5927784375702103</v>
      </c>
      <c r="E1053">
        <f t="shared" si="31"/>
        <v>2.5927784375702103</v>
      </c>
      <c r="F1053">
        <f t="shared" si="32"/>
        <v>6.7225000263290209</v>
      </c>
      <c r="G1053" s="40">
        <f t="shared" si="33"/>
        <v>0.12346563988429574</v>
      </c>
      <c r="I1053" s="13">
        <v>44091</v>
      </c>
      <c r="J1053">
        <v>25</v>
      </c>
      <c r="K1053">
        <f t="shared" si="28"/>
        <v>26.737129367295175</v>
      </c>
      <c r="L1053" s="17">
        <f t="shared" si="34"/>
        <v>-1.7371293672951751</v>
      </c>
      <c r="M1053">
        <f t="shared" si="35"/>
        <v>1.7371293672951751</v>
      </c>
      <c r="N1053">
        <f t="shared" si="36"/>
        <v>3.0176184387193352</v>
      </c>
      <c r="O1053" s="40">
        <f t="shared" si="37"/>
        <v>6.9485174691806997E-2</v>
      </c>
      <c r="Q1053" s="13">
        <v>44091</v>
      </c>
      <c r="R1053">
        <v>12</v>
      </c>
      <c r="S1053">
        <f t="shared" si="42"/>
        <v>15.555235913008833</v>
      </c>
      <c r="T1053" s="17">
        <f t="shared" si="38"/>
        <v>-3.5552359130088327</v>
      </c>
      <c r="U1053">
        <f t="shared" si="39"/>
        <v>3.5552359130088327</v>
      </c>
      <c r="V1053">
        <f t="shared" si="40"/>
        <v>12.639702397147747</v>
      </c>
      <c r="W1053" s="40">
        <f t="shared" si="41"/>
        <v>0.29626965941740274</v>
      </c>
    </row>
    <row r="1054" spans="1:25" x14ac:dyDescent="0.3">
      <c r="A1054" s="13">
        <v>44092</v>
      </c>
      <c r="B1054">
        <v>18</v>
      </c>
      <c r="C1054">
        <f t="shared" si="29"/>
        <v>23.38337600784596</v>
      </c>
      <c r="D1054" s="17">
        <f t="shared" si="30"/>
        <v>-5.3833760078459605</v>
      </c>
      <c r="E1054">
        <f t="shared" si="31"/>
        <v>5.3833760078459605</v>
      </c>
      <c r="F1054">
        <f t="shared" si="32"/>
        <v>28.980737241851511</v>
      </c>
      <c r="G1054" s="40">
        <f t="shared" si="33"/>
        <v>0.29907644488033114</v>
      </c>
      <c r="I1054" s="13">
        <v>44092</v>
      </c>
      <c r="J1054">
        <v>30</v>
      </c>
      <c r="K1054">
        <f t="shared" si="28"/>
        <v>25.826615019253609</v>
      </c>
      <c r="L1054" s="17">
        <f t="shared" si="34"/>
        <v>4.1733849807463912</v>
      </c>
      <c r="M1054">
        <f t="shared" si="35"/>
        <v>4.1733849807463912</v>
      </c>
      <c r="N1054">
        <f t="shared" si="36"/>
        <v>17.417142197519556</v>
      </c>
      <c r="O1054" s="40">
        <f t="shared" si="37"/>
        <v>0.13911283269154637</v>
      </c>
      <c r="Q1054" s="13">
        <v>44092</v>
      </c>
      <c r="R1054">
        <v>12</v>
      </c>
      <c r="S1054">
        <f t="shared" si="42"/>
        <v>13.53572115147108</v>
      </c>
      <c r="T1054" s="17">
        <f t="shared" si="38"/>
        <v>-1.5357211514710798</v>
      </c>
      <c r="U1054">
        <f t="shared" si="39"/>
        <v>1.5357211514710798</v>
      </c>
      <c r="V1054">
        <f t="shared" si="40"/>
        <v>2.3584394550756591</v>
      </c>
      <c r="W1054" s="40">
        <f t="shared" si="41"/>
        <v>0.12797676262258997</v>
      </c>
    </row>
    <row r="1055" spans="1:25" x14ac:dyDescent="0.3">
      <c r="A1055" s="13">
        <v>44093</v>
      </c>
      <c r="B1055">
        <v>26</v>
      </c>
      <c r="C1055">
        <f t="shared" si="29"/>
        <v>26.516143172600295</v>
      </c>
      <c r="D1055" s="17">
        <f t="shared" si="30"/>
        <v>-0.51614317260029452</v>
      </c>
      <c r="E1055">
        <f t="shared" si="31"/>
        <v>0.51614317260029452</v>
      </c>
      <c r="F1055">
        <f t="shared" si="32"/>
        <v>0.2664037746218974</v>
      </c>
      <c r="G1055" s="40">
        <f t="shared" si="33"/>
        <v>1.9851660484626714E-2</v>
      </c>
      <c r="I1055" s="13">
        <v>44093</v>
      </c>
      <c r="J1055">
        <v>24</v>
      </c>
      <c r="K1055">
        <f t="shared" si="28"/>
        <v>24.523754416305415</v>
      </c>
      <c r="L1055" s="17">
        <f t="shared" si="34"/>
        <v>-0.5237544163054153</v>
      </c>
      <c r="M1055">
        <f t="shared" si="35"/>
        <v>0.5237544163054153</v>
      </c>
      <c r="N1055">
        <f t="shared" si="36"/>
        <v>0.27431868859942626</v>
      </c>
      <c r="O1055" s="40">
        <f t="shared" si="37"/>
        <v>2.1823100679392304E-2</v>
      </c>
      <c r="Q1055" s="13">
        <v>44093</v>
      </c>
      <c r="R1055">
        <v>20</v>
      </c>
      <c r="S1055">
        <f t="shared" si="42"/>
        <v>14.644720714659028</v>
      </c>
      <c r="T1055" s="17">
        <f t="shared" si="38"/>
        <v>5.3552792853409716</v>
      </c>
      <c r="U1055">
        <f t="shared" si="39"/>
        <v>5.3552792853409716</v>
      </c>
      <c r="V1055">
        <f t="shared" si="40"/>
        <v>28.679016224002108</v>
      </c>
      <c r="W1055" s="40">
        <f t="shared" si="41"/>
        <v>0.26776396426704857</v>
      </c>
    </row>
    <row r="1056" spans="1:25" x14ac:dyDescent="0.3">
      <c r="A1056" s="13">
        <v>44094</v>
      </c>
      <c r="B1056">
        <v>27</v>
      </c>
      <c r="C1056">
        <f t="shared" si="29"/>
        <v>29.757826340058994</v>
      </c>
      <c r="D1056" s="17">
        <f t="shared" si="30"/>
        <v>-2.757826340058994</v>
      </c>
      <c r="E1056">
        <f t="shared" si="31"/>
        <v>2.757826340058994</v>
      </c>
      <c r="F1056">
        <f t="shared" si="32"/>
        <v>7.6056061219231861</v>
      </c>
      <c r="G1056" s="40">
        <f t="shared" si="33"/>
        <v>0.10214171629848126</v>
      </c>
      <c r="I1056" s="13">
        <v>44094</v>
      </c>
      <c r="J1056">
        <v>15</v>
      </c>
      <c r="K1056">
        <f t="shared" si="28"/>
        <v>28.014317992837256</v>
      </c>
      <c r="L1056" s="17">
        <f t="shared" si="34"/>
        <v>-13.014317992837256</v>
      </c>
      <c r="M1056">
        <f t="shared" si="35"/>
        <v>13.014317992837256</v>
      </c>
      <c r="N1056">
        <f t="shared" si="36"/>
        <v>169.37247281868756</v>
      </c>
      <c r="O1056" s="40">
        <f t="shared" si="37"/>
        <v>0.86762119952248373</v>
      </c>
      <c r="Q1056" s="13">
        <v>44094</v>
      </c>
      <c r="R1056">
        <v>11</v>
      </c>
      <c r="S1056">
        <f t="shared" si="42"/>
        <v>12.269307810106838</v>
      </c>
      <c r="T1056" s="17">
        <f t="shared" si="38"/>
        <v>-1.269307810106838</v>
      </c>
      <c r="U1056">
        <f t="shared" si="39"/>
        <v>1.269307810106838</v>
      </c>
      <c r="V1056">
        <f t="shared" si="40"/>
        <v>1.6111423167982168</v>
      </c>
      <c r="W1056" s="40">
        <f t="shared" si="41"/>
        <v>0.11539161910062164</v>
      </c>
    </row>
    <row r="1057" spans="1:23" x14ac:dyDescent="0.3">
      <c r="A1057" s="13">
        <v>44095</v>
      </c>
      <c r="B1057">
        <v>28</v>
      </c>
      <c r="C1057">
        <f t="shared" si="29"/>
        <v>26.591710528682025</v>
      </c>
      <c r="D1057" s="17">
        <f t="shared" si="30"/>
        <v>1.4082894713179748</v>
      </c>
      <c r="E1057">
        <f t="shared" si="31"/>
        <v>1.4082894713179748</v>
      </c>
      <c r="F1057">
        <f t="shared" si="32"/>
        <v>1.983279235025061</v>
      </c>
      <c r="G1057" s="40">
        <f t="shared" si="33"/>
        <v>5.0296052547070529E-2</v>
      </c>
      <c r="I1057" s="13">
        <v>44095</v>
      </c>
      <c r="J1057">
        <v>34</v>
      </c>
      <c r="K1057">
        <f t="shared" si="28"/>
        <v>27.610889829616564</v>
      </c>
      <c r="L1057" s="17">
        <f t="shared" si="34"/>
        <v>6.3891101703834359</v>
      </c>
      <c r="M1057">
        <f t="shared" si="35"/>
        <v>6.3891101703834359</v>
      </c>
      <c r="N1057">
        <f t="shared" si="36"/>
        <v>40.820728769297055</v>
      </c>
      <c r="O1057" s="40">
        <f t="shared" si="37"/>
        <v>0.18791500501127753</v>
      </c>
      <c r="Q1057" s="13">
        <v>44095</v>
      </c>
      <c r="R1057">
        <v>21</v>
      </c>
      <c r="S1057">
        <f t="shared" si="42"/>
        <v>11.86627025550405</v>
      </c>
      <c r="T1057" s="17">
        <f t="shared" si="38"/>
        <v>9.13372974449595</v>
      </c>
      <c r="U1057">
        <f t="shared" si="39"/>
        <v>9.13372974449595</v>
      </c>
      <c r="V1057">
        <f t="shared" si="40"/>
        <v>83.425019045490046</v>
      </c>
      <c r="W1057" s="40">
        <f t="shared" si="41"/>
        <v>0.43493951164266431</v>
      </c>
    </row>
    <row r="1058" spans="1:23" x14ac:dyDescent="0.3">
      <c r="A1058" s="13">
        <v>44096</v>
      </c>
      <c r="B1058">
        <v>28</v>
      </c>
      <c r="C1058">
        <f t="shared" si="29"/>
        <v>27.772479275124681</v>
      </c>
      <c r="D1058" s="17">
        <f t="shared" si="30"/>
        <v>0.22752072487531905</v>
      </c>
      <c r="E1058">
        <f t="shared" si="31"/>
        <v>0.22752072487531905</v>
      </c>
      <c r="F1058">
        <f t="shared" si="32"/>
        <v>5.1765680247790623E-2</v>
      </c>
      <c r="G1058" s="40">
        <f t="shared" si="33"/>
        <v>8.1257401741185366E-3</v>
      </c>
      <c r="I1058" s="13">
        <v>44096</v>
      </c>
      <c r="J1058">
        <v>32</v>
      </c>
      <c r="K1058">
        <f t="shared" si="28"/>
        <v>30.229469124985513</v>
      </c>
      <c r="L1058" s="17">
        <f t="shared" si="34"/>
        <v>1.7705308750144866</v>
      </c>
      <c r="M1058">
        <f t="shared" si="35"/>
        <v>1.7705308750144866</v>
      </c>
      <c r="N1058">
        <f t="shared" si="36"/>
        <v>3.1347795793795634</v>
      </c>
      <c r="O1058" s="40">
        <f t="shared" si="37"/>
        <v>5.5329089844202706E-2</v>
      </c>
      <c r="Q1058" s="13">
        <v>44096</v>
      </c>
      <c r="R1058">
        <v>15</v>
      </c>
      <c r="S1058">
        <f t="shared" si="42"/>
        <v>14.82258423357854</v>
      </c>
      <c r="T1058" s="17">
        <f t="shared" si="38"/>
        <v>0.17741576642145951</v>
      </c>
      <c r="U1058">
        <f t="shared" si="39"/>
        <v>0.17741576642145951</v>
      </c>
      <c r="V1058">
        <f t="shared" si="40"/>
        <v>3.147635417491388E-2</v>
      </c>
      <c r="W1058" s="40">
        <f t="shared" si="41"/>
        <v>1.1827717761430634E-2</v>
      </c>
    </row>
    <row r="1059" spans="1:23" x14ac:dyDescent="0.3">
      <c r="A1059" s="13">
        <v>44097</v>
      </c>
      <c r="B1059">
        <v>21</v>
      </c>
      <c r="C1059">
        <f t="shared" si="29"/>
        <v>29.701176659090979</v>
      </c>
      <c r="D1059" s="17">
        <f t="shared" si="30"/>
        <v>-8.7011766590909794</v>
      </c>
      <c r="E1059">
        <f t="shared" si="31"/>
        <v>8.7011766590909794</v>
      </c>
      <c r="F1059">
        <f t="shared" si="32"/>
        <v>75.710475252709657</v>
      </c>
      <c r="G1059" s="40">
        <f t="shared" si="33"/>
        <v>0.41434174567099902</v>
      </c>
      <c r="I1059" s="13">
        <v>44097</v>
      </c>
      <c r="J1059">
        <v>27</v>
      </c>
      <c r="K1059">
        <f t="shared" si="28"/>
        <v>28.454533245373344</v>
      </c>
      <c r="L1059" s="17">
        <f t="shared" si="34"/>
        <v>-1.4545332453733444</v>
      </c>
      <c r="M1059">
        <f t="shared" si="35"/>
        <v>1.4545332453733444</v>
      </c>
      <c r="N1059">
        <f t="shared" si="36"/>
        <v>2.1156669618963138</v>
      </c>
      <c r="O1059" s="40">
        <f t="shared" si="37"/>
        <v>5.3871601680494235E-2</v>
      </c>
      <c r="Q1059" s="13">
        <v>44097</v>
      </c>
      <c r="R1059">
        <v>10</v>
      </c>
      <c r="S1059">
        <f t="shared" si="42"/>
        <v>10.100322700900508</v>
      </c>
      <c r="T1059" s="17">
        <f t="shared" si="38"/>
        <v>-0.10032270090050766</v>
      </c>
      <c r="U1059">
        <f t="shared" si="39"/>
        <v>0.10032270090050766</v>
      </c>
      <c r="V1059">
        <f t="shared" si="40"/>
        <v>1.006464431597272E-2</v>
      </c>
      <c r="W1059" s="40">
        <f t="shared" si="41"/>
        <v>1.0032270090050765E-2</v>
      </c>
    </row>
    <row r="1060" spans="1:23" x14ac:dyDescent="0.3">
      <c r="A1060" s="13">
        <v>44098</v>
      </c>
      <c r="B1060">
        <v>24</v>
      </c>
      <c r="C1060">
        <f t="shared" si="29"/>
        <v>30.767299255172368</v>
      </c>
      <c r="D1060" s="17">
        <f t="shared" si="30"/>
        <v>-6.7672992551723681</v>
      </c>
      <c r="E1060">
        <f t="shared" si="31"/>
        <v>6.7672992551723681</v>
      </c>
      <c r="F1060">
        <f t="shared" si="32"/>
        <v>45.796339209056491</v>
      </c>
      <c r="G1060" s="40">
        <f t="shared" si="33"/>
        <v>0.28197080229884869</v>
      </c>
      <c r="I1060" s="13">
        <v>44098</v>
      </c>
      <c r="J1060">
        <v>29</v>
      </c>
      <c r="K1060">
        <f t="shared" si="28"/>
        <v>27.714109402901734</v>
      </c>
      <c r="L1060" s="17">
        <f t="shared" si="34"/>
        <v>1.2858905970982661</v>
      </c>
      <c r="M1060">
        <f t="shared" si="35"/>
        <v>1.2858905970982661</v>
      </c>
      <c r="N1060">
        <f t="shared" si="36"/>
        <v>1.6535146277057353</v>
      </c>
      <c r="O1060" s="40">
        <f t="shared" si="37"/>
        <v>4.4341055072354002E-2</v>
      </c>
      <c r="Q1060" s="13">
        <v>44098</v>
      </c>
      <c r="R1060">
        <v>11</v>
      </c>
      <c r="S1060">
        <f t="shared" si="42"/>
        <v>11.001108619232886</v>
      </c>
      <c r="T1060" s="17">
        <f t="shared" si="38"/>
        <v>-1.1086192328857436E-3</v>
      </c>
      <c r="U1060">
        <f t="shared" si="39"/>
        <v>1.1086192328857436E-3</v>
      </c>
      <c r="V1060">
        <f t="shared" si="40"/>
        <v>1.2290366035241746E-6</v>
      </c>
      <c r="W1060" s="40">
        <f t="shared" si="41"/>
        <v>1.0078356662597669E-4</v>
      </c>
    </row>
    <row r="1061" spans="1:23" x14ac:dyDescent="0.3">
      <c r="A1061" s="13">
        <v>44099</v>
      </c>
      <c r="B1061">
        <v>21</v>
      </c>
      <c r="C1061">
        <f t="shared" si="29"/>
        <v>27.966842062390494</v>
      </c>
      <c r="D1061" s="17">
        <f t="shared" si="30"/>
        <v>-6.9668420623904943</v>
      </c>
      <c r="E1061">
        <f t="shared" si="31"/>
        <v>6.9668420623904943</v>
      </c>
      <c r="F1061">
        <f t="shared" si="32"/>
        <v>48.536888322293436</v>
      </c>
      <c r="G1061" s="40">
        <f t="shared" si="33"/>
        <v>0.33175438392335688</v>
      </c>
      <c r="I1061" s="13">
        <v>44099</v>
      </c>
      <c r="J1061">
        <v>27</v>
      </c>
      <c r="K1061">
        <f t="shared" si="28"/>
        <v>25.798622774863524</v>
      </c>
      <c r="L1061" s="17">
        <f t="shared" si="34"/>
        <v>1.2013772251364756</v>
      </c>
      <c r="M1061">
        <f t="shared" si="35"/>
        <v>1.2013772251364756</v>
      </c>
      <c r="N1061">
        <f t="shared" si="36"/>
        <v>1.443307237076618</v>
      </c>
      <c r="O1061" s="40">
        <f t="shared" si="37"/>
        <v>4.4495452782832429E-2</v>
      </c>
      <c r="Q1061" s="13">
        <v>44099</v>
      </c>
      <c r="R1061">
        <v>13</v>
      </c>
      <c r="S1061">
        <f t="shared" si="42"/>
        <v>14.004974897146898</v>
      </c>
      <c r="T1061" s="17">
        <f t="shared" si="38"/>
        <v>-1.0049748971468979</v>
      </c>
      <c r="U1061">
        <f t="shared" si="39"/>
        <v>1.0049748971468979</v>
      </c>
      <c r="V1061">
        <f t="shared" si="40"/>
        <v>1.009974543895418</v>
      </c>
      <c r="W1061" s="40">
        <f t="shared" si="41"/>
        <v>7.7305761318992153E-2</v>
      </c>
    </row>
    <row r="1062" spans="1:23" x14ac:dyDescent="0.3">
      <c r="A1062" s="13">
        <v>44100</v>
      </c>
      <c r="B1062">
        <v>24</v>
      </c>
      <c r="C1062">
        <f t="shared" si="29"/>
        <v>33.554979073703507</v>
      </c>
      <c r="D1062" s="17">
        <f t="shared" si="30"/>
        <v>-9.5549790737035067</v>
      </c>
      <c r="E1062">
        <f t="shared" si="31"/>
        <v>9.5549790737035067</v>
      </c>
      <c r="F1062">
        <f t="shared" si="32"/>
        <v>91.297625098911922</v>
      </c>
      <c r="G1062" s="40">
        <f t="shared" si="33"/>
        <v>0.39812412807097947</v>
      </c>
      <c r="I1062" s="13">
        <v>44100</v>
      </c>
      <c r="J1062">
        <v>31</v>
      </c>
      <c r="K1062">
        <f t="shared" si="28"/>
        <v>26.865773243483098</v>
      </c>
      <c r="L1062" s="17">
        <f t="shared" si="34"/>
        <v>4.1342267565169024</v>
      </c>
      <c r="M1062">
        <f t="shared" si="35"/>
        <v>4.1342267565169024</v>
      </c>
      <c r="N1062">
        <f t="shared" si="36"/>
        <v>17.091830874300268</v>
      </c>
      <c r="O1062" s="40">
        <f t="shared" si="37"/>
        <v>0.13336215343602911</v>
      </c>
      <c r="Q1062" s="13">
        <v>44100</v>
      </c>
      <c r="R1062">
        <v>6</v>
      </c>
      <c r="S1062">
        <f t="shared" si="42"/>
        <v>9.8899071235573555</v>
      </c>
      <c r="T1062" s="17">
        <f t="shared" si="38"/>
        <v>-3.8899071235573555</v>
      </c>
      <c r="U1062">
        <f t="shared" si="39"/>
        <v>3.8899071235573555</v>
      </c>
      <c r="V1062">
        <f t="shared" si="40"/>
        <v>15.131377429902258</v>
      </c>
      <c r="W1062" s="40">
        <f t="shared" si="41"/>
        <v>0.64831785392622587</v>
      </c>
    </row>
    <row r="1063" spans="1:23" x14ac:dyDescent="0.3">
      <c r="A1063" s="13">
        <v>44101</v>
      </c>
      <c r="B1063">
        <v>33</v>
      </c>
      <c r="C1063">
        <f t="shared" si="29"/>
        <v>29.289534888790229</v>
      </c>
      <c r="D1063" s="17">
        <f t="shared" si="30"/>
        <v>3.7104651112097713</v>
      </c>
      <c r="E1063">
        <f t="shared" si="31"/>
        <v>3.7104651112097713</v>
      </c>
      <c r="F1063">
        <f t="shared" si="32"/>
        <v>13.767551341504941</v>
      </c>
      <c r="G1063" s="40">
        <f t="shared" si="33"/>
        <v>0.1124383367033264</v>
      </c>
      <c r="I1063" s="13">
        <v>44101</v>
      </c>
      <c r="J1063">
        <v>23</v>
      </c>
      <c r="K1063">
        <f t="shared" si="28"/>
        <v>27.22048201708267</v>
      </c>
      <c r="L1063" s="17">
        <f t="shared" si="34"/>
        <v>-4.22048201708267</v>
      </c>
      <c r="M1063">
        <f t="shared" si="35"/>
        <v>4.22048201708267</v>
      </c>
      <c r="N1063">
        <f t="shared" si="36"/>
        <v>17.812468456518204</v>
      </c>
      <c r="O1063" s="40">
        <f t="shared" si="37"/>
        <v>0.18349921813402914</v>
      </c>
      <c r="Q1063" s="13">
        <v>44101</v>
      </c>
      <c r="R1063">
        <v>17</v>
      </c>
      <c r="S1063">
        <f t="shared" si="42"/>
        <v>13.583805890542889</v>
      </c>
      <c r="T1063" s="17">
        <f t="shared" si="38"/>
        <v>3.4161941094571109</v>
      </c>
      <c r="U1063">
        <f t="shared" si="39"/>
        <v>3.4161941094571109</v>
      </c>
      <c r="V1063">
        <f t="shared" si="40"/>
        <v>11.670382193489463</v>
      </c>
      <c r="W1063" s="40">
        <f t="shared" si="41"/>
        <v>0.20095259467394769</v>
      </c>
    </row>
    <row r="1064" spans="1:23" x14ac:dyDescent="0.3">
      <c r="A1064" s="13">
        <v>44102</v>
      </c>
      <c r="B1064">
        <v>31</v>
      </c>
      <c r="C1064">
        <f t="shared" si="29"/>
        <v>31.050278558517693</v>
      </c>
      <c r="D1064" s="17">
        <f t="shared" si="30"/>
        <v>-5.0278558517693028E-2</v>
      </c>
      <c r="E1064">
        <f t="shared" si="31"/>
        <v>5.0278558517693028E-2</v>
      </c>
      <c r="F1064">
        <f t="shared" si="32"/>
        <v>2.5279334466170823E-3</v>
      </c>
      <c r="G1064" s="40">
        <f t="shared" si="33"/>
        <v>1.6218889844417106E-3</v>
      </c>
      <c r="I1064" s="13">
        <v>44102</v>
      </c>
      <c r="J1064">
        <v>29</v>
      </c>
      <c r="K1064">
        <f t="shared" si="28"/>
        <v>27.667606366607288</v>
      </c>
      <c r="L1064" s="17">
        <f t="shared" si="34"/>
        <v>1.3323936333927122</v>
      </c>
      <c r="M1064">
        <f t="shared" si="35"/>
        <v>1.3323936333927122</v>
      </c>
      <c r="N1064">
        <f t="shared" si="36"/>
        <v>1.7752727943054332</v>
      </c>
      <c r="O1064" s="40">
        <f t="shared" si="37"/>
        <v>4.5944608048024561E-2</v>
      </c>
      <c r="Q1064" s="13">
        <v>44102</v>
      </c>
      <c r="R1064">
        <v>14</v>
      </c>
      <c r="S1064">
        <f t="shared" si="42"/>
        <v>12.348791634779905</v>
      </c>
      <c r="T1064" s="17">
        <f t="shared" si="38"/>
        <v>1.6512083652200946</v>
      </c>
      <c r="U1064">
        <f t="shared" si="39"/>
        <v>1.6512083652200946</v>
      </c>
      <c r="V1064">
        <f t="shared" si="40"/>
        <v>2.7264890653728173</v>
      </c>
      <c r="W1064" s="40">
        <f t="shared" si="41"/>
        <v>0.11794345465857818</v>
      </c>
    </row>
    <row r="1065" spans="1:23" x14ac:dyDescent="0.3">
      <c r="A1065" s="13">
        <v>44103</v>
      </c>
      <c r="B1065">
        <v>18</v>
      </c>
      <c r="C1065">
        <f t="shared" si="29"/>
        <v>29.814539741038427</v>
      </c>
      <c r="D1065" s="17">
        <f t="shared" si="30"/>
        <v>-11.814539741038427</v>
      </c>
      <c r="E1065">
        <f t="shared" si="31"/>
        <v>11.814539741038427</v>
      </c>
      <c r="F1065">
        <f t="shared" si="32"/>
        <v>139.58334929257634</v>
      </c>
      <c r="G1065" s="40">
        <f t="shared" si="33"/>
        <v>0.65636331894657929</v>
      </c>
      <c r="I1065" s="13">
        <v>44103</v>
      </c>
      <c r="J1065">
        <v>26</v>
      </c>
      <c r="K1065">
        <f t="shared" si="28"/>
        <v>29.596736650780478</v>
      </c>
      <c r="L1065" s="17">
        <f t="shared" si="34"/>
        <v>-3.5967366507804783</v>
      </c>
      <c r="M1065">
        <f t="shared" si="35"/>
        <v>3.5967366507804783</v>
      </c>
      <c r="N1065">
        <f t="shared" si="36"/>
        <v>12.936514535067573</v>
      </c>
      <c r="O1065" s="40">
        <f t="shared" si="37"/>
        <v>0.13833602503001841</v>
      </c>
      <c r="Q1065" s="13">
        <v>44103</v>
      </c>
      <c r="R1065">
        <v>9</v>
      </c>
      <c r="S1065">
        <f t="shared" si="42"/>
        <v>11.410563096180848</v>
      </c>
      <c r="T1065" s="17">
        <f t="shared" si="38"/>
        <v>-2.410563096180848</v>
      </c>
      <c r="U1065">
        <f t="shared" si="39"/>
        <v>2.410563096180848</v>
      </c>
      <c r="V1065">
        <f t="shared" si="40"/>
        <v>5.8108144406689961</v>
      </c>
      <c r="W1065" s="40">
        <f t="shared" si="41"/>
        <v>0.26784034402009421</v>
      </c>
    </row>
    <row r="1066" spans="1:23" x14ac:dyDescent="0.3">
      <c r="A1066" s="13">
        <v>44104</v>
      </c>
      <c r="B1066">
        <v>20</v>
      </c>
      <c r="C1066">
        <f t="shared" si="29"/>
        <v>26.477543363705987</v>
      </c>
      <c r="D1066" s="17">
        <f t="shared" si="30"/>
        <v>-6.4775433637059869</v>
      </c>
      <c r="E1066">
        <f t="shared" si="31"/>
        <v>6.4775433637059869</v>
      </c>
      <c r="F1066">
        <f t="shared" si="32"/>
        <v>41.958568028691474</v>
      </c>
      <c r="G1066" s="40">
        <f t="shared" si="33"/>
        <v>0.32387716818529932</v>
      </c>
      <c r="I1066" s="13">
        <v>44104</v>
      </c>
      <c r="J1066">
        <v>31</v>
      </c>
      <c r="K1066">
        <f t="shared" si="28"/>
        <v>29.890783411245824</v>
      </c>
      <c r="L1066" s="17">
        <f t="shared" si="34"/>
        <v>1.1092165887541761</v>
      </c>
      <c r="M1066">
        <f t="shared" si="35"/>
        <v>1.1092165887541761</v>
      </c>
      <c r="N1066">
        <f t="shared" si="36"/>
        <v>1.230361440767451</v>
      </c>
      <c r="O1066" s="40">
        <f t="shared" si="37"/>
        <v>3.5781180282392779E-2</v>
      </c>
      <c r="Q1066" s="13">
        <v>44104</v>
      </c>
      <c r="R1066">
        <v>20</v>
      </c>
      <c r="S1066">
        <f t="shared" si="42"/>
        <v>11.319969236916066</v>
      </c>
      <c r="T1066" s="17">
        <f t="shared" si="38"/>
        <v>8.6800307630839342</v>
      </c>
      <c r="U1066">
        <f t="shared" si="39"/>
        <v>8.6800307630839342</v>
      </c>
      <c r="V1066">
        <f t="shared" si="40"/>
        <v>75.342934048083464</v>
      </c>
      <c r="W1066" s="40">
        <f t="shared" si="41"/>
        <v>0.43400153815419673</v>
      </c>
    </row>
    <row r="1067" spans="1:23" x14ac:dyDescent="0.3">
      <c r="A1067" s="13">
        <v>44105</v>
      </c>
      <c r="B1067">
        <v>29</v>
      </c>
      <c r="C1067">
        <f t="shared" si="29"/>
        <v>24.986655353350322</v>
      </c>
      <c r="D1067" s="17">
        <f t="shared" si="30"/>
        <v>4.0133446466496778</v>
      </c>
      <c r="E1067">
        <f t="shared" si="31"/>
        <v>4.0133446466496778</v>
      </c>
      <c r="F1067">
        <f t="shared" si="32"/>
        <v>16.106935252791626</v>
      </c>
      <c r="G1067" s="40">
        <f t="shared" si="33"/>
        <v>0.13839119471205785</v>
      </c>
      <c r="I1067" s="13">
        <v>44105</v>
      </c>
      <c r="J1067">
        <v>23</v>
      </c>
      <c r="K1067">
        <f t="shared" ref="K1067:K1094" si="43">(($M$858*J1038)+($M$857*J1037)+($M$856*J1036)+($M$855*J1035)+($M$854*J1034)+(J1033*$M$859)+(J1032*$M$860))/7</f>
        <v>30.418795853918407</v>
      </c>
      <c r="L1067" s="17">
        <f t="shared" si="34"/>
        <v>-7.4187958539184073</v>
      </c>
      <c r="M1067">
        <f t="shared" si="35"/>
        <v>7.4187958539184073</v>
      </c>
      <c r="N1067">
        <f t="shared" si="36"/>
        <v>55.038531922116952</v>
      </c>
      <c r="O1067" s="40">
        <f t="shared" si="37"/>
        <v>0.32255634147471335</v>
      </c>
      <c r="Q1067" s="13">
        <v>44105</v>
      </c>
      <c r="R1067">
        <v>8</v>
      </c>
      <c r="S1067">
        <f t="shared" si="42"/>
        <v>10.720609831318912</v>
      </c>
      <c r="T1067" s="17">
        <f t="shared" si="38"/>
        <v>-2.720609831318912</v>
      </c>
      <c r="U1067">
        <f t="shared" si="39"/>
        <v>2.720609831318912</v>
      </c>
      <c r="V1067">
        <f t="shared" si="40"/>
        <v>7.4017178542691191</v>
      </c>
      <c r="W1067" s="40">
        <f t="shared" si="41"/>
        <v>0.340076228914864</v>
      </c>
    </row>
    <row r="1068" spans="1:23" x14ac:dyDescent="0.3">
      <c r="A1068" s="13">
        <v>44106</v>
      </c>
      <c r="B1068">
        <v>18</v>
      </c>
      <c r="C1068">
        <f t="shared" ref="C1068:C1094" si="44">(($E$858*B1039)+($E$857*B1038)+($E$856*B1037)+($E$855*B1036)+($E$854*B1035)+(B1034*$E$859)+(B1033*$E$860))/7</f>
        <v>23.306574223070811</v>
      </c>
      <c r="D1068" s="17">
        <f t="shared" si="30"/>
        <v>-5.3065742230708111</v>
      </c>
      <c r="E1068">
        <f t="shared" si="31"/>
        <v>5.3065742230708111</v>
      </c>
      <c r="F1068">
        <f t="shared" si="32"/>
        <v>28.159729984959583</v>
      </c>
      <c r="G1068" s="40">
        <f t="shared" si="33"/>
        <v>0.29480967905948952</v>
      </c>
      <c r="I1068" s="13">
        <v>44106</v>
      </c>
      <c r="J1068">
        <v>22</v>
      </c>
      <c r="K1068">
        <f t="shared" si="43"/>
        <v>26.973693152010462</v>
      </c>
      <c r="L1068" s="17">
        <f t="shared" si="34"/>
        <v>-4.9736931520104619</v>
      </c>
      <c r="M1068">
        <f t="shared" si="35"/>
        <v>4.9736931520104619</v>
      </c>
      <c r="N1068">
        <f t="shared" si="36"/>
        <v>24.737623570355765</v>
      </c>
      <c r="O1068" s="40">
        <f t="shared" si="37"/>
        <v>0.22607696145502099</v>
      </c>
      <c r="Q1068" s="13">
        <v>44106</v>
      </c>
      <c r="R1068">
        <v>5</v>
      </c>
      <c r="S1068">
        <f t="shared" si="42"/>
        <v>10.94842331901128</v>
      </c>
      <c r="T1068" s="17">
        <f t="shared" si="38"/>
        <v>-5.9484233190112796</v>
      </c>
      <c r="U1068">
        <f t="shared" si="39"/>
        <v>5.9484233190112796</v>
      </c>
      <c r="V1068">
        <f t="shared" si="40"/>
        <v>35.383739982157167</v>
      </c>
      <c r="W1068" s="40">
        <f t="shared" si="41"/>
        <v>1.189684663802256</v>
      </c>
    </row>
    <row r="1069" spans="1:23" x14ac:dyDescent="0.3">
      <c r="A1069" s="13">
        <v>44107</v>
      </c>
      <c r="B1069">
        <v>31</v>
      </c>
      <c r="C1069">
        <f t="shared" si="44"/>
        <v>22.860116536766707</v>
      </c>
      <c r="D1069" s="17">
        <f t="shared" si="30"/>
        <v>8.1398834632332928</v>
      </c>
      <c r="E1069">
        <f t="shared" si="31"/>
        <v>8.1398834632332928</v>
      </c>
      <c r="F1069">
        <f t="shared" si="32"/>
        <v>66.25770279501883</v>
      </c>
      <c r="G1069" s="40">
        <f t="shared" si="33"/>
        <v>0.2625768859107514</v>
      </c>
      <c r="I1069" s="13">
        <v>44107</v>
      </c>
      <c r="J1069">
        <v>28</v>
      </c>
      <c r="K1069">
        <f t="shared" si="43"/>
        <v>28.993303479330613</v>
      </c>
      <c r="L1069" s="17">
        <f t="shared" si="34"/>
        <v>-0.99330347933061347</v>
      </c>
      <c r="M1069">
        <f t="shared" si="35"/>
        <v>0.99330347933061347</v>
      </c>
      <c r="N1069">
        <f t="shared" si="36"/>
        <v>0.98665180205030245</v>
      </c>
      <c r="O1069" s="40">
        <f t="shared" si="37"/>
        <v>3.5475124261807621E-2</v>
      </c>
      <c r="Q1069" s="13">
        <v>44107</v>
      </c>
      <c r="R1069">
        <v>17</v>
      </c>
      <c r="S1069">
        <f t="shared" si="42"/>
        <v>11.141724004875686</v>
      </c>
      <c r="T1069" s="17">
        <f t="shared" si="38"/>
        <v>5.8582759951243144</v>
      </c>
      <c r="U1069">
        <f t="shared" si="39"/>
        <v>5.8582759951243144</v>
      </c>
      <c r="V1069">
        <f t="shared" si="40"/>
        <v>34.319397635049775</v>
      </c>
      <c r="W1069" s="40">
        <f t="shared" si="41"/>
        <v>0.34460447030143027</v>
      </c>
    </row>
    <row r="1070" spans="1:23" x14ac:dyDescent="0.3">
      <c r="A1070" s="13">
        <v>44108</v>
      </c>
      <c r="B1070">
        <v>30</v>
      </c>
      <c r="C1070">
        <f t="shared" si="44"/>
        <v>24.018421277694213</v>
      </c>
      <c r="D1070" s="17">
        <f t="shared" si="30"/>
        <v>5.9815787223057875</v>
      </c>
      <c r="E1070">
        <f t="shared" si="31"/>
        <v>5.9815787223057875</v>
      </c>
      <c r="F1070">
        <f t="shared" si="32"/>
        <v>35.779284011141335</v>
      </c>
      <c r="G1070" s="40">
        <f t="shared" si="33"/>
        <v>0.19938595741019291</v>
      </c>
      <c r="I1070" s="13">
        <v>44108</v>
      </c>
      <c r="J1070">
        <v>23</v>
      </c>
      <c r="K1070">
        <f t="shared" si="43"/>
        <v>26.425889481501375</v>
      </c>
      <c r="L1070" s="17">
        <f t="shared" si="34"/>
        <v>-3.4258894815013754</v>
      </c>
      <c r="M1070">
        <f t="shared" si="35"/>
        <v>3.4258894815013754</v>
      </c>
      <c r="N1070">
        <f t="shared" si="36"/>
        <v>11.736718739461763</v>
      </c>
      <c r="O1070" s="40">
        <f t="shared" si="37"/>
        <v>0.14895171658701631</v>
      </c>
      <c r="Q1070" s="13">
        <v>44108</v>
      </c>
      <c r="R1070">
        <v>13</v>
      </c>
      <c r="S1070">
        <f t="shared" si="42"/>
        <v>11.916735813099253</v>
      </c>
      <c r="T1070" s="17">
        <f t="shared" si="38"/>
        <v>1.0832641869007471</v>
      </c>
      <c r="U1070">
        <f t="shared" si="39"/>
        <v>1.0832641869007471</v>
      </c>
      <c r="V1070">
        <f t="shared" si="40"/>
        <v>1.1734612986217368</v>
      </c>
      <c r="W1070" s="40">
        <f t="shared" si="41"/>
        <v>8.332801437698055E-2</v>
      </c>
    </row>
    <row r="1071" spans="1:23" x14ac:dyDescent="0.3">
      <c r="A1071" s="13">
        <v>44109</v>
      </c>
      <c r="B1071">
        <v>28</v>
      </c>
      <c r="C1071">
        <f t="shared" si="44"/>
        <v>22.879276006239536</v>
      </c>
      <c r="D1071" s="17">
        <f t="shared" si="30"/>
        <v>5.1207239937604641</v>
      </c>
      <c r="E1071">
        <f t="shared" si="31"/>
        <v>5.1207239937604641</v>
      </c>
      <c r="F1071">
        <f t="shared" si="32"/>
        <v>26.221814220274116</v>
      </c>
      <c r="G1071" s="40">
        <f t="shared" si="33"/>
        <v>0.18288299977715944</v>
      </c>
      <c r="I1071" s="13">
        <v>44109</v>
      </c>
      <c r="J1071">
        <v>20</v>
      </c>
      <c r="K1071">
        <f t="shared" si="43"/>
        <v>28.28855586315856</v>
      </c>
      <c r="L1071" s="17">
        <f t="shared" si="34"/>
        <v>-8.2885558631585603</v>
      </c>
      <c r="M1071">
        <f t="shared" si="35"/>
        <v>8.2885558631585603</v>
      </c>
      <c r="N1071">
        <f t="shared" si="36"/>
        <v>68.700158296700153</v>
      </c>
      <c r="O1071" s="40">
        <f t="shared" si="37"/>
        <v>0.41442779315792799</v>
      </c>
      <c r="Q1071" s="13">
        <v>44109</v>
      </c>
      <c r="R1071">
        <v>16</v>
      </c>
      <c r="S1071">
        <f t="shared" si="42"/>
        <v>12.316536744256583</v>
      </c>
      <c r="T1071" s="17">
        <f t="shared" si="38"/>
        <v>3.6834632557434173</v>
      </c>
      <c r="U1071">
        <f t="shared" si="39"/>
        <v>3.6834632557434173</v>
      </c>
      <c r="V1071">
        <f t="shared" si="40"/>
        <v>13.567901556411895</v>
      </c>
      <c r="W1071" s="40">
        <f t="shared" si="41"/>
        <v>0.23021645348396358</v>
      </c>
    </row>
    <row r="1072" spans="1:23" x14ac:dyDescent="0.3">
      <c r="A1072" s="13">
        <v>44110</v>
      </c>
      <c r="B1072">
        <v>29</v>
      </c>
      <c r="C1072">
        <f t="shared" si="44"/>
        <v>24.131994202888414</v>
      </c>
      <c r="D1072" s="17">
        <f t="shared" si="30"/>
        <v>4.8680057971115858</v>
      </c>
      <c r="E1072">
        <f t="shared" si="31"/>
        <v>4.8680057971115858</v>
      </c>
      <c r="F1072">
        <f t="shared" si="32"/>
        <v>23.697480440712006</v>
      </c>
      <c r="G1072" s="40">
        <f t="shared" si="33"/>
        <v>0.16786226886591676</v>
      </c>
      <c r="I1072" s="13">
        <v>44110</v>
      </c>
      <c r="J1072">
        <v>28</v>
      </c>
      <c r="K1072">
        <f t="shared" si="43"/>
        <v>27.718521301283054</v>
      </c>
      <c r="L1072" s="17">
        <f t="shared" si="34"/>
        <v>0.28147869871694553</v>
      </c>
      <c r="M1072">
        <f t="shared" si="35"/>
        <v>0.28147869871694553</v>
      </c>
      <c r="N1072">
        <f t="shared" si="36"/>
        <v>7.9230257831384987E-2</v>
      </c>
      <c r="O1072" s="40">
        <f t="shared" si="37"/>
        <v>1.005281066846234E-2</v>
      </c>
      <c r="Q1072" s="13">
        <v>44110</v>
      </c>
      <c r="R1072">
        <v>10</v>
      </c>
      <c r="S1072">
        <f t="shared" si="42"/>
        <v>11.878139631114832</v>
      </c>
      <c r="T1072" s="17">
        <f t="shared" si="38"/>
        <v>-1.8781396311148324</v>
      </c>
      <c r="U1072">
        <f t="shared" si="39"/>
        <v>1.8781396311148324</v>
      </c>
      <c r="V1072">
        <f t="shared" si="40"/>
        <v>3.5274084739641589</v>
      </c>
      <c r="W1072" s="40">
        <f t="shared" si="41"/>
        <v>0.18781396311148324</v>
      </c>
    </row>
    <row r="1073" spans="1:23" x14ac:dyDescent="0.3">
      <c r="A1073" s="13">
        <v>44111</v>
      </c>
      <c r="B1073">
        <v>26</v>
      </c>
      <c r="C1073">
        <f t="shared" si="44"/>
        <v>23.530069163971138</v>
      </c>
      <c r="D1073" s="17">
        <f t="shared" si="30"/>
        <v>2.4699308360288619</v>
      </c>
      <c r="E1073">
        <f t="shared" si="31"/>
        <v>2.4699308360288619</v>
      </c>
      <c r="F1073">
        <f t="shared" si="32"/>
        <v>6.1005583347662329</v>
      </c>
      <c r="G1073" s="40">
        <f t="shared" si="33"/>
        <v>9.4997339847263912E-2</v>
      </c>
      <c r="I1073" s="13">
        <v>44111</v>
      </c>
      <c r="J1073">
        <v>29</v>
      </c>
      <c r="K1073">
        <f t="shared" si="43"/>
        <v>28.178485514545041</v>
      </c>
      <c r="L1073" s="17">
        <f t="shared" si="34"/>
        <v>0.82151448545495853</v>
      </c>
      <c r="M1073">
        <f t="shared" si="35"/>
        <v>0.82151448545495853</v>
      </c>
      <c r="N1073">
        <f t="shared" si="36"/>
        <v>0.67488604981232525</v>
      </c>
      <c r="O1073" s="40">
        <f t="shared" si="37"/>
        <v>2.8328085705343398E-2</v>
      </c>
      <c r="Q1073" s="13">
        <v>44111</v>
      </c>
      <c r="R1073">
        <v>14</v>
      </c>
      <c r="S1073">
        <f t="shared" si="42"/>
        <v>11.25448217478079</v>
      </c>
      <c r="T1073" s="17">
        <f t="shared" si="38"/>
        <v>2.7455178252192098</v>
      </c>
      <c r="U1073">
        <f t="shared" si="39"/>
        <v>2.7455178252192098</v>
      </c>
      <c r="V1073">
        <f t="shared" si="40"/>
        <v>7.5378681285964193</v>
      </c>
      <c r="W1073" s="40">
        <f t="shared" si="41"/>
        <v>0.19610841608708643</v>
      </c>
    </row>
    <row r="1074" spans="1:23" x14ac:dyDescent="0.3">
      <c r="A1074" s="13">
        <v>44112</v>
      </c>
      <c r="B1074">
        <v>22</v>
      </c>
      <c r="C1074">
        <f t="shared" si="44"/>
        <v>23.27312929486536</v>
      </c>
      <c r="D1074" s="17">
        <f t="shared" ref="D1074:D1094" si="45">B1074-C1074</f>
        <v>-1.2731292948653596</v>
      </c>
      <c r="E1074">
        <f t="shared" ref="E1074:E1094" si="46">ABS(D1074)</f>
        <v>1.2731292948653596</v>
      </c>
      <c r="F1074">
        <f t="shared" ref="F1074:F1094" si="47">E1074^2</f>
        <v>1.6208582014443678</v>
      </c>
      <c r="G1074" s="40">
        <f t="shared" ref="G1074:G1094" si="48">ABS(E1074/B1074)</f>
        <v>5.786951340297089E-2</v>
      </c>
      <c r="I1074" s="13">
        <v>44112</v>
      </c>
      <c r="J1074">
        <v>27</v>
      </c>
      <c r="K1074">
        <f t="shared" si="43"/>
        <v>29.516949150503422</v>
      </c>
      <c r="L1074" s="17">
        <f t="shared" ref="L1074:L1094" si="49">J1074-K1074</f>
        <v>-2.5169491505034216</v>
      </c>
      <c r="M1074">
        <f t="shared" ref="M1074:M1094" si="50">ABS(L1074)</f>
        <v>2.5169491505034216</v>
      </c>
      <c r="N1074">
        <f t="shared" ref="N1074:N1094" si="51">M1074^2</f>
        <v>6.3350330262198957</v>
      </c>
      <c r="O1074" s="40">
        <f t="shared" ref="O1074:O1094" si="52">ABS(M1074/J1074)</f>
        <v>9.3220338907534131E-2</v>
      </c>
      <c r="Q1074" s="13">
        <v>44112</v>
      </c>
      <c r="R1074">
        <v>6</v>
      </c>
      <c r="S1074">
        <f t="shared" si="42"/>
        <v>10.877134132521574</v>
      </c>
      <c r="T1074" s="17">
        <f t="shared" si="38"/>
        <v>-4.877134132521574</v>
      </c>
      <c r="U1074">
        <f t="shared" si="39"/>
        <v>4.877134132521574</v>
      </c>
      <c r="V1074">
        <f t="shared" si="40"/>
        <v>23.786437346606967</v>
      </c>
      <c r="W1074" s="40">
        <f t="shared" si="41"/>
        <v>0.81285568875359571</v>
      </c>
    </row>
    <row r="1075" spans="1:23" x14ac:dyDescent="0.3">
      <c r="A1075" s="13">
        <v>44113</v>
      </c>
      <c r="B1075">
        <v>29</v>
      </c>
      <c r="C1075">
        <f t="shared" si="44"/>
        <v>21.574915329847851</v>
      </c>
      <c r="D1075" s="17">
        <f t="shared" si="45"/>
        <v>7.4250846701521489</v>
      </c>
      <c r="E1075">
        <f t="shared" si="46"/>
        <v>7.4250846701521489</v>
      </c>
      <c r="F1075">
        <f t="shared" si="47"/>
        <v>55.131882358928443</v>
      </c>
      <c r="G1075" s="40">
        <f t="shared" si="48"/>
        <v>0.25603740241903961</v>
      </c>
      <c r="I1075" s="13">
        <v>44113</v>
      </c>
      <c r="J1075">
        <v>27</v>
      </c>
      <c r="K1075">
        <f t="shared" si="43"/>
        <v>29.888021682962183</v>
      </c>
      <c r="L1075" s="17">
        <f t="shared" si="49"/>
        <v>-2.888021682962183</v>
      </c>
      <c r="M1075">
        <f t="shared" si="50"/>
        <v>2.888021682962183</v>
      </c>
      <c r="N1075">
        <f t="shared" si="51"/>
        <v>8.3406692412597199</v>
      </c>
      <c r="O1075" s="40">
        <f t="shared" si="52"/>
        <v>0.10696376603563641</v>
      </c>
      <c r="Q1075" s="13">
        <v>44113</v>
      </c>
      <c r="R1075">
        <v>13</v>
      </c>
      <c r="S1075">
        <f t="shared" si="42"/>
        <v>12.586087283704275</v>
      </c>
      <c r="T1075" s="17">
        <f t="shared" si="38"/>
        <v>0.41391271629572479</v>
      </c>
      <c r="U1075">
        <f t="shared" si="39"/>
        <v>0.41391271629572479</v>
      </c>
      <c r="V1075">
        <f t="shared" si="40"/>
        <v>0.17132373671130516</v>
      </c>
      <c r="W1075" s="40">
        <f t="shared" si="41"/>
        <v>3.1839439715055755E-2</v>
      </c>
    </row>
    <row r="1076" spans="1:23" x14ac:dyDescent="0.3">
      <c r="A1076" s="13">
        <v>44114</v>
      </c>
      <c r="B1076">
        <v>30</v>
      </c>
      <c r="C1076">
        <f t="shared" si="44"/>
        <v>23.806216352564352</v>
      </c>
      <c r="D1076" s="17">
        <f t="shared" si="45"/>
        <v>6.193783647435648</v>
      </c>
      <c r="E1076">
        <f t="shared" si="46"/>
        <v>6.193783647435648</v>
      </c>
      <c r="F1076">
        <f t="shared" si="47"/>
        <v>38.36295587124124</v>
      </c>
      <c r="G1076" s="40">
        <f t="shared" si="48"/>
        <v>0.20645945491452161</v>
      </c>
      <c r="I1076" s="13">
        <v>44114</v>
      </c>
      <c r="J1076">
        <v>22</v>
      </c>
      <c r="K1076">
        <f t="shared" si="43"/>
        <v>25.464488508970287</v>
      </c>
      <c r="L1076" s="17">
        <f t="shared" si="49"/>
        <v>-3.4644885089702875</v>
      </c>
      <c r="M1076">
        <f t="shared" si="50"/>
        <v>3.4644885089702875</v>
      </c>
      <c r="N1076">
        <f t="shared" si="51"/>
        <v>12.002680628787166</v>
      </c>
      <c r="O1076" s="40">
        <f t="shared" si="52"/>
        <v>0.15747675040774034</v>
      </c>
      <c r="Q1076" s="13">
        <v>44114</v>
      </c>
      <c r="R1076">
        <v>13</v>
      </c>
      <c r="S1076">
        <f t="shared" si="42"/>
        <v>9.4328608543962904</v>
      </c>
      <c r="T1076" s="17">
        <f t="shared" si="38"/>
        <v>3.5671391456037096</v>
      </c>
      <c r="U1076">
        <f t="shared" si="39"/>
        <v>3.5671391456037096</v>
      </c>
      <c r="V1076">
        <f t="shared" si="40"/>
        <v>12.724481684098363</v>
      </c>
      <c r="W1076" s="40">
        <f t="shared" si="41"/>
        <v>0.27439531889259305</v>
      </c>
    </row>
    <row r="1077" spans="1:23" x14ac:dyDescent="0.3">
      <c r="A1077" s="13">
        <v>44115</v>
      </c>
      <c r="B1077">
        <v>26</v>
      </c>
      <c r="C1077">
        <f t="shared" si="44"/>
        <v>23.087844748785503</v>
      </c>
      <c r="D1077" s="17">
        <f t="shared" si="45"/>
        <v>2.9121552512144966</v>
      </c>
      <c r="E1077">
        <f t="shared" si="46"/>
        <v>2.9121552512144966</v>
      </c>
      <c r="F1077">
        <f t="shared" si="47"/>
        <v>8.4806482071761682</v>
      </c>
      <c r="G1077" s="40">
        <f t="shared" si="48"/>
        <v>0.11200597120055757</v>
      </c>
      <c r="I1077" s="13">
        <v>44115</v>
      </c>
      <c r="J1077">
        <v>19</v>
      </c>
      <c r="K1077">
        <f t="shared" si="43"/>
        <v>24.88921875369369</v>
      </c>
      <c r="L1077" s="17">
        <f t="shared" si="49"/>
        <v>-5.8892187536936902</v>
      </c>
      <c r="M1077">
        <f t="shared" si="50"/>
        <v>5.8892187536936902</v>
      </c>
      <c r="N1077">
        <f t="shared" si="51"/>
        <v>34.68289752885746</v>
      </c>
      <c r="O1077" s="40">
        <f t="shared" si="52"/>
        <v>0.30995888177335212</v>
      </c>
      <c r="Q1077" s="13">
        <v>44115</v>
      </c>
      <c r="R1077">
        <v>16</v>
      </c>
      <c r="S1077">
        <f t="shared" si="42"/>
        <v>11.499350109520501</v>
      </c>
      <c r="T1077" s="17">
        <f t="shared" si="38"/>
        <v>4.5006498904794991</v>
      </c>
      <c r="U1077">
        <f t="shared" si="39"/>
        <v>4.5006498904794991</v>
      </c>
      <c r="V1077">
        <f t="shared" si="40"/>
        <v>20.255849436673127</v>
      </c>
      <c r="W1077" s="40">
        <f t="shared" si="41"/>
        <v>0.2812906181549687</v>
      </c>
    </row>
    <row r="1078" spans="1:23" x14ac:dyDescent="0.3">
      <c r="A1078" s="13">
        <v>44116</v>
      </c>
      <c r="B1078">
        <v>29</v>
      </c>
      <c r="C1078">
        <f t="shared" si="44"/>
        <v>21.969907318232377</v>
      </c>
      <c r="D1078" s="17">
        <f t="shared" si="45"/>
        <v>7.0300926817676235</v>
      </c>
      <c r="E1078">
        <f t="shared" si="46"/>
        <v>7.0300926817676235</v>
      </c>
      <c r="F1078">
        <f t="shared" si="47"/>
        <v>49.422203114242699</v>
      </c>
      <c r="G1078" s="40">
        <f t="shared" si="48"/>
        <v>0.24241698902646977</v>
      </c>
      <c r="I1078" s="13">
        <v>44116</v>
      </c>
      <c r="J1078">
        <v>28</v>
      </c>
      <c r="K1078">
        <f t="shared" si="43"/>
        <v>26.112202362510384</v>
      </c>
      <c r="L1078" s="17">
        <f t="shared" si="49"/>
        <v>1.8877976374896157</v>
      </c>
      <c r="M1078">
        <f t="shared" si="50"/>
        <v>1.8877976374896157</v>
      </c>
      <c r="N1078">
        <f t="shared" si="51"/>
        <v>3.5637799201113745</v>
      </c>
      <c r="O1078" s="40">
        <f t="shared" si="52"/>
        <v>6.7421344196057706E-2</v>
      </c>
      <c r="Q1078" s="13">
        <v>44116</v>
      </c>
      <c r="R1078">
        <v>16</v>
      </c>
      <c r="S1078">
        <f t="shared" si="42"/>
        <v>13.267569342638073</v>
      </c>
      <c r="T1078" s="17">
        <f t="shared" si="38"/>
        <v>2.7324306573619275</v>
      </c>
      <c r="U1078">
        <f t="shared" si="39"/>
        <v>2.7324306573619275</v>
      </c>
      <c r="V1078">
        <f t="shared" si="40"/>
        <v>7.4661772972913347</v>
      </c>
      <c r="W1078" s="40">
        <f t="shared" si="41"/>
        <v>0.17077691608512047</v>
      </c>
    </row>
    <row r="1079" spans="1:23" x14ac:dyDescent="0.3">
      <c r="A1079" s="13">
        <v>44117</v>
      </c>
      <c r="B1079">
        <v>29</v>
      </c>
      <c r="C1079">
        <f t="shared" si="44"/>
        <v>23.866078801641891</v>
      </c>
      <c r="D1079" s="17">
        <f t="shared" si="45"/>
        <v>5.1339211983581095</v>
      </c>
      <c r="E1079">
        <f t="shared" si="46"/>
        <v>5.1339211983581095</v>
      </c>
      <c r="F1079">
        <f t="shared" si="47"/>
        <v>26.357146870950768</v>
      </c>
      <c r="G1079" s="40">
        <f t="shared" si="48"/>
        <v>0.17703176546062446</v>
      </c>
      <c r="I1079" s="13">
        <v>44117</v>
      </c>
      <c r="J1079">
        <v>28</v>
      </c>
      <c r="K1079">
        <f t="shared" si="43"/>
        <v>26.815968613766</v>
      </c>
      <c r="L1079" s="17">
        <f t="shared" si="49"/>
        <v>1.1840313862340004</v>
      </c>
      <c r="M1079">
        <f t="shared" si="50"/>
        <v>1.1840313862340004</v>
      </c>
      <c r="N1079">
        <f t="shared" si="51"/>
        <v>1.4019303235872087</v>
      </c>
      <c r="O1079" s="40">
        <f t="shared" si="52"/>
        <v>4.2286835222642871E-2</v>
      </c>
      <c r="Q1079" s="13">
        <v>44117</v>
      </c>
      <c r="R1079">
        <v>16</v>
      </c>
      <c r="S1079">
        <f t="shared" si="42"/>
        <v>9.1211091710932894</v>
      </c>
      <c r="T1079" s="17">
        <f t="shared" si="38"/>
        <v>6.8788908289067106</v>
      </c>
      <c r="U1079">
        <f t="shared" si="39"/>
        <v>6.8788908289067106</v>
      </c>
      <c r="V1079">
        <f t="shared" si="40"/>
        <v>47.31913903601685</v>
      </c>
      <c r="W1079" s="40">
        <f t="shared" si="41"/>
        <v>0.42993067680666941</v>
      </c>
    </row>
    <row r="1080" spans="1:23" x14ac:dyDescent="0.3">
      <c r="A1080" s="13">
        <v>44118</v>
      </c>
      <c r="B1080">
        <v>23</v>
      </c>
      <c r="C1080">
        <f t="shared" si="44"/>
        <v>21.599581072932015</v>
      </c>
      <c r="D1080" s="17">
        <f t="shared" si="45"/>
        <v>1.4004189270679852</v>
      </c>
      <c r="E1080">
        <f t="shared" si="46"/>
        <v>1.4004189270679852</v>
      </c>
      <c r="F1080">
        <f t="shared" si="47"/>
        <v>1.9611731712902469</v>
      </c>
      <c r="G1080" s="40">
        <f t="shared" si="48"/>
        <v>6.0887779437738487E-2</v>
      </c>
      <c r="I1080" s="13">
        <v>44118</v>
      </c>
      <c r="J1080">
        <v>31</v>
      </c>
      <c r="K1080">
        <f t="shared" si="43"/>
        <v>26.03129191569306</v>
      </c>
      <c r="L1080" s="17">
        <f t="shared" si="49"/>
        <v>4.9687080843069396</v>
      </c>
      <c r="M1080">
        <f t="shared" si="50"/>
        <v>4.9687080843069396</v>
      </c>
      <c r="N1080">
        <f t="shared" si="51"/>
        <v>24.688060027057137</v>
      </c>
      <c r="O1080" s="40">
        <f t="shared" si="52"/>
        <v>0.16028090594538516</v>
      </c>
      <c r="Q1080" s="13">
        <v>44118</v>
      </c>
      <c r="R1080">
        <v>14</v>
      </c>
      <c r="S1080">
        <f t="shared" si="42"/>
        <v>11.149746517365374</v>
      </c>
      <c r="T1080" s="17">
        <f t="shared" si="38"/>
        <v>2.850253482634626</v>
      </c>
      <c r="U1080">
        <f t="shared" si="39"/>
        <v>2.850253482634626</v>
      </c>
      <c r="V1080">
        <f t="shared" si="40"/>
        <v>8.1239449152708136</v>
      </c>
      <c r="W1080" s="40">
        <f t="shared" si="41"/>
        <v>0.20358953447390185</v>
      </c>
    </row>
    <row r="1081" spans="1:23" x14ac:dyDescent="0.3">
      <c r="A1081" s="13">
        <v>44119</v>
      </c>
      <c r="B1081">
        <v>24</v>
      </c>
      <c r="C1081">
        <f t="shared" si="44"/>
        <v>20.758235104076544</v>
      </c>
      <c r="D1081" s="17">
        <f t="shared" si="45"/>
        <v>3.2417648959234562</v>
      </c>
      <c r="E1081">
        <f t="shared" si="46"/>
        <v>3.2417648959234562</v>
      </c>
      <c r="F1081">
        <f t="shared" si="47"/>
        <v>10.509039640441618</v>
      </c>
      <c r="G1081" s="40">
        <f t="shared" si="48"/>
        <v>0.13507353733014402</v>
      </c>
      <c r="I1081" s="13">
        <v>44119</v>
      </c>
      <c r="J1081">
        <v>26</v>
      </c>
      <c r="K1081">
        <f t="shared" si="43"/>
        <v>28.318989547182834</v>
      </c>
      <c r="L1081" s="17">
        <f t="shared" si="49"/>
        <v>-2.3189895471828343</v>
      </c>
      <c r="M1081">
        <f t="shared" si="50"/>
        <v>2.3189895471828343</v>
      </c>
      <c r="N1081">
        <f t="shared" si="51"/>
        <v>5.3777125199432474</v>
      </c>
      <c r="O1081" s="40">
        <f t="shared" si="52"/>
        <v>8.9191905660878243E-2</v>
      </c>
      <c r="Q1081" s="13">
        <v>44119</v>
      </c>
      <c r="R1081">
        <v>15</v>
      </c>
      <c r="S1081">
        <f t="shared" si="42"/>
        <v>11.988629615073506</v>
      </c>
      <c r="T1081" s="17">
        <f t="shared" si="38"/>
        <v>3.0113703849264937</v>
      </c>
      <c r="U1081">
        <f t="shared" si="39"/>
        <v>3.0113703849264937</v>
      </c>
      <c r="V1081">
        <f t="shared" si="40"/>
        <v>9.0683515952123379</v>
      </c>
      <c r="W1081" s="40">
        <f t="shared" si="41"/>
        <v>0.20075802566176623</v>
      </c>
    </row>
    <row r="1082" spans="1:23" x14ac:dyDescent="0.3">
      <c r="A1082" s="13">
        <v>44120</v>
      </c>
      <c r="B1082">
        <v>26</v>
      </c>
      <c r="C1082">
        <f t="shared" si="44"/>
        <v>23.174510642753713</v>
      </c>
      <c r="D1082" s="17">
        <f t="shared" si="45"/>
        <v>2.8254893572462869</v>
      </c>
      <c r="E1082">
        <f t="shared" si="46"/>
        <v>2.8254893572462869</v>
      </c>
      <c r="F1082">
        <f t="shared" si="47"/>
        <v>7.9833901079120357</v>
      </c>
      <c r="G1082" s="40">
        <f t="shared" si="48"/>
        <v>0.10867266758639565</v>
      </c>
      <c r="I1082" s="13">
        <v>44120</v>
      </c>
      <c r="J1082">
        <v>19</v>
      </c>
      <c r="K1082">
        <f t="shared" si="43"/>
        <v>24.698771349275393</v>
      </c>
      <c r="L1082" s="17">
        <f t="shared" si="49"/>
        <v>-5.6987713492753933</v>
      </c>
      <c r="M1082">
        <f t="shared" si="50"/>
        <v>5.6987713492753933</v>
      </c>
      <c r="N1082">
        <f t="shared" si="51"/>
        <v>32.475994891322088</v>
      </c>
      <c r="O1082" s="40">
        <f t="shared" si="52"/>
        <v>0.2999353341723891</v>
      </c>
      <c r="Q1082" s="13">
        <v>44120</v>
      </c>
      <c r="R1082">
        <v>17</v>
      </c>
      <c r="S1082">
        <f t="shared" si="42"/>
        <v>9.9619324889658003</v>
      </c>
      <c r="T1082" s="17">
        <f t="shared" si="38"/>
        <v>7.0380675110341997</v>
      </c>
      <c r="U1082">
        <f t="shared" si="39"/>
        <v>7.0380675110341997</v>
      </c>
      <c r="V1082">
        <f t="shared" si="40"/>
        <v>49.534394289875138</v>
      </c>
      <c r="W1082" s="40">
        <f t="shared" si="41"/>
        <v>0.41400397123730587</v>
      </c>
    </row>
    <row r="1083" spans="1:23" x14ac:dyDescent="0.3">
      <c r="A1083" s="13">
        <v>44121</v>
      </c>
      <c r="B1083">
        <v>22</v>
      </c>
      <c r="C1083">
        <f t="shared" si="44"/>
        <v>19.319019087021019</v>
      </c>
      <c r="D1083" s="17">
        <f t="shared" si="45"/>
        <v>2.6809809129789812</v>
      </c>
      <c r="E1083">
        <f t="shared" si="46"/>
        <v>2.6809809129789812</v>
      </c>
      <c r="F1083">
        <f t="shared" si="47"/>
        <v>7.1876586557576116</v>
      </c>
      <c r="G1083" s="40">
        <f t="shared" si="48"/>
        <v>0.12186276877177188</v>
      </c>
      <c r="I1083" s="13">
        <v>44121</v>
      </c>
      <c r="J1083">
        <v>25</v>
      </c>
      <c r="K1083">
        <f t="shared" si="43"/>
        <v>26.328476233449472</v>
      </c>
      <c r="L1083" s="17">
        <f t="shared" si="49"/>
        <v>-1.3284762334494715</v>
      </c>
      <c r="M1083">
        <f t="shared" si="50"/>
        <v>1.3284762334494715</v>
      </c>
      <c r="N1083">
        <f t="shared" si="51"/>
        <v>1.7648491028400948</v>
      </c>
      <c r="O1083" s="40">
        <f t="shared" si="52"/>
        <v>5.3139049337978861E-2</v>
      </c>
      <c r="Q1083" s="13">
        <v>44121</v>
      </c>
      <c r="R1083">
        <v>15</v>
      </c>
      <c r="S1083">
        <f t="shared" si="42"/>
        <v>11.715281284302336</v>
      </c>
      <c r="T1083" s="17">
        <f t="shared" si="38"/>
        <v>3.2847187156976645</v>
      </c>
      <c r="U1083">
        <f t="shared" si="39"/>
        <v>3.2847187156976645</v>
      </c>
      <c r="V1083">
        <f t="shared" si="40"/>
        <v>10.789377041254514</v>
      </c>
      <c r="W1083" s="40">
        <f t="shared" si="41"/>
        <v>0.21898124771317765</v>
      </c>
    </row>
    <row r="1084" spans="1:23" x14ac:dyDescent="0.3">
      <c r="A1084" s="13">
        <v>44122</v>
      </c>
      <c r="B1084">
        <v>32</v>
      </c>
      <c r="C1084">
        <f t="shared" si="44"/>
        <v>21.516101342017681</v>
      </c>
      <c r="D1084" s="17">
        <f t="shared" si="45"/>
        <v>10.483898657982319</v>
      </c>
      <c r="E1084">
        <f t="shared" si="46"/>
        <v>10.483898657982319</v>
      </c>
      <c r="F1084">
        <f t="shared" si="47"/>
        <v>109.91213107084347</v>
      </c>
      <c r="G1084" s="40">
        <f t="shared" si="48"/>
        <v>0.32762183306194748</v>
      </c>
      <c r="I1084" s="13">
        <v>44122</v>
      </c>
      <c r="J1084">
        <v>22</v>
      </c>
      <c r="K1084">
        <f t="shared" si="43"/>
        <v>24.814734665488441</v>
      </c>
      <c r="L1084" s="17">
        <f t="shared" si="49"/>
        <v>-2.8147346654884409</v>
      </c>
      <c r="M1084">
        <f t="shared" si="50"/>
        <v>2.8147346654884409</v>
      </c>
      <c r="N1084">
        <f t="shared" si="51"/>
        <v>7.9227312371023251</v>
      </c>
      <c r="O1084" s="40">
        <f t="shared" si="52"/>
        <v>0.12794248479492912</v>
      </c>
      <c r="Q1084" s="13">
        <v>44122</v>
      </c>
      <c r="R1084">
        <v>12</v>
      </c>
      <c r="S1084">
        <f t="shared" si="42"/>
        <v>11.154819231894496</v>
      </c>
      <c r="T1084" s="17">
        <f t="shared" si="38"/>
        <v>0.84518076810550369</v>
      </c>
      <c r="U1084">
        <f t="shared" si="39"/>
        <v>0.84518076810550369</v>
      </c>
      <c r="V1084">
        <f t="shared" si="40"/>
        <v>0.7143305307754092</v>
      </c>
      <c r="W1084" s="40">
        <f t="shared" si="41"/>
        <v>7.0431730675458645E-2</v>
      </c>
    </row>
    <row r="1085" spans="1:23" x14ac:dyDescent="0.3">
      <c r="A1085" s="13">
        <v>44123</v>
      </c>
      <c r="B1085">
        <v>26</v>
      </c>
      <c r="C1085">
        <f t="shared" si="44"/>
        <v>26.045456414918032</v>
      </c>
      <c r="D1085" s="17">
        <f t="shared" si="45"/>
        <v>-4.5456414918032095E-2</v>
      </c>
      <c r="E1085">
        <f t="shared" si="46"/>
        <v>4.5456414918032095E-2</v>
      </c>
      <c r="F1085">
        <f t="shared" si="47"/>
        <v>2.0662856572002909E-3</v>
      </c>
      <c r="G1085" s="40">
        <f t="shared" si="48"/>
        <v>1.7483236506935422E-3</v>
      </c>
      <c r="I1085" s="13">
        <v>44123</v>
      </c>
      <c r="J1085">
        <v>27</v>
      </c>
      <c r="K1085">
        <f t="shared" si="43"/>
        <v>26.552233162147591</v>
      </c>
      <c r="L1085" s="17">
        <f t="shared" si="49"/>
        <v>0.44776683785240934</v>
      </c>
      <c r="M1085">
        <f t="shared" si="50"/>
        <v>0.44776683785240934</v>
      </c>
      <c r="N1085">
        <f t="shared" si="51"/>
        <v>0.20049514108034583</v>
      </c>
      <c r="O1085" s="40">
        <f t="shared" si="52"/>
        <v>1.6583956957496641E-2</v>
      </c>
      <c r="Q1085" s="13">
        <v>44123</v>
      </c>
      <c r="R1085">
        <v>18</v>
      </c>
      <c r="S1085">
        <f t="shared" si="42"/>
        <v>10.295997966506862</v>
      </c>
      <c r="T1085" s="17">
        <f t="shared" si="38"/>
        <v>7.7040020334931381</v>
      </c>
      <c r="U1085">
        <f t="shared" si="39"/>
        <v>7.7040020334931381</v>
      </c>
      <c r="V1085">
        <f t="shared" si="40"/>
        <v>59.351647332066406</v>
      </c>
      <c r="W1085" s="40">
        <f t="shared" si="41"/>
        <v>0.42800011297184098</v>
      </c>
    </row>
    <row r="1086" spans="1:23" x14ac:dyDescent="0.3">
      <c r="A1086" s="13">
        <v>44124</v>
      </c>
      <c r="B1086">
        <v>37</v>
      </c>
      <c r="C1086">
        <f t="shared" si="44"/>
        <v>21.848961398956799</v>
      </c>
      <c r="D1086" s="17">
        <f t="shared" si="45"/>
        <v>15.151038601043201</v>
      </c>
      <c r="E1086">
        <f t="shared" si="46"/>
        <v>15.151038601043201</v>
      </c>
      <c r="F1086">
        <f t="shared" si="47"/>
        <v>229.5539706903011</v>
      </c>
      <c r="G1086" s="40">
        <f t="shared" si="48"/>
        <v>0.40948752975792435</v>
      </c>
      <c r="I1086" s="13">
        <v>44124</v>
      </c>
      <c r="J1086">
        <v>35</v>
      </c>
      <c r="K1086">
        <f t="shared" si="43"/>
        <v>28.492843955564421</v>
      </c>
      <c r="L1086" s="17">
        <f t="shared" si="49"/>
        <v>6.5071560444355789</v>
      </c>
      <c r="M1086">
        <f t="shared" si="50"/>
        <v>6.5071560444355789</v>
      </c>
      <c r="N1086">
        <f t="shared" si="51"/>
        <v>42.34307978663449</v>
      </c>
      <c r="O1086" s="40">
        <f t="shared" si="52"/>
        <v>0.18591874412673082</v>
      </c>
      <c r="Q1086" s="13">
        <v>44124</v>
      </c>
      <c r="R1086">
        <v>16</v>
      </c>
      <c r="S1086">
        <f t="shared" si="42"/>
        <v>11.538852360465006</v>
      </c>
      <c r="T1086" s="17">
        <f t="shared" si="38"/>
        <v>4.4611476395349943</v>
      </c>
      <c r="U1086">
        <f t="shared" si="39"/>
        <v>4.4611476395349943</v>
      </c>
      <c r="V1086">
        <f t="shared" si="40"/>
        <v>19.901838261728653</v>
      </c>
      <c r="W1086" s="40">
        <f t="shared" si="41"/>
        <v>0.27882172747093714</v>
      </c>
    </row>
    <row r="1087" spans="1:23" x14ac:dyDescent="0.3">
      <c r="A1087" s="13">
        <v>44125</v>
      </c>
      <c r="B1087">
        <v>23</v>
      </c>
      <c r="C1087">
        <f t="shared" si="44"/>
        <v>25.242408703526216</v>
      </c>
      <c r="D1087" s="17">
        <f t="shared" si="45"/>
        <v>-2.2424087035262161</v>
      </c>
      <c r="E1087">
        <f t="shared" si="46"/>
        <v>2.2424087035262161</v>
      </c>
      <c r="F1087">
        <f t="shared" si="47"/>
        <v>5.028396793650125</v>
      </c>
      <c r="G1087" s="40">
        <f t="shared" si="48"/>
        <v>9.7496030588096347E-2</v>
      </c>
      <c r="I1087" s="13">
        <v>44125</v>
      </c>
      <c r="J1087">
        <v>25</v>
      </c>
      <c r="K1087">
        <f t="shared" si="43"/>
        <v>30.695928212243718</v>
      </c>
      <c r="L1087" s="17">
        <f t="shared" si="49"/>
        <v>-5.695928212243718</v>
      </c>
      <c r="M1087">
        <f t="shared" si="50"/>
        <v>5.695928212243718</v>
      </c>
      <c r="N1087">
        <f t="shared" si="51"/>
        <v>32.443598199033914</v>
      </c>
      <c r="O1087" s="40">
        <f t="shared" si="52"/>
        <v>0.22783712848974871</v>
      </c>
      <c r="Q1087" s="13">
        <v>44125</v>
      </c>
      <c r="R1087">
        <v>10</v>
      </c>
      <c r="S1087">
        <f t="shared" si="42"/>
        <v>9.9949189970750982</v>
      </c>
      <c r="T1087" s="17">
        <f t="shared" si="38"/>
        <v>5.0810029249017674E-3</v>
      </c>
      <c r="U1087">
        <f t="shared" si="39"/>
        <v>5.0810029249017674E-3</v>
      </c>
      <c r="V1087">
        <f t="shared" si="40"/>
        <v>2.5816590722860315E-5</v>
      </c>
      <c r="W1087" s="40">
        <f t="shared" si="41"/>
        <v>5.0810029249017676E-4</v>
      </c>
    </row>
    <row r="1088" spans="1:23" x14ac:dyDescent="0.3">
      <c r="A1088" s="13">
        <v>44126</v>
      </c>
      <c r="B1088">
        <v>21</v>
      </c>
      <c r="C1088">
        <f t="shared" si="44"/>
        <v>21.824520197118122</v>
      </c>
      <c r="D1088" s="17">
        <f t="shared" si="45"/>
        <v>-0.82452019711812241</v>
      </c>
      <c r="E1088">
        <f t="shared" si="46"/>
        <v>0.82452019711812241</v>
      </c>
      <c r="F1088">
        <f t="shared" si="47"/>
        <v>0.67983355545570745</v>
      </c>
      <c r="G1088" s="40">
        <f t="shared" si="48"/>
        <v>3.92628665294344E-2</v>
      </c>
      <c r="I1088" s="13">
        <v>44126</v>
      </c>
      <c r="J1088">
        <v>25</v>
      </c>
      <c r="K1088">
        <f t="shared" si="43"/>
        <v>24.952987453498281</v>
      </c>
      <c r="L1088" s="17">
        <f t="shared" si="49"/>
        <v>4.7012546501719044E-2</v>
      </c>
      <c r="M1088">
        <f t="shared" si="50"/>
        <v>4.7012546501719044E-2</v>
      </c>
      <c r="N1088">
        <f t="shared" si="51"/>
        <v>2.2101795285762956E-3</v>
      </c>
      <c r="O1088" s="40">
        <f t="shared" si="52"/>
        <v>1.8805018600687618E-3</v>
      </c>
      <c r="Q1088" s="13">
        <v>44126</v>
      </c>
      <c r="R1088">
        <v>9</v>
      </c>
      <c r="S1088">
        <f t="shared" si="42"/>
        <v>10.335182958834832</v>
      </c>
      <c r="T1088" s="17">
        <f t="shared" si="38"/>
        <v>-1.3351829588348316</v>
      </c>
      <c r="U1088">
        <f t="shared" si="39"/>
        <v>1.3351829588348316</v>
      </c>
      <c r="V1088">
        <f t="shared" si="40"/>
        <v>1.7827135335629356</v>
      </c>
      <c r="W1088" s="40">
        <f t="shared" si="41"/>
        <v>0.14835366209275908</v>
      </c>
    </row>
    <row r="1089" spans="1:23" x14ac:dyDescent="0.3">
      <c r="A1089" s="13">
        <v>44127</v>
      </c>
      <c r="B1089">
        <v>23</v>
      </c>
      <c r="C1089">
        <f t="shared" si="44"/>
        <v>20.723122830420021</v>
      </c>
      <c r="D1089" s="17">
        <f t="shared" si="45"/>
        <v>2.2768771695799792</v>
      </c>
      <c r="E1089">
        <f t="shared" si="46"/>
        <v>2.2768771695799792</v>
      </c>
      <c r="F1089">
        <f t="shared" si="47"/>
        <v>5.1841696453545376</v>
      </c>
      <c r="G1089" s="40">
        <f t="shared" si="48"/>
        <v>9.8994659546955618E-2</v>
      </c>
      <c r="I1089" s="13">
        <v>44127</v>
      </c>
      <c r="J1089">
        <v>29</v>
      </c>
      <c r="K1089">
        <f t="shared" si="43"/>
        <v>23.433283707650723</v>
      </c>
      <c r="L1089" s="17">
        <f t="shared" si="49"/>
        <v>5.5667162923492768</v>
      </c>
      <c r="M1089">
        <f t="shared" si="50"/>
        <v>5.5667162923492768</v>
      </c>
      <c r="N1089">
        <f t="shared" si="51"/>
        <v>30.988330279506879</v>
      </c>
      <c r="O1089" s="40">
        <f t="shared" si="52"/>
        <v>0.19195573421894058</v>
      </c>
      <c r="Q1089" s="13">
        <v>44127</v>
      </c>
      <c r="R1089">
        <v>14</v>
      </c>
      <c r="S1089">
        <f t="shared" si="42"/>
        <v>12.848180597994526</v>
      </c>
      <c r="T1089" s="17">
        <f t="shared" si="38"/>
        <v>1.1518194020054739</v>
      </c>
      <c r="U1089">
        <f t="shared" si="39"/>
        <v>1.1518194020054739</v>
      </c>
      <c r="V1089">
        <f t="shared" si="40"/>
        <v>1.3266879348362477</v>
      </c>
      <c r="W1089" s="40">
        <f t="shared" si="41"/>
        <v>8.2272814428962421E-2</v>
      </c>
    </row>
    <row r="1090" spans="1:23" x14ac:dyDescent="0.3">
      <c r="A1090" s="13">
        <v>44128</v>
      </c>
      <c r="B1090">
        <v>28</v>
      </c>
      <c r="C1090">
        <f t="shared" si="44"/>
        <v>23.304582180345253</v>
      </c>
      <c r="D1090" s="17">
        <f t="shared" si="45"/>
        <v>4.6954178196547467</v>
      </c>
      <c r="E1090">
        <f t="shared" si="46"/>
        <v>4.6954178196547467</v>
      </c>
      <c r="F1090">
        <f t="shared" si="47"/>
        <v>22.046948501131336</v>
      </c>
      <c r="G1090" s="40">
        <f t="shared" si="48"/>
        <v>0.1676934935590981</v>
      </c>
      <c r="I1090" s="13">
        <v>44128</v>
      </c>
      <c r="J1090">
        <v>22</v>
      </c>
      <c r="K1090">
        <f t="shared" si="43"/>
        <v>23.374132328171008</v>
      </c>
      <c r="L1090" s="17">
        <f t="shared" si="49"/>
        <v>-1.3741323281710081</v>
      </c>
      <c r="M1090">
        <f t="shared" si="50"/>
        <v>1.3741323281710081</v>
      </c>
      <c r="N1090">
        <f t="shared" si="51"/>
        <v>1.888239655324675</v>
      </c>
      <c r="O1090" s="40">
        <f t="shared" si="52"/>
        <v>6.2460560371409457E-2</v>
      </c>
      <c r="Q1090" s="13">
        <v>44128</v>
      </c>
      <c r="R1090">
        <v>9</v>
      </c>
      <c r="S1090">
        <f t="shared" si="42"/>
        <v>11.643622609828769</v>
      </c>
      <c r="T1090" s="17">
        <f t="shared" si="38"/>
        <v>-2.6436226098287694</v>
      </c>
      <c r="U1090">
        <f t="shared" si="39"/>
        <v>2.6436226098287694</v>
      </c>
      <c r="V1090">
        <f t="shared" si="40"/>
        <v>6.9887405031978735</v>
      </c>
      <c r="W1090" s="40">
        <f t="shared" si="41"/>
        <v>0.29373584553652993</v>
      </c>
    </row>
    <row r="1091" spans="1:23" x14ac:dyDescent="0.3">
      <c r="A1091" s="13">
        <v>44129</v>
      </c>
      <c r="B1091">
        <v>22</v>
      </c>
      <c r="C1091">
        <f t="shared" si="44"/>
        <v>23.463228094613871</v>
      </c>
      <c r="D1091" s="17">
        <f t="shared" si="45"/>
        <v>-1.4632280946138714</v>
      </c>
      <c r="E1091">
        <f t="shared" si="46"/>
        <v>1.4632280946138714</v>
      </c>
      <c r="F1091">
        <f t="shared" si="47"/>
        <v>2.1410364568673406</v>
      </c>
      <c r="G1091" s="40">
        <f t="shared" si="48"/>
        <v>6.651036793699415E-2</v>
      </c>
      <c r="I1091" s="13">
        <v>44129</v>
      </c>
      <c r="J1091">
        <v>24</v>
      </c>
      <c r="K1091">
        <f t="shared" si="43"/>
        <v>24.717299029926355</v>
      </c>
      <c r="L1091" s="17">
        <f t="shared" si="49"/>
        <v>-0.7172990299263553</v>
      </c>
      <c r="M1091">
        <f t="shared" si="50"/>
        <v>0.7172990299263553</v>
      </c>
      <c r="N1091">
        <f t="shared" si="51"/>
        <v>0.51451789833329031</v>
      </c>
      <c r="O1091" s="40">
        <f t="shared" si="52"/>
        <v>2.9887459580264803E-2</v>
      </c>
      <c r="Q1091" s="13">
        <v>44129</v>
      </c>
      <c r="R1091">
        <v>17</v>
      </c>
      <c r="S1091">
        <f t="shared" si="42"/>
        <v>12.828108300841933</v>
      </c>
      <c r="T1091" s="17">
        <f t="shared" si="38"/>
        <v>4.171891699158067</v>
      </c>
      <c r="U1091">
        <f t="shared" si="39"/>
        <v>4.171891699158067</v>
      </c>
      <c r="V1091">
        <f t="shared" si="40"/>
        <v>17.404680349503984</v>
      </c>
      <c r="W1091" s="40">
        <f t="shared" si="41"/>
        <v>0.24540539406812159</v>
      </c>
    </row>
    <row r="1092" spans="1:23" x14ac:dyDescent="0.3">
      <c r="A1092" s="13">
        <v>44130</v>
      </c>
      <c r="B1092">
        <v>24</v>
      </c>
      <c r="C1092">
        <f t="shared" si="44"/>
        <v>25.198223117568098</v>
      </c>
      <c r="D1092" s="17">
        <f t="shared" si="45"/>
        <v>-1.198223117568098</v>
      </c>
      <c r="E1092">
        <f t="shared" si="46"/>
        <v>1.198223117568098</v>
      </c>
      <c r="F1092">
        <f t="shared" si="47"/>
        <v>1.4357386394746119</v>
      </c>
      <c r="G1092" s="40">
        <f t="shared" si="48"/>
        <v>4.9925963232004079E-2</v>
      </c>
      <c r="I1092" s="13">
        <v>44130</v>
      </c>
      <c r="J1092">
        <v>24</v>
      </c>
      <c r="K1092">
        <f t="shared" si="43"/>
        <v>27.921937438374467</v>
      </c>
      <c r="L1092" s="17">
        <f t="shared" si="49"/>
        <v>-3.9219374383744672</v>
      </c>
      <c r="M1092">
        <f t="shared" si="50"/>
        <v>3.9219374383744672</v>
      </c>
      <c r="N1092">
        <f t="shared" si="51"/>
        <v>15.381593270523277</v>
      </c>
      <c r="O1092" s="40">
        <f t="shared" si="52"/>
        <v>0.16341405993226946</v>
      </c>
      <c r="Q1092" s="13">
        <v>44130</v>
      </c>
      <c r="R1092">
        <v>14</v>
      </c>
      <c r="S1092">
        <f t="shared" si="42"/>
        <v>15.060589525361186</v>
      </c>
      <c r="T1092" s="17">
        <f t="shared" si="38"/>
        <v>-1.0605895253611859</v>
      </c>
      <c r="U1092">
        <f t="shared" si="39"/>
        <v>1.0605895253611859</v>
      </c>
      <c r="V1092">
        <f t="shared" si="40"/>
        <v>1.1248501413058656</v>
      </c>
      <c r="W1092" s="40">
        <f t="shared" si="41"/>
        <v>7.5756394668656135E-2</v>
      </c>
    </row>
    <row r="1093" spans="1:23" x14ac:dyDescent="0.3">
      <c r="A1093" s="13">
        <v>44131</v>
      </c>
      <c r="B1093">
        <v>25</v>
      </c>
      <c r="C1093">
        <f t="shared" si="44"/>
        <v>26.40395666315959</v>
      </c>
      <c r="D1093" s="17">
        <f t="shared" si="45"/>
        <v>-1.4039566631595903</v>
      </c>
      <c r="E1093">
        <f t="shared" si="46"/>
        <v>1.4039566631595903</v>
      </c>
      <c r="F1093">
        <f t="shared" si="47"/>
        <v>1.9710943120302113</v>
      </c>
      <c r="G1093" s="40">
        <f t="shared" si="48"/>
        <v>5.6158266526383616E-2</v>
      </c>
      <c r="I1093" s="13">
        <v>44131</v>
      </c>
      <c r="J1093">
        <v>36</v>
      </c>
      <c r="K1093">
        <f t="shared" si="43"/>
        <v>27.459634691945741</v>
      </c>
      <c r="L1093" s="17">
        <f t="shared" si="49"/>
        <v>8.540365308054259</v>
      </c>
      <c r="M1093">
        <f t="shared" si="50"/>
        <v>8.540365308054259</v>
      </c>
      <c r="N1093">
        <f t="shared" si="51"/>
        <v>72.937839595016712</v>
      </c>
      <c r="O1093" s="40">
        <f t="shared" si="52"/>
        <v>0.23723236966817385</v>
      </c>
      <c r="Q1093" s="13">
        <v>44131</v>
      </c>
      <c r="R1093">
        <v>15</v>
      </c>
      <c r="S1093">
        <f t="shared" si="42"/>
        <v>9.9758449671269833</v>
      </c>
      <c r="T1093" s="17">
        <f t="shared" si="38"/>
        <v>5.0241550328730167</v>
      </c>
      <c r="U1093">
        <f t="shared" si="39"/>
        <v>5.0241550328730167</v>
      </c>
      <c r="V1093">
        <f t="shared" si="40"/>
        <v>25.242133794343264</v>
      </c>
      <c r="W1093" s="40">
        <f t="shared" si="41"/>
        <v>0.33494366885820109</v>
      </c>
    </row>
    <row r="1094" spans="1:23" x14ac:dyDescent="0.3">
      <c r="A1094" s="13">
        <v>44132</v>
      </c>
      <c r="B1094">
        <v>19</v>
      </c>
      <c r="C1094">
        <f t="shared" si="44"/>
        <v>20.538937995065059</v>
      </c>
      <c r="D1094" s="17">
        <f t="shared" si="45"/>
        <v>-1.5389379950650586</v>
      </c>
      <c r="E1094">
        <f t="shared" si="46"/>
        <v>1.5389379950650586</v>
      </c>
      <c r="F1094">
        <f t="shared" si="47"/>
        <v>2.3683301526548624</v>
      </c>
      <c r="G1094" s="40">
        <f t="shared" si="48"/>
        <v>8.0996736582371498E-2</v>
      </c>
      <c r="I1094" s="13">
        <v>44132</v>
      </c>
      <c r="J1094">
        <v>30</v>
      </c>
      <c r="K1094">
        <f t="shared" si="43"/>
        <v>25.444595805665564</v>
      </c>
      <c r="L1094" s="17">
        <f t="shared" si="49"/>
        <v>4.5554041943344359</v>
      </c>
      <c r="M1094">
        <f t="shared" si="50"/>
        <v>4.5554041943344359</v>
      </c>
      <c r="N1094">
        <f t="shared" si="51"/>
        <v>20.751707373759771</v>
      </c>
      <c r="O1094" s="40">
        <f t="shared" si="52"/>
        <v>0.15184680647781454</v>
      </c>
      <c r="Q1094" s="13">
        <v>44132</v>
      </c>
      <c r="R1094">
        <v>12</v>
      </c>
      <c r="S1094">
        <f t="shared" si="42"/>
        <v>11.999999630603266</v>
      </c>
      <c r="T1094" s="17">
        <f t="shared" si="38"/>
        <v>3.6939673364599912E-7</v>
      </c>
      <c r="U1094">
        <f t="shared" si="39"/>
        <v>3.6939673364599912E-7</v>
      </c>
      <c r="V1094">
        <f t="shared" si="40"/>
        <v>1.3645394682833321E-13</v>
      </c>
      <c r="W1094" s="40">
        <f t="shared" si="41"/>
        <v>3.0783061137166591E-8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62" si="53">(($E$858*J1098)+($E$857*J1097)+($E$856*J1096)+($E$855*J1095)+($E$854*J1094))/5</f>
        <v>7.334740553899449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si="53"/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3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3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3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3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3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3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3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3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3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3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3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3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3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3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3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3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3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3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3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3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3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3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3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3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3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3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3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3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3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3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3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4">(($E$858*J1162)+($E$857*J1161)+($E$856*J1160)+($E$855*J1159)+($E$854*J1158))/5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4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4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4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4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4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4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4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4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4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4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4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4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4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4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4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4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4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4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4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4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4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4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4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4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4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4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4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4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53:E853"/>
    <mergeCell ref="L853:M853"/>
    <mergeCell ref="T853:U853"/>
    <mergeCell ref="E863:F864"/>
    <mergeCell ref="M863:N864"/>
    <mergeCell ref="U863:V86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4BDB5-D8D0-4E48-A1AB-3C4AAB3CFC37}">
  <dimension ref="A1:Y1191"/>
  <sheetViews>
    <sheetView topLeftCell="A845" workbookViewId="0">
      <selection activeCell="K25" sqref="K25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41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D853" s="232" t="s">
        <v>53</v>
      </c>
      <c r="E853" s="232"/>
      <c r="I853" s="13">
        <v>43891</v>
      </c>
      <c r="J853">
        <v>29</v>
      </c>
      <c r="L853" s="232" t="s">
        <v>53</v>
      </c>
      <c r="M853" s="232"/>
      <c r="Q853" s="13">
        <v>43891</v>
      </c>
      <c r="T853" s="232" t="s">
        <v>53</v>
      </c>
      <c r="U853" s="232"/>
    </row>
    <row r="854" spans="1:22" x14ac:dyDescent="0.3">
      <c r="A854" s="13">
        <v>43892</v>
      </c>
      <c r="B854">
        <v>26</v>
      </c>
      <c r="D854" s="42" t="s">
        <v>54</v>
      </c>
      <c r="E854" s="42">
        <v>0</v>
      </c>
      <c r="I854" s="13">
        <v>43892</v>
      </c>
      <c r="J854">
        <v>31</v>
      </c>
      <c r="L854" s="42" t="s">
        <v>54</v>
      </c>
      <c r="M854" s="42">
        <v>0.76940059025681617</v>
      </c>
      <c r="Q854" s="13">
        <v>43892</v>
      </c>
      <c r="T854" s="42" t="s">
        <v>54</v>
      </c>
      <c r="U854" s="42">
        <v>7.6522682791346167E-3</v>
      </c>
    </row>
    <row r="855" spans="1:22" x14ac:dyDescent="0.3">
      <c r="A855" s="13">
        <v>43893</v>
      </c>
      <c r="B855">
        <v>33</v>
      </c>
      <c r="D855" s="42" t="s">
        <v>55</v>
      </c>
      <c r="E855" s="42">
        <v>1.3671650904346215</v>
      </c>
      <c r="I855" s="13">
        <v>43893</v>
      </c>
      <c r="J855">
        <v>38</v>
      </c>
      <c r="L855" s="42" t="s">
        <v>55</v>
      </c>
      <c r="M855" s="42">
        <v>1.2392742387405999</v>
      </c>
      <c r="Q855" s="13">
        <v>43893</v>
      </c>
      <c r="R855">
        <v>1</v>
      </c>
      <c r="T855" s="42" t="s">
        <v>55</v>
      </c>
      <c r="U855" s="42">
        <v>1.1419366305261804</v>
      </c>
    </row>
    <row r="856" spans="1:22" x14ac:dyDescent="0.3">
      <c r="A856" s="13">
        <v>43894</v>
      </c>
      <c r="B856">
        <v>23</v>
      </c>
      <c r="D856" s="42" t="s">
        <v>56</v>
      </c>
      <c r="E856" s="42">
        <v>1.4512463186873779</v>
      </c>
      <c r="I856" s="13">
        <v>43894</v>
      </c>
      <c r="J856">
        <v>25</v>
      </c>
      <c r="L856" s="42" t="s">
        <v>56</v>
      </c>
      <c r="M856" s="42">
        <v>1.0809106502295467</v>
      </c>
      <c r="Q856" s="13">
        <v>43894</v>
      </c>
      <c r="R856">
        <v>3</v>
      </c>
      <c r="T856" s="42" t="s">
        <v>56</v>
      </c>
      <c r="U856" s="42">
        <v>2.1545486933717521</v>
      </c>
    </row>
    <row r="857" spans="1:22" x14ac:dyDescent="0.3">
      <c r="A857" s="13">
        <v>43895</v>
      </c>
      <c r="B857">
        <v>25</v>
      </c>
      <c r="D857" s="42" t="s">
        <v>57</v>
      </c>
      <c r="E857" s="42">
        <v>2.0033161224209461</v>
      </c>
      <c r="I857" s="13">
        <v>43895</v>
      </c>
      <c r="J857">
        <v>30</v>
      </c>
      <c r="L857" s="42" t="s">
        <v>57</v>
      </c>
      <c r="M857" s="42">
        <v>1.1322477463378346</v>
      </c>
      <c r="Q857" s="13">
        <v>43895</v>
      </c>
      <c r="R857" s="41">
        <v>13</v>
      </c>
      <c r="T857" s="42" t="s">
        <v>57</v>
      </c>
      <c r="U857" s="42">
        <v>7.03972879027948E-2</v>
      </c>
    </row>
    <row r="858" spans="1:22" x14ac:dyDescent="0.3">
      <c r="A858" s="13">
        <v>43896</v>
      </c>
      <c r="B858">
        <v>27</v>
      </c>
      <c r="D858" s="42" t="s">
        <v>58</v>
      </c>
      <c r="E858" s="42">
        <v>1.2801494308300141</v>
      </c>
      <c r="I858" s="13">
        <v>43896</v>
      </c>
      <c r="J858">
        <v>27</v>
      </c>
      <c r="L858" s="42" t="s">
        <v>58</v>
      </c>
      <c r="M858" s="42">
        <v>0</v>
      </c>
      <c r="Q858" s="13">
        <v>43896</v>
      </c>
      <c r="R858" s="41">
        <v>13</v>
      </c>
      <c r="T858" s="42" t="s">
        <v>58</v>
      </c>
      <c r="U858" s="42">
        <v>2.1291304294018731</v>
      </c>
    </row>
    <row r="859" spans="1:22" x14ac:dyDescent="0.3">
      <c r="A859" s="13">
        <v>43897</v>
      </c>
      <c r="B859">
        <v>24</v>
      </c>
      <c r="D859" s="42" t="s">
        <v>62</v>
      </c>
      <c r="E859" s="43">
        <v>0.77674022447987867</v>
      </c>
      <c r="I859" s="13">
        <v>43897</v>
      </c>
      <c r="J859">
        <v>25</v>
      </c>
      <c r="L859" s="42" t="s">
        <v>62</v>
      </c>
      <c r="M859" s="43">
        <v>0.79207042463509947</v>
      </c>
      <c r="Q859" s="13">
        <v>43897</v>
      </c>
      <c r="R859">
        <v>2</v>
      </c>
      <c r="T859" s="42" t="s">
        <v>62</v>
      </c>
      <c r="U859" s="43">
        <v>0.5231078454147049</v>
      </c>
    </row>
    <row r="860" spans="1:22" x14ac:dyDescent="0.3">
      <c r="A860" s="13">
        <v>43898</v>
      </c>
      <c r="B860">
        <v>25</v>
      </c>
      <c r="D860" s="42" t="s">
        <v>63</v>
      </c>
      <c r="E860" s="43">
        <v>0.61453507003963914</v>
      </c>
      <c r="I860" s="13">
        <v>43898</v>
      </c>
      <c r="J860">
        <v>28</v>
      </c>
      <c r="L860" s="42" t="s">
        <v>63</v>
      </c>
      <c r="M860" s="43">
        <v>0.92937277353457026</v>
      </c>
      <c r="Q860" s="13">
        <v>43898</v>
      </c>
      <c r="R860">
        <v>1</v>
      </c>
      <c r="T860" s="42" t="s">
        <v>63</v>
      </c>
      <c r="U860" s="43">
        <v>2.3693183715518267E-5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41">
        <v>13</v>
      </c>
    </row>
    <row r="862" spans="1:22" ht="18.600000000000001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" x14ac:dyDescent="0.3">
      <c r="A863" s="13">
        <v>43901</v>
      </c>
      <c r="B863">
        <v>25</v>
      </c>
      <c r="E863" s="221" t="s">
        <v>59</v>
      </c>
      <c r="F863" s="222"/>
      <c r="G863" s="15"/>
      <c r="I863" s="13">
        <v>43901</v>
      </c>
      <c r="J863">
        <v>33</v>
      </c>
      <c r="M863" s="221" t="s">
        <v>60</v>
      </c>
      <c r="N863" s="222"/>
      <c r="Q863" s="13">
        <v>43901</v>
      </c>
      <c r="R863">
        <v>3</v>
      </c>
      <c r="U863" s="221" t="s">
        <v>61</v>
      </c>
      <c r="V863" s="222"/>
    </row>
    <row r="864" spans="1:22" x14ac:dyDescent="0.3">
      <c r="A864" s="13">
        <v>43902</v>
      </c>
      <c r="B864">
        <v>30</v>
      </c>
      <c r="E864" s="223"/>
      <c r="F864" s="224"/>
      <c r="I864" s="13">
        <v>43902</v>
      </c>
      <c r="J864">
        <v>36</v>
      </c>
      <c r="M864" s="223"/>
      <c r="N864" s="224"/>
      <c r="Q864" s="13">
        <v>43902</v>
      </c>
      <c r="R864" s="41">
        <v>13</v>
      </c>
      <c r="U864" s="223"/>
      <c r="V864" s="224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2.7439381797975284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2.7012840441898573</v>
      </c>
      <c r="Q865" s="13">
        <v>43903</v>
      </c>
      <c r="R865">
        <v>1</v>
      </c>
      <c r="U865" s="8" t="s">
        <v>10</v>
      </c>
      <c r="V865" s="9">
        <f>AVEDEV(U1048:U1094)</f>
        <v>2.1129196827393399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33.131136130017453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31.411913667727632</v>
      </c>
      <c r="Q866" s="13">
        <v>43904</v>
      </c>
      <c r="R866">
        <v>2</v>
      </c>
      <c r="U866" s="8" t="s">
        <v>11</v>
      </c>
      <c r="V866" s="10">
        <f>AVEDEV(V1048:V1094)</f>
        <v>18.188658476156242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5.7559652648376405</v>
      </c>
      <c r="G867" s="18"/>
      <c r="I867" s="13">
        <v>43905</v>
      </c>
      <c r="J867">
        <v>21</v>
      </c>
      <c r="M867" s="8" t="s">
        <v>12</v>
      </c>
      <c r="N867" s="10">
        <f>SQRT(N866)</f>
        <v>5.604633232222036</v>
      </c>
      <c r="Q867" s="13">
        <v>43905</v>
      </c>
      <c r="R867">
        <v>4</v>
      </c>
      <c r="U867" s="8" t="s">
        <v>12</v>
      </c>
      <c r="V867" s="10">
        <f>SQRT(V866)</f>
        <v>4.2648163472951843</v>
      </c>
    </row>
    <row r="868" spans="1:23" ht="1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0.18339228404920804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0.17444388484653098</v>
      </c>
      <c r="Q868" s="13">
        <v>43906</v>
      </c>
      <c r="R868">
        <v>18</v>
      </c>
      <c r="U868" s="11" t="s">
        <v>13</v>
      </c>
      <c r="V868" s="12">
        <f>AVERAGE(W1048:W1094)</f>
        <v>0.25582405572683287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(($E$858*B568)+($E$857*B567)+($E$856*B566)+($E$855*B565)+($E$854*B564)+(B563*$E$859)+(B562*$E$860))/7</f>
        <v>23.425877283402588</v>
      </c>
      <c r="D874" s="17">
        <f t="shared" ref="D874:D937" si="0">B874-C874</f>
        <v>10.574122716597412</v>
      </c>
      <c r="E874">
        <f t="shared" ref="E874:E937" si="1">ABS(D874)</f>
        <v>10.574122716597412</v>
      </c>
      <c r="F874">
        <f t="shared" ref="F874:F937" si="2">E874^2</f>
        <v>111.81207122566143</v>
      </c>
      <c r="G874" s="39">
        <f t="shared" ref="G874:G937" si="3">ABS(E874/B874)</f>
        <v>0.31100360931168858</v>
      </c>
      <c r="I874" s="13">
        <v>43912</v>
      </c>
      <c r="J874">
        <v>25</v>
      </c>
      <c r="K874">
        <f>(($M$858*J568)+($M$857*J567)+($M$856*J566)+($M$855*J565)+($M$854*J564)+(J563*$M$859)+(J562*$M$860))/7</f>
        <v>22.822378550873378</v>
      </c>
      <c r="L874" s="17">
        <f t="shared" ref="L874:L937" si="4">J874-K874</f>
        <v>2.1776214491266224</v>
      </c>
      <c r="M874">
        <f t="shared" ref="M874:M937" si="5">ABS(L874)</f>
        <v>2.1776214491266224</v>
      </c>
      <c r="N874">
        <f t="shared" ref="N874:N937" si="6">M874^2</f>
        <v>4.7420351756963308</v>
      </c>
      <c r="O874" s="39">
        <f t="shared" ref="O874:O937" si="7">ABS(M874/J874)</f>
        <v>8.7104857965064897E-2</v>
      </c>
      <c r="Q874" s="13">
        <v>43912</v>
      </c>
      <c r="R874">
        <v>6</v>
      </c>
      <c r="T874" s="17"/>
      <c r="W874" s="40"/>
    </row>
    <row r="875" spans="1:23" x14ac:dyDescent="0.3">
      <c r="A875" s="13">
        <v>43913</v>
      </c>
      <c r="B875">
        <v>33</v>
      </c>
      <c r="C875">
        <f t="shared" ref="C875:C938" si="8">(($E$858*B569)+($E$857*B568)+($E$856*B567)+($E$855*B566)+($E$854*B565)+(B564*$E$859)+(B563*$E$860))/7</f>
        <v>23.363516250524665</v>
      </c>
      <c r="D875" s="17">
        <f t="shared" si="0"/>
        <v>9.6364837494753353</v>
      </c>
      <c r="E875">
        <f t="shared" si="1"/>
        <v>9.6364837494753353</v>
      </c>
      <c r="F875">
        <f t="shared" si="2"/>
        <v>92.861819053902209</v>
      </c>
      <c r="G875" s="39">
        <f t="shared" si="3"/>
        <v>0.29201465907501017</v>
      </c>
      <c r="I875" s="13">
        <v>43913</v>
      </c>
      <c r="J875">
        <v>32</v>
      </c>
      <c r="K875">
        <f t="shared" ref="K875:K938" si="9">(($M$858*J569)+($M$857*J568)+($M$856*J567)+($M$855*J566)+($M$854*J565)+(J564*$M$859)+(J563*$M$860))/7</f>
        <v>24.165326947907854</v>
      </c>
      <c r="L875" s="17">
        <f t="shared" si="4"/>
        <v>7.8346730520921462</v>
      </c>
      <c r="M875">
        <f t="shared" si="5"/>
        <v>7.8346730520921462</v>
      </c>
      <c r="N875">
        <f t="shared" si="6"/>
        <v>61.382101833178865</v>
      </c>
      <c r="O875" s="39">
        <f t="shared" si="7"/>
        <v>0.24483353287787957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 t="shared" si="8"/>
        <v>24.176015963898148</v>
      </c>
      <c r="D876" s="17">
        <f t="shared" si="0"/>
        <v>2.8239840361018516</v>
      </c>
      <c r="E876">
        <f t="shared" si="1"/>
        <v>2.8239840361018516</v>
      </c>
      <c r="F876">
        <f t="shared" si="2"/>
        <v>7.9748858361581032</v>
      </c>
      <c r="G876" s="39">
        <f t="shared" si="3"/>
        <v>0.10459200133710561</v>
      </c>
      <c r="I876" s="13">
        <v>43914</v>
      </c>
      <c r="J876">
        <v>20</v>
      </c>
      <c r="K876">
        <f t="shared" si="9"/>
        <v>20.704642223960583</v>
      </c>
      <c r="L876" s="17">
        <f t="shared" si="4"/>
        <v>-0.70464222396058318</v>
      </c>
      <c r="M876">
        <f t="shared" si="5"/>
        <v>0.70464222396058318</v>
      </c>
      <c r="N876">
        <f t="shared" si="6"/>
        <v>0.49652066378811666</v>
      </c>
      <c r="O876" s="39">
        <f t="shared" si="7"/>
        <v>3.5232111198029159E-2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si="8"/>
        <v>23.584182214352886</v>
      </c>
      <c r="D877" s="17">
        <f t="shared" si="0"/>
        <v>0.41581778564711414</v>
      </c>
      <c r="E877">
        <f t="shared" si="1"/>
        <v>0.41581778564711414</v>
      </c>
      <c r="F877">
        <f t="shared" si="2"/>
        <v>0.17290443086046936</v>
      </c>
      <c r="G877" s="39">
        <f t="shared" si="3"/>
        <v>1.7325741068629757E-2</v>
      </c>
      <c r="I877" s="13">
        <v>43915</v>
      </c>
      <c r="J877">
        <v>25</v>
      </c>
      <c r="K877">
        <f t="shared" si="9"/>
        <v>16.918776519918516</v>
      </c>
      <c r="L877" s="17">
        <f t="shared" si="4"/>
        <v>8.0812234800814835</v>
      </c>
      <c r="M877">
        <f t="shared" si="5"/>
        <v>8.0812234800814835</v>
      </c>
      <c r="N877">
        <f t="shared" si="6"/>
        <v>65.306172935020285</v>
      </c>
      <c r="O877" s="39">
        <f t="shared" si="7"/>
        <v>0.32324893920325937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8"/>
        <v>22.253240462319827</v>
      </c>
      <c r="D878" s="17">
        <f t="shared" si="0"/>
        <v>7.7467595376801732</v>
      </c>
      <c r="E878">
        <f t="shared" si="1"/>
        <v>7.7467595376801732</v>
      </c>
      <c r="F878">
        <f t="shared" si="2"/>
        <v>60.012283334638731</v>
      </c>
      <c r="G878" s="39">
        <f t="shared" si="3"/>
        <v>0.25822531792267245</v>
      </c>
      <c r="I878" s="13">
        <v>43916</v>
      </c>
      <c r="J878">
        <v>22</v>
      </c>
      <c r="K878">
        <f t="shared" si="9"/>
        <v>18.071022343968298</v>
      </c>
      <c r="L878" s="17">
        <f t="shared" si="4"/>
        <v>3.9289776560317016</v>
      </c>
      <c r="M878">
        <f t="shared" si="5"/>
        <v>3.9289776560317016</v>
      </c>
      <c r="N878">
        <f t="shared" si="6"/>
        <v>15.436865421596364</v>
      </c>
      <c r="O878" s="39">
        <f t="shared" si="7"/>
        <v>0.17858989345598644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8"/>
        <v>23.857502305021644</v>
      </c>
      <c r="D879" s="17">
        <f t="shared" si="0"/>
        <v>-2.8575023050216437</v>
      </c>
      <c r="E879">
        <f t="shared" si="1"/>
        <v>2.8575023050216437</v>
      </c>
      <c r="F879">
        <f t="shared" si="2"/>
        <v>8.1653194232040072</v>
      </c>
      <c r="G879" s="39">
        <f t="shared" si="3"/>
        <v>0.13607153833436397</v>
      </c>
      <c r="I879" s="13">
        <v>43917</v>
      </c>
      <c r="J879">
        <v>24</v>
      </c>
      <c r="K879">
        <f t="shared" si="9"/>
        <v>18.892825956223703</v>
      </c>
      <c r="L879" s="17">
        <f t="shared" si="4"/>
        <v>5.1071740437762969</v>
      </c>
      <c r="M879">
        <f t="shared" si="5"/>
        <v>5.1071740437762969</v>
      </c>
      <c r="N879">
        <f t="shared" si="6"/>
        <v>26.083226713422334</v>
      </c>
      <c r="O879" s="39">
        <f t="shared" si="7"/>
        <v>0.21279891849067903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8"/>
        <v>23.928039803777207</v>
      </c>
      <c r="D880" s="17">
        <f t="shared" si="0"/>
        <v>5.0719601962227934</v>
      </c>
      <c r="E880">
        <f t="shared" si="1"/>
        <v>5.0719601962227934</v>
      </c>
      <c r="F880">
        <f t="shared" si="2"/>
        <v>25.724780232068358</v>
      </c>
      <c r="G880" s="39">
        <f t="shared" si="3"/>
        <v>0.17489517918009631</v>
      </c>
      <c r="I880" s="13">
        <v>43918</v>
      </c>
      <c r="J880">
        <v>18</v>
      </c>
      <c r="K880">
        <f t="shared" si="9"/>
        <v>20.849784542778711</v>
      </c>
      <c r="L880" s="17">
        <f t="shared" si="4"/>
        <v>-2.8497845427787105</v>
      </c>
      <c r="M880">
        <f t="shared" si="5"/>
        <v>2.8497845427787105</v>
      </c>
      <c r="N880">
        <f t="shared" si="6"/>
        <v>8.1212719402604634</v>
      </c>
      <c r="O880" s="39">
        <f t="shared" si="7"/>
        <v>0.15832136348770615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8"/>
        <v>24.296379397829309</v>
      </c>
      <c r="D881" s="17">
        <f t="shared" si="0"/>
        <v>-7.296379397829309</v>
      </c>
      <c r="E881">
        <f t="shared" si="1"/>
        <v>7.296379397829309</v>
      </c>
      <c r="F881">
        <f t="shared" si="2"/>
        <v>53.237152317067988</v>
      </c>
      <c r="G881" s="39">
        <f t="shared" si="3"/>
        <v>0.42919878810760642</v>
      </c>
      <c r="I881" s="13">
        <v>43919</v>
      </c>
      <c r="J881">
        <v>24</v>
      </c>
      <c r="K881">
        <f t="shared" si="9"/>
        <v>21.384652634099229</v>
      </c>
      <c r="L881" s="17">
        <f t="shared" si="4"/>
        <v>2.6153473659007709</v>
      </c>
      <c r="M881">
        <f t="shared" si="5"/>
        <v>2.6153473659007709</v>
      </c>
      <c r="N881">
        <f t="shared" si="6"/>
        <v>6.8400418443241007</v>
      </c>
      <c r="O881" s="39">
        <f t="shared" si="7"/>
        <v>0.10897280691253212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8"/>
        <v>24.734766786415584</v>
      </c>
      <c r="D882" s="17">
        <f t="shared" si="0"/>
        <v>3.2652332135844162</v>
      </c>
      <c r="E882">
        <f t="shared" si="1"/>
        <v>3.2652332135844162</v>
      </c>
      <c r="F882">
        <f t="shared" si="2"/>
        <v>10.661747939094814</v>
      </c>
      <c r="G882" s="39">
        <f t="shared" si="3"/>
        <v>0.11661547191372915</v>
      </c>
      <c r="I882" s="13">
        <v>43920</v>
      </c>
      <c r="J882">
        <v>20</v>
      </c>
      <c r="K882">
        <f t="shared" si="9"/>
        <v>23.898750159229422</v>
      </c>
      <c r="L882" s="17">
        <f t="shared" si="4"/>
        <v>-3.8987501592294223</v>
      </c>
      <c r="M882">
        <f t="shared" si="5"/>
        <v>3.8987501592294223</v>
      </c>
      <c r="N882">
        <f t="shared" si="6"/>
        <v>15.200252804091445</v>
      </c>
      <c r="O882" s="39">
        <f t="shared" si="7"/>
        <v>0.19493750796147111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8"/>
        <v>24.626313645354337</v>
      </c>
      <c r="D883" s="17">
        <f t="shared" si="0"/>
        <v>-7.6263136453543368</v>
      </c>
      <c r="E883">
        <f t="shared" si="1"/>
        <v>7.6263136453543368</v>
      </c>
      <c r="F883">
        <f t="shared" si="2"/>
        <v>58.16065981731775</v>
      </c>
      <c r="G883" s="39">
        <f t="shared" si="3"/>
        <v>0.44860668502084333</v>
      </c>
      <c r="I883" s="13">
        <v>43921</v>
      </c>
      <c r="J883">
        <v>19</v>
      </c>
      <c r="K883">
        <f t="shared" si="9"/>
        <v>27.19686801692011</v>
      </c>
      <c r="L883" s="17">
        <f t="shared" si="4"/>
        <v>-8.19686801692011</v>
      </c>
      <c r="M883">
        <f t="shared" si="5"/>
        <v>8.19686801692011</v>
      </c>
      <c r="N883">
        <f t="shared" si="6"/>
        <v>67.188645286807812</v>
      </c>
      <c r="O883" s="39">
        <f t="shared" si="7"/>
        <v>0.43141410615369002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8"/>
        <v>23.655612748586652</v>
      </c>
      <c r="D884" s="17">
        <f t="shared" si="0"/>
        <v>-0.65561274858665186</v>
      </c>
      <c r="E884">
        <f t="shared" si="1"/>
        <v>0.65561274858665186</v>
      </c>
      <c r="F884">
        <f t="shared" si="2"/>
        <v>0.42982807610934437</v>
      </c>
      <c r="G884" s="39">
        <f t="shared" si="3"/>
        <v>2.8504902112463124E-2</v>
      </c>
      <c r="I884" s="13">
        <v>43922</v>
      </c>
      <c r="J884">
        <v>20</v>
      </c>
      <c r="K884">
        <f t="shared" si="9"/>
        <v>26.23068796208155</v>
      </c>
      <c r="L884" s="17">
        <f t="shared" si="4"/>
        <v>-6.2306879620815501</v>
      </c>
      <c r="M884">
        <f t="shared" si="5"/>
        <v>6.2306879620815501</v>
      </c>
      <c r="N884">
        <f t="shared" si="6"/>
        <v>38.821472480827943</v>
      </c>
      <c r="O884" s="39">
        <f t="shared" si="7"/>
        <v>0.31153439810407751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8"/>
        <v>25.251993529282778</v>
      </c>
      <c r="D885" s="17">
        <f t="shared" si="0"/>
        <v>-4.2519935292827782</v>
      </c>
      <c r="E885">
        <f t="shared" si="1"/>
        <v>4.2519935292827782</v>
      </c>
      <c r="F885">
        <f t="shared" si="2"/>
        <v>18.079448973062615</v>
      </c>
      <c r="G885" s="39">
        <f t="shared" si="3"/>
        <v>0.20247588234679897</v>
      </c>
      <c r="I885" s="13">
        <v>43923</v>
      </c>
      <c r="J885">
        <v>22</v>
      </c>
      <c r="K885">
        <f t="shared" si="9"/>
        <v>25.736667770235613</v>
      </c>
      <c r="L885" s="17">
        <f t="shared" si="4"/>
        <v>-3.7366677702356128</v>
      </c>
      <c r="M885">
        <f t="shared" si="5"/>
        <v>3.7366677702356128</v>
      </c>
      <c r="N885">
        <f t="shared" si="6"/>
        <v>13.962686025117586</v>
      </c>
      <c r="O885" s="39">
        <f t="shared" si="7"/>
        <v>0.16984853501070968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8"/>
        <v>24.3330561517148</v>
      </c>
      <c r="D886" s="17">
        <f t="shared" si="0"/>
        <v>-3.3330561517147999</v>
      </c>
      <c r="E886">
        <f t="shared" si="1"/>
        <v>3.3330561517147999</v>
      </c>
      <c r="F886">
        <f t="shared" si="2"/>
        <v>11.10926331048387</v>
      </c>
      <c r="G886" s="39">
        <f t="shared" si="3"/>
        <v>0.15871695960546667</v>
      </c>
      <c r="I886" s="13">
        <v>43924</v>
      </c>
      <c r="J886">
        <v>19</v>
      </c>
      <c r="K886">
        <f t="shared" si="9"/>
        <v>25.254648632006393</v>
      </c>
      <c r="L886" s="17">
        <f t="shared" si="4"/>
        <v>-6.2546486320063934</v>
      </c>
      <c r="M886">
        <f t="shared" si="5"/>
        <v>6.2546486320063934</v>
      </c>
      <c r="N886">
        <f t="shared" si="6"/>
        <v>39.120629509859448</v>
      </c>
      <c r="O886" s="39">
        <f t="shared" si="7"/>
        <v>0.32919203326349439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8"/>
        <v>25.338453098062139</v>
      </c>
      <c r="D887" s="17">
        <f t="shared" si="0"/>
        <v>1.6615469019378608</v>
      </c>
      <c r="E887">
        <f t="shared" si="1"/>
        <v>1.6615469019378608</v>
      </c>
      <c r="F887">
        <f t="shared" si="2"/>
        <v>2.7607381073393031</v>
      </c>
      <c r="G887" s="39">
        <f t="shared" si="3"/>
        <v>6.1538774145846693E-2</v>
      </c>
      <c r="I887" s="13">
        <v>43925</v>
      </c>
      <c r="J887">
        <v>18</v>
      </c>
      <c r="K887">
        <f t="shared" si="9"/>
        <v>23.260636213727487</v>
      </c>
      <c r="L887" s="17">
        <f t="shared" si="4"/>
        <v>-5.2606362137274871</v>
      </c>
      <c r="M887">
        <f t="shared" si="5"/>
        <v>5.2606362137274871</v>
      </c>
      <c r="N887">
        <f t="shared" si="6"/>
        <v>27.674293373181072</v>
      </c>
      <c r="O887" s="39">
        <f t="shared" si="7"/>
        <v>0.29225756742930487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8"/>
        <v>25.018508885897074</v>
      </c>
      <c r="D888" s="17">
        <f t="shared" si="0"/>
        <v>2.9814911141029263</v>
      </c>
      <c r="E888">
        <f t="shared" si="1"/>
        <v>2.9814911141029263</v>
      </c>
      <c r="F888">
        <f t="shared" si="2"/>
        <v>8.8892892634747085</v>
      </c>
      <c r="G888" s="39">
        <f t="shared" si="3"/>
        <v>0.10648182550367594</v>
      </c>
      <c r="I888" s="13">
        <v>43926</v>
      </c>
      <c r="J888">
        <v>22</v>
      </c>
      <c r="K888">
        <f t="shared" si="9"/>
        <v>23.650213413301199</v>
      </c>
      <c r="L888" s="17">
        <f t="shared" si="4"/>
        <v>-1.6502134133011985</v>
      </c>
      <c r="M888">
        <f t="shared" si="5"/>
        <v>1.6502134133011985</v>
      </c>
      <c r="N888">
        <f t="shared" si="6"/>
        <v>2.7232043094391924</v>
      </c>
      <c r="O888" s="39">
        <f t="shared" si="7"/>
        <v>7.5009700604599938E-2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8"/>
        <v>23.140529651163938</v>
      </c>
      <c r="D889" s="17">
        <f t="shared" si="0"/>
        <v>-1.1405296511639378</v>
      </c>
      <c r="E889">
        <f t="shared" si="1"/>
        <v>1.1405296511639378</v>
      </c>
      <c r="F889">
        <f t="shared" si="2"/>
        <v>1.3008078851841336</v>
      </c>
      <c r="G889" s="39">
        <f t="shared" si="3"/>
        <v>5.184225687108808E-2</v>
      </c>
      <c r="I889" s="13">
        <v>43927</v>
      </c>
      <c r="J889">
        <v>21</v>
      </c>
      <c r="K889">
        <f t="shared" si="9"/>
        <v>24.910208347254816</v>
      </c>
      <c r="L889" s="17">
        <f t="shared" si="4"/>
        <v>-3.9102083472548159</v>
      </c>
      <c r="M889">
        <f t="shared" si="5"/>
        <v>3.9102083472548159</v>
      </c>
      <c r="N889">
        <f t="shared" si="6"/>
        <v>15.289729318941239</v>
      </c>
      <c r="O889" s="39">
        <f t="shared" si="7"/>
        <v>0.18620039748832456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8"/>
        <v>22.964746915866538</v>
      </c>
      <c r="D890" s="17">
        <f t="shared" si="0"/>
        <v>-3.964746915866538</v>
      </c>
      <c r="E890">
        <f t="shared" si="1"/>
        <v>3.964746915866538</v>
      </c>
      <c r="F890">
        <f t="shared" si="2"/>
        <v>15.719218106873225</v>
      </c>
      <c r="G890" s="39">
        <f t="shared" si="3"/>
        <v>0.20867089030876515</v>
      </c>
      <c r="I890" s="13">
        <v>43928</v>
      </c>
      <c r="J890">
        <v>23</v>
      </c>
      <c r="K890">
        <f t="shared" si="9"/>
        <v>24.358155512332154</v>
      </c>
      <c r="L890" s="17">
        <f t="shared" si="4"/>
        <v>-1.3581555123321536</v>
      </c>
      <c r="M890">
        <f t="shared" si="5"/>
        <v>1.3581555123321536</v>
      </c>
      <c r="N890">
        <f t="shared" si="6"/>
        <v>1.8445863956782147</v>
      </c>
      <c r="O890" s="39">
        <f t="shared" si="7"/>
        <v>5.9050239666615371E-2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8"/>
        <v>23.000572626599848</v>
      </c>
      <c r="D891" s="17">
        <f t="shared" si="0"/>
        <v>-5.7262659984758102E-4</v>
      </c>
      <c r="E891">
        <f t="shared" si="1"/>
        <v>5.7262659984758102E-4</v>
      </c>
      <c r="F891">
        <f t="shared" si="2"/>
        <v>3.2790122285300167E-7</v>
      </c>
      <c r="G891" s="39">
        <f t="shared" si="3"/>
        <v>2.489680868902526E-5</v>
      </c>
      <c r="I891" s="13">
        <v>43929</v>
      </c>
      <c r="J891">
        <v>23</v>
      </c>
      <c r="K891">
        <f t="shared" si="9"/>
        <v>25.589222279895015</v>
      </c>
      <c r="L891" s="17">
        <f t="shared" si="4"/>
        <v>-2.5892222798950151</v>
      </c>
      <c r="M891">
        <f t="shared" si="5"/>
        <v>2.5892222798950151</v>
      </c>
      <c r="N891">
        <f t="shared" si="6"/>
        <v>6.7040720147047397</v>
      </c>
      <c r="O891" s="39">
        <f t="shared" si="7"/>
        <v>0.11257488173456587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8"/>
        <v>23.400036003079485</v>
      </c>
      <c r="D892" s="17">
        <f t="shared" si="0"/>
        <v>-6.4000360030794852</v>
      </c>
      <c r="E892">
        <f t="shared" si="1"/>
        <v>6.4000360030794852</v>
      </c>
      <c r="F892">
        <f t="shared" si="2"/>
        <v>40.96046084071363</v>
      </c>
      <c r="G892" s="39">
        <f t="shared" si="3"/>
        <v>0.37647270606349914</v>
      </c>
      <c r="I892" s="13">
        <v>43930</v>
      </c>
      <c r="J892">
        <v>20</v>
      </c>
      <c r="K892">
        <f t="shared" si="9"/>
        <v>26.713545017055473</v>
      </c>
      <c r="L892" s="17">
        <f t="shared" si="4"/>
        <v>-6.7135450170554734</v>
      </c>
      <c r="M892">
        <f t="shared" si="5"/>
        <v>6.7135450170554734</v>
      </c>
      <c r="N892">
        <f t="shared" si="6"/>
        <v>45.071686696030376</v>
      </c>
      <c r="O892" s="39">
        <f t="shared" si="7"/>
        <v>0.33567725085277367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8"/>
        <v>23.84389766764345</v>
      </c>
      <c r="D893" s="17">
        <f t="shared" si="0"/>
        <v>-2.84389766764345</v>
      </c>
      <c r="E893">
        <f t="shared" si="1"/>
        <v>2.84389766764345</v>
      </c>
      <c r="F893">
        <f t="shared" si="2"/>
        <v>8.0877539440278543</v>
      </c>
      <c r="G893" s="39">
        <f t="shared" si="3"/>
        <v>0.1354236984592119</v>
      </c>
      <c r="I893" s="13">
        <v>43931</v>
      </c>
      <c r="J893">
        <v>24</v>
      </c>
      <c r="K893">
        <f t="shared" si="9"/>
        <v>27.064691661034804</v>
      </c>
      <c r="L893" s="17">
        <f t="shared" si="4"/>
        <v>-3.0646916610348036</v>
      </c>
      <c r="M893">
        <f t="shared" si="5"/>
        <v>3.0646916610348036</v>
      </c>
      <c r="N893">
        <f t="shared" si="6"/>
        <v>9.3923349772162634</v>
      </c>
      <c r="O893" s="39">
        <f t="shared" si="7"/>
        <v>0.12769548587645016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8"/>
        <v>23.906538492177621</v>
      </c>
      <c r="D894" s="17">
        <f t="shared" si="0"/>
        <v>3.0934615078223793</v>
      </c>
      <c r="E894">
        <f t="shared" si="1"/>
        <v>3.0934615078223793</v>
      </c>
      <c r="F894">
        <f t="shared" si="2"/>
        <v>9.5695041003787082</v>
      </c>
      <c r="G894" s="39">
        <f t="shared" si="3"/>
        <v>0.1145726484378659</v>
      </c>
      <c r="I894" s="13">
        <v>43932</v>
      </c>
      <c r="J894">
        <v>20</v>
      </c>
      <c r="K894">
        <f t="shared" si="9"/>
        <v>27.069993561722875</v>
      </c>
      <c r="L894" s="17">
        <f t="shared" si="4"/>
        <v>-7.0699935617228746</v>
      </c>
      <c r="M894">
        <f t="shared" si="5"/>
        <v>7.0699935617228746</v>
      </c>
      <c r="N894">
        <f t="shared" si="6"/>
        <v>49.984808962802902</v>
      </c>
      <c r="O894" s="39">
        <f t="shared" si="7"/>
        <v>0.35349967808614374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>
        <v>3</v>
      </c>
      <c r="C895">
        <f t="shared" si="8"/>
        <v>23.454525891131368</v>
      </c>
      <c r="D895" s="17">
        <f t="shared" si="0"/>
        <v>-20.454525891131368</v>
      </c>
      <c r="E895">
        <f t="shared" si="1"/>
        <v>20.454525891131368</v>
      </c>
      <c r="F895">
        <f t="shared" si="2"/>
        <v>418.3876294309635</v>
      </c>
      <c r="G895" s="39">
        <f t="shared" si="3"/>
        <v>6.8181752970437897</v>
      </c>
      <c r="I895" s="13">
        <v>43933</v>
      </c>
      <c r="J895">
        <v>4</v>
      </c>
      <c r="K895">
        <f t="shared" si="9"/>
        <v>26.019364745458638</v>
      </c>
      <c r="L895" s="17">
        <f t="shared" si="4"/>
        <v>-22.019364745458638</v>
      </c>
      <c r="M895">
        <f t="shared" si="5"/>
        <v>22.019364745458638</v>
      </c>
      <c r="N895">
        <f t="shared" si="6"/>
        <v>484.85242379354679</v>
      </c>
      <c r="O895" s="39">
        <f t="shared" si="7"/>
        <v>5.5048411863646596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8"/>
        <v>23.315123495566194</v>
      </c>
      <c r="D896" s="17">
        <f t="shared" si="0"/>
        <v>-2.3151234955661941</v>
      </c>
      <c r="E896">
        <f t="shared" si="1"/>
        <v>2.3151234955661941</v>
      </c>
      <c r="F896">
        <f t="shared" si="2"/>
        <v>5.3597967997226332</v>
      </c>
      <c r="G896" s="39">
        <f t="shared" si="3"/>
        <v>0.11024397597934257</v>
      </c>
      <c r="I896" s="13">
        <v>43934</v>
      </c>
      <c r="J896">
        <v>23</v>
      </c>
      <c r="K896">
        <f t="shared" si="9"/>
        <v>25.87596769709446</v>
      </c>
      <c r="L896" s="17">
        <f t="shared" si="4"/>
        <v>-2.8759676970944597</v>
      </c>
      <c r="M896">
        <f t="shared" si="5"/>
        <v>2.8759676970944597</v>
      </c>
      <c r="N896">
        <f t="shared" si="6"/>
        <v>8.27119019473081</v>
      </c>
      <c r="O896" s="39">
        <f t="shared" si="7"/>
        <v>0.12504207378671564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8"/>
        <v>23.390274444747043</v>
      </c>
      <c r="D897" s="17">
        <f t="shared" si="0"/>
        <v>-2.3902744447470425</v>
      </c>
      <c r="E897">
        <f t="shared" si="1"/>
        <v>2.3902744447470425</v>
      </c>
      <c r="F897">
        <f t="shared" si="2"/>
        <v>5.7134119212107821</v>
      </c>
      <c r="G897" s="39">
        <f t="shared" si="3"/>
        <v>0.11382259260700203</v>
      </c>
      <c r="I897" s="13">
        <v>43935</v>
      </c>
      <c r="J897">
        <v>27</v>
      </c>
      <c r="K897">
        <f t="shared" si="9"/>
        <v>24.813689712996538</v>
      </c>
      <c r="L897" s="17">
        <f t="shared" si="4"/>
        <v>2.1863102870034616</v>
      </c>
      <c r="M897">
        <f t="shared" si="5"/>
        <v>2.1863102870034616</v>
      </c>
      <c r="N897">
        <f t="shared" si="6"/>
        <v>4.7799526710571589</v>
      </c>
      <c r="O897" s="39">
        <f t="shared" si="7"/>
        <v>8.0974455074202284E-2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8"/>
        <v>24.298139279214059</v>
      </c>
      <c r="D898" s="17">
        <f t="shared" si="0"/>
        <v>-0.29813927921405892</v>
      </c>
      <c r="E898">
        <f t="shared" si="1"/>
        <v>0.29813927921405892</v>
      </c>
      <c r="F898">
        <f t="shared" si="2"/>
        <v>8.8887029810278587E-2</v>
      </c>
      <c r="G898" s="39">
        <f t="shared" si="3"/>
        <v>1.2422469967252455E-2</v>
      </c>
      <c r="I898" s="13">
        <v>43936</v>
      </c>
      <c r="J898">
        <v>30</v>
      </c>
      <c r="K898">
        <f t="shared" si="9"/>
        <v>24.651405263501456</v>
      </c>
      <c r="L898" s="17">
        <f t="shared" si="4"/>
        <v>5.3485947364985442</v>
      </c>
      <c r="M898">
        <f t="shared" si="5"/>
        <v>5.3485947364985442</v>
      </c>
      <c r="N898">
        <f t="shared" si="6"/>
        <v>28.607465655299933</v>
      </c>
      <c r="O898" s="39">
        <f t="shared" si="7"/>
        <v>0.17828649121661813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8"/>
        <v>26.381014517671449</v>
      </c>
      <c r="D899" s="17">
        <f t="shared" si="0"/>
        <v>-5.3810145176714492</v>
      </c>
      <c r="E899">
        <f t="shared" si="1"/>
        <v>5.3810145176714492</v>
      </c>
      <c r="F899">
        <f t="shared" si="2"/>
        <v>28.955317239390901</v>
      </c>
      <c r="G899" s="39">
        <f t="shared" si="3"/>
        <v>0.2562387865557833</v>
      </c>
      <c r="I899" s="13">
        <v>43937</v>
      </c>
      <c r="J899">
        <v>27</v>
      </c>
      <c r="K899">
        <f t="shared" si="9"/>
        <v>24.702010339872562</v>
      </c>
      <c r="L899" s="17">
        <f t="shared" si="4"/>
        <v>2.2979896601274383</v>
      </c>
      <c r="M899">
        <f t="shared" si="5"/>
        <v>2.2979896601274383</v>
      </c>
      <c r="N899">
        <f t="shared" si="6"/>
        <v>5.2807564780526199</v>
      </c>
      <c r="O899" s="39">
        <f t="shared" si="7"/>
        <v>8.511072815286809E-2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8"/>
        <v>25.471922005689663</v>
      </c>
      <c r="D900" s="17">
        <f t="shared" si="0"/>
        <v>1.5280779943103369</v>
      </c>
      <c r="E900">
        <f t="shared" si="1"/>
        <v>1.5280779943103369</v>
      </c>
      <c r="F900">
        <f t="shared" si="2"/>
        <v>2.335022356695502</v>
      </c>
      <c r="G900" s="39">
        <f t="shared" si="3"/>
        <v>5.6595481270753215E-2</v>
      </c>
      <c r="I900" s="13">
        <v>43938</v>
      </c>
      <c r="J900">
        <v>22</v>
      </c>
      <c r="K900">
        <f t="shared" si="9"/>
        <v>23.446208176938303</v>
      </c>
      <c r="L900" s="17">
        <f t="shared" si="4"/>
        <v>-1.4462081769383026</v>
      </c>
      <c r="M900">
        <f t="shared" si="5"/>
        <v>1.4462081769383026</v>
      </c>
      <c r="N900">
        <f t="shared" si="6"/>
        <v>2.0915180910432087</v>
      </c>
      <c r="O900" s="39">
        <f t="shared" si="7"/>
        <v>6.5736735315377395E-2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8"/>
        <v>27.224470679557765</v>
      </c>
      <c r="D901" s="17">
        <f t="shared" si="0"/>
        <v>-2.2244706795577649</v>
      </c>
      <c r="E901">
        <f t="shared" si="1"/>
        <v>2.2244706795577649</v>
      </c>
      <c r="F901">
        <f t="shared" si="2"/>
        <v>4.9482698042121847</v>
      </c>
      <c r="G901" s="39">
        <f t="shared" si="3"/>
        <v>8.8978827182310594E-2</v>
      </c>
      <c r="I901" s="13">
        <v>43939</v>
      </c>
      <c r="J901">
        <v>27</v>
      </c>
      <c r="K901">
        <f t="shared" si="9"/>
        <v>23.822147773246687</v>
      </c>
      <c r="L901" s="17">
        <f t="shared" si="4"/>
        <v>3.1778522267533127</v>
      </c>
      <c r="M901">
        <f t="shared" si="5"/>
        <v>3.1778522267533127</v>
      </c>
      <c r="N901">
        <f t="shared" si="6"/>
        <v>10.098744775080988</v>
      </c>
      <c r="O901" s="39">
        <f t="shared" si="7"/>
        <v>0.11769823062049306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8"/>
        <v>25.679361547008906</v>
      </c>
      <c r="D902" s="17">
        <f t="shared" si="0"/>
        <v>7.3206384529910942</v>
      </c>
      <c r="E902">
        <f t="shared" si="1"/>
        <v>7.3206384529910942</v>
      </c>
      <c r="F902">
        <f t="shared" si="2"/>
        <v>53.591747359411841</v>
      </c>
      <c r="G902" s="39">
        <f t="shared" si="3"/>
        <v>0.22183752887851801</v>
      </c>
      <c r="I902" s="13">
        <v>43940</v>
      </c>
      <c r="J902">
        <v>18</v>
      </c>
      <c r="K902">
        <f t="shared" si="9"/>
        <v>25.090432456383642</v>
      </c>
      <c r="L902" s="17">
        <f t="shared" si="4"/>
        <v>-7.0904324563836418</v>
      </c>
      <c r="M902">
        <f t="shared" si="5"/>
        <v>7.0904324563836418</v>
      </c>
      <c r="N902">
        <f t="shared" si="6"/>
        <v>50.274232418538567</v>
      </c>
      <c r="O902" s="39">
        <f t="shared" si="7"/>
        <v>0.39391291424353564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8"/>
        <v>25.699432766405049</v>
      </c>
      <c r="D903" s="17">
        <f t="shared" si="0"/>
        <v>-2.6994327664050495</v>
      </c>
      <c r="E903">
        <f t="shared" si="1"/>
        <v>2.6994327664050495</v>
      </c>
      <c r="F903">
        <f t="shared" si="2"/>
        <v>7.2869372603412188</v>
      </c>
      <c r="G903" s="39">
        <f t="shared" si="3"/>
        <v>0.11736664201761085</v>
      </c>
      <c r="I903" s="13">
        <v>43941</v>
      </c>
      <c r="J903">
        <v>30</v>
      </c>
      <c r="K903">
        <f t="shared" si="9"/>
        <v>26.352419749382527</v>
      </c>
      <c r="L903" s="17">
        <f t="shared" si="4"/>
        <v>3.647580250617473</v>
      </c>
      <c r="M903">
        <f t="shared" si="5"/>
        <v>3.647580250617473</v>
      </c>
      <c r="N903">
        <f t="shared" si="6"/>
        <v>13.304841684694628</v>
      </c>
      <c r="O903" s="39">
        <f t="shared" si="7"/>
        <v>0.12158600835391577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8"/>
        <v>24.336799516218434</v>
      </c>
      <c r="D904" s="17">
        <f t="shared" si="0"/>
        <v>-4.3367995162184343</v>
      </c>
      <c r="E904">
        <f t="shared" si="1"/>
        <v>4.3367995162184343</v>
      </c>
      <c r="F904">
        <f t="shared" si="2"/>
        <v>18.807830043872446</v>
      </c>
      <c r="G904" s="39">
        <f t="shared" si="3"/>
        <v>0.21683997581092171</v>
      </c>
      <c r="I904" s="13">
        <v>43942</v>
      </c>
      <c r="J904">
        <v>32</v>
      </c>
      <c r="K904">
        <f t="shared" si="9"/>
        <v>26.143600894823184</v>
      </c>
      <c r="L904" s="17">
        <f t="shared" si="4"/>
        <v>5.8563991051768163</v>
      </c>
      <c r="M904">
        <f t="shared" si="5"/>
        <v>5.8563991051768163</v>
      </c>
      <c r="N904">
        <f t="shared" si="6"/>
        <v>34.297410479115811</v>
      </c>
      <c r="O904" s="39">
        <f t="shared" si="7"/>
        <v>0.18301247203677551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8"/>
        <v>22.34812211334571</v>
      </c>
      <c r="D905" s="17">
        <f t="shared" si="0"/>
        <v>-2.3481221133457097</v>
      </c>
      <c r="E905">
        <f t="shared" si="1"/>
        <v>2.3481221133457097</v>
      </c>
      <c r="F905">
        <f t="shared" si="2"/>
        <v>5.5136774591831221</v>
      </c>
      <c r="G905" s="39">
        <f t="shared" si="3"/>
        <v>0.11740610566728549</v>
      </c>
      <c r="I905" s="13">
        <v>43943</v>
      </c>
      <c r="J905">
        <v>25</v>
      </c>
      <c r="K905">
        <f t="shared" si="9"/>
        <v>25.194474533229783</v>
      </c>
      <c r="L905" s="17">
        <f t="shared" si="4"/>
        <v>-0.19447453322978348</v>
      </c>
      <c r="M905">
        <f t="shared" si="5"/>
        <v>0.19447453322978348</v>
      </c>
      <c r="N905">
        <f t="shared" si="6"/>
        <v>3.7820344074942155E-2</v>
      </c>
      <c r="O905" s="39">
        <f t="shared" si="7"/>
        <v>7.778981329191339E-3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8"/>
        <v>22.4305068945709</v>
      </c>
      <c r="D906" s="17">
        <f t="shared" si="0"/>
        <v>0.5694931054290997</v>
      </c>
      <c r="E906">
        <f t="shared" si="1"/>
        <v>0.5694931054290997</v>
      </c>
      <c r="F906">
        <f t="shared" si="2"/>
        <v>0.32432239713127964</v>
      </c>
      <c r="G906" s="39">
        <f t="shared" si="3"/>
        <v>2.4760569801265203E-2</v>
      </c>
      <c r="I906" s="13">
        <v>43944</v>
      </c>
      <c r="J906">
        <v>24</v>
      </c>
      <c r="K906">
        <f t="shared" si="9"/>
        <v>26.037187591520283</v>
      </c>
      <c r="L906" s="17">
        <f t="shared" si="4"/>
        <v>-2.0371875915202828</v>
      </c>
      <c r="M906">
        <f t="shared" si="5"/>
        <v>2.0371875915202828</v>
      </c>
      <c r="N906">
        <f t="shared" si="6"/>
        <v>4.1501332830442106</v>
      </c>
      <c r="O906" s="39">
        <f t="shared" si="7"/>
        <v>8.4882816313345114E-2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8"/>
        <v>23.23185385316831</v>
      </c>
      <c r="D907" s="17">
        <f t="shared" si="0"/>
        <v>-1.2318538531683103</v>
      </c>
      <c r="E907">
        <f t="shared" si="1"/>
        <v>1.2318538531683103</v>
      </c>
      <c r="F907">
        <f t="shared" si="2"/>
        <v>1.5174639155656131</v>
      </c>
      <c r="G907" s="39">
        <f t="shared" si="3"/>
        <v>5.5993356962195921E-2</v>
      </c>
      <c r="I907" s="13">
        <v>43945</v>
      </c>
      <c r="J907">
        <v>24</v>
      </c>
      <c r="K907">
        <f t="shared" si="9"/>
        <v>25.69919960716657</v>
      </c>
      <c r="L907" s="17">
        <f t="shared" si="4"/>
        <v>-1.6991996071665696</v>
      </c>
      <c r="M907">
        <f t="shared" si="5"/>
        <v>1.6991996071665696</v>
      </c>
      <c r="N907">
        <f t="shared" si="6"/>
        <v>2.8872793049950243</v>
      </c>
      <c r="O907" s="39">
        <f t="shared" si="7"/>
        <v>7.07999836319404E-2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8"/>
        <v>23.06160263019266</v>
      </c>
      <c r="D908" s="17">
        <f t="shared" si="0"/>
        <v>6.9383973698073405</v>
      </c>
      <c r="E908">
        <f t="shared" si="1"/>
        <v>6.9383973698073405</v>
      </c>
      <c r="F908">
        <f t="shared" si="2"/>
        <v>48.141358061349422</v>
      </c>
      <c r="G908" s="39">
        <f t="shared" si="3"/>
        <v>0.23127991232691134</v>
      </c>
      <c r="I908" s="13">
        <v>43946</v>
      </c>
      <c r="J908">
        <v>26</v>
      </c>
      <c r="K908">
        <f t="shared" si="9"/>
        <v>24.786069645805348</v>
      </c>
      <c r="L908" s="17">
        <f t="shared" si="4"/>
        <v>1.2139303541946518</v>
      </c>
      <c r="M908">
        <f t="shared" si="5"/>
        <v>1.2139303541946518</v>
      </c>
      <c r="N908">
        <f t="shared" si="6"/>
        <v>1.4736269048351527</v>
      </c>
      <c r="O908" s="39">
        <f t="shared" si="7"/>
        <v>4.6689629007486605E-2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8"/>
        <v>22.194109003659349</v>
      </c>
      <c r="D909" s="17">
        <f t="shared" si="0"/>
        <v>10.805890996340651</v>
      </c>
      <c r="E909">
        <f t="shared" si="1"/>
        <v>10.805890996340651</v>
      </c>
      <c r="F909">
        <f t="shared" si="2"/>
        <v>116.76728022479594</v>
      </c>
      <c r="G909" s="39">
        <f t="shared" si="3"/>
        <v>0.32745124231335304</v>
      </c>
      <c r="I909" s="13">
        <v>43947</v>
      </c>
      <c r="J909">
        <v>24</v>
      </c>
      <c r="K909">
        <f t="shared" si="9"/>
        <v>25.067523106689464</v>
      </c>
      <c r="L909" s="17">
        <f t="shared" si="4"/>
        <v>-1.0675231066894639</v>
      </c>
      <c r="M909">
        <f t="shared" si="5"/>
        <v>1.0675231066894639</v>
      </c>
      <c r="N909">
        <f t="shared" si="6"/>
        <v>1.1396055833159247</v>
      </c>
      <c r="O909" s="39">
        <f t="shared" si="7"/>
        <v>4.4480129445394333E-2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8"/>
        <v>23.388993404434466</v>
      </c>
      <c r="D910" s="17">
        <f t="shared" si="0"/>
        <v>4.6110065955655344</v>
      </c>
      <c r="E910">
        <f t="shared" si="1"/>
        <v>4.6110065955655344</v>
      </c>
      <c r="F910">
        <f t="shared" si="2"/>
        <v>21.261381824348859</v>
      </c>
      <c r="G910" s="39">
        <f t="shared" si="3"/>
        <v>0.16467880698448337</v>
      </c>
      <c r="I910" s="13">
        <v>43948</v>
      </c>
      <c r="J910">
        <v>37</v>
      </c>
      <c r="K910">
        <f t="shared" si="9"/>
        <v>25.363852210809757</v>
      </c>
      <c r="L910" s="17">
        <f t="shared" si="4"/>
        <v>11.636147789190243</v>
      </c>
      <c r="M910">
        <f t="shared" si="5"/>
        <v>11.636147789190243</v>
      </c>
      <c r="N910">
        <f t="shared" si="6"/>
        <v>135.39993537187698</v>
      </c>
      <c r="O910" s="39">
        <f t="shared" si="7"/>
        <v>0.3144904807889255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8"/>
        <v>21.738052496950228</v>
      </c>
      <c r="D911" s="17">
        <f t="shared" si="0"/>
        <v>-0.73805249695022823</v>
      </c>
      <c r="E911">
        <f t="shared" si="1"/>
        <v>0.73805249695022823</v>
      </c>
      <c r="F911">
        <f t="shared" si="2"/>
        <v>0.54472148825446665</v>
      </c>
      <c r="G911" s="39">
        <f t="shared" si="3"/>
        <v>3.5145356997629919E-2</v>
      </c>
      <c r="I911" s="13">
        <v>43949</v>
      </c>
      <c r="J911">
        <v>27</v>
      </c>
      <c r="K911">
        <f t="shared" si="9"/>
        <v>27.004345841748382</v>
      </c>
      <c r="L911" s="17">
        <f t="shared" si="4"/>
        <v>-4.3458417483819289E-3</v>
      </c>
      <c r="M911">
        <f t="shared" si="5"/>
        <v>4.3458417483819289E-3</v>
      </c>
      <c r="N911">
        <f t="shared" si="6"/>
        <v>1.8886340501979302E-5</v>
      </c>
      <c r="O911" s="39">
        <f t="shared" si="7"/>
        <v>1.6095710179192329E-4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8"/>
        <v>21.230685519315266</v>
      </c>
      <c r="D912" s="17">
        <f t="shared" si="0"/>
        <v>-1.2306855193152657</v>
      </c>
      <c r="E912">
        <f t="shared" si="1"/>
        <v>1.2306855193152657</v>
      </c>
      <c r="F912">
        <f t="shared" si="2"/>
        <v>1.5145868474522852</v>
      </c>
      <c r="G912" s="39">
        <f t="shared" si="3"/>
        <v>6.1534275965763288E-2</v>
      </c>
      <c r="I912" s="13">
        <v>43950</v>
      </c>
      <c r="J912">
        <v>22</v>
      </c>
      <c r="K912">
        <f t="shared" si="9"/>
        <v>26.784050418628777</v>
      </c>
      <c r="L912" s="17">
        <f t="shared" si="4"/>
        <v>-4.7840504186287767</v>
      </c>
      <c r="M912">
        <f t="shared" si="5"/>
        <v>4.7840504186287767</v>
      </c>
      <c r="N912">
        <f t="shared" si="6"/>
        <v>22.887138407982174</v>
      </c>
      <c r="O912" s="39">
        <f t="shared" si="7"/>
        <v>0.21745683721039893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8"/>
        <v>21.388642486251758</v>
      </c>
      <c r="D913" s="17">
        <f t="shared" si="0"/>
        <v>0.6113575137482421</v>
      </c>
      <c r="E913">
        <f t="shared" si="1"/>
        <v>0.6113575137482421</v>
      </c>
      <c r="F913">
        <f t="shared" si="2"/>
        <v>0.37375800961643202</v>
      </c>
      <c r="G913" s="39">
        <f t="shared" si="3"/>
        <v>2.7788977897647369E-2</v>
      </c>
      <c r="I913" s="13">
        <v>43951</v>
      </c>
      <c r="J913">
        <v>26</v>
      </c>
      <c r="K913">
        <f t="shared" si="9"/>
        <v>27.187539088253878</v>
      </c>
      <c r="L913" s="17">
        <f t="shared" si="4"/>
        <v>-1.1875390882538781</v>
      </c>
      <c r="M913">
        <f t="shared" si="5"/>
        <v>1.1875390882538781</v>
      </c>
      <c r="N913">
        <f t="shared" si="6"/>
        <v>1.4102490861308521</v>
      </c>
      <c r="O913" s="39">
        <f t="shared" si="7"/>
        <v>4.5674580317456852E-2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8"/>
        <v>22.343415031635175</v>
      </c>
      <c r="D914" s="17">
        <f t="shared" si="0"/>
        <v>-0.34341503163517473</v>
      </c>
      <c r="E914">
        <f t="shared" si="1"/>
        <v>0.34341503163517473</v>
      </c>
      <c r="F914">
        <f t="shared" si="2"/>
        <v>0.11793388395298805</v>
      </c>
      <c r="G914" s="39">
        <f t="shared" si="3"/>
        <v>1.5609774165235214E-2</v>
      </c>
      <c r="I914" s="13">
        <v>43952</v>
      </c>
      <c r="J914">
        <v>23</v>
      </c>
      <c r="K914">
        <f t="shared" si="9"/>
        <v>27.026938175377808</v>
      </c>
      <c r="L914" s="17">
        <f t="shared" si="4"/>
        <v>-4.0269381753778077</v>
      </c>
      <c r="M914">
        <f t="shared" si="5"/>
        <v>4.0269381753778077</v>
      </c>
      <c r="N914">
        <f t="shared" si="6"/>
        <v>16.216231068315146</v>
      </c>
      <c r="O914" s="39">
        <f t="shared" si="7"/>
        <v>0.17508426849468731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8"/>
        <v>24.086260950154244</v>
      </c>
      <c r="D915" s="17">
        <f t="shared" si="0"/>
        <v>8.9137390498457556</v>
      </c>
      <c r="E915">
        <f t="shared" si="1"/>
        <v>8.9137390498457556</v>
      </c>
      <c r="F915">
        <f t="shared" si="2"/>
        <v>79.45474384874511</v>
      </c>
      <c r="G915" s="39">
        <f t="shared" si="3"/>
        <v>0.27011330454078047</v>
      </c>
      <c r="I915" s="13">
        <v>43953</v>
      </c>
      <c r="J915">
        <v>22</v>
      </c>
      <c r="K915">
        <f t="shared" si="9"/>
        <v>26.699775786998064</v>
      </c>
      <c r="L915" s="17">
        <f t="shared" si="4"/>
        <v>-4.6997757869980639</v>
      </c>
      <c r="M915">
        <f t="shared" si="5"/>
        <v>4.6997757869980639</v>
      </c>
      <c r="N915">
        <f t="shared" si="6"/>
        <v>22.087892448053271</v>
      </c>
      <c r="O915" s="39">
        <f t="shared" si="7"/>
        <v>0.21362617213627563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8"/>
        <v>24.710180132955276</v>
      </c>
      <c r="D916" s="17">
        <f t="shared" si="0"/>
        <v>2.2898198670447236</v>
      </c>
      <c r="E916">
        <f t="shared" si="1"/>
        <v>2.2898198670447236</v>
      </c>
      <c r="F916">
        <f t="shared" si="2"/>
        <v>5.2432750235127159</v>
      </c>
      <c r="G916" s="39">
        <f t="shared" si="3"/>
        <v>8.4808143223878654E-2</v>
      </c>
      <c r="I916" s="13">
        <v>43954</v>
      </c>
      <c r="J916">
        <v>24</v>
      </c>
      <c r="K916">
        <f t="shared" si="9"/>
        <v>27.043042525048943</v>
      </c>
      <c r="L916" s="17">
        <f t="shared" si="4"/>
        <v>-3.0430425250489428</v>
      </c>
      <c r="M916">
        <f t="shared" si="5"/>
        <v>3.0430425250489428</v>
      </c>
      <c r="N916">
        <f t="shared" si="6"/>
        <v>9.2601078092562457</v>
      </c>
      <c r="O916" s="39">
        <f t="shared" si="7"/>
        <v>0.12679343854370595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8"/>
        <v>24.09165108191354</v>
      </c>
      <c r="D917" s="17">
        <f t="shared" si="0"/>
        <v>0.90834891808646034</v>
      </c>
      <c r="E917">
        <f t="shared" si="1"/>
        <v>0.90834891808646034</v>
      </c>
      <c r="F917">
        <f t="shared" si="2"/>
        <v>0.82509775698884302</v>
      </c>
      <c r="G917" s="39">
        <f t="shared" si="3"/>
        <v>3.6333956723458412E-2</v>
      </c>
      <c r="I917" s="13">
        <v>43955</v>
      </c>
      <c r="J917">
        <v>27</v>
      </c>
      <c r="K917">
        <f t="shared" si="9"/>
        <v>26.998463240583778</v>
      </c>
      <c r="L917" s="17">
        <f t="shared" si="4"/>
        <v>1.536759416222111E-3</v>
      </c>
      <c r="M917">
        <f t="shared" si="5"/>
        <v>1.536759416222111E-3</v>
      </c>
      <c r="N917">
        <f t="shared" si="6"/>
        <v>2.3616295033473233E-6</v>
      </c>
      <c r="O917" s="39">
        <f t="shared" si="7"/>
        <v>5.6917015415633739E-5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8"/>
        <v>24.856106905618784</v>
      </c>
      <c r="D918" s="17">
        <f t="shared" si="0"/>
        <v>-2.856106905618784</v>
      </c>
      <c r="E918">
        <f t="shared" si="1"/>
        <v>2.856106905618784</v>
      </c>
      <c r="F918">
        <f t="shared" si="2"/>
        <v>8.1573466563233055</v>
      </c>
      <c r="G918" s="39">
        <f t="shared" si="3"/>
        <v>0.12982304116449017</v>
      </c>
      <c r="I918" s="13">
        <v>43956</v>
      </c>
      <c r="J918">
        <v>28</v>
      </c>
      <c r="K918">
        <f t="shared" si="9"/>
        <v>27.696150963274828</v>
      </c>
      <c r="L918" s="17">
        <f t="shared" si="4"/>
        <v>0.30384903672517183</v>
      </c>
      <c r="M918">
        <f t="shared" si="5"/>
        <v>0.30384903672517183</v>
      </c>
      <c r="N918">
        <f t="shared" si="6"/>
        <v>9.2324237118814823E-2</v>
      </c>
      <c r="O918" s="39">
        <f t="shared" si="7"/>
        <v>1.085175131161328E-2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8"/>
        <v>27.56481108844801</v>
      </c>
      <c r="D919" s="17">
        <f t="shared" si="0"/>
        <v>-3.5648110884480104</v>
      </c>
      <c r="E919">
        <f t="shared" si="1"/>
        <v>3.5648110884480104</v>
      </c>
      <c r="F919">
        <f t="shared" si="2"/>
        <v>12.707878096321888</v>
      </c>
      <c r="G919" s="39">
        <f t="shared" si="3"/>
        <v>0.14853379535200043</v>
      </c>
      <c r="I919" s="13">
        <v>43957</v>
      </c>
      <c r="J919">
        <v>27</v>
      </c>
      <c r="K919">
        <f t="shared" si="9"/>
        <v>26.336109065531737</v>
      </c>
      <c r="L919" s="17">
        <f t="shared" si="4"/>
        <v>0.66389093446826308</v>
      </c>
      <c r="M919">
        <f t="shared" si="5"/>
        <v>0.66389093446826308</v>
      </c>
      <c r="N919">
        <f t="shared" si="6"/>
        <v>0.44075117286914361</v>
      </c>
      <c r="O919" s="39">
        <f t="shared" si="7"/>
        <v>2.4588553128454187E-2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8"/>
        <v>28.381684465693354</v>
      </c>
      <c r="D920" s="17">
        <f t="shared" si="0"/>
        <v>-1.381684465693354</v>
      </c>
      <c r="E920">
        <f t="shared" si="1"/>
        <v>1.381684465693354</v>
      </c>
      <c r="F920">
        <f t="shared" si="2"/>
        <v>1.9090519627383291</v>
      </c>
      <c r="G920" s="39">
        <f t="shared" si="3"/>
        <v>5.1173498729383482E-2</v>
      </c>
      <c r="I920" s="13">
        <v>43958</v>
      </c>
      <c r="J920">
        <v>29</v>
      </c>
      <c r="K920">
        <f t="shared" si="9"/>
        <v>27.190618788538504</v>
      </c>
      <c r="L920" s="17">
        <f t="shared" si="4"/>
        <v>1.8093812114614956</v>
      </c>
      <c r="M920">
        <f t="shared" si="5"/>
        <v>1.8093812114614956</v>
      </c>
      <c r="N920">
        <f t="shared" si="6"/>
        <v>3.2738603683898693</v>
      </c>
      <c r="O920" s="39">
        <f t="shared" si="7"/>
        <v>6.2392455567637777E-2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8"/>
        <v>29.393980474815656</v>
      </c>
      <c r="D921" s="17">
        <f t="shared" si="0"/>
        <v>-0.39398047481565612</v>
      </c>
      <c r="E921">
        <f t="shared" si="1"/>
        <v>0.39398047481565612</v>
      </c>
      <c r="F921">
        <f t="shared" si="2"/>
        <v>0.15522061453596986</v>
      </c>
      <c r="G921" s="39">
        <f t="shared" si="3"/>
        <v>1.358553361433297E-2</v>
      </c>
      <c r="I921" s="13">
        <v>43959</v>
      </c>
      <c r="J921">
        <v>41</v>
      </c>
      <c r="K921">
        <f t="shared" si="9"/>
        <v>26.257027069762131</v>
      </c>
      <c r="L921" s="17">
        <f t="shared" si="4"/>
        <v>14.742972930237869</v>
      </c>
      <c r="M921">
        <f t="shared" si="5"/>
        <v>14.742972930237869</v>
      </c>
      <c r="N921">
        <f t="shared" si="6"/>
        <v>217.35525082172657</v>
      </c>
      <c r="O921" s="39">
        <f t="shared" si="7"/>
        <v>0.35958470561555778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8"/>
        <v>28.147956835245633</v>
      </c>
      <c r="D922" s="17">
        <f t="shared" si="0"/>
        <v>-1.1479568352456333</v>
      </c>
      <c r="E922">
        <f t="shared" si="1"/>
        <v>1.1479568352456333</v>
      </c>
      <c r="F922">
        <f t="shared" si="2"/>
        <v>1.3178048955871702</v>
      </c>
      <c r="G922" s="39">
        <f t="shared" si="3"/>
        <v>4.2516919823912341E-2</v>
      </c>
      <c r="I922" s="13">
        <v>43960</v>
      </c>
      <c r="J922">
        <v>22</v>
      </c>
      <c r="K922">
        <f t="shared" si="9"/>
        <v>24.483140513314861</v>
      </c>
      <c r="L922" s="17">
        <f t="shared" si="4"/>
        <v>-2.4831405133148614</v>
      </c>
      <c r="M922">
        <f t="shared" si="5"/>
        <v>2.4831405133148614</v>
      </c>
      <c r="N922">
        <f t="shared" si="6"/>
        <v>6.1659868088655934</v>
      </c>
      <c r="O922" s="39">
        <f t="shared" si="7"/>
        <v>0.1128700233324937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8"/>
        <v>26.329816546379128</v>
      </c>
      <c r="D923" s="17">
        <f t="shared" si="0"/>
        <v>9.6701834536208722</v>
      </c>
      <c r="E923">
        <f t="shared" si="1"/>
        <v>9.6701834536208722</v>
      </c>
      <c r="F923">
        <f t="shared" si="2"/>
        <v>93.512448026682904</v>
      </c>
      <c r="G923" s="39">
        <f t="shared" si="3"/>
        <v>0.2686162070450242</v>
      </c>
      <c r="I923" s="13">
        <v>43961</v>
      </c>
      <c r="J923">
        <v>21</v>
      </c>
      <c r="K923">
        <f t="shared" si="9"/>
        <v>24.977316098122166</v>
      </c>
      <c r="L923" s="17">
        <f t="shared" si="4"/>
        <v>-3.9773160981221665</v>
      </c>
      <c r="M923">
        <f t="shared" si="5"/>
        <v>3.9773160981221665</v>
      </c>
      <c r="N923">
        <f t="shared" si="6"/>
        <v>15.819043344381734</v>
      </c>
      <c r="O923" s="39">
        <f t="shared" si="7"/>
        <v>0.18939600467248413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8"/>
        <v>26.211994292673232</v>
      </c>
      <c r="D924" s="17">
        <f t="shared" si="0"/>
        <v>2.7880057073267679</v>
      </c>
      <c r="E924">
        <f t="shared" si="1"/>
        <v>2.7880057073267679</v>
      </c>
      <c r="F924">
        <f t="shared" si="2"/>
        <v>7.7729758240866316</v>
      </c>
      <c r="G924" s="39">
        <f t="shared" si="3"/>
        <v>9.6138127838854059E-2</v>
      </c>
      <c r="I924" s="13">
        <v>43962</v>
      </c>
      <c r="J924">
        <v>31</v>
      </c>
      <c r="K924">
        <f t="shared" si="9"/>
        <v>25.653255170829453</v>
      </c>
      <c r="L924" s="17">
        <f t="shared" si="4"/>
        <v>5.3467448291705466</v>
      </c>
      <c r="M924">
        <f t="shared" si="5"/>
        <v>5.3467448291705466</v>
      </c>
      <c r="N924">
        <f t="shared" si="6"/>
        <v>28.587680268261977</v>
      </c>
      <c r="O924" s="39">
        <f t="shared" si="7"/>
        <v>0.17247563965066279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8"/>
        <v>25.818290678863569</v>
      </c>
      <c r="D925" s="17">
        <f t="shared" si="0"/>
        <v>0.1817093211364309</v>
      </c>
      <c r="E925">
        <f t="shared" si="1"/>
        <v>0.1817093211364309</v>
      </c>
      <c r="F925">
        <f t="shared" si="2"/>
        <v>3.3018277387862574E-2</v>
      </c>
      <c r="G925" s="39">
        <f t="shared" si="3"/>
        <v>6.9888200437088809E-3</v>
      </c>
      <c r="I925" s="13">
        <v>43963</v>
      </c>
      <c r="J925">
        <v>45</v>
      </c>
      <c r="K925">
        <f t="shared" si="9"/>
        <v>26.846551372023011</v>
      </c>
      <c r="L925" s="17">
        <f t="shared" si="4"/>
        <v>18.153448627976989</v>
      </c>
      <c r="M925">
        <f t="shared" si="5"/>
        <v>18.153448627976989</v>
      </c>
      <c r="N925">
        <f t="shared" si="6"/>
        <v>329.54769708859959</v>
      </c>
      <c r="O925" s="39">
        <f t="shared" si="7"/>
        <v>0.40340996951059976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8"/>
        <v>24.973275175428785</v>
      </c>
      <c r="D926" s="17">
        <f t="shared" si="0"/>
        <v>-3.9732751754287854</v>
      </c>
      <c r="E926">
        <f t="shared" si="1"/>
        <v>3.9732751754287854</v>
      </c>
      <c r="F926">
        <f t="shared" si="2"/>
        <v>15.786915619678645</v>
      </c>
      <c r="G926" s="39">
        <f t="shared" si="3"/>
        <v>0.18920357978232311</v>
      </c>
      <c r="I926" s="13">
        <v>43964</v>
      </c>
      <c r="J926">
        <v>26</v>
      </c>
      <c r="K926">
        <f t="shared" si="9"/>
        <v>27.339826873865967</v>
      </c>
      <c r="L926" s="17">
        <f t="shared" si="4"/>
        <v>-1.3398268738659667</v>
      </c>
      <c r="M926">
        <f t="shared" si="5"/>
        <v>1.3398268738659667</v>
      </c>
      <c r="N926">
        <f t="shared" si="6"/>
        <v>1.7951360519334489</v>
      </c>
      <c r="O926" s="39">
        <f t="shared" si="7"/>
        <v>5.1531802840998717E-2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8"/>
        <v>25.88408205681683</v>
      </c>
      <c r="D927" s="17">
        <f t="shared" si="0"/>
        <v>-4.8840820568168297</v>
      </c>
      <c r="E927">
        <f t="shared" si="1"/>
        <v>4.8840820568168297</v>
      </c>
      <c r="F927">
        <f t="shared" si="2"/>
        <v>23.854257537720112</v>
      </c>
      <c r="G927" s="39">
        <f t="shared" si="3"/>
        <v>0.23257533603889666</v>
      </c>
      <c r="I927" s="13">
        <v>43965</v>
      </c>
      <c r="J927">
        <v>22</v>
      </c>
      <c r="K927">
        <f t="shared" si="9"/>
        <v>27.631370116042699</v>
      </c>
      <c r="L927" s="17">
        <f t="shared" si="4"/>
        <v>-5.6313701160426994</v>
      </c>
      <c r="M927">
        <f t="shared" si="5"/>
        <v>5.6313701160426994</v>
      </c>
      <c r="N927">
        <f t="shared" si="6"/>
        <v>31.712329383858766</v>
      </c>
      <c r="O927" s="39">
        <f t="shared" si="7"/>
        <v>0.25597136891103178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8"/>
        <v>25.617427723808863</v>
      </c>
      <c r="D928" s="17">
        <f t="shared" si="0"/>
        <v>-3.6174277238088628</v>
      </c>
      <c r="E928">
        <f t="shared" si="1"/>
        <v>3.6174277238088628</v>
      </c>
      <c r="F928">
        <f t="shared" si="2"/>
        <v>13.08578333698097</v>
      </c>
      <c r="G928" s="39">
        <f t="shared" si="3"/>
        <v>0.16442853290040285</v>
      </c>
      <c r="I928" s="13">
        <v>43966</v>
      </c>
      <c r="J928">
        <v>30</v>
      </c>
      <c r="K928">
        <f t="shared" si="9"/>
        <v>29.869513123726403</v>
      </c>
      <c r="L928" s="17">
        <f t="shared" si="4"/>
        <v>0.13048687627359712</v>
      </c>
      <c r="M928">
        <f t="shared" si="5"/>
        <v>0.13048687627359712</v>
      </c>
      <c r="N928">
        <f t="shared" si="6"/>
        <v>1.7026824879641043E-2</v>
      </c>
      <c r="O928" s="39">
        <f t="shared" si="7"/>
        <v>4.3495625424532372E-3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8"/>
        <v>26.258814738018096</v>
      </c>
      <c r="D929" s="17">
        <f t="shared" si="0"/>
        <v>-0.25881473801809562</v>
      </c>
      <c r="E929">
        <f t="shared" si="1"/>
        <v>0.25881473801809562</v>
      </c>
      <c r="F929">
        <f t="shared" si="2"/>
        <v>6.6985068615375468E-2</v>
      </c>
      <c r="G929" s="39">
        <f t="shared" si="3"/>
        <v>9.9544130006959854E-3</v>
      </c>
      <c r="I929" s="13">
        <v>43967</v>
      </c>
      <c r="J929">
        <v>22</v>
      </c>
      <c r="K929">
        <f t="shared" si="9"/>
        <v>28.307861174605417</v>
      </c>
      <c r="L929" s="17">
        <f t="shared" si="4"/>
        <v>-6.3078611746054172</v>
      </c>
      <c r="M929">
        <f t="shared" si="5"/>
        <v>6.3078611746054172</v>
      </c>
      <c r="N929">
        <f t="shared" si="6"/>
        <v>39.789112598094434</v>
      </c>
      <c r="O929" s="39">
        <f t="shared" si="7"/>
        <v>0.28672096248206441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8"/>
        <v>26.923696059787169</v>
      </c>
      <c r="D930" s="17">
        <f t="shared" si="0"/>
        <v>-3.9236960597871686</v>
      </c>
      <c r="E930">
        <f t="shared" si="1"/>
        <v>3.9236960597871686</v>
      </c>
      <c r="F930">
        <f t="shared" si="2"/>
        <v>15.395390769589353</v>
      </c>
      <c r="G930" s="39">
        <f t="shared" si="3"/>
        <v>0.17059548086031168</v>
      </c>
      <c r="I930" s="13">
        <v>43968</v>
      </c>
      <c r="J930">
        <v>20</v>
      </c>
      <c r="K930">
        <f t="shared" si="9"/>
        <v>29.299796868649175</v>
      </c>
      <c r="L930" s="17">
        <f t="shared" si="4"/>
        <v>-9.2997968686491745</v>
      </c>
      <c r="M930">
        <f t="shared" si="5"/>
        <v>9.2997968686491745</v>
      </c>
      <c r="N930">
        <f t="shared" si="6"/>
        <v>86.486221798136995</v>
      </c>
      <c r="O930" s="39">
        <f t="shared" si="7"/>
        <v>0.46498984343245875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8"/>
        <v>26.189235493864039</v>
      </c>
      <c r="D931" s="17">
        <f t="shared" si="0"/>
        <v>1.8107645061359605</v>
      </c>
      <c r="E931">
        <f t="shared" si="1"/>
        <v>1.8107645061359605</v>
      </c>
      <c r="F931">
        <f t="shared" si="2"/>
        <v>3.2788680966818089</v>
      </c>
      <c r="G931" s="39">
        <f t="shared" si="3"/>
        <v>6.4670160933427159E-2</v>
      </c>
      <c r="I931" s="13">
        <v>43969</v>
      </c>
      <c r="J931">
        <v>38</v>
      </c>
      <c r="K931">
        <f t="shared" si="9"/>
        <v>29.899955636037191</v>
      </c>
      <c r="L931" s="17">
        <f t="shared" si="4"/>
        <v>8.1000443639628088</v>
      </c>
      <c r="M931">
        <f t="shared" si="5"/>
        <v>8.1000443639628088</v>
      </c>
      <c r="N931">
        <f t="shared" si="6"/>
        <v>65.61071869816567</v>
      </c>
      <c r="O931" s="39">
        <f t="shared" si="7"/>
        <v>0.21315906220954761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8"/>
        <v>23.336564684700402</v>
      </c>
      <c r="D932" s="17">
        <f t="shared" si="0"/>
        <v>2.6634353152995978</v>
      </c>
      <c r="E932">
        <f t="shared" si="1"/>
        <v>2.6634353152995978</v>
      </c>
      <c r="F932">
        <f t="shared" si="2"/>
        <v>7.0938876787850678</v>
      </c>
      <c r="G932" s="39">
        <f t="shared" si="3"/>
        <v>0.10243981981921529</v>
      </c>
      <c r="I932" s="13">
        <v>43970</v>
      </c>
      <c r="J932">
        <v>26</v>
      </c>
      <c r="K932">
        <f t="shared" si="9"/>
        <v>29.181912123820435</v>
      </c>
      <c r="L932" s="17">
        <f t="shared" si="4"/>
        <v>-3.1819121238204353</v>
      </c>
      <c r="M932">
        <f t="shared" si="5"/>
        <v>3.1819121238204353</v>
      </c>
      <c r="N932">
        <f t="shared" si="6"/>
        <v>10.124564763715473</v>
      </c>
      <c r="O932" s="39">
        <f t="shared" si="7"/>
        <v>0.12238123553155521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8"/>
        <v>21.824838028553039</v>
      </c>
      <c r="D933" s="17">
        <f t="shared" si="0"/>
        <v>1.1751619714469612</v>
      </c>
      <c r="E933">
        <f t="shared" si="1"/>
        <v>1.1751619714469612</v>
      </c>
      <c r="F933">
        <f t="shared" si="2"/>
        <v>1.3810056591351085</v>
      </c>
      <c r="G933" s="39">
        <f t="shared" si="3"/>
        <v>5.1093998758563533E-2</v>
      </c>
      <c r="I933" s="13">
        <v>43971</v>
      </c>
      <c r="J933">
        <v>26</v>
      </c>
      <c r="K933">
        <f t="shared" si="9"/>
        <v>28.68970872714268</v>
      </c>
      <c r="L933" s="17">
        <f t="shared" si="4"/>
        <v>-2.6897087271426798</v>
      </c>
      <c r="M933">
        <f t="shared" si="5"/>
        <v>2.6897087271426798</v>
      </c>
      <c r="N933">
        <f t="shared" si="6"/>
        <v>7.2345330368674947</v>
      </c>
      <c r="O933" s="39">
        <f t="shared" si="7"/>
        <v>0.10345033565933384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8"/>
        <v>21.470951749109066</v>
      </c>
      <c r="D934" s="17">
        <f t="shared" si="0"/>
        <v>1.5290482508909342</v>
      </c>
      <c r="E934">
        <f t="shared" si="1"/>
        <v>1.5290482508909342</v>
      </c>
      <c r="F934">
        <f t="shared" si="2"/>
        <v>2.3379885535526252</v>
      </c>
      <c r="G934" s="39">
        <f t="shared" si="3"/>
        <v>6.6480358734388442E-2</v>
      </c>
      <c r="I934" s="13">
        <v>43972</v>
      </c>
      <c r="J934">
        <v>34</v>
      </c>
      <c r="K934">
        <f t="shared" si="9"/>
        <v>27.863492445531676</v>
      </c>
      <c r="L934" s="17">
        <f t="shared" si="4"/>
        <v>6.1365075544683236</v>
      </c>
      <c r="M934">
        <f t="shared" si="5"/>
        <v>6.1365075544683236</v>
      </c>
      <c r="N934">
        <f t="shared" si="6"/>
        <v>37.656724966046809</v>
      </c>
      <c r="O934" s="39">
        <f t="shared" si="7"/>
        <v>0.18048551630789186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8"/>
        <v>22.28613288676204</v>
      </c>
      <c r="D935" s="17">
        <f t="shared" si="0"/>
        <v>6.7138671132379599</v>
      </c>
      <c r="E935">
        <f t="shared" si="1"/>
        <v>6.7138671132379599</v>
      </c>
      <c r="F935">
        <f t="shared" si="2"/>
        <v>45.076011614218217</v>
      </c>
      <c r="G935" s="39">
        <f t="shared" si="3"/>
        <v>0.23151265907717103</v>
      </c>
      <c r="I935" s="13">
        <v>43973</v>
      </c>
      <c r="J935">
        <v>23</v>
      </c>
      <c r="K935">
        <f t="shared" si="9"/>
        <v>27.998247278957582</v>
      </c>
      <c r="L935" s="17">
        <f t="shared" si="4"/>
        <v>-4.9982472789575816</v>
      </c>
      <c r="M935">
        <f t="shared" si="5"/>
        <v>4.9982472789575816</v>
      </c>
      <c r="N935">
        <f t="shared" si="6"/>
        <v>24.982475861606869</v>
      </c>
      <c r="O935" s="39">
        <f t="shared" si="7"/>
        <v>0.21731509908511223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8"/>
        <v>24.158528043280203</v>
      </c>
      <c r="D936" s="17">
        <f t="shared" si="0"/>
        <v>4.841471956719797</v>
      </c>
      <c r="E936">
        <f t="shared" si="1"/>
        <v>4.841471956719797</v>
      </c>
      <c r="F936">
        <f t="shared" si="2"/>
        <v>23.43985070770422</v>
      </c>
      <c r="G936" s="39">
        <f t="shared" si="3"/>
        <v>0.1669473088524068</v>
      </c>
      <c r="I936" s="13">
        <v>43974</v>
      </c>
      <c r="J936">
        <v>19</v>
      </c>
      <c r="K936">
        <f t="shared" si="9"/>
        <v>25.962152010969557</v>
      </c>
      <c r="L936" s="17">
        <f t="shared" si="4"/>
        <v>-6.9621520109695574</v>
      </c>
      <c r="M936">
        <f t="shared" si="5"/>
        <v>6.9621520109695574</v>
      </c>
      <c r="N936">
        <f t="shared" si="6"/>
        <v>48.471560623847452</v>
      </c>
      <c r="O936" s="39">
        <f t="shared" si="7"/>
        <v>0.36642905320892405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8"/>
        <v>22.518091975647458</v>
      </c>
      <c r="D937" s="17">
        <f t="shared" si="0"/>
        <v>8.481908024352542</v>
      </c>
      <c r="E937">
        <f t="shared" si="1"/>
        <v>8.481908024352542</v>
      </c>
      <c r="F937">
        <f t="shared" si="2"/>
        <v>71.942763733576044</v>
      </c>
      <c r="G937" s="39">
        <f t="shared" si="3"/>
        <v>0.27360993626943686</v>
      </c>
      <c r="I937" s="13">
        <v>43975</v>
      </c>
      <c r="J937">
        <v>27</v>
      </c>
      <c r="K937">
        <f t="shared" si="9"/>
        <v>25.439017346556</v>
      </c>
      <c r="L937" s="17">
        <f t="shared" si="4"/>
        <v>1.5609826534440003</v>
      </c>
      <c r="M937">
        <f t="shared" si="5"/>
        <v>1.5609826534440003</v>
      </c>
      <c r="N937">
        <f t="shared" si="6"/>
        <v>2.4366668443530721</v>
      </c>
      <c r="O937" s="39">
        <f t="shared" si="7"/>
        <v>5.7814172349777787E-2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si="8"/>
        <v>23.036499677075035</v>
      </c>
      <c r="D938" s="17">
        <f t="shared" ref="D938:D944" si="10">B938-C938</f>
        <v>7.9635003229249648</v>
      </c>
      <c r="E938">
        <f t="shared" ref="E938:E944" si="11">ABS(D938)</f>
        <v>7.9635003229249648</v>
      </c>
      <c r="F938">
        <f t="shared" ref="F938:F944" si="12">E938^2</f>
        <v>63.41733739322602</v>
      </c>
      <c r="G938" s="39">
        <f t="shared" ref="G938:G944" si="13">ABS(E938/B938)</f>
        <v>0.25688710719112789</v>
      </c>
      <c r="I938" s="13">
        <v>43976</v>
      </c>
      <c r="J938">
        <v>30</v>
      </c>
      <c r="K938">
        <f t="shared" si="9"/>
        <v>25.252061900346728</v>
      </c>
      <c r="L938" s="17">
        <f t="shared" ref="L938:L944" si="14">J938-K938</f>
        <v>4.7479380996532718</v>
      </c>
      <c r="M938">
        <f t="shared" ref="M938:M944" si="15">ABS(L938)</f>
        <v>4.7479380996532718</v>
      </c>
      <c r="N938">
        <f t="shared" ref="N938:N944" si="16">M938^2</f>
        <v>22.542916198139121</v>
      </c>
      <c r="O938" s="39">
        <f t="shared" ref="O938:O944" si="17">ABS(M938/J938)</f>
        <v>0.15826460332177572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ref="C939:C1002" si="18">(($E$858*B633)+($E$857*B632)+($E$856*B631)+($E$855*B630)+($E$854*B629)+(B628*$E$859)+(B627*$E$860))/7</f>
        <v>22.335701412549092</v>
      </c>
      <c r="D939" s="17">
        <f t="shared" si="10"/>
        <v>-4.335701412549092</v>
      </c>
      <c r="E939">
        <f t="shared" si="11"/>
        <v>4.335701412549092</v>
      </c>
      <c r="F939">
        <f t="shared" si="12"/>
        <v>18.798306738780191</v>
      </c>
      <c r="G939" s="39">
        <f t="shared" si="13"/>
        <v>0.24087230069717178</v>
      </c>
      <c r="I939" s="13">
        <v>43977</v>
      </c>
      <c r="J939">
        <v>26</v>
      </c>
      <c r="K939">
        <f t="shared" ref="K939:K1002" si="19">(($M$858*J633)+($M$857*J632)+($M$856*J631)+($M$855*J630)+($M$854*J629)+(J628*$M$859)+(J627*$M$860))/7</f>
        <v>25.685493173213832</v>
      </c>
      <c r="L939" s="17">
        <f t="shared" si="14"/>
        <v>0.31450682678616815</v>
      </c>
      <c r="M939">
        <f t="shared" si="15"/>
        <v>0.31450682678616815</v>
      </c>
      <c r="N939">
        <f t="shared" si="16"/>
        <v>9.8914544095104778E-2</v>
      </c>
      <c r="O939" s="39">
        <f t="shared" si="17"/>
        <v>1.2096416414852621E-2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si="18"/>
        <v>21.879537369072551</v>
      </c>
      <c r="D940" s="17">
        <f t="shared" si="10"/>
        <v>0.1204626309274488</v>
      </c>
      <c r="E940">
        <f t="shared" si="11"/>
        <v>0.1204626309274488</v>
      </c>
      <c r="F940">
        <f t="shared" si="12"/>
        <v>1.4511245449962743E-2</v>
      </c>
      <c r="G940" s="39">
        <f t="shared" si="13"/>
        <v>5.4755741330658548E-3</v>
      </c>
      <c r="I940" s="13">
        <v>43978</v>
      </c>
      <c r="J940">
        <v>27</v>
      </c>
      <c r="K940">
        <f t="shared" si="19"/>
        <v>24.42134959811322</v>
      </c>
      <c r="L940" s="17">
        <f t="shared" si="14"/>
        <v>2.5786504018867795</v>
      </c>
      <c r="M940">
        <f t="shared" si="15"/>
        <v>2.5786504018867795</v>
      </c>
      <c r="N940">
        <f t="shared" si="16"/>
        <v>6.6494378951508493</v>
      </c>
      <c r="O940" s="39">
        <f t="shared" si="17"/>
        <v>9.5505570440251097E-2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8"/>
        <v>21.468999742758431</v>
      </c>
      <c r="D941" s="17">
        <f t="shared" si="10"/>
        <v>-2.4689997427584309</v>
      </c>
      <c r="E941">
        <f t="shared" si="11"/>
        <v>2.4689997427584309</v>
      </c>
      <c r="F941">
        <f t="shared" si="12"/>
        <v>6.0959597297411978</v>
      </c>
      <c r="G941" s="39">
        <f t="shared" si="13"/>
        <v>0.12994735488202269</v>
      </c>
      <c r="I941" s="13">
        <v>43979</v>
      </c>
      <c r="J941">
        <v>23</v>
      </c>
      <c r="K941">
        <f t="shared" si="19"/>
        <v>25.129807900508442</v>
      </c>
      <c r="L941" s="17">
        <f t="shared" si="14"/>
        <v>-2.1298079005084425</v>
      </c>
      <c r="M941">
        <f t="shared" si="15"/>
        <v>2.1298079005084425</v>
      </c>
      <c r="N941">
        <f t="shared" si="16"/>
        <v>4.53608169306818</v>
      </c>
      <c r="O941" s="39">
        <f t="shared" si="17"/>
        <v>9.2600343500367069E-2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8"/>
        <v>21.549192048494632</v>
      </c>
      <c r="D942" s="17">
        <f t="shared" si="10"/>
        <v>-0.54919204849463199</v>
      </c>
      <c r="E942">
        <f t="shared" si="11"/>
        <v>0.54919204849463199</v>
      </c>
      <c r="F942">
        <f t="shared" si="12"/>
        <v>0.30161190612973021</v>
      </c>
      <c r="G942" s="39">
        <f t="shared" si="13"/>
        <v>2.6152002309268191E-2</v>
      </c>
      <c r="I942" s="13">
        <v>43980</v>
      </c>
      <c r="J942">
        <v>18</v>
      </c>
      <c r="K942">
        <f t="shared" si="19"/>
        <v>25.050626079999343</v>
      </c>
      <c r="L942" s="17">
        <f t="shared" si="14"/>
        <v>-7.0506260799993434</v>
      </c>
      <c r="M942">
        <f t="shared" si="15"/>
        <v>7.0506260799993434</v>
      </c>
      <c r="N942">
        <f t="shared" si="16"/>
        <v>49.711328119966907</v>
      </c>
      <c r="O942" s="39">
        <f t="shared" si="17"/>
        <v>0.39170144888885239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8"/>
        <v>21.24424783904934</v>
      </c>
      <c r="D943" s="17">
        <f t="shared" si="10"/>
        <v>-0.24424783904933989</v>
      </c>
      <c r="E943">
        <f t="shared" si="11"/>
        <v>0.24424783904933989</v>
      </c>
      <c r="F943">
        <f t="shared" si="12"/>
        <v>5.9657006880272243E-2</v>
      </c>
      <c r="G943" s="39">
        <f t="shared" si="13"/>
        <v>1.1630849478539994E-2</v>
      </c>
      <c r="I943" s="13">
        <v>43981</v>
      </c>
      <c r="J943">
        <v>22</v>
      </c>
      <c r="K943">
        <f t="shared" si="19"/>
        <v>23.801309773786578</v>
      </c>
      <c r="L943" s="17">
        <f t="shared" si="14"/>
        <v>-1.8013097737865778</v>
      </c>
      <c r="M943">
        <f t="shared" si="15"/>
        <v>1.8013097737865778</v>
      </c>
      <c r="N943">
        <f t="shared" si="16"/>
        <v>3.2447169011390518</v>
      </c>
      <c r="O943" s="39">
        <f t="shared" si="17"/>
        <v>8.1877716990298985E-2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8"/>
        <v>21.364903897922449</v>
      </c>
      <c r="D944" s="17">
        <f t="shared" si="10"/>
        <v>6.6350961020775507</v>
      </c>
      <c r="E944">
        <f t="shared" si="11"/>
        <v>6.6350961020775507</v>
      </c>
      <c r="F944">
        <f t="shared" si="12"/>
        <v>44.024500283804706</v>
      </c>
      <c r="G944" s="39">
        <f t="shared" si="13"/>
        <v>0.23696771793134111</v>
      </c>
      <c r="I944" s="13">
        <v>43982</v>
      </c>
      <c r="J944">
        <v>26</v>
      </c>
      <c r="K944">
        <f t="shared" si="19"/>
        <v>25.38678676944636</v>
      </c>
      <c r="L944" s="17">
        <f t="shared" si="14"/>
        <v>0.61321323055364019</v>
      </c>
      <c r="M944">
        <f t="shared" si="15"/>
        <v>0.61321323055364019</v>
      </c>
      <c r="N944">
        <f t="shared" si="16"/>
        <v>0.37603046612603186</v>
      </c>
      <c r="O944" s="39">
        <f t="shared" si="17"/>
        <v>2.3585124252063085E-2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8"/>
        <v>21.319115333589526</v>
      </c>
      <c r="D945" s="17">
        <f>B945-C945</f>
        <v>4.6808846664104742</v>
      </c>
      <c r="E945">
        <f>ABS(D945)</f>
        <v>4.6808846664104742</v>
      </c>
      <c r="F945">
        <f>E945^2</f>
        <v>21.910681260236696</v>
      </c>
      <c r="G945" s="39">
        <f>ABS(E945/B945)</f>
        <v>0.18003402563117207</v>
      </c>
      <c r="I945" s="13">
        <v>43983</v>
      </c>
      <c r="J945">
        <v>22</v>
      </c>
      <c r="K945">
        <f t="shared" si="19"/>
        <v>25.699000122307329</v>
      </c>
      <c r="L945" s="17">
        <f>J945-K945</f>
        <v>-3.6990001223073286</v>
      </c>
      <c r="M945">
        <f>ABS(L945)</f>
        <v>3.6990001223073286</v>
      </c>
      <c r="N945">
        <f>M945^2</f>
        <v>13.682601904829632</v>
      </c>
      <c r="O945" s="39">
        <f>ABS(M945/J945)</f>
        <v>0.16813636919578767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8"/>
        <v>20.221343570657041</v>
      </c>
      <c r="D946" s="17">
        <f t="shared" ref="D946:D1009" si="20">B946-C946</f>
        <v>7.7786564293429592</v>
      </c>
      <c r="E946">
        <f t="shared" ref="E946:E1009" si="21">ABS(D946)</f>
        <v>7.7786564293429592</v>
      </c>
      <c r="F946">
        <f t="shared" ref="F946:F1009" si="22">E946^2</f>
        <v>60.507495845758555</v>
      </c>
      <c r="G946" s="40">
        <f t="shared" ref="G946:G1009" si="23">ABS(E946/B946)</f>
        <v>0.27780915819081997</v>
      </c>
      <c r="I946" s="13">
        <v>43984</v>
      </c>
      <c r="J946">
        <v>23</v>
      </c>
      <c r="K946">
        <f t="shared" si="19"/>
        <v>26.426679201907405</v>
      </c>
      <c r="L946" s="17">
        <f t="shared" ref="L946:L1009" si="24">J946-K946</f>
        <v>-3.4266792019074046</v>
      </c>
      <c r="M946">
        <f t="shared" ref="M946:M1009" si="25">ABS(L946)</f>
        <v>3.4266792019074046</v>
      </c>
      <c r="N946">
        <f t="shared" ref="N946:N1009" si="26">M946^2</f>
        <v>11.742130352784768</v>
      </c>
      <c r="O946" s="40">
        <f t="shared" ref="O946:O1009" si="27">ABS(M946/J946)</f>
        <v>0.14898605225684367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8"/>
        <v>20.685410705482461</v>
      </c>
      <c r="D947" s="17">
        <f t="shared" si="20"/>
        <v>5.314589294517539</v>
      </c>
      <c r="E947">
        <f t="shared" si="21"/>
        <v>5.314589294517539</v>
      </c>
      <c r="F947">
        <f t="shared" si="22"/>
        <v>28.244859369400434</v>
      </c>
      <c r="G947" s="40">
        <f t="shared" si="23"/>
        <v>0.20440728055836688</v>
      </c>
      <c r="I947" s="13">
        <v>43985</v>
      </c>
      <c r="J947">
        <v>30</v>
      </c>
      <c r="K947">
        <f t="shared" si="19"/>
        <v>25.648706147037149</v>
      </c>
      <c r="L947" s="17">
        <f t="shared" si="24"/>
        <v>4.3512938529628507</v>
      </c>
      <c r="M947">
        <f t="shared" si="25"/>
        <v>4.3512938529628507</v>
      </c>
      <c r="N947">
        <f t="shared" si="26"/>
        <v>18.93375819483229</v>
      </c>
      <c r="O947" s="40">
        <f t="shared" si="27"/>
        <v>0.14504312843209502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8"/>
        <v>21.147339213488738</v>
      </c>
      <c r="D948" s="17">
        <f t="shared" si="20"/>
        <v>-6.1473392134887384</v>
      </c>
      <c r="E948">
        <f t="shared" si="21"/>
        <v>6.1473392134887384</v>
      </c>
      <c r="F948">
        <f t="shared" si="22"/>
        <v>37.789779405696343</v>
      </c>
      <c r="G948" s="40">
        <f t="shared" si="23"/>
        <v>0.40982261423258254</v>
      </c>
      <c r="I948" s="13">
        <v>43986</v>
      </c>
      <c r="J948">
        <v>24</v>
      </c>
      <c r="K948">
        <f t="shared" si="19"/>
        <v>26.985236030378093</v>
      </c>
      <c r="L948" s="17">
        <f t="shared" si="24"/>
        <v>-2.9852360303780934</v>
      </c>
      <c r="M948">
        <f t="shared" si="25"/>
        <v>2.9852360303780934</v>
      </c>
      <c r="N948">
        <f t="shared" si="26"/>
        <v>8.9116341570675566</v>
      </c>
      <c r="O948" s="40">
        <f t="shared" si="27"/>
        <v>0.12438483459908722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8"/>
        <v>23.807912645416472</v>
      </c>
      <c r="D949" s="17">
        <f t="shared" si="20"/>
        <v>2.1920873545835278</v>
      </c>
      <c r="E949">
        <f t="shared" si="21"/>
        <v>2.1920873545835278</v>
      </c>
      <c r="F949">
        <f t="shared" si="22"/>
        <v>4.8052469701250091</v>
      </c>
      <c r="G949" s="40">
        <f t="shared" si="23"/>
        <v>8.4311052099366457E-2</v>
      </c>
      <c r="I949" s="13">
        <v>43987</v>
      </c>
      <c r="J949">
        <v>27</v>
      </c>
      <c r="K949">
        <f t="shared" si="19"/>
        <v>26.999995924252921</v>
      </c>
      <c r="L949" s="17">
        <f t="shared" si="24"/>
        <v>4.0757470785024452E-6</v>
      </c>
      <c r="M949">
        <f t="shared" si="25"/>
        <v>4.0757470785024452E-6</v>
      </c>
      <c r="N949">
        <f t="shared" si="26"/>
        <v>1.6611714247921218E-11</v>
      </c>
      <c r="O949" s="40">
        <f t="shared" si="27"/>
        <v>1.5095359550009056E-7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8"/>
        <v>23.964275902600168</v>
      </c>
      <c r="D950" s="17">
        <f t="shared" si="20"/>
        <v>-0.96427590260016771</v>
      </c>
      <c r="E950">
        <f t="shared" si="21"/>
        <v>0.96427590260016771</v>
      </c>
      <c r="F950">
        <f t="shared" si="22"/>
        <v>0.92982801633536816</v>
      </c>
      <c r="G950" s="40">
        <f t="shared" si="23"/>
        <v>4.1925039243485555E-2</v>
      </c>
      <c r="I950" s="13">
        <v>43988</v>
      </c>
      <c r="J950">
        <v>21</v>
      </c>
      <c r="K950">
        <f t="shared" si="19"/>
        <v>24.660688340009333</v>
      </c>
      <c r="L950" s="17">
        <f t="shared" si="24"/>
        <v>-3.6606883400093331</v>
      </c>
      <c r="M950">
        <f t="shared" si="25"/>
        <v>3.6606883400093331</v>
      </c>
      <c r="N950">
        <f t="shared" si="26"/>
        <v>13.400639122680287</v>
      </c>
      <c r="O950" s="40">
        <f t="shared" si="27"/>
        <v>0.17431849238139682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8"/>
        <v>24.474545627058074</v>
      </c>
      <c r="D951" s="17">
        <f t="shared" si="20"/>
        <v>8.5254543729419261</v>
      </c>
      <c r="E951">
        <f t="shared" si="21"/>
        <v>8.5254543729419261</v>
      </c>
      <c r="F951">
        <f t="shared" si="22"/>
        <v>72.683372265114613</v>
      </c>
      <c r="G951" s="40">
        <f t="shared" si="23"/>
        <v>0.25834710221036139</v>
      </c>
      <c r="I951" s="13">
        <v>43989</v>
      </c>
      <c r="J951">
        <v>25</v>
      </c>
      <c r="K951">
        <f t="shared" si="19"/>
        <v>25.09196766021855</v>
      </c>
      <c r="L951" s="17">
        <f t="shared" si="24"/>
        <v>-9.1967660218550407E-2</v>
      </c>
      <c r="M951">
        <f t="shared" si="25"/>
        <v>9.1967660218550407E-2</v>
      </c>
      <c r="N951">
        <f t="shared" si="26"/>
        <v>8.4580505260747393E-3</v>
      </c>
      <c r="O951" s="40">
        <f t="shared" si="27"/>
        <v>3.6787064087420163E-3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8"/>
        <v>22.569499707503525</v>
      </c>
      <c r="D952" s="17">
        <f t="shared" si="20"/>
        <v>8.4305002924964754</v>
      </c>
      <c r="E952">
        <f t="shared" si="21"/>
        <v>8.4305002924964754</v>
      </c>
      <c r="F952">
        <f t="shared" si="22"/>
        <v>71.07333518178315</v>
      </c>
      <c r="G952" s="40">
        <f t="shared" si="23"/>
        <v>0.27195162233859599</v>
      </c>
      <c r="I952" s="13">
        <v>43990</v>
      </c>
      <c r="J952">
        <v>30</v>
      </c>
      <c r="K952">
        <f t="shared" si="19"/>
        <v>26.034744926585066</v>
      </c>
      <c r="L952" s="17">
        <f t="shared" si="24"/>
        <v>3.9652550734149337</v>
      </c>
      <c r="M952">
        <f t="shared" si="25"/>
        <v>3.9652550734149337</v>
      </c>
      <c r="N952">
        <f t="shared" si="26"/>
        <v>15.723247797242871</v>
      </c>
      <c r="O952" s="40">
        <f t="shared" si="27"/>
        <v>0.13217516911383112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8"/>
        <v>22.090216275562</v>
      </c>
      <c r="D953" s="17">
        <f t="shared" si="20"/>
        <v>5.9097837244380003</v>
      </c>
      <c r="E953">
        <f t="shared" si="21"/>
        <v>5.9097837244380003</v>
      </c>
      <c r="F953">
        <f t="shared" si="22"/>
        <v>34.925543669632283</v>
      </c>
      <c r="G953" s="40">
        <f t="shared" si="23"/>
        <v>0.2110637044442143</v>
      </c>
      <c r="I953" s="13">
        <v>43991</v>
      </c>
      <c r="J953">
        <v>26</v>
      </c>
      <c r="K953">
        <f t="shared" si="19"/>
        <v>25.960459100733061</v>
      </c>
      <c r="L953" s="17">
        <f t="shared" si="24"/>
        <v>3.9540899266938823E-2</v>
      </c>
      <c r="M953">
        <f t="shared" si="25"/>
        <v>3.9540899266938823E-2</v>
      </c>
      <c r="N953">
        <f t="shared" si="26"/>
        <v>1.5634827148382031E-3</v>
      </c>
      <c r="O953" s="40">
        <f t="shared" si="27"/>
        <v>1.5208038179591855E-3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8"/>
        <v>22.02803104189535</v>
      </c>
      <c r="D954" s="17">
        <f t="shared" si="20"/>
        <v>-1.0280310418953498</v>
      </c>
      <c r="E954">
        <f t="shared" si="21"/>
        <v>1.0280310418953498</v>
      </c>
      <c r="F954">
        <f t="shared" si="22"/>
        <v>1.0568478231004383</v>
      </c>
      <c r="G954" s="40">
        <f t="shared" si="23"/>
        <v>4.8953859137873798E-2</v>
      </c>
      <c r="I954" s="13">
        <v>43992</v>
      </c>
      <c r="J954">
        <v>26</v>
      </c>
      <c r="K954">
        <f t="shared" si="19"/>
        <v>26.005586491850636</v>
      </c>
      <c r="L954" s="17">
        <f t="shared" si="24"/>
        <v>-5.5864918506358663E-3</v>
      </c>
      <c r="M954">
        <f t="shared" si="25"/>
        <v>5.5864918506358663E-3</v>
      </c>
      <c r="N954">
        <f t="shared" si="26"/>
        <v>3.1208891197220943E-5</v>
      </c>
      <c r="O954" s="40">
        <f t="shared" si="27"/>
        <v>2.1486507117830255E-4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8"/>
        <v>22.642049803725143</v>
      </c>
      <c r="D955" s="17">
        <f t="shared" si="20"/>
        <v>-6.6420498037251434</v>
      </c>
      <c r="E955">
        <f t="shared" si="21"/>
        <v>6.6420498037251434</v>
      </c>
      <c r="F955">
        <f t="shared" si="22"/>
        <v>44.116825595165217</v>
      </c>
      <c r="G955" s="40">
        <f t="shared" si="23"/>
        <v>0.41512811273282146</v>
      </c>
      <c r="I955" s="13">
        <v>43993</v>
      </c>
      <c r="J955">
        <v>25</v>
      </c>
      <c r="K955">
        <f t="shared" si="19"/>
        <v>26.452310342991971</v>
      </c>
      <c r="L955" s="17">
        <f t="shared" si="24"/>
        <v>-1.4523103429919715</v>
      </c>
      <c r="M955">
        <f t="shared" si="25"/>
        <v>1.4523103429919715</v>
      </c>
      <c r="N955">
        <f t="shared" si="26"/>
        <v>2.1092053323614577</v>
      </c>
      <c r="O955" s="40">
        <f t="shared" si="27"/>
        <v>5.8092413719678861E-2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8"/>
        <v>23.103879167396268</v>
      </c>
      <c r="D956" s="17">
        <f t="shared" si="20"/>
        <v>0.89612083260373154</v>
      </c>
      <c r="E956">
        <f t="shared" si="21"/>
        <v>0.89612083260373154</v>
      </c>
      <c r="F956">
        <f t="shared" si="22"/>
        <v>0.803032546626405</v>
      </c>
      <c r="G956" s="40">
        <f t="shared" si="23"/>
        <v>3.7338368025155479E-2</v>
      </c>
      <c r="I956" s="13">
        <v>43994</v>
      </c>
      <c r="J956">
        <v>28</v>
      </c>
      <c r="K956">
        <f t="shared" si="19"/>
        <v>27.750301169782087</v>
      </c>
      <c r="L956" s="17">
        <f t="shared" si="24"/>
        <v>0.24969883021791262</v>
      </c>
      <c r="M956">
        <f t="shared" si="25"/>
        <v>0.24969883021791262</v>
      </c>
      <c r="N956">
        <f t="shared" si="26"/>
        <v>6.234950581219395E-2</v>
      </c>
      <c r="O956" s="40">
        <f t="shared" si="27"/>
        <v>8.91781536492545E-3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8"/>
        <v>24.554046417448948</v>
      </c>
      <c r="D957" s="17">
        <f t="shared" si="20"/>
        <v>-3.5540464174489479</v>
      </c>
      <c r="E957">
        <f t="shared" si="21"/>
        <v>3.5540464174489479</v>
      </c>
      <c r="F957">
        <f t="shared" si="22"/>
        <v>12.631245937381701</v>
      </c>
      <c r="G957" s="40">
        <f t="shared" si="23"/>
        <v>0.16924030559280703</v>
      </c>
      <c r="I957" s="13">
        <v>43995</v>
      </c>
      <c r="J957">
        <v>21</v>
      </c>
      <c r="K957">
        <f t="shared" si="19"/>
        <v>25.915903816901924</v>
      </c>
      <c r="L957" s="17">
        <f t="shared" si="24"/>
        <v>-4.915903816901924</v>
      </c>
      <c r="M957">
        <f t="shared" si="25"/>
        <v>4.915903816901924</v>
      </c>
      <c r="N957">
        <f t="shared" si="26"/>
        <v>24.166110337030904</v>
      </c>
      <c r="O957" s="40">
        <f t="shared" si="27"/>
        <v>0.23409065794771067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8"/>
        <v>26.418313938133995</v>
      </c>
      <c r="D958" s="17">
        <f t="shared" si="20"/>
        <v>2.5816860618660051</v>
      </c>
      <c r="E958">
        <f t="shared" si="21"/>
        <v>2.5816860618660051</v>
      </c>
      <c r="F958">
        <f t="shared" si="22"/>
        <v>6.6651029220332028</v>
      </c>
      <c r="G958" s="40">
        <f t="shared" si="23"/>
        <v>8.9023657305724313E-2</v>
      </c>
      <c r="I958" s="13">
        <v>43996</v>
      </c>
      <c r="J958">
        <v>32</v>
      </c>
      <c r="K958">
        <f t="shared" si="19"/>
        <v>26.24633267114212</v>
      </c>
      <c r="L958" s="17">
        <f t="shared" si="24"/>
        <v>5.7536673288578797</v>
      </c>
      <c r="M958">
        <f t="shared" si="25"/>
        <v>5.7536673288578797</v>
      </c>
      <c r="N958">
        <f t="shared" si="26"/>
        <v>33.104687731166571</v>
      </c>
      <c r="O958" s="40">
        <f t="shared" si="27"/>
        <v>0.17980210402680874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8"/>
        <v>25.833163868628212</v>
      </c>
      <c r="D959" s="17">
        <f t="shared" si="20"/>
        <v>9.1668361313717881</v>
      </c>
      <c r="E959">
        <f t="shared" si="21"/>
        <v>9.1668361313717881</v>
      </c>
      <c r="F959">
        <f t="shared" si="22"/>
        <v>84.030884659423293</v>
      </c>
      <c r="G959" s="40">
        <f t="shared" si="23"/>
        <v>0.26190960375347966</v>
      </c>
      <c r="I959" s="13">
        <v>43997</v>
      </c>
      <c r="J959">
        <v>29</v>
      </c>
      <c r="K959">
        <f t="shared" si="19"/>
        <v>27.028834381808487</v>
      </c>
      <c r="L959" s="17">
        <f t="shared" si="24"/>
        <v>1.9711656181915131</v>
      </c>
      <c r="M959">
        <f t="shared" si="25"/>
        <v>1.9711656181915131</v>
      </c>
      <c r="N959">
        <f t="shared" si="26"/>
        <v>3.8854938943403301</v>
      </c>
      <c r="O959" s="40">
        <f t="shared" si="27"/>
        <v>6.7971228213500448E-2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8"/>
        <v>25.478206174655973</v>
      </c>
      <c r="D960" s="17">
        <f t="shared" si="20"/>
        <v>0.52179382534402663</v>
      </c>
      <c r="E960">
        <f t="shared" si="21"/>
        <v>0.52179382534402663</v>
      </c>
      <c r="F960">
        <f t="shared" si="22"/>
        <v>0.27226879616715255</v>
      </c>
      <c r="G960" s="40">
        <f t="shared" si="23"/>
        <v>2.0068993282462564E-2</v>
      </c>
      <c r="I960" s="13">
        <v>43998</v>
      </c>
      <c r="J960">
        <v>28</v>
      </c>
      <c r="K960">
        <f t="shared" si="19"/>
        <v>27.598652470593898</v>
      </c>
      <c r="L960" s="17">
        <f t="shared" si="24"/>
        <v>0.40134752940610241</v>
      </c>
      <c r="M960">
        <f t="shared" si="25"/>
        <v>0.40134752940610241</v>
      </c>
      <c r="N960">
        <f t="shared" si="26"/>
        <v>0.16107983936038223</v>
      </c>
      <c r="O960" s="40">
        <f t="shared" si="27"/>
        <v>1.4333840335932229E-2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8"/>
        <v>24.934000321739539</v>
      </c>
      <c r="D961" s="17">
        <f t="shared" si="20"/>
        <v>-4.9340003217395392</v>
      </c>
      <c r="E961">
        <f t="shared" si="21"/>
        <v>4.9340003217395392</v>
      </c>
      <c r="F961">
        <f t="shared" si="22"/>
        <v>24.344359174925877</v>
      </c>
      <c r="G961" s="40">
        <f t="shared" si="23"/>
        <v>0.24670001608697695</v>
      </c>
      <c r="I961" s="13">
        <v>43999</v>
      </c>
      <c r="J961">
        <v>35</v>
      </c>
      <c r="K961">
        <f t="shared" si="19"/>
        <v>27.745802726387268</v>
      </c>
      <c r="L961" s="17">
        <f t="shared" si="24"/>
        <v>7.254197273612732</v>
      </c>
      <c r="M961">
        <f t="shared" si="25"/>
        <v>7.254197273612732</v>
      </c>
      <c r="N961">
        <f t="shared" si="26"/>
        <v>52.623378084490398</v>
      </c>
      <c r="O961" s="40">
        <f t="shared" si="27"/>
        <v>0.20726277924607805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8"/>
        <v>24.777958070687415</v>
      </c>
      <c r="D962" s="17">
        <f t="shared" si="20"/>
        <v>-2.777958070687415</v>
      </c>
      <c r="E962">
        <f t="shared" si="21"/>
        <v>2.777958070687415</v>
      </c>
      <c r="F962">
        <f t="shared" si="22"/>
        <v>7.7170510424973449</v>
      </c>
      <c r="G962" s="40">
        <f t="shared" si="23"/>
        <v>0.12627082139488249</v>
      </c>
      <c r="I962" s="13">
        <v>44000</v>
      </c>
      <c r="J962">
        <v>29</v>
      </c>
      <c r="K962">
        <f t="shared" si="19"/>
        <v>26.857097819201812</v>
      </c>
      <c r="L962" s="17">
        <f t="shared" si="24"/>
        <v>2.1429021807981883</v>
      </c>
      <c r="M962">
        <f t="shared" si="25"/>
        <v>2.1429021807981883</v>
      </c>
      <c r="N962">
        <f t="shared" si="26"/>
        <v>4.5920297564696311</v>
      </c>
      <c r="O962" s="40">
        <f t="shared" si="27"/>
        <v>7.389317864821339E-2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8"/>
        <v>25.641933705496523</v>
      </c>
      <c r="D963" s="17">
        <f t="shared" si="20"/>
        <v>0.35806629450347671</v>
      </c>
      <c r="E963">
        <f t="shared" si="21"/>
        <v>0.35806629450347671</v>
      </c>
      <c r="F963">
        <f t="shared" si="22"/>
        <v>0.12821147125945051</v>
      </c>
      <c r="G963" s="40">
        <f t="shared" si="23"/>
        <v>1.3771780557826028E-2</v>
      </c>
      <c r="I963" s="13">
        <v>44001</v>
      </c>
      <c r="J963">
        <v>36</v>
      </c>
      <c r="K963">
        <f t="shared" si="19"/>
        <v>27.596251734369496</v>
      </c>
      <c r="L963" s="17">
        <f t="shared" si="24"/>
        <v>8.4037482656305045</v>
      </c>
      <c r="M963">
        <f t="shared" si="25"/>
        <v>8.4037482656305045</v>
      </c>
      <c r="N963">
        <f t="shared" si="26"/>
        <v>70.622984912087716</v>
      </c>
      <c r="O963" s="40">
        <f t="shared" si="27"/>
        <v>0.23343745182306957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8"/>
        <v>25.496208093320757</v>
      </c>
      <c r="D964" s="17">
        <f t="shared" si="20"/>
        <v>-0.49620809332075666</v>
      </c>
      <c r="E964">
        <f t="shared" si="21"/>
        <v>0.49620809332075666</v>
      </c>
      <c r="F964">
        <f t="shared" si="22"/>
        <v>0.24622247187702076</v>
      </c>
      <c r="G964" s="40">
        <f t="shared" si="23"/>
        <v>1.9848323732830266E-2</v>
      </c>
      <c r="I964" s="13">
        <v>44002</v>
      </c>
      <c r="J964">
        <v>25</v>
      </c>
      <c r="K964">
        <f t="shared" si="19"/>
        <v>26.665022519761902</v>
      </c>
      <c r="L964" s="17">
        <f t="shared" si="24"/>
        <v>-1.6650225197619015</v>
      </c>
      <c r="M964">
        <f t="shared" si="25"/>
        <v>1.6650225197619015</v>
      </c>
      <c r="N964">
        <f t="shared" si="26"/>
        <v>2.7722999913142718</v>
      </c>
      <c r="O964" s="40">
        <f t="shared" si="27"/>
        <v>6.6600900790476064E-2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8"/>
        <v>26.103121127390484</v>
      </c>
      <c r="D965" s="17">
        <f t="shared" si="20"/>
        <v>-0.10312112739048374</v>
      </c>
      <c r="E965">
        <f t="shared" si="21"/>
        <v>0.10312112739048374</v>
      </c>
      <c r="F965">
        <f t="shared" si="22"/>
        <v>1.0633966914284376E-2</v>
      </c>
      <c r="G965" s="40">
        <f t="shared" si="23"/>
        <v>3.9661972073262979E-3</v>
      </c>
      <c r="I965" s="13">
        <v>44003</v>
      </c>
      <c r="J965">
        <v>22</v>
      </c>
      <c r="K965">
        <f t="shared" si="19"/>
        <v>26.966512454910205</v>
      </c>
      <c r="L965" s="17">
        <f t="shared" si="24"/>
        <v>-4.9665124549102053</v>
      </c>
      <c r="M965">
        <f t="shared" si="25"/>
        <v>4.9665124549102053</v>
      </c>
      <c r="N965">
        <f t="shared" si="26"/>
        <v>24.666245964778195</v>
      </c>
      <c r="O965" s="40">
        <f t="shared" si="27"/>
        <v>0.22575056613228206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8"/>
        <v>25.327936780565853</v>
      </c>
      <c r="D966" s="17">
        <f t="shared" si="20"/>
        <v>-2.3279367805658531</v>
      </c>
      <c r="E966">
        <f t="shared" si="21"/>
        <v>2.3279367805658531</v>
      </c>
      <c r="F966">
        <f t="shared" si="22"/>
        <v>5.4192896543113092</v>
      </c>
      <c r="G966" s="40">
        <f t="shared" si="23"/>
        <v>0.10121464263329796</v>
      </c>
      <c r="I966" s="13">
        <v>44004</v>
      </c>
      <c r="J966">
        <v>32</v>
      </c>
      <c r="K966">
        <f t="shared" si="19"/>
        <v>25.993827530540511</v>
      </c>
      <c r="L966" s="17">
        <f t="shared" si="24"/>
        <v>6.0061724694594893</v>
      </c>
      <c r="M966">
        <f t="shared" si="25"/>
        <v>6.0061724694594893</v>
      </c>
      <c r="N966">
        <f t="shared" si="26"/>
        <v>36.074107732893097</v>
      </c>
      <c r="O966" s="40">
        <f t="shared" si="27"/>
        <v>0.18769288967060904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8"/>
        <v>23.953517092466434</v>
      </c>
      <c r="D967" s="17">
        <f t="shared" si="20"/>
        <v>3.0464829075335658</v>
      </c>
      <c r="E967">
        <f t="shared" si="21"/>
        <v>3.0464829075335658</v>
      </c>
      <c r="F967">
        <f t="shared" si="22"/>
        <v>9.2810581058941679</v>
      </c>
      <c r="G967" s="40">
        <f t="shared" si="23"/>
        <v>0.11283270027902095</v>
      </c>
      <c r="I967" s="13">
        <v>44005</v>
      </c>
      <c r="J967">
        <v>30</v>
      </c>
      <c r="K967">
        <f t="shared" si="19"/>
        <v>26.40553243252819</v>
      </c>
      <c r="L967" s="17">
        <f t="shared" si="24"/>
        <v>3.5944675674718098</v>
      </c>
      <c r="M967">
        <f t="shared" si="25"/>
        <v>3.5944675674718098</v>
      </c>
      <c r="N967">
        <f t="shared" si="26"/>
        <v>12.92019709360671</v>
      </c>
      <c r="O967" s="40">
        <f t="shared" si="27"/>
        <v>0.11981558558239366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8"/>
        <v>21.98026957081191</v>
      </c>
      <c r="D968" s="17">
        <f t="shared" si="20"/>
        <v>1.9730429188090426E-2</v>
      </c>
      <c r="E968">
        <f t="shared" si="21"/>
        <v>1.9730429188090426E-2</v>
      </c>
      <c r="F968">
        <f t="shared" si="22"/>
        <v>3.8928983594625061E-4</v>
      </c>
      <c r="G968" s="40">
        <f t="shared" si="23"/>
        <v>8.9683769036774663E-4</v>
      </c>
      <c r="I968" s="13">
        <v>44006</v>
      </c>
      <c r="J968">
        <v>30</v>
      </c>
      <c r="K968">
        <f t="shared" si="19"/>
        <v>26.736818173460648</v>
      </c>
      <c r="L968" s="17">
        <f t="shared" si="24"/>
        <v>3.263181826539352</v>
      </c>
      <c r="M968">
        <f t="shared" si="25"/>
        <v>3.263181826539352</v>
      </c>
      <c r="N968">
        <f t="shared" si="26"/>
        <v>10.648355633056701</v>
      </c>
      <c r="O968" s="40">
        <f t="shared" si="27"/>
        <v>0.10877272755131173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8"/>
        <v>21.367432443953209</v>
      </c>
      <c r="D969" s="17">
        <f t="shared" si="20"/>
        <v>-5.3674324439532093</v>
      </c>
      <c r="E969">
        <f t="shared" si="21"/>
        <v>5.3674324439532093</v>
      </c>
      <c r="F969">
        <f t="shared" si="22"/>
        <v>28.809331040401521</v>
      </c>
      <c r="G969" s="40">
        <f t="shared" si="23"/>
        <v>0.33546452774707558</v>
      </c>
      <c r="I969" s="13">
        <v>44007</v>
      </c>
      <c r="J969">
        <v>26</v>
      </c>
      <c r="K969">
        <f t="shared" si="19"/>
        <v>26.983459445599951</v>
      </c>
      <c r="L969" s="17">
        <f t="shared" si="24"/>
        <v>-0.98345944559995147</v>
      </c>
      <c r="M969">
        <f t="shared" si="25"/>
        <v>0.98345944559995147</v>
      </c>
      <c r="N969">
        <f t="shared" si="26"/>
        <v>0.96719248113976386</v>
      </c>
      <c r="O969" s="40">
        <f t="shared" si="27"/>
        <v>3.7825363292305826E-2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8"/>
        <v>20.783484449720881</v>
      </c>
      <c r="D970" s="17">
        <f t="shared" si="20"/>
        <v>1.2165155502791194</v>
      </c>
      <c r="E970">
        <f t="shared" si="21"/>
        <v>1.2165155502791194</v>
      </c>
      <c r="F970">
        <f t="shared" si="22"/>
        <v>1.4799100840709087</v>
      </c>
      <c r="G970" s="40">
        <f t="shared" si="23"/>
        <v>5.5296161376323608E-2</v>
      </c>
      <c r="I970" s="13">
        <v>44008</v>
      </c>
      <c r="J970">
        <v>31</v>
      </c>
      <c r="K970">
        <f t="shared" si="19"/>
        <v>26.825824358919558</v>
      </c>
      <c r="L970" s="17">
        <f t="shared" si="24"/>
        <v>4.174175641080442</v>
      </c>
      <c r="M970">
        <f t="shared" si="25"/>
        <v>4.174175641080442</v>
      </c>
      <c r="N970">
        <f t="shared" si="26"/>
        <v>17.42374228258932</v>
      </c>
      <c r="O970" s="40">
        <f t="shared" si="27"/>
        <v>0.13465082713162715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8"/>
        <v>22.003436447547756</v>
      </c>
      <c r="D971" s="17">
        <f t="shared" si="20"/>
        <v>9.996563552452244</v>
      </c>
      <c r="E971">
        <f t="shared" si="21"/>
        <v>9.996563552452244</v>
      </c>
      <c r="F971">
        <f t="shared" si="22"/>
        <v>99.931282858216633</v>
      </c>
      <c r="G971" s="40">
        <f t="shared" si="23"/>
        <v>0.31239261101413263</v>
      </c>
      <c r="I971" s="13">
        <v>44009</v>
      </c>
      <c r="J971">
        <v>32</v>
      </c>
      <c r="K971">
        <f t="shared" si="19"/>
        <v>26.73800711731845</v>
      </c>
      <c r="L971" s="17">
        <f t="shared" si="24"/>
        <v>5.2619928826815503</v>
      </c>
      <c r="M971">
        <f t="shared" si="25"/>
        <v>5.2619928826815503</v>
      </c>
      <c r="N971">
        <f t="shared" si="26"/>
        <v>27.688569097391291</v>
      </c>
      <c r="O971" s="40">
        <f t="shared" si="27"/>
        <v>0.16443727758379845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8"/>
        <v>22.292020719389239</v>
      </c>
      <c r="D972" s="17">
        <f t="shared" si="20"/>
        <v>12.707979280610761</v>
      </c>
      <c r="E972">
        <f t="shared" si="21"/>
        <v>12.707979280610761</v>
      </c>
      <c r="F972">
        <f t="shared" si="22"/>
        <v>161.4927373964324</v>
      </c>
      <c r="G972" s="40">
        <f t="shared" si="23"/>
        <v>0.36308512230316459</v>
      </c>
      <c r="I972" s="13">
        <v>44010</v>
      </c>
      <c r="J972">
        <v>34</v>
      </c>
      <c r="K972">
        <f t="shared" si="19"/>
        <v>27.019954337842758</v>
      </c>
      <c r="L972" s="17">
        <f t="shared" si="24"/>
        <v>6.9800456621572415</v>
      </c>
      <c r="M972">
        <f t="shared" si="25"/>
        <v>6.9800456621572415</v>
      </c>
      <c r="N972">
        <f t="shared" si="26"/>
        <v>48.721037445800121</v>
      </c>
      <c r="O972" s="40">
        <f t="shared" si="27"/>
        <v>0.20529546065168358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8"/>
        <v>23.423340931263983</v>
      </c>
      <c r="D973" s="17">
        <f t="shared" si="20"/>
        <v>19.576659068736017</v>
      </c>
      <c r="E973">
        <f t="shared" si="21"/>
        <v>19.576659068736017</v>
      </c>
      <c r="F973">
        <f t="shared" si="22"/>
        <v>383.24558029352414</v>
      </c>
      <c r="G973" s="40">
        <f t="shared" si="23"/>
        <v>0.45527114113339573</v>
      </c>
      <c r="I973" s="13">
        <v>44011</v>
      </c>
      <c r="J973">
        <v>28</v>
      </c>
      <c r="K973">
        <f t="shared" si="19"/>
        <v>27.65946310729921</v>
      </c>
      <c r="L973" s="17">
        <f t="shared" si="24"/>
        <v>0.34053689270078991</v>
      </c>
      <c r="M973">
        <f t="shared" si="25"/>
        <v>0.34053689270078991</v>
      </c>
      <c r="N973">
        <f t="shared" si="26"/>
        <v>0.1159653752903093</v>
      </c>
      <c r="O973" s="40">
        <f t="shared" si="27"/>
        <v>1.2162031882171067E-2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8"/>
        <v>25.191942304928752</v>
      </c>
      <c r="D974" s="17">
        <f t="shared" si="20"/>
        <v>4.8080576950712484</v>
      </c>
      <c r="E974">
        <f t="shared" si="21"/>
        <v>4.8080576950712484</v>
      </c>
      <c r="F974">
        <f t="shared" si="22"/>
        <v>23.117418799133844</v>
      </c>
      <c r="G974" s="40">
        <f t="shared" si="23"/>
        <v>0.16026858983570827</v>
      </c>
      <c r="I974" s="13">
        <v>44012</v>
      </c>
      <c r="J974">
        <v>26</v>
      </c>
      <c r="K974">
        <f t="shared" si="19"/>
        <v>26.790872097499143</v>
      </c>
      <c r="L974" s="17">
        <f t="shared" si="24"/>
        <v>-0.79087209749914322</v>
      </c>
      <c r="M974">
        <f t="shared" si="25"/>
        <v>0.79087209749914322</v>
      </c>
      <c r="N974">
        <f t="shared" si="26"/>
        <v>0.62547867460269435</v>
      </c>
      <c r="O974" s="40">
        <f t="shared" si="27"/>
        <v>3.0418157596120893E-2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8"/>
        <v>24.68868928871915</v>
      </c>
      <c r="D975" s="17">
        <f t="shared" si="20"/>
        <v>-3.68868928871915</v>
      </c>
      <c r="E975">
        <f t="shared" si="21"/>
        <v>3.68868928871915</v>
      </c>
      <c r="F975">
        <f t="shared" si="22"/>
        <v>13.60642866871139</v>
      </c>
      <c r="G975" s="40">
        <f t="shared" si="23"/>
        <v>0.17565187089138809</v>
      </c>
      <c r="I975" s="13">
        <v>44013</v>
      </c>
      <c r="J975">
        <v>36</v>
      </c>
      <c r="K975">
        <f t="shared" si="19"/>
        <v>26.296799921807853</v>
      </c>
      <c r="L975" s="17">
        <f t="shared" si="24"/>
        <v>9.7032000781921468</v>
      </c>
      <c r="M975">
        <f t="shared" si="25"/>
        <v>9.7032000781921468</v>
      </c>
      <c r="N975">
        <f t="shared" si="26"/>
        <v>94.152091757428082</v>
      </c>
      <c r="O975" s="40">
        <f t="shared" si="27"/>
        <v>0.26953333550533742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8"/>
        <v>25.683911302070676</v>
      </c>
      <c r="D976" s="17">
        <f t="shared" si="20"/>
        <v>-3.6839113020706762</v>
      </c>
      <c r="E976">
        <f t="shared" si="21"/>
        <v>3.6839113020706762</v>
      </c>
      <c r="F976">
        <f t="shared" si="22"/>
        <v>13.571202481524065</v>
      </c>
      <c r="G976" s="40">
        <f t="shared" si="23"/>
        <v>0.16745051373048528</v>
      </c>
      <c r="I976" s="13">
        <v>44014</v>
      </c>
      <c r="J976">
        <v>28</v>
      </c>
      <c r="K976">
        <f t="shared" si="19"/>
        <v>27.19789843137605</v>
      </c>
      <c r="L976" s="17">
        <f t="shared" si="24"/>
        <v>0.8021015686239501</v>
      </c>
      <c r="M976">
        <f t="shared" si="25"/>
        <v>0.8021015686239501</v>
      </c>
      <c r="N976">
        <f t="shared" si="26"/>
        <v>0.64336692638900128</v>
      </c>
      <c r="O976" s="40">
        <f t="shared" si="27"/>
        <v>2.8646484593712503E-2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8"/>
        <v>25.012104871286933</v>
      </c>
      <c r="D977" s="17">
        <f t="shared" si="20"/>
        <v>2.9878951287130668</v>
      </c>
      <c r="E977">
        <f t="shared" si="21"/>
        <v>2.9878951287130668</v>
      </c>
      <c r="F977">
        <f t="shared" si="22"/>
        <v>8.9275173001872741</v>
      </c>
      <c r="G977" s="40">
        <f t="shared" si="23"/>
        <v>0.10671054031118096</v>
      </c>
      <c r="I977" s="13">
        <v>44015</v>
      </c>
      <c r="J977">
        <v>31</v>
      </c>
      <c r="K977">
        <f t="shared" si="19"/>
        <v>27.193753290393989</v>
      </c>
      <c r="L977" s="17">
        <f t="shared" si="24"/>
        <v>3.8062467096060111</v>
      </c>
      <c r="M977">
        <f t="shared" si="25"/>
        <v>3.8062467096060111</v>
      </c>
      <c r="N977">
        <f t="shared" si="26"/>
        <v>14.487514014386585</v>
      </c>
      <c r="O977" s="40">
        <f t="shared" si="27"/>
        <v>0.12278215192277456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8"/>
        <v>24.923109444793528</v>
      </c>
      <c r="D978" s="17">
        <f t="shared" si="20"/>
        <v>5.0768905552064716</v>
      </c>
      <c r="E978">
        <f t="shared" si="21"/>
        <v>5.0768905552064716</v>
      </c>
      <c r="F978">
        <f t="shared" si="22"/>
        <v>25.774817709544674</v>
      </c>
      <c r="G978" s="40">
        <f t="shared" si="23"/>
        <v>0.16922968517354905</v>
      </c>
      <c r="I978" s="13">
        <v>44016</v>
      </c>
      <c r="J978">
        <v>36</v>
      </c>
      <c r="K978">
        <f t="shared" si="19"/>
        <v>26.203466093826506</v>
      </c>
      <c r="L978" s="17">
        <f t="shared" si="24"/>
        <v>9.7965339061734937</v>
      </c>
      <c r="M978">
        <f t="shared" si="25"/>
        <v>9.7965339061734937</v>
      </c>
      <c r="N978">
        <f t="shared" si="26"/>
        <v>95.972076574806891</v>
      </c>
      <c r="O978" s="40">
        <f t="shared" si="27"/>
        <v>0.27212594183815259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8"/>
        <v>25.855016546219698</v>
      </c>
      <c r="D979" s="17">
        <f t="shared" si="20"/>
        <v>5.1449834537803021</v>
      </c>
      <c r="E979">
        <f t="shared" si="21"/>
        <v>5.1449834537803021</v>
      </c>
      <c r="F979">
        <f t="shared" si="22"/>
        <v>26.470854739673086</v>
      </c>
      <c r="G979" s="40">
        <f t="shared" si="23"/>
        <v>0.16596720818646135</v>
      </c>
      <c r="I979" s="13">
        <v>44017</v>
      </c>
      <c r="J979">
        <v>22</v>
      </c>
      <c r="K979">
        <f t="shared" si="19"/>
        <v>26.269576163561272</v>
      </c>
      <c r="L979" s="17">
        <f t="shared" si="24"/>
        <v>-4.2695761635612719</v>
      </c>
      <c r="M979">
        <f t="shared" si="25"/>
        <v>4.2695761635612719</v>
      </c>
      <c r="N979">
        <f t="shared" si="26"/>
        <v>18.229280616450588</v>
      </c>
      <c r="O979" s="40">
        <f t="shared" si="27"/>
        <v>0.19407164379823963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8"/>
        <v>25.439947856520657</v>
      </c>
      <c r="D980" s="17">
        <f t="shared" si="20"/>
        <v>8.5600521434793428</v>
      </c>
      <c r="E980">
        <f t="shared" si="21"/>
        <v>8.5600521434793428</v>
      </c>
      <c r="F980">
        <f t="shared" si="22"/>
        <v>73.274492699085286</v>
      </c>
      <c r="G980" s="40">
        <f t="shared" si="23"/>
        <v>0.25176623951409832</v>
      </c>
      <c r="I980" s="13">
        <v>44018</v>
      </c>
      <c r="J980">
        <v>23</v>
      </c>
      <c r="K980">
        <f t="shared" si="19"/>
        <v>26.293981637381062</v>
      </c>
      <c r="L980" s="17">
        <f t="shared" si="24"/>
        <v>-3.2939816373810622</v>
      </c>
      <c r="M980">
        <f t="shared" si="25"/>
        <v>3.2939816373810622</v>
      </c>
      <c r="N980">
        <f t="shared" si="26"/>
        <v>10.850315027403624</v>
      </c>
      <c r="O980" s="40">
        <f t="shared" si="27"/>
        <v>0.14321659292961139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8"/>
        <v>24.947491140002253</v>
      </c>
      <c r="D981" s="17">
        <f t="shared" si="20"/>
        <v>-4.9474911400022528</v>
      </c>
      <c r="E981">
        <f t="shared" si="21"/>
        <v>4.9474911400022528</v>
      </c>
      <c r="F981">
        <f t="shared" si="22"/>
        <v>24.477668580400792</v>
      </c>
      <c r="G981" s="40">
        <f t="shared" si="23"/>
        <v>0.24737455700011263</v>
      </c>
      <c r="I981" s="13">
        <v>44019</v>
      </c>
      <c r="J981">
        <v>31</v>
      </c>
      <c r="K981">
        <f t="shared" si="19"/>
        <v>26.754479728744183</v>
      </c>
      <c r="L981" s="17">
        <f t="shared" si="24"/>
        <v>4.2455202712558169</v>
      </c>
      <c r="M981">
        <f t="shared" si="25"/>
        <v>4.2455202712558169</v>
      </c>
      <c r="N981">
        <f t="shared" si="26"/>
        <v>18.024442373644064</v>
      </c>
      <c r="O981" s="40">
        <f t="shared" si="27"/>
        <v>0.13695226681470377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8"/>
        <v>25.335928675113319</v>
      </c>
      <c r="D982" s="17">
        <f t="shared" si="20"/>
        <v>2.664071324886681</v>
      </c>
      <c r="E982">
        <f t="shared" si="21"/>
        <v>2.664071324886681</v>
      </c>
      <c r="F982">
        <f t="shared" si="22"/>
        <v>7.0972760240834756</v>
      </c>
      <c r="G982" s="40">
        <f t="shared" si="23"/>
        <v>9.51454044602386E-2</v>
      </c>
      <c r="I982" s="13">
        <v>44020</v>
      </c>
      <c r="J982">
        <v>25</v>
      </c>
      <c r="K982">
        <f t="shared" si="19"/>
        <v>25.799632585413764</v>
      </c>
      <c r="L982" s="17">
        <f t="shared" si="24"/>
        <v>-0.79963258541376447</v>
      </c>
      <c r="M982">
        <f t="shared" si="25"/>
        <v>0.79963258541376447</v>
      </c>
      <c r="N982">
        <f t="shared" si="26"/>
        <v>0.6394122716555013</v>
      </c>
      <c r="O982" s="40">
        <f t="shared" si="27"/>
        <v>3.1985303416550578E-2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8"/>
        <v>23.111969656095081</v>
      </c>
      <c r="D983" s="17">
        <f t="shared" si="20"/>
        <v>3.8880303439049193</v>
      </c>
      <c r="E983">
        <f t="shared" si="21"/>
        <v>3.8880303439049193</v>
      </c>
      <c r="F983">
        <f t="shared" si="22"/>
        <v>15.116779955125406</v>
      </c>
      <c r="G983" s="40">
        <f t="shared" si="23"/>
        <v>0.14400112384833033</v>
      </c>
      <c r="I983" s="13">
        <v>44021</v>
      </c>
      <c r="J983">
        <v>30</v>
      </c>
      <c r="K983">
        <f t="shared" si="19"/>
        <v>26.591793538042221</v>
      </c>
      <c r="L983" s="17">
        <f t="shared" si="24"/>
        <v>3.4082064619577785</v>
      </c>
      <c r="M983">
        <f t="shared" si="25"/>
        <v>3.4082064619577785</v>
      </c>
      <c r="N983">
        <f t="shared" si="26"/>
        <v>11.615871287330759</v>
      </c>
      <c r="O983" s="40">
        <f t="shared" si="27"/>
        <v>0.11360688206525929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8"/>
        <v>24.701100207115541</v>
      </c>
      <c r="D984" s="17">
        <f t="shared" si="20"/>
        <v>3.298899792884459</v>
      </c>
      <c r="E984">
        <f t="shared" si="21"/>
        <v>3.298899792884459</v>
      </c>
      <c r="F984">
        <f t="shared" si="22"/>
        <v>10.882739843493127</v>
      </c>
      <c r="G984" s="40">
        <f t="shared" si="23"/>
        <v>0.11781784974587353</v>
      </c>
      <c r="I984" s="13">
        <v>44022</v>
      </c>
      <c r="J984">
        <v>22</v>
      </c>
      <c r="K984">
        <f t="shared" si="19"/>
        <v>27.781562711916894</v>
      </c>
      <c r="L984" s="17">
        <f t="shared" si="24"/>
        <v>-5.7815627119168944</v>
      </c>
      <c r="M984">
        <f t="shared" si="25"/>
        <v>5.7815627119168944</v>
      </c>
      <c r="N984">
        <f t="shared" si="26"/>
        <v>33.426467391827835</v>
      </c>
      <c r="O984" s="40">
        <f t="shared" si="27"/>
        <v>0.26279830508713159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8"/>
        <v>26.240362640095718</v>
      </c>
      <c r="D985" s="17">
        <f t="shared" si="20"/>
        <v>1.7596373599042821</v>
      </c>
      <c r="E985">
        <f t="shared" si="21"/>
        <v>1.7596373599042821</v>
      </c>
      <c r="F985">
        <f t="shared" si="22"/>
        <v>3.0963236383709116</v>
      </c>
      <c r="G985" s="40">
        <f t="shared" si="23"/>
        <v>6.2844191425152934E-2</v>
      </c>
      <c r="I985" s="13">
        <v>44023</v>
      </c>
      <c r="J985">
        <v>27</v>
      </c>
      <c r="K985">
        <f t="shared" si="19"/>
        <v>26.492660276372142</v>
      </c>
      <c r="L985" s="17">
        <f t="shared" si="24"/>
        <v>0.50733972362785806</v>
      </c>
      <c r="M985">
        <f t="shared" si="25"/>
        <v>0.50733972362785806</v>
      </c>
      <c r="N985">
        <f t="shared" si="26"/>
        <v>0.25739359517079141</v>
      </c>
      <c r="O985" s="40">
        <f t="shared" si="27"/>
        <v>1.8790360134365112E-2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8"/>
        <v>27.334966901793987</v>
      </c>
      <c r="D986" s="17">
        <f t="shared" si="20"/>
        <v>3.6650330982060133</v>
      </c>
      <c r="E986">
        <f t="shared" si="21"/>
        <v>3.6650330982060133</v>
      </c>
      <c r="F986">
        <f t="shared" si="22"/>
        <v>13.432467610945569</v>
      </c>
      <c r="G986" s="40">
        <f t="shared" si="23"/>
        <v>0.11822687413567785</v>
      </c>
      <c r="I986" s="13">
        <v>44024</v>
      </c>
      <c r="J986">
        <v>21</v>
      </c>
      <c r="K986">
        <f t="shared" si="19"/>
        <v>27.0782043197174</v>
      </c>
      <c r="L986" s="17">
        <f t="shared" si="24"/>
        <v>-6.0782043197174005</v>
      </c>
      <c r="M986">
        <f t="shared" si="25"/>
        <v>6.0782043197174005</v>
      </c>
      <c r="N986">
        <f t="shared" si="26"/>
        <v>36.944567752231265</v>
      </c>
      <c r="O986" s="40">
        <f t="shared" si="27"/>
        <v>0.28943830093892381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8"/>
        <v>26.971682218686798</v>
      </c>
      <c r="D987" s="17">
        <f t="shared" si="20"/>
        <v>1.0283177813132021</v>
      </c>
      <c r="E987">
        <f t="shared" si="21"/>
        <v>1.0283177813132021</v>
      </c>
      <c r="F987">
        <f t="shared" si="22"/>
        <v>1.0574374593649065</v>
      </c>
      <c r="G987" s="40">
        <f t="shared" si="23"/>
        <v>3.6725635046900074E-2</v>
      </c>
      <c r="I987" s="13">
        <v>44025</v>
      </c>
      <c r="J987">
        <v>23</v>
      </c>
      <c r="K987">
        <f t="shared" si="19"/>
        <v>28.185714426494108</v>
      </c>
      <c r="L987" s="17">
        <f t="shared" si="24"/>
        <v>-5.1857144264941084</v>
      </c>
      <c r="M987">
        <f t="shared" si="25"/>
        <v>5.1857144264941084</v>
      </c>
      <c r="N987">
        <f t="shared" si="26"/>
        <v>26.89163411314912</v>
      </c>
      <c r="O987" s="40">
        <f t="shared" si="27"/>
        <v>0.22546584463017863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8"/>
        <v>25.577647354591331</v>
      </c>
      <c r="D988" s="17">
        <f t="shared" si="20"/>
        <v>5.4223526454086688</v>
      </c>
      <c r="E988">
        <f t="shared" si="21"/>
        <v>5.4223526454086688</v>
      </c>
      <c r="F988">
        <f t="shared" si="22"/>
        <v>29.40190821117039</v>
      </c>
      <c r="G988" s="40">
        <f t="shared" si="23"/>
        <v>0.17491460146479576</v>
      </c>
      <c r="I988" s="13">
        <v>44026</v>
      </c>
      <c r="J988">
        <v>29</v>
      </c>
      <c r="K988">
        <f t="shared" si="19"/>
        <v>28.07862386013857</v>
      </c>
      <c r="L988" s="17">
        <f t="shared" si="24"/>
        <v>0.92137613986142952</v>
      </c>
      <c r="M988">
        <f t="shared" si="25"/>
        <v>0.92137613986142952</v>
      </c>
      <c r="N988">
        <f t="shared" si="26"/>
        <v>0.84893399110594858</v>
      </c>
      <c r="O988" s="40">
        <f t="shared" si="27"/>
        <v>3.1771591029704463E-2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8"/>
        <v>24.375175822367169</v>
      </c>
      <c r="D989" s="17">
        <f t="shared" si="20"/>
        <v>1.6248241776328314</v>
      </c>
      <c r="E989">
        <f t="shared" si="21"/>
        <v>1.6248241776328314</v>
      </c>
      <c r="F989">
        <f t="shared" si="22"/>
        <v>2.6400536082202066</v>
      </c>
      <c r="G989" s="40">
        <f t="shared" si="23"/>
        <v>6.2493237601262748E-2</v>
      </c>
      <c r="I989" s="13">
        <v>44027</v>
      </c>
      <c r="J989">
        <v>28</v>
      </c>
      <c r="K989">
        <f t="shared" si="19"/>
        <v>26.336095807197502</v>
      </c>
      <c r="L989" s="17">
        <f t="shared" si="24"/>
        <v>1.663904192802498</v>
      </c>
      <c r="M989">
        <f t="shared" si="25"/>
        <v>1.663904192802498</v>
      </c>
      <c r="N989">
        <f t="shared" si="26"/>
        <v>2.7685771628257325</v>
      </c>
      <c r="O989" s="40">
        <f t="shared" si="27"/>
        <v>5.9425149742946361E-2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8"/>
        <v>24.36936694622656</v>
      </c>
      <c r="D990" s="17">
        <f t="shared" si="20"/>
        <v>8.6306330537734404</v>
      </c>
      <c r="E990">
        <f t="shared" si="21"/>
        <v>8.6306330537734404</v>
      </c>
      <c r="F990">
        <f t="shared" si="22"/>
        <v>74.48782690888666</v>
      </c>
      <c r="G990" s="40">
        <f t="shared" si="23"/>
        <v>0.26153433496283152</v>
      </c>
      <c r="I990" s="13">
        <v>44028</v>
      </c>
      <c r="J990">
        <v>32</v>
      </c>
      <c r="K990">
        <f t="shared" si="19"/>
        <v>26.400444951676992</v>
      </c>
      <c r="L990" s="17">
        <f t="shared" si="24"/>
        <v>5.5995550483230083</v>
      </c>
      <c r="M990">
        <f t="shared" si="25"/>
        <v>5.5995550483230083</v>
      </c>
      <c r="N990">
        <f t="shared" si="26"/>
        <v>31.355016739199687</v>
      </c>
      <c r="O990" s="40">
        <f t="shared" si="27"/>
        <v>0.17498609526009401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8"/>
        <v>23.341696015289624</v>
      </c>
      <c r="D991" s="17">
        <f t="shared" si="20"/>
        <v>9.6583039847103755</v>
      </c>
      <c r="E991">
        <f t="shared" si="21"/>
        <v>9.6583039847103755</v>
      </c>
      <c r="F991">
        <f t="shared" si="22"/>
        <v>93.282835861072314</v>
      </c>
      <c r="G991" s="40">
        <f t="shared" si="23"/>
        <v>0.29267587832455683</v>
      </c>
      <c r="I991" s="13">
        <v>44029</v>
      </c>
      <c r="J991">
        <v>30</v>
      </c>
      <c r="K991">
        <f t="shared" si="19"/>
        <v>26.05706286199845</v>
      </c>
      <c r="L991" s="17">
        <f t="shared" si="24"/>
        <v>3.9429371380015503</v>
      </c>
      <c r="M991">
        <f t="shared" si="25"/>
        <v>3.9429371380015503</v>
      </c>
      <c r="N991">
        <f t="shared" si="26"/>
        <v>15.546753274231857</v>
      </c>
      <c r="O991" s="40">
        <f t="shared" si="27"/>
        <v>0.13143123793338501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8"/>
        <v>23.490063678782491</v>
      </c>
      <c r="D992" s="17">
        <f t="shared" si="20"/>
        <v>10.509936321217509</v>
      </c>
      <c r="E992">
        <f t="shared" si="21"/>
        <v>10.509936321217509</v>
      </c>
      <c r="F992">
        <f t="shared" si="22"/>
        <v>110.45876147604703</v>
      </c>
      <c r="G992" s="40">
        <f t="shared" si="23"/>
        <v>0.30911577415345615</v>
      </c>
      <c r="I992" s="13">
        <v>44030</v>
      </c>
      <c r="J992">
        <v>22</v>
      </c>
      <c r="K992">
        <f t="shared" si="19"/>
        <v>25.681865978709425</v>
      </c>
      <c r="L992" s="17">
        <f t="shared" si="24"/>
        <v>-3.6818659787094248</v>
      </c>
      <c r="M992">
        <f t="shared" si="25"/>
        <v>3.6818659787094248</v>
      </c>
      <c r="N992">
        <f t="shared" si="26"/>
        <v>13.556137085177911</v>
      </c>
      <c r="O992" s="40">
        <f t="shared" si="27"/>
        <v>0.16735754448679205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8"/>
        <v>25.871016977853138</v>
      </c>
      <c r="D993" s="17">
        <f t="shared" si="20"/>
        <v>-0.87101697785313803</v>
      </c>
      <c r="E993">
        <f t="shared" si="21"/>
        <v>0.87101697785313803</v>
      </c>
      <c r="F993">
        <f t="shared" si="22"/>
        <v>0.7586705757084139</v>
      </c>
      <c r="G993" s="40">
        <f t="shared" si="23"/>
        <v>3.4840679114125521E-2</v>
      </c>
      <c r="I993" s="13">
        <v>44031</v>
      </c>
      <c r="J993">
        <v>25</v>
      </c>
      <c r="K993">
        <f t="shared" si="19"/>
        <v>24.628735429123171</v>
      </c>
      <c r="L993" s="17">
        <f t="shared" si="24"/>
        <v>0.37126457087682851</v>
      </c>
      <c r="M993">
        <f t="shared" si="25"/>
        <v>0.37126457087682851</v>
      </c>
      <c r="N993">
        <f t="shared" si="26"/>
        <v>0.13783738158835562</v>
      </c>
      <c r="O993" s="40">
        <f t="shared" si="27"/>
        <v>1.485058283507314E-2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8"/>
        <v>27.631548086808269</v>
      </c>
      <c r="D994" s="17">
        <f t="shared" si="20"/>
        <v>4.3684519131917305</v>
      </c>
      <c r="E994">
        <f t="shared" si="21"/>
        <v>4.3684519131917305</v>
      </c>
      <c r="F994">
        <f t="shared" si="22"/>
        <v>19.083372117868493</v>
      </c>
      <c r="G994" s="40">
        <f t="shared" si="23"/>
        <v>0.13651412228724158</v>
      </c>
      <c r="I994" s="13">
        <v>44032</v>
      </c>
      <c r="J994">
        <v>28</v>
      </c>
      <c r="K994">
        <f t="shared" si="19"/>
        <v>25.211706703166136</v>
      </c>
      <c r="L994" s="17">
        <f t="shared" si="24"/>
        <v>2.7882932968338636</v>
      </c>
      <c r="M994">
        <f t="shared" si="25"/>
        <v>2.7882932968338636</v>
      </c>
      <c r="N994">
        <f t="shared" si="26"/>
        <v>7.7745795091686567</v>
      </c>
      <c r="O994" s="40">
        <f t="shared" si="27"/>
        <v>9.9581903458352272E-2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8"/>
        <v>25.155594823380216</v>
      </c>
      <c r="D995" s="17">
        <f t="shared" si="20"/>
        <v>0.84440517661978376</v>
      </c>
      <c r="E995">
        <f t="shared" si="21"/>
        <v>0.84440517661978376</v>
      </c>
      <c r="F995">
        <f t="shared" si="22"/>
        <v>0.71302010230228818</v>
      </c>
      <c r="G995" s="40">
        <f t="shared" si="23"/>
        <v>3.247712217768399E-2</v>
      </c>
      <c r="I995" s="13">
        <v>44033</v>
      </c>
      <c r="J995">
        <v>24</v>
      </c>
      <c r="K995">
        <f t="shared" si="19"/>
        <v>25.316743535271993</v>
      </c>
      <c r="L995" s="17">
        <f t="shared" si="24"/>
        <v>-1.3167435352719927</v>
      </c>
      <c r="M995">
        <f t="shared" si="25"/>
        <v>1.3167435352719927</v>
      </c>
      <c r="N995">
        <f t="shared" si="26"/>
        <v>1.7338135376805857</v>
      </c>
      <c r="O995" s="40">
        <f t="shared" si="27"/>
        <v>5.4864313969666366E-2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8"/>
        <v>24.461476053878346</v>
      </c>
      <c r="D996" s="17">
        <f t="shared" si="20"/>
        <v>-0.46147605387834645</v>
      </c>
      <c r="E996">
        <f t="shared" si="21"/>
        <v>0.46147605387834645</v>
      </c>
      <c r="F996">
        <f t="shared" si="22"/>
        <v>0.21296014830313051</v>
      </c>
      <c r="G996" s="40">
        <f t="shared" si="23"/>
        <v>1.922816891159777E-2</v>
      </c>
      <c r="I996" s="13">
        <v>44034</v>
      </c>
      <c r="J996">
        <v>26</v>
      </c>
      <c r="K996">
        <f t="shared" si="19"/>
        <v>24.51563673935323</v>
      </c>
      <c r="L996" s="17">
        <f t="shared" si="24"/>
        <v>1.48436326064677</v>
      </c>
      <c r="M996">
        <f t="shared" si="25"/>
        <v>1.48436326064677</v>
      </c>
      <c r="N996">
        <f t="shared" si="26"/>
        <v>2.2033342895579109</v>
      </c>
      <c r="O996" s="40">
        <f t="shared" si="27"/>
        <v>5.709089464026039E-2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8"/>
        <v>23.026969347112008</v>
      </c>
      <c r="D997" s="17">
        <f t="shared" si="20"/>
        <v>0.97303065288799218</v>
      </c>
      <c r="E997">
        <f t="shared" si="21"/>
        <v>0.97303065288799218</v>
      </c>
      <c r="F997">
        <f t="shared" si="22"/>
        <v>0.94678865145963231</v>
      </c>
      <c r="G997" s="40">
        <f t="shared" si="23"/>
        <v>4.0542943870333005E-2</v>
      </c>
      <c r="I997" s="13">
        <v>44035</v>
      </c>
      <c r="J997">
        <v>32</v>
      </c>
      <c r="K997">
        <f t="shared" si="19"/>
        <v>23.310841183429311</v>
      </c>
      <c r="L997" s="17">
        <f t="shared" si="24"/>
        <v>8.6891588165706892</v>
      </c>
      <c r="M997">
        <f t="shared" si="25"/>
        <v>8.6891588165706892</v>
      </c>
      <c r="N997">
        <f t="shared" si="26"/>
        <v>75.501480939588134</v>
      </c>
      <c r="O997" s="40">
        <f t="shared" si="27"/>
        <v>0.27153621301783404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8"/>
        <v>23.194896982308482</v>
      </c>
      <c r="D998" s="17">
        <f t="shared" si="20"/>
        <v>6.8051030176915184</v>
      </c>
      <c r="E998">
        <f t="shared" si="21"/>
        <v>6.8051030176915184</v>
      </c>
      <c r="F998">
        <f t="shared" si="22"/>
        <v>46.309427081394212</v>
      </c>
      <c r="G998" s="40">
        <f t="shared" si="23"/>
        <v>0.22683676725638394</v>
      </c>
      <c r="I998" s="13">
        <v>44036</v>
      </c>
      <c r="J998">
        <v>27</v>
      </c>
      <c r="K998">
        <f t="shared" si="19"/>
        <v>22.891463725808361</v>
      </c>
      <c r="L998" s="17">
        <f t="shared" si="24"/>
        <v>4.1085362741916391</v>
      </c>
      <c r="M998">
        <f t="shared" si="25"/>
        <v>4.1085362741916391</v>
      </c>
      <c r="N998">
        <f t="shared" si="26"/>
        <v>16.880070316348515</v>
      </c>
      <c r="O998" s="40">
        <f t="shared" si="27"/>
        <v>0.15216801015524589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8"/>
        <v>25.534630062344863</v>
      </c>
      <c r="D999" s="17">
        <f t="shared" si="20"/>
        <v>1.4653699376551366</v>
      </c>
      <c r="E999">
        <f t="shared" si="21"/>
        <v>1.4653699376551366</v>
      </c>
      <c r="F999">
        <f t="shared" si="22"/>
        <v>2.147309054183419</v>
      </c>
      <c r="G999" s="40">
        <f t="shared" si="23"/>
        <v>5.4272960653893948E-2</v>
      </c>
      <c r="I999" s="13">
        <v>44037</v>
      </c>
      <c r="J999">
        <v>22</v>
      </c>
      <c r="K999">
        <f t="shared" si="19"/>
        <v>22.011442885234562</v>
      </c>
      <c r="L999" s="17">
        <f t="shared" si="24"/>
        <v>-1.1442885234561828E-2</v>
      </c>
      <c r="M999">
        <f t="shared" si="25"/>
        <v>1.1442885234561828E-2</v>
      </c>
      <c r="N999">
        <f t="shared" si="26"/>
        <v>1.3093962249135312E-4</v>
      </c>
      <c r="O999" s="40">
        <f t="shared" si="27"/>
        <v>5.2013114702553764E-4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8"/>
        <v>25.479984455738926</v>
      </c>
      <c r="D1000" s="17">
        <f t="shared" si="20"/>
        <v>9.5200155442610743</v>
      </c>
      <c r="E1000">
        <f t="shared" si="21"/>
        <v>9.5200155442610743</v>
      </c>
      <c r="F1000">
        <f t="shared" si="22"/>
        <v>90.630695962972482</v>
      </c>
      <c r="G1000" s="40">
        <f t="shared" si="23"/>
        <v>0.27200044412174496</v>
      </c>
      <c r="I1000" s="13">
        <v>44038</v>
      </c>
      <c r="J1000">
        <v>26</v>
      </c>
      <c r="K1000">
        <f t="shared" si="19"/>
        <v>22.439095343264661</v>
      </c>
      <c r="L1000" s="17">
        <f t="shared" si="24"/>
        <v>3.5609046567353388</v>
      </c>
      <c r="M1000">
        <f t="shared" si="25"/>
        <v>3.5609046567353388</v>
      </c>
      <c r="N1000">
        <f t="shared" si="26"/>
        <v>12.680041974359421</v>
      </c>
      <c r="O1000" s="40">
        <f t="shared" si="27"/>
        <v>0.13695787141289764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8"/>
        <v>26.36935557095639</v>
      </c>
      <c r="D1001" s="17">
        <f t="shared" si="20"/>
        <v>-1.3693555709563903</v>
      </c>
      <c r="E1001">
        <f t="shared" si="21"/>
        <v>1.3693555709563903</v>
      </c>
      <c r="F1001">
        <f t="shared" si="22"/>
        <v>1.8751346797093016</v>
      </c>
      <c r="G1001" s="40">
        <f t="shared" si="23"/>
        <v>5.4774222838255608E-2</v>
      </c>
      <c r="I1001" s="13">
        <v>44039</v>
      </c>
      <c r="J1001">
        <v>30</v>
      </c>
      <c r="K1001">
        <f t="shared" si="19"/>
        <v>23.461121906108247</v>
      </c>
      <c r="L1001" s="17">
        <f t="shared" si="24"/>
        <v>6.5388780938917535</v>
      </c>
      <c r="M1001">
        <f t="shared" si="25"/>
        <v>6.5388780938917535</v>
      </c>
      <c r="N1001">
        <f t="shared" si="26"/>
        <v>42.756926726777451</v>
      </c>
      <c r="O1001" s="40">
        <f t="shared" si="27"/>
        <v>0.21796260312972512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18"/>
        <v>23.720938570298443</v>
      </c>
      <c r="D1002" s="17">
        <f t="shared" si="20"/>
        <v>-0.72093857029844344</v>
      </c>
      <c r="E1002">
        <f t="shared" si="21"/>
        <v>0.72093857029844344</v>
      </c>
      <c r="F1002">
        <f t="shared" si="22"/>
        <v>0.51975242214396367</v>
      </c>
      <c r="G1002" s="40">
        <f t="shared" si="23"/>
        <v>3.1345155230367107E-2</v>
      </c>
      <c r="I1002" s="13">
        <v>44040</v>
      </c>
      <c r="J1002">
        <v>26</v>
      </c>
      <c r="K1002">
        <f t="shared" si="19"/>
        <v>22.538043572351562</v>
      </c>
      <c r="L1002" s="17">
        <f t="shared" si="24"/>
        <v>3.4619564276484383</v>
      </c>
      <c r="M1002">
        <f t="shared" si="25"/>
        <v>3.4619564276484383</v>
      </c>
      <c r="N1002">
        <f t="shared" si="26"/>
        <v>11.985142306936336</v>
      </c>
      <c r="O1002" s="40">
        <f t="shared" si="27"/>
        <v>0.1331521702941707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ref="C1003:C1066" si="28">(($E$858*B697)+($E$857*B696)+($E$856*B695)+($E$855*B694)+($E$854*B693)+(B692*$E$859)+(B691*$E$860))/7</f>
        <v>20.885080747012477</v>
      </c>
      <c r="D1003" s="17">
        <f t="shared" si="20"/>
        <v>-7.8850807470124771</v>
      </c>
      <c r="E1003">
        <f t="shared" si="21"/>
        <v>7.8850807470124771</v>
      </c>
      <c r="F1003">
        <f t="shared" si="22"/>
        <v>62.174498386906841</v>
      </c>
      <c r="G1003" s="40">
        <f t="shared" si="23"/>
        <v>0.60654467284711366</v>
      </c>
      <c r="I1003" s="13">
        <v>44041</v>
      </c>
      <c r="J1003">
        <v>29</v>
      </c>
      <c r="K1003">
        <f t="shared" ref="K1003:K1066" si="29">(($M$858*J697)+($M$857*J696)+($M$856*J695)+($M$855*J694)+($M$854*J693)+(J692*$M$859)+(J691*$M$860))/7</f>
        <v>23.17218768712106</v>
      </c>
      <c r="L1003" s="17">
        <f t="shared" si="24"/>
        <v>5.8278123128789403</v>
      </c>
      <c r="M1003">
        <f t="shared" si="25"/>
        <v>5.8278123128789403</v>
      </c>
      <c r="N1003">
        <f t="shared" si="26"/>
        <v>33.963396354143384</v>
      </c>
      <c r="O1003" s="40">
        <f t="shared" si="27"/>
        <v>0.20095904527168759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si="28"/>
        <v>18.938445362932637</v>
      </c>
      <c r="D1004" s="17">
        <f t="shared" si="20"/>
        <v>-0.93844536293263658</v>
      </c>
      <c r="E1004">
        <f t="shared" si="21"/>
        <v>0.93844536293263658</v>
      </c>
      <c r="F1004">
        <f t="shared" si="22"/>
        <v>0.88067969920976796</v>
      </c>
      <c r="G1004" s="40">
        <f t="shared" si="23"/>
        <v>5.2135853496257586E-2</v>
      </c>
      <c r="I1004" s="13">
        <v>44042</v>
      </c>
      <c r="J1004">
        <v>31</v>
      </c>
      <c r="K1004">
        <f t="shared" si="29"/>
        <v>23.442872181254899</v>
      </c>
      <c r="L1004" s="17">
        <f t="shared" si="24"/>
        <v>7.5571278187451014</v>
      </c>
      <c r="M1004">
        <f t="shared" si="25"/>
        <v>7.5571278187451014</v>
      </c>
      <c r="N1004">
        <f t="shared" si="26"/>
        <v>57.110180868851096</v>
      </c>
      <c r="O1004" s="40">
        <f t="shared" si="27"/>
        <v>0.24377831673371295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8"/>
        <v>18.560277888256</v>
      </c>
      <c r="D1005" s="17">
        <f t="shared" si="20"/>
        <v>7.4397221117440004</v>
      </c>
      <c r="E1005">
        <f t="shared" si="21"/>
        <v>7.4397221117440004</v>
      </c>
      <c r="F1005">
        <f t="shared" si="22"/>
        <v>55.349465099972612</v>
      </c>
      <c r="G1005" s="40">
        <f t="shared" si="23"/>
        <v>0.28614315814400004</v>
      </c>
      <c r="I1005" s="13">
        <v>44043</v>
      </c>
      <c r="J1005">
        <v>29</v>
      </c>
      <c r="K1005">
        <f t="shared" si="29"/>
        <v>22.804160653193129</v>
      </c>
      <c r="L1005" s="17">
        <f t="shared" si="24"/>
        <v>6.1958393468068707</v>
      </c>
      <c r="M1005">
        <f t="shared" si="25"/>
        <v>6.1958393468068707</v>
      </c>
      <c r="N1005">
        <f t="shared" si="26"/>
        <v>38.388425211440186</v>
      </c>
      <c r="O1005" s="40">
        <f t="shared" si="27"/>
        <v>0.21364963264851278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8"/>
        <v>21.103376887159694</v>
      </c>
      <c r="D1006" s="17">
        <f t="shared" si="20"/>
        <v>5.8966231128403059</v>
      </c>
      <c r="E1006">
        <f t="shared" si="21"/>
        <v>5.8966231128403059</v>
      </c>
      <c r="F1006">
        <f t="shared" si="22"/>
        <v>34.770164134882499</v>
      </c>
      <c r="G1006" s="40">
        <f t="shared" si="23"/>
        <v>0.21839344862371504</v>
      </c>
      <c r="I1006" s="13">
        <v>44044</v>
      </c>
      <c r="J1006">
        <v>20</v>
      </c>
      <c r="K1006">
        <f t="shared" si="29"/>
        <v>21.519330884436744</v>
      </c>
      <c r="L1006" s="17">
        <f t="shared" si="24"/>
        <v>-1.5193308844367444</v>
      </c>
      <c r="M1006">
        <f t="shared" si="25"/>
        <v>1.5193308844367444</v>
      </c>
      <c r="N1006">
        <f t="shared" si="26"/>
        <v>2.3083663364033398</v>
      </c>
      <c r="O1006" s="40">
        <f t="shared" si="27"/>
        <v>7.5966544221837212E-2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8"/>
        <v>20.716835045186681</v>
      </c>
      <c r="D1007" s="17">
        <f t="shared" si="20"/>
        <v>5.2831649548133193</v>
      </c>
      <c r="E1007">
        <f t="shared" si="21"/>
        <v>5.2831649548133193</v>
      </c>
      <c r="F1007">
        <f t="shared" si="22"/>
        <v>27.911831939767623</v>
      </c>
      <c r="G1007" s="40">
        <f t="shared" si="23"/>
        <v>0.20319865210820459</v>
      </c>
      <c r="I1007" s="13">
        <v>44045</v>
      </c>
      <c r="J1007">
        <v>27</v>
      </c>
      <c r="K1007">
        <f t="shared" si="29"/>
        <v>22.41476531836296</v>
      </c>
      <c r="L1007" s="17">
        <f t="shared" si="24"/>
        <v>4.58523468163704</v>
      </c>
      <c r="M1007">
        <f t="shared" si="25"/>
        <v>4.58523468163704</v>
      </c>
      <c r="N1007">
        <f t="shared" si="26"/>
        <v>21.024377085687128</v>
      </c>
      <c r="O1007" s="40">
        <f t="shared" si="27"/>
        <v>0.16982350672729776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8"/>
        <v>22.450568794600773</v>
      </c>
      <c r="D1008" s="17">
        <f t="shared" si="20"/>
        <v>4.5494312053992267</v>
      </c>
      <c r="E1008">
        <f t="shared" si="21"/>
        <v>4.5494312053992267</v>
      </c>
      <c r="F1008">
        <f t="shared" si="22"/>
        <v>20.697324292660262</v>
      </c>
      <c r="G1008" s="40">
        <f t="shared" si="23"/>
        <v>0.1684974520518232</v>
      </c>
      <c r="I1008" s="13">
        <v>44046</v>
      </c>
      <c r="J1008">
        <v>23</v>
      </c>
      <c r="K1008">
        <f t="shared" si="29"/>
        <v>22.917183403369993</v>
      </c>
      <c r="L1008" s="17">
        <f t="shared" si="24"/>
        <v>8.2816596630006956E-2</v>
      </c>
      <c r="M1008">
        <f t="shared" si="25"/>
        <v>8.2816596630006956E-2</v>
      </c>
      <c r="N1008">
        <f t="shared" si="26"/>
        <v>6.8585886773772798E-3</v>
      </c>
      <c r="O1008" s="40">
        <f t="shared" si="27"/>
        <v>3.6007215926089982E-3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8"/>
        <v>23.235690274103405</v>
      </c>
      <c r="D1009" s="17">
        <f t="shared" si="20"/>
        <v>-4.2356902741034048</v>
      </c>
      <c r="E1009">
        <f t="shared" si="21"/>
        <v>4.2356902741034048</v>
      </c>
      <c r="F1009">
        <f t="shared" si="22"/>
        <v>17.941072098134178</v>
      </c>
      <c r="G1009" s="40">
        <f t="shared" si="23"/>
        <v>0.22293106705807395</v>
      </c>
      <c r="I1009" s="13">
        <v>44047</v>
      </c>
      <c r="J1009">
        <v>37</v>
      </c>
      <c r="K1009">
        <f t="shared" si="29"/>
        <v>23.244428004346947</v>
      </c>
      <c r="L1009" s="17">
        <f t="shared" si="24"/>
        <v>13.755571995653053</v>
      </c>
      <c r="M1009">
        <f t="shared" si="25"/>
        <v>13.755571995653053</v>
      </c>
      <c r="N1009">
        <f t="shared" si="26"/>
        <v>189.21576092759452</v>
      </c>
      <c r="O1009" s="40">
        <f t="shared" si="27"/>
        <v>0.37177221609873118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8"/>
        <v>23.869704403090832</v>
      </c>
      <c r="D1010" s="17">
        <f t="shared" ref="D1010:D1073" si="30">B1010-C1010</f>
        <v>0.1302955969091677</v>
      </c>
      <c r="E1010">
        <f t="shared" ref="E1010:E1073" si="31">ABS(D1010)</f>
        <v>0.1302955969091677</v>
      </c>
      <c r="F1010">
        <f t="shared" ref="F1010:F1073" si="32">E1010^2</f>
        <v>1.6976942573916312E-2</v>
      </c>
      <c r="G1010" s="40">
        <f t="shared" ref="G1010:G1073" si="33">ABS(E1010/B1010)</f>
        <v>5.4289832045486541E-3</v>
      </c>
      <c r="I1010" s="13">
        <v>44048</v>
      </c>
      <c r="J1010">
        <v>36</v>
      </c>
      <c r="K1010">
        <f t="shared" si="29"/>
        <v>23.134038165714987</v>
      </c>
      <c r="L1010" s="17">
        <f t="shared" ref="L1010:L1073" si="34">J1010-K1010</f>
        <v>12.865961834285013</v>
      </c>
      <c r="M1010">
        <f t="shared" ref="M1010:M1073" si="35">ABS(L1010)</f>
        <v>12.865961834285013</v>
      </c>
      <c r="N1010">
        <f t="shared" ref="N1010:N1073" si="36">M1010^2</f>
        <v>165.53297392127857</v>
      </c>
      <c r="O1010" s="40">
        <f t="shared" ref="O1010:O1073" si="37">ABS(M1010/J1010)</f>
        <v>0.35738782873013925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8"/>
        <v>24.241954695561279</v>
      </c>
      <c r="D1011" s="17">
        <f t="shared" si="30"/>
        <v>-0.24195469556127946</v>
      </c>
      <c r="E1011">
        <f t="shared" si="31"/>
        <v>0.24195469556127946</v>
      </c>
      <c r="F1011">
        <f t="shared" si="32"/>
        <v>5.8542074704151431E-2</v>
      </c>
      <c r="G1011" s="40">
        <f t="shared" si="33"/>
        <v>1.0081445648386644E-2</v>
      </c>
      <c r="I1011" s="13">
        <v>44049</v>
      </c>
      <c r="J1011">
        <v>35</v>
      </c>
      <c r="K1011">
        <f t="shared" si="29"/>
        <v>24.080870846486778</v>
      </c>
      <c r="L1011" s="17">
        <f t="shared" si="34"/>
        <v>10.919129153513222</v>
      </c>
      <c r="M1011">
        <f t="shared" si="35"/>
        <v>10.919129153513222</v>
      </c>
      <c r="N1011">
        <f t="shared" si="36"/>
        <v>119.22738147110236</v>
      </c>
      <c r="O1011" s="40">
        <f t="shared" si="37"/>
        <v>0.31197511867180633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8"/>
        <v>25.624363490725653</v>
      </c>
      <c r="D1012" s="17">
        <f t="shared" si="30"/>
        <v>-5.6243634907256528</v>
      </c>
      <c r="E1012">
        <f t="shared" si="31"/>
        <v>5.6243634907256528</v>
      </c>
      <c r="F1012">
        <f t="shared" si="32"/>
        <v>31.633464675807652</v>
      </c>
      <c r="G1012" s="40">
        <f t="shared" si="33"/>
        <v>0.28121817453628262</v>
      </c>
      <c r="I1012" s="13">
        <v>44050</v>
      </c>
      <c r="J1012">
        <v>35</v>
      </c>
      <c r="K1012">
        <f t="shared" si="29"/>
        <v>25.030143332790917</v>
      </c>
      <c r="L1012" s="17">
        <f t="shared" si="34"/>
        <v>9.9698566672090827</v>
      </c>
      <c r="M1012">
        <f t="shared" si="35"/>
        <v>9.9698566672090827</v>
      </c>
      <c r="N1012">
        <f t="shared" si="36"/>
        <v>99.398041964693391</v>
      </c>
      <c r="O1012" s="40">
        <f t="shared" si="37"/>
        <v>0.28485304763454522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8"/>
        <v>27.079316804749975</v>
      </c>
      <c r="D1013" s="17">
        <f t="shared" si="30"/>
        <v>-4.0793168047499755</v>
      </c>
      <c r="E1013">
        <f t="shared" si="31"/>
        <v>4.0793168047499755</v>
      </c>
      <c r="F1013">
        <f t="shared" si="32"/>
        <v>16.640825593515551</v>
      </c>
      <c r="G1013" s="40">
        <f t="shared" si="33"/>
        <v>0.17736160020652067</v>
      </c>
      <c r="I1013" s="13">
        <v>44051</v>
      </c>
      <c r="J1013">
        <v>26</v>
      </c>
      <c r="K1013">
        <f t="shared" si="29"/>
        <v>22.91541241884887</v>
      </c>
      <c r="L1013" s="17">
        <f t="shared" si="34"/>
        <v>3.0845875811511299</v>
      </c>
      <c r="M1013">
        <f t="shared" si="35"/>
        <v>3.0845875811511299</v>
      </c>
      <c r="N1013">
        <f t="shared" si="36"/>
        <v>9.5146805457917782</v>
      </c>
      <c r="O1013" s="40">
        <f t="shared" si="37"/>
        <v>0.11863798389042807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8"/>
        <v>27.245641074020341</v>
      </c>
      <c r="D1014" s="17">
        <f t="shared" si="30"/>
        <v>6.754358925979659</v>
      </c>
      <c r="E1014">
        <f t="shared" si="31"/>
        <v>6.754358925979659</v>
      </c>
      <c r="F1014">
        <f t="shared" si="32"/>
        <v>45.621364500961093</v>
      </c>
      <c r="G1014" s="40">
        <f t="shared" si="33"/>
        <v>0.19865761546998997</v>
      </c>
      <c r="I1014" s="13">
        <v>44052</v>
      </c>
      <c r="J1014">
        <v>24</v>
      </c>
      <c r="K1014">
        <f t="shared" si="29"/>
        <v>23.692966907543081</v>
      </c>
      <c r="L1014" s="17">
        <f t="shared" si="34"/>
        <v>0.30703309245691912</v>
      </c>
      <c r="M1014">
        <f t="shared" si="35"/>
        <v>0.30703309245691912</v>
      </c>
      <c r="N1014">
        <f t="shared" si="36"/>
        <v>9.4269319863659051E-2</v>
      </c>
      <c r="O1014" s="40">
        <f t="shared" si="37"/>
        <v>1.2793045519038296E-2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8"/>
        <v>27.060654712728699</v>
      </c>
      <c r="D1015" s="17">
        <f t="shared" si="30"/>
        <v>0.93934528727130129</v>
      </c>
      <c r="E1015">
        <f t="shared" si="31"/>
        <v>0.93934528727130129</v>
      </c>
      <c r="F1015">
        <f t="shared" si="32"/>
        <v>0.88236956871880357</v>
      </c>
      <c r="G1015" s="40">
        <f t="shared" si="33"/>
        <v>3.3548045973975045E-2</v>
      </c>
      <c r="I1015" s="13">
        <v>44053</v>
      </c>
      <c r="J1015">
        <v>18</v>
      </c>
      <c r="K1015">
        <f t="shared" si="29"/>
        <v>24.719957917168781</v>
      </c>
      <c r="L1015" s="17">
        <f t="shared" si="34"/>
        <v>-6.7199579171687809</v>
      </c>
      <c r="M1015">
        <f t="shared" si="35"/>
        <v>6.7199579171687809</v>
      </c>
      <c r="N1015">
        <f t="shared" si="36"/>
        <v>45.157834408519378</v>
      </c>
      <c r="O1015" s="40">
        <f t="shared" si="37"/>
        <v>0.37333099539826559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8"/>
        <v>25.400682849543411</v>
      </c>
      <c r="D1016" s="17">
        <f t="shared" si="30"/>
        <v>4.5993171504565886</v>
      </c>
      <c r="E1016">
        <f t="shared" si="31"/>
        <v>4.5993171504565886</v>
      </c>
      <c r="F1016">
        <f t="shared" si="32"/>
        <v>21.153718250484115</v>
      </c>
      <c r="G1016" s="40">
        <f t="shared" si="33"/>
        <v>0.15331057168188628</v>
      </c>
      <c r="I1016" s="13">
        <v>44054</v>
      </c>
      <c r="J1016">
        <v>31</v>
      </c>
      <c r="K1016">
        <f t="shared" si="29"/>
        <v>25.166395252841941</v>
      </c>
      <c r="L1016" s="17">
        <f t="shared" si="34"/>
        <v>5.8336047471580592</v>
      </c>
      <c r="M1016">
        <f t="shared" si="35"/>
        <v>5.8336047471580592</v>
      </c>
      <c r="N1016">
        <f t="shared" si="36"/>
        <v>34.030944346065041</v>
      </c>
      <c r="O1016" s="40">
        <f t="shared" si="37"/>
        <v>0.18818079829542125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8"/>
        <v>26.05717293479832</v>
      </c>
      <c r="D1017" s="17">
        <f t="shared" si="30"/>
        <v>-2.0571729347983201</v>
      </c>
      <c r="E1017">
        <f t="shared" si="31"/>
        <v>2.0571729347983201</v>
      </c>
      <c r="F1017">
        <f t="shared" si="32"/>
        <v>4.2319604836667333</v>
      </c>
      <c r="G1017" s="40">
        <f t="shared" si="33"/>
        <v>8.5715538949930004E-2</v>
      </c>
      <c r="I1017" s="13">
        <v>44055</v>
      </c>
      <c r="J1017">
        <v>32</v>
      </c>
      <c r="K1017">
        <f t="shared" si="29"/>
        <v>25.224316377375725</v>
      </c>
      <c r="L1017" s="17">
        <f t="shared" si="34"/>
        <v>6.7756836226242747</v>
      </c>
      <c r="M1017">
        <f t="shared" si="35"/>
        <v>6.7756836226242747</v>
      </c>
      <c r="N1017">
        <f t="shared" si="36"/>
        <v>45.909888553898817</v>
      </c>
      <c r="O1017" s="40">
        <f t="shared" si="37"/>
        <v>0.21174011320700858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8"/>
        <v>26.785511820361194</v>
      </c>
      <c r="D1018" s="17">
        <f t="shared" si="30"/>
        <v>-5.7855118203611937</v>
      </c>
      <c r="E1018">
        <f t="shared" si="31"/>
        <v>5.7855118203611937</v>
      </c>
      <c r="F1018">
        <f t="shared" si="32"/>
        <v>33.472147023539094</v>
      </c>
      <c r="G1018" s="40">
        <f t="shared" si="33"/>
        <v>0.27550056287434255</v>
      </c>
      <c r="I1018" s="13">
        <v>44056</v>
      </c>
      <c r="J1018">
        <v>32</v>
      </c>
      <c r="K1018">
        <f t="shared" si="29"/>
        <v>25.117245667352211</v>
      </c>
      <c r="L1018" s="17">
        <f t="shared" si="34"/>
        <v>6.8827543326477887</v>
      </c>
      <c r="M1018">
        <f t="shared" si="35"/>
        <v>6.8827543326477887</v>
      </c>
      <c r="N1018">
        <f t="shared" si="36"/>
        <v>47.372307203581904</v>
      </c>
      <c r="O1018" s="40">
        <f t="shared" si="37"/>
        <v>0.2150860728952434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8"/>
        <v>26.730925414902739</v>
      </c>
      <c r="D1019" s="17">
        <f t="shared" si="30"/>
        <v>-2.7309254149027389</v>
      </c>
      <c r="E1019">
        <f t="shared" si="31"/>
        <v>2.7309254149027389</v>
      </c>
      <c r="F1019">
        <f t="shared" si="32"/>
        <v>7.4579536217616962</v>
      </c>
      <c r="G1019" s="40">
        <f t="shared" si="33"/>
        <v>0.11378855895428079</v>
      </c>
      <c r="I1019" s="13">
        <v>44057</v>
      </c>
      <c r="J1019">
        <v>28</v>
      </c>
      <c r="K1019">
        <f t="shared" si="29"/>
        <v>26.474688110662672</v>
      </c>
      <c r="L1019" s="17">
        <f t="shared" si="34"/>
        <v>1.5253118893373276</v>
      </c>
      <c r="M1019">
        <f t="shared" si="35"/>
        <v>1.5253118893373276</v>
      </c>
      <c r="N1019">
        <f t="shared" si="36"/>
        <v>2.3265763597538078</v>
      </c>
      <c r="O1019" s="40">
        <f t="shared" si="37"/>
        <v>5.447542461919027E-2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8"/>
        <v>23.673949862291302</v>
      </c>
      <c r="D1020" s="17">
        <f t="shared" si="30"/>
        <v>10.326050137708698</v>
      </c>
      <c r="E1020">
        <f t="shared" si="31"/>
        <v>10.326050137708698</v>
      </c>
      <c r="F1020">
        <f t="shared" si="32"/>
        <v>106.62731144647383</v>
      </c>
      <c r="G1020" s="40">
        <f t="shared" si="33"/>
        <v>0.30370735699143231</v>
      </c>
      <c r="I1020" s="13">
        <v>44058</v>
      </c>
      <c r="J1020">
        <v>21</v>
      </c>
      <c r="K1020">
        <f t="shared" si="29"/>
        <v>26.468740798748463</v>
      </c>
      <c r="L1020" s="17">
        <f t="shared" si="34"/>
        <v>-5.4687407987484633</v>
      </c>
      <c r="M1020">
        <f t="shared" si="35"/>
        <v>5.4687407987484633</v>
      </c>
      <c r="N1020">
        <f t="shared" si="36"/>
        <v>29.907125923895979</v>
      </c>
      <c r="O1020" s="40">
        <f t="shared" si="37"/>
        <v>0.2604162285118316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8"/>
        <v>24.521870305154589</v>
      </c>
      <c r="D1021" s="17">
        <f t="shared" si="30"/>
        <v>7.4781296948454106</v>
      </c>
      <c r="E1021">
        <f t="shared" si="31"/>
        <v>7.4781296948454106</v>
      </c>
      <c r="F1021">
        <f t="shared" si="32"/>
        <v>55.922423732928713</v>
      </c>
      <c r="G1021" s="40">
        <f t="shared" si="33"/>
        <v>0.23369155296391908</v>
      </c>
      <c r="I1021" s="13">
        <v>44059</v>
      </c>
      <c r="J1021">
        <v>29</v>
      </c>
      <c r="K1021">
        <f t="shared" si="29"/>
        <v>26.345416181404424</v>
      </c>
      <c r="L1021" s="17">
        <f t="shared" si="34"/>
        <v>2.6545838185955759</v>
      </c>
      <c r="M1021">
        <f t="shared" si="35"/>
        <v>2.6545838185955759</v>
      </c>
      <c r="N1021">
        <f t="shared" si="36"/>
        <v>7.0468152499494696</v>
      </c>
      <c r="O1021" s="40">
        <f t="shared" si="37"/>
        <v>9.1537373055019855E-2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8"/>
        <v>23.486933700445185</v>
      </c>
      <c r="D1022" s="17">
        <f t="shared" si="30"/>
        <v>2.513066299554815</v>
      </c>
      <c r="E1022">
        <f t="shared" si="31"/>
        <v>2.513066299554815</v>
      </c>
      <c r="F1022">
        <f t="shared" si="32"/>
        <v>6.3155022259581308</v>
      </c>
      <c r="G1022" s="40">
        <f t="shared" si="33"/>
        <v>9.6656396136723652E-2</v>
      </c>
      <c r="I1022" s="13">
        <v>44060</v>
      </c>
      <c r="J1022">
        <v>29</v>
      </c>
      <c r="K1022">
        <f t="shared" si="29"/>
        <v>26.623990570725759</v>
      </c>
      <c r="L1022" s="17">
        <f t="shared" si="34"/>
        <v>2.3760094292742409</v>
      </c>
      <c r="M1022">
        <f t="shared" si="35"/>
        <v>2.3760094292742409</v>
      </c>
      <c r="N1022">
        <f t="shared" si="36"/>
        <v>5.6454208080001038</v>
      </c>
      <c r="O1022" s="40">
        <f t="shared" si="37"/>
        <v>8.1931359630146236E-2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8"/>
        <v>22.995721637850675</v>
      </c>
      <c r="D1023" s="17">
        <f t="shared" si="30"/>
        <v>4.004278362149325</v>
      </c>
      <c r="E1023">
        <f t="shared" si="31"/>
        <v>4.004278362149325</v>
      </c>
      <c r="F1023">
        <f t="shared" si="32"/>
        <v>16.034245201577281</v>
      </c>
      <c r="G1023" s="40">
        <f t="shared" si="33"/>
        <v>0.14830660600553056</v>
      </c>
      <c r="I1023" s="13">
        <v>44061</v>
      </c>
      <c r="J1023">
        <v>34</v>
      </c>
      <c r="K1023">
        <f t="shared" si="29"/>
        <v>26.297135975046462</v>
      </c>
      <c r="L1023" s="17">
        <f t="shared" si="34"/>
        <v>7.7028640249535378</v>
      </c>
      <c r="M1023">
        <f t="shared" si="35"/>
        <v>7.7028640249535378</v>
      </c>
      <c r="N1023">
        <f t="shared" si="36"/>
        <v>59.334114186923415</v>
      </c>
      <c r="O1023" s="40">
        <f t="shared" si="37"/>
        <v>0.22655482426333934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8"/>
        <v>21.957524416478559</v>
      </c>
      <c r="D1024" s="17">
        <f t="shared" si="30"/>
        <v>4.2475583521440541E-2</v>
      </c>
      <c r="E1024">
        <f t="shared" si="31"/>
        <v>4.2475583521440541E-2</v>
      </c>
      <c r="F1024">
        <f t="shared" si="32"/>
        <v>1.8041751954868711E-3</v>
      </c>
      <c r="G1024" s="40">
        <f t="shared" si="33"/>
        <v>1.9307083418836609E-3</v>
      </c>
      <c r="I1024" s="13">
        <v>44062</v>
      </c>
      <c r="J1024">
        <v>32</v>
      </c>
      <c r="K1024">
        <f t="shared" si="29"/>
        <v>26.819474350919801</v>
      </c>
      <c r="L1024" s="17">
        <f t="shared" si="34"/>
        <v>5.1805256490801987</v>
      </c>
      <c r="M1024">
        <f t="shared" si="35"/>
        <v>5.1805256490801987</v>
      </c>
      <c r="N1024">
        <f t="shared" si="36"/>
        <v>26.837846000777816</v>
      </c>
      <c r="O1024" s="40">
        <f t="shared" si="37"/>
        <v>0.16189142653375621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8"/>
        <v>21.654664850421462</v>
      </c>
      <c r="D1025" s="17">
        <f t="shared" si="30"/>
        <v>1.3453351495785384</v>
      </c>
      <c r="E1025">
        <f t="shared" si="31"/>
        <v>1.3453351495785384</v>
      </c>
      <c r="F1025">
        <f t="shared" si="32"/>
        <v>1.8099266646915082</v>
      </c>
      <c r="G1025" s="40">
        <f t="shared" si="33"/>
        <v>5.8492832590371233E-2</v>
      </c>
      <c r="I1025" s="13">
        <v>44063</v>
      </c>
      <c r="J1025">
        <v>32</v>
      </c>
      <c r="K1025">
        <f t="shared" si="29"/>
        <v>25.584028845397832</v>
      </c>
      <c r="L1025" s="17">
        <f t="shared" si="34"/>
        <v>6.4159711546021683</v>
      </c>
      <c r="M1025">
        <f t="shared" si="35"/>
        <v>6.4159711546021683</v>
      </c>
      <c r="N1025">
        <f t="shared" si="36"/>
        <v>41.164685856687079</v>
      </c>
      <c r="O1025" s="40">
        <f t="shared" si="37"/>
        <v>0.20049909858131776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8"/>
        <v>22.650674823660598</v>
      </c>
      <c r="D1026" s="17">
        <f t="shared" si="30"/>
        <v>3.3493251763394021</v>
      </c>
      <c r="E1026">
        <f t="shared" si="31"/>
        <v>3.3493251763394021</v>
      </c>
      <c r="F1026">
        <f t="shared" si="32"/>
        <v>11.217979136860967</v>
      </c>
      <c r="G1026" s="40">
        <f t="shared" si="33"/>
        <v>0.12882019908997699</v>
      </c>
      <c r="I1026" s="13">
        <v>44064</v>
      </c>
      <c r="J1026">
        <v>27</v>
      </c>
      <c r="K1026">
        <f t="shared" si="29"/>
        <v>26.412707455917111</v>
      </c>
      <c r="L1026" s="17">
        <f t="shared" si="34"/>
        <v>0.58729254408288867</v>
      </c>
      <c r="M1026">
        <f t="shared" si="35"/>
        <v>0.58729254408288867</v>
      </c>
      <c r="N1026">
        <f t="shared" si="36"/>
        <v>0.34491253233535174</v>
      </c>
      <c r="O1026" s="40">
        <f t="shared" si="37"/>
        <v>2.1751575706773656E-2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8"/>
        <v>23.232756987812312</v>
      </c>
      <c r="D1027" s="17">
        <f t="shared" si="30"/>
        <v>18.767243012187688</v>
      </c>
      <c r="E1027">
        <f t="shared" si="31"/>
        <v>18.767243012187688</v>
      </c>
      <c r="F1027">
        <f t="shared" si="32"/>
        <v>352.20941027850762</v>
      </c>
      <c r="G1027" s="40">
        <f t="shared" si="33"/>
        <v>0.44683911933780207</v>
      </c>
      <c r="I1027" s="13">
        <v>44065</v>
      </c>
      <c r="J1027">
        <v>28</v>
      </c>
      <c r="K1027">
        <f t="shared" si="29"/>
        <v>25.277670364593281</v>
      </c>
      <c r="L1027" s="17">
        <f t="shared" si="34"/>
        <v>2.7223296354067195</v>
      </c>
      <c r="M1027">
        <f t="shared" si="35"/>
        <v>2.7223296354067195</v>
      </c>
      <c r="N1027">
        <f t="shared" si="36"/>
        <v>7.4110786438136822</v>
      </c>
      <c r="O1027" s="40">
        <f t="shared" si="37"/>
        <v>9.722605840738284E-2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8"/>
        <v>23.156894669308208</v>
      </c>
      <c r="D1028" s="17">
        <f t="shared" si="30"/>
        <v>6.8431053306917917</v>
      </c>
      <c r="E1028">
        <f t="shared" si="31"/>
        <v>6.8431053306917917</v>
      </c>
      <c r="F1028">
        <f t="shared" si="32"/>
        <v>46.828090566942414</v>
      </c>
      <c r="G1028" s="40">
        <f t="shared" si="33"/>
        <v>0.22810351102305973</v>
      </c>
      <c r="I1028" s="13">
        <v>44066</v>
      </c>
      <c r="J1028">
        <v>22</v>
      </c>
      <c r="K1028">
        <f t="shared" si="29"/>
        <v>25.157801679458085</v>
      </c>
      <c r="L1028" s="17">
        <f t="shared" si="34"/>
        <v>-3.1578016794580854</v>
      </c>
      <c r="M1028">
        <f t="shared" si="35"/>
        <v>3.1578016794580854</v>
      </c>
      <c r="N1028">
        <f t="shared" si="36"/>
        <v>9.971711446788305</v>
      </c>
      <c r="O1028" s="40">
        <f t="shared" si="37"/>
        <v>0.14353643997536752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8"/>
        <v>21.825965876787752</v>
      </c>
      <c r="D1029" s="17">
        <f t="shared" si="30"/>
        <v>18.174034123212248</v>
      </c>
      <c r="E1029">
        <f t="shared" si="31"/>
        <v>18.174034123212248</v>
      </c>
      <c r="F1029">
        <f t="shared" si="32"/>
        <v>330.29551631168317</v>
      </c>
      <c r="G1029" s="40">
        <f t="shared" si="33"/>
        <v>0.45435085308030621</v>
      </c>
      <c r="I1029" s="13">
        <v>44067</v>
      </c>
      <c r="J1029">
        <v>33</v>
      </c>
      <c r="K1029">
        <f t="shared" si="29"/>
        <v>26.114779136637029</v>
      </c>
      <c r="L1029" s="17">
        <f t="shared" si="34"/>
        <v>6.8852208633629708</v>
      </c>
      <c r="M1029">
        <f t="shared" si="35"/>
        <v>6.8852208633629708</v>
      </c>
      <c r="N1029">
        <f t="shared" si="36"/>
        <v>47.406266337288734</v>
      </c>
      <c r="O1029" s="40">
        <f t="shared" si="37"/>
        <v>0.20864305646554457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8"/>
        <v>23.550022753719077</v>
      </c>
      <c r="D1030" s="17">
        <f t="shared" si="30"/>
        <v>19.449977246280923</v>
      </c>
      <c r="E1030">
        <f t="shared" si="31"/>
        <v>19.449977246280923</v>
      </c>
      <c r="F1030">
        <f t="shared" si="32"/>
        <v>378.30161488084565</v>
      </c>
      <c r="G1030" s="40">
        <f t="shared" si="33"/>
        <v>0.45232505223909125</v>
      </c>
      <c r="I1030" s="13">
        <v>44068</v>
      </c>
      <c r="J1030">
        <v>31</v>
      </c>
      <c r="K1030">
        <f t="shared" si="29"/>
        <v>25.274802829835046</v>
      </c>
      <c r="L1030" s="17">
        <f t="shared" si="34"/>
        <v>5.7251971701649538</v>
      </c>
      <c r="M1030">
        <f t="shared" si="35"/>
        <v>5.7251971701649538</v>
      </c>
      <c r="N1030">
        <f t="shared" si="36"/>
        <v>32.777882637264796</v>
      </c>
      <c r="O1030" s="40">
        <f t="shared" si="37"/>
        <v>0.18468377968274044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8"/>
        <v>22.193923463939829</v>
      </c>
      <c r="D1031" s="17">
        <f t="shared" si="30"/>
        <v>12.806076536060171</v>
      </c>
      <c r="E1031">
        <f t="shared" si="31"/>
        <v>12.806076536060171</v>
      </c>
      <c r="F1031">
        <f t="shared" si="32"/>
        <v>163.99559624743088</v>
      </c>
      <c r="G1031" s="40">
        <f t="shared" si="33"/>
        <v>0.36588790103029062</v>
      </c>
      <c r="I1031" s="13">
        <v>44069</v>
      </c>
      <c r="J1031">
        <v>30</v>
      </c>
      <c r="K1031">
        <f t="shared" si="29"/>
        <v>25.95607232335383</v>
      </c>
      <c r="L1031" s="17">
        <f t="shared" si="34"/>
        <v>4.0439276766461703</v>
      </c>
      <c r="M1031">
        <f t="shared" si="35"/>
        <v>4.0439276766461703</v>
      </c>
      <c r="N1031">
        <f t="shared" si="36"/>
        <v>16.353351053944891</v>
      </c>
      <c r="O1031" s="40">
        <f t="shared" si="37"/>
        <v>0.134797589221539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8"/>
        <v>23.227539896357456</v>
      </c>
      <c r="D1032" s="17">
        <f t="shared" si="30"/>
        <v>6.772460103642544</v>
      </c>
      <c r="E1032">
        <f t="shared" si="31"/>
        <v>6.772460103642544</v>
      </c>
      <c r="F1032">
        <f t="shared" si="32"/>
        <v>45.866215855429978</v>
      </c>
      <c r="G1032" s="40">
        <f t="shared" si="33"/>
        <v>0.22574867012141814</v>
      </c>
      <c r="I1032" s="13">
        <v>44070</v>
      </c>
      <c r="J1032">
        <v>35</v>
      </c>
      <c r="K1032">
        <f t="shared" si="29"/>
        <v>24.887348706106316</v>
      </c>
      <c r="L1032" s="17">
        <f t="shared" si="34"/>
        <v>10.112651293893684</v>
      </c>
      <c r="M1032">
        <f t="shared" si="35"/>
        <v>10.112651293893684</v>
      </c>
      <c r="N1032">
        <f t="shared" si="36"/>
        <v>102.26571619188961</v>
      </c>
      <c r="O1032" s="40">
        <f t="shared" si="37"/>
        <v>0.28893289411124812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8"/>
        <v>22.727098187303508</v>
      </c>
      <c r="D1033" s="17">
        <f t="shared" si="30"/>
        <v>3.2729018126964924</v>
      </c>
      <c r="E1033">
        <f t="shared" si="31"/>
        <v>3.2729018126964924</v>
      </c>
      <c r="F1033">
        <f t="shared" si="32"/>
        <v>10.711886275551986</v>
      </c>
      <c r="G1033" s="40">
        <f t="shared" si="33"/>
        <v>0.1258808389498651</v>
      </c>
      <c r="I1033" s="13">
        <v>44071</v>
      </c>
      <c r="J1033">
        <v>32</v>
      </c>
      <c r="K1033">
        <f t="shared" si="29"/>
        <v>24.135185910407078</v>
      </c>
      <c r="L1033" s="17">
        <f t="shared" si="34"/>
        <v>7.8648140895929224</v>
      </c>
      <c r="M1033">
        <f t="shared" si="35"/>
        <v>7.8648140895929224</v>
      </c>
      <c r="N1033">
        <f t="shared" si="36"/>
        <v>61.855300663859346</v>
      </c>
      <c r="O1033" s="40">
        <f t="shared" si="37"/>
        <v>0.24577544029977882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8"/>
        <v>22.55740399357606</v>
      </c>
      <c r="D1034" s="17">
        <f t="shared" si="30"/>
        <v>4.4425960064239405</v>
      </c>
      <c r="E1034">
        <f t="shared" si="31"/>
        <v>4.4425960064239405</v>
      </c>
      <c r="F1034">
        <f t="shared" si="32"/>
        <v>19.736659276293945</v>
      </c>
      <c r="G1034" s="40">
        <f t="shared" si="33"/>
        <v>0.16454059283051631</v>
      </c>
      <c r="I1034" s="13">
        <v>44072</v>
      </c>
      <c r="J1034">
        <v>34</v>
      </c>
      <c r="K1034">
        <f t="shared" si="29"/>
        <v>23.747628462530223</v>
      </c>
      <c r="L1034" s="17">
        <f t="shared" si="34"/>
        <v>10.252371537469777</v>
      </c>
      <c r="M1034">
        <f t="shared" si="35"/>
        <v>10.252371537469777</v>
      </c>
      <c r="N1034">
        <f t="shared" si="36"/>
        <v>105.1111221423204</v>
      </c>
      <c r="O1034" s="40">
        <f t="shared" si="37"/>
        <v>0.30154033933734636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8"/>
        <v>24.388311456832657</v>
      </c>
      <c r="D1035" s="17">
        <f t="shared" si="30"/>
        <v>2.6116885431673431</v>
      </c>
      <c r="E1035">
        <f t="shared" si="31"/>
        <v>2.6116885431673431</v>
      </c>
      <c r="F1035">
        <f t="shared" si="32"/>
        <v>6.8209170465115587</v>
      </c>
      <c r="G1035" s="40">
        <f t="shared" si="33"/>
        <v>9.6729205302494195E-2</v>
      </c>
      <c r="I1035" s="13">
        <v>44073</v>
      </c>
      <c r="J1035">
        <v>19</v>
      </c>
      <c r="K1035">
        <f t="shared" si="29"/>
        <v>23.349378714774634</v>
      </c>
      <c r="L1035" s="17">
        <f t="shared" si="34"/>
        <v>-4.3493787147746339</v>
      </c>
      <c r="M1035">
        <f t="shared" si="35"/>
        <v>4.3493787147746339</v>
      </c>
      <c r="N1035">
        <f t="shared" si="36"/>
        <v>18.917095204534647</v>
      </c>
      <c r="O1035" s="40">
        <f t="shared" si="37"/>
        <v>0.22891466919866493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8"/>
        <v>22.284094695588859</v>
      </c>
      <c r="D1036" s="17">
        <f t="shared" si="30"/>
        <v>-0.28409469558885903</v>
      </c>
      <c r="E1036">
        <f t="shared" si="31"/>
        <v>0.28409469558885903</v>
      </c>
      <c r="F1036">
        <f t="shared" si="32"/>
        <v>8.0709796061726471E-2</v>
      </c>
      <c r="G1036" s="40">
        <f t="shared" si="33"/>
        <v>1.2913395254039046E-2</v>
      </c>
      <c r="I1036" s="13">
        <v>44074</v>
      </c>
      <c r="J1036">
        <v>33</v>
      </c>
      <c r="K1036">
        <f t="shared" si="29"/>
        <v>24.500824661653258</v>
      </c>
      <c r="L1036" s="17">
        <f t="shared" si="34"/>
        <v>8.4991753383467419</v>
      </c>
      <c r="M1036">
        <f t="shared" si="35"/>
        <v>8.4991753383467419</v>
      </c>
      <c r="N1036">
        <f t="shared" si="36"/>
        <v>72.235981431961449</v>
      </c>
      <c r="O1036" s="40">
        <f t="shared" si="37"/>
        <v>0.25755076782868913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8"/>
        <v>21.683735649202788</v>
      </c>
      <c r="D1037" s="17">
        <f t="shared" si="30"/>
        <v>3.316264350797212</v>
      </c>
      <c r="E1037">
        <f t="shared" si="31"/>
        <v>3.316264350797212</v>
      </c>
      <c r="F1037">
        <f t="shared" si="32"/>
        <v>10.997609244368455</v>
      </c>
      <c r="G1037" s="40">
        <f t="shared" si="33"/>
        <v>0.13265057403188849</v>
      </c>
      <c r="I1037" s="13">
        <v>44075</v>
      </c>
      <c r="J1037">
        <v>34</v>
      </c>
      <c r="K1037">
        <f t="shared" si="29"/>
        <v>24.518176746836655</v>
      </c>
      <c r="L1037" s="17">
        <f t="shared" si="34"/>
        <v>9.4818232531633448</v>
      </c>
      <c r="M1037">
        <f t="shared" si="35"/>
        <v>9.4818232531633448</v>
      </c>
      <c r="N1037">
        <f t="shared" si="36"/>
        <v>89.904972204229111</v>
      </c>
      <c r="O1037" s="40">
        <f t="shared" si="37"/>
        <v>0.27887715450480427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8"/>
        <v>20.659802469267198</v>
      </c>
      <c r="D1038" s="17">
        <f t="shared" si="30"/>
        <v>2.3401975307328016</v>
      </c>
      <c r="E1038">
        <f t="shared" si="31"/>
        <v>2.3401975307328016</v>
      </c>
      <c r="F1038">
        <f t="shared" si="32"/>
        <v>5.4765244828479016</v>
      </c>
      <c r="G1038" s="40">
        <f t="shared" si="33"/>
        <v>0.10174771872751311</v>
      </c>
      <c r="I1038" s="13">
        <v>44076</v>
      </c>
      <c r="J1038">
        <v>26</v>
      </c>
      <c r="K1038">
        <f t="shared" si="29"/>
        <v>23.923447200787557</v>
      </c>
      <c r="L1038" s="17">
        <f t="shared" si="34"/>
        <v>2.0765527992124433</v>
      </c>
      <c r="M1038">
        <f t="shared" si="35"/>
        <v>2.0765527992124433</v>
      </c>
      <c r="N1038">
        <f t="shared" si="36"/>
        <v>4.3120715279170341</v>
      </c>
      <c r="O1038" s="40">
        <f t="shared" si="37"/>
        <v>7.9867415354324747E-2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8"/>
        <v>21.765127863381391</v>
      </c>
      <c r="D1039" s="17">
        <f t="shared" si="30"/>
        <v>2.2348721366186091</v>
      </c>
      <c r="E1039">
        <f t="shared" si="31"/>
        <v>2.2348721366186091</v>
      </c>
      <c r="F1039">
        <f t="shared" si="32"/>
        <v>4.9946534670342269</v>
      </c>
      <c r="G1039" s="40">
        <f t="shared" si="33"/>
        <v>9.3119672359108716E-2</v>
      </c>
      <c r="I1039" s="13">
        <v>44077</v>
      </c>
      <c r="J1039">
        <v>29</v>
      </c>
      <c r="K1039">
        <f t="shared" si="29"/>
        <v>24.751027699913937</v>
      </c>
      <c r="L1039" s="17">
        <f t="shared" si="34"/>
        <v>4.2489723000860629</v>
      </c>
      <c r="M1039">
        <f t="shared" si="35"/>
        <v>4.2489723000860629</v>
      </c>
      <c r="N1039">
        <f t="shared" si="36"/>
        <v>18.053765606898647</v>
      </c>
      <c r="O1039" s="40">
        <f t="shared" si="37"/>
        <v>0.14651628620986423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8"/>
        <v>23.352853264281741</v>
      </c>
      <c r="D1040" s="17">
        <f t="shared" si="30"/>
        <v>-0.35285326428174102</v>
      </c>
      <c r="E1040">
        <f t="shared" si="31"/>
        <v>0.35285326428174102</v>
      </c>
      <c r="F1040">
        <f t="shared" si="32"/>
        <v>0.12450542611428017</v>
      </c>
      <c r="G1040" s="40">
        <f t="shared" si="33"/>
        <v>1.5341446273119175E-2</v>
      </c>
      <c r="I1040" s="13">
        <v>44078</v>
      </c>
      <c r="J1040">
        <v>40</v>
      </c>
      <c r="K1040">
        <f t="shared" si="29"/>
        <v>24.566912480779198</v>
      </c>
      <c r="L1040" s="17">
        <f t="shared" si="34"/>
        <v>15.433087519220802</v>
      </c>
      <c r="M1040">
        <f t="shared" si="35"/>
        <v>15.433087519220802</v>
      </c>
      <c r="N1040">
        <f t="shared" si="36"/>
        <v>238.18019037592887</v>
      </c>
      <c r="O1040" s="40">
        <f t="shared" si="37"/>
        <v>0.38582718798052007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8"/>
        <v>25.029936144145207</v>
      </c>
      <c r="D1041" s="17">
        <f t="shared" si="30"/>
        <v>1.9700638558547929</v>
      </c>
      <c r="E1041">
        <f t="shared" si="31"/>
        <v>1.9700638558547929</v>
      </c>
      <c r="F1041">
        <f t="shared" si="32"/>
        <v>3.8811515961454544</v>
      </c>
      <c r="G1041" s="40">
        <f t="shared" si="33"/>
        <v>7.2965327994621965E-2</v>
      </c>
      <c r="I1041" s="13">
        <v>44079</v>
      </c>
      <c r="J1041">
        <v>30</v>
      </c>
      <c r="K1041">
        <f t="shared" si="29"/>
        <v>23.771741946513778</v>
      </c>
      <c r="L1041" s="17">
        <f t="shared" si="34"/>
        <v>6.228258053486222</v>
      </c>
      <c r="M1041">
        <f t="shared" si="35"/>
        <v>6.228258053486222</v>
      </c>
      <c r="N1041">
        <f t="shared" si="36"/>
        <v>38.791198380815985</v>
      </c>
      <c r="O1041" s="40">
        <f t="shared" si="37"/>
        <v>0.20760860178287407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8"/>
        <v>25.124465617989067</v>
      </c>
      <c r="D1042" s="17">
        <f t="shared" si="30"/>
        <v>2.8755343820109331</v>
      </c>
      <c r="E1042">
        <f t="shared" si="31"/>
        <v>2.8755343820109331</v>
      </c>
      <c r="F1042">
        <f t="shared" si="32"/>
        <v>8.2686979821269997</v>
      </c>
      <c r="G1042" s="40">
        <f t="shared" si="33"/>
        <v>0.10269765650039046</v>
      </c>
      <c r="I1042" s="13">
        <v>44080</v>
      </c>
      <c r="J1042">
        <v>24</v>
      </c>
      <c r="K1042">
        <f t="shared" si="29"/>
        <v>25.053018521349681</v>
      </c>
      <c r="L1042" s="17">
        <f t="shared" si="34"/>
        <v>-1.0530185213496814</v>
      </c>
      <c r="M1042">
        <f t="shared" si="35"/>
        <v>1.0530185213496814</v>
      </c>
      <c r="N1042">
        <f t="shared" si="36"/>
        <v>1.1088480063054695</v>
      </c>
      <c r="O1042" s="40">
        <f t="shared" si="37"/>
        <v>4.3875771722903391E-2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8"/>
        <v>25.117567015311632</v>
      </c>
      <c r="D1043" s="17">
        <f t="shared" si="30"/>
        <v>2.8824329846883678</v>
      </c>
      <c r="E1043">
        <f t="shared" si="31"/>
        <v>2.8824329846883678</v>
      </c>
      <c r="F1043">
        <f t="shared" si="32"/>
        <v>8.3084199112194934</v>
      </c>
      <c r="G1043" s="40">
        <f t="shared" si="33"/>
        <v>0.1029440351674417</v>
      </c>
      <c r="I1043" s="13">
        <v>44081</v>
      </c>
      <c r="J1043">
        <v>28</v>
      </c>
      <c r="K1043">
        <f t="shared" si="29"/>
        <v>26.218488597148426</v>
      </c>
      <c r="L1043" s="17">
        <f t="shared" si="34"/>
        <v>1.7815114028515744</v>
      </c>
      <c r="M1043">
        <f t="shared" si="35"/>
        <v>1.7815114028515744</v>
      </c>
      <c r="N1043">
        <f t="shared" si="36"/>
        <v>3.1737828784901847</v>
      </c>
      <c r="O1043" s="40">
        <f t="shared" si="37"/>
        <v>6.3625407244699089E-2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8"/>
        <v>24.686583944022267</v>
      </c>
      <c r="D1044" s="17">
        <f t="shared" si="30"/>
        <v>3.3134160559777328</v>
      </c>
      <c r="E1044">
        <f t="shared" si="31"/>
        <v>3.3134160559777328</v>
      </c>
      <c r="F1044">
        <f t="shared" si="32"/>
        <v>10.978725960011035</v>
      </c>
      <c r="G1044" s="40">
        <f t="shared" si="33"/>
        <v>0.11833628771349046</v>
      </c>
      <c r="I1044" s="13">
        <v>44082</v>
      </c>
      <c r="J1044">
        <v>28</v>
      </c>
      <c r="K1044">
        <f t="shared" si="29"/>
        <v>26.400365725267132</v>
      </c>
      <c r="L1044" s="17">
        <f t="shared" si="34"/>
        <v>1.5996342747328676</v>
      </c>
      <c r="M1044">
        <f t="shared" si="35"/>
        <v>1.5996342747328676</v>
      </c>
      <c r="N1044">
        <f t="shared" si="36"/>
        <v>2.5588298129001474</v>
      </c>
      <c r="O1044" s="40">
        <f t="shared" si="37"/>
        <v>5.7129795526173845E-2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8"/>
        <v>24.734332780911192</v>
      </c>
      <c r="D1045" s="17">
        <f t="shared" si="30"/>
        <v>-2.7343327809111919</v>
      </c>
      <c r="E1045">
        <f t="shared" si="31"/>
        <v>2.7343327809111919</v>
      </c>
      <c r="F1045">
        <f t="shared" si="32"/>
        <v>7.4765757567655324</v>
      </c>
      <c r="G1045" s="40">
        <f t="shared" si="33"/>
        <v>0.12428785367778145</v>
      </c>
      <c r="I1045" s="13">
        <v>44083</v>
      </c>
      <c r="J1045">
        <v>29</v>
      </c>
      <c r="K1045">
        <f t="shared" si="29"/>
        <v>27.080265229342736</v>
      </c>
      <c r="L1045" s="17">
        <f t="shared" si="34"/>
        <v>1.9197347706572643</v>
      </c>
      <c r="M1045">
        <f t="shared" si="35"/>
        <v>1.9197347706572643</v>
      </c>
      <c r="N1045">
        <f t="shared" si="36"/>
        <v>3.6853815896704991</v>
      </c>
      <c r="O1045" s="40">
        <f t="shared" si="37"/>
        <v>6.6197750712319453E-2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8"/>
        <v>23.867782473174405</v>
      </c>
      <c r="D1046" s="17">
        <f t="shared" si="30"/>
        <v>-4.8677824731744046</v>
      </c>
      <c r="E1046">
        <f t="shared" si="31"/>
        <v>4.8677824731744046</v>
      </c>
      <c r="F1046">
        <f t="shared" si="32"/>
        <v>23.695306206143922</v>
      </c>
      <c r="G1046" s="40">
        <f t="shared" si="33"/>
        <v>0.25619907753549498</v>
      </c>
      <c r="I1046" s="13">
        <v>44084</v>
      </c>
      <c r="J1046">
        <v>31</v>
      </c>
      <c r="K1046">
        <f t="shared" si="29"/>
        <v>27.383186979732027</v>
      </c>
      <c r="L1046" s="17">
        <f t="shared" si="34"/>
        <v>3.6168130202679727</v>
      </c>
      <c r="M1046">
        <f t="shared" si="35"/>
        <v>3.6168130202679727</v>
      </c>
      <c r="N1046">
        <f t="shared" si="36"/>
        <v>13.081336423579934</v>
      </c>
      <c r="O1046" s="40">
        <f t="shared" si="37"/>
        <v>0.11667138775057977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8"/>
        <v>24.16625210395523</v>
      </c>
      <c r="D1047" s="17">
        <f t="shared" si="30"/>
        <v>0.83374789604476973</v>
      </c>
      <c r="E1047">
        <f t="shared" si="31"/>
        <v>0.83374789604476973</v>
      </c>
      <c r="F1047">
        <f t="shared" si="32"/>
        <v>0.69513555415908013</v>
      </c>
      <c r="G1047" s="40">
        <f t="shared" si="33"/>
        <v>3.3349915841790791E-2</v>
      </c>
      <c r="I1047" s="13">
        <v>44085</v>
      </c>
      <c r="J1047">
        <v>24</v>
      </c>
      <c r="K1047">
        <f t="shared" si="29"/>
        <v>28.467702616719254</v>
      </c>
      <c r="L1047" s="17">
        <f t="shared" si="34"/>
        <v>-4.4677026167192544</v>
      </c>
      <c r="M1047">
        <f t="shared" si="35"/>
        <v>4.4677026167192544</v>
      </c>
      <c r="N1047">
        <f t="shared" si="36"/>
        <v>19.960366671440074</v>
      </c>
      <c r="O1047" s="40">
        <f t="shared" si="37"/>
        <v>0.18615427569663559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8"/>
        <v>23.288944819045131</v>
      </c>
      <c r="D1048" s="17">
        <f t="shared" si="30"/>
        <v>-5.2889448190451311</v>
      </c>
      <c r="E1048">
        <f t="shared" si="31"/>
        <v>5.2889448190451311</v>
      </c>
      <c r="F1048">
        <f t="shared" si="32"/>
        <v>27.972937298904334</v>
      </c>
      <c r="G1048" s="40">
        <f t="shared" si="33"/>
        <v>0.29383026772472953</v>
      </c>
      <c r="I1048" s="13">
        <v>44086</v>
      </c>
      <c r="J1048">
        <v>28</v>
      </c>
      <c r="K1048">
        <f t="shared" si="29"/>
        <v>27.130358880362614</v>
      </c>
      <c r="L1048" s="17">
        <f t="shared" si="34"/>
        <v>0.86964111963738588</v>
      </c>
      <c r="M1048">
        <f t="shared" si="35"/>
        <v>0.86964111963738588</v>
      </c>
      <c r="N1048">
        <f t="shared" si="36"/>
        <v>0.75627567696416609</v>
      </c>
      <c r="O1048" s="40">
        <f t="shared" si="37"/>
        <v>3.1058611415620923E-2</v>
      </c>
      <c r="Q1048" s="13">
        <v>44086</v>
      </c>
      <c r="R1048">
        <v>13</v>
      </c>
      <c r="S1048">
        <f>(($U$859*R1016)+($U$857*R1015)+($U$856*R1014)+($U$855*R1013)+($U$854*R1012)+(R1011*$U$858)+(R1010*$U$860))/7</f>
        <v>7.8108506061462553</v>
      </c>
      <c r="T1048" s="17">
        <f t="shared" ref="T1048:T1094" si="38">R1048-S1048</f>
        <v>5.1891493938537447</v>
      </c>
      <c r="U1048">
        <f t="shared" ref="U1048:U1094" si="39">ABS(T1048)</f>
        <v>5.1891493938537447</v>
      </c>
      <c r="V1048">
        <f t="shared" ref="V1048:V1094" si="40">U1048^2</f>
        <v>26.927271431732688</v>
      </c>
      <c r="W1048" s="40">
        <f t="shared" ref="W1048:W1094" si="41">ABS(U1048/R1048)</f>
        <v>0.39916533798874959</v>
      </c>
    </row>
    <row r="1049" spans="1:25" x14ac:dyDescent="0.3">
      <c r="A1049" s="13">
        <v>44087</v>
      </c>
      <c r="B1049">
        <v>23</v>
      </c>
      <c r="C1049">
        <f t="shared" si="28"/>
        <v>23.186669707715652</v>
      </c>
      <c r="D1049" s="17">
        <f t="shared" si="30"/>
        <v>-0.18666970771565161</v>
      </c>
      <c r="E1049">
        <f t="shared" si="31"/>
        <v>0.18666970771565161</v>
      </c>
      <c r="F1049">
        <f t="shared" si="32"/>
        <v>3.4845579778646801E-2</v>
      </c>
      <c r="G1049" s="40">
        <f t="shared" si="33"/>
        <v>8.1160742485065912E-3</v>
      </c>
      <c r="I1049" s="13">
        <v>44087</v>
      </c>
      <c r="J1049">
        <v>27</v>
      </c>
      <c r="K1049">
        <f t="shared" si="29"/>
        <v>27.327248540285783</v>
      </c>
      <c r="L1049" s="17">
        <f t="shared" si="34"/>
        <v>-0.32724854028578321</v>
      </c>
      <c r="M1049">
        <f t="shared" si="35"/>
        <v>0.32724854028578321</v>
      </c>
      <c r="N1049">
        <f t="shared" si="36"/>
        <v>0.10709160711917587</v>
      </c>
      <c r="O1049" s="40">
        <f t="shared" si="37"/>
        <v>1.212031630688086E-2</v>
      </c>
      <c r="Q1049" s="13">
        <v>44087</v>
      </c>
      <c r="R1049">
        <v>18</v>
      </c>
      <c r="S1049">
        <f t="shared" ref="S1049:S1094" si="42">(($U$859*R1017)+($U$857*R1016)+($U$856*R1015)+($U$855*R1014)+($U$854*R1013)+(R1012*$U$858)+(R1011*$U$860))/7</f>
        <v>5.5909286612351243</v>
      </c>
      <c r="T1049" s="17">
        <f t="shared" si="38"/>
        <v>12.409071338764875</v>
      </c>
      <c r="U1049">
        <f t="shared" si="39"/>
        <v>12.409071338764875</v>
      </c>
      <c r="V1049">
        <f t="shared" si="40"/>
        <v>153.98505149055589</v>
      </c>
      <c r="W1049" s="40">
        <f t="shared" si="41"/>
        <v>0.68939285215360413</v>
      </c>
    </row>
    <row r="1050" spans="1:25" x14ac:dyDescent="0.3">
      <c r="A1050" s="13">
        <v>44088</v>
      </c>
      <c r="B1050">
        <v>29</v>
      </c>
      <c r="C1050">
        <f t="shared" si="28"/>
        <v>22.98505097172681</v>
      </c>
      <c r="D1050" s="17">
        <f t="shared" si="30"/>
        <v>6.0149490282731897</v>
      </c>
      <c r="E1050">
        <f t="shared" si="31"/>
        <v>6.0149490282731897</v>
      </c>
      <c r="F1050">
        <f t="shared" si="32"/>
        <v>36.179611812724588</v>
      </c>
      <c r="G1050" s="40">
        <f t="shared" si="33"/>
        <v>0.20741203545769621</v>
      </c>
      <c r="I1050" s="13">
        <v>44088</v>
      </c>
      <c r="J1050">
        <v>27</v>
      </c>
      <c r="K1050">
        <f t="shared" si="29"/>
        <v>28.089789138613963</v>
      </c>
      <c r="L1050" s="17">
        <f t="shared" si="34"/>
        <v>-1.0897891386139626</v>
      </c>
      <c r="M1050">
        <f t="shared" si="35"/>
        <v>1.0897891386139626</v>
      </c>
      <c r="N1050">
        <f t="shared" si="36"/>
        <v>1.1876403666409627</v>
      </c>
      <c r="O1050" s="40">
        <f t="shared" si="37"/>
        <v>4.0362560689406024E-2</v>
      </c>
      <c r="Q1050" s="13">
        <v>44088</v>
      </c>
      <c r="R1050">
        <v>10</v>
      </c>
      <c r="S1050">
        <f t="shared" si="42"/>
        <v>13.484922678560951</v>
      </c>
      <c r="T1050" s="17">
        <f t="shared" si="38"/>
        <v>-3.4849226785609506</v>
      </c>
      <c r="U1050">
        <f t="shared" si="39"/>
        <v>3.4849226785609506</v>
      </c>
      <c r="V1050">
        <f t="shared" si="40"/>
        <v>12.144686075548432</v>
      </c>
      <c r="W1050" s="40">
        <f t="shared" si="41"/>
        <v>0.34849226785609505</v>
      </c>
    </row>
    <row r="1051" spans="1:25" x14ac:dyDescent="0.3">
      <c r="A1051" s="13">
        <v>44089</v>
      </c>
      <c r="B1051">
        <v>21</v>
      </c>
      <c r="C1051">
        <f t="shared" si="28"/>
        <v>23.037717698434808</v>
      </c>
      <c r="D1051" s="17">
        <f t="shared" si="30"/>
        <v>-2.0377176984348075</v>
      </c>
      <c r="E1051">
        <f t="shared" si="31"/>
        <v>2.0377176984348075</v>
      </c>
      <c r="F1051">
        <f t="shared" si="32"/>
        <v>4.1522934185144491</v>
      </c>
      <c r="G1051" s="40">
        <f t="shared" si="33"/>
        <v>9.7034176115943213E-2</v>
      </c>
      <c r="I1051" s="13">
        <v>44089</v>
      </c>
      <c r="J1051">
        <v>27</v>
      </c>
      <c r="K1051">
        <f t="shared" si="29"/>
        <v>27.586441674223089</v>
      </c>
      <c r="L1051" s="17">
        <f t="shared" si="34"/>
        <v>-0.58644167422308868</v>
      </c>
      <c r="M1051">
        <f t="shared" si="35"/>
        <v>0.58644167422308868</v>
      </c>
      <c r="N1051">
        <f t="shared" si="36"/>
        <v>0.34391383726557928</v>
      </c>
      <c r="O1051" s="40">
        <f t="shared" si="37"/>
        <v>2.1720062008262545E-2</v>
      </c>
      <c r="Q1051" s="13">
        <v>44089</v>
      </c>
      <c r="R1051">
        <v>12</v>
      </c>
      <c r="S1051">
        <f t="shared" si="42"/>
        <v>11.989892899542818</v>
      </c>
      <c r="T1051" s="17">
        <f t="shared" si="38"/>
        <v>1.0107100457181772E-2</v>
      </c>
      <c r="U1051">
        <f t="shared" si="39"/>
        <v>1.0107100457181772E-2</v>
      </c>
      <c r="V1051">
        <f t="shared" si="40"/>
        <v>1.0215347965156399E-4</v>
      </c>
      <c r="W1051" s="40">
        <f t="shared" si="41"/>
        <v>8.4225837143181437E-4</v>
      </c>
    </row>
    <row r="1052" spans="1:25" x14ac:dyDescent="0.3">
      <c r="A1052" s="13">
        <v>44090</v>
      </c>
      <c r="B1052">
        <v>31</v>
      </c>
      <c r="C1052">
        <f t="shared" si="28"/>
        <v>23.790015636590535</v>
      </c>
      <c r="D1052" s="17">
        <f t="shared" si="30"/>
        <v>7.2099843634094647</v>
      </c>
      <c r="E1052">
        <f t="shared" si="31"/>
        <v>7.2099843634094647</v>
      </c>
      <c r="F1052">
        <f t="shared" si="32"/>
        <v>51.983874520608985</v>
      </c>
      <c r="G1052" s="40">
        <f t="shared" si="33"/>
        <v>0.23258014075514402</v>
      </c>
      <c r="I1052" s="13">
        <v>44090</v>
      </c>
      <c r="J1052">
        <v>42</v>
      </c>
      <c r="K1052">
        <f t="shared" si="29"/>
        <v>27.436052681677445</v>
      </c>
      <c r="L1052" s="17">
        <f t="shared" si="34"/>
        <v>14.563947318322555</v>
      </c>
      <c r="M1052">
        <f t="shared" si="35"/>
        <v>14.563947318322555</v>
      </c>
      <c r="N1052">
        <f t="shared" si="36"/>
        <v>212.10856149087473</v>
      </c>
      <c r="O1052" s="40">
        <f t="shared" si="37"/>
        <v>0.34676065043625132</v>
      </c>
      <c r="Q1052" s="13">
        <v>44090</v>
      </c>
      <c r="R1052">
        <v>10</v>
      </c>
      <c r="S1052">
        <f t="shared" si="42"/>
        <v>10.066909381515527</v>
      </c>
      <c r="T1052" s="17">
        <f t="shared" si="38"/>
        <v>-6.69093815155275E-2</v>
      </c>
      <c r="U1052">
        <f t="shared" si="39"/>
        <v>6.69093815155275E-2</v>
      </c>
      <c r="V1052">
        <f t="shared" si="40"/>
        <v>4.4768653347904133E-3</v>
      </c>
      <c r="W1052" s="40">
        <f t="shared" si="41"/>
        <v>6.69093815155275E-3</v>
      </c>
    </row>
    <row r="1053" spans="1:25" x14ac:dyDescent="0.3">
      <c r="A1053" s="13">
        <v>44091</v>
      </c>
      <c r="B1053">
        <v>21</v>
      </c>
      <c r="C1053">
        <f t="shared" si="28"/>
        <v>24.846709013602119</v>
      </c>
      <c r="D1053" s="17">
        <f t="shared" si="30"/>
        <v>-3.8467090136021191</v>
      </c>
      <c r="E1053">
        <f t="shared" si="31"/>
        <v>3.8467090136021191</v>
      </c>
      <c r="F1053">
        <f t="shared" si="32"/>
        <v>14.797170235327789</v>
      </c>
      <c r="G1053" s="40">
        <f t="shared" si="33"/>
        <v>0.18317661969533899</v>
      </c>
      <c r="I1053" s="13">
        <v>44091</v>
      </c>
      <c r="J1053">
        <v>25</v>
      </c>
      <c r="K1053">
        <f t="shared" si="29"/>
        <v>26.490615936262035</v>
      </c>
      <c r="L1053" s="17">
        <f t="shared" si="34"/>
        <v>-1.490615936262035</v>
      </c>
      <c r="M1053">
        <f t="shared" si="35"/>
        <v>1.490615936262035</v>
      </c>
      <c r="N1053">
        <f t="shared" si="36"/>
        <v>2.2219358694383433</v>
      </c>
      <c r="O1053" s="40">
        <f t="shared" si="37"/>
        <v>5.9624637450481403E-2</v>
      </c>
      <c r="Q1053" s="13">
        <v>44091</v>
      </c>
      <c r="R1053">
        <v>12</v>
      </c>
      <c r="S1053">
        <f t="shared" si="42"/>
        <v>15.555235913008833</v>
      </c>
      <c r="T1053" s="17">
        <f t="shared" si="38"/>
        <v>-3.5552359130088327</v>
      </c>
      <c r="U1053">
        <f t="shared" si="39"/>
        <v>3.5552359130088327</v>
      </c>
      <c r="V1053">
        <f t="shared" si="40"/>
        <v>12.639702397147747</v>
      </c>
      <c r="W1053" s="40">
        <f t="shared" si="41"/>
        <v>0.29626965941740274</v>
      </c>
    </row>
    <row r="1054" spans="1:25" x14ac:dyDescent="0.3">
      <c r="A1054" s="13">
        <v>44092</v>
      </c>
      <c r="B1054">
        <v>18</v>
      </c>
      <c r="C1054">
        <f t="shared" si="28"/>
        <v>26.539809217154907</v>
      </c>
      <c r="D1054" s="17">
        <f t="shared" si="30"/>
        <v>-8.5398092171549074</v>
      </c>
      <c r="E1054">
        <f t="shared" si="31"/>
        <v>8.5398092171549074</v>
      </c>
      <c r="F1054">
        <f t="shared" si="32"/>
        <v>72.928341465403918</v>
      </c>
      <c r="G1054" s="40">
        <f t="shared" si="33"/>
        <v>0.47443384539749484</v>
      </c>
      <c r="I1054" s="13">
        <v>44092</v>
      </c>
      <c r="J1054">
        <v>30</v>
      </c>
      <c r="K1054">
        <f t="shared" si="29"/>
        <v>26.680183976261016</v>
      </c>
      <c r="L1054" s="17">
        <f t="shared" si="34"/>
        <v>3.3198160237389835</v>
      </c>
      <c r="M1054">
        <f t="shared" si="35"/>
        <v>3.3198160237389835</v>
      </c>
      <c r="N1054">
        <f t="shared" si="36"/>
        <v>11.021178431474116</v>
      </c>
      <c r="O1054" s="40">
        <f t="shared" si="37"/>
        <v>0.11066053412463278</v>
      </c>
      <c r="Q1054" s="13">
        <v>44092</v>
      </c>
      <c r="R1054">
        <v>12</v>
      </c>
      <c r="S1054">
        <f t="shared" si="42"/>
        <v>13.53572115147108</v>
      </c>
      <c r="T1054" s="17">
        <f t="shared" si="38"/>
        <v>-1.5357211514710798</v>
      </c>
      <c r="U1054">
        <f t="shared" si="39"/>
        <v>1.5357211514710798</v>
      </c>
      <c r="V1054">
        <f t="shared" si="40"/>
        <v>2.3584394550756591</v>
      </c>
      <c r="W1054" s="40">
        <f t="shared" si="41"/>
        <v>0.12797676262258997</v>
      </c>
    </row>
    <row r="1055" spans="1:25" x14ac:dyDescent="0.3">
      <c r="A1055" s="13">
        <v>44093</v>
      </c>
      <c r="B1055">
        <v>26</v>
      </c>
      <c r="C1055">
        <f t="shared" si="28"/>
        <v>25.858386499270789</v>
      </c>
      <c r="D1055" s="17">
        <f t="shared" si="30"/>
        <v>0.14161350072921053</v>
      </c>
      <c r="E1055">
        <f t="shared" si="31"/>
        <v>0.14161350072921053</v>
      </c>
      <c r="F1055">
        <f t="shared" si="32"/>
        <v>2.0054383588782112E-2</v>
      </c>
      <c r="G1055" s="40">
        <f t="shared" si="33"/>
        <v>5.4466731049696354E-3</v>
      </c>
      <c r="I1055" s="13">
        <v>44093</v>
      </c>
      <c r="J1055">
        <v>24</v>
      </c>
      <c r="K1055">
        <f t="shared" si="29"/>
        <v>25.560030376585338</v>
      </c>
      <c r="L1055" s="17">
        <f t="shared" si="34"/>
        <v>-1.5600303765853383</v>
      </c>
      <c r="M1055">
        <f t="shared" si="35"/>
        <v>1.5600303765853383</v>
      </c>
      <c r="N1055">
        <f t="shared" si="36"/>
        <v>2.4336947758689922</v>
      </c>
      <c r="O1055" s="40">
        <f t="shared" si="37"/>
        <v>6.5001265691055757E-2</v>
      </c>
      <c r="Q1055" s="13">
        <v>44093</v>
      </c>
      <c r="R1055">
        <v>20</v>
      </c>
      <c r="S1055">
        <f t="shared" si="42"/>
        <v>14.644720714659028</v>
      </c>
      <c r="T1055" s="17">
        <f t="shared" si="38"/>
        <v>5.3552792853409716</v>
      </c>
      <c r="U1055">
        <f t="shared" si="39"/>
        <v>5.3552792853409716</v>
      </c>
      <c r="V1055">
        <f t="shared" si="40"/>
        <v>28.679016224002108</v>
      </c>
      <c r="W1055" s="40">
        <f t="shared" si="41"/>
        <v>0.26776396426704857</v>
      </c>
    </row>
    <row r="1056" spans="1:25" x14ac:dyDescent="0.3">
      <c r="A1056" s="13">
        <v>44094</v>
      </c>
      <c r="B1056">
        <v>27</v>
      </c>
      <c r="C1056">
        <f t="shared" si="28"/>
        <v>27.013496170105185</v>
      </c>
      <c r="D1056" s="17">
        <f t="shared" si="30"/>
        <v>-1.3496170105185001E-2</v>
      </c>
      <c r="E1056">
        <f t="shared" si="31"/>
        <v>1.3496170105185001E-2</v>
      </c>
      <c r="F1056">
        <f t="shared" si="32"/>
        <v>1.8214660750808933E-4</v>
      </c>
      <c r="G1056" s="40">
        <f t="shared" si="33"/>
        <v>4.9985815204388892E-4</v>
      </c>
      <c r="I1056" s="13">
        <v>44094</v>
      </c>
      <c r="J1056">
        <v>15</v>
      </c>
      <c r="K1056">
        <f t="shared" si="29"/>
        <v>25.870479192669791</v>
      </c>
      <c r="L1056" s="17">
        <f t="shared" si="34"/>
        <v>-10.870479192669791</v>
      </c>
      <c r="M1056">
        <f t="shared" si="35"/>
        <v>10.870479192669791</v>
      </c>
      <c r="N1056">
        <f t="shared" si="36"/>
        <v>118.16731787826687</v>
      </c>
      <c r="O1056" s="40">
        <f t="shared" si="37"/>
        <v>0.72469861284465276</v>
      </c>
      <c r="Q1056" s="13">
        <v>44094</v>
      </c>
      <c r="R1056">
        <v>11</v>
      </c>
      <c r="S1056">
        <f t="shared" si="42"/>
        <v>12.269307810106838</v>
      </c>
      <c r="T1056" s="17">
        <f t="shared" si="38"/>
        <v>-1.269307810106838</v>
      </c>
      <c r="U1056">
        <f t="shared" si="39"/>
        <v>1.269307810106838</v>
      </c>
      <c r="V1056">
        <f t="shared" si="40"/>
        <v>1.6111423167982168</v>
      </c>
      <c r="W1056" s="40">
        <f t="shared" si="41"/>
        <v>0.11539161910062164</v>
      </c>
    </row>
    <row r="1057" spans="1:23" x14ac:dyDescent="0.3">
      <c r="A1057" s="13">
        <v>44095</v>
      </c>
      <c r="B1057">
        <v>28</v>
      </c>
      <c r="C1057">
        <f t="shared" si="28"/>
        <v>25.125613083847046</v>
      </c>
      <c r="D1057" s="17">
        <f t="shared" si="30"/>
        <v>2.8743869161529538</v>
      </c>
      <c r="E1057">
        <f t="shared" si="31"/>
        <v>2.8743869161529538</v>
      </c>
      <c r="F1057">
        <f t="shared" si="32"/>
        <v>8.2621001437512884</v>
      </c>
      <c r="G1057" s="40">
        <f t="shared" si="33"/>
        <v>0.1026566755768912</v>
      </c>
      <c r="I1057" s="13">
        <v>44095</v>
      </c>
      <c r="J1057">
        <v>34</v>
      </c>
      <c r="K1057">
        <f t="shared" si="29"/>
        <v>27.85107119900864</v>
      </c>
      <c r="L1057" s="17">
        <f t="shared" si="34"/>
        <v>6.1489288009913601</v>
      </c>
      <c r="M1057">
        <f t="shared" si="35"/>
        <v>6.1489288009913601</v>
      </c>
      <c r="N1057">
        <f t="shared" si="36"/>
        <v>37.809325399661049</v>
      </c>
      <c r="O1057" s="40">
        <f t="shared" si="37"/>
        <v>0.18085084708798119</v>
      </c>
      <c r="Q1057" s="13">
        <v>44095</v>
      </c>
      <c r="R1057">
        <v>21</v>
      </c>
      <c r="S1057">
        <f t="shared" si="42"/>
        <v>11.86627025550405</v>
      </c>
      <c r="T1057" s="17">
        <f t="shared" si="38"/>
        <v>9.13372974449595</v>
      </c>
      <c r="U1057">
        <f t="shared" si="39"/>
        <v>9.13372974449595</v>
      </c>
      <c r="V1057">
        <f t="shared" si="40"/>
        <v>83.425019045490046</v>
      </c>
      <c r="W1057" s="40">
        <f t="shared" si="41"/>
        <v>0.43493951164266431</v>
      </c>
    </row>
    <row r="1058" spans="1:23" x14ac:dyDescent="0.3">
      <c r="A1058" s="13">
        <v>44096</v>
      </c>
      <c r="B1058">
        <v>28</v>
      </c>
      <c r="C1058">
        <f t="shared" si="28"/>
        <v>26.010124104325801</v>
      </c>
      <c r="D1058" s="17">
        <f t="shared" si="30"/>
        <v>1.9898758956741993</v>
      </c>
      <c r="E1058">
        <f t="shared" si="31"/>
        <v>1.9898758956741993</v>
      </c>
      <c r="F1058">
        <f t="shared" si="32"/>
        <v>3.9596060801851971</v>
      </c>
      <c r="G1058" s="40">
        <f t="shared" si="33"/>
        <v>7.1066996274078545E-2</v>
      </c>
      <c r="I1058" s="13">
        <v>44096</v>
      </c>
      <c r="J1058">
        <v>32</v>
      </c>
      <c r="K1058">
        <f t="shared" si="29"/>
        <v>27.898042073205236</v>
      </c>
      <c r="L1058" s="17">
        <f t="shared" si="34"/>
        <v>4.1019579267947641</v>
      </c>
      <c r="M1058">
        <f t="shared" si="35"/>
        <v>4.1019579267947641</v>
      </c>
      <c r="N1058">
        <f t="shared" si="36"/>
        <v>16.826058833194399</v>
      </c>
      <c r="O1058" s="40">
        <f t="shared" si="37"/>
        <v>0.12818618521233638</v>
      </c>
      <c r="Q1058" s="13">
        <v>44096</v>
      </c>
      <c r="R1058">
        <v>15</v>
      </c>
      <c r="S1058">
        <f t="shared" si="42"/>
        <v>14.82258423357854</v>
      </c>
      <c r="T1058" s="17">
        <f t="shared" si="38"/>
        <v>0.17741576642145951</v>
      </c>
      <c r="U1058">
        <f t="shared" si="39"/>
        <v>0.17741576642145951</v>
      </c>
      <c r="V1058">
        <f t="shared" si="40"/>
        <v>3.147635417491388E-2</v>
      </c>
      <c r="W1058" s="40">
        <f t="shared" si="41"/>
        <v>1.1827717761430634E-2</v>
      </c>
    </row>
    <row r="1059" spans="1:23" x14ac:dyDescent="0.3">
      <c r="A1059" s="13">
        <v>44097</v>
      </c>
      <c r="B1059">
        <v>21</v>
      </c>
      <c r="C1059">
        <f t="shared" si="28"/>
        <v>24.893719172192949</v>
      </c>
      <c r="D1059" s="17">
        <f t="shared" si="30"/>
        <v>-3.8937191721929487</v>
      </c>
      <c r="E1059">
        <f t="shared" si="31"/>
        <v>3.8937191721929487</v>
      </c>
      <c r="F1059">
        <f t="shared" si="32"/>
        <v>15.161048991902941</v>
      </c>
      <c r="G1059" s="40">
        <f t="shared" si="33"/>
        <v>0.18541519867585471</v>
      </c>
      <c r="I1059" s="13">
        <v>44097</v>
      </c>
      <c r="J1059">
        <v>27</v>
      </c>
      <c r="K1059">
        <f t="shared" si="29"/>
        <v>27.623123289179631</v>
      </c>
      <c r="L1059" s="17">
        <f t="shared" si="34"/>
        <v>-0.623123289179631</v>
      </c>
      <c r="M1059">
        <f t="shared" si="35"/>
        <v>0.623123289179631</v>
      </c>
      <c r="N1059">
        <f t="shared" si="36"/>
        <v>0.38828263351804204</v>
      </c>
      <c r="O1059" s="40">
        <f t="shared" si="37"/>
        <v>2.3078640339986332E-2</v>
      </c>
      <c r="Q1059" s="13">
        <v>44097</v>
      </c>
      <c r="R1059">
        <v>10</v>
      </c>
      <c r="S1059">
        <f t="shared" si="42"/>
        <v>10.100322700900508</v>
      </c>
      <c r="T1059" s="17">
        <f t="shared" si="38"/>
        <v>-0.10032270090050766</v>
      </c>
      <c r="U1059">
        <f t="shared" si="39"/>
        <v>0.10032270090050766</v>
      </c>
      <c r="V1059">
        <f t="shared" si="40"/>
        <v>1.006464431597272E-2</v>
      </c>
      <c r="W1059" s="40">
        <f t="shared" si="41"/>
        <v>1.0032270090050765E-2</v>
      </c>
    </row>
    <row r="1060" spans="1:23" x14ac:dyDescent="0.3">
      <c r="A1060" s="13">
        <v>44098</v>
      </c>
      <c r="B1060">
        <v>24</v>
      </c>
      <c r="C1060">
        <f t="shared" si="28"/>
        <v>25.74978484794995</v>
      </c>
      <c r="D1060" s="17">
        <f t="shared" si="30"/>
        <v>-1.7497848479499503</v>
      </c>
      <c r="E1060">
        <f t="shared" si="31"/>
        <v>1.7497848479499503</v>
      </c>
      <c r="F1060">
        <f t="shared" si="32"/>
        <v>3.0617470141152308</v>
      </c>
      <c r="G1060" s="40">
        <f t="shared" si="33"/>
        <v>7.290770199791459E-2</v>
      </c>
      <c r="I1060" s="13">
        <v>44098</v>
      </c>
      <c r="J1060">
        <v>29</v>
      </c>
      <c r="K1060">
        <f t="shared" si="29"/>
        <v>28.043520259224607</v>
      </c>
      <c r="L1060" s="17">
        <f t="shared" si="34"/>
        <v>0.95647974077539288</v>
      </c>
      <c r="M1060">
        <f t="shared" si="35"/>
        <v>0.95647974077539288</v>
      </c>
      <c r="N1060">
        <f t="shared" si="36"/>
        <v>0.91485349451376274</v>
      </c>
      <c r="O1060" s="40">
        <f t="shared" si="37"/>
        <v>3.2982060026737689E-2</v>
      </c>
      <c r="Q1060" s="13">
        <v>44098</v>
      </c>
      <c r="R1060">
        <v>11</v>
      </c>
      <c r="S1060">
        <f t="shared" si="42"/>
        <v>11.001108619232886</v>
      </c>
      <c r="T1060" s="17">
        <f t="shared" si="38"/>
        <v>-1.1086192328857436E-3</v>
      </c>
      <c r="U1060">
        <f t="shared" si="39"/>
        <v>1.1086192328857436E-3</v>
      </c>
      <c r="V1060">
        <f t="shared" si="40"/>
        <v>1.2290366035241746E-6</v>
      </c>
      <c r="W1060" s="40">
        <f t="shared" si="41"/>
        <v>1.0078356662597669E-4</v>
      </c>
    </row>
    <row r="1061" spans="1:23" x14ac:dyDescent="0.3">
      <c r="A1061" s="13">
        <v>44099</v>
      </c>
      <c r="B1061">
        <v>21</v>
      </c>
      <c r="C1061">
        <f t="shared" si="28"/>
        <v>25.156520093571135</v>
      </c>
      <c r="D1061" s="17">
        <f t="shared" si="30"/>
        <v>-4.1565200935711353</v>
      </c>
      <c r="E1061">
        <f t="shared" si="31"/>
        <v>4.1565200935711353</v>
      </c>
      <c r="F1061">
        <f t="shared" si="32"/>
        <v>17.2766592882606</v>
      </c>
      <c r="G1061" s="40">
        <f t="shared" si="33"/>
        <v>0.19792952826529214</v>
      </c>
      <c r="I1061" s="13">
        <v>44099</v>
      </c>
      <c r="J1061">
        <v>27</v>
      </c>
      <c r="K1061">
        <f t="shared" si="29"/>
        <v>26.569977430184661</v>
      </c>
      <c r="L1061" s="17">
        <f t="shared" si="34"/>
        <v>0.43002256981533904</v>
      </c>
      <c r="M1061">
        <f t="shared" si="35"/>
        <v>0.43002256981533904</v>
      </c>
      <c r="N1061">
        <f t="shared" si="36"/>
        <v>0.18491941055058814</v>
      </c>
      <c r="O1061" s="40">
        <f t="shared" si="37"/>
        <v>1.5926761845012558E-2</v>
      </c>
      <c r="Q1061" s="13">
        <v>44099</v>
      </c>
      <c r="R1061">
        <v>13</v>
      </c>
      <c r="S1061">
        <f t="shared" si="42"/>
        <v>14.004974897146898</v>
      </c>
      <c r="T1061" s="17">
        <f t="shared" si="38"/>
        <v>-1.0049748971468979</v>
      </c>
      <c r="U1061">
        <f t="shared" si="39"/>
        <v>1.0049748971468979</v>
      </c>
      <c r="V1061">
        <f t="shared" si="40"/>
        <v>1.009974543895418</v>
      </c>
      <c r="W1061" s="40">
        <f t="shared" si="41"/>
        <v>7.7305761318992153E-2</v>
      </c>
    </row>
    <row r="1062" spans="1:23" x14ac:dyDescent="0.3">
      <c r="A1062" s="13">
        <v>44100</v>
      </c>
      <c r="B1062">
        <v>24</v>
      </c>
      <c r="C1062">
        <f t="shared" si="28"/>
        <v>26.056059202625931</v>
      </c>
      <c r="D1062" s="17">
        <f t="shared" si="30"/>
        <v>-2.0560592026259314</v>
      </c>
      <c r="E1062">
        <f t="shared" si="31"/>
        <v>2.0560592026259314</v>
      </c>
      <c r="F1062">
        <f t="shared" si="32"/>
        <v>4.2273794447027813</v>
      </c>
      <c r="G1062" s="40">
        <f t="shared" si="33"/>
        <v>8.5669133442747139E-2</v>
      </c>
      <c r="I1062" s="13">
        <v>44100</v>
      </c>
      <c r="J1062">
        <v>31</v>
      </c>
      <c r="K1062">
        <f t="shared" si="29"/>
        <v>26.187332658592727</v>
      </c>
      <c r="L1062" s="17">
        <f t="shared" si="34"/>
        <v>4.8126673414072734</v>
      </c>
      <c r="M1062">
        <f t="shared" si="35"/>
        <v>4.8126673414072734</v>
      </c>
      <c r="N1062">
        <f t="shared" si="36"/>
        <v>23.161766939048153</v>
      </c>
      <c r="O1062" s="40">
        <f t="shared" si="37"/>
        <v>0.15524733359378301</v>
      </c>
      <c r="Q1062" s="13">
        <v>44100</v>
      </c>
      <c r="R1062">
        <v>6</v>
      </c>
      <c r="S1062">
        <f t="shared" si="42"/>
        <v>9.8899071235573555</v>
      </c>
      <c r="T1062" s="17">
        <f t="shared" si="38"/>
        <v>-3.8899071235573555</v>
      </c>
      <c r="U1062">
        <f t="shared" si="39"/>
        <v>3.8899071235573555</v>
      </c>
      <c r="V1062">
        <f t="shared" si="40"/>
        <v>15.131377429902258</v>
      </c>
      <c r="W1062" s="40">
        <f t="shared" si="41"/>
        <v>0.64831785392622587</v>
      </c>
    </row>
    <row r="1063" spans="1:23" x14ac:dyDescent="0.3">
      <c r="A1063" s="13">
        <v>44101</v>
      </c>
      <c r="B1063">
        <v>33</v>
      </c>
      <c r="C1063">
        <f t="shared" si="28"/>
        <v>26.831554899408808</v>
      </c>
      <c r="D1063" s="17">
        <f t="shared" si="30"/>
        <v>6.1684451005911924</v>
      </c>
      <c r="E1063">
        <f t="shared" si="31"/>
        <v>6.1684451005911924</v>
      </c>
      <c r="F1063">
        <f t="shared" si="32"/>
        <v>38.049714959007488</v>
      </c>
      <c r="G1063" s="40">
        <f t="shared" si="33"/>
        <v>0.18692257880579372</v>
      </c>
      <c r="I1063" s="13">
        <v>44101</v>
      </c>
      <c r="J1063">
        <v>23</v>
      </c>
      <c r="K1063">
        <f t="shared" si="29"/>
        <v>25.359000770230018</v>
      </c>
      <c r="L1063" s="17">
        <f t="shared" si="34"/>
        <v>-2.3590007702300184</v>
      </c>
      <c r="M1063">
        <f t="shared" si="35"/>
        <v>2.3590007702300184</v>
      </c>
      <c r="N1063">
        <f t="shared" si="36"/>
        <v>5.5648846339458204</v>
      </c>
      <c r="O1063" s="40">
        <f t="shared" si="37"/>
        <v>0.10256525087956601</v>
      </c>
      <c r="Q1063" s="13">
        <v>44101</v>
      </c>
      <c r="R1063">
        <v>17</v>
      </c>
      <c r="S1063">
        <f t="shared" si="42"/>
        <v>13.583805890542889</v>
      </c>
      <c r="T1063" s="17">
        <f t="shared" si="38"/>
        <v>3.4161941094571109</v>
      </c>
      <c r="U1063">
        <f t="shared" si="39"/>
        <v>3.4161941094571109</v>
      </c>
      <c r="V1063">
        <f t="shared" si="40"/>
        <v>11.670382193489463</v>
      </c>
      <c r="W1063" s="40">
        <f t="shared" si="41"/>
        <v>0.20095259467394769</v>
      </c>
    </row>
    <row r="1064" spans="1:23" x14ac:dyDescent="0.3">
      <c r="A1064" s="13">
        <v>44102</v>
      </c>
      <c r="B1064">
        <v>31</v>
      </c>
      <c r="C1064">
        <f t="shared" si="28"/>
        <v>27.42808772546557</v>
      </c>
      <c r="D1064" s="17">
        <f t="shared" si="30"/>
        <v>3.5719122745344301</v>
      </c>
      <c r="E1064">
        <f t="shared" si="31"/>
        <v>3.5719122745344301</v>
      </c>
      <c r="F1064">
        <f t="shared" si="32"/>
        <v>12.758557296969725</v>
      </c>
      <c r="G1064" s="40">
        <f t="shared" si="33"/>
        <v>0.11522297659788484</v>
      </c>
      <c r="I1064" s="13">
        <v>44102</v>
      </c>
      <c r="J1064">
        <v>29</v>
      </c>
      <c r="K1064">
        <f t="shared" si="29"/>
        <v>25.216331809892864</v>
      </c>
      <c r="L1064" s="17">
        <f t="shared" si="34"/>
        <v>3.7836681901071358</v>
      </c>
      <c r="M1064">
        <f t="shared" si="35"/>
        <v>3.7836681901071358</v>
      </c>
      <c r="N1064">
        <f t="shared" si="36"/>
        <v>14.316144972828608</v>
      </c>
      <c r="O1064" s="40">
        <f t="shared" si="37"/>
        <v>0.13047131690024608</v>
      </c>
      <c r="Q1064" s="13">
        <v>44102</v>
      </c>
      <c r="R1064">
        <v>14</v>
      </c>
      <c r="S1064">
        <f t="shared" si="42"/>
        <v>12.348791634779905</v>
      </c>
      <c r="T1064" s="17">
        <f t="shared" si="38"/>
        <v>1.6512083652200946</v>
      </c>
      <c r="U1064">
        <f t="shared" si="39"/>
        <v>1.6512083652200946</v>
      </c>
      <c r="V1064">
        <f t="shared" si="40"/>
        <v>2.7264890653728173</v>
      </c>
      <c r="W1064" s="40">
        <f t="shared" si="41"/>
        <v>0.11794345465857818</v>
      </c>
    </row>
    <row r="1065" spans="1:23" x14ac:dyDescent="0.3">
      <c r="A1065" s="13">
        <v>44103</v>
      </c>
      <c r="B1065">
        <v>18</v>
      </c>
      <c r="C1065">
        <f t="shared" si="28"/>
        <v>24.439891260603808</v>
      </c>
      <c r="D1065" s="17">
        <f t="shared" si="30"/>
        <v>-6.4398912606038081</v>
      </c>
      <c r="E1065">
        <f t="shared" si="31"/>
        <v>6.4398912606038081</v>
      </c>
      <c r="F1065">
        <f t="shared" si="32"/>
        <v>41.472199448401305</v>
      </c>
      <c r="G1065" s="40">
        <f t="shared" si="33"/>
        <v>0.35777173670021156</v>
      </c>
      <c r="I1065" s="13">
        <v>44103</v>
      </c>
      <c r="J1065">
        <v>26</v>
      </c>
      <c r="K1065">
        <f t="shared" si="29"/>
        <v>27.293155984039426</v>
      </c>
      <c r="L1065" s="17">
        <f t="shared" si="34"/>
        <v>-1.2931559840394264</v>
      </c>
      <c r="M1065">
        <f t="shared" si="35"/>
        <v>1.2931559840394264</v>
      </c>
      <c r="N1065">
        <f t="shared" si="36"/>
        <v>1.6722523990569773</v>
      </c>
      <c r="O1065" s="40">
        <f t="shared" si="37"/>
        <v>4.9736768616901017E-2</v>
      </c>
      <c r="Q1065" s="13">
        <v>44103</v>
      </c>
      <c r="R1065">
        <v>9</v>
      </c>
      <c r="S1065">
        <f t="shared" si="42"/>
        <v>11.410563096180848</v>
      </c>
      <c r="T1065" s="17">
        <f t="shared" si="38"/>
        <v>-2.410563096180848</v>
      </c>
      <c r="U1065">
        <f t="shared" si="39"/>
        <v>2.410563096180848</v>
      </c>
      <c r="V1065">
        <f t="shared" si="40"/>
        <v>5.8108144406689961</v>
      </c>
      <c r="W1065" s="40">
        <f t="shared" si="41"/>
        <v>0.26784034402009421</v>
      </c>
    </row>
    <row r="1066" spans="1:23" x14ac:dyDescent="0.3">
      <c r="A1066" s="13">
        <v>44104</v>
      </c>
      <c r="B1066">
        <v>20</v>
      </c>
      <c r="C1066">
        <f t="shared" si="28"/>
        <v>20.962769078654748</v>
      </c>
      <c r="D1066" s="17">
        <f t="shared" si="30"/>
        <v>-0.96276907865474826</v>
      </c>
      <c r="E1066">
        <f t="shared" si="31"/>
        <v>0.96276907865474826</v>
      </c>
      <c r="F1066">
        <f t="shared" si="32"/>
        <v>0.92692429881371285</v>
      </c>
      <c r="G1066" s="40">
        <f t="shared" si="33"/>
        <v>4.8138453932737413E-2</v>
      </c>
      <c r="I1066" s="13">
        <v>44104</v>
      </c>
      <c r="J1066">
        <v>31</v>
      </c>
      <c r="K1066">
        <f t="shared" si="29"/>
        <v>21.721733870311784</v>
      </c>
      <c r="L1066" s="17">
        <f t="shared" si="34"/>
        <v>9.2782661296882161</v>
      </c>
      <c r="M1066">
        <f t="shared" si="35"/>
        <v>9.2782661296882161</v>
      </c>
      <c r="N1066">
        <f t="shared" si="36"/>
        <v>86.086222373319544</v>
      </c>
      <c r="O1066" s="40">
        <f t="shared" si="37"/>
        <v>0.29929890740929727</v>
      </c>
      <c r="Q1066" s="13">
        <v>44104</v>
      </c>
      <c r="R1066">
        <v>20</v>
      </c>
      <c r="S1066">
        <f t="shared" si="42"/>
        <v>11.319969236916066</v>
      </c>
      <c r="T1066" s="17">
        <f t="shared" si="38"/>
        <v>8.6800307630839342</v>
      </c>
      <c r="U1066">
        <f t="shared" si="39"/>
        <v>8.6800307630839342</v>
      </c>
      <c r="V1066">
        <f t="shared" si="40"/>
        <v>75.342934048083464</v>
      </c>
      <c r="W1066" s="40">
        <f t="shared" si="41"/>
        <v>0.43400153815419673</v>
      </c>
    </row>
    <row r="1067" spans="1:23" x14ac:dyDescent="0.3">
      <c r="A1067" s="13">
        <v>44105</v>
      </c>
      <c r="B1067">
        <v>29</v>
      </c>
      <c r="C1067">
        <f t="shared" ref="C1067:C1094" si="43">(($E$858*B761)+($E$857*B760)+($E$856*B759)+($E$855*B758)+($E$854*B757)+(B756*$E$859)+(B755*$E$860))/7</f>
        <v>24.693916389818245</v>
      </c>
      <c r="D1067" s="17">
        <f t="shared" si="30"/>
        <v>4.306083610181755</v>
      </c>
      <c r="E1067">
        <f t="shared" si="31"/>
        <v>4.306083610181755</v>
      </c>
      <c r="F1067">
        <f t="shared" si="32"/>
        <v>18.542356057875935</v>
      </c>
      <c r="G1067" s="40">
        <f t="shared" si="33"/>
        <v>0.14848564173040535</v>
      </c>
      <c r="I1067" s="13">
        <v>44105</v>
      </c>
      <c r="J1067">
        <v>23</v>
      </c>
      <c r="K1067">
        <f t="shared" ref="K1067:K1094" si="44">(($M$858*J761)+($M$857*J760)+($M$856*J759)+($M$855*J758)+($M$854*J757)+(J756*$M$859)+(J755*$M$860))/7</f>
        <v>22.921612488778738</v>
      </c>
      <c r="L1067" s="17">
        <f t="shared" si="34"/>
        <v>7.8387511221261974E-2</v>
      </c>
      <c r="M1067">
        <f t="shared" si="35"/>
        <v>7.8387511221261974E-2</v>
      </c>
      <c r="N1067">
        <f t="shared" si="36"/>
        <v>6.1446019154634719E-3</v>
      </c>
      <c r="O1067" s="40">
        <f t="shared" si="37"/>
        <v>3.4081526617939987E-3</v>
      </c>
      <c r="Q1067" s="13">
        <v>44105</v>
      </c>
      <c r="R1067">
        <v>8</v>
      </c>
      <c r="S1067">
        <f t="shared" si="42"/>
        <v>10.720609831318912</v>
      </c>
      <c r="T1067" s="17">
        <f t="shared" si="38"/>
        <v>-2.720609831318912</v>
      </c>
      <c r="U1067">
        <f t="shared" si="39"/>
        <v>2.720609831318912</v>
      </c>
      <c r="V1067">
        <f t="shared" si="40"/>
        <v>7.4017178542691191</v>
      </c>
      <c r="W1067" s="40">
        <f t="shared" si="41"/>
        <v>0.340076228914864</v>
      </c>
    </row>
    <row r="1068" spans="1:23" x14ac:dyDescent="0.3">
      <c r="A1068" s="13">
        <v>44106</v>
      </c>
      <c r="B1068">
        <v>18</v>
      </c>
      <c r="C1068">
        <f t="shared" si="43"/>
        <v>26.482393649828587</v>
      </c>
      <c r="D1068" s="17">
        <f t="shared" si="30"/>
        <v>-8.4823936498285875</v>
      </c>
      <c r="E1068">
        <f t="shared" si="31"/>
        <v>8.4823936498285875</v>
      </c>
      <c r="F1068">
        <f t="shared" si="32"/>
        <v>71.951002030652347</v>
      </c>
      <c r="G1068" s="40">
        <f t="shared" si="33"/>
        <v>0.47124409165714376</v>
      </c>
      <c r="I1068" s="13">
        <v>44106</v>
      </c>
      <c r="J1068">
        <v>22</v>
      </c>
      <c r="K1068">
        <f t="shared" si="44"/>
        <v>21.165847878526023</v>
      </c>
      <c r="L1068" s="17">
        <f t="shared" si="34"/>
        <v>0.8341521214739771</v>
      </c>
      <c r="M1068">
        <f t="shared" si="35"/>
        <v>0.8341521214739771</v>
      </c>
      <c r="N1068">
        <f t="shared" si="36"/>
        <v>0.69580976175953668</v>
      </c>
      <c r="O1068" s="40">
        <f t="shared" si="37"/>
        <v>3.7916005521544414E-2</v>
      </c>
      <c r="Q1068" s="13">
        <v>44106</v>
      </c>
      <c r="R1068">
        <v>5</v>
      </c>
      <c r="S1068">
        <f t="shared" si="42"/>
        <v>10.94842331901128</v>
      </c>
      <c r="T1068" s="17">
        <f t="shared" si="38"/>
        <v>-5.9484233190112796</v>
      </c>
      <c r="U1068">
        <f t="shared" si="39"/>
        <v>5.9484233190112796</v>
      </c>
      <c r="V1068">
        <f t="shared" si="40"/>
        <v>35.383739982157167</v>
      </c>
      <c r="W1068" s="40">
        <f t="shared" si="41"/>
        <v>1.189684663802256</v>
      </c>
    </row>
    <row r="1069" spans="1:23" x14ac:dyDescent="0.3">
      <c r="A1069" s="13">
        <v>44107</v>
      </c>
      <c r="B1069">
        <v>31</v>
      </c>
      <c r="C1069">
        <f t="shared" si="43"/>
        <v>27.3542486984886</v>
      </c>
      <c r="D1069" s="17">
        <f t="shared" si="30"/>
        <v>3.6457513015113996</v>
      </c>
      <c r="E1069">
        <f t="shared" si="31"/>
        <v>3.6457513015113996</v>
      </c>
      <c r="F1069">
        <f t="shared" si="32"/>
        <v>13.291502552472064</v>
      </c>
      <c r="G1069" s="40">
        <f t="shared" si="33"/>
        <v>0.11760488069391611</v>
      </c>
      <c r="I1069" s="13">
        <v>44107</v>
      </c>
      <c r="J1069">
        <v>28</v>
      </c>
      <c r="K1069">
        <f t="shared" si="44"/>
        <v>22.458745036420105</v>
      </c>
      <c r="L1069" s="17">
        <f t="shared" si="34"/>
        <v>5.5412549635798953</v>
      </c>
      <c r="M1069">
        <f t="shared" si="35"/>
        <v>5.5412549635798953</v>
      </c>
      <c r="N1069">
        <f t="shared" si="36"/>
        <v>30.705506571398828</v>
      </c>
      <c r="O1069" s="40">
        <f t="shared" si="37"/>
        <v>0.19790196298499627</v>
      </c>
      <c r="Q1069" s="13">
        <v>44107</v>
      </c>
      <c r="R1069">
        <v>17</v>
      </c>
      <c r="S1069">
        <f t="shared" si="42"/>
        <v>11.141724004875686</v>
      </c>
      <c r="T1069" s="17">
        <f t="shared" si="38"/>
        <v>5.8582759951243144</v>
      </c>
      <c r="U1069">
        <f t="shared" si="39"/>
        <v>5.8582759951243144</v>
      </c>
      <c r="V1069">
        <f t="shared" si="40"/>
        <v>34.319397635049775</v>
      </c>
      <c r="W1069" s="40">
        <f t="shared" si="41"/>
        <v>0.34460447030143027</v>
      </c>
    </row>
    <row r="1070" spans="1:23" x14ac:dyDescent="0.3">
      <c r="A1070" s="13">
        <v>44108</v>
      </c>
      <c r="B1070">
        <v>30</v>
      </c>
      <c r="C1070">
        <f t="shared" si="43"/>
        <v>24.370270172770422</v>
      </c>
      <c r="D1070" s="17">
        <f t="shared" si="30"/>
        <v>5.6297298272295784</v>
      </c>
      <c r="E1070">
        <f t="shared" si="31"/>
        <v>5.6297298272295784</v>
      </c>
      <c r="F1070">
        <f t="shared" si="32"/>
        <v>31.69385792759838</v>
      </c>
      <c r="G1070" s="40">
        <f t="shared" si="33"/>
        <v>0.18765766090765262</v>
      </c>
      <c r="I1070" s="13">
        <v>44108</v>
      </c>
      <c r="J1070">
        <v>23</v>
      </c>
      <c r="K1070">
        <f t="shared" si="44"/>
        <v>22.05968952835708</v>
      </c>
      <c r="L1070" s="17">
        <f t="shared" si="34"/>
        <v>0.94031047164292048</v>
      </c>
      <c r="M1070">
        <f t="shared" si="35"/>
        <v>0.94031047164292048</v>
      </c>
      <c r="N1070">
        <f t="shared" si="36"/>
        <v>0.8841837830813315</v>
      </c>
      <c r="O1070" s="40">
        <f t="shared" si="37"/>
        <v>4.0883063984474804E-2</v>
      </c>
      <c r="Q1070" s="13">
        <v>44108</v>
      </c>
      <c r="R1070">
        <v>13</v>
      </c>
      <c r="S1070">
        <f t="shared" si="42"/>
        <v>11.916735813099253</v>
      </c>
      <c r="T1070" s="17">
        <f t="shared" si="38"/>
        <v>1.0832641869007471</v>
      </c>
      <c r="U1070">
        <f t="shared" si="39"/>
        <v>1.0832641869007471</v>
      </c>
      <c r="V1070">
        <f t="shared" si="40"/>
        <v>1.1734612986217368</v>
      </c>
      <c r="W1070" s="40">
        <f t="shared" si="41"/>
        <v>8.332801437698055E-2</v>
      </c>
    </row>
    <row r="1071" spans="1:23" x14ac:dyDescent="0.3">
      <c r="A1071" s="13">
        <v>44109</v>
      </c>
      <c r="B1071">
        <v>28</v>
      </c>
      <c r="C1071">
        <f t="shared" si="43"/>
        <v>20.552513394710456</v>
      </c>
      <c r="D1071" s="17">
        <f t="shared" si="30"/>
        <v>7.4474866052895443</v>
      </c>
      <c r="E1071">
        <f t="shared" si="31"/>
        <v>7.4474866052895443</v>
      </c>
      <c r="F1071">
        <f t="shared" si="32"/>
        <v>55.465056735967181</v>
      </c>
      <c r="G1071" s="40">
        <f t="shared" si="33"/>
        <v>0.26598166447462657</v>
      </c>
      <c r="I1071" s="13">
        <v>44109</v>
      </c>
      <c r="J1071">
        <v>20</v>
      </c>
      <c r="K1071">
        <f t="shared" si="44"/>
        <v>21.07482775568446</v>
      </c>
      <c r="L1071" s="17">
        <f t="shared" si="34"/>
        <v>-1.0748277556844599</v>
      </c>
      <c r="M1071">
        <f t="shared" si="35"/>
        <v>1.0748277556844599</v>
      </c>
      <c r="N1071">
        <f t="shared" si="36"/>
        <v>1.155254704389693</v>
      </c>
      <c r="O1071" s="40">
        <f t="shared" si="37"/>
        <v>5.3741387784222994E-2</v>
      </c>
      <c r="Q1071" s="13">
        <v>44109</v>
      </c>
      <c r="R1071">
        <v>16</v>
      </c>
      <c r="S1071">
        <f t="shared" si="42"/>
        <v>12.316536744256583</v>
      </c>
      <c r="T1071" s="17">
        <f t="shared" si="38"/>
        <v>3.6834632557434173</v>
      </c>
      <c r="U1071">
        <f t="shared" si="39"/>
        <v>3.6834632557434173</v>
      </c>
      <c r="V1071">
        <f t="shared" si="40"/>
        <v>13.567901556411895</v>
      </c>
      <c r="W1071" s="40">
        <f t="shared" si="41"/>
        <v>0.23021645348396358</v>
      </c>
    </row>
    <row r="1072" spans="1:23" x14ac:dyDescent="0.3">
      <c r="A1072" s="13">
        <v>44110</v>
      </c>
      <c r="B1072">
        <v>29</v>
      </c>
      <c r="C1072">
        <f t="shared" si="43"/>
        <v>26.925761433708281</v>
      </c>
      <c r="D1072" s="17">
        <f t="shared" si="30"/>
        <v>2.0742385662917187</v>
      </c>
      <c r="E1072">
        <f t="shared" si="31"/>
        <v>2.0742385662917187</v>
      </c>
      <c r="F1072">
        <f t="shared" si="32"/>
        <v>4.3024656298919242</v>
      </c>
      <c r="G1072" s="40">
        <f t="shared" si="33"/>
        <v>7.1525467803162712E-2</v>
      </c>
      <c r="I1072" s="13">
        <v>44110</v>
      </c>
      <c r="J1072">
        <v>28</v>
      </c>
      <c r="K1072">
        <f t="shared" si="44"/>
        <v>25.347685824773158</v>
      </c>
      <c r="L1072" s="17">
        <f t="shared" si="34"/>
        <v>2.6523141752268415</v>
      </c>
      <c r="M1072">
        <f t="shared" si="35"/>
        <v>2.6523141752268415</v>
      </c>
      <c r="N1072">
        <f t="shared" si="36"/>
        <v>7.0347704841092407</v>
      </c>
      <c r="O1072" s="40">
        <f t="shared" si="37"/>
        <v>9.4725506258101486E-2</v>
      </c>
      <c r="Q1072" s="13">
        <v>44110</v>
      </c>
      <c r="R1072">
        <v>10</v>
      </c>
      <c r="S1072">
        <f t="shared" si="42"/>
        <v>11.878139631114832</v>
      </c>
      <c r="T1072" s="17">
        <f t="shared" si="38"/>
        <v>-1.8781396311148324</v>
      </c>
      <c r="U1072">
        <f t="shared" si="39"/>
        <v>1.8781396311148324</v>
      </c>
      <c r="V1072">
        <f t="shared" si="40"/>
        <v>3.5274084739641589</v>
      </c>
      <c r="W1072" s="40">
        <f t="shared" si="41"/>
        <v>0.18781396311148324</v>
      </c>
    </row>
    <row r="1073" spans="1:23" x14ac:dyDescent="0.3">
      <c r="A1073" s="13">
        <v>44111</v>
      </c>
      <c r="B1073">
        <v>26</v>
      </c>
      <c r="C1073">
        <f t="shared" si="43"/>
        <v>25.996731453456363</v>
      </c>
      <c r="D1073" s="17">
        <f t="shared" si="30"/>
        <v>3.2685465436372851E-3</v>
      </c>
      <c r="E1073">
        <f t="shared" si="31"/>
        <v>3.2685465436372851E-3</v>
      </c>
      <c r="F1073">
        <f t="shared" si="32"/>
        <v>1.0683396507923243E-5</v>
      </c>
      <c r="G1073" s="40">
        <f t="shared" si="33"/>
        <v>1.2571332860143405E-4</v>
      </c>
      <c r="I1073" s="13">
        <v>44111</v>
      </c>
      <c r="J1073">
        <v>29</v>
      </c>
      <c r="K1073">
        <f t="shared" si="44"/>
        <v>26.639120686595465</v>
      </c>
      <c r="L1073" s="17">
        <f t="shared" si="34"/>
        <v>2.3608793134045349</v>
      </c>
      <c r="M1073">
        <f t="shared" si="35"/>
        <v>2.3608793134045349</v>
      </c>
      <c r="N1073">
        <f t="shared" si="36"/>
        <v>5.5737511324614681</v>
      </c>
      <c r="O1073" s="40">
        <f t="shared" si="37"/>
        <v>8.1409631496708101E-2</v>
      </c>
      <c r="Q1073" s="13">
        <v>44111</v>
      </c>
      <c r="R1073">
        <v>14</v>
      </c>
      <c r="S1073">
        <f t="shared" si="42"/>
        <v>11.25448217478079</v>
      </c>
      <c r="T1073" s="17">
        <f t="shared" si="38"/>
        <v>2.7455178252192098</v>
      </c>
      <c r="U1073">
        <f t="shared" si="39"/>
        <v>2.7455178252192098</v>
      </c>
      <c r="V1073">
        <f t="shared" si="40"/>
        <v>7.5378681285964193</v>
      </c>
      <c r="W1073" s="40">
        <f t="shared" si="41"/>
        <v>0.19610841608708643</v>
      </c>
    </row>
    <row r="1074" spans="1:23" x14ac:dyDescent="0.3">
      <c r="A1074" s="13">
        <v>44112</v>
      </c>
      <c r="B1074">
        <v>22</v>
      </c>
      <c r="C1074">
        <f t="shared" si="43"/>
        <v>24.815242005161167</v>
      </c>
      <c r="D1074" s="17">
        <f t="shared" ref="D1074:D1094" si="45">B1074-C1074</f>
        <v>-2.8152420051611671</v>
      </c>
      <c r="E1074">
        <f t="shared" ref="E1074:E1094" si="46">ABS(D1074)</f>
        <v>2.8152420051611671</v>
      </c>
      <c r="F1074">
        <f t="shared" ref="F1074:F1094" si="47">E1074^2</f>
        <v>7.9255875476238691</v>
      </c>
      <c r="G1074" s="40">
        <f t="shared" ref="G1074:G1094" si="48">ABS(E1074/B1074)</f>
        <v>0.12796554568914395</v>
      </c>
      <c r="I1074" s="13">
        <v>44112</v>
      </c>
      <c r="J1074">
        <v>27</v>
      </c>
      <c r="K1074">
        <f t="shared" si="44"/>
        <v>26.572728878649258</v>
      </c>
      <c r="L1074" s="17">
        <f t="shared" ref="L1074:L1094" si="49">J1074-K1074</f>
        <v>0.42727112135074208</v>
      </c>
      <c r="M1074">
        <f t="shared" ref="M1074:M1094" si="50">ABS(L1074)</f>
        <v>0.42727112135074208</v>
      </c>
      <c r="N1074">
        <f t="shared" ref="N1074:N1094" si="51">M1074^2</f>
        <v>0.18256061114032057</v>
      </c>
      <c r="O1074" s="40">
        <f t="shared" ref="O1074:O1094" si="52">ABS(M1074/J1074)</f>
        <v>1.582485634632378E-2</v>
      </c>
      <c r="Q1074" s="13">
        <v>44112</v>
      </c>
      <c r="R1074">
        <v>6</v>
      </c>
      <c r="S1074">
        <f t="shared" si="42"/>
        <v>10.877134132521574</v>
      </c>
      <c r="T1074" s="17">
        <f t="shared" si="38"/>
        <v>-4.877134132521574</v>
      </c>
      <c r="U1074">
        <f t="shared" si="39"/>
        <v>4.877134132521574</v>
      </c>
      <c r="V1074">
        <f t="shared" si="40"/>
        <v>23.786437346606967</v>
      </c>
      <c r="W1074" s="40">
        <f t="shared" si="41"/>
        <v>0.81285568875359571</v>
      </c>
    </row>
    <row r="1075" spans="1:23" x14ac:dyDescent="0.3">
      <c r="A1075" s="13">
        <v>44113</v>
      </c>
      <c r="B1075">
        <v>29</v>
      </c>
      <c r="C1075">
        <f t="shared" si="43"/>
        <v>22.383109190255635</v>
      </c>
      <c r="D1075" s="17">
        <f t="shared" si="45"/>
        <v>6.6168908097443655</v>
      </c>
      <c r="E1075">
        <f t="shared" si="46"/>
        <v>6.6168908097443655</v>
      </c>
      <c r="F1075">
        <f t="shared" si="47"/>
        <v>43.783243988079448</v>
      </c>
      <c r="G1075" s="40">
        <f t="shared" si="48"/>
        <v>0.22816864861187466</v>
      </c>
      <c r="I1075" s="13">
        <v>44113</v>
      </c>
      <c r="J1075">
        <v>27</v>
      </c>
      <c r="K1075">
        <f t="shared" si="44"/>
        <v>26.285140928578567</v>
      </c>
      <c r="L1075" s="17">
        <f t="shared" si="49"/>
        <v>0.7148590714214329</v>
      </c>
      <c r="M1075">
        <f t="shared" si="50"/>
        <v>0.7148590714214329</v>
      </c>
      <c r="N1075">
        <f t="shared" si="51"/>
        <v>0.51102349199351327</v>
      </c>
      <c r="O1075" s="40">
        <f t="shared" si="52"/>
        <v>2.6476261904497516E-2</v>
      </c>
      <c r="Q1075" s="13">
        <v>44113</v>
      </c>
      <c r="R1075">
        <v>13</v>
      </c>
      <c r="S1075">
        <f t="shared" si="42"/>
        <v>12.586087283704275</v>
      </c>
      <c r="T1075" s="17">
        <f t="shared" si="38"/>
        <v>0.41391271629572479</v>
      </c>
      <c r="U1075">
        <f t="shared" si="39"/>
        <v>0.41391271629572479</v>
      </c>
      <c r="V1075">
        <f t="shared" si="40"/>
        <v>0.17132373671130516</v>
      </c>
      <c r="W1075" s="40">
        <f t="shared" si="41"/>
        <v>3.1839439715055755E-2</v>
      </c>
    </row>
    <row r="1076" spans="1:23" x14ac:dyDescent="0.3">
      <c r="A1076" s="13">
        <v>44114</v>
      </c>
      <c r="B1076">
        <v>30</v>
      </c>
      <c r="C1076">
        <f t="shared" si="43"/>
        <v>21.165493406837506</v>
      </c>
      <c r="D1076" s="17">
        <f t="shared" si="45"/>
        <v>8.8345065931624944</v>
      </c>
      <c r="E1076">
        <f t="shared" si="46"/>
        <v>8.8345065931624944</v>
      </c>
      <c r="F1076">
        <f t="shared" si="47"/>
        <v>78.048506744631581</v>
      </c>
      <c r="G1076" s="40">
        <f t="shared" si="48"/>
        <v>0.29448355310541646</v>
      </c>
      <c r="I1076" s="13">
        <v>44114</v>
      </c>
      <c r="J1076">
        <v>22</v>
      </c>
      <c r="K1076">
        <f t="shared" si="44"/>
        <v>25.853040800666385</v>
      </c>
      <c r="L1076" s="17">
        <f t="shared" si="49"/>
        <v>-3.8530408006663848</v>
      </c>
      <c r="M1076">
        <f t="shared" si="50"/>
        <v>3.8530408006663848</v>
      </c>
      <c r="N1076">
        <f t="shared" si="51"/>
        <v>14.845923411599856</v>
      </c>
      <c r="O1076" s="40">
        <f t="shared" si="52"/>
        <v>0.1751382182121084</v>
      </c>
      <c r="Q1076" s="13">
        <v>44114</v>
      </c>
      <c r="R1076">
        <v>13</v>
      </c>
      <c r="S1076">
        <f t="shared" si="42"/>
        <v>9.4328608543962904</v>
      </c>
      <c r="T1076" s="17">
        <f t="shared" si="38"/>
        <v>3.5671391456037096</v>
      </c>
      <c r="U1076">
        <f t="shared" si="39"/>
        <v>3.5671391456037096</v>
      </c>
      <c r="V1076">
        <f t="shared" si="40"/>
        <v>12.724481684098363</v>
      </c>
      <c r="W1076" s="40">
        <f t="shared" si="41"/>
        <v>0.27439531889259305</v>
      </c>
    </row>
    <row r="1077" spans="1:23" x14ac:dyDescent="0.3">
      <c r="A1077" s="13">
        <v>44115</v>
      </c>
      <c r="B1077">
        <v>26</v>
      </c>
      <c r="C1077">
        <f t="shared" si="43"/>
        <v>23.71684826061486</v>
      </c>
      <c r="D1077" s="17">
        <f t="shared" si="45"/>
        <v>2.2831517393851399</v>
      </c>
      <c r="E1077">
        <f t="shared" si="46"/>
        <v>2.2831517393851399</v>
      </c>
      <c r="F1077">
        <f t="shared" si="47"/>
        <v>5.2127818650573898</v>
      </c>
      <c r="G1077" s="40">
        <f t="shared" si="48"/>
        <v>8.7813528437890004E-2</v>
      </c>
      <c r="I1077" s="13">
        <v>44115</v>
      </c>
      <c r="J1077">
        <v>19</v>
      </c>
      <c r="K1077">
        <f t="shared" si="44"/>
        <v>26.481748349970267</v>
      </c>
      <c r="L1077" s="17">
        <f t="shared" si="49"/>
        <v>-7.4817483499702675</v>
      </c>
      <c r="M1077">
        <f t="shared" si="50"/>
        <v>7.4817483499702675</v>
      </c>
      <c r="N1077">
        <f t="shared" si="51"/>
        <v>55.976558372282817</v>
      </c>
      <c r="O1077" s="40">
        <f t="shared" si="52"/>
        <v>0.39377622894580355</v>
      </c>
      <c r="Q1077" s="13">
        <v>44115</v>
      </c>
      <c r="R1077">
        <v>16</v>
      </c>
      <c r="S1077">
        <f t="shared" si="42"/>
        <v>11.499350109520501</v>
      </c>
      <c r="T1077" s="17">
        <f t="shared" si="38"/>
        <v>4.5006498904794991</v>
      </c>
      <c r="U1077">
        <f t="shared" si="39"/>
        <v>4.5006498904794991</v>
      </c>
      <c r="V1077">
        <f t="shared" si="40"/>
        <v>20.255849436673127</v>
      </c>
      <c r="W1077" s="40">
        <f t="shared" si="41"/>
        <v>0.2812906181549687</v>
      </c>
    </row>
    <row r="1078" spans="1:23" x14ac:dyDescent="0.3">
      <c r="A1078" s="13">
        <v>44116</v>
      </c>
      <c r="B1078">
        <v>29</v>
      </c>
      <c r="C1078">
        <f t="shared" si="43"/>
        <v>23.538063283066766</v>
      </c>
      <c r="D1078" s="17">
        <f t="shared" si="45"/>
        <v>5.4619367169332342</v>
      </c>
      <c r="E1078">
        <f t="shared" si="46"/>
        <v>5.4619367169332342</v>
      </c>
      <c r="F1078">
        <f t="shared" si="47"/>
        <v>29.832752699783398</v>
      </c>
      <c r="G1078" s="40">
        <f t="shared" si="48"/>
        <v>0.18834264541149084</v>
      </c>
      <c r="I1078" s="13">
        <v>44116</v>
      </c>
      <c r="J1078">
        <v>28</v>
      </c>
      <c r="K1078">
        <f t="shared" si="44"/>
        <v>26.378782322135844</v>
      </c>
      <c r="L1078" s="17">
        <f t="shared" si="49"/>
        <v>1.6212176778641556</v>
      </c>
      <c r="M1078">
        <f t="shared" si="50"/>
        <v>1.6212176778641556</v>
      </c>
      <c r="N1078">
        <f t="shared" si="51"/>
        <v>2.6283467590192449</v>
      </c>
      <c r="O1078" s="40">
        <f t="shared" si="52"/>
        <v>5.7900631352291274E-2</v>
      </c>
      <c r="Q1078" s="13">
        <v>44116</v>
      </c>
      <c r="R1078">
        <v>16</v>
      </c>
      <c r="S1078">
        <f t="shared" si="42"/>
        <v>13.267569342638073</v>
      </c>
      <c r="T1078" s="17">
        <f t="shared" si="38"/>
        <v>2.7324306573619275</v>
      </c>
      <c r="U1078">
        <f t="shared" si="39"/>
        <v>2.7324306573619275</v>
      </c>
      <c r="V1078">
        <f t="shared" si="40"/>
        <v>7.4661772972913347</v>
      </c>
      <c r="W1078" s="40">
        <f t="shared" si="41"/>
        <v>0.17077691608512047</v>
      </c>
    </row>
    <row r="1079" spans="1:23" x14ac:dyDescent="0.3">
      <c r="A1079" s="13">
        <v>44117</v>
      </c>
      <c r="B1079">
        <v>29</v>
      </c>
      <c r="C1079">
        <f t="shared" si="43"/>
        <v>22.438659447700427</v>
      </c>
      <c r="D1079" s="17">
        <f t="shared" si="45"/>
        <v>6.5613405522995727</v>
      </c>
      <c r="E1079">
        <f t="shared" si="46"/>
        <v>6.5613405522995727</v>
      </c>
      <c r="F1079">
        <f t="shared" si="47"/>
        <v>43.05118984325086</v>
      </c>
      <c r="G1079" s="40">
        <f t="shared" si="48"/>
        <v>0.22625312249308871</v>
      </c>
      <c r="I1079" s="13">
        <v>44117</v>
      </c>
      <c r="J1079">
        <v>28</v>
      </c>
      <c r="K1079">
        <f t="shared" si="44"/>
        <v>26.836749586517765</v>
      </c>
      <c r="L1079" s="17">
        <f t="shared" si="49"/>
        <v>1.1632504134822348</v>
      </c>
      <c r="M1079">
        <f t="shared" si="50"/>
        <v>1.1632504134822348</v>
      </c>
      <c r="N1079">
        <f t="shared" si="51"/>
        <v>1.3531515244665901</v>
      </c>
      <c r="O1079" s="40">
        <f t="shared" si="52"/>
        <v>4.154465762436553E-2</v>
      </c>
      <c r="Q1079" s="13">
        <v>44117</v>
      </c>
      <c r="R1079">
        <v>16</v>
      </c>
      <c r="S1079">
        <f t="shared" si="42"/>
        <v>9.1211091710932894</v>
      </c>
      <c r="T1079" s="17">
        <f t="shared" si="38"/>
        <v>6.8788908289067106</v>
      </c>
      <c r="U1079">
        <f t="shared" si="39"/>
        <v>6.8788908289067106</v>
      </c>
      <c r="V1079">
        <f t="shared" si="40"/>
        <v>47.31913903601685</v>
      </c>
      <c r="W1079" s="40">
        <f t="shared" si="41"/>
        <v>0.42993067680666941</v>
      </c>
    </row>
    <row r="1080" spans="1:23" x14ac:dyDescent="0.3">
      <c r="A1080" s="13">
        <v>44118</v>
      </c>
      <c r="B1080">
        <v>23</v>
      </c>
      <c r="C1080">
        <f t="shared" si="43"/>
        <v>23.375368191974484</v>
      </c>
      <c r="D1080" s="17">
        <f t="shared" si="45"/>
        <v>-0.37536819197448423</v>
      </c>
      <c r="E1080">
        <f t="shared" si="46"/>
        <v>0.37536819197448423</v>
      </c>
      <c r="F1080">
        <f t="shared" si="47"/>
        <v>0.14090127954619325</v>
      </c>
      <c r="G1080" s="40">
        <f t="shared" si="48"/>
        <v>1.6320356172803661E-2</v>
      </c>
      <c r="I1080" s="13">
        <v>44118</v>
      </c>
      <c r="J1080">
        <v>31</v>
      </c>
      <c r="K1080">
        <f t="shared" si="44"/>
        <v>26.467461403768645</v>
      </c>
      <c r="L1080" s="17">
        <f t="shared" si="49"/>
        <v>4.5325385962313547</v>
      </c>
      <c r="M1080">
        <f t="shared" si="50"/>
        <v>4.5325385962313547</v>
      </c>
      <c r="N1080">
        <f t="shared" si="51"/>
        <v>20.543906126326899</v>
      </c>
      <c r="O1080" s="40">
        <f t="shared" si="52"/>
        <v>0.14621092245907596</v>
      </c>
      <c r="Q1080" s="13">
        <v>44118</v>
      </c>
      <c r="R1080">
        <v>14</v>
      </c>
      <c r="S1080">
        <f t="shared" si="42"/>
        <v>11.149746517365374</v>
      </c>
      <c r="T1080" s="17">
        <f t="shared" si="38"/>
        <v>2.850253482634626</v>
      </c>
      <c r="U1080">
        <f t="shared" si="39"/>
        <v>2.850253482634626</v>
      </c>
      <c r="V1080">
        <f t="shared" si="40"/>
        <v>8.1239449152708136</v>
      </c>
      <c r="W1080" s="40">
        <f t="shared" si="41"/>
        <v>0.20358953447390185</v>
      </c>
    </row>
    <row r="1081" spans="1:23" x14ac:dyDescent="0.3">
      <c r="A1081" s="13">
        <v>44119</v>
      </c>
      <c r="B1081">
        <v>24</v>
      </c>
      <c r="C1081">
        <f t="shared" si="43"/>
        <v>22.764167415452484</v>
      </c>
      <c r="D1081" s="17">
        <f t="shared" si="45"/>
        <v>1.2358325845475164</v>
      </c>
      <c r="E1081">
        <f t="shared" si="46"/>
        <v>1.2358325845475164</v>
      </c>
      <c r="F1081">
        <f t="shared" si="47"/>
        <v>1.5272821770293943</v>
      </c>
      <c r="G1081" s="40">
        <f t="shared" si="48"/>
        <v>5.149302435614652E-2</v>
      </c>
      <c r="I1081" s="13">
        <v>44119</v>
      </c>
      <c r="J1081">
        <v>26</v>
      </c>
      <c r="K1081">
        <f t="shared" si="44"/>
        <v>26.284284153242606</v>
      </c>
      <c r="L1081" s="17">
        <f t="shared" si="49"/>
        <v>-0.2842841532426057</v>
      </c>
      <c r="M1081">
        <f t="shared" si="50"/>
        <v>0.2842841532426057</v>
      </c>
      <c r="N1081">
        <f t="shared" si="51"/>
        <v>8.0817479784865323E-2</v>
      </c>
      <c r="O1081" s="40">
        <f t="shared" si="52"/>
        <v>1.0934005893946374E-2</v>
      </c>
      <c r="Q1081" s="13">
        <v>44119</v>
      </c>
      <c r="R1081">
        <v>15</v>
      </c>
      <c r="S1081">
        <f t="shared" si="42"/>
        <v>11.988629615073506</v>
      </c>
      <c r="T1081" s="17">
        <f t="shared" si="38"/>
        <v>3.0113703849264937</v>
      </c>
      <c r="U1081">
        <f t="shared" si="39"/>
        <v>3.0113703849264937</v>
      </c>
      <c r="V1081">
        <f t="shared" si="40"/>
        <v>9.0683515952123379</v>
      </c>
      <c r="W1081" s="40">
        <f t="shared" si="41"/>
        <v>0.20075802566176623</v>
      </c>
    </row>
    <row r="1082" spans="1:23" x14ac:dyDescent="0.3">
      <c r="A1082" s="13">
        <v>44120</v>
      </c>
      <c r="B1082">
        <v>26</v>
      </c>
      <c r="C1082">
        <f t="shared" si="43"/>
        <v>22.392305144921469</v>
      </c>
      <c r="D1082" s="17">
        <f t="shared" si="45"/>
        <v>3.607694855078531</v>
      </c>
      <c r="E1082">
        <f t="shared" si="46"/>
        <v>3.607694855078531</v>
      </c>
      <c r="F1082">
        <f t="shared" si="47"/>
        <v>13.015462167360104</v>
      </c>
      <c r="G1082" s="40">
        <f t="shared" si="48"/>
        <v>0.13875749442609736</v>
      </c>
      <c r="I1082" s="13">
        <v>44120</v>
      </c>
      <c r="J1082">
        <v>19</v>
      </c>
      <c r="K1082">
        <f t="shared" si="44"/>
        <v>26.885391481285957</v>
      </c>
      <c r="L1082" s="17">
        <f t="shared" si="49"/>
        <v>-7.8853914812859571</v>
      </c>
      <c r="M1082">
        <f t="shared" si="50"/>
        <v>7.8853914812859571</v>
      </c>
      <c r="N1082">
        <f t="shared" si="51"/>
        <v>62.179398813137141</v>
      </c>
      <c r="O1082" s="40">
        <f t="shared" si="52"/>
        <v>0.41502060427820825</v>
      </c>
      <c r="Q1082" s="13">
        <v>44120</v>
      </c>
      <c r="R1082">
        <v>17</v>
      </c>
      <c r="S1082">
        <f t="shared" si="42"/>
        <v>9.9619324889658003</v>
      </c>
      <c r="T1082" s="17">
        <f t="shared" si="38"/>
        <v>7.0380675110341997</v>
      </c>
      <c r="U1082">
        <f t="shared" si="39"/>
        <v>7.0380675110341997</v>
      </c>
      <c r="V1082">
        <f t="shared" si="40"/>
        <v>49.534394289875138</v>
      </c>
      <c r="W1082" s="40">
        <f t="shared" si="41"/>
        <v>0.41400397123730587</v>
      </c>
    </row>
    <row r="1083" spans="1:23" x14ac:dyDescent="0.3">
      <c r="A1083" s="13">
        <v>44121</v>
      </c>
      <c r="B1083">
        <v>22</v>
      </c>
      <c r="C1083">
        <f t="shared" si="43"/>
        <v>22.10190827099942</v>
      </c>
      <c r="D1083" s="17">
        <f t="shared" si="45"/>
        <v>-0.10190827099942013</v>
      </c>
      <c r="E1083">
        <f t="shared" si="46"/>
        <v>0.10190827099942013</v>
      </c>
      <c r="F1083">
        <f t="shared" si="47"/>
        <v>1.0385295698091252E-2</v>
      </c>
      <c r="G1083" s="40">
        <f t="shared" si="48"/>
        <v>4.6321941363372783E-3</v>
      </c>
      <c r="I1083" s="13">
        <v>44121</v>
      </c>
      <c r="J1083">
        <v>25</v>
      </c>
      <c r="K1083">
        <f t="shared" si="44"/>
        <v>25.619836205510815</v>
      </c>
      <c r="L1083" s="17">
        <f t="shared" si="49"/>
        <v>-0.61983620551081486</v>
      </c>
      <c r="M1083">
        <f t="shared" si="50"/>
        <v>0.61983620551081486</v>
      </c>
      <c r="N1083">
        <f t="shared" si="51"/>
        <v>0.38419692166204511</v>
      </c>
      <c r="O1083" s="40">
        <f t="shared" si="52"/>
        <v>2.4793448220432595E-2</v>
      </c>
      <c r="Q1083" s="13">
        <v>44121</v>
      </c>
      <c r="R1083">
        <v>15</v>
      </c>
      <c r="S1083">
        <f t="shared" si="42"/>
        <v>11.715281284302336</v>
      </c>
      <c r="T1083" s="17">
        <f t="shared" si="38"/>
        <v>3.2847187156976645</v>
      </c>
      <c r="U1083">
        <f t="shared" si="39"/>
        <v>3.2847187156976645</v>
      </c>
      <c r="V1083">
        <f t="shared" si="40"/>
        <v>10.789377041254514</v>
      </c>
      <c r="W1083" s="40">
        <f t="shared" si="41"/>
        <v>0.21898124771317765</v>
      </c>
    </row>
    <row r="1084" spans="1:23" x14ac:dyDescent="0.3">
      <c r="A1084" s="13">
        <v>44122</v>
      </c>
      <c r="B1084">
        <v>32</v>
      </c>
      <c r="C1084">
        <f t="shared" si="43"/>
        <v>22.454718620383822</v>
      </c>
      <c r="D1084" s="17">
        <f t="shared" si="45"/>
        <v>9.5452813796161777</v>
      </c>
      <c r="E1084">
        <f t="shared" si="46"/>
        <v>9.5452813796161777</v>
      </c>
      <c r="F1084">
        <f t="shared" si="47"/>
        <v>91.11239661604732</v>
      </c>
      <c r="G1084" s="40">
        <f t="shared" si="48"/>
        <v>0.29829004311300555</v>
      </c>
      <c r="I1084" s="13">
        <v>44122</v>
      </c>
      <c r="J1084">
        <v>22</v>
      </c>
      <c r="K1084">
        <f t="shared" si="44"/>
        <v>25.731014311004458</v>
      </c>
      <c r="L1084" s="17">
        <f t="shared" si="49"/>
        <v>-3.7310143110044578</v>
      </c>
      <c r="M1084">
        <f t="shared" si="50"/>
        <v>3.7310143110044578</v>
      </c>
      <c r="N1084">
        <f t="shared" si="51"/>
        <v>13.920467788920069</v>
      </c>
      <c r="O1084" s="40">
        <f t="shared" si="52"/>
        <v>0.16959155959111172</v>
      </c>
      <c r="Q1084" s="13">
        <v>44122</v>
      </c>
      <c r="R1084">
        <v>12</v>
      </c>
      <c r="S1084">
        <f t="shared" si="42"/>
        <v>11.154819231894496</v>
      </c>
      <c r="T1084" s="17">
        <f t="shared" si="38"/>
        <v>0.84518076810550369</v>
      </c>
      <c r="U1084">
        <f t="shared" si="39"/>
        <v>0.84518076810550369</v>
      </c>
      <c r="V1084">
        <f t="shared" si="40"/>
        <v>0.7143305307754092</v>
      </c>
      <c r="W1084" s="40">
        <f t="shared" si="41"/>
        <v>7.0431730675458645E-2</v>
      </c>
    </row>
    <row r="1085" spans="1:23" x14ac:dyDescent="0.3">
      <c r="A1085" s="13">
        <v>44123</v>
      </c>
      <c r="B1085">
        <v>26</v>
      </c>
      <c r="C1085">
        <f t="shared" si="43"/>
        <v>23.883924293922828</v>
      </c>
      <c r="D1085" s="17">
        <f t="shared" si="45"/>
        <v>2.1160757060771722</v>
      </c>
      <c r="E1085">
        <f t="shared" si="46"/>
        <v>2.1160757060771722</v>
      </c>
      <c r="F1085">
        <f t="shared" si="47"/>
        <v>4.4777763938500028</v>
      </c>
      <c r="G1085" s="40">
        <f t="shared" si="48"/>
        <v>8.1387527156814313E-2</v>
      </c>
      <c r="I1085" s="13">
        <v>44123</v>
      </c>
      <c r="J1085">
        <v>27</v>
      </c>
      <c r="K1085">
        <f t="shared" si="44"/>
        <v>24.804917830750156</v>
      </c>
      <c r="L1085" s="17">
        <f t="shared" si="49"/>
        <v>2.1950821692498437</v>
      </c>
      <c r="M1085">
        <f t="shared" si="50"/>
        <v>2.1950821692498437</v>
      </c>
      <c r="N1085">
        <f t="shared" si="51"/>
        <v>4.8183857297585995</v>
      </c>
      <c r="O1085" s="40">
        <f t="shared" si="52"/>
        <v>8.1299339601846057E-2</v>
      </c>
      <c r="Q1085" s="13">
        <v>44123</v>
      </c>
      <c r="R1085">
        <v>18</v>
      </c>
      <c r="S1085">
        <f t="shared" si="42"/>
        <v>10.295997966506862</v>
      </c>
      <c r="T1085" s="17">
        <f t="shared" si="38"/>
        <v>7.7040020334931381</v>
      </c>
      <c r="U1085">
        <f t="shared" si="39"/>
        <v>7.7040020334931381</v>
      </c>
      <c r="V1085">
        <f t="shared" si="40"/>
        <v>59.351647332066406</v>
      </c>
      <c r="W1085" s="40">
        <f t="shared" si="41"/>
        <v>0.42800011297184098</v>
      </c>
    </row>
    <row r="1086" spans="1:23" x14ac:dyDescent="0.3">
      <c r="A1086" s="13">
        <v>44124</v>
      </c>
      <c r="B1086">
        <v>37</v>
      </c>
      <c r="C1086">
        <f t="shared" si="43"/>
        <v>24.524365830069421</v>
      </c>
      <c r="D1086" s="17">
        <f t="shared" si="45"/>
        <v>12.475634169930579</v>
      </c>
      <c r="E1086">
        <f t="shared" si="46"/>
        <v>12.475634169930579</v>
      </c>
      <c r="F1086">
        <f t="shared" si="47"/>
        <v>155.64144794193945</v>
      </c>
      <c r="G1086" s="40">
        <f t="shared" si="48"/>
        <v>0.33717930189001566</v>
      </c>
      <c r="I1086" s="13">
        <v>44124</v>
      </c>
      <c r="J1086">
        <v>35</v>
      </c>
      <c r="K1086">
        <f t="shared" si="44"/>
        <v>25.86872271967761</v>
      </c>
      <c r="L1086" s="17">
        <f t="shared" si="49"/>
        <v>9.1312772803223901</v>
      </c>
      <c r="M1086">
        <f t="shared" si="50"/>
        <v>9.1312772803223901</v>
      </c>
      <c r="N1086">
        <f t="shared" si="51"/>
        <v>83.380224770131861</v>
      </c>
      <c r="O1086" s="40">
        <f t="shared" si="52"/>
        <v>0.26089363658063974</v>
      </c>
      <c r="Q1086" s="13">
        <v>44124</v>
      </c>
      <c r="R1086">
        <v>16</v>
      </c>
      <c r="S1086">
        <f t="shared" si="42"/>
        <v>11.538852360465006</v>
      </c>
      <c r="T1086" s="17">
        <f t="shared" si="38"/>
        <v>4.4611476395349943</v>
      </c>
      <c r="U1086">
        <f t="shared" si="39"/>
        <v>4.4611476395349943</v>
      </c>
      <c r="V1086">
        <f t="shared" si="40"/>
        <v>19.901838261728653</v>
      </c>
      <c r="W1086" s="40">
        <f t="shared" si="41"/>
        <v>0.27882172747093714</v>
      </c>
    </row>
    <row r="1087" spans="1:23" x14ac:dyDescent="0.3">
      <c r="A1087" s="13">
        <v>44125</v>
      </c>
      <c r="B1087">
        <v>23</v>
      </c>
      <c r="C1087">
        <f t="shared" si="43"/>
        <v>23.001336673739349</v>
      </c>
      <c r="D1087" s="17">
        <f t="shared" si="45"/>
        <v>-1.3366737393489814E-3</v>
      </c>
      <c r="E1087">
        <f t="shared" si="46"/>
        <v>1.3366737393489814E-3</v>
      </c>
      <c r="F1087">
        <f t="shared" si="47"/>
        <v>1.7866966854651885E-6</v>
      </c>
      <c r="G1087" s="40">
        <f t="shared" si="48"/>
        <v>5.8116249536912235E-5</v>
      </c>
      <c r="I1087" s="13">
        <v>44125</v>
      </c>
      <c r="J1087">
        <v>25</v>
      </c>
      <c r="K1087">
        <f t="shared" si="44"/>
        <v>26.369232379766281</v>
      </c>
      <c r="L1087" s="17">
        <f t="shared" si="49"/>
        <v>-1.3692323797662809</v>
      </c>
      <c r="M1087">
        <f t="shared" si="50"/>
        <v>1.3692323797662809</v>
      </c>
      <c r="N1087">
        <f t="shared" si="51"/>
        <v>1.8747973098004329</v>
      </c>
      <c r="O1087" s="40">
        <f t="shared" si="52"/>
        <v>5.4769295190651233E-2</v>
      </c>
      <c r="Q1087" s="13">
        <v>44125</v>
      </c>
      <c r="R1087">
        <v>10</v>
      </c>
      <c r="S1087">
        <f t="shared" si="42"/>
        <v>9.9949189970750982</v>
      </c>
      <c r="T1087" s="17">
        <f t="shared" si="38"/>
        <v>5.0810029249017674E-3</v>
      </c>
      <c r="U1087">
        <f t="shared" si="39"/>
        <v>5.0810029249017674E-3</v>
      </c>
      <c r="V1087">
        <f t="shared" si="40"/>
        <v>2.5816590722860315E-5</v>
      </c>
      <c r="W1087" s="40">
        <f t="shared" si="41"/>
        <v>5.0810029249017676E-4</v>
      </c>
    </row>
    <row r="1088" spans="1:23" x14ac:dyDescent="0.3">
      <c r="A1088" s="13">
        <v>44126</v>
      </c>
      <c r="B1088">
        <v>21</v>
      </c>
      <c r="C1088">
        <f t="shared" si="43"/>
        <v>24.138545762849667</v>
      </c>
      <c r="D1088" s="17">
        <f t="shared" si="45"/>
        <v>-3.1385457628496667</v>
      </c>
      <c r="E1088">
        <f t="shared" si="46"/>
        <v>3.1385457628496667</v>
      </c>
      <c r="F1088">
        <f t="shared" si="47"/>
        <v>9.8504695055015965</v>
      </c>
      <c r="G1088" s="40">
        <f t="shared" si="48"/>
        <v>0.14945456013569841</v>
      </c>
      <c r="I1088" s="13">
        <v>44126</v>
      </c>
      <c r="J1088">
        <v>25</v>
      </c>
      <c r="K1088">
        <f t="shared" si="44"/>
        <v>26.116589071013266</v>
      </c>
      <c r="L1088" s="17">
        <f t="shared" si="49"/>
        <v>-1.1165890710132658</v>
      </c>
      <c r="M1088">
        <f t="shared" si="50"/>
        <v>1.1165890710132658</v>
      </c>
      <c r="N1088">
        <f t="shared" si="51"/>
        <v>1.2467711535062678</v>
      </c>
      <c r="O1088" s="40">
        <f t="shared" si="52"/>
        <v>4.4663562840530628E-2</v>
      </c>
      <c r="Q1088" s="13">
        <v>44126</v>
      </c>
      <c r="R1088">
        <v>9</v>
      </c>
      <c r="S1088">
        <f t="shared" si="42"/>
        <v>10.335182958834832</v>
      </c>
      <c r="T1088" s="17">
        <f t="shared" si="38"/>
        <v>-1.3351829588348316</v>
      </c>
      <c r="U1088">
        <f t="shared" si="39"/>
        <v>1.3351829588348316</v>
      </c>
      <c r="V1088">
        <f t="shared" si="40"/>
        <v>1.7827135335629356</v>
      </c>
      <c r="W1088" s="40">
        <f t="shared" si="41"/>
        <v>0.14835366209275908</v>
      </c>
    </row>
    <row r="1089" spans="1:23" x14ac:dyDescent="0.3">
      <c r="A1089" s="13">
        <v>44127</v>
      </c>
      <c r="B1089">
        <v>23</v>
      </c>
      <c r="C1089">
        <f t="shared" si="43"/>
        <v>25.306019602153754</v>
      </c>
      <c r="D1089" s="17">
        <f t="shared" si="45"/>
        <v>-2.3060196021537536</v>
      </c>
      <c r="E1089">
        <f t="shared" si="46"/>
        <v>2.3060196021537536</v>
      </c>
      <c r="F1089">
        <f t="shared" si="47"/>
        <v>5.3177264055173561</v>
      </c>
      <c r="G1089" s="40">
        <f t="shared" si="48"/>
        <v>0.10026172183277189</v>
      </c>
      <c r="I1089" s="13">
        <v>44127</v>
      </c>
      <c r="J1089">
        <v>29</v>
      </c>
      <c r="K1089">
        <f t="shared" si="44"/>
        <v>25.023309962897617</v>
      </c>
      <c r="L1089" s="17">
        <f t="shared" si="49"/>
        <v>3.976690037102383</v>
      </c>
      <c r="M1089">
        <f t="shared" si="50"/>
        <v>3.976690037102383</v>
      </c>
      <c r="N1089">
        <f t="shared" si="51"/>
        <v>15.814063651189352</v>
      </c>
      <c r="O1089" s="40">
        <f t="shared" si="52"/>
        <v>0.13712724265870285</v>
      </c>
      <c r="Q1089" s="13">
        <v>44127</v>
      </c>
      <c r="R1089">
        <v>14</v>
      </c>
      <c r="S1089">
        <f t="shared" si="42"/>
        <v>12.848180597994526</v>
      </c>
      <c r="T1089" s="17">
        <f t="shared" si="38"/>
        <v>1.1518194020054739</v>
      </c>
      <c r="U1089">
        <f t="shared" si="39"/>
        <v>1.1518194020054739</v>
      </c>
      <c r="V1089">
        <f t="shared" si="40"/>
        <v>1.3266879348362477</v>
      </c>
      <c r="W1089" s="40">
        <f t="shared" si="41"/>
        <v>8.2272814428962421E-2</v>
      </c>
    </row>
    <row r="1090" spans="1:23" x14ac:dyDescent="0.3">
      <c r="A1090" s="13">
        <v>44128</v>
      </c>
      <c r="B1090">
        <v>28</v>
      </c>
      <c r="C1090">
        <f t="shared" si="43"/>
        <v>26.619183888106416</v>
      </c>
      <c r="D1090" s="17">
        <f t="shared" si="45"/>
        <v>1.3808161118935836</v>
      </c>
      <c r="E1090">
        <f t="shared" si="46"/>
        <v>1.3808161118935836</v>
      </c>
      <c r="F1090">
        <f t="shared" si="47"/>
        <v>1.9066531348649134</v>
      </c>
      <c r="G1090" s="40">
        <f t="shared" si="48"/>
        <v>4.9314861139056552E-2</v>
      </c>
      <c r="I1090" s="13">
        <v>44128</v>
      </c>
      <c r="J1090">
        <v>22</v>
      </c>
      <c r="K1090">
        <f t="shared" si="44"/>
        <v>25.427595006030817</v>
      </c>
      <c r="L1090" s="17">
        <f t="shared" si="49"/>
        <v>-3.4275950060308169</v>
      </c>
      <c r="M1090">
        <f t="shared" si="50"/>
        <v>3.4275950060308169</v>
      </c>
      <c r="N1090">
        <f t="shared" si="51"/>
        <v>11.748407525367396</v>
      </c>
      <c r="O1090" s="40">
        <f t="shared" si="52"/>
        <v>0.15579977300140077</v>
      </c>
      <c r="Q1090" s="13">
        <v>44128</v>
      </c>
      <c r="R1090">
        <v>9</v>
      </c>
      <c r="S1090">
        <f t="shared" si="42"/>
        <v>11.643622609828769</v>
      </c>
      <c r="T1090" s="17">
        <f t="shared" si="38"/>
        <v>-2.6436226098287694</v>
      </c>
      <c r="U1090">
        <f t="shared" si="39"/>
        <v>2.6436226098287694</v>
      </c>
      <c r="V1090">
        <f t="shared" si="40"/>
        <v>6.9887405031978735</v>
      </c>
      <c r="W1090" s="40">
        <f t="shared" si="41"/>
        <v>0.29373584553652993</v>
      </c>
    </row>
    <row r="1091" spans="1:23" x14ac:dyDescent="0.3">
      <c r="A1091" s="13">
        <v>44129</v>
      </c>
      <c r="B1091">
        <v>22</v>
      </c>
      <c r="C1091">
        <f t="shared" si="43"/>
        <v>27.779093612747879</v>
      </c>
      <c r="D1091" s="17">
        <f t="shared" si="45"/>
        <v>-5.7790936127478787</v>
      </c>
      <c r="E1091">
        <f t="shared" si="46"/>
        <v>5.7790936127478787</v>
      </c>
      <c r="F1091">
        <f t="shared" si="47"/>
        <v>33.397922984903332</v>
      </c>
      <c r="G1091" s="40">
        <f t="shared" si="48"/>
        <v>0.26268607330672178</v>
      </c>
      <c r="I1091" s="13">
        <v>44129</v>
      </c>
      <c r="J1091">
        <v>24</v>
      </c>
      <c r="K1091">
        <f t="shared" si="44"/>
        <v>26.130576375290865</v>
      </c>
      <c r="L1091" s="17">
        <f t="shared" si="49"/>
        <v>-2.1305763752908646</v>
      </c>
      <c r="M1091">
        <f t="shared" si="50"/>
        <v>2.1305763752908646</v>
      </c>
      <c r="N1091">
        <f t="shared" si="51"/>
        <v>4.5393556909475592</v>
      </c>
      <c r="O1091" s="40">
        <f t="shared" si="52"/>
        <v>8.8774015637119355E-2</v>
      </c>
      <c r="Q1091" s="13">
        <v>44129</v>
      </c>
      <c r="R1091">
        <v>17</v>
      </c>
      <c r="S1091">
        <f t="shared" si="42"/>
        <v>12.828108300841933</v>
      </c>
      <c r="T1091" s="17">
        <f t="shared" si="38"/>
        <v>4.171891699158067</v>
      </c>
      <c r="U1091">
        <f t="shared" si="39"/>
        <v>4.171891699158067</v>
      </c>
      <c r="V1091">
        <f t="shared" si="40"/>
        <v>17.404680349503984</v>
      </c>
      <c r="W1091" s="40">
        <f t="shared" si="41"/>
        <v>0.24540539406812159</v>
      </c>
    </row>
    <row r="1092" spans="1:23" x14ac:dyDescent="0.3">
      <c r="A1092" s="13">
        <v>44130</v>
      </c>
      <c r="B1092">
        <v>24</v>
      </c>
      <c r="C1092">
        <f t="shared" si="43"/>
        <v>23.934928018111371</v>
      </c>
      <c r="D1092" s="17">
        <f t="shared" si="45"/>
        <v>6.5071981888628727E-2</v>
      </c>
      <c r="E1092">
        <f t="shared" si="46"/>
        <v>6.5071981888628727E-2</v>
      </c>
      <c r="F1092">
        <f t="shared" si="47"/>
        <v>4.2343628269140253E-3</v>
      </c>
      <c r="G1092" s="40">
        <f t="shared" si="48"/>
        <v>2.7113325786928635E-3</v>
      </c>
      <c r="I1092" s="13">
        <v>44130</v>
      </c>
      <c r="J1092">
        <v>24</v>
      </c>
      <c r="K1092">
        <f t="shared" si="44"/>
        <v>25.918471020712754</v>
      </c>
      <c r="L1092" s="17">
        <f t="shared" si="49"/>
        <v>-1.9184710207127544</v>
      </c>
      <c r="M1092">
        <f t="shared" si="50"/>
        <v>1.9184710207127544</v>
      </c>
      <c r="N1092">
        <f t="shared" si="51"/>
        <v>3.6805310573146377</v>
      </c>
      <c r="O1092" s="40">
        <f t="shared" si="52"/>
        <v>7.9936292529698097E-2</v>
      </c>
      <c r="Q1092" s="13">
        <v>44130</v>
      </c>
      <c r="R1092">
        <v>14</v>
      </c>
      <c r="S1092">
        <f t="shared" si="42"/>
        <v>15.060589525361186</v>
      </c>
      <c r="T1092" s="17">
        <f t="shared" si="38"/>
        <v>-1.0605895253611859</v>
      </c>
      <c r="U1092">
        <f t="shared" si="39"/>
        <v>1.0605895253611859</v>
      </c>
      <c r="V1092">
        <f t="shared" si="40"/>
        <v>1.1248501413058656</v>
      </c>
      <c r="W1092" s="40">
        <f t="shared" si="41"/>
        <v>7.5756394668656135E-2</v>
      </c>
    </row>
    <row r="1093" spans="1:23" x14ac:dyDescent="0.3">
      <c r="A1093" s="13">
        <v>44131</v>
      </c>
      <c r="B1093">
        <v>25</v>
      </c>
      <c r="C1093">
        <f t="shared" si="43"/>
        <v>22.237025298587092</v>
      </c>
      <c r="D1093" s="17">
        <f t="shared" si="45"/>
        <v>2.762974701412908</v>
      </c>
      <c r="E1093">
        <f t="shared" si="46"/>
        <v>2.762974701412908</v>
      </c>
      <c r="F1093">
        <f t="shared" si="47"/>
        <v>7.6340292006477481</v>
      </c>
      <c r="G1093" s="40">
        <f t="shared" si="48"/>
        <v>0.11051898805651632</v>
      </c>
      <c r="I1093" s="13">
        <v>44131</v>
      </c>
      <c r="J1093">
        <v>36</v>
      </c>
      <c r="K1093">
        <f t="shared" si="44"/>
        <v>21.455040234051989</v>
      </c>
      <c r="L1093" s="17">
        <f t="shared" si="49"/>
        <v>14.544959765948011</v>
      </c>
      <c r="M1093">
        <f t="shared" si="50"/>
        <v>14.544959765948011</v>
      </c>
      <c r="N1093">
        <f t="shared" si="51"/>
        <v>211.55585459304643</v>
      </c>
      <c r="O1093" s="40">
        <f t="shared" si="52"/>
        <v>0.40402666016522254</v>
      </c>
      <c r="Q1093" s="13">
        <v>44131</v>
      </c>
      <c r="R1093">
        <v>15</v>
      </c>
      <c r="S1093">
        <f t="shared" si="42"/>
        <v>9.9758449671269833</v>
      </c>
      <c r="T1093" s="17">
        <f t="shared" si="38"/>
        <v>5.0241550328730167</v>
      </c>
      <c r="U1093">
        <f t="shared" si="39"/>
        <v>5.0241550328730167</v>
      </c>
      <c r="V1093">
        <f t="shared" si="40"/>
        <v>25.242133794343264</v>
      </c>
      <c r="W1093" s="40">
        <f t="shared" si="41"/>
        <v>0.33494366885820109</v>
      </c>
    </row>
    <row r="1094" spans="1:23" x14ac:dyDescent="0.3">
      <c r="A1094" s="13">
        <v>44132</v>
      </c>
      <c r="B1094">
        <v>19</v>
      </c>
      <c r="C1094">
        <f t="shared" si="43"/>
        <v>22.471786496738787</v>
      </c>
      <c r="D1094" s="17">
        <f t="shared" si="45"/>
        <v>-3.4717864967387868</v>
      </c>
      <c r="E1094">
        <f t="shared" si="46"/>
        <v>3.4717864967387868</v>
      </c>
      <c r="F1094">
        <f t="shared" si="47"/>
        <v>12.053301478937778</v>
      </c>
      <c r="G1094" s="40">
        <f t="shared" si="48"/>
        <v>0.18272560509151509</v>
      </c>
      <c r="I1094" s="13">
        <v>44132</v>
      </c>
      <c r="J1094">
        <v>30</v>
      </c>
      <c r="K1094">
        <f t="shared" si="44"/>
        <v>20.020310368430529</v>
      </c>
      <c r="L1094" s="17">
        <f t="shared" si="49"/>
        <v>9.979689631569471</v>
      </c>
      <c r="M1094">
        <f t="shared" si="50"/>
        <v>9.979689631569471</v>
      </c>
      <c r="N1094">
        <f t="shared" si="51"/>
        <v>99.594205142455209</v>
      </c>
      <c r="O1094" s="40">
        <f t="shared" si="52"/>
        <v>0.33265632105231568</v>
      </c>
      <c r="Q1094" s="13">
        <v>44132</v>
      </c>
      <c r="R1094">
        <v>12</v>
      </c>
      <c r="S1094">
        <f t="shared" si="42"/>
        <v>11.999999630603266</v>
      </c>
      <c r="T1094" s="17">
        <f t="shared" si="38"/>
        <v>3.6939673364599912E-7</v>
      </c>
      <c r="U1094">
        <f t="shared" si="39"/>
        <v>3.6939673364599912E-7</v>
      </c>
      <c r="V1094">
        <f t="shared" si="40"/>
        <v>1.3645394682833321E-13</v>
      </c>
      <c r="W1094" s="40">
        <f t="shared" si="41"/>
        <v>3.0783061137166591E-8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62" si="53">(($E$858*J1098)+($E$857*J1097)+($E$856*J1096)+($E$855*J1095)+($E$854*J1094))/5</f>
        <v>0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si="53"/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3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3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3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3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3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3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3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3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3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3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3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3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3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3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3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3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3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3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3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3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3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3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3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3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3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3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3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3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3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3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3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4">(($E$858*J1162)+($E$857*J1161)+($E$856*J1160)+($E$855*J1159)+($E$854*J1158))/5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4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4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4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4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4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4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4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4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4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4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4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4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4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4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4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4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4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4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4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4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4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4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4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4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4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4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4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4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53:E853"/>
    <mergeCell ref="L853:M853"/>
    <mergeCell ref="T853:U853"/>
    <mergeCell ref="E863:F864"/>
    <mergeCell ref="M863:N864"/>
    <mergeCell ref="U863:V86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435E3-01B5-402F-A418-DD12373085D0}">
  <dimension ref="A1:Y1191"/>
  <sheetViews>
    <sheetView topLeftCell="A858" workbookViewId="0">
      <selection activeCell="K25" sqref="K25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41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D853" s="232" t="s">
        <v>53</v>
      </c>
      <c r="E853" s="232"/>
      <c r="I853" s="13">
        <v>43891</v>
      </c>
      <c r="J853">
        <v>29</v>
      </c>
      <c r="L853" s="232" t="s">
        <v>53</v>
      </c>
      <c r="M853" s="232"/>
      <c r="Q853" s="13">
        <v>43891</v>
      </c>
      <c r="T853" s="232" t="s">
        <v>53</v>
      </c>
      <c r="U853" s="232"/>
    </row>
    <row r="854" spans="1:22" x14ac:dyDescent="0.3">
      <c r="A854" s="13">
        <v>43892</v>
      </c>
      <c r="B854">
        <v>26</v>
      </c>
      <c r="D854" s="42" t="s">
        <v>54</v>
      </c>
      <c r="E854" s="42">
        <v>7.0232451621385306E-2</v>
      </c>
      <c r="I854" s="13">
        <v>43892</v>
      </c>
      <c r="J854">
        <v>31</v>
      </c>
      <c r="L854" s="42" t="s">
        <v>54</v>
      </c>
      <c r="M854" s="42">
        <v>0.5221798187470682</v>
      </c>
      <c r="Q854" s="13">
        <v>43892</v>
      </c>
      <c r="T854" s="42" t="s">
        <v>54</v>
      </c>
      <c r="U854" s="42">
        <v>7.6443898608581024E-3</v>
      </c>
    </row>
    <row r="855" spans="1:22" x14ac:dyDescent="0.3">
      <c r="A855" s="13">
        <v>43893</v>
      </c>
      <c r="B855">
        <v>33</v>
      </c>
      <c r="D855" s="42" t="s">
        <v>55</v>
      </c>
      <c r="E855" s="42">
        <v>0</v>
      </c>
      <c r="I855" s="13">
        <v>43893</v>
      </c>
      <c r="J855">
        <v>38</v>
      </c>
      <c r="L855" s="42" t="s">
        <v>55</v>
      </c>
      <c r="M855" s="42">
        <v>0</v>
      </c>
      <c r="Q855" s="13">
        <v>43893</v>
      </c>
      <c r="R855">
        <v>1</v>
      </c>
      <c r="T855" s="42" t="s">
        <v>55</v>
      </c>
      <c r="U855" s="42">
        <v>1.734126923768907</v>
      </c>
    </row>
    <row r="856" spans="1:22" x14ac:dyDescent="0.3">
      <c r="A856" s="13">
        <v>43894</v>
      </c>
      <c r="B856">
        <v>23</v>
      </c>
      <c r="D856" s="42" t="s">
        <v>56</v>
      </c>
      <c r="E856" s="42">
        <v>0.10223772444811749</v>
      </c>
      <c r="I856" s="13">
        <v>43894</v>
      </c>
      <c r="J856">
        <v>25</v>
      </c>
      <c r="L856" s="42" t="s">
        <v>56</v>
      </c>
      <c r="M856" s="42">
        <v>1.4674236721767031</v>
      </c>
      <c r="Q856" s="13">
        <v>43894</v>
      </c>
      <c r="R856">
        <v>3</v>
      </c>
      <c r="T856" s="42" t="s">
        <v>56</v>
      </c>
      <c r="U856" s="42">
        <v>1.9968944020056871</v>
      </c>
    </row>
    <row r="857" spans="1:22" x14ac:dyDescent="0.3">
      <c r="A857" s="13">
        <v>43895</v>
      </c>
      <c r="B857">
        <v>25</v>
      </c>
      <c r="D857" s="42" t="s">
        <v>57</v>
      </c>
      <c r="E857" s="42">
        <v>1.0462175107284286</v>
      </c>
      <c r="I857" s="13">
        <v>43895</v>
      </c>
      <c r="J857">
        <v>30</v>
      </c>
      <c r="L857" s="42" t="s">
        <v>57</v>
      </c>
      <c r="M857" s="42">
        <v>0</v>
      </c>
      <c r="Q857" s="13">
        <v>43895</v>
      </c>
      <c r="R857" s="41">
        <v>13</v>
      </c>
      <c r="T857" s="42" t="s">
        <v>57</v>
      </c>
      <c r="U857" s="42">
        <v>0.10103571575873789</v>
      </c>
    </row>
    <row r="858" spans="1:22" x14ac:dyDescent="0.3">
      <c r="A858" s="13">
        <v>43896</v>
      </c>
      <c r="B858">
        <v>27</v>
      </c>
      <c r="D858" s="42" t="s">
        <v>58</v>
      </c>
      <c r="E858" s="42">
        <v>2.0802740681677312</v>
      </c>
      <c r="I858" s="13">
        <v>43896</v>
      </c>
      <c r="J858">
        <v>27</v>
      </c>
      <c r="L858" s="42" t="s">
        <v>58</v>
      </c>
      <c r="M858" s="42">
        <v>1.7046502938091794</v>
      </c>
      <c r="Q858" s="13">
        <v>43896</v>
      </c>
      <c r="R858" s="41">
        <v>13</v>
      </c>
      <c r="T858" s="42" t="s">
        <v>58</v>
      </c>
      <c r="U858" s="42">
        <v>0.6195285763333972</v>
      </c>
    </row>
    <row r="859" spans="1:22" x14ac:dyDescent="0.3">
      <c r="A859" s="13">
        <v>43897</v>
      </c>
      <c r="B859">
        <v>24</v>
      </c>
      <c r="D859" s="42" t="s">
        <v>62</v>
      </c>
      <c r="E859" s="43">
        <v>2.6892115427238257</v>
      </c>
      <c r="I859" s="13">
        <v>43897</v>
      </c>
      <c r="J859">
        <v>25</v>
      </c>
      <c r="L859" s="42" t="s">
        <v>62</v>
      </c>
      <c r="M859" s="43">
        <v>0.67999427329706852</v>
      </c>
      <c r="Q859" s="13">
        <v>43897</v>
      </c>
      <c r="R859">
        <v>2</v>
      </c>
      <c r="T859" s="42" t="s">
        <v>62</v>
      </c>
      <c r="U859" s="43">
        <v>1.305266379441953</v>
      </c>
    </row>
    <row r="860" spans="1:22" x14ac:dyDescent="0.3">
      <c r="A860" s="13">
        <v>43898</v>
      </c>
      <c r="B860">
        <v>25</v>
      </c>
      <c r="D860" s="42" t="s">
        <v>63</v>
      </c>
      <c r="E860" s="43">
        <v>0.66446666927647047</v>
      </c>
      <c r="I860" s="13">
        <v>43898</v>
      </c>
      <c r="J860">
        <v>28</v>
      </c>
      <c r="L860" s="42" t="s">
        <v>63</v>
      </c>
      <c r="M860" s="43">
        <v>2.366022895618884</v>
      </c>
      <c r="Q860" s="13">
        <v>43898</v>
      </c>
      <c r="R860">
        <v>1</v>
      </c>
      <c r="T860" s="42" t="s">
        <v>63</v>
      </c>
      <c r="U860" s="43">
        <v>1.3775792576355714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41">
        <v>13</v>
      </c>
    </row>
    <row r="862" spans="1:22" ht="18.600000000000001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" x14ac:dyDescent="0.3">
      <c r="A863" s="13">
        <v>43901</v>
      </c>
      <c r="B863">
        <v>25</v>
      </c>
      <c r="E863" s="221" t="s">
        <v>59</v>
      </c>
      <c r="F863" s="222"/>
      <c r="G863" s="15"/>
      <c r="I863" s="13">
        <v>43901</v>
      </c>
      <c r="J863">
        <v>33</v>
      </c>
      <c r="M863" s="221" t="s">
        <v>60</v>
      </c>
      <c r="N863" s="222"/>
      <c r="Q863" s="13">
        <v>43901</v>
      </c>
      <c r="R863">
        <v>3</v>
      </c>
      <c r="U863" s="221" t="s">
        <v>61</v>
      </c>
      <c r="V863" s="222"/>
    </row>
    <row r="864" spans="1:22" x14ac:dyDescent="0.3">
      <c r="A864" s="13">
        <v>43902</v>
      </c>
      <c r="B864">
        <v>30</v>
      </c>
      <c r="E864" s="223"/>
      <c r="F864" s="224"/>
      <c r="I864" s="13">
        <v>43902</v>
      </c>
      <c r="J864">
        <v>36</v>
      </c>
      <c r="M864" s="223"/>
      <c r="N864" s="224"/>
      <c r="Q864" s="13">
        <v>43902</v>
      </c>
      <c r="R864" s="41">
        <v>13</v>
      </c>
      <c r="U864" s="223"/>
      <c r="V864" s="224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2.3720751005561387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2.3940605663264454</v>
      </c>
      <c r="Q865" s="13">
        <v>43903</v>
      </c>
      <c r="R865">
        <v>1</v>
      </c>
      <c r="U865" s="8" t="s">
        <v>10</v>
      </c>
      <c r="V865" s="9">
        <f>AVEDEV(U1048:U1094)</f>
        <v>2.5342997170507169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26.247942437060509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25.209799503212377</v>
      </c>
      <c r="Q866" s="13">
        <v>43904</v>
      </c>
      <c r="R866">
        <v>2</v>
      </c>
      <c r="U866" s="8" t="s">
        <v>11</v>
      </c>
      <c r="V866" s="10">
        <f>AVEDEV(V1048:V1094)</f>
        <v>23.398234039185031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5.1232745814625735</v>
      </c>
      <c r="G867" s="18"/>
      <c r="I867" s="13">
        <v>43905</v>
      </c>
      <c r="J867">
        <v>21</v>
      </c>
      <c r="M867" s="8" t="s">
        <v>12</v>
      </c>
      <c r="N867" s="10">
        <f>SQRT(N866)</f>
        <v>5.0209361182166399</v>
      </c>
      <c r="Q867" s="13">
        <v>43905</v>
      </c>
      <c r="R867">
        <v>4</v>
      </c>
      <c r="U867" s="8" t="s">
        <v>12</v>
      </c>
      <c r="V867" s="10">
        <f>SQRT(V866)</f>
        <v>4.8371721118009674</v>
      </c>
    </row>
    <row r="868" spans="1:23" ht="1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0.17451220376840179</v>
      </c>
      <c r="G868" s="19"/>
      <c r="I868" s="13">
        <v>43906</v>
      </c>
      <c r="J868">
        <v>22</v>
      </c>
      <c r="M868" s="11" t="s">
        <v>13</v>
      </c>
      <c r="N868" s="12">
        <f>AVERAGE(O875:O1094)</f>
        <v>0.15256158674154605</v>
      </c>
      <c r="Q868" s="13">
        <v>43906</v>
      </c>
      <c r="R868">
        <v>18</v>
      </c>
      <c r="U868" s="11" t="s">
        <v>13</v>
      </c>
      <c r="V868" s="12">
        <f>AVERAGE(W1048:W1094)</f>
        <v>0.28025908006465078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>(($E$858*B873)+($E$857*B872)+($E$856*B871)+($E$855*B870)+($E$854*B869)+(B868*$E$859)+(B867*$E$860))/7</f>
        <v>29.88759870904024</v>
      </c>
      <c r="D874" s="17">
        <f t="shared" ref="D874:D937" si="0">B874-C874</f>
        <v>4.1124012909597596</v>
      </c>
      <c r="E874">
        <f t="shared" ref="E874:E937" si="1">ABS(D874)</f>
        <v>4.1124012909597596</v>
      </c>
      <c r="F874">
        <f t="shared" ref="F874:F937" si="2">E874^2</f>
        <v>16.911844377887498</v>
      </c>
      <c r="G874" s="39">
        <f t="shared" ref="G874:G937" si="3">ABS(E874/B874)</f>
        <v>0.12095297914587529</v>
      </c>
      <c r="I874" s="13">
        <v>43912</v>
      </c>
      <c r="J874">
        <v>25</v>
      </c>
      <c r="K874">
        <f>(($M$859*J873)+($M$857*J872)+($M$856*J871)+($M$855*J870)+($M$854*J869)+(J868*$M$858)+(J867*$M$860))/7</f>
        <v>22.169708752282681</v>
      </c>
      <c r="L874" s="17">
        <f t="shared" ref="L874:L937" si="4">J874-K874</f>
        <v>2.8302912477173194</v>
      </c>
      <c r="M874">
        <f t="shared" ref="M874:M937" si="5">ABS(L874)</f>
        <v>2.8302912477173194</v>
      </c>
      <c r="N874">
        <f t="shared" ref="N874:N937" si="6">M874^2</f>
        <v>8.0105485469052606</v>
      </c>
      <c r="O874" s="39">
        <f t="shared" ref="O874:O937" si="7">ABS(M874/J874)</f>
        <v>0.11321164990869277</v>
      </c>
      <c r="Q874" s="13">
        <v>43912</v>
      </c>
      <c r="R874">
        <v>6</v>
      </c>
      <c r="T874" s="17"/>
      <c r="W874" s="40"/>
    </row>
    <row r="875" spans="1:23" x14ac:dyDescent="0.3">
      <c r="A875" s="13">
        <v>43913</v>
      </c>
      <c r="B875">
        <v>33</v>
      </c>
      <c r="C875">
        <f t="shared" ref="C875:C938" si="8">(($E$858*B874)+($E$857*B873)+($E$856*B872)+($E$855*B871)+($E$854*B870)+(B869*$E$859)+(B868*$E$860))/7</f>
        <v>31.526764564241056</v>
      </c>
      <c r="D875" s="17">
        <f t="shared" si="0"/>
        <v>1.4732354357589443</v>
      </c>
      <c r="E875">
        <f t="shared" si="1"/>
        <v>1.4732354357589443</v>
      </c>
      <c r="F875">
        <f t="shared" si="2"/>
        <v>2.1704226491758467</v>
      </c>
      <c r="G875" s="39">
        <f t="shared" si="3"/>
        <v>4.4643498053301346E-2</v>
      </c>
      <c r="I875" s="13">
        <v>43913</v>
      </c>
      <c r="J875">
        <v>32</v>
      </c>
      <c r="K875">
        <f t="shared" ref="K875:K938" si="9">(($M$859*J874)+($M$857*J873)+($M$856*J872)+($M$855*J871)+($M$854*J870)+(J869*$M$858)+(J868*$M$860))/7</f>
        <v>24.607748555276043</v>
      </c>
      <c r="L875" s="17">
        <f t="shared" si="4"/>
        <v>7.3922514447239571</v>
      </c>
      <c r="M875">
        <f t="shared" si="5"/>
        <v>7.3922514447239571</v>
      </c>
      <c r="N875">
        <f t="shared" si="6"/>
        <v>54.645381422023434</v>
      </c>
      <c r="O875" s="39">
        <f t="shared" si="7"/>
        <v>0.23100785764762366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 t="shared" si="8"/>
        <v>29.626653224643146</v>
      </c>
      <c r="D876" s="17">
        <f t="shared" si="0"/>
        <v>-2.626653224643146</v>
      </c>
      <c r="E876">
        <f t="shared" si="1"/>
        <v>2.626653224643146</v>
      </c>
      <c r="F876">
        <f t="shared" si="2"/>
        <v>6.8993071625282374</v>
      </c>
      <c r="G876" s="39">
        <f t="shared" si="3"/>
        <v>9.7283452764560963E-2</v>
      </c>
      <c r="I876" s="13">
        <v>43914</v>
      </c>
      <c r="J876">
        <v>20</v>
      </c>
      <c r="K876">
        <f t="shared" si="9"/>
        <v>25.469627910822101</v>
      </c>
      <c r="L876" s="17">
        <f t="shared" si="4"/>
        <v>-5.4696279108221013</v>
      </c>
      <c r="M876">
        <f t="shared" si="5"/>
        <v>5.4696279108221013</v>
      </c>
      <c r="N876">
        <f t="shared" si="6"/>
        <v>29.916829482844143</v>
      </c>
      <c r="O876" s="39">
        <f t="shared" si="7"/>
        <v>0.27348139554110507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si="8"/>
        <v>27.916654570379659</v>
      </c>
      <c r="D877" s="17">
        <f t="shared" si="0"/>
        <v>-3.9166545703796594</v>
      </c>
      <c r="E877">
        <f t="shared" si="1"/>
        <v>3.9166545703796594</v>
      </c>
      <c r="F877">
        <f t="shared" si="2"/>
        <v>15.340183023675873</v>
      </c>
      <c r="G877" s="39">
        <f t="shared" si="3"/>
        <v>0.16319394043248581</v>
      </c>
      <c r="I877" s="13">
        <v>43915</v>
      </c>
      <c r="J877">
        <v>25</v>
      </c>
      <c r="K877">
        <f t="shared" si="9"/>
        <v>25.386127289171505</v>
      </c>
      <c r="L877" s="17">
        <f t="shared" si="4"/>
        <v>-0.38612728917150463</v>
      </c>
      <c r="M877">
        <f t="shared" si="5"/>
        <v>0.38612728917150463</v>
      </c>
      <c r="N877">
        <f t="shared" si="6"/>
        <v>0.14909428344293477</v>
      </c>
      <c r="O877" s="39">
        <f t="shared" si="7"/>
        <v>1.5445091566860185E-2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8"/>
        <v>25.565346372472167</v>
      </c>
      <c r="D878" s="17">
        <f t="shared" si="0"/>
        <v>4.4346536275278332</v>
      </c>
      <c r="E878">
        <f t="shared" si="1"/>
        <v>4.4346536275278332</v>
      </c>
      <c r="F878">
        <f t="shared" si="2"/>
        <v>19.66615279614577</v>
      </c>
      <c r="G878" s="39">
        <f t="shared" si="3"/>
        <v>0.14782178758426109</v>
      </c>
      <c r="I878" s="13">
        <v>43916</v>
      </c>
      <c r="J878">
        <v>22</v>
      </c>
      <c r="K878">
        <f t="shared" si="9"/>
        <v>26.891523891135101</v>
      </c>
      <c r="L878" s="17">
        <f t="shared" si="4"/>
        <v>-4.8915238911351011</v>
      </c>
      <c r="M878">
        <f t="shared" si="5"/>
        <v>4.8915238911351011</v>
      </c>
      <c r="N878">
        <f t="shared" si="6"/>
        <v>23.92700597754548</v>
      </c>
      <c r="O878" s="39">
        <f t="shared" si="7"/>
        <v>0.22234199505159549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8"/>
        <v>27.805198397417175</v>
      </c>
      <c r="D879" s="17">
        <f t="shared" si="0"/>
        <v>-6.8051983974171755</v>
      </c>
      <c r="E879">
        <f t="shared" si="1"/>
        <v>6.8051983974171755</v>
      </c>
      <c r="F879">
        <f t="shared" si="2"/>
        <v>46.310725228209293</v>
      </c>
      <c r="G879" s="39">
        <f t="shared" si="3"/>
        <v>0.324057066543675</v>
      </c>
      <c r="I879" s="13">
        <v>43917</v>
      </c>
      <c r="J879">
        <v>24</v>
      </c>
      <c r="K879">
        <f t="shared" si="9"/>
        <v>23.110737581098096</v>
      </c>
      <c r="L879" s="17">
        <f t="shared" si="4"/>
        <v>0.88926241890190383</v>
      </c>
      <c r="M879">
        <f t="shared" si="5"/>
        <v>0.88926241890190383</v>
      </c>
      <c r="N879">
        <f t="shared" si="6"/>
        <v>0.79078764967126514</v>
      </c>
      <c r="O879" s="39">
        <f t="shared" si="7"/>
        <v>3.7052600787579326E-2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8"/>
        <v>27.410759463402339</v>
      </c>
      <c r="D880" s="17">
        <f t="shared" si="0"/>
        <v>1.5892405365976607</v>
      </c>
      <c r="E880">
        <f t="shared" si="1"/>
        <v>1.5892405365976607</v>
      </c>
      <c r="F880">
        <f t="shared" si="2"/>
        <v>2.5256854831652205</v>
      </c>
      <c r="G880" s="39">
        <f t="shared" si="3"/>
        <v>5.4801397813712439E-2</v>
      </c>
      <c r="I880" s="13">
        <v>43918</v>
      </c>
      <c r="J880">
        <v>18</v>
      </c>
      <c r="K880">
        <f t="shared" si="9"/>
        <v>23.145420959525637</v>
      </c>
      <c r="L880" s="17">
        <f t="shared" si="4"/>
        <v>-5.1454209595256373</v>
      </c>
      <c r="M880">
        <f t="shared" si="5"/>
        <v>5.1454209595256373</v>
      </c>
      <c r="N880">
        <f t="shared" si="6"/>
        <v>26.475356850725731</v>
      </c>
      <c r="O880" s="39">
        <f t="shared" si="7"/>
        <v>0.28585671997364653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8"/>
        <v>28.371110184952624</v>
      </c>
      <c r="D881" s="17">
        <f t="shared" si="0"/>
        <v>-11.371110184952624</v>
      </c>
      <c r="E881">
        <f t="shared" si="1"/>
        <v>11.371110184952624</v>
      </c>
      <c r="F881">
        <f t="shared" si="2"/>
        <v>129.3021468383333</v>
      </c>
      <c r="G881" s="39">
        <f t="shared" si="3"/>
        <v>0.66888883440897784</v>
      </c>
      <c r="I881" s="13">
        <v>43919</v>
      </c>
      <c r="J881">
        <v>24</v>
      </c>
      <c r="K881">
        <f t="shared" si="9"/>
        <v>24.09517083922027</v>
      </c>
      <c r="L881" s="17">
        <f t="shared" si="4"/>
        <v>-9.5170839220269698E-2</v>
      </c>
      <c r="M881">
        <f t="shared" si="5"/>
        <v>9.5170839220269698E-2</v>
      </c>
      <c r="N881">
        <f t="shared" si="6"/>
        <v>9.0574886378904252E-3</v>
      </c>
      <c r="O881" s="39">
        <f t="shared" si="7"/>
        <v>3.9654516341779038E-3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8"/>
        <v>23.439092823138054</v>
      </c>
      <c r="D882" s="17">
        <f t="shared" si="0"/>
        <v>4.5609071768619458</v>
      </c>
      <c r="E882">
        <f t="shared" si="1"/>
        <v>4.5609071768619458</v>
      </c>
      <c r="F882">
        <f t="shared" si="2"/>
        <v>20.801874275950805</v>
      </c>
      <c r="G882" s="39">
        <f t="shared" si="3"/>
        <v>0.16288954203078379</v>
      </c>
      <c r="I882" s="13">
        <v>43920</v>
      </c>
      <c r="J882">
        <v>20</v>
      </c>
      <c r="K882">
        <f t="shared" si="9"/>
        <v>24.9140378137193</v>
      </c>
      <c r="L882" s="17">
        <f t="shared" si="4"/>
        <v>-4.9140378137193004</v>
      </c>
      <c r="M882">
        <f t="shared" si="5"/>
        <v>4.9140378137193004</v>
      </c>
      <c r="N882">
        <f t="shared" si="6"/>
        <v>24.147767634663161</v>
      </c>
      <c r="O882" s="39">
        <f t="shared" si="7"/>
        <v>0.24570189068596501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8"/>
        <v>23.36955946350761</v>
      </c>
      <c r="D883" s="17">
        <f t="shared" si="0"/>
        <v>-6.3695594635076098</v>
      </c>
      <c r="E883">
        <f t="shared" si="1"/>
        <v>6.3695594635076098</v>
      </c>
      <c r="F883">
        <f t="shared" si="2"/>
        <v>40.571287759159347</v>
      </c>
      <c r="G883" s="39">
        <f t="shared" si="3"/>
        <v>0.3746799684416241</v>
      </c>
      <c r="I883" s="13">
        <v>43921</v>
      </c>
      <c r="J883">
        <v>19</v>
      </c>
      <c r="K883">
        <f t="shared" si="9"/>
        <v>20.205454690737813</v>
      </c>
      <c r="L883" s="17">
        <f t="shared" si="4"/>
        <v>-1.2054546907378132</v>
      </c>
      <c r="M883">
        <f t="shared" si="5"/>
        <v>1.2054546907378132</v>
      </c>
      <c r="N883">
        <f t="shared" si="6"/>
        <v>1.4531210114217969</v>
      </c>
      <c r="O883" s="39">
        <f t="shared" si="7"/>
        <v>6.3444983723042803E-2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8"/>
        <v>23.499316943323514</v>
      </c>
      <c r="D884" s="17">
        <f t="shared" si="0"/>
        <v>-0.49931694332351384</v>
      </c>
      <c r="E884">
        <f t="shared" si="1"/>
        <v>0.49931694332351384</v>
      </c>
      <c r="F884">
        <f t="shared" si="2"/>
        <v>0.24931740988993714</v>
      </c>
      <c r="G884" s="39">
        <f t="shared" si="3"/>
        <v>2.1709432318413647E-2</v>
      </c>
      <c r="I884" s="13">
        <v>43922</v>
      </c>
      <c r="J884">
        <v>20</v>
      </c>
      <c r="K884">
        <f t="shared" si="9"/>
        <v>22.474750547012693</v>
      </c>
      <c r="L884" s="17">
        <f t="shared" si="4"/>
        <v>-2.4747505470126931</v>
      </c>
      <c r="M884">
        <f t="shared" si="5"/>
        <v>2.4747505470126931</v>
      </c>
      <c r="N884">
        <f t="shared" si="6"/>
        <v>6.1243902699396235</v>
      </c>
      <c r="O884" s="39">
        <f t="shared" si="7"/>
        <v>0.12373752735063466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8"/>
        <v>20.991263015329</v>
      </c>
      <c r="D885" s="17">
        <f t="shared" si="0"/>
        <v>8.7369846709997034E-3</v>
      </c>
      <c r="E885">
        <f t="shared" si="1"/>
        <v>8.7369846709997034E-3</v>
      </c>
      <c r="F885">
        <f t="shared" si="2"/>
        <v>7.633490114128379E-5</v>
      </c>
      <c r="G885" s="39">
        <f t="shared" si="3"/>
        <v>4.1604688909522398E-4</v>
      </c>
      <c r="I885" s="13">
        <v>43923</v>
      </c>
      <c r="J885">
        <v>22</v>
      </c>
      <c r="K885">
        <f t="shared" si="9"/>
        <v>20.758815200279773</v>
      </c>
      <c r="L885" s="17">
        <f t="shared" si="4"/>
        <v>1.2411847997202266</v>
      </c>
      <c r="M885">
        <f t="shared" si="5"/>
        <v>1.2411847997202266</v>
      </c>
      <c r="N885">
        <f t="shared" si="6"/>
        <v>1.540539707056539</v>
      </c>
      <c r="O885" s="39">
        <f t="shared" si="7"/>
        <v>5.6417490896373934E-2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8"/>
        <v>23.231669423607794</v>
      </c>
      <c r="D886" s="17">
        <f t="shared" si="0"/>
        <v>-2.2316694236077943</v>
      </c>
      <c r="E886">
        <f t="shared" si="1"/>
        <v>2.2316694236077943</v>
      </c>
      <c r="F886">
        <f t="shared" si="2"/>
        <v>4.9803484162659446</v>
      </c>
      <c r="G886" s="39">
        <f t="shared" si="3"/>
        <v>0.10626997255275211</v>
      </c>
      <c r="I886" s="13">
        <v>43924</v>
      </c>
      <c r="J886">
        <v>19</v>
      </c>
      <c r="K886">
        <f t="shared" si="9"/>
        <v>20.405927745320135</v>
      </c>
      <c r="L886" s="17">
        <f t="shared" si="4"/>
        <v>-1.4059277453201346</v>
      </c>
      <c r="M886">
        <f t="shared" si="5"/>
        <v>1.4059277453201346</v>
      </c>
      <c r="N886">
        <f t="shared" si="6"/>
        <v>1.9766328250609575</v>
      </c>
      <c r="O886" s="39">
        <f t="shared" si="7"/>
        <v>7.3996197122112348E-2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8"/>
        <v>19.280061299978218</v>
      </c>
      <c r="D887" s="17">
        <f t="shared" si="0"/>
        <v>7.7199387000217818</v>
      </c>
      <c r="E887">
        <f t="shared" si="1"/>
        <v>7.7199387000217818</v>
      </c>
      <c r="F887">
        <f t="shared" si="2"/>
        <v>59.597453532094001</v>
      </c>
      <c r="G887" s="39">
        <f t="shared" si="3"/>
        <v>0.28592365555636229</v>
      </c>
      <c r="I887" s="13">
        <v>43925</v>
      </c>
      <c r="J887">
        <v>18</v>
      </c>
      <c r="K887">
        <f t="shared" si="9"/>
        <v>19.458854311954276</v>
      </c>
      <c r="L887" s="17">
        <f t="shared" si="4"/>
        <v>-1.4588543119542763</v>
      </c>
      <c r="M887">
        <f t="shared" si="5"/>
        <v>1.4588543119542763</v>
      </c>
      <c r="N887">
        <f t="shared" si="6"/>
        <v>2.128255903507585</v>
      </c>
      <c r="O887" s="39">
        <f t="shared" si="7"/>
        <v>8.104746177523757E-2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8"/>
        <v>24.0103954329667</v>
      </c>
      <c r="D888" s="17">
        <f t="shared" si="0"/>
        <v>3.9896045670333002</v>
      </c>
      <c r="E888">
        <f t="shared" si="1"/>
        <v>3.9896045670333002</v>
      </c>
      <c r="F888">
        <f t="shared" si="2"/>
        <v>15.916944601292967</v>
      </c>
      <c r="G888" s="39">
        <f t="shared" si="3"/>
        <v>0.14248587739404645</v>
      </c>
      <c r="I888" s="13">
        <v>43926</v>
      </c>
      <c r="J888">
        <v>22</v>
      </c>
      <c r="K888">
        <f t="shared" si="9"/>
        <v>20.760312804923689</v>
      </c>
      <c r="L888" s="17">
        <f t="shared" si="4"/>
        <v>1.2396871950763106</v>
      </c>
      <c r="M888">
        <f t="shared" si="5"/>
        <v>1.2396871950763106</v>
      </c>
      <c r="N888">
        <f t="shared" si="6"/>
        <v>1.5368243416361707</v>
      </c>
      <c r="O888" s="39">
        <f t="shared" si="7"/>
        <v>5.6349417958014118E-2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8"/>
        <v>22.082792609301798</v>
      </c>
      <c r="D889" s="17">
        <f t="shared" si="0"/>
        <v>-8.2792609301797881E-2</v>
      </c>
      <c r="E889">
        <f t="shared" si="1"/>
        <v>8.2792609301797881E-2</v>
      </c>
      <c r="F889">
        <f t="shared" si="2"/>
        <v>6.854616155000149E-3</v>
      </c>
      <c r="G889" s="39">
        <f t="shared" si="3"/>
        <v>3.7633004228089947E-3</v>
      </c>
      <c r="I889" s="13">
        <v>43927</v>
      </c>
      <c r="J889">
        <v>21</v>
      </c>
      <c r="K889">
        <f t="shared" si="9"/>
        <v>18.999047664798045</v>
      </c>
      <c r="L889" s="17">
        <f t="shared" si="4"/>
        <v>2.0009523352019549</v>
      </c>
      <c r="M889">
        <f t="shared" si="5"/>
        <v>2.0009523352019549</v>
      </c>
      <c r="N889">
        <f t="shared" si="6"/>
        <v>4.0038102477501569</v>
      </c>
      <c r="O889" s="39">
        <f t="shared" si="7"/>
        <v>9.5283444533426423E-2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8"/>
        <v>21.777602672083191</v>
      </c>
      <c r="D890" s="17">
        <f t="shared" si="0"/>
        <v>-2.7776026720831908</v>
      </c>
      <c r="E890">
        <f t="shared" si="1"/>
        <v>2.7776026720831908</v>
      </c>
      <c r="F890">
        <f t="shared" si="2"/>
        <v>7.7150766039636816</v>
      </c>
      <c r="G890" s="39">
        <f t="shared" si="3"/>
        <v>0.14618961432016794</v>
      </c>
      <c r="I890" s="13">
        <v>43928</v>
      </c>
      <c r="J890">
        <v>23</v>
      </c>
      <c r="K890">
        <f t="shared" si="9"/>
        <v>18.746986106256713</v>
      </c>
      <c r="L890" s="17">
        <f t="shared" si="4"/>
        <v>4.2530138937432866</v>
      </c>
      <c r="M890">
        <f t="shared" si="5"/>
        <v>4.2530138937432866</v>
      </c>
      <c r="N890">
        <f t="shared" si="6"/>
        <v>18.088127180373434</v>
      </c>
      <c r="O890" s="39">
        <f t="shared" si="7"/>
        <v>0.18491364755405595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8"/>
        <v>19.805100870052552</v>
      </c>
      <c r="D891" s="17">
        <f t="shared" si="0"/>
        <v>3.1948991299474478</v>
      </c>
      <c r="E891">
        <f t="shared" si="1"/>
        <v>3.1948991299474478</v>
      </c>
      <c r="F891">
        <f t="shared" si="2"/>
        <v>10.20738045053896</v>
      </c>
      <c r="G891" s="39">
        <f t="shared" si="3"/>
        <v>0.13890865782380207</v>
      </c>
      <c r="I891" s="13">
        <v>43929</v>
      </c>
      <c r="J891">
        <v>23</v>
      </c>
      <c r="K891">
        <f t="shared" si="9"/>
        <v>20.381052858013422</v>
      </c>
      <c r="L891" s="17">
        <f t="shared" si="4"/>
        <v>2.6189471419865775</v>
      </c>
      <c r="M891">
        <f t="shared" si="5"/>
        <v>2.6189471419865775</v>
      </c>
      <c r="N891">
        <f t="shared" si="6"/>
        <v>6.8588841325196626</v>
      </c>
      <c r="O891" s="39">
        <f t="shared" si="7"/>
        <v>0.11386726704289467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8"/>
        <v>20.32816926504859</v>
      </c>
      <c r="D892" s="17">
        <f t="shared" si="0"/>
        <v>-3.3281692650485901</v>
      </c>
      <c r="E892">
        <f t="shared" si="1"/>
        <v>3.3281692650485901</v>
      </c>
      <c r="F892">
        <f t="shared" si="2"/>
        <v>11.076710656814072</v>
      </c>
      <c r="G892" s="39">
        <f t="shared" si="3"/>
        <v>0.19577466264991705</v>
      </c>
      <c r="I892" s="13">
        <v>43930</v>
      </c>
      <c r="J892">
        <v>20</v>
      </c>
      <c r="K892">
        <f t="shared" si="9"/>
        <v>20.042265917854344</v>
      </c>
      <c r="L892" s="17">
        <f t="shared" si="4"/>
        <v>-4.2265917854344082E-2</v>
      </c>
      <c r="M892">
        <f t="shared" si="5"/>
        <v>4.2265917854344082E-2</v>
      </c>
      <c r="N892">
        <f t="shared" si="6"/>
        <v>1.7864078120701618E-3</v>
      </c>
      <c r="O892" s="39">
        <f t="shared" si="7"/>
        <v>2.1132958927172043E-3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8"/>
        <v>21.414171289123924</v>
      </c>
      <c r="D893" s="17">
        <f t="shared" si="0"/>
        <v>-0.41417128912392442</v>
      </c>
      <c r="E893">
        <f t="shared" si="1"/>
        <v>0.41417128912392442</v>
      </c>
      <c r="F893">
        <f t="shared" si="2"/>
        <v>0.17153785673457339</v>
      </c>
      <c r="G893" s="39">
        <f t="shared" si="3"/>
        <v>1.9722442339234498E-2</v>
      </c>
      <c r="I893" s="13">
        <v>43931</v>
      </c>
      <c r="J893">
        <v>24</v>
      </c>
      <c r="K893">
        <f t="shared" si="9"/>
        <v>19.210960891966437</v>
      </c>
      <c r="L893" s="17">
        <f t="shared" si="4"/>
        <v>4.7890391080335633</v>
      </c>
      <c r="M893">
        <f t="shared" si="5"/>
        <v>4.7890391080335633</v>
      </c>
      <c r="N893">
        <f t="shared" si="6"/>
        <v>22.934895578274908</v>
      </c>
      <c r="O893" s="39">
        <f t="shared" si="7"/>
        <v>0.19954329616806513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8"/>
        <v>22.658079711230666</v>
      </c>
      <c r="D894" s="17">
        <f t="shared" si="0"/>
        <v>4.3419202887693338</v>
      </c>
      <c r="E894">
        <f t="shared" si="1"/>
        <v>4.3419202887693338</v>
      </c>
      <c r="F894">
        <f t="shared" si="2"/>
        <v>18.852271794026773</v>
      </c>
      <c r="G894" s="39">
        <f t="shared" si="3"/>
        <v>0.16081186254701235</v>
      </c>
      <c r="I894" s="13">
        <v>43932</v>
      </c>
      <c r="J894">
        <v>20</v>
      </c>
      <c r="K894">
        <f t="shared" si="9"/>
        <v>20.161014542546301</v>
      </c>
      <c r="L894" s="17">
        <f t="shared" si="4"/>
        <v>-0.16101454254630099</v>
      </c>
      <c r="M894">
        <f t="shared" si="5"/>
        <v>0.16101454254630099</v>
      </c>
      <c r="N894">
        <f t="shared" si="6"/>
        <v>2.5925682911394569E-2</v>
      </c>
      <c r="O894" s="39">
        <f t="shared" si="7"/>
        <v>8.0507271273150497E-3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>
        <v>3</v>
      </c>
      <c r="C895">
        <f t="shared" si="8"/>
        <v>22.711163734559342</v>
      </c>
      <c r="D895" s="17">
        <f t="shared" si="0"/>
        <v>-19.711163734559342</v>
      </c>
      <c r="E895">
        <f t="shared" si="1"/>
        <v>19.711163734559342</v>
      </c>
      <c r="F895">
        <f t="shared" si="2"/>
        <v>388.52997577060739</v>
      </c>
      <c r="G895" s="39">
        <f t="shared" si="3"/>
        <v>6.5703879115197807</v>
      </c>
      <c r="I895" s="13">
        <v>43933</v>
      </c>
      <c r="J895">
        <v>4</v>
      </c>
      <c r="K895">
        <f t="shared" si="9"/>
        <v>20.401236373466606</v>
      </c>
      <c r="L895" s="17">
        <f t="shared" si="4"/>
        <v>-16.401236373466606</v>
      </c>
      <c r="M895">
        <f t="shared" si="5"/>
        <v>16.401236373466606</v>
      </c>
      <c r="N895">
        <f t="shared" si="6"/>
        <v>269.000554578324</v>
      </c>
      <c r="O895" s="39">
        <f t="shared" si="7"/>
        <v>4.1003090933666515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8"/>
        <v>14.852045661529731</v>
      </c>
      <c r="D896" s="17">
        <f t="shared" si="0"/>
        <v>6.1479543384702691</v>
      </c>
      <c r="E896">
        <f t="shared" si="1"/>
        <v>6.1479543384702691</v>
      </c>
      <c r="F896">
        <f t="shared" si="2"/>
        <v>37.797342547915406</v>
      </c>
      <c r="G896" s="39">
        <f t="shared" si="3"/>
        <v>0.29275973040334613</v>
      </c>
      <c r="I896" s="13">
        <v>43934</v>
      </c>
      <c r="J896">
        <v>23</v>
      </c>
      <c r="K896">
        <f t="shared" si="9"/>
        <v>19.834531231745633</v>
      </c>
      <c r="L896" s="17">
        <f t="shared" si="4"/>
        <v>3.1654687682543674</v>
      </c>
      <c r="M896">
        <f t="shared" si="5"/>
        <v>3.1654687682543674</v>
      </c>
      <c r="N896">
        <f t="shared" si="6"/>
        <v>10.020192522793822</v>
      </c>
      <c r="O896" s="39">
        <f t="shared" si="7"/>
        <v>0.13762907688062467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8"/>
        <v>17.893644342895897</v>
      </c>
      <c r="D897" s="17">
        <f t="shared" si="0"/>
        <v>3.1063556571041033</v>
      </c>
      <c r="E897">
        <f t="shared" si="1"/>
        <v>3.1063556571041033</v>
      </c>
      <c r="F897">
        <f t="shared" si="2"/>
        <v>9.649445468422666</v>
      </c>
      <c r="G897" s="39">
        <f t="shared" si="3"/>
        <v>0.14792169795733826</v>
      </c>
      <c r="I897" s="13">
        <v>43935</v>
      </c>
      <c r="J897">
        <v>27</v>
      </c>
      <c r="K897">
        <f t="shared" si="9"/>
        <v>21.293917351593354</v>
      </c>
      <c r="L897" s="17">
        <f t="shared" si="4"/>
        <v>5.706082648406646</v>
      </c>
      <c r="M897">
        <f t="shared" si="5"/>
        <v>5.706082648406646</v>
      </c>
      <c r="N897">
        <f t="shared" si="6"/>
        <v>32.559379190447402</v>
      </c>
      <c r="O897" s="39">
        <f t="shared" si="7"/>
        <v>0.21133639438543134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8"/>
        <v>18.34817820483952</v>
      </c>
      <c r="D898" s="17">
        <f t="shared" si="0"/>
        <v>5.6518217951604797</v>
      </c>
      <c r="E898">
        <f t="shared" si="1"/>
        <v>5.6518217951604797</v>
      </c>
      <c r="F898">
        <f t="shared" si="2"/>
        <v>31.943089604251028</v>
      </c>
      <c r="G898" s="39">
        <f t="shared" si="3"/>
        <v>0.23549257479835331</v>
      </c>
      <c r="I898" s="13">
        <v>43936</v>
      </c>
      <c r="J898">
        <v>30</v>
      </c>
      <c r="K898">
        <f t="shared" si="9"/>
        <v>17.896198313296459</v>
      </c>
      <c r="L898" s="17">
        <f t="shared" si="4"/>
        <v>12.103801686703541</v>
      </c>
      <c r="M898">
        <f t="shared" si="5"/>
        <v>12.103801686703541</v>
      </c>
      <c r="N898">
        <f t="shared" si="6"/>
        <v>146.50201527104747</v>
      </c>
      <c r="O898" s="39">
        <f t="shared" si="7"/>
        <v>0.40346005622345138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8"/>
        <v>20.529969934772964</v>
      </c>
      <c r="D899" s="17">
        <f t="shared" si="0"/>
        <v>0.47003006522703572</v>
      </c>
      <c r="E899">
        <f t="shared" si="1"/>
        <v>0.47003006522703572</v>
      </c>
      <c r="F899">
        <f t="shared" si="2"/>
        <v>0.22092826221733144</v>
      </c>
      <c r="G899" s="39">
        <f t="shared" si="3"/>
        <v>2.2382384058430273E-2</v>
      </c>
      <c r="I899" s="13">
        <v>43937</v>
      </c>
      <c r="J899">
        <v>27</v>
      </c>
      <c r="K899">
        <f t="shared" si="9"/>
        <v>21.832319142530796</v>
      </c>
      <c r="L899" s="17">
        <f t="shared" si="4"/>
        <v>5.1676808574692039</v>
      </c>
      <c r="M899">
        <f t="shared" si="5"/>
        <v>5.1676808574692039</v>
      </c>
      <c r="N899">
        <f t="shared" si="6"/>
        <v>26.704925444653647</v>
      </c>
      <c r="O899" s="39">
        <f t="shared" si="7"/>
        <v>0.19139558731367423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8"/>
        <v>22.530739566518346</v>
      </c>
      <c r="D900" s="17">
        <f t="shared" si="0"/>
        <v>4.4692604334816544</v>
      </c>
      <c r="E900">
        <f t="shared" si="1"/>
        <v>4.4692604334816544</v>
      </c>
      <c r="F900">
        <f t="shared" si="2"/>
        <v>19.974288822284624</v>
      </c>
      <c r="G900" s="39">
        <f t="shared" si="3"/>
        <v>0.16552816420302424</v>
      </c>
      <c r="I900" s="13">
        <v>43938</v>
      </c>
      <c r="J900">
        <v>22</v>
      </c>
      <c r="K900">
        <f t="shared" si="9"/>
        <v>21.563794167688133</v>
      </c>
      <c r="L900" s="17">
        <f t="shared" si="4"/>
        <v>0.43620583231186671</v>
      </c>
      <c r="M900">
        <f t="shared" si="5"/>
        <v>0.43620583231186671</v>
      </c>
      <c r="N900">
        <f t="shared" si="6"/>
        <v>0.19027552814288839</v>
      </c>
      <c r="O900" s="39">
        <f t="shared" si="7"/>
        <v>1.9827537832357578E-2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8"/>
        <v>15.439255590752262</v>
      </c>
      <c r="D901" s="17">
        <f t="shared" si="0"/>
        <v>9.5607444092477376</v>
      </c>
      <c r="E901">
        <f t="shared" si="1"/>
        <v>9.5607444092477376</v>
      </c>
      <c r="F901">
        <f t="shared" si="2"/>
        <v>91.407833658961877</v>
      </c>
      <c r="G901" s="39">
        <f t="shared" si="3"/>
        <v>0.38242977636990949</v>
      </c>
      <c r="I901" s="13">
        <v>43939</v>
      </c>
      <c r="J901">
        <v>27</v>
      </c>
      <c r="K901">
        <f t="shared" si="9"/>
        <v>17.875968442376223</v>
      </c>
      <c r="L901" s="17">
        <f t="shared" si="4"/>
        <v>9.1240315576237769</v>
      </c>
      <c r="M901">
        <f t="shared" si="5"/>
        <v>9.1240315576237769</v>
      </c>
      <c r="N901">
        <f t="shared" si="6"/>
        <v>83.247951864514562</v>
      </c>
      <c r="O901" s="39">
        <f t="shared" si="7"/>
        <v>0.33792709472680654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8"/>
        <v>20.334777228050026</v>
      </c>
      <c r="D902" s="17">
        <f t="shared" si="0"/>
        <v>12.665222771949974</v>
      </c>
      <c r="E902">
        <f t="shared" si="1"/>
        <v>12.665222771949974</v>
      </c>
      <c r="F902">
        <f t="shared" si="2"/>
        <v>160.40786786312017</v>
      </c>
      <c r="G902" s="39">
        <f t="shared" si="3"/>
        <v>0.3837946294530295</v>
      </c>
      <c r="I902" s="13">
        <v>43940</v>
      </c>
      <c r="J902">
        <v>18</v>
      </c>
      <c r="K902">
        <f t="shared" si="9"/>
        <v>17.250026853435621</v>
      </c>
      <c r="L902" s="17">
        <f t="shared" si="4"/>
        <v>0.74997314656437908</v>
      </c>
      <c r="M902">
        <f t="shared" si="5"/>
        <v>0.74997314656437908</v>
      </c>
      <c r="N902">
        <f t="shared" si="6"/>
        <v>0.56245972056767557</v>
      </c>
      <c r="O902" s="39">
        <f t="shared" si="7"/>
        <v>4.166517480913217E-2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8"/>
        <v>24.239674552680636</v>
      </c>
      <c r="D903" s="17">
        <f t="shared" si="0"/>
        <v>-1.2396745526806363</v>
      </c>
      <c r="E903">
        <f t="shared" si="1"/>
        <v>1.2396745526806363</v>
      </c>
      <c r="F903">
        <f t="shared" si="2"/>
        <v>1.5367929965639358</v>
      </c>
      <c r="G903" s="39">
        <f t="shared" si="3"/>
        <v>5.3898893594810274E-2</v>
      </c>
      <c r="I903" s="13">
        <v>43941</v>
      </c>
      <c r="J903">
        <v>30</v>
      </c>
      <c r="K903">
        <f t="shared" si="9"/>
        <v>22.947528114532702</v>
      </c>
      <c r="L903" s="17">
        <f t="shared" si="4"/>
        <v>7.0524718854672983</v>
      </c>
      <c r="M903">
        <f t="shared" si="5"/>
        <v>7.0524718854672983</v>
      </c>
      <c r="N903">
        <f t="shared" si="6"/>
        <v>49.737359695306672</v>
      </c>
      <c r="O903" s="39">
        <f t="shared" si="7"/>
        <v>0.23508239618224328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8"/>
        <v>23.5567404424751</v>
      </c>
      <c r="D904" s="17">
        <f t="shared" si="0"/>
        <v>-3.5567404424750997</v>
      </c>
      <c r="E904">
        <f t="shared" si="1"/>
        <v>3.5567404424750997</v>
      </c>
      <c r="F904">
        <f t="shared" si="2"/>
        <v>12.650402575137967</v>
      </c>
      <c r="G904" s="39">
        <f t="shared" si="3"/>
        <v>0.17783702212375499</v>
      </c>
      <c r="I904" s="13">
        <v>43942</v>
      </c>
      <c r="J904">
        <v>32</v>
      </c>
      <c r="K904">
        <f t="shared" si="9"/>
        <v>27.020178492834159</v>
      </c>
      <c r="L904" s="17">
        <f t="shared" si="4"/>
        <v>4.9798215071658412</v>
      </c>
      <c r="M904">
        <f t="shared" si="5"/>
        <v>4.9798215071658412</v>
      </c>
      <c r="N904">
        <f t="shared" si="6"/>
        <v>24.79862224323147</v>
      </c>
      <c r="O904" s="39">
        <f t="shared" si="7"/>
        <v>0.15561942209893254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8"/>
        <v>20.479892524358487</v>
      </c>
      <c r="D905" s="17">
        <f t="shared" si="0"/>
        <v>-0.47989252435848684</v>
      </c>
      <c r="E905">
        <f t="shared" si="1"/>
        <v>0.47989252435848684</v>
      </c>
      <c r="F905">
        <f t="shared" si="2"/>
        <v>0.23029683493516087</v>
      </c>
      <c r="G905" s="39">
        <f t="shared" si="3"/>
        <v>2.3994626217924343E-2</v>
      </c>
      <c r="I905" s="13">
        <v>43943</v>
      </c>
      <c r="J905">
        <v>25</v>
      </c>
      <c r="K905">
        <f t="shared" si="9"/>
        <v>25.238234808362389</v>
      </c>
      <c r="L905" s="17">
        <f t="shared" si="4"/>
        <v>-0.23823480836238886</v>
      </c>
      <c r="M905">
        <f t="shared" si="5"/>
        <v>0.23823480836238886</v>
      </c>
      <c r="N905">
        <f t="shared" si="6"/>
        <v>5.6755823915464146E-2</v>
      </c>
      <c r="O905" s="39">
        <f t="shared" si="7"/>
        <v>9.5293923344955539E-3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8"/>
        <v>21.885660319873384</v>
      </c>
      <c r="D906" s="17">
        <f t="shared" si="0"/>
        <v>1.1143396801266157</v>
      </c>
      <c r="E906">
        <f t="shared" si="1"/>
        <v>1.1143396801266157</v>
      </c>
      <c r="F906">
        <f t="shared" si="2"/>
        <v>1.2417529227046882</v>
      </c>
      <c r="G906" s="39">
        <f t="shared" si="3"/>
        <v>4.8449551309852852E-2</v>
      </c>
      <c r="I906" s="13">
        <v>43944</v>
      </c>
      <c r="J906">
        <v>24</v>
      </c>
      <c r="K906">
        <f t="shared" si="9"/>
        <v>25.215192392772924</v>
      </c>
      <c r="L906" s="17">
        <f t="shared" si="4"/>
        <v>-1.2151923927729236</v>
      </c>
      <c r="M906">
        <f t="shared" si="5"/>
        <v>1.2151923927729236</v>
      </c>
      <c r="N906">
        <f t="shared" si="6"/>
        <v>1.4766925514531835</v>
      </c>
      <c r="O906" s="39">
        <f t="shared" si="7"/>
        <v>5.0633016365538484E-2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8"/>
        <v>22.614852544779261</v>
      </c>
      <c r="D907" s="17">
        <f t="shared" si="0"/>
        <v>-0.61485254477926077</v>
      </c>
      <c r="E907">
        <f t="shared" si="1"/>
        <v>0.61485254477926077</v>
      </c>
      <c r="F907">
        <f t="shared" si="2"/>
        <v>0.37804365182153288</v>
      </c>
      <c r="G907" s="39">
        <f t="shared" si="3"/>
        <v>2.7947842944511855E-2</v>
      </c>
      <c r="I907" s="13">
        <v>43945</v>
      </c>
      <c r="J907">
        <v>24</v>
      </c>
      <c r="K907">
        <f t="shared" si="9"/>
        <v>24.393531206099237</v>
      </c>
      <c r="L907" s="17">
        <f t="shared" si="4"/>
        <v>-0.39353120609923664</v>
      </c>
      <c r="M907">
        <f t="shared" si="5"/>
        <v>0.39353120609923664</v>
      </c>
      <c r="N907">
        <f t="shared" si="6"/>
        <v>0.15486681017391987</v>
      </c>
      <c r="O907" s="39">
        <f t="shared" si="7"/>
        <v>1.6397133587468193E-2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8"/>
        <v>25.549254394928024</v>
      </c>
      <c r="D908" s="17">
        <f t="shared" si="0"/>
        <v>4.450745605071976</v>
      </c>
      <c r="E908">
        <f t="shared" si="1"/>
        <v>4.450745605071976</v>
      </c>
      <c r="F908">
        <f t="shared" si="2"/>
        <v>19.809136441067508</v>
      </c>
      <c r="G908" s="39">
        <f t="shared" si="3"/>
        <v>0.14835818683573254</v>
      </c>
      <c r="I908" s="13">
        <v>43946</v>
      </c>
      <c r="J908">
        <v>26</v>
      </c>
      <c r="K908">
        <f t="shared" si="9"/>
        <v>23.319596056604905</v>
      </c>
      <c r="L908" s="17">
        <f t="shared" si="4"/>
        <v>2.6804039433950955</v>
      </c>
      <c r="M908">
        <f t="shared" si="5"/>
        <v>2.6804039433950955</v>
      </c>
      <c r="N908">
        <f t="shared" si="6"/>
        <v>7.1845652997679785</v>
      </c>
      <c r="O908" s="39">
        <f t="shared" si="7"/>
        <v>0.10309245936134982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8"/>
        <v>24.708627077794755</v>
      </c>
      <c r="D909" s="17">
        <f t="shared" si="0"/>
        <v>8.2913729222052446</v>
      </c>
      <c r="E909">
        <f t="shared" si="1"/>
        <v>8.2913729222052446</v>
      </c>
      <c r="F909">
        <f t="shared" si="2"/>
        <v>68.746864935078335</v>
      </c>
      <c r="G909" s="39">
        <f t="shared" si="3"/>
        <v>0.25125372491531045</v>
      </c>
      <c r="I909" s="13">
        <v>43947</v>
      </c>
      <c r="J909">
        <v>24</v>
      </c>
      <c r="K909">
        <f t="shared" si="9"/>
        <v>23.333670624755161</v>
      </c>
      <c r="L909" s="17">
        <f t="shared" si="4"/>
        <v>0.66632937524483893</v>
      </c>
      <c r="M909">
        <f t="shared" si="5"/>
        <v>0.66632937524483893</v>
      </c>
      <c r="N909">
        <f t="shared" si="6"/>
        <v>0.44399483631417735</v>
      </c>
      <c r="O909" s="39">
        <f t="shared" si="7"/>
        <v>2.7763723968534954E-2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8"/>
        <v>24.679487541358519</v>
      </c>
      <c r="D910" s="17">
        <f t="shared" si="0"/>
        <v>3.3205124586414811</v>
      </c>
      <c r="E910">
        <f t="shared" si="1"/>
        <v>3.3205124586414811</v>
      </c>
      <c r="F910">
        <f t="shared" si="2"/>
        <v>11.025802987993295</v>
      </c>
      <c r="G910" s="39">
        <f t="shared" si="3"/>
        <v>0.11858973066576718</v>
      </c>
      <c r="I910" s="13">
        <v>43948</v>
      </c>
      <c r="J910">
        <v>37</v>
      </c>
      <c r="K910">
        <f t="shared" si="9"/>
        <v>27.160288918643925</v>
      </c>
      <c r="L910" s="17">
        <f t="shared" si="4"/>
        <v>9.8397110813560751</v>
      </c>
      <c r="M910">
        <f t="shared" si="5"/>
        <v>9.8397110813560751</v>
      </c>
      <c r="N910">
        <f t="shared" si="6"/>
        <v>96.819914164561538</v>
      </c>
      <c r="O910" s="39">
        <f t="shared" si="7"/>
        <v>0.265938137333948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8"/>
        <v>23.504127731925131</v>
      </c>
      <c r="D911" s="17">
        <f t="shared" si="0"/>
        <v>-2.5041277319251307</v>
      </c>
      <c r="E911">
        <f t="shared" si="1"/>
        <v>2.5041277319251307</v>
      </c>
      <c r="F911">
        <f t="shared" si="2"/>
        <v>6.2706556977964993</v>
      </c>
      <c r="G911" s="39">
        <f t="shared" si="3"/>
        <v>0.11924417771072052</v>
      </c>
      <c r="I911" s="13">
        <v>43949</v>
      </c>
      <c r="J911">
        <v>27</v>
      </c>
      <c r="K911">
        <f t="shared" si="9"/>
        <v>27.739158463364173</v>
      </c>
      <c r="L911" s="17">
        <f t="shared" si="4"/>
        <v>-0.73915846336417346</v>
      </c>
      <c r="M911">
        <f t="shared" si="5"/>
        <v>0.73915846336417346</v>
      </c>
      <c r="N911">
        <f t="shared" si="6"/>
        <v>0.5463552339628861</v>
      </c>
      <c r="O911" s="39">
        <f t="shared" si="7"/>
        <v>2.7376239383858275E-2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8"/>
        <v>21.862857634650585</v>
      </c>
      <c r="D912" s="17">
        <f t="shared" si="0"/>
        <v>-1.8628576346505845</v>
      </c>
      <c r="E912">
        <f t="shared" si="1"/>
        <v>1.8628576346505845</v>
      </c>
      <c r="F912">
        <f t="shared" si="2"/>
        <v>3.4702385669759708</v>
      </c>
      <c r="G912" s="39">
        <f t="shared" si="3"/>
        <v>9.3142881732529229E-2</v>
      </c>
      <c r="I912" s="13">
        <v>43950</v>
      </c>
      <c r="J912">
        <v>22</v>
      </c>
      <c r="K912">
        <f t="shared" si="9"/>
        <v>23.738929800440538</v>
      </c>
      <c r="L912" s="17">
        <f t="shared" si="4"/>
        <v>-1.7389298004405376</v>
      </c>
      <c r="M912">
        <f t="shared" si="5"/>
        <v>1.7389298004405376</v>
      </c>
      <c r="N912">
        <f t="shared" si="6"/>
        <v>3.0238768508601677</v>
      </c>
      <c r="O912" s="39">
        <f t="shared" si="7"/>
        <v>7.904226365638807E-2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8"/>
        <v>20.42729517930335</v>
      </c>
      <c r="D913" s="17">
        <f t="shared" si="0"/>
        <v>1.5727048206966501</v>
      </c>
      <c r="E913">
        <f t="shared" si="1"/>
        <v>1.5727048206966501</v>
      </c>
      <c r="F913">
        <f t="shared" si="2"/>
        <v>2.4734004530424825</v>
      </c>
      <c r="G913" s="39">
        <f t="shared" si="3"/>
        <v>7.1486582758938641E-2</v>
      </c>
      <c r="I913" s="13">
        <v>43951</v>
      </c>
      <c r="J913">
        <v>26</v>
      </c>
      <c r="K913">
        <f t="shared" si="9"/>
        <v>25.789625959538686</v>
      </c>
      <c r="L913" s="17">
        <f t="shared" si="4"/>
        <v>0.21037404046131414</v>
      </c>
      <c r="M913">
        <f t="shared" si="5"/>
        <v>0.21037404046131414</v>
      </c>
      <c r="N913">
        <f t="shared" si="6"/>
        <v>4.4257236900018641E-2</v>
      </c>
      <c r="O913" s="39">
        <f t="shared" si="7"/>
        <v>8.0913092485120821E-3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8"/>
        <v>23.778522262424566</v>
      </c>
      <c r="D914" s="17">
        <f t="shared" si="0"/>
        <v>-1.7785222624245662</v>
      </c>
      <c r="E914">
        <f t="shared" si="1"/>
        <v>1.7785222624245662</v>
      </c>
      <c r="F914">
        <f t="shared" si="2"/>
        <v>3.1631414379397977</v>
      </c>
      <c r="G914" s="39">
        <f t="shared" si="3"/>
        <v>8.0841921019298463E-2</v>
      </c>
      <c r="I914" s="13">
        <v>43952</v>
      </c>
      <c r="J914">
        <v>23</v>
      </c>
      <c r="K914">
        <f t="shared" si="9"/>
        <v>24.419723291188042</v>
      </c>
      <c r="L914" s="17">
        <f t="shared" si="4"/>
        <v>-1.419723291188042</v>
      </c>
      <c r="M914">
        <f t="shared" si="5"/>
        <v>1.419723291188042</v>
      </c>
      <c r="N914">
        <f t="shared" si="6"/>
        <v>2.0156142235418057</v>
      </c>
      <c r="O914" s="39">
        <f t="shared" si="7"/>
        <v>6.1727099616871388E-2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8"/>
        <v>25.924579836893859</v>
      </c>
      <c r="D915" s="17">
        <f t="shared" si="0"/>
        <v>7.0754201631061413</v>
      </c>
      <c r="E915">
        <f t="shared" si="1"/>
        <v>7.0754201631061413</v>
      </c>
      <c r="F915">
        <f t="shared" si="2"/>
        <v>50.061570484488932</v>
      </c>
      <c r="G915" s="39">
        <f t="shared" si="3"/>
        <v>0.21440667160927701</v>
      </c>
      <c r="I915" s="13">
        <v>43953</v>
      </c>
      <c r="J915">
        <v>22</v>
      </c>
      <c r="K915">
        <f t="shared" si="9"/>
        <v>24.238863529267551</v>
      </c>
      <c r="L915" s="17">
        <f t="shared" si="4"/>
        <v>-2.2388635292675509</v>
      </c>
      <c r="M915">
        <f t="shared" si="5"/>
        <v>2.2388635292675509</v>
      </c>
      <c r="N915">
        <f t="shared" si="6"/>
        <v>5.0125099026843536</v>
      </c>
      <c r="O915" s="39">
        <f t="shared" si="7"/>
        <v>0.10176652405761595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8"/>
        <v>27.516466312836986</v>
      </c>
      <c r="D916" s="17">
        <f t="shared" si="0"/>
        <v>-0.51646631283698596</v>
      </c>
      <c r="E916">
        <f t="shared" si="1"/>
        <v>0.51646631283698596</v>
      </c>
      <c r="F916">
        <f t="shared" si="2"/>
        <v>0.26673745229543144</v>
      </c>
      <c r="G916" s="39">
        <f t="shared" si="3"/>
        <v>1.9128381956925407E-2</v>
      </c>
      <c r="I916" s="13">
        <v>43954</v>
      </c>
      <c r="J916">
        <v>24</v>
      </c>
      <c r="K916">
        <f t="shared" si="9"/>
        <v>26.724050708727642</v>
      </c>
      <c r="L916" s="17">
        <f t="shared" si="4"/>
        <v>-2.724050708727642</v>
      </c>
      <c r="M916">
        <f t="shared" si="5"/>
        <v>2.724050708727642</v>
      </c>
      <c r="N916">
        <f t="shared" si="6"/>
        <v>7.4204522637195689</v>
      </c>
      <c r="O916" s="39">
        <f t="shared" si="7"/>
        <v>0.11350211286365175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8"/>
        <v>24.203566543113531</v>
      </c>
      <c r="D917" s="17">
        <f t="shared" si="0"/>
        <v>0.7964334568864686</v>
      </c>
      <c r="E917">
        <f t="shared" si="1"/>
        <v>0.7964334568864686</v>
      </c>
      <c r="F917">
        <f t="shared" si="2"/>
        <v>0.63430625124813045</v>
      </c>
      <c r="G917" s="39">
        <f t="shared" si="3"/>
        <v>3.1857338275458745E-2</v>
      </c>
      <c r="I917" s="13">
        <v>43955</v>
      </c>
      <c r="J917">
        <v>27</v>
      </c>
      <c r="K917">
        <f t="shared" si="9"/>
        <v>27.87528115748227</v>
      </c>
      <c r="L917" s="17">
        <f t="shared" si="4"/>
        <v>-0.87528115748227009</v>
      </c>
      <c r="M917">
        <f t="shared" si="5"/>
        <v>0.87528115748227009</v>
      </c>
      <c r="N917">
        <f t="shared" si="6"/>
        <v>0.76611710464350247</v>
      </c>
      <c r="O917" s="39">
        <f t="shared" si="7"/>
        <v>3.2417820647491484E-2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8"/>
        <v>21.844530606514514</v>
      </c>
      <c r="D918" s="17">
        <f t="shared" si="0"/>
        <v>0.15546939348548605</v>
      </c>
      <c r="E918">
        <f t="shared" si="1"/>
        <v>0.15546939348548605</v>
      </c>
      <c r="F918">
        <f t="shared" si="2"/>
        <v>2.4170732310744892E-2</v>
      </c>
      <c r="G918" s="39">
        <f t="shared" si="3"/>
        <v>7.0667906129766389E-3</v>
      </c>
      <c r="I918" s="13">
        <v>43956</v>
      </c>
      <c r="J918">
        <v>28</v>
      </c>
      <c r="K918">
        <f t="shared" si="9"/>
        <v>23.657823728549126</v>
      </c>
      <c r="L918" s="17">
        <f t="shared" si="4"/>
        <v>4.3421762714508745</v>
      </c>
      <c r="M918">
        <f t="shared" si="5"/>
        <v>4.3421762714508745</v>
      </c>
      <c r="N918">
        <f t="shared" si="6"/>
        <v>18.854494772351018</v>
      </c>
      <c r="O918" s="39">
        <f t="shared" si="7"/>
        <v>0.15507772398038838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8"/>
        <v>21.239855298446287</v>
      </c>
      <c r="D919" s="17">
        <f t="shared" si="0"/>
        <v>2.7601447015537133</v>
      </c>
      <c r="E919">
        <f t="shared" si="1"/>
        <v>2.7601447015537133</v>
      </c>
      <c r="F919">
        <f t="shared" si="2"/>
        <v>7.6183987735150369</v>
      </c>
      <c r="G919" s="39">
        <f t="shared" si="3"/>
        <v>0.11500602923140472</v>
      </c>
      <c r="I919" s="13">
        <v>43957</v>
      </c>
      <c r="J919">
        <v>27</v>
      </c>
      <c r="K919">
        <f t="shared" si="9"/>
        <v>23.234507851199357</v>
      </c>
      <c r="L919" s="17">
        <f t="shared" si="4"/>
        <v>3.765492148800643</v>
      </c>
      <c r="M919">
        <f t="shared" si="5"/>
        <v>3.765492148800643</v>
      </c>
      <c r="N919">
        <f t="shared" si="6"/>
        <v>14.178931122679284</v>
      </c>
      <c r="O919" s="39">
        <f t="shared" si="7"/>
        <v>0.13946267217780159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8"/>
        <v>21.656842507252311</v>
      </c>
      <c r="D920" s="17">
        <f t="shared" si="0"/>
        <v>5.3431574927476895</v>
      </c>
      <c r="E920">
        <f t="shared" si="1"/>
        <v>5.3431574927476895</v>
      </c>
      <c r="F920">
        <f t="shared" si="2"/>
        <v>28.549331992305774</v>
      </c>
      <c r="G920" s="39">
        <f t="shared" si="3"/>
        <v>0.19789472195361812</v>
      </c>
      <c r="I920" s="13">
        <v>43958</v>
      </c>
      <c r="J920">
        <v>29</v>
      </c>
      <c r="K920">
        <f t="shared" si="9"/>
        <v>24.313113226275636</v>
      </c>
      <c r="L920" s="17">
        <f t="shared" si="4"/>
        <v>4.686886773724364</v>
      </c>
      <c r="M920">
        <f t="shared" si="5"/>
        <v>4.686886773724364</v>
      </c>
      <c r="N920">
        <f t="shared" si="6"/>
        <v>21.966907629712377</v>
      </c>
      <c r="O920" s="39">
        <f t="shared" si="7"/>
        <v>0.16161678530084014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8"/>
        <v>26.969196266230803</v>
      </c>
      <c r="D921" s="17">
        <f t="shared" si="0"/>
        <v>2.0308037337691971</v>
      </c>
      <c r="E921">
        <f t="shared" si="1"/>
        <v>2.0308037337691971</v>
      </c>
      <c r="F921">
        <f t="shared" si="2"/>
        <v>4.1241638050909115</v>
      </c>
      <c r="G921" s="39">
        <f t="shared" si="3"/>
        <v>7.0027714957558523E-2</v>
      </c>
      <c r="I921" s="13">
        <v>43959</v>
      </c>
      <c r="J921">
        <v>41</v>
      </c>
      <c r="K921">
        <f t="shared" si="9"/>
        <v>23.608692208504085</v>
      </c>
      <c r="L921" s="17">
        <f t="shared" si="4"/>
        <v>17.391307791495915</v>
      </c>
      <c r="M921">
        <f t="shared" si="5"/>
        <v>17.391307791495915</v>
      </c>
      <c r="N921">
        <f t="shared" si="6"/>
        <v>302.45758669854655</v>
      </c>
      <c r="O921" s="39">
        <f t="shared" si="7"/>
        <v>0.42417823881697353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8"/>
        <v>26.76020702621258</v>
      </c>
      <c r="D922" s="17">
        <f t="shared" si="0"/>
        <v>0.23979297378742004</v>
      </c>
      <c r="E922">
        <f t="shared" si="1"/>
        <v>0.23979297378742004</v>
      </c>
      <c r="F922">
        <f t="shared" si="2"/>
        <v>5.7500670277814317E-2</v>
      </c>
      <c r="G922" s="39">
        <f t="shared" si="3"/>
        <v>8.8812212513859276E-3</v>
      </c>
      <c r="I922" s="13">
        <v>43960</v>
      </c>
      <c r="J922">
        <v>22</v>
      </c>
      <c r="K922">
        <f t="shared" si="9"/>
        <v>24.937595745022485</v>
      </c>
      <c r="L922" s="17">
        <f t="shared" si="4"/>
        <v>-2.9375957450224846</v>
      </c>
      <c r="M922">
        <f t="shared" si="5"/>
        <v>2.9375957450224846</v>
      </c>
      <c r="N922">
        <f t="shared" si="6"/>
        <v>8.6294687611742056</v>
      </c>
      <c r="O922" s="39">
        <f t="shared" si="7"/>
        <v>0.13352707931920385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8"/>
        <v>25.140589826569023</v>
      </c>
      <c r="D923" s="17">
        <f t="shared" si="0"/>
        <v>10.859410173430977</v>
      </c>
      <c r="E923">
        <f t="shared" si="1"/>
        <v>10.859410173430977</v>
      </c>
      <c r="F923">
        <f t="shared" si="2"/>
        <v>117.92678931481619</v>
      </c>
      <c r="G923" s="39">
        <f t="shared" si="3"/>
        <v>0.30165028259530491</v>
      </c>
      <c r="I923" s="13">
        <v>43961</v>
      </c>
      <c r="J923">
        <v>21</v>
      </c>
      <c r="K923">
        <f t="shared" si="9"/>
        <v>24.992328979754124</v>
      </c>
      <c r="L923" s="17">
        <f t="shared" si="4"/>
        <v>-3.9923289797541237</v>
      </c>
      <c r="M923">
        <f t="shared" si="5"/>
        <v>3.9923289797541237</v>
      </c>
      <c r="N923">
        <f t="shared" si="6"/>
        <v>15.938690682584602</v>
      </c>
      <c r="O923" s="39">
        <f t="shared" si="7"/>
        <v>0.19011090379781542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8"/>
        <v>26.223218966207209</v>
      </c>
      <c r="D924" s="17">
        <f t="shared" si="0"/>
        <v>2.7767810337927905</v>
      </c>
      <c r="E924">
        <f t="shared" si="1"/>
        <v>2.7767810337927905</v>
      </c>
      <c r="F924">
        <f t="shared" si="2"/>
        <v>7.7105129096313583</v>
      </c>
      <c r="G924" s="39">
        <f t="shared" si="3"/>
        <v>9.5751070130785876E-2</v>
      </c>
      <c r="I924" s="13">
        <v>43962</v>
      </c>
      <c r="J924">
        <v>31</v>
      </c>
      <c r="K924">
        <f t="shared" si="9"/>
        <v>28.593704544717287</v>
      </c>
      <c r="L924" s="17">
        <f t="shared" si="4"/>
        <v>2.4062954552827129</v>
      </c>
      <c r="M924">
        <f t="shared" si="5"/>
        <v>2.4062954552827129</v>
      </c>
      <c r="N924">
        <f t="shared" si="6"/>
        <v>5.790257818114239</v>
      </c>
      <c r="O924" s="39">
        <f t="shared" si="7"/>
        <v>7.7622434041377836E-2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8"/>
        <v>25.972545266631197</v>
      </c>
      <c r="D925" s="17">
        <f t="shared" si="0"/>
        <v>2.7454733368802664E-2</v>
      </c>
      <c r="E925">
        <f t="shared" si="1"/>
        <v>2.7454733368802664E-2</v>
      </c>
      <c r="F925">
        <f t="shared" si="2"/>
        <v>7.5376238435204644E-4</v>
      </c>
      <c r="G925" s="39">
        <f t="shared" si="3"/>
        <v>1.0559512834154871E-3</v>
      </c>
      <c r="I925" s="13">
        <v>43963</v>
      </c>
      <c r="J925">
        <v>45</v>
      </c>
      <c r="K925">
        <f t="shared" si="9"/>
        <v>25.825793859134023</v>
      </c>
      <c r="L925" s="17">
        <f t="shared" si="4"/>
        <v>19.174206140865977</v>
      </c>
      <c r="M925">
        <f t="shared" si="5"/>
        <v>19.174206140865977</v>
      </c>
      <c r="N925">
        <f t="shared" si="6"/>
        <v>367.65018113242252</v>
      </c>
      <c r="O925" s="39">
        <f t="shared" si="7"/>
        <v>0.42609346979702167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8"/>
        <v>25.528663496688061</v>
      </c>
      <c r="D926" s="17">
        <f t="shared" si="0"/>
        <v>-4.5286634966880612</v>
      </c>
      <c r="E926">
        <f t="shared" si="1"/>
        <v>4.5286634966880612</v>
      </c>
      <c r="F926">
        <f t="shared" si="2"/>
        <v>20.508793066234936</v>
      </c>
      <c r="G926" s="39">
        <f t="shared" si="3"/>
        <v>0.21565064269943149</v>
      </c>
      <c r="I926" s="13">
        <v>43964</v>
      </c>
      <c r="J926">
        <v>26</v>
      </c>
      <c r="K926">
        <f t="shared" si="9"/>
        <v>28.0203555264121</v>
      </c>
      <c r="L926" s="17">
        <f t="shared" si="4"/>
        <v>-2.0203555264121</v>
      </c>
      <c r="M926">
        <f t="shared" si="5"/>
        <v>2.0203555264121</v>
      </c>
      <c r="N926">
        <f t="shared" si="6"/>
        <v>4.0818364531039135</v>
      </c>
      <c r="O926" s="39">
        <f t="shared" si="7"/>
        <v>7.7705981785080772E-2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8"/>
        <v>24.525187960384276</v>
      </c>
      <c r="D927" s="17">
        <f t="shared" si="0"/>
        <v>-3.525187960384276</v>
      </c>
      <c r="E927">
        <f t="shared" si="1"/>
        <v>3.525187960384276</v>
      </c>
      <c r="F927">
        <f t="shared" si="2"/>
        <v>12.426950156038252</v>
      </c>
      <c r="G927" s="39">
        <f t="shared" si="3"/>
        <v>0.16786609335163219</v>
      </c>
      <c r="I927" s="13">
        <v>43965</v>
      </c>
      <c r="J927">
        <v>22</v>
      </c>
      <c r="K927">
        <f t="shared" si="9"/>
        <v>30.451895282108726</v>
      </c>
      <c r="L927" s="17">
        <f t="shared" si="4"/>
        <v>-8.4518952821087261</v>
      </c>
      <c r="M927">
        <f t="shared" si="5"/>
        <v>8.4518952821087261</v>
      </c>
      <c r="N927">
        <f t="shared" si="6"/>
        <v>71.434533859731744</v>
      </c>
      <c r="O927" s="39">
        <f t="shared" si="7"/>
        <v>0.38417705827766935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8"/>
        <v>23.245873901914457</v>
      </c>
      <c r="D928" s="17">
        <f t="shared" si="0"/>
        <v>-1.2458739019144573</v>
      </c>
      <c r="E928">
        <f t="shared" si="1"/>
        <v>1.2458739019144573</v>
      </c>
      <c r="F928">
        <f t="shared" si="2"/>
        <v>1.5522017794715548</v>
      </c>
      <c r="G928" s="39">
        <f t="shared" si="3"/>
        <v>5.6630631905202608E-2</v>
      </c>
      <c r="I928" s="13">
        <v>43966</v>
      </c>
      <c r="J928">
        <v>30</v>
      </c>
      <c r="K928">
        <f t="shared" si="9"/>
        <v>32.35270866262168</v>
      </c>
      <c r="L928" s="17">
        <f t="shared" si="4"/>
        <v>-2.35270866262168</v>
      </c>
      <c r="M928">
        <f t="shared" si="5"/>
        <v>2.35270866262168</v>
      </c>
      <c r="N928">
        <f t="shared" si="6"/>
        <v>5.535238051175094</v>
      </c>
      <c r="O928" s="39">
        <f t="shared" si="7"/>
        <v>7.842362208738933E-2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8"/>
        <v>26.667506591991451</v>
      </c>
      <c r="D929" s="17">
        <f t="shared" si="0"/>
        <v>-0.6675065919914509</v>
      </c>
      <c r="E929">
        <f t="shared" si="1"/>
        <v>0.6675065919914509</v>
      </c>
      <c r="F929">
        <f t="shared" si="2"/>
        <v>0.4455650503520413</v>
      </c>
      <c r="G929" s="39">
        <f t="shared" si="3"/>
        <v>2.5673330461209651E-2</v>
      </c>
      <c r="I929" s="13">
        <v>43967</v>
      </c>
      <c r="J929">
        <v>22</v>
      </c>
      <c r="K929">
        <f t="shared" si="9"/>
        <v>23.227225418610523</v>
      </c>
      <c r="L929" s="17">
        <f t="shared" si="4"/>
        <v>-1.2272254186105229</v>
      </c>
      <c r="M929">
        <f t="shared" si="5"/>
        <v>1.2272254186105229</v>
      </c>
      <c r="N929">
        <f t="shared" si="6"/>
        <v>1.5060822280837731</v>
      </c>
      <c r="O929" s="39">
        <f t="shared" si="7"/>
        <v>5.5782973573205587E-2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8"/>
        <v>26.140697399556693</v>
      </c>
      <c r="D930" s="17">
        <f t="shared" si="0"/>
        <v>-3.1406973995566929</v>
      </c>
      <c r="E930">
        <f t="shared" si="1"/>
        <v>3.1406973995566929</v>
      </c>
      <c r="F930">
        <f t="shared" si="2"/>
        <v>9.8639801555821727</v>
      </c>
      <c r="G930" s="39">
        <f t="shared" si="3"/>
        <v>0.13655206085029101</v>
      </c>
      <c r="I930" s="13">
        <v>43968</v>
      </c>
      <c r="J930">
        <v>20</v>
      </c>
      <c r="K930">
        <f t="shared" si="9"/>
        <v>24.753132365731741</v>
      </c>
      <c r="L930" s="17">
        <f t="shared" si="4"/>
        <v>-4.7531323657317408</v>
      </c>
      <c r="M930">
        <f t="shared" si="5"/>
        <v>4.7531323657317408</v>
      </c>
      <c r="N930">
        <f t="shared" si="6"/>
        <v>22.592267286166614</v>
      </c>
      <c r="O930" s="39">
        <f t="shared" si="7"/>
        <v>0.23765661828658705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8"/>
        <v>23.994443398363106</v>
      </c>
      <c r="D931" s="17">
        <f t="shared" si="0"/>
        <v>4.0055566016368935</v>
      </c>
      <c r="E931">
        <f t="shared" si="1"/>
        <v>4.0055566016368935</v>
      </c>
      <c r="F931">
        <f t="shared" si="2"/>
        <v>16.044483688916898</v>
      </c>
      <c r="G931" s="39">
        <f t="shared" si="3"/>
        <v>0.14305559291560335</v>
      </c>
      <c r="I931" s="13">
        <v>43969</v>
      </c>
      <c r="J931">
        <v>38</v>
      </c>
      <c r="K931">
        <f t="shared" si="9"/>
        <v>31.60789198632353</v>
      </c>
      <c r="L931" s="17">
        <f t="shared" si="4"/>
        <v>6.3921080136764701</v>
      </c>
      <c r="M931">
        <f t="shared" si="5"/>
        <v>6.3921080136764701</v>
      </c>
      <c r="N931">
        <f t="shared" si="6"/>
        <v>40.859044858506948</v>
      </c>
      <c r="O931" s="39">
        <f t="shared" si="7"/>
        <v>0.16821336878095974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8"/>
        <v>22.88475925336272</v>
      </c>
      <c r="D932" s="17">
        <f t="shared" si="0"/>
        <v>3.11524074663728</v>
      </c>
      <c r="E932">
        <f t="shared" si="1"/>
        <v>3.11524074663728</v>
      </c>
      <c r="F932">
        <f t="shared" si="2"/>
        <v>9.7047249095091974</v>
      </c>
      <c r="G932" s="39">
        <f t="shared" si="3"/>
        <v>0.11981695179374154</v>
      </c>
      <c r="I932" s="13">
        <v>43970</v>
      </c>
      <c r="J932">
        <v>26</v>
      </c>
      <c r="K932">
        <f t="shared" si="9"/>
        <v>31.48614244678572</v>
      </c>
      <c r="L932" s="17">
        <f t="shared" si="4"/>
        <v>-5.4861424467857205</v>
      </c>
      <c r="M932">
        <f t="shared" si="5"/>
        <v>5.4861424467857205</v>
      </c>
      <c r="N932">
        <f t="shared" si="6"/>
        <v>30.097758946424012</v>
      </c>
      <c r="O932" s="39">
        <f t="shared" si="7"/>
        <v>0.2110054787225277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8"/>
        <v>22.52929144610577</v>
      </c>
      <c r="D933" s="17">
        <f t="shared" si="0"/>
        <v>0.47070855389423016</v>
      </c>
      <c r="E933">
        <f t="shared" si="1"/>
        <v>0.47070855389423016</v>
      </c>
      <c r="F933">
        <f t="shared" si="2"/>
        <v>0.22156654270919737</v>
      </c>
      <c r="G933" s="39">
        <f t="shared" si="3"/>
        <v>2.0465589299749138E-2</v>
      </c>
      <c r="I933" s="13">
        <v>43971</v>
      </c>
      <c r="J933">
        <v>26</v>
      </c>
      <c r="K933">
        <f t="shared" si="9"/>
        <v>23.101802980223262</v>
      </c>
      <c r="L933" s="17">
        <f t="shared" si="4"/>
        <v>2.8981970197767382</v>
      </c>
      <c r="M933">
        <f t="shared" si="5"/>
        <v>2.8981970197767382</v>
      </c>
      <c r="N933">
        <f t="shared" si="6"/>
        <v>8.3995459654427673</v>
      </c>
      <c r="O933" s="39">
        <f t="shared" si="7"/>
        <v>0.11146911614525916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8"/>
        <v>21.836158981175753</v>
      </c>
      <c r="D934" s="17">
        <f t="shared" si="0"/>
        <v>1.1638410188242467</v>
      </c>
      <c r="E934">
        <f t="shared" si="1"/>
        <v>1.1638410188242467</v>
      </c>
      <c r="F934">
        <f t="shared" si="2"/>
        <v>1.3545259170978607</v>
      </c>
      <c r="G934" s="39">
        <f t="shared" si="3"/>
        <v>5.060178342714116E-2</v>
      </c>
      <c r="I934" s="13">
        <v>43972</v>
      </c>
      <c r="J934">
        <v>34</v>
      </c>
      <c r="K934">
        <f t="shared" si="9"/>
        <v>26.874559882680693</v>
      </c>
      <c r="L934" s="17">
        <f t="shared" si="4"/>
        <v>7.1254401173193074</v>
      </c>
      <c r="M934">
        <f t="shared" si="5"/>
        <v>7.1254401173193074</v>
      </c>
      <c r="N934">
        <f t="shared" si="6"/>
        <v>50.771896865503386</v>
      </c>
      <c r="O934" s="39">
        <f t="shared" si="7"/>
        <v>0.20957176815645021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8"/>
        <v>22.960085767493776</v>
      </c>
      <c r="D935" s="17">
        <f t="shared" si="0"/>
        <v>6.0399142325062236</v>
      </c>
      <c r="E935">
        <f t="shared" si="1"/>
        <v>6.0399142325062236</v>
      </c>
      <c r="F935">
        <f t="shared" si="2"/>
        <v>36.480563936031245</v>
      </c>
      <c r="G935" s="39">
        <f t="shared" si="3"/>
        <v>0.20827290456918013</v>
      </c>
      <c r="I935" s="13">
        <v>43973</v>
      </c>
      <c r="J935">
        <v>23</v>
      </c>
      <c r="K935">
        <f t="shared" si="9"/>
        <v>25.742772925143495</v>
      </c>
      <c r="L935" s="17">
        <f t="shared" si="4"/>
        <v>-2.7427729251434947</v>
      </c>
      <c r="M935">
        <f t="shared" si="5"/>
        <v>2.7427729251434947</v>
      </c>
      <c r="N935">
        <f t="shared" si="6"/>
        <v>7.5228033189002019</v>
      </c>
      <c r="O935" s="39">
        <f t="shared" si="7"/>
        <v>0.11925099674536933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8"/>
        <v>23.976703702165683</v>
      </c>
      <c r="D936" s="17">
        <f t="shared" si="0"/>
        <v>5.0232962978343174</v>
      </c>
      <c r="E936">
        <f t="shared" si="1"/>
        <v>5.0232962978343174</v>
      </c>
      <c r="F936">
        <f t="shared" si="2"/>
        <v>25.233505695835959</v>
      </c>
      <c r="G936" s="39">
        <f t="shared" si="3"/>
        <v>0.17321711371842474</v>
      </c>
      <c r="I936" s="13">
        <v>43974</v>
      </c>
      <c r="J936">
        <v>19</v>
      </c>
      <c r="K936">
        <f t="shared" si="9"/>
        <v>22.82588949351636</v>
      </c>
      <c r="L936" s="17">
        <f t="shared" si="4"/>
        <v>-3.8258894935163603</v>
      </c>
      <c r="M936">
        <f t="shared" si="5"/>
        <v>3.8258894935163603</v>
      </c>
      <c r="N936">
        <f t="shared" si="6"/>
        <v>14.637430416598873</v>
      </c>
      <c r="O936" s="39">
        <f t="shared" si="7"/>
        <v>0.20136260492191371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8"/>
        <v>26.48948911172533</v>
      </c>
      <c r="D937" s="17">
        <f t="shared" si="0"/>
        <v>4.5105108882746698</v>
      </c>
      <c r="E937">
        <f t="shared" si="1"/>
        <v>4.5105108882746698</v>
      </c>
      <c r="F937">
        <f t="shared" si="2"/>
        <v>20.344708473244353</v>
      </c>
      <c r="G937" s="39">
        <f t="shared" si="3"/>
        <v>0.14550035123466676</v>
      </c>
      <c r="I937" s="13">
        <v>43975</v>
      </c>
      <c r="J937">
        <v>27</v>
      </c>
      <c r="K937">
        <f t="shared" si="9"/>
        <v>26.926591487314642</v>
      </c>
      <c r="L937" s="17">
        <f t="shared" si="4"/>
        <v>7.3408512685357863E-2</v>
      </c>
      <c r="M937">
        <f t="shared" si="5"/>
        <v>7.3408512685357863E-2</v>
      </c>
      <c r="N937">
        <f t="shared" si="6"/>
        <v>5.3888097346763463E-3</v>
      </c>
      <c r="O937" s="39">
        <f t="shared" si="7"/>
        <v>2.7188338031614023E-3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si="8"/>
        <v>26.847658738738858</v>
      </c>
      <c r="D938" s="17">
        <f t="shared" ref="D938:D944" si="10">B938-C938</f>
        <v>4.1523412612611423</v>
      </c>
      <c r="E938">
        <f t="shared" ref="E938:E944" si="11">ABS(D938)</f>
        <v>4.1523412612611423</v>
      </c>
      <c r="F938">
        <f t="shared" ref="F938:F944" si="12">E938^2</f>
        <v>17.241937949971774</v>
      </c>
      <c r="G938" s="39">
        <f t="shared" ref="G938:G944" si="13">ABS(E938/B938)</f>
        <v>0.13394649229874653</v>
      </c>
      <c r="I938" s="13">
        <v>43976</v>
      </c>
      <c r="J938">
        <v>30</v>
      </c>
      <c r="K938">
        <f t="shared" si="9"/>
        <v>28.559577542723577</v>
      </c>
      <c r="L938" s="17">
        <f t="shared" ref="L938:L944" si="14">J938-K938</f>
        <v>1.4404224572764228</v>
      </c>
      <c r="M938">
        <f t="shared" ref="M938:M944" si="15">ABS(L938)</f>
        <v>1.4404224572764228</v>
      </c>
      <c r="N938">
        <f t="shared" ref="N938:N944" si="16">M938^2</f>
        <v>2.0748168554262483</v>
      </c>
      <c r="O938" s="39">
        <f t="shared" ref="O938:O944" si="17">ABS(M938/J938)</f>
        <v>4.8014081909214093E-2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ref="C939:C1002" si="18">(($E$858*B938)+($E$857*B937)+($E$856*B936)+($E$855*B935)+($E$854*B934)+(B933*$E$859)+(B932*$E$860))/7</f>
        <v>25.804211175129208</v>
      </c>
      <c r="D939" s="17">
        <f t="shared" si="10"/>
        <v>-7.8042111751292076</v>
      </c>
      <c r="E939">
        <f t="shared" si="11"/>
        <v>7.8042111751292076</v>
      </c>
      <c r="F939">
        <f t="shared" si="12"/>
        <v>60.90571206601161</v>
      </c>
      <c r="G939" s="39">
        <f t="shared" si="13"/>
        <v>0.43356728750717821</v>
      </c>
      <c r="I939" s="13">
        <v>43977</v>
      </c>
      <c r="J939">
        <v>26</v>
      </c>
      <c r="K939">
        <f t="shared" ref="K939:K1002" si="19">(($M$859*J938)+($M$857*J937)+($M$856*J936)+($M$855*J935)+($M$854*J934)+(J933*$M$858)+(J932*$M$860))/7</f>
        <v>24.553213533257058</v>
      </c>
      <c r="L939" s="17">
        <f t="shared" si="14"/>
        <v>1.4467864667429424</v>
      </c>
      <c r="M939">
        <f t="shared" si="15"/>
        <v>1.4467864667429424</v>
      </c>
      <c r="N939">
        <f t="shared" si="16"/>
        <v>2.0931910803505271</v>
      </c>
      <c r="O939" s="39">
        <f t="shared" si="17"/>
        <v>5.5645633336267014E-2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si="18"/>
        <v>21.745483641502723</v>
      </c>
      <c r="D940" s="17">
        <f t="shared" si="10"/>
        <v>0.25451635849727694</v>
      </c>
      <c r="E940">
        <f t="shared" si="11"/>
        <v>0.25451635849727694</v>
      </c>
      <c r="F940">
        <f t="shared" si="12"/>
        <v>6.4778576742714394E-2</v>
      </c>
      <c r="G940" s="39">
        <f t="shared" si="13"/>
        <v>1.156892538623986E-2</v>
      </c>
      <c r="I940" s="13">
        <v>43978</v>
      </c>
      <c r="J940">
        <v>27</v>
      </c>
      <c r="K940">
        <f t="shared" si="19"/>
        <v>26.96930448018292</v>
      </c>
      <c r="L940" s="17">
        <f t="shared" si="14"/>
        <v>3.0695519817079742E-2</v>
      </c>
      <c r="M940">
        <f t="shared" si="15"/>
        <v>3.0695519817079742E-2</v>
      </c>
      <c r="N940">
        <f t="shared" si="16"/>
        <v>9.4221493684073512E-4</v>
      </c>
      <c r="O940" s="39">
        <f t="shared" si="17"/>
        <v>1.1368711043362868E-3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8"/>
        <v>23.296274768580485</v>
      </c>
      <c r="D941" s="17">
        <f t="shared" si="10"/>
        <v>-4.296274768580485</v>
      </c>
      <c r="E941">
        <f t="shared" si="11"/>
        <v>4.296274768580485</v>
      </c>
      <c r="F941">
        <f t="shared" si="12"/>
        <v>18.457976887141299</v>
      </c>
      <c r="G941" s="39">
        <f t="shared" si="13"/>
        <v>0.22611972466213079</v>
      </c>
      <c r="I941" s="13">
        <v>43979</v>
      </c>
      <c r="J941">
        <v>23</v>
      </c>
      <c r="K941">
        <f t="shared" si="19"/>
        <v>27.422243901309919</v>
      </c>
      <c r="L941" s="17">
        <f t="shared" si="14"/>
        <v>-4.4222439013099191</v>
      </c>
      <c r="M941">
        <f t="shared" si="15"/>
        <v>4.4222439013099191</v>
      </c>
      <c r="N941">
        <f t="shared" si="16"/>
        <v>19.556241122672773</v>
      </c>
      <c r="O941" s="39">
        <f t="shared" si="17"/>
        <v>0.19227147396999647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8"/>
        <v>23.402306531364282</v>
      </c>
      <c r="D942" s="17">
        <f t="shared" si="10"/>
        <v>-2.4023065313642817</v>
      </c>
      <c r="E942">
        <f t="shared" si="11"/>
        <v>2.4023065313642817</v>
      </c>
      <c r="F942">
        <f t="shared" si="12"/>
        <v>5.7710766706354866</v>
      </c>
      <c r="G942" s="39">
        <f t="shared" si="13"/>
        <v>0.11439554911258484</v>
      </c>
      <c r="I942" s="13">
        <v>43980</v>
      </c>
      <c r="J942">
        <v>18</v>
      </c>
      <c r="K942">
        <f t="shared" si="19"/>
        <v>22.099803007172348</v>
      </c>
      <c r="L942" s="17">
        <f t="shared" si="14"/>
        <v>-4.0998030071723477</v>
      </c>
      <c r="M942">
        <f t="shared" si="15"/>
        <v>4.0998030071723477</v>
      </c>
      <c r="N942">
        <f t="shared" si="16"/>
        <v>16.808384697619424</v>
      </c>
      <c r="O942" s="39">
        <f t="shared" si="17"/>
        <v>0.2277668337317971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8"/>
        <v>24.375059329562895</v>
      </c>
      <c r="D943" s="17">
        <f t="shared" si="10"/>
        <v>-3.3750593295628946</v>
      </c>
      <c r="E943">
        <f t="shared" si="11"/>
        <v>3.3750593295628946</v>
      </c>
      <c r="F943">
        <f t="shared" si="12"/>
        <v>11.391025478069535</v>
      </c>
      <c r="G943" s="39">
        <f t="shared" si="13"/>
        <v>0.1607171109315664</v>
      </c>
      <c r="I943" s="13">
        <v>43981</v>
      </c>
      <c r="J943">
        <v>22</v>
      </c>
      <c r="K943">
        <f t="shared" si="19"/>
        <v>22.643674797162415</v>
      </c>
      <c r="L943" s="17">
        <f t="shared" si="14"/>
        <v>-0.64367479716241505</v>
      </c>
      <c r="M943">
        <f t="shared" si="15"/>
        <v>0.64367479716241505</v>
      </c>
      <c r="N943">
        <f t="shared" si="16"/>
        <v>0.41431724450207613</v>
      </c>
      <c r="O943" s="39">
        <f t="shared" si="17"/>
        <v>2.9257945325564319E-2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8"/>
        <v>24.68957837464681</v>
      </c>
      <c r="D944" s="17">
        <f t="shared" si="10"/>
        <v>3.3104216253531895</v>
      </c>
      <c r="E944">
        <f t="shared" si="11"/>
        <v>3.3104216253531895</v>
      </c>
      <c r="F944">
        <f t="shared" si="12"/>
        <v>10.958891337606053</v>
      </c>
      <c r="G944" s="39">
        <f t="shared" si="13"/>
        <v>0.11822934376261392</v>
      </c>
      <c r="I944" s="13">
        <v>43982</v>
      </c>
      <c r="J944">
        <v>26</v>
      </c>
      <c r="K944">
        <f t="shared" si="19"/>
        <v>25.329917250858387</v>
      </c>
      <c r="L944" s="17">
        <f t="shared" si="14"/>
        <v>0.67008274914161348</v>
      </c>
      <c r="M944">
        <f t="shared" si="15"/>
        <v>0.67008274914161348</v>
      </c>
      <c r="N944">
        <f t="shared" si="16"/>
        <v>0.44901089069718247</v>
      </c>
      <c r="O944" s="39">
        <f t="shared" si="17"/>
        <v>2.5772413428523596E-2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8"/>
        <v>21.844946042810552</v>
      </c>
      <c r="D945" s="17">
        <f>B945-C945</f>
        <v>4.1550539571894483</v>
      </c>
      <c r="E945">
        <f>ABS(D945)</f>
        <v>4.1550539571894483</v>
      </c>
      <c r="F945">
        <f>E945^2</f>
        <v>17.264473387155693</v>
      </c>
      <c r="G945" s="39">
        <f>ABS(E945/B945)</f>
        <v>0.15980976758420956</v>
      </c>
      <c r="I945" s="13">
        <v>43983</v>
      </c>
      <c r="J945">
        <v>22</v>
      </c>
      <c r="K945">
        <f t="shared" si="19"/>
        <v>24.78484668838292</v>
      </c>
      <c r="L945" s="17">
        <f>J945-K945</f>
        <v>-2.7848466883829204</v>
      </c>
      <c r="M945">
        <f>ABS(L945)</f>
        <v>2.7848466883829204</v>
      </c>
      <c r="N945">
        <f>M945^2</f>
        <v>7.7553710777973182</v>
      </c>
      <c r="O945" s="39">
        <f>ABS(M945/J945)</f>
        <v>0.12658394038104184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8"/>
        <v>22.569382693410635</v>
      </c>
      <c r="D946" s="17">
        <f t="shared" ref="D946:D1009" si="20">B946-C946</f>
        <v>5.4306173065893653</v>
      </c>
      <c r="E946">
        <f t="shared" ref="E946:E1009" si="21">ABS(D946)</f>
        <v>5.4306173065893653</v>
      </c>
      <c r="F946">
        <f t="shared" ref="F946:F1009" si="22">E946^2</f>
        <v>29.491604330627933</v>
      </c>
      <c r="G946" s="40">
        <f t="shared" ref="G946:G1009" si="23">ABS(E946/B946)</f>
        <v>0.19395061809247732</v>
      </c>
      <c r="I946" s="13">
        <v>43984</v>
      </c>
      <c r="J946">
        <v>23</v>
      </c>
      <c r="K946">
        <f t="shared" si="19"/>
        <v>23.82792626436348</v>
      </c>
      <c r="L946" s="17">
        <f t="shared" ref="L946:L1009" si="24">J946-K946</f>
        <v>-0.82792626436348016</v>
      </c>
      <c r="M946">
        <f t="shared" ref="M946:M1009" si="25">ABS(L946)</f>
        <v>0.82792626436348016</v>
      </c>
      <c r="N946">
        <f t="shared" ref="N946:N1009" si="26">M946^2</f>
        <v>0.68546189922286727</v>
      </c>
      <c r="O946" s="40">
        <f t="shared" ref="O946:O1009" si="27">ABS(M946/J946)</f>
        <v>3.5996794102760007E-2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8"/>
        <v>22.21430757029529</v>
      </c>
      <c r="D947" s="17">
        <f t="shared" si="20"/>
        <v>3.7856924297047101</v>
      </c>
      <c r="E947">
        <f t="shared" si="21"/>
        <v>3.7856924297047101</v>
      </c>
      <c r="F947">
        <f t="shared" si="22"/>
        <v>14.331467172323551</v>
      </c>
      <c r="G947" s="40">
        <f t="shared" si="23"/>
        <v>0.14560355498864269</v>
      </c>
      <c r="I947" s="13">
        <v>43985</v>
      </c>
      <c r="J947">
        <v>30</v>
      </c>
      <c r="K947">
        <f t="shared" si="19"/>
        <v>23.75452791988501</v>
      </c>
      <c r="L947" s="17">
        <f t="shared" si="24"/>
        <v>6.2454720801149897</v>
      </c>
      <c r="M947">
        <f t="shared" si="25"/>
        <v>6.2454720801149897</v>
      </c>
      <c r="N947">
        <f t="shared" si="26"/>
        <v>39.005921503495856</v>
      </c>
      <c r="O947" s="40">
        <f t="shared" si="27"/>
        <v>0.20818240267049964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8"/>
        <v>22.373226786558632</v>
      </c>
      <c r="D948" s="17">
        <f t="shared" si="20"/>
        <v>-7.3732267865586323</v>
      </c>
      <c r="E948">
        <f t="shared" si="21"/>
        <v>7.3732267865586323</v>
      </c>
      <c r="F948">
        <f t="shared" si="22"/>
        <v>54.364473246025732</v>
      </c>
      <c r="G948" s="40">
        <f t="shared" si="23"/>
        <v>0.49154845243724216</v>
      </c>
      <c r="I948" s="13">
        <v>43986</v>
      </c>
      <c r="J948">
        <v>24</v>
      </c>
      <c r="K948">
        <f t="shared" si="19"/>
        <v>21.324762412433511</v>
      </c>
      <c r="L948" s="17">
        <f t="shared" si="24"/>
        <v>2.6752375875664889</v>
      </c>
      <c r="M948">
        <f t="shared" si="25"/>
        <v>2.6752375875664889</v>
      </c>
      <c r="N948">
        <f t="shared" si="26"/>
        <v>7.156896149928567</v>
      </c>
      <c r="O948" s="40">
        <f t="shared" si="27"/>
        <v>0.11146823281527037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8"/>
        <v>19.094596240486769</v>
      </c>
      <c r="D949" s="17">
        <f t="shared" si="20"/>
        <v>6.9054037595132307</v>
      </c>
      <c r="E949">
        <f t="shared" si="21"/>
        <v>6.9054037595132307</v>
      </c>
      <c r="F949">
        <f t="shared" si="22"/>
        <v>47.684601081899459</v>
      </c>
      <c r="G949" s="40">
        <f t="shared" si="23"/>
        <v>0.26559245228897044</v>
      </c>
      <c r="I949" s="13">
        <v>43987</v>
      </c>
      <c r="J949">
        <v>27</v>
      </c>
      <c r="K949">
        <f t="shared" si="19"/>
        <v>20.534000127365637</v>
      </c>
      <c r="L949" s="17">
        <f t="shared" si="24"/>
        <v>6.465999872634363</v>
      </c>
      <c r="M949">
        <f t="shared" si="25"/>
        <v>6.465999872634363</v>
      </c>
      <c r="N949">
        <f t="shared" si="26"/>
        <v>41.809154352907598</v>
      </c>
      <c r="O949" s="40">
        <f t="shared" si="27"/>
        <v>0.23948147676423567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8"/>
        <v>23.359476608881071</v>
      </c>
      <c r="D950" s="17">
        <f t="shared" si="20"/>
        <v>-0.3594766088810708</v>
      </c>
      <c r="E950">
        <f t="shared" si="21"/>
        <v>0.3594766088810708</v>
      </c>
      <c r="F950">
        <f t="shared" si="22"/>
        <v>0.12922343233263436</v>
      </c>
      <c r="G950" s="40">
        <f t="shared" si="23"/>
        <v>1.562941777743786E-2</v>
      </c>
      <c r="I950" s="13">
        <v>43988</v>
      </c>
      <c r="J950">
        <v>21</v>
      </c>
      <c r="K950">
        <f t="shared" si="19"/>
        <v>24.320560414201651</v>
      </c>
      <c r="L950" s="17">
        <f t="shared" si="24"/>
        <v>-3.3205604142016512</v>
      </c>
      <c r="M950">
        <f t="shared" si="25"/>
        <v>3.3205604142016512</v>
      </c>
      <c r="N950">
        <f t="shared" si="26"/>
        <v>11.02612146436304</v>
      </c>
      <c r="O950" s="40">
        <f t="shared" si="27"/>
        <v>0.1581219244857929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8"/>
        <v>23.867514315639735</v>
      </c>
      <c r="D951" s="17">
        <f t="shared" si="20"/>
        <v>9.1324856843602653</v>
      </c>
      <c r="E951">
        <f t="shared" si="21"/>
        <v>9.1324856843602653</v>
      </c>
      <c r="F951">
        <f t="shared" si="22"/>
        <v>83.402294775045178</v>
      </c>
      <c r="G951" s="40">
        <f t="shared" si="23"/>
        <v>0.27674199043515957</v>
      </c>
      <c r="I951" s="13">
        <v>43989</v>
      </c>
      <c r="J951">
        <v>25</v>
      </c>
      <c r="K951">
        <f t="shared" si="19"/>
        <v>22.932440778936403</v>
      </c>
      <c r="L951" s="17">
        <f t="shared" si="24"/>
        <v>2.0675592210635969</v>
      </c>
      <c r="M951">
        <f t="shared" si="25"/>
        <v>2.0675592210635969</v>
      </c>
      <c r="N951">
        <f t="shared" si="26"/>
        <v>4.2748011326051074</v>
      </c>
      <c r="O951" s="40">
        <f t="shared" si="27"/>
        <v>8.270236884254388E-2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8"/>
        <v>27.110046881650199</v>
      </c>
      <c r="D952" s="17">
        <f t="shared" si="20"/>
        <v>3.8899531183498013</v>
      </c>
      <c r="E952">
        <f t="shared" si="21"/>
        <v>3.8899531183498013</v>
      </c>
      <c r="F952">
        <f t="shared" si="22"/>
        <v>15.131735262959344</v>
      </c>
      <c r="G952" s="40">
        <f t="shared" si="23"/>
        <v>0.12548235865644519</v>
      </c>
      <c r="I952" s="13">
        <v>43990</v>
      </c>
      <c r="J952">
        <v>30</v>
      </c>
      <c r="K952">
        <f t="shared" si="19"/>
        <v>23.363593000690905</v>
      </c>
      <c r="L952" s="17">
        <f t="shared" si="24"/>
        <v>6.6364069993090951</v>
      </c>
      <c r="M952">
        <f t="shared" si="25"/>
        <v>6.6364069993090951</v>
      </c>
      <c r="N952">
        <f t="shared" si="26"/>
        <v>44.041897860478748</v>
      </c>
      <c r="O952" s="40">
        <f t="shared" si="27"/>
        <v>0.22121356664363651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8"/>
        <v>27.277599322060848</v>
      </c>
      <c r="D953" s="17">
        <f t="shared" si="20"/>
        <v>0.7224006779391523</v>
      </c>
      <c r="E953">
        <f t="shared" si="21"/>
        <v>0.7224006779391523</v>
      </c>
      <c r="F953">
        <f t="shared" si="22"/>
        <v>0.52186273948694684</v>
      </c>
      <c r="G953" s="40">
        <f t="shared" si="23"/>
        <v>2.5800024212112582E-2</v>
      </c>
      <c r="I953" s="13">
        <v>43991</v>
      </c>
      <c r="J953">
        <v>26</v>
      </c>
      <c r="K953">
        <f t="shared" si="19"/>
        <v>24.186582339723167</v>
      </c>
      <c r="L953" s="17">
        <f t="shared" si="24"/>
        <v>1.8134176602768335</v>
      </c>
      <c r="M953">
        <f t="shared" si="25"/>
        <v>1.8134176602768335</v>
      </c>
      <c r="N953">
        <f t="shared" si="26"/>
        <v>3.288483610603905</v>
      </c>
      <c r="O953" s="40">
        <f t="shared" si="27"/>
        <v>6.9746833087570514E-2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8"/>
        <v>21.92780170460961</v>
      </c>
      <c r="D954" s="17">
        <f t="shared" si="20"/>
        <v>-0.92780170460961031</v>
      </c>
      <c r="E954">
        <f t="shared" si="21"/>
        <v>0.92780170460961031</v>
      </c>
      <c r="F954">
        <f t="shared" si="22"/>
        <v>0.86081600307649864</v>
      </c>
      <c r="G954" s="40">
        <f t="shared" si="23"/>
        <v>4.4181033552838589E-2</v>
      </c>
      <c r="I954" s="13">
        <v>43992</v>
      </c>
      <c r="J954">
        <v>26</v>
      </c>
      <c r="K954">
        <f t="shared" si="19"/>
        <v>25.765227419471291</v>
      </c>
      <c r="L954" s="17">
        <f t="shared" si="24"/>
        <v>0.23477258052870909</v>
      </c>
      <c r="M954">
        <f t="shared" si="25"/>
        <v>0.23477258052870909</v>
      </c>
      <c r="N954">
        <f t="shared" si="26"/>
        <v>5.5118164568109189E-2</v>
      </c>
      <c r="O954" s="40">
        <f t="shared" si="27"/>
        <v>9.0297146357195806E-3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8"/>
        <v>22.521580246724053</v>
      </c>
      <c r="D955" s="17">
        <f t="shared" si="20"/>
        <v>-6.5215802467240529</v>
      </c>
      <c r="E955">
        <f t="shared" si="21"/>
        <v>6.5215802467240529</v>
      </c>
      <c r="F955">
        <f t="shared" si="22"/>
        <v>42.53100891446136</v>
      </c>
      <c r="G955" s="40">
        <f t="shared" si="23"/>
        <v>0.40759876542025331</v>
      </c>
      <c r="I955" s="13">
        <v>43993</v>
      </c>
      <c r="J955">
        <v>25</v>
      </c>
      <c r="K955">
        <f t="shared" si="19"/>
        <v>25.068349270344907</v>
      </c>
      <c r="L955" s="17">
        <f t="shared" si="24"/>
        <v>-6.8349270344906898E-2</v>
      </c>
      <c r="M955">
        <f t="shared" si="25"/>
        <v>6.8349270344906898E-2</v>
      </c>
      <c r="N955">
        <f t="shared" si="26"/>
        <v>4.6716227566811694E-3</v>
      </c>
      <c r="O955" s="40">
        <f t="shared" si="27"/>
        <v>2.7339708137962761E-3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8"/>
        <v>19.937611269695704</v>
      </c>
      <c r="D956" s="17">
        <f t="shared" si="20"/>
        <v>4.0623887303042956</v>
      </c>
      <c r="E956">
        <f t="shared" si="21"/>
        <v>4.0623887303042956</v>
      </c>
      <c r="F956">
        <f t="shared" si="22"/>
        <v>16.503002196103346</v>
      </c>
      <c r="G956" s="40">
        <f t="shared" si="23"/>
        <v>0.16926619709601232</v>
      </c>
      <c r="I956" s="13">
        <v>43994</v>
      </c>
      <c r="J956">
        <v>28</v>
      </c>
      <c r="K956">
        <f t="shared" si="19"/>
        <v>23.983948875628617</v>
      </c>
      <c r="L956" s="17">
        <f t="shared" si="24"/>
        <v>4.0160511243713835</v>
      </c>
      <c r="M956">
        <f t="shared" si="25"/>
        <v>4.0160511243713835</v>
      </c>
      <c r="N956">
        <f t="shared" si="26"/>
        <v>16.128666633564652</v>
      </c>
      <c r="O956" s="40">
        <f t="shared" si="27"/>
        <v>0.14343039729897797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8"/>
        <v>25.002424332085553</v>
      </c>
      <c r="D957" s="17">
        <f t="shared" si="20"/>
        <v>-4.0024243320855533</v>
      </c>
      <c r="E957">
        <f t="shared" si="21"/>
        <v>4.0024243320855533</v>
      </c>
      <c r="F957">
        <f t="shared" si="22"/>
        <v>16.019400534070488</v>
      </c>
      <c r="G957" s="40">
        <f t="shared" si="23"/>
        <v>0.19059163486121683</v>
      </c>
      <c r="I957" s="13">
        <v>43995</v>
      </c>
      <c r="J957">
        <v>21</v>
      </c>
      <c r="K957">
        <f t="shared" si="19"/>
        <v>23.594426834935756</v>
      </c>
      <c r="L957" s="17">
        <f t="shared" si="24"/>
        <v>-2.5944268349357564</v>
      </c>
      <c r="M957">
        <f t="shared" si="25"/>
        <v>2.5944268349357564</v>
      </c>
      <c r="N957">
        <f t="shared" si="26"/>
        <v>6.7310506018347667</v>
      </c>
      <c r="O957" s="40">
        <f t="shared" si="27"/>
        <v>0.12354413499694078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8"/>
        <v>25.384320833733632</v>
      </c>
      <c r="D958" s="17">
        <f t="shared" si="20"/>
        <v>3.6156791662663679</v>
      </c>
      <c r="E958">
        <f t="shared" si="21"/>
        <v>3.6156791662663679</v>
      </c>
      <c r="F958">
        <f t="shared" si="22"/>
        <v>13.073135833372657</v>
      </c>
      <c r="G958" s="40">
        <f t="shared" si="23"/>
        <v>0.12467859194021959</v>
      </c>
      <c r="I958" s="13">
        <v>43996</v>
      </c>
      <c r="J958">
        <v>32</v>
      </c>
      <c r="K958">
        <f t="shared" si="19"/>
        <v>24.97603257654675</v>
      </c>
      <c r="L958" s="17">
        <f t="shared" si="24"/>
        <v>7.0239674234532501</v>
      </c>
      <c r="M958">
        <f t="shared" si="25"/>
        <v>7.0239674234532501</v>
      </c>
      <c r="N958">
        <f t="shared" si="26"/>
        <v>49.336118365732489</v>
      </c>
      <c r="O958" s="40">
        <f t="shared" si="27"/>
        <v>0.21949898198291407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8"/>
        <v>26.017641788114684</v>
      </c>
      <c r="D959" s="17">
        <f t="shared" si="20"/>
        <v>8.982358211885316</v>
      </c>
      <c r="E959">
        <f t="shared" si="21"/>
        <v>8.982358211885316</v>
      </c>
      <c r="F959">
        <f t="shared" si="22"/>
        <v>80.682759046623573</v>
      </c>
      <c r="G959" s="40">
        <f t="shared" si="23"/>
        <v>0.25663880605386619</v>
      </c>
      <c r="I959" s="13">
        <v>43997</v>
      </c>
      <c r="J959">
        <v>29</v>
      </c>
      <c r="K959">
        <f t="shared" si="19"/>
        <v>27.38942133735469</v>
      </c>
      <c r="L959" s="17">
        <f t="shared" si="24"/>
        <v>1.6105786626453096</v>
      </c>
      <c r="M959">
        <f t="shared" si="25"/>
        <v>1.6105786626453096</v>
      </c>
      <c r="N959">
        <f t="shared" si="26"/>
        <v>2.5939636285683538</v>
      </c>
      <c r="O959" s="40">
        <f t="shared" si="27"/>
        <v>5.5537195263631364E-2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8"/>
        <v>25.928445824755595</v>
      </c>
      <c r="D960" s="17">
        <f t="shared" si="20"/>
        <v>7.1554175244404661E-2</v>
      </c>
      <c r="E960">
        <f t="shared" si="21"/>
        <v>7.1554175244404661E-2</v>
      </c>
      <c r="F960">
        <f t="shared" si="22"/>
        <v>5.1199999949069729E-3</v>
      </c>
      <c r="G960" s="40">
        <f t="shared" si="23"/>
        <v>2.7520836632463331E-3</v>
      </c>
      <c r="I960" s="13">
        <v>43998</v>
      </c>
      <c r="J960">
        <v>28</v>
      </c>
      <c r="K960">
        <f t="shared" si="19"/>
        <v>24.203961347876014</v>
      </c>
      <c r="L960" s="17">
        <f t="shared" si="24"/>
        <v>3.7960386521239862</v>
      </c>
      <c r="M960">
        <f t="shared" si="25"/>
        <v>3.7960386521239862</v>
      </c>
      <c r="N960">
        <f t="shared" si="26"/>
        <v>14.40990944841929</v>
      </c>
      <c r="O960" s="40">
        <f t="shared" si="27"/>
        <v>0.13557280900442809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8"/>
        <v>21.762342319164532</v>
      </c>
      <c r="D961" s="17">
        <f t="shared" si="20"/>
        <v>-1.7623423191645315</v>
      </c>
      <c r="E961">
        <f t="shared" si="21"/>
        <v>1.7623423191645315</v>
      </c>
      <c r="F961">
        <f t="shared" si="22"/>
        <v>3.1058504499182198</v>
      </c>
      <c r="G961" s="40">
        <f t="shared" si="23"/>
        <v>8.8117115958226577E-2</v>
      </c>
      <c r="I961" s="13">
        <v>43999</v>
      </c>
      <c r="J961">
        <v>35</v>
      </c>
      <c r="K961">
        <f t="shared" si="19"/>
        <v>26.393040674030114</v>
      </c>
      <c r="L961" s="17">
        <f t="shared" si="24"/>
        <v>8.6069593259698856</v>
      </c>
      <c r="M961">
        <f t="shared" si="25"/>
        <v>8.6069593259698856</v>
      </c>
      <c r="N961">
        <f t="shared" si="26"/>
        <v>74.079748838899988</v>
      </c>
      <c r="O961" s="40">
        <f t="shared" si="27"/>
        <v>0.24591312359913958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8"/>
        <v>21.290411745117471</v>
      </c>
      <c r="D962" s="17">
        <f t="shared" si="20"/>
        <v>0.70958825488252941</v>
      </c>
      <c r="E962">
        <f t="shared" si="21"/>
        <v>0.70958825488252941</v>
      </c>
      <c r="F962">
        <f t="shared" si="22"/>
        <v>0.50351549146723351</v>
      </c>
      <c r="G962" s="40">
        <f t="shared" si="23"/>
        <v>3.2254011585569516E-2</v>
      </c>
      <c r="I962" s="13">
        <v>44000</v>
      </c>
      <c r="J962">
        <v>29</v>
      </c>
      <c r="K962">
        <f t="shared" si="19"/>
        <v>26.314520409905619</v>
      </c>
      <c r="L962" s="17">
        <f t="shared" si="24"/>
        <v>2.6854795900943813</v>
      </c>
      <c r="M962">
        <f t="shared" si="25"/>
        <v>2.6854795900943813</v>
      </c>
      <c r="N962">
        <f t="shared" si="26"/>
        <v>7.2118006288134859</v>
      </c>
      <c r="O962" s="40">
        <f t="shared" si="27"/>
        <v>9.2602744486013147E-2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8"/>
        <v>20.543706300966502</v>
      </c>
      <c r="D963" s="17">
        <f t="shared" si="20"/>
        <v>5.4562936990334983</v>
      </c>
      <c r="E963">
        <f t="shared" si="21"/>
        <v>5.4562936990334983</v>
      </c>
      <c r="F963">
        <f t="shared" si="22"/>
        <v>29.771140930112654</v>
      </c>
      <c r="G963" s="40">
        <f t="shared" si="23"/>
        <v>0.20985744996282685</v>
      </c>
      <c r="I963" s="13">
        <v>44001</v>
      </c>
      <c r="J963">
        <v>36</v>
      </c>
      <c r="K963">
        <f t="shared" si="19"/>
        <v>25.65196402768434</v>
      </c>
      <c r="L963" s="17">
        <f t="shared" si="24"/>
        <v>10.34803597231566</v>
      </c>
      <c r="M963">
        <f t="shared" si="25"/>
        <v>10.34803597231566</v>
      </c>
      <c r="N963">
        <f t="shared" si="26"/>
        <v>107.08184848433892</v>
      </c>
      <c r="O963" s="40">
        <f t="shared" si="27"/>
        <v>0.28744544367543501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8"/>
        <v>24.792533728270588</v>
      </c>
      <c r="D964" s="17">
        <f t="shared" si="20"/>
        <v>0.20746627172941245</v>
      </c>
      <c r="E964">
        <f t="shared" si="21"/>
        <v>0.20746627172941245</v>
      </c>
      <c r="F964">
        <f t="shared" si="22"/>
        <v>4.3042253905302405E-2</v>
      </c>
      <c r="G964" s="40">
        <f t="shared" si="23"/>
        <v>8.2986508691764976E-3</v>
      </c>
      <c r="I964" s="13">
        <v>44002</v>
      </c>
      <c r="J964">
        <v>25</v>
      </c>
      <c r="K964">
        <f t="shared" si="19"/>
        <v>27.888303902633481</v>
      </c>
      <c r="L964" s="17">
        <f t="shared" si="24"/>
        <v>-2.8883039026334814</v>
      </c>
      <c r="M964">
        <f t="shared" si="25"/>
        <v>2.8883039026334814</v>
      </c>
      <c r="N964">
        <f t="shared" si="26"/>
        <v>8.3422994339677992</v>
      </c>
      <c r="O964" s="40">
        <f t="shared" si="27"/>
        <v>0.11553215610533925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8"/>
        <v>28.096531152499796</v>
      </c>
      <c r="D965" s="17">
        <f t="shared" si="20"/>
        <v>-2.0965311524997965</v>
      </c>
      <c r="E965">
        <f t="shared" si="21"/>
        <v>2.0965311524997965</v>
      </c>
      <c r="F965">
        <f t="shared" si="22"/>
        <v>4.3954428734021249</v>
      </c>
      <c r="G965" s="40">
        <f t="shared" si="23"/>
        <v>8.0635813557684483E-2</v>
      </c>
      <c r="I965" s="13">
        <v>44003</v>
      </c>
      <c r="J965">
        <v>22</v>
      </c>
      <c r="K965">
        <f t="shared" si="19"/>
        <v>28.474824204391357</v>
      </c>
      <c r="L965" s="17">
        <f t="shared" si="24"/>
        <v>-6.4748242043913571</v>
      </c>
      <c r="M965">
        <f t="shared" si="25"/>
        <v>6.4748242043913571</v>
      </c>
      <c r="N965">
        <f t="shared" si="26"/>
        <v>41.923348477772173</v>
      </c>
      <c r="O965" s="40">
        <f t="shared" si="27"/>
        <v>0.29431019110869805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8"/>
        <v>25.354460992020915</v>
      </c>
      <c r="D966" s="17">
        <f t="shared" si="20"/>
        <v>-2.3544609920209147</v>
      </c>
      <c r="E966">
        <f t="shared" si="21"/>
        <v>2.3544609920209147</v>
      </c>
      <c r="F966">
        <f t="shared" si="22"/>
        <v>5.54348656294811</v>
      </c>
      <c r="G966" s="40">
        <f t="shared" si="23"/>
        <v>0.10236786921830064</v>
      </c>
      <c r="I966" s="13">
        <v>44004</v>
      </c>
      <c r="J966">
        <v>32</v>
      </c>
      <c r="K966">
        <f t="shared" si="19"/>
        <v>28.915470295235554</v>
      </c>
      <c r="L966" s="17">
        <f t="shared" si="24"/>
        <v>3.0845297047644458</v>
      </c>
      <c r="M966">
        <f t="shared" si="25"/>
        <v>3.0845297047644458</v>
      </c>
      <c r="N966">
        <f t="shared" si="26"/>
        <v>9.514323499574239</v>
      </c>
      <c r="O966" s="40">
        <f t="shared" si="27"/>
        <v>9.639155327388893E-2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8"/>
        <v>21.458482878476445</v>
      </c>
      <c r="D967" s="17">
        <f t="shared" si="20"/>
        <v>5.5415171215235546</v>
      </c>
      <c r="E967">
        <f t="shared" si="21"/>
        <v>5.5415171215235546</v>
      </c>
      <c r="F967">
        <f t="shared" si="22"/>
        <v>30.708412008138701</v>
      </c>
      <c r="G967" s="40">
        <f t="shared" si="23"/>
        <v>0.20524137487124275</v>
      </c>
      <c r="I967" s="13">
        <v>44005</v>
      </c>
      <c r="J967">
        <v>30</v>
      </c>
      <c r="K967">
        <f t="shared" si="19"/>
        <v>28.500003522034113</v>
      </c>
      <c r="L967" s="17">
        <f t="shared" si="24"/>
        <v>1.4999964779658868</v>
      </c>
      <c r="M967">
        <f t="shared" si="25"/>
        <v>1.4999964779658868</v>
      </c>
      <c r="N967">
        <f t="shared" si="26"/>
        <v>2.249989433910065</v>
      </c>
      <c r="O967" s="40">
        <f t="shared" si="27"/>
        <v>4.9999882598862892E-2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8"/>
        <v>22.452373498649035</v>
      </c>
      <c r="D968" s="17">
        <f t="shared" si="20"/>
        <v>-0.45237349864903464</v>
      </c>
      <c r="E968">
        <f t="shared" si="21"/>
        <v>0.45237349864903464</v>
      </c>
      <c r="F968">
        <f t="shared" si="22"/>
        <v>0.20464178227996815</v>
      </c>
      <c r="G968" s="40">
        <f t="shared" si="23"/>
        <v>2.0562431756774302E-2</v>
      </c>
      <c r="I968" s="13">
        <v>44006</v>
      </c>
      <c r="J968">
        <v>30</v>
      </c>
      <c r="K968">
        <f t="shared" si="19"/>
        <v>29.103897475545871</v>
      </c>
      <c r="L968" s="17">
        <f t="shared" si="24"/>
        <v>0.89610252445412897</v>
      </c>
      <c r="M968">
        <f t="shared" si="25"/>
        <v>0.89610252445412897</v>
      </c>
      <c r="N968">
        <f t="shared" si="26"/>
        <v>0.80299973433306282</v>
      </c>
      <c r="O968" s="40">
        <f t="shared" si="27"/>
        <v>2.9870084148470966E-2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8"/>
        <v>23.236992582442976</v>
      </c>
      <c r="D969" s="17">
        <f t="shared" si="20"/>
        <v>-7.2369925824429764</v>
      </c>
      <c r="E969">
        <f t="shared" si="21"/>
        <v>7.2369925824429764</v>
      </c>
      <c r="F969">
        <f t="shared" si="22"/>
        <v>52.374061638334659</v>
      </c>
      <c r="G969" s="40">
        <f t="shared" si="23"/>
        <v>0.45231203640268602</v>
      </c>
      <c r="I969" s="13">
        <v>44007</v>
      </c>
      <c r="J969">
        <v>26</v>
      </c>
      <c r="K969">
        <f t="shared" si="19"/>
        <v>30.056279389617341</v>
      </c>
      <c r="L969" s="17">
        <f t="shared" si="24"/>
        <v>-4.056279389617341</v>
      </c>
      <c r="M969">
        <f t="shared" si="25"/>
        <v>4.056279389617341</v>
      </c>
      <c r="N969">
        <f t="shared" si="26"/>
        <v>16.453402486634428</v>
      </c>
      <c r="O969" s="40">
        <f t="shared" si="27"/>
        <v>0.15601074575451312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8"/>
        <v>20.770579228321171</v>
      </c>
      <c r="D970" s="17">
        <f t="shared" si="20"/>
        <v>1.2294207716788286</v>
      </c>
      <c r="E970">
        <f t="shared" si="21"/>
        <v>1.2294207716788286</v>
      </c>
      <c r="F970">
        <f t="shared" si="22"/>
        <v>1.5114754338353664</v>
      </c>
      <c r="G970" s="40">
        <f t="shared" si="23"/>
        <v>5.5882762349037662E-2</v>
      </c>
      <c r="I970" s="13">
        <v>44008</v>
      </c>
      <c r="J970">
        <v>31</v>
      </c>
      <c r="K970">
        <f t="shared" si="19"/>
        <v>28.711942695852809</v>
      </c>
      <c r="L970" s="17">
        <f t="shared" si="24"/>
        <v>2.2880573041471912</v>
      </c>
      <c r="M970">
        <f t="shared" si="25"/>
        <v>2.2880573041471912</v>
      </c>
      <c r="N970">
        <f t="shared" si="26"/>
        <v>5.2352062270613127</v>
      </c>
      <c r="O970" s="40">
        <f t="shared" si="27"/>
        <v>7.3808300133780355E-2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8"/>
        <v>21.843036119889515</v>
      </c>
      <c r="D971" s="17">
        <f t="shared" si="20"/>
        <v>10.156963880110485</v>
      </c>
      <c r="E971">
        <f t="shared" si="21"/>
        <v>10.156963880110485</v>
      </c>
      <c r="F971">
        <f t="shared" si="22"/>
        <v>103.16391526186904</v>
      </c>
      <c r="G971" s="40">
        <f t="shared" si="23"/>
        <v>0.31740512125345266</v>
      </c>
      <c r="I971" s="13">
        <v>44009</v>
      </c>
      <c r="J971">
        <v>32</v>
      </c>
      <c r="K971">
        <f t="shared" si="19"/>
        <v>25.495023670241494</v>
      </c>
      <c r="L971" s="17">
        <f t="shared" si="24"/>
        <v>6.5049763297585059</v>
      </c>
      <c r="M971">
        <f t="shared" si="25"/>
        <v>6.5049763297585059</v>
      </c>
      <c r="N971">
        <f t="shared" si="26"/>
        <v>42.314717050718443</v>
      </c>
      <c r="O971" s="40">
        <f t="shared" si="27"/>
        <v>0.20328051030495331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8"/>
        <v>24.606519155168048</v>
      </c>
      <c r="D972" s="17">
        <f t="shared" si="20"/>
        <v>10.393480844831952</v>
      </c>
      <c r="E972">
        <f t="shared" si="21"/>
        <v>10.393480844831952</v>
      </c>
      <c r="F972">
        <f t="shared" si="22"/>
        <v>108.02444407188871</v>
      </c>
      <c r="G972" s="40">
        <f t="shared" si="23"/>
        <v>0.29695659556662718</v>
      </c>
      <c r="I972" s="13">
        <v>44010</v>
      </c>
      <c r="J972">
        <v>34</v>
      </c>
      <c r="K972">
        <f t="shared" si="19"/>
        <v>26.025648555717389</v>
      </c>
      <c r="L972" s="17">
        <f t="shared" si="24"/>
        <v>7.9743514442826111</v>
      </c>
      <c r="M972">
        <f t="shared" si="25"/>
        <v>7.9743514442826111</v>
      </c>
      <c r="N972">
        <f t="shared" si="26"/>
        <v>63.590280956932169</v>
      </c>
      <c r="O972" s="40">
        <f t="shared" si="27"/>
        <v>0.23453974836125327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8"/>
        <v>28.282048807087357</v>
      </c>
      <c r="D973" s="17">
        <f t="shared" si="20"/>
        <v>14.717951192912643</v>
      </c>
      <c r="E973">
        <f t="shared" si="21"/>
        <v>14.717951192912643</v>
      </c>
      <c r="F973">
        <f t="shared" si="22"/>
        <v>216.61808731695871</v>
      </c>
      <c r="G973" s="40">
        <f t="shared" si="23"/>
        <v>0.34227793471889867</v>
      </c>
      <c r="I973" s="13">
        <v>44011</v>
      </c>
      <c r="J973">
        <v>28</v>
      </c>
      <c r="K973">
        <f t="shared" si="19"/>
        <v>30.161082166581405</v>
      </c>
      <c r="L973" s="17">
        <f t="shared" si="24"/>
        <v>-2.1610821665814051</v>
      </c>
      <c r="M973">
        <f t="shared" si="25"/>
        <v>2.1610821665814051</v>
      </c>
      <c r="N973">
        <f t="shared" si="26"/>
        <v>4.6702761307161795</v>
      </c>
      <c r="O973" s="40">
        <f t="shared" si="27"/>
        <v>7.7181505949335899E-2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8"/>
        <v>29.652568317911175</v>
      </c>
      <c r="D974" s="17">
        <f t="shared" si="20"/>
        <v>0.3474316820888248</v>
      </c>
      <c r="E974">
        <f t="shared" si="21"/>
        <v>0.3474316820888248</v>
      </c>
      <c r="F974">
        <f t="shared" si="22"/>
        <v>0.12070877371907023</v>
      </c>
      <c r="G974" s="40">
        <f t="shared" si="23"/>
        <v>1.1581056069627494E-2</v>
      </c>
      <c r="I974" s="13">
        <v>44012</v>
      </c>
      <c r="J974">
        <v>26</v>
      </c>
      <c r="K974">
        <f t="shared" si="19"/>
        <v>28.81346687603401</v>
      </c>
      <c r="L974" s="17">
        <f t="shared" si="24"/>
        <v>-2.8134668760340098</v>
      </c>
      <c r="M974">
        <f t="shared" si="25"/>
        <v>2.8134668760340098</v>
      </c>
      <c r="N974">
        <f t="shared" si="26"/>
        <v>7.9155958625405702</v>
      </c>
      <c r="O974" s="40">
        <f t="shared" si="27"/>
        <v>0.10821026446284653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8"/>
        <v>24.309237243624644</v>
      </c>
      <c r="D975" s="17">
        <f t="shared" si="20"/>
        <v>-3.3092372436246436</v>
      </c>
      <c r="E975">
        <f t="shared" si="21"/>
        <v>3.3092372436246436</v>
      </c>
      <c r="F975">
        <f t="shared" si="22"/>
        <v>10.951051134592429</v>
      </c>
      <c r="G975" s="40">
        <f t="shared" si="23"/>
        <v>0.15758272588688779</v>
      </c>
      <c r="I975" s="13">
        <v>44013</v>
      </c>
      <c r="J975">
        <v>36</v>
      </c>
      <c r="K975">
        <f t="shared" si="19"/>
        <v>28.437346406927997</v>
      </c>
      <c r="L975" s="17">
        <f t="shared" si="24"/>
        <v>7.5626535930720031</v>
      </c>
      <c r="M975">
        <f t="shared" si="25"/>
        <v>7.5626535930720031</v>
      </c>
      <c r="N975">
        <f t="shared" si="26"/>
        <v>57.193729368804881</v>
      </c>
      <c r="O975" s="40">
        <f t="shared" si="27"/>
        <v>0.21007371091866675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8"/>
        <v>21.644294572125183</v>
      </c>
      <c r="D976" s="17">
        <f t="shared" si="20"/>
        <v>0.35570542787481685</v>
      </c>
      <c r="E976">
        <f t="shared" si="21"/>
        <v>0.35570542787481685</v>
      </c>
      <c r="F976">
        <f t="shared" si="22"/>
        <v>0.12652635141960653</v>
      </c>
      <c r="G976" s="40">
        <f t="shared" si="23"/>
        <v>1.6168428539764402E-2</v>
      </c>
      <c r="I976" s="13">
        <v>44014</v>
      </c>
      <c r="J976">
        <v>28</v>
      </c>
      <c r="K976">
        <f t="shared" si="19"/>
        <v>28.091166464817697</v>
      </c>
      <c r="L976" s="17">
        <f t="shared" si="24"/>
        <v>-9.1166464817696635E-2</v>
      </c>
      <c r="M976">
        <f t="shared" si="25"/>
        <v>9.1166464817696635E-2</v>
      </c>
      <c r="N976">
        <f t="shared" si="26"/>
        <v>8.3113243073563176E-3</v>
      </c>
      <c r="O976" s="40">
        <f t="shared" si="27"/>
        <v>3.2559451720605942E-3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8"/>
        <v>24.847842979489126</v>
      </c>
      <c r="D977" s="17">
        <f t="shared" si="20"/>
        <v>3.1521570205108738</v>
      </c>
      <c r="E977">
        <f t="shared" si="21"/>
        <v>3.1521570205108738</v>
      </c>
      <c r="F977">
        <f t="shared" si="22"/>
        <v>9.9360938819559887</v>
      </c>
      <c r="G977" s="40">
        <f t="shared" si="23"/>
        <v>0.11257703644681692</v>
      </c>
      <c r="I977" s="13">
        <v>44015</v>
      </c>
      <c r="J977">
        <v>31</v>
      </c>
      <c r="K977">
        <f t="shared" si="19"/>
        <v>28.977498304627382</v>
      </c>
      <c r="L977" s="17">
        <f t="shared" si="24"/>
        <v>2.0225016953726183</v>
      </c>
      <c r="M977">
        <f t="shared" si="25"/>
        <v>2.0225016953726183</v>
      </c>
      <c r="N977">
        <f t="shared" si="26"/>
        <v>4.0905131077851156</v>
      </c>
      <c r="O977" s="40">
        <f t="shared" si="27"/>
        <v>6.5241990173310269E-2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8"/>
        <v>28.8309691700047</v>
      </c>
      <c r="D978" s="17">
        <f t="shared" si="20"/>
        <v>1.1690308299953003</v>
      </c>
      <c r="E978">
        <f t="shared" si="21"/>
        <v>1.1690308299953003</v>
      </c>
      <c r="F978">
        <f t="shared" si="22"/>
        <v>1.3666330814795007</v>
      </c>
      <c r="G978" s="40">
        <f t="shared" si="23"/>
        <v>3.8967694333176678E-2</v>
      </c>
      <c r="I978" s="13">
        <v>44016</v>
      </c>
      <c r="J978">
        <v>36</v>
      </c>
      <c r="K978">
        <f t="shared" si="19"/>
        <v>31.742707463543532</v>
      </c>
      <c r="L978" s="17">
        <f t="shared" si="24"/>
        <v>4.2572925364564682</v>
      </c>
      <c r="M978">
        <f t="shared" si="25"/>
        <v>4.2572925364564682</v>
      </c>
      <c r="N978">
        <f t="shared" si="26"/>
        <v>18.124539740967947</v>
      </c>
      <c r="O978" s="40">
        <f t="shared" si="27"/>
        <v>0.11825812601267967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8"/>
        <v>33.564420799104148</v>
      </c>
      <c r="D979" s="17">
        <f t="shared" si="20"/>
        <v>-2.5644207991041483</v>
      </c>
      <c r="E979">
        <f t="shared" si="21"/>
        <v>2.5644207991041483</v>
      </c>
      <c r="F979">
        <f t="shared" si="22"/>
        <v>6.5762540348779588</v>
      </c>
      <c r="G979" s="40">
        <f t="shared" si="23"/>
        <v>8.2723251584004787E-2</v>
      </c>
      <c r="I979" s="13">
        <v>44017</v>
      </c>
      <c r="J979">
        <v>22</v>
      </c>
      <c r="K979">
        <f t="shared" si="19"/>
        <v>29.617045517823573</v>
      </c>
      <c r="L979" s="17">
        <f t="shared" si="24"/>
        <v>-7.6170455178235734</v>
      </c>
      <c r="M979">
        <f t="shared" si="25"/>
        <v>7.6170455178235734</v>
      </c>
      <c r="N979">
        <f t="shared" si="26"/>
        <v>58.019382420596187</v>
      </c>
      <c r="O979" s="40">
        <f t="shared" si="27"/>
        <v>0.34622934171925335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8"/>
        <v>29.922996037750274</v>
      </c>
      <c r="D980" s="17">
        <f t="shared" si="20"/>
        <v>4.0770039622497265</v>
      </c>
      <c r="E980">
        <f t="shared" si="21"/>
        <v>4.0770039622497265</v>
      </c>
      <c r="F980">
        <f t="shared" si="22"/>
        <v>16.621961308199968</v>
      </c>
      <c r="G980" s="40">
        <f t="shared" si="23"/>
        <v>0.11991188124263902</v>
      </c>
      <c r="I980" s="13">
        <v>44018</v>
      </c>
      <c r="J980">
        <v>23</v>
      </c>
      <c r="K980">
        <f t="shared" si="19"/>
        <v>27.116861434467882</v>
      </c>
      <c r="L980" s="17">
        <f t="shared" si="24"/>
        <v>-4.1168614344678822</v>
      </c>
      <c r="M980">
        <f t="shared" si="25"/>
        <v>4.1168614344678822</v>
      </c>
      <c r="N980">
        <f t="shared" si="26"/>
        <v>16.94854807060895</v>
      </c>
      <c r="O980" s="40">
        <f t="shared" si="27"/>
        <v>0.17899397541164705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8"/>
        <v>26.311678470698943</v>
      </c>
      <c r="D981" s="17">
        <f t="shared" si="20"/>
        <v>-6.3116784706989435</v>
      </c>
      <c r="E981">
        <f t="shared" si="21"/>
        <v>6.3116784706989435</v>
      </c>
      <c r="F981">
        <f t="shared" si="22"/>
        <v>39.837285117484555</v>
      </c>
      <c r="G981" s="40">
        <f t="shared" si="23"/>
        <v>0.31558392353494719</v>
      </c>
      <c r="I981" s="13">
        <v>44019</v>
      </c>
      <c r="J981">
        <v>31</v>
      </c>
      <c r="K981">
        <f t="shared" si="19"/>
        <v>29.424594467476176</v>
      </c>
      <c r="L981" s="17">
        <f t="shared" si="24"/>
        <v>1.5754055325238241</v>
      </c>
      <c r="M981">
        <f t="shared" si="25"/>
        <v>1.5754055325238241</v>
      </c>
      <c r="N981">
        <f t="shared" si="26"/>
        <v>2.4819025919066737</v>
      </c>
      <c r="O981" s="40">
        <f t="shared" si="27"/>
        <v>5.0819533307220131E-2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8"/>
        <v>22.204172689448807</v>
      </c>
      <c r="D982" s="17">
        <f t="shared" si="20"/>
        <v>5.7958273105511928</v>
      </c>
      <c r="E982">
        <f t="shared" si="21"/>
        <v>5.7958273105511928</v>
      </c>
      <c r="F982">
        <f t="shared" si="22"/>
        <v>33.59161421373107</v>
      </c>
      <c r="G982" s="40">
        <f t="shared" si="23"/>
        <v>0.20699383251968545</v>
      </c>
      <c r="I982" s="13">
        <v>44020</v>
      </c>
      <c r="J982">
        <v>25</v>
      </c>
      <c r="K982">
        <f t="shared" si="19"/>
        <v>28.922535730027505</v>
      </c>
      <c r="L982" s="17">
        <f t="shared" si="24"/>
        <v>-3.922535730027505</v>
      </c>
      <c r="M982">
        <f t="shared" si="25"/>
        <v>3.922535730027505</v>
      </c>
      <c r="N982">
        <f t="shared" si="26"/>
        <v>15.386286553342412</v>
      </c>
      <c r="O982" s="40">
        <f t="shared" si="27"/>
        <v>0.1569014292011002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8"/>
        <v>24.953038603356013</v>
      </c>
      <c r="D983" s="17">
        <f t="shared" si="20"/>
        <v>2.0469613966439866</v>
      </c>
      <c r="E983">
        <f t="shared" si="21"/>
        <v>2.0469613966439866</v>
      </c>
      <c r="F983">
        <f t="shared" si="22"/>
        <v>4.1900509593507005</v>
      </c>
      <c r="G983" s="40">
        <f t="shared" si="23"/>
        <v>7.5813385060888389E-2</v>
      </c>
      <c r="I983" s="13">
        <v>44021</v>
      </c>
      <c r="J983">
        <v>30</v>
      </c>
      <c r="K983">
        <f t="shared" si="19"/>
        <v>26.948839278971235</v>
      </c>
      <c r="L983" s="17">
        <f t="shared" si="24"/>
        <v>3.051160721028765</v>
      </c>
      <c r="M983">
        <f t="shared" si="25"/>
        <v>3.051160721028765</v>
      </c>
      <c r="N983">
        <f t="shared" si="26"/>
        <v>9.3095817455487726</v>
      </c>
      <c r="O983" s="40">
        <f t="shared" si="27"/>
        <v>0.1017053573676255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8"/>
        <v>26.994980521657997</v>
      </c>
      <c r="D984" s="17">
        <f t="shared" si="20"/>
        <v>1.0050194783420032</v>
      </c>
      <c r="E984">
        <f t="shared" si="21"/>
        <v>1.0050194783420032</v>
      </c>
      <c r="F984">
        <f t="shared" si="22"/>
        <v>1.0100641518468323</v>
      </c>
      <c r="G984" s="40">
        <f t="shared" si="23"/>
        <v>3.5893552797928684E-2</v>
      </c>
      <c r="I984" s="13">
        <v>44022</v>
      </c>
      <c r="J984">
        <v>22</v>
      </c>
      <c r="K984">
        <f t="shared" si="19"/>
        <v>30.298862627163032</v>
      </c>
      <c r="L984" s="17">
        <f t="shared" si="24"/>
        <v>-8.2988626271630324</v>
      </c>
      <c r="M984">
        <f t="shared" si="25"/>
        <v>8.2988626271630324</v>
      </c>
      <c r="N984">
        <f t="shared" si="26"/>
        <v>68.871120904523309</v>
      </c>
      <c r="O984" s="40">
        <f t="shared" si="27"/>
        <v>0.37722102850741057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8"/>
        <v>27.863666320110159</v>
      </c>
      <c r="D985" s="17">
        <f t="shared" si="20"/>
        <v>0.13633367988984091</v>
      </c>
      <c r="E985">
        <f t="shared" si="21"/>
        <v>0.13633367988984091</v>
      </c>
      <c r="F985">
        <f t="shared" si="22"/>
        <v>1.8586872272305613E-2</v>
      </c>
      <c r="G985" s="40">
        <f t="shared" si="23"/>
        <v>4.8690599960657466E-3</v>
      </c>
      <c r="I985" s="13">
        <v>44023</v>
      </c>
      <c r="J985">
        <v>27</v>
      </c>
      <c r="K985">
        <f t="shared" si="19"/>
        <v>26.619247479173914</v>
      </c>
      <c r="L985" s="17">
        <f t="shared" si="24"/>
        <v>0.38075252082608557</v>
      </c>
      <c r="M985">
        <f t="shared" si="25"/>
        <v>0.38075252082608557</v>
      </c>
      <c r="N985">
        <f t="shared" si="26"/>
        <v>0.14497248211541872</v>
      </c>
      <c r="O985" s="40">
        <f t="shared" si="27"/>
        <v>1.4101945215780946E-2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8"/>
        <v>29.105498714542858</v>
      </c>
      <c r="D986" s="17">
        <f t="shared" si="20"/>
        <v>1.8945012854571424</v>
      </c>
      <c r="E986">
        <f t="shared" si="21"/>
        <v>1.8945012854571424</v>
      </c>
      <c r="F986">
        <f t="shared" si="22"/>
        <v>3.5891351205987649</v>
      </c>
      <c r="G986" s="40">
        <f t="shared" si="23"/>
        <v>6.1112944692165883E-2</v>
      </c>
      <c r="I986" s="13">
        <v>44024</v>
      </c>
      <c r="J986">
        <v>21</v>
      </c>
      <c r="K986">
        <f t="shared" si="19"/>
        <v>24.261370055243948</v>
      </c>
      <c r="L986" s="17">
        <f t="shared" si="24"/>
        <v>-3.2613700552439475</v>
      </c>
      <c r="M986">
        <f t="shared" si="25"/>
        <v>3.2613700552439475</v>
      </c>
      <c r="N986">
        <f t="shared" si="26"/>
        <v>10.63653463724191</v>
      </c>
      <c r="O986" s="40">
        <f t="shared" si="27"/>
        <v>0.15530333596399751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8"/>
        <v>24.998264136202607</v>
      </c>
      <c r="D987" s="17">
        <f t="shared" si="20"/>
        <v>3.0017358637973928</v>
      </c>
      <c r="E987">
        <f t="shared" si="21"/>
        <v>3.0017358637973928</v>
      </c>
      <c r="F987">
        <f t="shared" si="22"/>
        <v>9.0104181960074801</v>
      </c>
      <c r="G987" s="40">
        <f t="shared" si="23"/>
        <v>0.10720485227847831</v>
      </c>
      <c r="I987" s="13">
        <v>44025</v>
      </c>
      <c r="J987">
        <v>23</v>
      </c>
      <c r="K987">
        <f t="shared" si="19"/>
        <v>23.840054529017358</v>
      </c>
      <c r="L987" s="17">
        <f t="shared" si="24"/>
        <v>-0.84005452901735822</v>
      </c>
      <c r="M987">
        <f t="shared" si="25"/>
        <v>0.84005452901735822</v>
      </c>
      <c r="N987">
        <f t="shared" si="26"/>
        <v>0.70569161172257555</v>
      </c>
      <c r="O987" s="40">
        <f t="shared" si="27"/>
        <v>3.6524109957276445E-2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8"/>
        <v>26.289515114485564</v>
      </c>
      <c r="D988" s="17">
        <f t="shared" si="20"/>
        <v>4.7104848855144361</v>
      </c>
      <c r="E988">
        <f t="shared" si="21"/>
        <v>4.7104848855144361</v>
      </c>
      <c r="F988">
        <f t="shared" si="22"/>
        <v>22.188667856659951</v>
      </c>
      <c r="G988" s="40">
        <f t="shared" si="23"/>
        <v>0.15195112533917535</v>
      </c>
      <c r="I988" s="13">
        <v>44026</v>
      </c>
      <c r="J988">
        <v>29</v>
      </c>
      <c r="K988">
        <f t="shared" si="19"/>
        <v>26.698381300918641</v>
      </c>
      <c r="L988" s="17">
        <f t="shared" si="24"/>
        <v>2.3016186990813594</v>
      </c>
      <c r="M988">
        <f t="shared" si="25"/>
        <v>2.3016186990813594</v>
      </c>
      <c r="N988">
        <f t="shared" si="26"/>
        <v>5.2974486359609694</v>
      </c>
      <c r="O988" s="40">
        <f t="shared" si="27"/>
        <v>7.936616203728826E-2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8"/>
        <v>27.161748987167226</v>
      </c>
      <c r="D989" s="17">
        <f t="shared" si="20"/>
        <v>-1.1617489871672255</v>
      </c>
      <c r="E989">
        <f t="shared" si="21"/>
        <v>1.1617489871672255</v>
      </c>
      <c r="F989">
        <f t="shared" si="22"/>
        <v>1.3496607091840744</v>
      </c>
      <c r="G989" s="40">
        <f t="shared" si="23"/>
        <v>4.4682653352585595E-2</v>
      </c>
      <c r="I989" s="13">
        <v>44027</v>
      </c>
      <c r="J989">
        <v>28</v>
      </c>
      <c r="K989">
        <f t="shared" si="19"/>
        <v>24.616252608358391</v>
      </c>
      <c r="L989" s="17">
        <f t="shared" si="24"/>
        <v>3.3837473916416094</v>
      </c>
      <c r="M989">
        <f t="shared" si="25"/>
        <v>3.3837473916416094</v>
      </c>
      <c r="N989">
        <f t="shared" si="26"/>
        <v>11.449746410441396</v>
      </c>
      <c r="O989" s="40">
        <f t="shared" si="27"/>
        <v>0.12084812113005748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8"/>
        <v>26.369650971660032</v>
      </c>
      <c r="D990" s="17">
        <f t="shared" si="20"/>
        <v>6.6303490283399675</v>
      </c>
      <c r="E990">
        <f t="shared" si="21"/>
        <v>6.6303490283399675</v>
      </c>
      <c r="F990">
        <f t="shared" si="22"/>
        <v>43.961528237608753</v>
      </c>
      <c r="G990" s="40">
        <f t="shared" si="23"/>
        <v>0.20091966752545357</v>
      </c>
      <c r="I990" s="13">
        <v>44028</v>
      </c>
      <c r="J990">
        <v>32</v>
      </c>
      <c r="K990">
        <f t="shared" si="19"/>
        <v>25.053204650131629</v>
      </c>
      <c r="L990" s="17">
        <f t="shared" si="24"/>
        <v>6.9467953498683706</v>
      </c>
      <c r="M990">
        <f t="shared" si="25"/>
        <v>6.9467953498683706</v>
      </c>
      <c r="N990">
        <f t="shared" si="26"/>
        <v>48.257965632952818</v>
      </c>
      <c r="O990" s="40">
        <f t="shared" si="27"/>
        <v>0.21708735468338658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8"/>
        <v>27.871466417519596</v>
      </c>
      <c r="D991" s="17">
        <f t="shared" si="20"/>
        <v>5.1285335824804044</v>
      </c>
      <c r="E991">
        <f t="shared" si="21"/>
        <v>5.1285335824804044</v>
      </c>
      <c r="F991">
        <f t="shared" si="22"/>
        <v>26.301856706629291</v>
      </c>
      <c r="G991" s="40">
        <f t="shared" si="23"/>
        <v>0.15541010856001225</v>
      </c>
      <c r="I991" s="13">
        <v>44029</v>
      </c>
      <c r="J991">
        <v>30</v>
      </c>
      <c r="K991">
        <f t="shared" si="19"/>
        <v>24.765563009826046</v>
      </c>
      <c r="L991" s="17">
        <f t="shared" si="24"/>
        <v>5.234436990173954</v>
      </c>
      <c r="M991">
        <f t="shared" si="25"/>
        <v>5.234436990173954</v>
      </c>
      <c r="N991">
        <f t="shared" si="26"/>
        <v>27.399330604101362</v>
      </c>
      <c r="O991" s="40">
        <f t="shared" si="27"/>
        <v>0.17448123300579846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8"/>
        <v>29.96707659268613</v>
      </c>
      <c r="D992" s="17">
        <f t="shared" si="20"/>
        <v>4.03292340731387</v>
      </c>
      <c r="E992">
        <f t="shared" si="21"/>
        <v>4.03292340731387</v>
      </c>
      <c r="F992">
        <f t="shared" si="22"/>
        <v>16.264471209260115</v>
      </c>
      <c r="G992" s="40">
        <f t="shared" si="23"/>
        <v>0.11861539433276089</v>
      </c>
      <c r="I992" s="13">
        <v>44030</v>
      </c>
      <c r="J992">
        <v>22</v>
      </c>
      <c r="K992">
        <f t="shared" si="19"/>
        <v>24.739728743249277</v>
      </c>
      <c r="L992" s="17">
        <f t="shared" si="24"/>
        <v>-2.7397287432492767</v>
      </c>
      <c r="M992">
        <f t="shared" si="25"/>
        <v>2.7397287432492767</v>
      </c>
      <c r="N992">
        <f t="shared" si="26"/>
        <v>7.5061135865862614</v>
      </c>
      <c r="O992" s="40">
        <f t="shared" si="27"/>
        <v>0.12453312469314894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8"/>
        <v>29.528848146089931</v>
      </c>
      <c r="D993" s="17">
        <f t="shared" si="20"/>
        <v>-4.5288481460899312</v>
      </c>
      <c r="E993">
        <f t="shared" si="21"/>
        <v>4.5288481460899312</v>
      </c>
      <c r="F993">
        <f t="shared" si="22"/>
        <v>20.510465530342206</v>
      </c>
      <c r="G993" s="40">
        <f t="shared" si="23"/>
        <v>0.18115392584359724</v>
      </c>
      <c r="I993" s="13">
        <v>44031</v>
      </c>
      <c r="J993">
        <v>25</v>
      </c>
      <c r="K993">
        <f t="shared" si="19"/>
        <v>23.707726261637525</v>
      </c>
      <c r="L993" s="17">
        <f t="shared" si="24"/>
        <v>1.2922737383624749</v>
      </c>
      <c r="M993">
        <f t="shared" si="25"/>
        <v>1.2922737383624749</v>
      </c>
      <c r="N993">
        <f t="shared" si="26"/>
        <v>1.6699714148613263</v>
      </c>
      <c r="O993" s="40">
        <f t="shared" si="27"/>
        <v>5.1690949534499001E-2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8"/>
        <v>27.821251468869075</v>
      </c>
      <c r="D994" s="17">
        <f t="shared" si="20"/>
        <v>4.1787485311309247</v>
      </c>
      <c r="E994">
        <f t="shared" si="21"/>
        <v>4.1787485311309247</v>
      </c>
      <c r="F994">
        <f t="shared" si="22"/>
        <v>17.461939286428862</v>
      </c>
      <c r="G994" s="40">
        <f t="shared" si="23"/>
        <v>0.1305858915978414</v>
      </c>
      <c r="I994" s="13">
        <v>44032</v>
      </c>
      <c r="J994">
        <v>28</v>
      </c>
      <c r="K994">
        <f t="shared" si="19"/>
        <v>25.642426720335177</v>
      </c>
      <c r="L994" s="17">
        <f t="shared" si="24"/>
        <v>2.3575732796648232</v>
      </c>
      <c r="M994">
        <f t="shared" si="25"/>
        <v>2.3575732796648232</v>
      </c>
      <c r="N994">
        <f t="shared" si="26"/>
        <v>5.5581517689895508</v>
      </c>
      <c r="O994" s="40">
        <f t="shared" si="27"/>
        <v>8.4199045702315109E-2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8"/>
        <v>27.005132620387126</v>
      </c>
      <c r="D995" s="17">
        <f t="shared" si="20"/>
        <v>-1.0051326203871263</v>
      </c>
      <c r="E995">
        <f t="shared" si="21"/>
        <v>1.0051326203871263</v>
      </c>
      <c r="F995">
        <f t="shared" si="22"/>
        <v>1.0102915845662908</v>
      </c>
      <c r="G995" s="40">
        <f t="shared" si="23"/>
        <v>3.8658946937966392E-2</v>
      </c>
      <c r="I995" s="13">
        <v>44033</v>
      </c>
      <c r="J995">
        <v>24</v>
      </c>
      <c r="K995">
        <f t="shared" si="19"/>
        <v>26.339683834245175</v>
      </c>
      <c r="L995" s="17">
        <f t="shared" si="24"/>
        <v>-2.3396838342451751</v>
      </c>
      <c r="M995">
        <f t="shared" si="25"/>
        <v>2.3396838342451751</v>
      </c>
      <c r="N995">
        <f t="shared" si="26"/>
        <v>5.4741204442282037</v>
      </c>
      <c r="O995" s="40">
        <f t="shared" si="27"/>
        <v>9.7486826426882292E-2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8"/>
        <v>28.351402063064842</v>
      </c>
      <c r="D996" s="17">
        <f t="shared" si="20"/>
        <v>-4.3514020630648425</v>
      </c>
      <c r="E996">
        <f t="shared" si="21"/>
        <v>4.3514020630648425</v>
      </c>
      <c r="F996">
        <f t="shared" si="22"/>
        <v>18.934699914444966</v>
      </c>
      <c r="G996" s="40">
        <f t="shared" si="23"/>
        <v>0.18130841929436844</v>
      </c>
      <c r="I996" s="13">
        <v>44034</v>
      </c>
      <c r="J996">
        <v>26</v>
      </c>
      <c r="K996">
        <f t="shared" si="19"/>
        <v>27.066899915025967</v>
      </c>
      <c r="L996" s="17">
        <f t="shared" si="24"/>
        <v>-1.0668999150259673</v>
      </c>
      <c r="M996">
        <f t="shared" si="25"/>
        <v>1.0668999150259673</v>
      </c>
      <c r="N996">
        <f t="shared" si="26"/>
        <v>1.1382754286824162</v>
      </c>
      <c r="O996" s="40">
        <f t="shared" si="27"/>
        <v>4.1034612116383359E-2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8"/>
        <v>27.63701777834876</v>
      </c>
      <c r="D997" s="17">
        <f t="shared" si="20"/>
        <v>-3.6370177783487598</v>
      </c>
      <c r="E997">
        <f t="shared" si="21"/>
        <v>3.6370177783487598</v>
      </c>
      <c r="F997">
        <f t="shared" si="22"/>
        <v>13.227898320024948</v>
      </c>
      <c r="G997" s="40">
        <f t="shared" si="23"/>
        <v>0.15154240743119832</v>
      </c>
      <c r="I997" s="13">
        <v>44035</v>
      </c>
      <c r="J997">
        <v>32</v>
      </c>
      <c r="K997">
        <f t="shared" si="19"/>
        <v>28.158273059026662</v>
      </c>
      <c r="L997" s="17">
        <f t="shared" si="24"/>
        <v>3.8417269409733379</v>
      </c>
      <c r="M997">
        <f t="shared" si="25"/>
        <v>3.8417269409733379</v>
      </c>
      <c r="N997">
        <f t="shared" si="26"/>
        <v>14.75886588900036</v>
      </c>
      <c r="O997" s="40">
        <f t="shared" si="27"/>
        <v>0.12005396690541681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8"/>
        <v>27.544340365489585</v>
      </c>
      <c r="D998" s="17">
        <f t="shared" si="20"/>
        <v>2.4556596345104147</v>
      </c>
      <c r="E998">
        <f t="shared" si="21"/>
        <v>2.4556596345104147</v>
      </c>
      <c r="F998">
        <f t="shared" si="22"/>
        <v>6.0302642405638238</v>
      </c>
      <c r="G998" s="40">
        <f t="shared" si="23"/>
        <v>8.185532115034716E-2</v>
      </c>
      <c r="I998" s="13">
        <v>44036</v>
      </c>
      <c r="J998">
        <v>27</v>
      </c>
      <c r="K998">
        <f t="shared" si="19"/>
        <v>25.502210525541749</v>
      </c>
      <c r="L998" s="17">
        <f t="shared" si="24"/>
        <v>1.4977894744582514</v>
      </c>
      <c r="M998">
        <f t="shared" si="25"/>
        <v>1.4977894744582514</v>
      </c>
      <c r="N998">
        <f t="shared" si="26"/>
        <v>2.2433733097979247</v>
      </c>
      <c r="O998" s="40">
        <f t="shared" si="27"/>
        <v>5.5473684239194493E-2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8"/>
        <v>26.005820209235573</v>
      </c>
      <c r="D999" s="17">
        <f t="shared" si="20"/>
        <v>0.9941797907644272</v>
      </c>
      <c r="E999">
        <f t="shared" si="21"/>
        <v>0.9941797907644272</v>
      </c>
      <c r="F999">
        <f t="shared" si="22"/>
        <v>0.98839345636440024</v>
      </c>
      <c r="G999" s="40">
        <f t="shared" si="23"/>
        <v>3.6821473732015823E-2</v>
      </c>
      <c r="I999" s="13">
        <v>44037</v>
      </c>
      <c r="J999">
        <v>22</v>
      </c>
      <c r="K999">
        <f t="shared" si="19"/>
        <v>23.686093832768282</v>
      </c>
      <c r="L999" s="17">
        <f t="shared" si="24"/>
        <v>-1.6860938327682824</v>
      </c>
      <c r="M999">
        <f t="shared" si="25"/>
        <v>1.6860938327682824</v>
      </c>
      <c r="N999">
        <f t="shared" si="26"/>
        <v>2.8429124128992367</v>
      </c>
      <c r="O999" s="40">
        <f t="shared" si="27"/>
        <v>7.6640628762194657E-2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8"/>
        <v>27.78573005576666</v>
      </c>
      <c r="D1000" s="17">
        <f t="shared" si="20"/>
        <v>7.2142699442333402</v>
      </c>
      <c r="E1000">
        <f t="shared" si="21"/>
        <v>7.2142699442333402</v>
      </c>
      <c r="F1000">
        <f t="shared" si="22"/>
        <v>52.045690828268519</v>
      </c>
      <c r="G1000" s="40">
        <f t="shared" si="23"/>
        <v>0.20612199840666687</v>
      </c>
      <c r="I1000" s="13">
        <v>44038</v>
      </c>
      <c r="J1000">
        <v>26</v>
      </c>
      <c r="K1000">
        <f t="shared" si="19"/>
        <v>25.904361112749825</v>
      </c>
      <c r="L1000" s="17">
        <f t="shared" si="24"/>
        <v>9.5638887250174776E-2</v>
      </c>
      <c r="M1000">
        <f t="shared" si="25"/>
        <v>9.5638887250174776E-2</v>
      </c>
      <c r="N1000">
        <f t="shared" si="26"/>
        <v>9.146796754451644E-3</v>
      </c>
      <c r="O1000" s="40">
        <f t="shared" si="27"/>
        <v>3.6784187403913374E-3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8"/>
        <v>28.141801325080213</v>
      </c>
      <c r="D1001" s="17">
        <f t="shared" si="20"/>
        <v>-3.1418013250802126</v>
      </c>
      <c r="E1001">
        <f t="shared" si="21"/>
        <v>3.1418013250802126</v>
      </c>
      <c r="F1001">
        <f t="shared" si="22"/>
        <v>9.8709155662757802</v>
      </c>
      <c r="G1001" s="40">
        <f t="shared" si="23"/>
        <v>0.12567205300320849</v>
      </c>
      <c r="I1001" s="13">
        <v>44039</v>
      </c>
      <c r="J1001">
        <v>30</v>
      </c>
      <c r="K1001">
        <f t="shared" si="19"/>
        <v>25.433887667238228</v>
      </c>
      <c r="L1001" s="17">
        <f t="shared" si="24"/>
        <v>4.5661123327617723</v>
      </c>
      <c r="M1001">
        <f t="shared" si="25"/>
        <v>4.5661123327617723</v>
      </c>
      <c r="N1001">
        <f t="shared" si="26"/>
        <v>20.849381835399154</v>
      </c>
      <c r="O1001" s="40">
        <f t="shared" si="27"/>
        <v>0.15220374442539242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18"/>
        <v>24.983953200751532</v>
      </c>
      <c r="D1002" s="17">
        <f t="shared" si="20"/>
        <v>-1.9839532007515324</v>
      </c>
      <c r="E1002">
        <f t="shared" si="21"/>
        <v>1.9839532007515324</v>
      </c>
      <c r="F1002">
        <f t="shared" si="22"/>
        <v>3.9360703027722499</v>
      </c>
      <c r="G1002" s="40">
        <f t="shared" si="23"/>
        <v>8.6258834815284013E-2</v>
      </c>
      <c r="I1002" s="13">
        <v>44040</v>
      </c>
      <c r="J1002">
        <v>26</v>
      </c>
      <c r="K1002">
        <f t="shared" si="19"/>
        <v>24.356908617228225</v>
      </c>
      <c r="L1002" s="17">
        <f t="shared" si="24"/>
        <v>1.6430913827717752</v>
      </c>
      <c r="M1002">
        <f t="shared" si="25"/>
        <v>1.6430913827717752</v>
      </c>
      <c r="N1002">
        <f t="shared" si="26"/>
        <v>2.6997492921388644</v>
      </c>
      <c r="O1002" s="40">
        <f t="shared" si="27"/>
        <v>6.3195822414299052E-2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ref="C1003:C1066" si="28">(($E$858*B1002)+($E$857*B1001)+($E$856*B1000)+($E$855*B999)+($E$854*B998)+(B997*$E$859)+(B996*$E$860))/7</f>
        <v>22.8821874754859</v>
      </c>
      <c r="D1003" s="17">
        <f t="shared" si="20"/>
        <v>-9.8821874754858996</v>
      </c>
      <c r="E1003">
        <f t="shared" si="21"/>
        <v>9.8821874754858996</v>
      </c>
      <c r="F1003">
        <f t="shared" si="22"/>
        <v>97.65762930065037</v>
      </c>
      <c r="G1003" s="40">
        <f t="shared" si="23"/>
        <v>0.76016826734506915</v>
      </c>
      <c r="I1003" s="13">
        <v>44041</v>
      </c>
      <c r="J1003">
        <v>29</v>
      </c>
      <c r="K1003">
        <f t="shared" ref="K1003:K1066" si="29">(($M$859*J1002)+($M$857*J1001)+($M$856*J1000)+($M$855*J999)+($M$854*J998)+(J997*$M$858)+(J996*$M$860))/7</f>
        <v>26.571018053781948</v>
      </c>
      <c r="L1003" s="17">
        <f t="shared" si="24"/>
        <v>2.4289819462180517</v>
      </c>
      <c r="M1003">
        <f t="shared" si="25"/>
        <v>2.4289819462180517</v>
      </c>
      <c r="N1003">
        <f t="shared" si="26"/>
        <v>5.8999532950532343</v>
      </c>
      <c r="O1003" s="40">
        <f t="shared" si="27"/>
        <v>8.3757998145450055E-2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si="28"/>
        <v>21.740333040323538</v>
      </c>
      <c r="D1004" s="17">
        <f t="shared" si="20"/>
        <v>-3.740333040323538</v>
      </c>
      <c r="E1004">
        <f t="shared" si="21"/>
        <v>3.740333040323538</v>
      </c>
      <c r="F1004">
        <f t="shared" si="22"/>
        <v>13.990091252535921</v>
      </c>
      <c r="G1004" s="40">
        <f t="shared" si="23"/>
        <v>0.20779628001797434</v>
      </c>
      <c r="I1004" s="13">
        <v>44042</v>
      </c>
      <c r="J1004">
        <v>31</v>
      </c>
      <c r="K1004">
        <f t="shared" si="29"/>
        <v>28.138398670857676</v>
      </c>
      <c r="L1004" s="17">
        <f t="shared" si="24"/>
        <v>2.8616013291423243</v>
      </c>
      <c r="M1004">
        <f t="shared" si="25"/>
        <v>2.8616013291423243</v>
      </c>
      <c r="N1004">
        <f t="shared" si="26"/>
        <v>8.1887621669491182</v>
      </c>
      <c r="O1004" s="40">
        <f t="shared" si="27"/>
        <v>9.2309720294913689E-2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8"/>
        <v>21.199725152483047</v>
      </c>
      <c r="D1005" s="17">
        <f t="shared" si="20"/>
        <v>4.8002748475169525</v>
      </c>
      <c r="E1005">
        <f t="shared" si="21"/>
        <v>4.8002748475169525</v>
      </c>
      <c r="F1005">
        <f t="shared" si="22"/>
        <v>23.042638611703904</v>
      </c>
      <c r="G1005" s="40">
        <f t="shared" si="23"/>
        <v>0.18462595567372894</v>
      </c>
      <c r="I1005" s="13">
        <v>44043</v>
      </c>
      <c r="J1005">
        <v>29</v>
      </c>
      <c r="K1005">
        <f t="shared" si="29"/>
        <v>24.884919697391286</v>
      </c>
      <c r="L1005" s="17">
        <f t="shared" si="24"/>
        <v>4.1150803026087139</v>
      </c>
      <c r="M1005">
        <f t="shared" si="25"/>
        <v>4.1150803026087139</v>
      </c>
      <c r="N1005">
        <f t="shared" si="26"/>
        <v>16.933885896918223</v>
      </c>
      <c r="O1005" s="40">
        <f t="shared" si="27"/>
        <v>0.14189932077961082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8"/>
        <v>26.866706677090214</v>
      </c>
      <c r="D1006" s="17">
        <f t="shared" si="20"/>
        <v>0.13329332290978613</v>
      </c>
      <c r="E1006">
        <f t="shared" si="21"/>
        <v>0.13329332290978613</v>
      </c>
      <c r="F1006">
        <f t="shared" si="22"/>
        <v>1.7767109932332516E-2</v>
      </c>
      <c r="G1006" s="40">
        <f t="shared" si="23"/>
        <v>4.9367897373994865E-3</v>
      </c>
      <c r="I1006" s="13">
        <v>44044</v>
      </c>
      <c r="J1006">
        <v>20</v>
      </c>
      <c r="K1006">
        <f t="shared" si="29"/>
        <v>24.90198947482936</v>
      </c>
      <c r="L1006" s="17">
        <f t="shared" si="24"/>
        <v>-4.9019894748293602</v>
      </c>
      <c r="M1006">
        <f t="shared" si="25"/>
        <v>4.9019894748293602</v>
      </c>
      <c r="N1006">
        <f t="shared" si="26"/>
        <v>24.029500811337826</v>
      </c>
      <c r="O1006" s="40">
        <f t="shared" si="27"/>
        <v>0.24509947374146801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8"/>
        <v>25.330186077085422</v>
      </c>
      <c r="D1007" s="17">
        <f t="shared" si="20"/>
        <v>0.66981392291457809</v>
      </c>
      <c r="E1007">
        <f t="shared" si="21"/>
        <v>0.66981392291457809</v>
      </c>
      <c r="F1007">
        <f t="shared" si="22"/>
        <v>0.44865069133021634</v>
      </c>
      <c r="G1007" s="40">
        <f t="shared" si="23"/>
        <v>2.5762073958253005E-2</v>
      </c>
      <c r="I1007" s="13">
        <v>44045</v>
      </c>
      <c r="J1007">
        <v>27</v>
      </c>
      <c r="K1007">
        <f t="shared" si="29"/>
        <v>26.474685527315614</v>
      </c>
      <c r="L1007" s="17">
        <f t="shared" si="24"/>
        <v>0.52531447268438569</v>
      </c>
      <c r="M1007">
        <f t="shared" si="25"/>
        <v>0.52531447268438569</v>
      </c>
      <c r="N1007">
        <f t="shared" si="26"/>
        <v>0.27595529521167422</v>
      </c>
      <c r="O1007" s="40">
        <f t="shared" si="27"/>
        <v>1.9456091580903175E-2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8"/>
        <v>23.481390497616768</v>
      </c>
      <c r="D1008" s="17">
        <f t="shared" si="20"/>
        <v>3.5186095023832316</v>
      </c>
      <c r="E1008">
        <f t="shared" si="21"/>
        <v>3.5186095023832316</v>
      </c>
      <c r="F1008">
        <f t="shared" si="22"/>
        <v>12.380612830261573</v>
      </c>
      <c r="G1008" s="40">
        <f t="shared" si="23"/>
        <v>0.13031887045863821</v>
      </c>
      <c r="I1008" s="13">
        <v>44046</v>
      </c>
      <c r="J1008">
        <v>23</v>
      </c>
      <c r="K1008">
        <f t="shared" si="29"/>
        <v>27.337134446202203</v>
      </c>
      <c r="L1008" s="17">
        <f t="shared" si="24"/>
        <v>-4.337134446202203</v>
      </c>
      <c r="M1008">
        <f t="shared" si="25"/>
        <v>4.337134446202203</v>
      </c>
      <c r="N1008">
        <f t="shared" si="26"/>
        <v>18.810735204433691</v>
      </c>
      <c r="O1008" s="40">
        <f t="shared" si="27"/>
        <v>0.18857106287835665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8"/>
        <v>19.66230589393151</v>
      </c>
      <c r="D1009" s="17">
        <f t="shared" si="20"/>
        <v>-0.66230589393151007</v>
      </c>
      <c r="E1009">
        <f t="shared" si="21"/>
        <v>0.66230589393151007</v>
      </c>
      <c r="F1009">
        <f t="shared" si="22"/>
        <v>0.43864909713641664</v>
      </c>
      <c r="G1009" s="40">
        <f t="shared" si="23"/>
        <v>3.4858204943763689E-2</v>
      </c>
      <c r="I1009" s="13">
        <v>44047</v>
      </c>
      <c r="J1009">
        <v>37</v>
      </c>
      <c r="K1009">
        <f t="shared" si="29"/>
        <v>24.589624273868992</v>
      </c>
      <c r="L1009" s="17">
        <f t="shared" si="24"/>
        <v>12.410375726131008</v>
      </c>
      <c r="M1009">
        <f t="shared" si="25"/>
        <v>12.410375726131008</v>
      </c>
      <c r="N1009">
        <f t="shared" si="26"/>
        <v>154.01742566374173</v>
      </c>
      <c r="O1009" s="40">
        <f t="shared" si="27"/>
        <v>0.3354155601657029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8"/>
        <v>18.471597018897789</v>
      </c>
      <c r="D1010" s="17">
        <f t="shared" ref="D1010:D1073" si="30">B1010-C1010</f>
        <v>5.5284029811022108</v>
      </c>
      <c r="E1010">
        <f t="shared" ref="E1010:E1073" si="31">ABS(D1010)</f>
        <v>5.5284029811022108</v>
      </c>
      <c r="F1010">
        <f t="shared" ref="F1010:F1073" si="32">E1010^2</f>
        <v>30.563239521459813</v>
      </c>
      <c r="G1010" s="40">
        <f t="shared" ref="G1010:G1073" si="33">ABS(E1010/B1010)</f>
        <v>0.23035012421259213</v>
      </c>
      <c r="I1010" s="13">
        <v>44048</v>
      </c>
      <c r="J1010">
        <v>36</v>
      </c>
      <c r="K1010">
        <f t="shared" si="29"/>
        <v>28.768895012208532</v>
      </c>
      <c r="L1010" s="17">
        <f t="shared" ref="L1010:L1073" si="34">J1010-K1010</f>
        <v>7.2311049877914684</v>
      </c>
      <c r="M1010">
        <f t="shared" ref="M1010:M1073" si="35">ABS(L1010)</f>
        <v>7.2311049877914684</v>
      </c>
      <c r="N1010">
        <f t="shared" ref="N1010:N1073" si="36">M1010^2</f>
        <v>52.28887934446265</v>
      </c>
      <c r="O1010" s="40">
        <f t="shared" ref="O1010:O1073" si="37">ABS(M1010/J1010)</f>
        <v>0.20086402743865189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8"/>
        <v>22.33447217879117</v>
      </c>
      <c r="D1011" s="17">
        <f t="shared" si="30"/>
        <v>1.6655278212088298</v>
      </c>
      <c r="E1011">
        <f t="shared" si="31"/>
        <v>1.6655278212088298</v>
      </c>
      <c r="F1011">
        <f t="shared" si="32"/>
        <v>2.7739829232206317</v>
      </c>
      <c r="G1011" s="40">
        <f t="shared" si="33"/>
        <v>6.9396992550367909E-2</v>
      </c>
      <c r="I1011" s="13">
        <v>44049</v>
      </c>
      <c r="J1011">
        <v>35</v>
      </c>
      <c r="K1011">
        <f t="shared" si="29"/>
        <v>27.350814708335943</v>
      </c>
      <c r="L1011" s="17">
        <f t="shared" si="34"/>
        <v>7.6491852916640575</v>
      </c>
      <c r="M1011">
        <f t="shared" si="35"/>
        <v>7.6491852916640575</v>
      </c>
      <c r="N1011">
        <f t="shared" si="36"/>
        <v>58.510035626209749</v>
      </c>
      <c r="O1011" s="40">
        <f t="shared" si="37"/>
        <v>0.21854815119040163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8"/>
        <v>24.098457636415656</v>
      </c>
      <c r="D1012" s="17">
        <f t="shared" si="30"/>
        <v>-4.098457636415656</v>
      </c>
      <c r="E1012">
        <f t="shared" si="31"/>
        <v>4.098457636415656</v>
      </c>
      <c r="F1012">
        <f t="shared" si="32"/>
        <v>16.797354997493805</v>
      </c>
      <c r="G1012" s="40">
        <f t="shared" si="33"/>
        <v>0.2049228818207828</v>
      </c>
      <c r="I1012" s="13">
        <v>44050</v>
      </c>
      <c r="J1012">
        <v>35</v>
      </c>
      <c r="K1012">
        <f t="shared" si="29"/>
        <v>27.843000055891064</v>
      </c>
      <c r="L1012" s="17">
        <f t="shared" si="34"/>
        <v>7.1569999441089358</v>
      </c>
      <c r="M1012">
        <f t="shared" si="35"/>
        <v>7.1569999441089358</v>
      </c>
      <c r="N1012">
        <f t="shared" si="36"/>
        <v>51.22264819997531</v>
      </c>
      <c r="O1012" s="40">
        <f t="shared" si="37"/>
        <v>0.20448571268882673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8"/>
        <v>22.703540483236186</v>
      </c>
      <c r="D1013" s="17">
        <f t="shared" si="30"/>
        <v>0.29645951676381443</v>
      </c>
      <c r="E1013">
        <f t="shared" si="31"/>
        <v>0.29645951676381443</v>
      </c>
      <c r="F1013">
        <f t="shared" si="32"/>
        <v>8.7888245079834365E-2</v>
      </c>
      <c r="G1013" s="40">
        <f t="shared" si="33"/>
        <v>1.2889544207122367E-2</v>
      </c>
      <c r="I1013" s="13">
        <v>44051</v>
      </c>
      <c r="J1013">
        <v>26</v>
      </c>
      <c r="K1013">
        <f t="shared" si="29"/>
        <v>25.997600491452399</v>
      </c>
      <c r="L1013" s="17">
        <f t="shared" si="34"/>
        <v>2.3995085476009592E-3</v>
      </c>
      <c r="M1013">
        <f t="shared" si="35"/>
        <v>2.3995085476009592E-3</v>
      </c>
      <c r="N1013">
        <f t="shared" si="36"/>
        <v>5.757641270010065E-6</v>
      </c>
      <c r="O1013" s="40">
        <f t="shared" si="37"/>
        <v>9.2288790292344581E-5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8"/>
        <v>23.206231543531292</v>
      </c>
      <c r="D1014" s="17">
        <f t="shared" si="30"/>
        <v>10.793768456468708</v>
      </c>
      <c r="E1014">
        <f t="shared" si="31"/>
        <v>10.793768456468708</v>
      </c>
      <c r="F1014">
        <f t="shared" si="32"/>
        <v>116.50543749185888</v>
      </c>
      <c r="G1014" s="40">
        <f t="shared" si="33"/>
        <v>0.31746377813143262</v>
      </c>
      <c r="I1014" s="13">
        <v>44052</v>
      </c>
      <c r="J1014">
        <v>24</v>
      </c>
      <c r="K1014">
        <f t="shared" si="29"/>
        <v>27.349986837838703</v>
      </c>
      <c r="L1014" s="17">
        <f t="shared" si="34"/>
        <v>-3.3499868378387028</v>
      </c>
      <c r="M1014">
        <f t="shared" si="35"/>
        <v>3.3499868378387028</v>
      </c>
      <c r="N1014">
        <f t="shared" si="36"/>
        <v>11.222411813692551</v>
      </c>
      <c r="O1014" s="40">
        <f t="shared" si="37"/>
        <v>0.13958278490994594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8"/>
        <v>23.936896253507104</v>
      </c>
      <c r="D1015" s="17">
        <f t="shared" si="30"/>
        <v>4.0631037464928959</v>
      </c>
      <c r="E1015">
        <f t="shared" si="31"/>
        <v>4.0631037464928959</v>
      </c>
      <c r="F1015">
        <f t="shared" si="32"/>
        <v>16.508812054764608</v>
      </c>
      <c r="G1015" s="40">
        <f t="shared" si="33"/>
        <v>0.14511084808903199</v>
      </c>
      <c r="I1015" s="13">
        <v>44053</v>
      </c>
      <c r="J1015">
        <v>18</v>
      </c>
      <c r="K1015">
        <f t="shared" si="29"/>
        <v>29.138393147197526</v>
      </c>
      <c r="L1015" s="17">
        <f t="shared" si="34"/>
        <v>-11.138393147197526</v>
      </c>
      <c r="M1015">
        <f t="shared" si="35"/>
        <v>11.138393147197526</v>
      </c>
      <c r="N1015">
        <f t="shared" si="36"/>
        <v>124.06380190153681</v>
      </c>
      <c r="O1015" s="40">
        <f t="shared" si="37"/>
        <v>0.61879961928875149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8"/>
        <v>25.003151359472536</v>
      </c>
      <c r="D1016" s="17">
        <f t="shared" si="30"/>
        <v>4.9968486405274639</v>
      </c>
      <c r="E1016">
        <f t="shared" si="31"/>
        <v>4.9968486405274639</v>
      </c>
      <c r="F1016">
        <f t="shared" si="32"/>
        <v>24.968496336341165</v>
      </c>
      <c r="G1016" s="40">
        <f t="shared" si="33"/>
        <v>0.16656162135091546</v>
      </c>
      <c r="I1016" s="13">
        <v>44054</v>
      </c>
      <c r="J1016">
        <v>31</v>
      </c>
      <c r="K1016">
        <f t="shared" si="29"/>
        <v>31.082780538159721</v>
      </c>
      <c r="L1016" s="17">
        <f t="shared" si="34"/>
        <v>-8.2780538159720862E-2</v>
      </c>
      <c r="M1016">
        <f t="shared" si="35"/>
        <v>8.2780538159720862E-2</v>
      </c>
      <c r="N1016">
        <f t="shared" si="36"/>
        <v>6.8526174980130016E-3</v>
      </c>
      <c r="O1016" s="40">
        <f t="shared" si="37"/>
        <v>2.6703399406361569E-3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8"/>
        <v>25.295903013871254</v>
      </c>
      <c r="D1017" s="17">
        <f t="shared" si="30"/>
        <v>-1.2959030138712535</v>
      </c>
      <c r="E1017">
        <f t="shared" si="31"/>
        <v>1.2959030138712535</v>
      </c>
      <c r="F1017">
        <f t="shared" si="32"/>
        <v>1.6793646213605982</v>
      </c>
      <c r="G1017" s="40">
        <f t="shared" si="33"/>
        <v>5.3995958911302232E-2</v>
      </c>
      <c r="I1017" s="13">
        <v>44055</v>
      </c>
      <c r="J1017">
        <v>32</v>
      </c>
      <c r="K1017">
        <f t="shared" si="29"/>
        <v>31.344838398028354</v>
      </c>
      <c r="L1017" s="17">
        <f t="shared" si="34"/>
        <v>0.65516160197164552</v>
      </c>
      <c r="M1017">
        <f t="shared" si="35"/>
        <v>0.65516160197164552</v>
      </c>
      <c r="N1017">
        <f t="shared" si="36"/>
        <v>0.42923672469805285</v>
      </c>
      <c r="O1017" s="40">
        <f t="shared" si="37"/>
        <v>2.0473800061613923E-2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8"/>
        <v>22.217505220975625</v>
      </c>
      <c r="D1018" s="17">
        <f t="shared" si="30"/>
        <v>-1.2175052209756245</v>
      </c>
      <c r="E1018">
        <f t="shared" si="31"/>
        <v>1.2175052209756245</v>
      </c>
      <c r="F1018">
        <f t="shared" si="32"/>
        <v>1.4823189631029043</v>
      </c>
      <c r="G1018" s="40">
        <f t="shared" si="33"/>
        <v>5.7976439094077362E-2</v>
      </c>
      <c r="I1018" s="13">
        <v>44056</v>
      </c>
      <c r="J1018">
        <v>32</v>
      </c>
      <c r="K1018">
        <f t="shared" si="29"/>
        <v>29.17481139458469</v>
      </c>
      <c r="L1018" s="17">
        <f t="shared" si="34"/>
        <v>2.8251886054153097</v>
      </c>
      <c r="M1018">
        <f t="shared" si="35"/>
        <v>2.8251886054153097</v>
      </c>
      <c r="N1018">
        <f t="shared" si="36"/>
        <v>7.9816906561685022</v>
      </c>
      <c r="O1018" s="40">
        <f t="shared" si="37"/>
        <v>8.8287143919228428E-2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8"/>
        <v>21.341601377964668</v>
      </c>
      <c r="D1019" s="17">
        <f t="shared" si="30"/>
        <v>2.6583986220353317</v>
      </c>
      <c r="E1019">
        <f t="shared" si="31"/>
        <v>2.6583986220353317</v>
      </c>
      <c r="F1019">
        <f t="shared" si="32"/>
        <v>7.0670832336393508</v>
      </c>
      <c r="G1019" s="40">
        <f t="shared" si="33"/>
        <v>0.11076660925147215</v>
      </c>
      <c r="I1019" s="13">
        <v>44057</v>
      </c>
      <c r="J1019">
        <v>28</v>
      </c>
      <c r="K1019">
        <f t="shared" si="29"/>
        <v>29.559139316944748</v>
      </c>
      <c r="L1019" s="17">
        <f t="shared" si="34"/>
        <v>-1.5591393169447478</v>
      </c>
      <c r="M1019">
        <f t="shared" si="35"/>
        <v>1.5591393169447478</v>
      </c>
      <c r="N1019">
        <f t="shared" si="36"/>
        <v>2.4309154096429348</v>
      </c>
      <c r="O1019" s="40">
        <f t="shared" si="37"/>
        <v>5.5683547033740996E-2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8"/>
        <v>26.147612177063582</v>
      </c>
      <c r="D1020" s="17">
        <f t="shared" si="30"/>
        <v>7.8523878229364179</v>
      </c>
      <c r="E1020">
        <f t="shared" si="31"/>
        <v>7.8523878229364179</v>
      </c>
      <c r="F1020">
        <f t="shared" si="32"/>
        <v>61.659994521800137</v>
      </c>
      <c r="G1020" s="40">
        <f t="shared" si="33"/>
        <v>0.23095258302754171</v>
      </c>
      <c r="I1020" s="13">
        <v>44058</v>
      </c>
      <c r="J1020">
        <v>21</v>
      </c>
      <c r="K1020">
        <f t="shared" si="29"/>
        <v>25.403548033847276</v>
      </c>
      <c r="L1020" s="17">
        <f t="shared" si="34"/>
        <v>-4.4035480338472759</v>
      </c>
      <c r="M1020">
        <f t="shared" si="35"/>
        <v>4.4035480338472759</v>
      </c>
      <c r="N1020">
        <f t="shared" si="36"/>
        <v>19.39123528640021</v>
      </c>
      <c r="O1020" s="40">
        <f t="shared" si="37"/>
        <v>0.20969276351653696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8"/>
        <v>28.283184898414898</v>
      </c>
      <c r="D1021" s="17">
        <f t="shared" si="30"/>
        <v>3.7168151015851016</v>
      </c>
      <c r="E1021">
        <f t="shared" si="31"/>
        <v>3.7168151015851016</v>
      </c>
      <c r="F1021">
        <f t="shared" si="32"/>
        <v>13.814714499371069</v>
      </c>
      <c r="G1021" s="40">
        <f t="shared" si="33"/>
        <v>0.11615047192453443</v>
      </c>
      <c r="I1021" s="13">
        <v>44059</v>
      </c>
      <c r="J1021">
        <v>29</v>
      </c>
      <c r="K1021">
        <f t="shared" si="29"/>
        <v>23.556180916210074</v>
      </c>
      <c r="L1021" s="17">
        <f t="shared" si="34"/>
        <v>5.4438190837899256</v>
      </c>
      <c r="M1021">
        <f t="shared" si="35"/>
        <v>5.4438190837899256</v>
      </c>
      <c r="N1021">
        <f t="shared" si="36"/>
        <v>29.635166217035387</v>
      </c>
      <c r="O1021" s="40">
        <f t="shared" si="37"/>
        <v>0.18771789944103193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8"/>
        <v>29.365837541893995</v>
      </c>
      <c r="D1022" s="17">
        <f t="shared" si="30"/>
        <v>-3.3658375418939954</v>
      </c>
      <c r="E1022">
        <f t="shared" si="31"/>
        <v>3.3658375418939954</v>
      </c>
      <c r="F1022">
        <f t="shared" si="32"/>
        <v>11.328862358423013</v>
      </c>
      <c r="G1022" s="40">
        <f t="shared" si="33"/>
        <v>0.12945529007284598</v>
      </c>
      <c r="I1022" s="13">
        <v>44060</v>
      </c>
      <c r="J1022">
        <v>29</v>
      </c>
      <c r="K1022">
        <f t="shared" si="29"/>
        <v>24.707146025099046</v>
      </c>
      <c r="L1022" s="17">
        <f t="shared" si="34"/>
        <v>4.2928539749009538</v>
      </c>
      <c r="M1022">
        <f t="shared" si="35"/>
        <v>4.2928539749009538</v>
      </c>
      <c r="N1022">
        <f t="shared" si="36"/>
        <v>18.428595249822919</v>
      </c>
      <c r="O1022" s="40">
        <f t="shared" si="37"/>
        <v>0.14802944741037771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8"/>
        <v>25.284589619231674</v>
      </c>
      <c r="D1023" s="17">
        <f t="shared" si="30"/>
        <v>1.7154103807683256</v>
      </c>
      <c r="E1023">
        <f t="shared" si="31"/>
        <v>1.7154103807683256</v>
      </c>
      <c r="F1023">
        <f t="shared" si="32"/>
        <v>2.9426327744477319</v>
      </c>
      <c r="G1023" s="40">
        <f t="shared" si="33"/>
        <v>6.3533717806234277E-2</v>
      </c>
      <c r="I1023" s="13">
        <v>44061</v>
      </c>
      <c r="J1023">
        <v>34</v>
      </c>
      <c r="K1023">
        <f t="shared" si="29"/>
        <v>27.877286343901581</v>
      </c>
      <c r="L1023" s="17">
        <f t="shared" si="34"/>
        <v>6.1227136560984192</v>
      </c>
      <c r="M1023">
        <f t="shared" si="35"/>
        <v>6.1227136560984192</v>
      </c>
      <c r="N1023">
        <f t="shared" si="36"/>
        <v>37.48762251457407</v>
      </c>
      <c r="O1023" s="40">
        <f t="shared" si="37"/>
        <v>0.1800798134146594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8"/>
        <v>22.963840514365216</v>
      </c>
      <c r="D1024" s="17">
        <f t="shared" si="30"/>
        <v>-0.96384051436521645</v>
      </c>
      <c r="E1024">
        <f t="shared" si="31"/>
        <v>0.96384051436521645</v>
      </c>
      <c r="F1024">
        <f t="shared" si="32"/>
        <v>0.92898853713180507</v>
      </c>
      <c r="G1024" s="40">
        <f t="shared" si="33"/>
        <v>4.3810932471146202E-2</v>
      </c>
      <c r="I1024" s="13">
        <v>44062</v>
      </c>
      <c r="J1024">
        <v>32</v>
      </c>
      <c r="K1024">
        <f t="shared" si="29"/>
        <v>30.07966696740581</v>
      </c>
      <c r="L1024" s="17">
        <f t="shared" si="34"/>
        <v>1.9203330325941899</v>
      </c>
      <c r="M1024">
        <f t="shared" si="35"/>
        <v>1.9203330325941899</v>
      </c>
      <c r="N1024">
        <f t="shared" si="36"/>
        <v>3.6876789560723977</v>
      </c>
      <c r="O1024" s="40">
        <f t="shared" si="37"/>
        <v>6.0010407268568433E-2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8"/>
        <v>22.507837651473356</v>
      </c>
      <c r="D1025" s="17">
        <f t="shared" si="30"/>
        <v>0.49216234852664442</v>
      </c>
      <c r="E1025">
        <f t="shared" si="31"/>
        <v>0.49216234852664442</v>
      </c>
      <c r="F1025">
        <f t="shared" si="32"/>
        <v>0.24222377730726222</v>
      </c>
      <c r="G1025" s="40">
        <f t="shared" si="33"/>
        <v>2.1398362979419324E-2</v>
      </c>
      <c r="I1025" s="13">
        <v>44063</v>
      </c>
      <c r="J1025">
        <v>32</v>
      </c>
      <c r="K1025">
        <f t="shared" si="29"/>
        <v>28.38911718839719</v>
      </c>
      <c r="L1025" s="17">
        <f t="shared" si="34"/>
        <v>3.61088281160281</v>
      </c>
      <c r="M1025">
        <f t="shared" si="35"/>
        <v>3.61088281160281</v>
      </c>
      <c r="N1025">
        <f t="shared" si="36"/>
        <v>13.038474679128614</v>
      </c>
      <c r="O1025" s="40">
        <f t="shared" si="37"/>
        <v>0.11284008786258781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8"/>
        <v>26.178762618730303</v>
      </c>
      <c r="D1026" s="17">
        <f t="shared" si="30"/>
        <v>-0.1787626187303033</v>
      </c>
      <c r="E1026">
        <f t="shared" si="31"/>
        <v>0.1787626187303033</v>
      </c>
      <c r="F1026">
        <f t="shared" si="32"/>
        <v>3.1956073855315785E-2</v>
      </c>
      <c r="G1026" s="40">
        <f t="shared" si="33"/>
        <v>6.8754853357808959E-3</v>
      </c>
      <c r="I1026" s="13">
        <v>44064</v>
      </c>
      <c r="J1026">
        <v>27</v>
      </c>
      <c r="K1026">
        <f t="shared" si="29"/>
        <v>26.977390512928654</v>
      </c>
      <c r="L1026" s="17">
        <f t="shared" si="34"/>
        <v>2.2609487071346024E-2</v>
      </c>
      <c r="M1026">
        <f t="shared" si="35"/>
        <v>2.2609487071346024E-2</v>
      </c>
      <c r="N1026">
        <f t="shared" si="36"/>
        <v>5.1118890562936305E-4</v>
      </c>
      <c r="O1026" s="40">
        <f t="shared" si="37"/>
        <v>8.3738841004985269E-4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8"/>
        <v>27.267434045955984</v>
      </c>
      <c r="D1027" s="17">
        <f t="shared" si="30"/>
        <v>14.732565954044016</v>
      </c>
      <c r="E1027">
        <f t="shared" si="31"/>
        <v>14.732565954044016</v>
      </c>
      <c r="F1027">
        <f t="shared" si="32"/>
        <v>217.04849959025688</v>
      </c>
      <c r="G1027" s="40">
        <f t="shared" si="33"/>
        <v>0.35077537985819085</v>
      </c>
      <c r="I1027" s="13">
        <v>44065</v>
      </c>
      <c r="J1027">
        <v>28</v>
      </c>
      <c r="K1027">
        <f t="shared" si="29"/>
        <v>25.654565280114728</v>
      </c>
      <c r="L1027" s="17">
        <f t="shared" si="34"/>
        <v>2.3454347198852723</v>
      </c>
      <c r="M1027">
        <f t="shared" si="35"/>
        <v>2.3454347198852723</v>
      </c>
      <c r="N1027">
        <f t="shared" si="36"/>
        <v>5.5010640252433056</v>
      </c>
      <c r="O1027" s="40">
        <f t="shared" si="37"/>
        <v>8.3765525710188291E-2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8"/>
        <v>30.000477646533501</v>
      </c>
      <c r="D1028" s="17">
        <f t="shared" si="30"/>
        <v>-4.7764653350057529E-4</v>
      </c>
      <c r="E1028">
        <f t="shared" si="31"/>
        <v>4.7764653350057529E-4</v>
      </c>
      <c r="F1028">
        <f t="shared" si="32"/>
        <v>2.281462109651162E-7</v>
      </c>
      <c r="G1028" s="40">
        <f t="shared" si="33"/>
        <v>1.5921551116685842E-5</v>
      </c>
      <c r="I1028" s="13">
        <v>44066</v>
      </c>
      <c r="J1028">
        <v>22</v>
      </c>
      <c r="K1028">
        <f t="shared" si="29"/>
        <v>28.828719070398083</v>
      </c>
      <c r="L1028" s="17">
        <f t="shared" si="34"/>
        <v>-6.8287190703980833</v>
      </c>
      <c r="M1028">
        <f t="shared" si="35"/>
        <v>6.8287190703980833</v>
      </c>
      <c r="N1028">
        <f t="shared" si="36"/>
        <v>46.631404142418461</v>
      </c>
      <c r="O1028" s="40">
        <f t="shared" si="37"/>
        <v>0.31039632138173107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8"/>
        <v>28.633928188811289</v>
      </c>
      <c r="D1029" s="17">
        <f t="shared" si="30"/>
        <v>11.366071811188711</v>
      </c>
      <c r="E1029">
        <f t="shared" si="31"/>
        <v>11.366071811188711</v>
      </c>
      <c r="F1029">
        <f t="shared" si="32"/>
        <v>129.18758841709862</v>
      </c>
      <c r="G1029" s="40">
        <f t="shared" si="33"/>
        <v>0.28415179527971779</v>
      </c>
      <c r="I1029" s="13">
        <v>44067</v>
      </c>
      <c r="J1029">
        <v>33</v>
      </c>
      <c r="K1029">
        <f t="shared" si="29"/>
        <v>28.266120189096057</v>
      </c>
      <c r="L1029" s="17">
        <f t="shared" si="34"/>
        <v>4.7338798109039431</v>
      </c>
      <c r="M1029">
        <f t="shared" si="35"/>
        <v>4.7338798109039431</v>
      </c>
      <c r="N1029">
        <f t="shared" si="36"/>
        <v>22.409618064083951</v>
      </c>
      <c r="O1029" s="40">
        <f t="shared" si="37"/>
        <v>0.14345090336072555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8"/>
        <v>28.230010410437682</v>
      </c>
      <c r="D1030" s="17">
        <f t="shared" si="30"/>
        <v>14.769989589562318</v>
      </c>
      <c r="E1030">
        <f t="shared" si="31"/>
        <v>14.769989589562318</v>
      </c>
      <c r="F1030">
        <f t="shared" si="32"/>
        <v>218.15259247577924</v>
      </c>
      <c r="G1030" s="40">
        <f t="shared" si="33"/>
        <v>0.34348812998982137</v>
      </c>
      <c r="I1030" s="13">
        <v>44068</v>
      </c>
      <c r="J1030">
        <v>31</v>
      </c>
      <c r="K1030">
        <f t="shared" si="29"/>
        <v>30.747287984656133</v>
      </c>
      <c r="L1030" s="17">
        <f t="shared" si="34"/>
        <v>0.25271201534386734</v>
      </c>
      <c r="M1030">
        <f t="shared" si="35"/>
        <v>0.25271201534386734</v>
      </c>
      <c r="N1030">
        <f t="shared" si="36"/>
        <v>6.3863362699159043E-2</v>
      </c>
      <c r="O1030" s="40">
        <f t="shared" si="37"/>
        <v>8.1520004949634621E-3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8"/>
        <v>30.380541863239927</v>
      </c>
      <c r="D1031" s="17">
        <f t="shared" si="30"/>
        <v>4.6194581367600733</v>
      </c>
      <c r="E1031">
        <f t="shared" si="31"/>
        <v>4.6194581367600733</v>
      </c>
      <c r="F1031">
        <f t="shared" si="32"/>
        <v>21.339393477278847</v>
      </c>
      <c r="G1031" s="40">
        <f t="shared" si="33"/>
        <v>0.13198451819314494</v>
      </c>
      <c r="I1031" s="13">
        <v>44069</v>
      </c>
      <c r="J1031">
        <v>30</v>
      </c>
      <c r="K1031">
        <f t="shared" si="29"/>
        <v>28.246220061137926</v>
      </c>
      <c r="L1031" s="17">
        <f t="shared" si="34"/>
        <v>1.7537799388620741</v>
      </c>
      <c r="M1031">
        <f t="shared" si="35"/>
        <v>1.7537799388620741</v>
      </c>
      <c r="N1031">
        <f t="shared" si="36"/>
        <v>3.0757440739550601</v>
      </c>
      <c r="O1031" s="40">
        <f t="shared" si="37"/>
        <v>5.845933129540247E-2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8"/>
        <v>30.005492971056309</v>
      </c>
      <c r="D1032" s="17">
        <f t="shared" si="30"/>
        <v>-5.4929710563094147E-3</v>
      </c>
      <c r="E1032">
        <f t="shared" si="31"/>
        <v>5.4929710563094147E-3</v>
      </c>
      <c r="F1032">
        <f t="shared" si="32"/>
        <v>3.0172731025452969E-5</v>
      </c>
      <c r="G1032" s="40">
        <f t="shared" si="33"/>
        <v>1.8309903521031382E-4</v>
      </c>
      <c r="I1032" s="13">
        <v>44070</v>
      </c>
      <c r="J1032">
        <v>35</v>
      </c>
      <c r="K1032">
        <f t="shared" si="29"/>
        <v>29.312019271187616</v>
      </c>
      <c r="L1032" s="17">
        <f t="shared" si="34"/>
        <v>5.6879807288123843</v>
      </c>
      <c r="M1032">
        <f t="shared" si="35"/>
        <v>5.6879807288123843</v>
      </c>
      <c r="N1032">
        <f t="shared" si="36"/>
        <v>32.353124771341065</v>
      </c>
      <c r="O1032" s="40">
        <f t="shared" si="37"/>
        <v>0.16251373510892528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8"/>
        <v>33.678864116575205</v>
      </c>
      <c r="D1033" s="17">
        <f t="shared" si="30"/>
        <v>-7.6788641165752054</v>
      </c>
      <c r="E1033">
        <f t="shared" si="31"/>
        <v>7.6788641165752054</v>
      </c>
      <c r="F1033">
        <f t="shared" si="32"/>
        <v>58.964954120826313</v>
      </c>
      <c r="G1033" s="40">
        <f t="shared" si="33"/>
        <v>0.29534092756058483</v>
      </c>
      <c r="I1033" s="13">
        <v>44071</v>
      </c>
      <c r="J1033">
        <v>32</v>
      </c>
      <c r="K1033">
        <f t="shared" si="29"/>
        <v>27.484387974811082</v>
      </c>
      <c r="L1033" s="17">
        <f t="shared" si="34"/>
        <v>4.5156120251889185</v>
      </c>
      <c r="M1033">
        <f t="shared" si="35"/>
        <v>4.5156120251889185</v>
      </c>
      <c r="N1033">
        <f t="shared" si="36"/>
        <v>20.390751962030766</v>
      </c>
      <c r="O1033" s="40">
        <f t="shared" si="37"/>
        <v>0.1411128757871537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8"/>
        <v>28.635030843725705</v>
      </c>
      <c r="D1034" s="17">
        <f t="shared" si="30"/>
        <v>-1.6350308437257048</v>
      </c>
      <c r="E1034">
        <f t="shared" si="31"/>
        <v>1.6350308437257048</v>
      </c>
      <c r="F1034">
        <f t="shared" si="32"/>
        <v>2.6733258599343901</v>
      </c>
      <c r="G1034" s="40">
        <f t="shared" si="33"/>
        <v>6.0556697915766844E-2</v>
      </c>
      <c r="I1034" s="13">
        <v>44072</v>
      </c>
      <c r="J1034">
        <v>34</v>
      </c>
      <c r="K1034">
        <f t="shared" si="29"/>
        <v>26.680772638655892</v>
      </c>
      <c r="L1034" s="17">
        <f t="shared" si="34"/>
        <v>7.3192273613441081</v>
      </c>
      <c r="M1034">
        <f t="shared" si="35"/>
        <v>7.3192273613441081</v>
      </c>
      <c r="N1034">
        <f t="shared" si="36"/>
        <v>53.571089167048235</v>
      </c>
      <c r="O1034" s="40">
        <f t="shared" si="37"/>
        <v>0.21527139298070908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8"/>
        <v>30.994092008554016</v>
      </c>
      <c r="D1035" s="17">
        <f t="shared" si="30"/>
        <v>-3.9940920085540164</v>
      </c>
      <c r="E1035">
        <f t="shared" si="31"/>
        <v>3.9940920085540164</v>
      </c>
      <c r="F1035">
        <f t="shared" si="32"/>
        <v>15.952770972795056</v>
      </c>
      <c r="G1035" s="40">
        <f t="shared" si="33"/>
        <v>0.14792933365014876</v>
      </c>
      <c r="I1035" s="13">
        <v>44073</v>
      </c>
      <c r="J1035">
        <v>19</v>
      </c>
      <c r="K1035">
        <f t="shared" si="29"/>
        <v>28.424738799823206</v>
      </c>
      <c r="L1035" s="17">
        <f t="shared" si="34"/>
        <v>-9.4247387998232064</v>
      </c>
      <c r="M1035">
        <f t="shared" si="35"/>
        <v>9.4247387998232064</v>
      </c>
      <c r="N1035">
        <f t="shared" si="36"/>
        <v>88.825701444892971</v>
      </c>
      <c r="O1035" s="40">
        <f t="shared" si="37"/>
        <v>0.49603888420122139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8"/>
        <v>33.106621768682736</v>
      </c>
      <c r="D1036" s="17">
        <f t="shared" si="30"/>
        <v>-11.106621768682736</v>
      </c>
      <c r="E1036">
        <f t="shared" si="31"/>
        <v>11.106621768682736</v>
      </c>
      <c r="F1036">
        <f t="shared" si="32"/>
        <v>123.35704711257722</v>
      </c>
      <c r="G1036" s="40">
        <f t="shared" si="33"/>
        <v>0.5048464440310334</v>
      </c>
      <c r="I1036" s="13">
        <v>44074</v>
      </c>
      <c r="J1036">
        <v>33</v>
      </c>
      <c r="K1036">
        <f t="shared" si="29"/>
        <v>29.495108275459796</v>
      </c>
      <c r="L1036" s="17">
        <f t="shared" si="34"/>
        <v>3.5048917245402045</v>
      </c>
      <c r="M1036">
        <f t="shared" si="35"/>
        <v>3.5048917245402045</v>
      </c>
      <c r="N1036">
        <f t="shared" si="36"/>
        <v>12.284266000750408</v>
      </c>
      <c r="O1036" s="40">
        <f t="shared" si="37"/>
        <v>0.10620884013758196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8"/>
        <v>28.79653788176007</v>
      </c>
      <c r="D1037" s="17">
        <f t="shared" si="30"/>
        <v>-3.7965378817600701</v>
      </c>
      <c r="E1037">
        <f t="shared" si="31"/>
        <v>3.7965378817600701</v>
      </c>
      <c r="F1037">
        <f t="shared" si="32"/>
        <v>14.41369988763924</v>
      </c>
      <c r="G1037" s="40">
        <f t="shared" si="33"/>
        <v>0.15186151527040281</v>
      </c>
      <c r="I1037" s="13">
        <v>44075</v>
      </c>
      <c r="J1037">
        <v>34</v>
      </c>
      <c r="K1037">
        <f t="shared" si="29"/>
        <v>30.727818301059902</v>
      </c>
      <c r="L1037" s="17">
        <f t="shared" si="34"/>
        <v>3.2721816989400985</v>
      </c>
      <c r="M1037">
        <f t="shared" si="35"/>
        <v>3.2721816989400985</v>
      </c>
      <c r="N1037">
        <f t="shared" si="36"/>
        <v>10.707173070878509</v>
      </c>
      <c r="O1037" s="40">
        <f t="shared" si="37"/>
        <v>9.6240638204120543E-2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8"/>
        <v>26.220396992695015</v>
      </c>
      <c r="D1038" s="17">
        <f t="shared" si="30"/>
        <v>-3.2203969926950151</v>
      </c>
      <c r="E1038">
        <f t="shared" si="31"/>
        <v>3.2203969926950151</v>
      </c>
      <c r="F1038">
        <f t="shared" si="32"/>
        <v>10.370956790559097</v>
      </c>
      <c r="G1038" s="40">
        <f t="shared" si="33"/>
        <v>0.14001726055195718</v>
      </c>
      <c r="I1038" s="13">
        <v>44076</v>
      </c>
      <c r="J1038">
        <v>26</v>
      </c>
      <c r="K1038">
        <f t="shared" si="29"/>
        <v>28.336293773607384</v>
      </c>
      <c r="L1038" s="17">
        <f t="shared" si="34"/>
        <v>-2.3362937736073839</v>
      </c>
      <c r="M1038">
        <f t="shared" si="35"/>
        <v>2.3362937736073839</v>
      </c>
      <c r="N1038">
        <f t="shared" si="36"/>
        <v>5.4582685965966302</v>
      </c>
      <c r="O1038" s="40">
        <f t="shared" si="37"/>
        <v>8.9857452831053231E-2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8"/>
        <v>24.000106808116868</v>
      </c>
      <c r="D1039" s="17">
        <f t="shared" si="30"/>
        <v>-1.0680811686825109E-4</v>
      </c>
      <c r="E1039">
        <f t="shared" si="31"/>
        <v>1.0680811686825109E-4</v>
      </c>
      <c r="F1039">
        <f t="shared" si="32"/>
        <v>1.1407973828941983E-8</v>
      </c>
      <c r="G1039" s="40">
        <f t="shared" si="33"/>
        <v>4.4503382028437954E-6</v>
      </c>
      <c r="I1039" s="13">
        <v>44077</v>
      </c>
      <c r="J1039">
        <v>29</v>
      </c>
      <c r="K1039">
        <f t="shared" si="29"/>
        <v>31.602650981930001</v>
      </c>
      <c r="L1039" s="17">
        <f t="shared" si="34"/>
        <v>-2.602650981930001</v>
      </c>
      <c r="M1039">
        <f t="shared" si="35"/>
        <v>2.602650981930001</v>
      </c>
      <c r="N1039">
        <f t="shared" si="36"/>
        <v>6.7737921337411979</v>
      </c>
      <c r="O1039" s="40">
        <f t="shared" si="37"/>
        <v>8.9746585583793143E-2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8"/>
        <v>24.046663534641613</v>
      </c>
      <c r="D1040" s="17">
        <f t="shared" si="30"/>
        <v>-1.0466635346416133</v>
      </c>
      <c r="E1040">
        <f t="shared" si="31"/>
        <v>1.0466635346416133</v>
      </c>
      <c r="F1040">
        <f t="shared" si="32"/>
        <v>1.0955045547484756</v>
      </c>
      <c r="G1040" s="40">
        <f t="shared" si="33"/>
        <v>4.5507110201809274E-2</v>
      </c>
      <c r="I1040" s="13">
        <v>44078</v>
      </c>
      <c r="J1040">
        <v>40</v>
      </c>
      <c r="K1040">
        <f t="shared" si="29"/>
        <v>30.457785426447657</v>
      </c>
      <c r="L1040" s="17">
        <f t="shared" si="34"/>
        <v>9.5422145735523429</v>
      </c>
      <c r="M1040">
        <f t="shared" si="35"/>
        <v>9.5422145735523429</v>
      </c>
      <c r="N1040">
        <f t="shared" si="36"/>
        <v>91.053858967714717</v>
      </c>
      <c r="O1040" s="40">
        <f t="shared" si="37"/>
        <v>0.23855536433880858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8"/>
        <v>23.914488163903609</v>
      </c>
      <c r="D1041" s="17">
        <f t="shared" si="30"/>
        <v>3.0855118360963907</v>
      </c>
      <c r="E1041">
        <f t="shared" si="31"/>
        <v>3.0855118360963907</v>
      </c>
      <c r="F1041">
        <f t="shared" si="32"/>
        <v>9.5203832906909209</v>
      </c>
      <c r="G1041" s="40">
        <f t="shared" si="33"/>
        <v>0.11427821615171817</v>
      </c>
      <c r="I1041" s="13">
        <v>44079</v>
      </c>
      <c r="J1041">
        <v>30</v>
      </c>
      <c r="K1041">
        <f t="shared" si="29"/>
        <v>27.916836351506674</v>
      </c>
      <c r="L1041" s="17">
        <f t="shared" si="34"/>
        <v>2.0831636484933256</v>
      </c>
      <c r="M1041">
        <f t="shared" si="35"/>
        <v>2.0831636484933256</v>
      </c>
      <c r="N1041">
        <f t="shared" si="36"/>
        <v>4.3395707864040238</v>
      </c>
      <c r="O1041" s="40">
        <f t="shared" si="37"/>
        <v>6.9438788283110855E-2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8"/>
        <v>23.077596182137277</v>
      </c>
      <c r="D1042" s="17">
        <f t="shared" si="30"/>
        <v>4.9224038178627225</v>
      </c>
      <c r="E1042">
        <f t="shared" si="31"/>
        <v>4.9224038178627225</v>
      </c>
      <c r="F1042">
        <f t="shared" si="32"/>
        <v>24.230059346109506</v>
      </c>
      <c r="G1042" s="40">
        <f t="shared" si="33"/>
        <v>0.17580013635224009</v>
      </c>
      <c r="I1042" s="13">
        <v>44080</v>
      </c>
      <c r="J1042">
        <v>24</v>
      </c>
      <c r="K1042">
        <f t="shared" si="29"/>
        <v>25.988160463128356</v>
      </c>
      <c r="L1042" s="17">
        <f t="shared" si="34"/>
        <v>-1.9881604631283558</v>
      </c>
      <c r="M1042">
        <f t="shared" si="35"/>
        <v>1.9881604631283558</v>
      </c>
      <c r="N1042">
        <f t="shared" si="36"/>
        <v>3.9527820271467582</v>
      </c>
      <c r="O1042" s="40">
        <f t="shared" si="37"/>
        <v>8.284001929701483E-2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8"/>
        <v>24.615845148591514</v>
      </c>
      <c r="D1043" s="17">
        <f t="shared" si="30"/>
        <v>3.3841548514084856</v>
      </c>
      <c r="E1043">
        <f t="shared" si="31"/>
        <v>3.3841548514084856</v>
      </c>
      <c r="F1043">
        <f t="shared" si="32"/>
        <v>11.45250405831159</v>
      </c>
      <c r="G1043" s="40">
        <f t="shared" si="33"/>
        <v>0.12086267326458877</v>
      </c>
      <c r="I1043" s="13">
        <v>44081</v>
      </c>
      <c r="J1043">
        <v>28</v>
      </c>
      <c r="K1043">
        <f t="shared" si="29"/>
        <v>32.09005003979383</v>
      </c>
      <c r="L1043" s="17">
        <f t="shared" si="34"/>
        <v>-4.0900500397938302</v>
      </c>
      <c r="M1043">
        <f t="shared" si="35"/>
        <v>4.0900500397938302</v>
      </c>
      <c r="N1043">
        <f t="shared" si="36"/>
        <v>16.728509328017513</v>
      </c>
      <c r="O1043" s="40">
        <f t="shared" si="37"/>
        <v>0.1460732157069225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8"/>
        <v>24.35018483180923</v>
      </c>
      <c r="D1044" s="17">
        <f t="shared" si="30"/>
        <v>3.64981516819077</v>
      </c>
      <c r="E1044">
        <f t="shared" si="31"/>
        <v>3.64981516819077</v>
      </c>
      <c r="F1044">
        <f t="shared" si="32"/>
        <v>13.321150761955419</v>
      </c>
      <c r="G1044" s="40">
        <f t="shared" si="33"/>
        <v>0.13035054172109892</v>
      </c>
      <c r="I1044" s="13">
        <v>44082</v>
      </c>
      <c r="J1044">
        <v>28</v>
      </c>
      <c r="K1044">
        <f t="shared" si="29"/>
        <v>28.995921521623529</v>
      </c>
      <c r="L1044" s="17">
        <f t="shared" si="34"/>
        <v>-0.99592152162352932</v>
      </c>
      <c r="M1044">
        <f t="shared" si="35"/>
        <v>0.99592152162352932</v>
      </c>
      <c r="N1044">
        <f t="shared" si="36"/>
        <v>0.99185967723292601</v>
      </c>
      <c r="O1044" s="40">
        <f t="shared" si="37"/>
        <v>3.5568625772268901E-2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8"/>
        <v>24.549082471380324</v>
      </c>
      <c r="D1045" s="17">
        <f t="shared" si="30"/>
        <v>-2.5490824713803235</v>
      </c>
      <c r="E1045">
        <f t="shared" si="31"/>
        <v>2.5490824713803235</v>
      </c>
      <c r="F1045">
        <f t="shared" si="32"/>
        <v>6.4978214458984178</v>
      </c>
      <c r="G1045" s="40">
        <f t="shared" si="33"/>
        <v>0.11586738506274198</v>
      </c>
      <c r="I1045" s="13">
        <v>44083</v>
      </c>
      <c r="J1045">
        <v>29</v>
      </c>
      <c r="K1045">
        <f t="shared" si="29"/>
        <v>26.585236334428391</v>
      </c>
      <c r="L1045" s="17">
        <f t="shared" si="34"/>
        <v>2.4147636655716092</v>
      </c>
      <c r="M1045">
        <f t="shared" si="35"/>
        <v>2.4147636655716092</v>
      </c>
      <c r="N1045">
        <f t="shared" si="36"/>
        <v>5.8310835605648341</v>
      </c>
      <c r="O1045" s="40">
        <f t="shared" si="37"/>
        <v>8.326771260591756E-2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8"/>
        <v>22.516873974813432</v>
      </c>
      <c r="D1046" s="17">
        <f t="shared" si="30"/>
        <v>-3.5168739748134321</v>
      </c>
      <c r="E1046">
        <f t="shared" si="31"/>
        <v>3.5168739748134321</v>
      </c>
      <c r="F1046">
        <f t="shared" si="32"/>
        <v>12.36840255472003</v>
      </c>
      <c r="G1046" s="40">
        <f t="shared" si="33"/>
        <v>0.18509863025333853</v>
      </c>
      <c r="I1046" s="13">
        <v>44084</v>
      </c>
      <c r="J1046">
        <v>31</v>
      </c>
      <c r="K1046">
        <f t="shared" si="29"/>
        <v>30.467681004898509</v>
      </c>
      <c r="L1046" s="17">
        <f t="shared" si="34"/>
        <v>0.53231899510149105</v>
      </c>
      <c r="M1046">
        <f t="shared" si="35"/>
        <v>0.53231899510149105</v>
      </c>
      <c r="N1046">
        <f t="shared" si="36"/>
        <v>0.28336351254586128</v>
      </c>
      <c r="O1046" s="40">
        <f t="shared" si="37"/>
        <v>1.7171580487144872E-2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8"/>
        <v>22.180371786865788</v>
      </c>
      <c r="D1047" s="17">
        <f t="shared" si="30"/>
        <v>2.8196282131342123</v>
      </c>
      <c r="E1047">
        <f t="shared" si="31"/>
        <v>2.8196282131342123</v>
      </c>
      <c r="F1047">
        <f t="shared" si="32"/>
        <v>7.9503032603024311</v>
      </c>
      <c r="G1047" s="40">
        <f t="shared" si="33"/>
        <v>0.1127851285253685</v>
      </c>
      <c r="I1047" s="13">
        <v>44085</v>
      </c>
      <c r="J1047">
        <v>24</v>
      </c>
      <c r="K1047">
        <f t="shared" si="29"/>
        <v>31.497203654588169</v>
      </c>
      <c r="L1047" s="17">
        <f t="shared" si="34"/>
        <v>-7.4972036545881693</v>
      </c>
      <c r="M1047">
        <f t="shared" si="35"/>
        <v>7.4972036545881693</v>
      </c>
      <c r="N1047">
        <f t="shared" si="36"/>
        <v>56.208062638370201</v>
      </c>
      <c r="O1047" s="40">
        <f t="shared" si="37"/>
        <v>0.31238348560784041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8"/>
        <v>24.191320894003233</v>
      </c>
      <c r="D1048" s="17">
        <f t="shared" si="30"/>
        <v>-6.1913208940032334</v>
      </c>
      <c r="E1048">
        <f t="shared" si="31"/>
        <v>6.1913208940032334</v>
      </c>
      <c r="F1048">
        <f t="shared" si="32"/>
        <v>38.332454412520995</v>
      </c>
      <c r="G1048" s="40">
        <f t="shared" si="33"/>
        <v>0.34396227188906853</v>
      </c>
      <c r="I1048" s="13">
        <v>44086</v>
      </c>
      <c r="J1048">
        <v>28</v>
      </c>
      <c r="K1048">
        <f t="shared" si="29"/>
        <v>26.484068271022686</v>
      </c>
      <c r="L1048" s="17">
        <f t="shared" si="34"/>
        <v>1.5159317289773142</v>
      </c>
      <c r="M1048">
        <f t="shared" si="35"/>
        <v>1.5159317289773142</v>
      </c>
      <c r="N1048">
        <f t="shared" si="36"/>
        <v>2.2980490069201491</v>
      </c>
      <c r="O1048" s="40">
        <f t="shared" si="37"/>
        <v>5.4140418892046939E-2</v>
      </c>
      <c r="Q1048" s="13">
        <v>44086</v>
      </c>
      <c r="R1048">
        <v>13</v>
      </c>
      <c r="S1048">
        <f>(($U$859*R1047)+($U$857*R1046)+($U$856*R1045)+($U$855*R1044)+($U$854*R1043)+(R1042*$U$858)+(R1041*$U$860))/7</f>
        <v>13.003237753003527</v>
      </c>
      <c r="T1048" s="17">
        <f t="shared" ref="T1048:T1094" si="38">R1048-S1048</f>
        <v>-3.2377530035265778E-3</v>
      </c>
      <c r="U1048">
        <f t="shared" ref="U1048:U1094" si="39">ABS(T1048)</f>
        <v>3.2377530035265778E-3</v>
      </c>
      <c r="V1048">
        <f t="shared" ref="V1048:V1094" si="40">U1048^2</f>
        <v>1.0483044511845376E-5</v>
      </c>
      <c r="W1048" s="40">
        <f t="shared" ref="W1048:W1094" si="41">ABS(U1048/R1048)</f>
        <v>2.4905792334819831E-4</v>
      </c>
    </row>
    <row r="1049" spans="1:25" x14ac:dyDescent="0.3">
      <c r="A1049" s="13">
        <v>44087</v>
      </c>
      <c r="B1049">
        <v>23</v>
      </c>
      <c r="C1049">
        <f t="shared" si="28"/>
        <v>23.058912334450174</v>
      </c>
      <c r="D1049" s="17">
        <f t="shared" si="30"/>
        <v>-5.8912334450173631E-2</v>
      </c>
      <c r="E1049">
        <f t="shared" si="31"/>
        <v>5.8912334450173631E-2</v>
      </c>
      <c r="F1049">
        <f t="shared" si="32"/>
        <v>3.4706631503691149E-3</v>
      </c>
      <c r="G1049" s="40">
        <f t="shared" si="33"/>
        <v>2.5614058456597229E-3</v>
      </c>
      <c r="I1049" s="13">
        <v>44087</v>
      </c>
      <c r="J1049">
        <v>27</v>
      </c>
      <c r="K1049">
        <f t="shared" si="29"/>
        <v>26.237966590889126</v>
      </c>
      <c r="L1049" s="17">
        <f t="shared" si="34"/>
        <v>0.76203340911087381</v>
      </c>
      <c r="M1049">
        <f t="shared" si="35"/>
        <v>0.76203340911087381</v>
      </c>
      <c r="N1049">
        <f t="shared" si="36"/>
        <v>0.58069491660114037</v>
      </c>
      <c r="O1049" s="40">
        <f t="shared" si="37"/>
        <v>2.822345959669903E-2</v>
      </c>
      <c r="Q1049" s="13">
        <v>44087</v>
      </c>
      <c r="R1049">
        <v>18</v>
      </c>
      <c r="S1049">
        <f t="shared" ref="S1049:S1094" si="42">(($U$858*R1048)+($U$857*R1047)+($U$856*R1046)+($U$855*R1045)+($U$854*R1044))/5</f>
        <v>9.0318247389692807</v>
      </c>
      <c r="T1049" s="17">
        <f t="shared" si="38"/>
        <v>8.9681752610307193</v>
      </c>
      <c r="U1049">
        <f t="shared" si="39"/>
        <v>8.9681752610307193</v>
      </c>
      <c r="V1049">
        <f t="shared" si="40"/>
        <v>80.428167512563405</v>
      </c>
      <c r="W1049" s="40">
        <f t="shared" si="41"/>
        <v>0.49823195894615108</v>
      </c>
    </row>
    <row r="1050" spans="1:25" x14ac:dyDescent="0.3">
      <c r="A1050" s="13">
        <v>44088</v>
      </c>
      <c r="B1050">
        <v>29</v>
      </c>
      <c r="C1050">
        <f t="shared" si="28"/>
        <v>23.526037963407322</v>
      </c>
      <c r="D1050" s="17">
        <f t="shared" si="30"/>
        <v>5.4739620365926775</v>
      </c>
      <c r="E1050">
        <f t="shared" si="31"/>
        <v>5.4739620365926775</v>
      </c>
      <c r="F1050">
        <f t="shared" si="32"/>
        <v>29.964260378057855</v>
      </c>
      <c r="G1050" s="40">
        <f t="shared" si="33"/>
        <v>0.18875731160664405</v>
      </c>
      <c r="I1050" s="13">
        <v>44088</v>
      </c>
      <c r="J1050">
        <v>27</v>
      </c>
      <c r="K1050">
        <f t="shared" si="29"/>
        <v>26.100011079844641</v>
      </c>
      <c r="L1050" s="17">
        <f t="shared" si="34"/>
        <v>0.89998892015535858</v>
      </c>
      <c r="M1050">
        <f t="shared" si="35"/>
        <v>0.89998892015535858</v>
      </c>
      <c r="N1050">
        <f t="shared" si="36"/>
        <v>0.80998005640240844</v>
      </c>
      <c r="O1050" s="40">
        <f t="shared" si="37"/>
        <v>3.3332922968716983E-2</v>
      </c>
      <c r="Q1050" s="13">
        <v>44088</v>
      </c>
      <c r="R1050">
        <v>10</v>
      </c>
      <c r="S1050">
        <f t="shared" si="42"/>
        <v>11.566313810676231</v>
      </c>
      <c r="T1050" s="17">
        <f t="shared" si="38"/>
        <v>-1.5663138106762311</v>
      </c>
      <c r="U1050">
        <f t="shared" si="39"/>
        <v>1.5663138106762311</v>
      </c>
      <c r="V1050">
        <f t="shared" si="40"/>
        <v>2.4533389535150962</v>
      </c>
      <c r="W1050" s="40">
        <f t="shared" si="41"/>
        <v>0.15663138106762312</v>
      </c>
    </row>
    <row r="1051" spans="1:25" x14ac:dyDescent="0.3">
      <c r="A1051" s="13">
        <v>44089</v>
      </c>
      <c r="B1051">
        <v>21</v>
      </c>
      <c r="C1051">
        <f t="shared" si="28"/>
        <v>23.619052432022265</v>
      </c>
      <c r="D1051" s="17">
        <f t="shared" si="30"/>
        <v>-2.619052432022265</v>
      </c>
      <c r="E1051">
        <f t="shared" si="31"/>
        <v>2.619052432022265</v>
      </c>
      <c r="F1051">
        <f t="shared" si="32"/>
        <v>6.859435641681741</v>
      </c>
      <c r="G1051" s="40">
        <f t="shared" si="33"/>
        <v>0.12471678247725071</v>
      </c>
      <c r="I1051" s="13">
        <v>44089</v>
      </c>
      <c r="J1051">
        <v>27</v>
      </c>
      <c r="K1051">
        <f t="shared" si="29"/>
        <v>27.331254596988941</v>
      </c>
      <c r="L1051" s="17">
        <f t="shared" si="34"/>
        <v>-0.33125459698894133</v>
      </c>
      <c r="M1051">
        <f t="shared" si="35"/>
        <v>0.33125459698894133</v>
      </c>
      <c r="N1051">
        <f t="shared" si="36"/>
        <v>0.10972960802630594</v>
      </c>
      <c r="O1051" s="40">
        <f t="shared" si="37"/>
        <v>1.2268688777368197E-2</v>
      </c>
      <c r="Q1051" s="13">
        <v>44089</v>
      </c>
      <c r="R1051">
        <v>12</v>
      </c>
      <c r="S1051">
        <f t="shared" si="42"/>
        <v>11.665555340887694</v>
      </c>
      <c r="T1051" s="17">
        <f t="shared" si="38"/>
        <v>0.33444465911230559</v>
      </c>
      <c r="U1051">
        <f t="shared" si="39"/>
        <v>0.33444465911230559</v>
      </c>
      <c r="V1051">
        <f t="shared" si="40"/>
        <v>0.11185323000874629</v>
      </c>
      <c r="W1051" s="40">
        <f t="shared" si="41"/>
        <v>2.7870388259358798E-2</v>
      </c>
    </row>
    <row r="1052" spans="1:25" x14ac:dyDescent="0.3">
      <c r="A1052" s="13">
        <v>44090</v>
      </c>
      <c r="B1052">
        <v>31</v>
      </c>
      <c r="C1052">
        <f t="shared" si="28"/>
        <v>20.549518318760452</v>
      </c>
      <c r="D1052" s="17">
        <f t="shared" si="30"/>
        <v>10.450481681239548</v>
      </c>
      <c r="E1052">
        <f t="shared" si="31"/>
        <v>10.450481681239548</v>
      </c>
      <c r="F1052">
        <f t="shared" si="32"/>
        <v>109.21256736992338</v>
      </c>
      <c r="G1052" s="40">
        <f t="shared" si="33"/>
        <v>0.33711231229804994</v>
      </c>
      <c r="I1052" s="13">
        <v>44090</v>
      </c>
      <c r="J1052">
        <v>42</v>
      </c>
      <c r="K1052">
        <f t="shared" si="29"/>
        <v>27.424489036964815</v>
      </c>
      <c r="L1052" s="17">
        <f t="shared" si="34"/>
        <v>14.575510963035185</v>
      </c>
      <c r="M1052">
        <f t="shared" si="35"/>
        <v>14.575510963035185</v>
      </c>
      <c r="N1052">
        <f t="shared" si="36"/>
        <v>212.44551983355888</v>
      </c>
      <c r="O1052" s="40">
        <f t="shared" si="37"/>
        <v>0.34703597531036157</v>
      </c>
      <c r="Q1052" s="13">
        <v>44090</v>
      </c>
      <c r="R1052">
        <v>10</v>
      </c>
      <c r="S1052">
        <f t="shared" si="42"/>
        <v>13.407894155347666</v>
      </c>
      <c r="T1052" s="17">
        <f t="shared" si="38"/>
        <v>-3.407894155347666</v>
      </c>
      <c r="U1052">
        <f t="shared" si="39"/>
        <v>3.407894155347666</v>
      </c>
      <c r="V1052">
        <f t="shared" si="40"/>
        <v>11.613742574052782</v>
      </c>
      <c r="W1052" s="40">
        <f t="shared" si="41"/>
        <v>0.3407894155347666</v>
      </c>
    </row>
    <row r="1053" spans="1:25" x14ac:dyDescent="0.3">
      <c r="A1053" s="13">
        <v>44091</v>
      </c>
      <c r="B1053">
        <v>21</v>
      </c>
      <c r="C1053">
        <f t="shared" si="28"/>
        <v>24.363328180146514</v>
      </c>
      <c r="D1053" s="17">
        <f t="shared" si="30"/>
        <v>-3.3633281801465138</v>
      </c>
      <c r="E1053">
        <f t="shared" si="31"/>
        <v>3.3633281801465138</v>
      </c>
      <c r="F1053">
        <f t="shared" si="32"/>
        <v>11.311976447367661</v>
      </c>
      <c r="G1053" s="40">
        <f t="shared" si="33"/>
        <v>0.16015848476888161</v>
      </c>
      <c r="I1053" s="13">
        <v>44091</v>
      </c>
      <c r="J1053">
        <v>25</v>
      </c>
      <c r="K1053">
        <f t="shared" si="29"/>
        <v>28.151364338253067</v>
      </c>
      <c r="L1053" s="17">
        <f t="shared" si="34"/>
        <v>-3.1513643382530674</v>
      </c>
      <c r="M1053">
        <f t="shared" si="35"/>
        <v>3.1513643382530674</v>
      </c>
      <c r="N1053">
        <f t="shared" si="36"/>
        <v>9.9310971924131941</v>
      </c>
      <c r="O1053" s="40">
        <f t="shared" si="37"/>
        <v>0.1260545735301227</v>
      </c>
      <c r="Q1053" s="13">
        <v>44091</v>
      </c>
      <c r="R1053">
        <v>12</v>
      </c>
      <c r="S1053">
        <f t="shared" si="42"/>
        <v>11.738064013705436</v>
      </c>
      <c r="T1053" s="17">
        <f t="shared" si="38"/>
        <v>0.26193598629456361</v>
      </c>
      <c r="U1053">
        <f t="shared" si="39"/>
        <v>0.26193598629456361</v>
      </c>
      <c r="V1053">
        <f t="shared" si="40"/>
        <v>6.8610460916105814E-2</v>
      </c>
      <c r="W1053" s="40">
        <f t="shared" si="41"/>
        <v>2.1827998857880299E-2</v>
      </c>
    </row>
    <row r="1054" spans="1:25" x14ac:dyDescent="0.3">
      <c r="A1054" s="13">
        <v>44092</v>
      </c>
      <c r="B1054">
        <v>18</v>
      </c>
      <c r="C1054">
        <f t="shared" si="28"/>
        <v>20.699758766535229</v>
      </c>
      <c r="D1054" s="17">
        <f t="shared" si="30"/>
        <v>-2.6997587665352292</v>
      </c>
      <c r="E1054">
        <f t="shared" si="31"/>
        <v>2.6997587665352292</v>
      </c>
      <c r="F1054">
        <f t="shared" si="32"/>
        <v>7.2886973974838218</v>
      </c>
      <c r="G1054" s="40">
        <f t="shared" si="33"/>
        <v>0.14998659814084606</v>
      </c>
      <c r="I1054" s="13">
        <v>44092</v>
      </c>
      <c r="J1054">
        <v>30</v>
      </c>
      <c r="K1054">
        <f t="shared" si="29"/>
        <v>25.033415544125543</v>
      </c>
      <c r="L1054" s="17">
        <f t="shared" si="34"/>
        <v>4.9665844558744574</v>
      </c>
      <c r="M1054">
        <f t="shared" si="35"/>
        <v>4.9665844558744574</v>
      </c>
      <c r="N1054">
        <f t="shared" si="36"/>
        <v>24.66696115733378</v>
      </c>
      <c r="O1054" s="40">
        <f t="shared" si="37"/>
        <v>0.16555281519581524</v>
      </c>
      <c r="Q1054" s="13">
        <v>44092</v>
      </c>
      <c r="R1054">
        <v>12</v>
      </c>
      <c r="S1054">
        <f t="shared" si="42"/>
        <v>9.9772602305681808</v>
      </c>
      <c r="T1054" s="17">
        <f t="shared" si="38"/>
        <v>2.0227397694318192</v>
      </c>
      <c r="U1054">
        <f t="shared" si="39"/>
        <v>2.0227397694318192</v>
      </c>
      <c r="V1054">
        <f t="shared" si="40"/>
        <v>4.0914761748410893</v>
      </c>
      <c r="W1054" s="40">
        <f t="shared" si="41"/>
        <v>0.16856164745265159</v>
      </c>
    </row>
    <row r="1055" spans="1:25" x14ac:dyDescent="0.3">
      <c r="A1055" s="13">
        <v>44093</v>
      </c>
      <c r="B1055">
        <v>26</v>
      </c>
      <c r="C1055">
        <f t="shared" si="28"/>
        <v>19.776268148121776</v>
      </c>
      <c r="D1055" s="17">
        <f t="shared" si="30"/>
        <v>6.2237318518782239</v>
      </c>
      <c r="E1055">
        <f t="shared" si="31"/>
        <v>6.2237318518782239</v>
      </c>
      <c r="F1055">
        <f t="shared" si="32"/>
        <v>38.734838164083548</v>
      </c>
      <c r="G1055" s="40">
        <f t="shared" si="33"/>
        <v>0.23937430199531631</v>
      </c>
      <c r="I1055" s="13">
        <v>44093</v>
      </c>
      <c r="J1055">
        <v>24</v>
      </c>
      <c r="K1055">
        <f t="shared" si="29"/>
        <v>29.77209664952586</v>
      </c>
      <c r="L1055" s="17">
        <f t="shared" si="34"/>
        <v>-5.7720966495258601</v>
      </c>
      <c r="M1055">
        <f t="shared" si="35"/>
        <v>5.7720966495258601</v>
      </c>
      <c r="N1055">
        <f t="shared" si="36"/>
        <v>33.317099731467657</v>
      </c>
      <c r="O1055" s="40">
        <f t="shared" si="37"/>
        <v>0.24050402706357751</v>
      </c>
      <c r="Q1055" s="13">
        <v>44093</v>
      </c>
      <c r="R1055">
        <v>20</v>
      </c>
      <c r="S1055">
        <f t="shared" si="42"/>
        <v>9.9003365017995915</v>
      </c>
      <c r="T1055" s="17">
        <f t="shared" si="38"/>
        <v>10.099663498200409</v>
      </c>
      <c r="U1055">
        <f t="shared" si="39"/>
        <v>10.099663498200409</v>
      </c>
      <c r="V1055">
        <f t="shared" si="40"/>
        <v>102.00320277688171</v>
      </c>
      <c r="W1055" s="40">
        <f t="shared" si="41"/>
        <v>0.50498317491002043</v>
      </c>
    </row>
    <row r="1056" spans="1:25" x14ac:dyDescent="0.3">
      <c r="A1056" s="13">
        <v>44094</v>
      </c>
      <c r="B1056">
        <v>27</v>
      </c>
      <c r="C1056">
        <f t="shared" si="28"/>
        <v>24.258683256468863</v>
      </c>
      <c r="D1056" s="17">
        <f t="shared" si="30"/>
        <v>2.7413167435311365</v>
      </c>
      <c r="E1056">
        <f t="shared" si="31"/>
        <v>2.7413167435311365</v>
      </c>
      <c r="F1056">
        <f t="shared" si="32"/>
        <v>7.5148174883641552</v>
      </c>
      <c r="G1056" s="40">
        <f t="shared" si="33"/>
        <v>0.10153024976041246</v>
      </c>
      <c r="I1056" s="13">
        <v>44094</v>
      </c>
      <c r="J1056">
        <v>15</v>
      </c>
      <c r="K1056">
        <f t="shared" si="29"/>
        <v>25.287497940610823</v>
      </c>
      <c r="L1056" s="17">
        <f t="shared" si="34"/>
        <v>-10.287497940610823</v>
      </c>
      <c r="M1056">
        <f t="shared" si="35"/>
        <v>10.287497940610823</v>
      </c>
      <c r="N1056">
        <f t="shared" si="36"/>
        <v>105.83261387807192</v>
      </c>
      <c r="O1056" s="40">
        <f t="shared" si="37"/>
        <v>0.68583319604072157</v>
      </c>
      <c r="Q1056" s="13">
        <v>44094</v>
      </c>
      <c r="R1056">
        <v>11</v>
      </c>
      <c r="S1056">
        <f t="shared" si="42"/>
        <v>10.999746971172083</v>
      </c>
      <c r="T1056" s="17">
        <f t="shared" si="38"/>
        <v>2.5302882791677916E-4</v>
      </c>
      <c r="U1056">
        <f t="shared" si="39"/>
        <v>2.5302882791677916E-4</v>
      </c>
      <c r="V1056">
        <f t="shared" si="40"/>
        <v>6.4023587756939044E-8</v>
      </c>
      <c r="W1056" s="40">
        <f t="shared" si="41"/>
        <v>2.3002620719707196E-5</v>
      </c>
    </row>
    <row r="1057" spans="1:23" x14ac:dyDescent="0.3">
      <c r="A1057" s="13">
        <v>44095</v>
      </c>
      <c r="B1057">
        <v>28</v>
      </c>
      <c r="C1057">
        <f t="shared" si="28"/>
        <v>23.304216566573562</v>
      </c>
      <c r="D1057" s="17">
        <f t="shared" si="30"/>
        <v>4.6957834334264383</v>
      </c>
      <c r="E1057">
        <f t="shared" si="31"/>
        <v>4.6957834334264383</v>
      </c>
      <c r="F1057">
        <f t="shared" si="32"/>
        <v>22.050382053642188</v>
      </c>
      <c r="G1057" s="40">
        <f t="shared" si="33"/>
        <v>0.16770655119380137</v>
      </c>
      <c r="I1057" s="13">
        <v>44095</v>
      </c>
      <c r="J1057">
        <v>34</v>
      </c>
      <c r="K1057">
        <f t="shared" si="29"/>
        <v>26.580336109527387</v>
      </c>
      <c r="L1057" s="17">
        <f t="shared" si="34"/>
        <v>7.4196638904726129</v>
      </c>
      <c r="M1057">
        <f t="shared" si="35"/>
        <v>7.4196638904726129</v>
      </c>
      <c r="N1057">
        <f t="shared" si="36"/>
        <v>55.051412247583187</v>
      </c>
      <c r="O1057" s="40">
        <f t="shared" si="37"/>
        <v>0.21822540854331215</v>
      </c>
      <c r="Q1057" s="13">
        <v>44095</v>
      </c>
      <c r="R1057">
        <v>21</v>
      </c>
      <c r="S1057">
        <f t="shared" si="42"/>
        <v>10.736845692549169</v>
      </c>
      <c r="T1057" s="17">
        <f t="shared" si="38"/>
        <v>10.263154307450831</v>
      </c>
      <c r="U1057">
        <f t="shared" si="39"/>
        <v>10.263154307450831</v>
      </c>
      <c r="V1057">
        <f t="shared" si="40"/>
        <v>105.33233633854655</v>
      </c>
      <c r="W1057" s="40">
        <f t="shared" si="41"/>
        <v>0.48872163368813482</v>
      </c>
    </row>
    <row r="1058" spans="1:23" x14ac:dyDescent="0.3">
      <c r="A1058" s="13">
        <v>44096</v>
      </c>
      <c r="B1058">
        <v>28</v>
      </c>
      <c r="C1058">
        <f t="shared" si="28"/>
        <v>26.849709556758377</v>
      </c>
      <c r="D1058" s="17">
        <f t="shared" si="30"/>
        <v>1.150290443241623</v>
      </c>
      <c r="E1058">
        <f t="shared" si="31"/>
        <v>1.150290443241623</v>
      </c>
      <c r="F1058">
        <f t="shared" si="32"/>
        <v>1.3231681038130094</v>
      </c>
      <c r="G1058" s="40">
        <f t="shared" si="33"/>
        <v>4.1081801544343675E-2</v>
      </c>
      <c r="I1058" s="13">
        <v>44096</v>
      </c>
      <c r="J1058">
        <v>32</v>
      </c>
      <c r="K1058">
        <f t="shared" si="29"/>
        <v>29.552914202101899</v>
      </c>
      <c r="L1058" s="17">
        <f t="shared" si="34"/>
        <v>2.4470857978981009</v>
      </c>
      <c r="M1058">
        <f t="shared" si="35"/>
        <v>2.4470857978981009</v>
      </c>
      <c r="N1058">
        <f t="shared" si="36"/>
        <v>5.9882289022745852</v>
      </c>
      <c r="O1058" s="40">
        <f t="shared" si="37"/>
        <v>7.6471431184315652E-2</v>
      </c>
      <c r="Q1058" s="13">
        <v>44096</v>
      </c>
      <c r="R1058">
        <v>15</v>
      </c>
      <c r="S1058">
        <f t="shared" si="42"/>
        <v>14.992127356003678</v>
      </c>
      <c r="T1058" s="17">
        <f t="shared" si="38"/>
        <v>7.8726439963219264E-3</v>
      </c>
      <c r="U1058">
        <f t="shared" si="39"/>
        <v>7.8726439963219264E-3</v>
      </c>
      <c r="V1058">
        <f t="shared" si="40"/>
        <v>6.197852349282367E-5</v>
      </c>
      <c r="W1058" s="40">
        <f t="shared" si="41"/>
        <v>5.2484293308812844E-4</v>
      </c>
    </row>
    <row r="1059" spans="1:23" x14ac:dyDescent="0.3">
      <c r="A1059" s="13">
        <v>44097</v>
      </c>
      <c r="B1059">
        <v>21</v>
      </c>
      <c r="C1059">
        <f t="shared" si="28"/>
        <v>24.091182291878209</v>
      </c>
      <c r="D1059" s="17">
        <f t="shared" si="30"/>
        <v>-3.0911822918782086</v>
      </c>
      <c r="E1059">
        <f t="shared" si="31"/>
        <v>3.0911822918782086</v>
      </c>
      <c r="F1059">
        <f t="shared" si="32"/>
        <v>9.5554079616214143</v>
      </c>
      <c r="G1059" s="40">
        <f t="shared" si="33"/>
        <v>0.14719915675610518</v>
      </c>
      <c r="I1059" s="13">
        <v>44097</v>
      </c>
      <c r="J1059">
        <v>27</v>
      </c>
      <c r="K1059">
        <f t="shared" si="29"/>
        <v>28.775112193113056</v>
      </c>
      <c r="L1059" s="17">
        <f t="shared" si="34"/>
        <v>-1.7751121931130562</v>
      </c>
      <c r="M1059">
        <f t="shared" si="35"/>
        <v>1.7751121931130562</v>
      </c>
      <c r="N1059">
        <f t="shared" si="36"/>
        <v>3.1510232981386443</v>
      </c>
      <c r="O1059" s="40">
        <f t="shared" si="37"/>
        <v>6.5744896041224299E-2</v>
      </c>
      <c r="Q1059" s="13">
        <v>44097</v>
      </c>
      <c r="R1059">
        <v>10</v>
      </c>
      <c r="S1059">
        <f t="shared" si="42"/>
        <v>13.630957650341092</v>
      </c>
      <c r="T1059" s="17">
        <f t="shared" si="38"/>
        <v>-3.6309576503410916</v>
      </c>
      <c r="U1059">
        <f t="shared" si="39"/>
        <v>3.6309576503410916</v>
      </c>
      <c r="V1059">
        <f t="shared" si="40"/>
        <v>13.183853458570502</v>
      </c>
      <c r="W1059" s="40">
        <f t="shared" si="41"/>
        <v>0.36309576503410917</v>
      </c>
    </row>
    <row r="1060" spans="1:23" x14ac:dyDescent="0.3">
      <c r="A1060" s="13">
        <v>44098</v>
      </c>
      <c r="B1060">
        <v>24</v>
      </c>
      <c r="C1060">
        <f t="shared" si="28"/>
        <v>20.004021940350913</v>
      </c>
      <c r="D1060" s="17">
        <f t="shared" si="30"/>
        <v>3.9959780596490866</v>
      </c>
      <c r="E1060">
        <f t="shared" si="31"/>
        <v>3.9959780596490866</v>
      </c>
      <c r="F1060">
        <f t="shared" si="32"/>
        <v>15.967840653196879</v>
      </c>
      <c r="G1060" s="40">
        <f t="shared" si="33"/>
        <v>0.16649908581871195</v>
      </c>
      <c r="I1060" s="13">
        <v>44098</v>
      </c>
      <c r="J1060">
        <v>29</v>
      </c>
      <c r="K1060">
        <f t="shared" si="29"/>
        <v>27.296378155386552</v>
      </c>
      <c r="L1060" s="17">
        <f t="shared" si="34"/>
        <v>1.7036218446134477</v>
      </c>
      <c r="M1060">
        <f t="shared" si="35"/>
        <v>1.7036218446134477</v>
      </c>
      <c r="N1060">
        <f t="shared" si="36"/>
        <v>2.9023273894441259</v>
      </c>
      <c r="O1060" s="40">
        <f t="shared" si="37"/>
        <v>5.8745580848739577E-2</v>
      </c>
      <c r="Q1060" s="13">
        <v>44098</v>
      </c>
      <c r="R1060">
        <v>11</v>
      </c>
      <c r="S1060">
        <f t="shared" si="42"/>
        <v>13.774777580101921</v>
      </c>
      <c r="T1060" s="17">
        <f t="shared" si="38"/>
        <v>-2.7747775801019205</v>
      </c>
      <c r="U1060">
        <f t="shared" si="39"/>
        <v>2.7747775801019205</v>
      </c>
      <c r="V1060">
        <f t="shared" si="40"/>
        <v>7.6993906190362704</v>
      </c>
      <c r="W1060" s="40">
        <f t="shared" si="41"/>
        <v>0.25225250728199278</v>
      </c>
    </row>
    <row r="1061" spans="1:23" x14ac:dyDescent="0.3">
      <c r="A1061" s="13">
        <v>44099</v>
      </c>
      <c r="B1061">
        <v>21</v>
      </c>
      <c r="C1061">
        <f t="shared" si="28"/>
        <v>22.647996856777599</v>
      </c>
      <c r="D1061" s="17">
        <f t="shared" si="30"/>
        <v>-1.6479968567775991</v>
      </c>
      <c r="E1061">
        <f t="shared" si="31"/>
        <v>1.6479968567775991</v>
      </c>
      <c r="F1061">
        <f t="shared" si="32"/>
        <v>2.7158936399488467</v>
      </c>
      <c r="G1061" s="40">
        <f t="shared" si="33"/>
        <v>7.8476040798933291E-2</v>
      </c>
      <c r="I1061" s="13">
        <v>44099</v>
      </c>
      <c r="J1061">
        <v>27</v>
      </c>
      <c r="K1061">
        <f t="shared" si="29"/>
        <v>26.628911805208904</v>
      </c>
      <c r="L1061" s="17">
        <f t="shared" si="34"/>
        <v>0.37108819479109556</v>
      </c>
      <c r="M1061">
        <f t="shared" si="35"/>
        <v>0.37108819479109556</v>
      </c>
      <c r="N1061">
        <f t="shared" si="36"/>
        <v>0.13770644831331408</v>
      </c>
      <c r="O1061" s="40">
        <f t="shared" si="37"/>
        <v>1.3744007214485021E-2</v>
      </c>
      <c r="Q1061" s="13">
        <v>44099</v>
      </c>
      <c r="R1061">
        <v>13</v>
      </c>
      <c r="S1061">
        <f t="shared" si="42"/>
        <v>14.855868242991312</v>
      </c>
      <c r="T1061" s="17">
        <f t="shared" si="38"/>
        <v>-1.8558682429913116</v>
      </c>
      <c r="U1061">
        <f t="shared" si="39"/>
        <v>1.8558682429913116</v>
      </c>
      <c r="V1061">
        <f t="shared" si="40"/>
        <v>3.4442469353436578</v>
      </c>
      <c r="W1061" s="40">
        <f t="shared" si="41"/>
        <v>0.14275909561471628</v>
      </c>
    </row>
    <row r="1062" spans="1:23" x14ac:dyDescent="0.3">
      <c r="A1062" s="13">
        <v>44100</v>
      </c>
      <c r="B1062">
        <v>24</v>
      </c>
      <c r="C1062">
        <f t="shared" si="28"/>
        <v>23.256188800363638</v>
      </c>
      <c r="D1062" s="17">
        <f t="shared" si="30"/>
        <v>0.74381119963636166</v>
      </c>
      <c r="E1062">
        <f t="shared" si="31"/>
        <v>0.74381119963636166</v>
      </c>
      <c r="F1062">
        <f t="shared" si="32"/>
        <v>0.55325510070448347</v>
      </c>
      <c r="G1062" s="40">
        <f t="shared" si="33"/>
        <v>3.0992133318181736E-2</v>
      </c>
      <c r="I1062" s="13">
        <v>44100</v>
      </c>
      <c r="J1062">
        <v>31</v>
      </c>
      <c r="K1062">
        <f t="shared" si="29"/>
        <v>22.584100323883295</v>
      </c>
      <c r="L1062" s="17">
        <f t="shared" si="34"/>
        <v>8.4158996761167053</v>
      </c>
      <c r="M1062">
        <f t="shared" si="35"/>
        <v>8.4158996761167053</v>
      </c>
      <c r="N1062">
        <f t="shared" si="36"/>
        <v>70.82736735846126</v>
      </c>
      <c r="O1062" s="40">
        <f t="shared" si="37"/>
        <v>0.27148063471344208</v>
      </c>
      <c r="Q1062" s="13">
        <v>44100</v>
      </c>
      <c r="R1062">
        <v>6</v>
      </c>
      <c r="S1062">
        <f t="shared" si="42"/>
        <v>11.061328885869754</v>
      </c>
      <c r="T1062" s="17">
        <f t="shared" si="38"/>
        <v>-5.061328885869754</v>
      </c>
      <c r="U1062">
        <f t="shared" si="39"/>
        <v>5.061328885869754</v>
      </c>
      <c r="V1062">
        <f t="shared" si="40"/>
        <v>25.617050090939564</v>
      </c>
      <c r="W1062" s="40">
        <f t="shared" si="41"/>
        <v>0.84355481431162571</v>
      </c>
    </row>
    <row r="1063" spans="1:23" x14ac:dyDescent="0.3">
      <c r="A1063" s="13">
        <v>44101</v>
      </c>
      <c r="B1063">
        <v>33</v>
      </c>
      <c r="C1063">
        <f t="shared" si="28"/>
        <v>24.222268951458286</v>
      </c>
      <c r="D1063" s="17">
        <f t="shared" si="30"/>
        <v>8.7777310485417139</v>
      </c>
      <c r="E1063">
        <f t="shared" si="31"/>
        <v>8.7777310485417139</v>
      </c>
      <c r="F1063">
        <f t="shared" si="32"/>
        <v>77.048562360533211</v>
      </c>
      <c r="G1063" s="40">
        <f t="shared" si="33"/>
        <v>0.26599184995580949</v>
      </c>
      <c r="I1063" s="13">
        <v>44101</v>
      </c>
      <c r="J1063">
        <v>23</v>
      </c>
      <c r="K1063">
        <f t="shared" si="29"/>
        <v>24.827616655576438</v>
      </c>
      <c r="L1063" s="17">
        <f t="shared" si="34"/>
        <v>-1.8276166555764384</v>
      </c>
      <c r="M1063">
        <f t="shared" si="35"/>
        <v>1.8276166555764384</v>
      </c>
      <c r="N1063">
        <f t="shared" si="36"/>
        <v>3.340182639740406</v>
      </c>
      <c r="O1063" s="40">
        <f t="shared" si="37"/>
        <v>7.9461593720714707E-2</v>
      </c>
      <c r="Q1063" s="13">
        <v>44101</v>
      </c>
      <c r="R1063">
        <v>17</v>
      </c>
      <c r="S1063">
        <f t="shared" si="42"/>
        <v>8.8904818541056958</v>
      </c>
      <c r="T1063" s="17">
        <f t="shared" si="38"/>
        <v>8.1095181458943042</v>
      </c>
      <c r="U1063">
        <f t="shared" si="39"/>
        <v>8.1095181458943042</v>
      </c>
      <c r="V1063">
        <f t="shared" si="40"/>
        <v>65.764284558588997</v>
      </c>
      <c r="W1063" s="40">
        <f t="shared" si="41"/>
        <v>0.47703047917025321</v>
      </c>
    </row>
    <row r="1064" spans="1:23" x14ac:dyDescent="0.3">
      <c r="A1064" s="13">
        <v>44102</v>
      </c>
      <c r="B1064">
        <v>31</v>
      </c>
      <c r="C1064">
        <f t="shared" si="28"/>
        <v>27.326161162926464</v>
      </c>
      <c r="D1064" s="17">
        <f t="shared" si="30"/>
        <v>3.6738388370735358</v>
      </c>
      <c r="E1064">
        <f t="shared" si="31"/>
        <v>3.6738388370735358</v>
      </c>
      <c r="F1064">
        <f t="shared" si="32"/>
        <v>13.49709180078983</v>
      </c>
      <c r="G1064" s="40">
        <f t="shared" si="33"/>
        <v>0.11851093022817857</v>
      </c>
      <c r="I1064" s="13">
        <v>44102</v>
      </c>
      <c r="J1064">
        <v>29</v>
      </c>
      <c r="K1064">
        <f t="shared" si="29"/>
        <v>29.193250056244317</v>
      </c>
      <c r="L1064" s="17">
        <f t="shared" si="34"/>
        <v>-0.19325005624431668</v>
      </c>
      <c r="M1064">
        <f t="shared" si="35"/>
        <v>0.19325005624431668</v>
      </c>
      <c r="N1064">
        <f t="shared" si="36"/>
        <v>3.734558423843156E-2</v>
      </c>
      <c r="O1064" s="40">
        <f t="shared" si="37"/>
        <v>6.663795042907472E-3</v>
      </c>
      <c r="Q1064" s="13">
        <v>44102</v>
      </c>
      <c r="R1064">
        <v>14</v>
      </c>
      <c r="S1064">
        <f t="shared" si="42"/>
        <v>11.249933475672135</v>
      </c>
      <c r="T1064" s="17">
        <f t="shared" si="38"/>
        <v>2.750066524327865</v>
      </c>
      <c r="U1064">
        <f t="shared" si="39"/>
        <v>2.750066524327865</v>
      </c>
      <c r="V1064">
        <f t="shared" si="40"/>
        <v>7.5628658882287434</v>
      </c>
      <c r="W1064" s="40">
        <f t="shared" si="41"/>
        <v>0.19643332316627607</v>
      </c>
    </row>
    <row r="1065" spans="1:23" x14ac:dyDescent="0.3">
      <c r="A1065" s="13">
        <v>44103</v>
      </c>
      <c r="B1065">
        <v>18</v>
      </c>
      <c r="C1065">
        <f t="shared" si="28"/>
        <v>25.461638189978199</v>
      </c>
      <c r="D1065" s="17">
        <f t="shared" si="30"/>
        <v>-7.4616381899781992</v>
      </c>
      <c r="E1065">
        <f t="shared" si="31"/>
        <v>7.4616381899781992</v>
      </c>
      <c r="F1065">
        <f t="shared" si="32"/>
        <v>55.676044478141137</v>
      </c>
      <c r="G1065" s="40">
        <f t="shared" si="33"/>
        <v>0.41453545499878885</v>
      </c>
      <c r="I1065" s="13">
        <v>44103</v>
      </c>
      <c r="J1065">
        <v>26</v>
      </c>
      <c r="K1065">
        <f t="shared" si="29"/>
        <v>28.870210442772844</v>
      </c>
      <c r="L1065" s="17">
        <f t="shared" si="34"/>
        <v>-2.8702104427728443</v>
      </c>
      <c r="M1065">
        <f t="shared" si="35"/>
        <v>2.8702104427728443</v>
      </c>
      <c r="N1065">
        <f t="shared" si="36"/>
        <v>8.2381079858022872</v>
      </c>
      <c r="O1065" s="40">
        <f t="shared" si="37"/>
        <v>0.11039270933741709</v>
      </c>
      <c r="Q1065" s="13">
        <v>44103</v>
      </c>
      <c r="R1065">
        <v>9</v>
      </c>
      <c r="S1065">
        <f t="shared" si="42"/>
        <v>9.0000223892130915</v>
      </c>
      <c r="T1065" s="17">
        <f t="shared" si="38"/>
        <v>-2.2389213091500437E-5</v>
      </c>
      <c r="U1065">
        <f t="shared" si="39"/>
        <v>2.2389213091500437E-5</v>
      </c>
      <c r="V1065">
        <f t="shared" si="40"/>
        <v>5.012768628566146E-10</v>
      </c>
      <c r="W1065" s="40">
        <f t="shared" si="41"/>
        <v>2.4876903435000486E-6</v>
      </c>
    </row>
    <row r="1066" spans="1:23" x14ac:dyDescent="0.3">
      <c r="A1066" s="13">
        <v>44104</v>
      </c>
      <c r="B1066">
        <v>20</v>
      </c>
      <c r="C1066">
        <f t="shared" si="28"/>
        <v>21.888754218659301</v>
      </c>
      <c r="D1066" s="17">
        <f t="shared" si="30"/>
        <v>-1.8887542186593009</v>
      </c>
      <c r="E1066">
        <f t="shared" si="31"/>
        <v>1.8887542186593009</v>
      </c>
      <c r="F1066">
        <f t="shared" si="32"/>
        <v>3.5673924985033065</v>
      </c>
      <c r="G1066" s="40">
        <f t="shared" si="33"/>
        <v>9.4437710932965047E-2</v>
      </c>
      <c r="I1066" s="13">
        <v>44104</v>
      </c>
      <c r="J1066">
        <v>31</v>
      </c>
      <c r="K1066">
        <f t="shared" si="29"/>
        <v>25.549561053447835</v>
      </c>
      <c r="L1066" s="17">
        <f t="shared" si="34"/>
        <v>5.4504389465521648</v>
      </c>
      <c r="M1066">
        <f t="shared" si="35"/>
        <v>5.4504389465521648</v>
      </c>
      <c r="N1066">
        <f t="shared" si="36"/>
        <v>29.707284710092672</v>
      </c>
      <c r="O1066" s="40">
        <f t="shared" si="37"/>
        <v>0.17582061117910208</v>
      </c>
      <c r="Q1066" s="13">
        <v>44104</v>
      </c>
      <c r="R1066">
        <v>20</v>
      </c>
      <c r="S1066">
        <f t="shared" si="42"/>
        <v>10.288320130504836</v>
      </c>
      <c r="T1066" s="17">
        <f t="shared" si="38"/>
        <v>9.711679869495164</v>
      </c>
      <c r="U1066">
        <f t="shared" si="39"/>
        <v>9.711679869495164</v>
      </c>
      <c r="V1066">
        <f t="shared" si="40"/>
        <v>94.31672588755761</v>
      </c>
      <c r="W1066" s="40">
        <f t="shared" si="41"/>
        <v>0.48558399347475822</v>
      </c>
    </row>
    <row r="1067" spans="1:23" x14ac:dyDescent="0.3">
      <c r="A1067" s="13">
        <v>44105</v>
      </c>
      <c r="B1067">
        <v>29</v>
      </c>
      <c r="C1067">
        <f t="shared" ref="C1067:C1094" si="43">(($E$858*B1066)+($E$857*B1065)+($E$856*B1064)+($E$855*B1063)+($E$854*B1062)+(B1061*$E$859)+(B1060*$E$860))/7</f>
        <v>19.673283901872406</v>
      </c>
      <c r="D1067" s="17">
        <f t="shared" si="30"/>
        <v>9.3267160981275943</v>
      </c>
      <c r="E1067">
        <f t="shared" si="31"/>
        <v>9.3267160981275943</v>
      </c>
      <c r="F1067">
        <f t="shared" si="32"/>
        <v>86.987633175072418</v>
      </c>
      <c r="G1067" s="40">
        <f t="shared" si="33"/>
        <v>0.32161089993543429</v>
      </c>
      <c r="I1067" s="13">
        <v>44105</v>
      </c>
      <c r="J1067">
        <v>23</v>
      </c>
      <c r="K1067">
        <f t="shared" ref="K1067:K1094" si="44">(($M$859*J1066)+($M$857*J1065)+($M$856*J1064)+($M$855*J1063)+($M$854*J1062)+(J1061*$M$858)+(J1060*$M$860))/7</f>
        <v>27.780415036041159</v>
      </c>
      <c r="L1067" s="17">
        <f t="shared" si="34"/>
        <v>-4.780415036041159</v>
      </c>
      <c r="M1067">
        <f t="shared" si="35"/>
        <v>4.780415036041159</v>
      </c>
      <c r="N1067">
        <f t="shared" si="36"/>
        <v>22.852367916808397</v>
      </c>
      <c r="O1067" s="40">
        <f t="shared" si="37"/>
        <v>0.20784413200178953</v>
      </c>
      <c r="Q1067" s="13">
        <v>44105</v>
      </c>
      <c r="R1067">
        <v>8</v>
      </c>
      <c r="S1067">
        <f t="shared" si="42"/>
        <v>14.156487727962553</v>
      </c>
      <c r="T1067" s="17">
        <f t="shared" si="38"/>
        <v>-6.1564877279625527</v>
      </c>
      <c r="U1067">
        <f t="shared" si="39"/>
        <v>6.1564877279625527</v>
      </c>
      <c r="V1067">
        <f t="shared" si="40"/>
        <v>37.902341144553517</v>
      </c>
      <c r="W1067" s="40">
        <f t="shared" si="41"/>
        <v>0.76956096599531909</v>
      </c>
    </row>
    <row r="1068" spans="1:23" x14ac:dyDescent="0.3">
      <c r="A1068" s="13">
        <v>44106</v>
      </c>
      <c r="B1068">
        <v>18</v>
      </c>
      <c r="C1068">
        <f t="shared" si="43"/>
        <v>23.415017887883184</v>
      </c>
      <c r="D1068" s="17">
        <f t="shared" si="30"/>
        <v>-5.4150178878831845</v>
      </c>
      <c r="E1068">
        <f t="shared" si="31"/>
        <v>5.4150178878831845</v>
      </c>
      <c r="F1068">
        <f t="shared" si="32"/>
        <v>29.322418726094863</v>
      </c>
      <c r="G1068" s="40">
        <f t="shared" si="33"/>
        <v>0.30083432710462138</v>
      </c>
      <c r="I1068" s="13">
        <v>44106</v>
      </c>
      <c r="J1068">
        <v>22</v>
      </c>
      <c r="K1068">
        <f t="shared" si="44"/>
        <v>26.075685269057693</v>
      </c>
      <c r="L1068" s="17">
        <f t="shared" si="34"/>
        <v>-4.0756852690576935</v>
      </c>
      <c r="M1068">
        <f t="shared" si="35"/>
        <v>4.0756852690576935</v>
      </c>
      <c r="N1068">
        <f t="shared" si="36"/>
        <v>16.611210412413882</v>
      </c>
      <c r="O1068" s="40">
        <f t="shared" si="37"/>
        <v>0.18525842132080425</v>
      </c>
      <c r="Q1068" s="13">
        <v>44106</v>
      </c>
      <c r="R1068">
        <v>5</v>
      </c>
      <c r="S1068">
        <f t="shared" si="42"/>
        <v>9.8713448208584822</v>
      </c>
      <c r="T1068" s="17">
        <f t="shared" si="38"/>
        <v>-4.8713448208584822</v>
      </c>
      <c r="U1068">
        <f t="shared" si="39"/>
        <v>4.8713448208584822</v>
      </c>
      <c r="V1068">
        <f t="shared" si="40"/>
        <v>23.730000363704757</v>
      </c>
      <c r="W1068" s="40">
        <f t="shared" si="41"/>
        <v>0.97426896417169639</v>
      </c>
    </row>
    <row r="1069" spans="1:23" x14ac:dyDescent="0.3">
      <c r="A1069" s="13">
        <v>44107</v>
      </c>
      <c r="B1069">
        <v>31</v>
      </c>
      <c r="C1069">
        <f t="shared" si="43"/>
        <v>25.242626071412918</v>
      </c>
      <c r="D1069" s="17">
        <f t="shared" si="30"/>
        <v>5.7573739285870822</v>
      </c>
      <c r="E1069">
        <f t="shared" si="31"/>
        <v>5.7573739285870822</v>
      </c>
      <c r="F1069">
        <f t="shared" si="32"/>
        <v>33.147354553574253</v>
      </c>
      <c r="G1069" s="40">
        <f t="shared" si="33"/>
        <v>0.18572173963184135</v>
      </c>
      <c r="I1069" s="13">
        <v>44107</v>
      </c>
      <c r="J1069">
        <v>28</v>
      </c>
      <c r="K1069">
        <f t="shared" si="44"/>
        <v>26.878127016496403</v>
      </c>
      <c r="L1069" s="17">
        <f t="shared" si="34"/>
        <v>1.1218729835035965</v>
      </c>
      <c r="M1069">
        <f t="shared" si="35"/>
        <v>1.1218729835035965</v>
      </c>
      <c r="N1069">
        <f t="shared" si="36"/>
        <v>1.2585989911152611</v>
      </c>
      <c r="O1069" s="40">
        <f t="shared" si="37"/>
        <v>4.0066892267985592E-2</v>
      </c>
      <c r="Q1069" s="13">
        <v>44107</v>
      </c>
      <c r="R1069">
        <v>17</v>
      </c>
      <c r="S1069">
        <f t="shared" si="42"/>
        <v>11.911596083964561</v>
      </c>
      <c r="T1069" s="17">
        <f t="shared" si="38"/>
        <v>5.0884039160354391</v>
      </c>
      <c r="U1069">
        <f t="shared" si="39"/>
        <v>5.0884039160354391</v>
      </c>
      <c r="V1069">
        <f t="shared" si="40"/>
        <v>25.891854412724793</v>
      </c>
      <c r="W1069" s="40">
        <f t="shared" si="41"/>
        <v>0.29931787741384935</v>
      </c>
    </row>
    <row r="1070" spans="1:23" x14ac:dyDescent="0.3">
      <c r="A1070" s="13">
        <v>44108</v>
      </c>
      <c r="B1070">
        <v>30</v>
      </c>
      <c r="C1070">
        <f t="shared" si="43"/>
        <v>27.548921050721979</v>
      </c>
      <c r="D1070" s="17">
        <f t="shared" si="30"/>
        <v>2.4510789492780205</v>
      </c>
      <c r="E1070">
        <f t="shared" si="31"/>
        <v>2.4510789492780205</v>
      </c>
      <c r="F1070">
        <f t="shared" si="32"/>
        <v>6.007788015593845</v>
      </c>
      <c r="G1070" s="40">
        <f t="shared" si="33"/>
        <v>8.1702631642600679E-2</v>
      </c>
      <c r="I1070" s="13">
        <v>44108</v>
      </c>
      <c r="J1070">
        <v>23</v>
      </c>
      <c r="K1070">
        <f t="shared" si="44"/>
        <v>24.317234931358055</v>
      </c>
      <c r="L1070" s="17">
        <f t="shared" si="34"/>
        <v>-1.3172349313580547</v>
      </c>
      <c r="M1070">
        <f t="shared" si="35"/>
        <v>1.3172349313580547</v>
      </c>
      <c r="N1070">
        <f t="shared" si="36"/>
        <v>1.735107864389859</v>
      </c>
      <c r="O1070" s="40">
        <f t="shared" si="37"/>
        <v>5.7271083972089333E-2</v>
      </c>
      <c r="Q1070" s="13">
        <v>44108</v>
      </c>
      <c r="R1070">
        <v>13</v>
      </c>
      <c r="S1070">
        <f t="shared" si="42"/>
        <v>12.35273151532656</v>
      </c>
      <c r="T1070" s="17">
        <f t="shared" si="38"/>
        <v>0.64726848467343956</v>
      </c>
      <c r="U1070">
        <f t="shared" si="39"/>
        <v>0.64726848467343956</v>
      </c>
      <c r="V1070">
        <f t="shared" si="40"/>
        <v>0.41895649125145068</v>
      </c>
      <c r="W1070" s="40">
        <f t="shared" si="41"/>
        <v>4.9789883436418429E-2</v>
      </c>
    </row>
    <row r="1071" spans="1:23" x14ac:dyDescent="0.3">
      <c r="A1071" s="13">
        <v>44109</v>
      </c>
      <c r="B1071">
        <v>28</v>
      </c>
      <c r="C1071">
        <f t="shared" si="43"/>
        <v>23.870023923815218</v>
      </c>
      <c r="D1071" s="17">
        <f t="shared" si="30"/>
        <v>4.1299760761847821</v>
      </c>
      <c r="E1071">
        <f t="shared" si="31"/>
        <v>4.1299760761847821</v>
      </c>
      <c r="F1071">
        <f t="shared" si="32"/>
        <v>17.05670238985865</v>
      </c>
      <c r="G1071" s="40">
        <f t="shared" si="33"/>
        <v>0.14749914557802793</v>
      </c>
      <c r="I1071" s="13">
        <v>44109</v>
      </c>
      <c r="J1071">
        <v>20</v>
      </c>
      <c r="K1071">
        <f t="shared" si="44"/>
        <v>25.292333580980785</v>
      </c>
      <c r="L1071" s="17">
        <f t="shared" si="34"/>
        <v>-5.2923335809807845</v>
      </c>
      <c r="M1071">
        <f t="shared" si="35"/>
        <v>5.2923335809807845</v>
      </c>
      <c r="N1071">
        <f t="shared" si="36"/>
        <v>28.008794732376895</v>
      </c>
      <c r="O1071" s="40">
        <f t="shared" si="37"/>
        <v>0.26461667904903924</v>
      </c>
      <c r="Q1071" s="13">
        <v>44109</v>
      </c>
      <c r="R1071">
        <v>16</v>
      </c>
      <c r="S1071">
        <f t="shared" si="42"/>
        <v>6.7563707715259111</v>
      </c>
      <c r="T1071" s="17">
        <f t="shared" si="38"/>
        <v>9.243629228474088</v>
      </c>
      <c r="U1071">
        <f t="shared" si="39"/>
        <v>9.243629228474088</v>
      </c>
      <c r="V1071">
        <f t="shared" si="40"/>
        <v>85.444681313500467</v>
      </c>
      <c r="W1071" s="40">
        <f t="shared" si="41"/>
        <v>0.5777268267796305</v>
      </c>
    </row>
    <row r="1072" spans="1:23" x14ac:dyDescent="0.3">
      <c r="A1072" s="13">
        <v>44110</v>
      </c>
      <c r="B1072">
        <v>29</v>
      </c>
      <c r="C1072">
        <f t="shared" si="43"/>
        <v>22.940705812416304</v>
      </c>
      <c r="D1072" s="17">
        <f t="shared" si="30"/>
        <v>6.0592941875836956</v>
      </c>
      <c r="E1072">
        <f t="shared" si="31"/>
        <v>6.0592941875836956</v>
      </c>
      <c r="F1072">
        <f t="shared" si="32"/>
        <v>36.715046051685562</v>
      </c>
      <c r="G1072" s="40">
        <f t="shared" si="33"/>
        <v>0.2089411788821964</v>
      </c>
      <c r="I1072" s="13">
        <v>44110</v>
      </c>
      <c r="J1072">
        <v>28</v>
      </c>
      <c r="K1072">
        <f t="shared" si="44"/>
        <v>25.865519787463882</v>
      </c>
      <c r="L1072" s="17">
        <f t="shared" si="34"/>
        <v>2.1344802125361184</v>
      </c>
      <c r="M1072">
        <f t="shared" si="35"/>
        <v>2.1344802125361184</v>
      </c>
      <c r="N1072">
        <f t="shared" si="36"/>
        <v>4.5560057777082337</v>
      </c>
      <c r="O1072" s="40">
        <f t="shared" si="37"/>
        <v>7.6231436162004229E-2</v>
      </c>
      <c r="Q1072" s="13">
        <v>44110</v>
      </c>
      <c r="R1072">
        <v>10</v>
      </c>
      <c r="S1072">
        <f t="shared" si="42"/>
        <v>10.780983219605206</v>
      </c>
      <c r="T1072" s="17">
        <f t="shared" si="38"/>
        <v>-0.780983219605206</v>
      </c>
      <c r="U1072">
        <f t="shared" si="39"/>
        <v>0.780983219605206</v>
      </c>
      <c r="V1072">
        <f t="shared" si="40"/>
        <v>0.60993478930491341</v>
      </c>
      <c r="W1072" s="40">
        <f t="shared" si="41"/>
        <v>7.8098321960520606E-2</v>
      </c>
    </row>
    <row r="1073" spans="1:23" x14ac:dyDescent="0.3">
      <c r="A1073" s="13">
        <v>44111</v>
      </c>
      <c r="B1073">
        <v>26</v>
      </c>
      <c r="C1073">
        <f t="shared" si="43"/>
        <v>26.461403180629862</v>
      </c>
      <c r="D1073" s="17">
        <f t="shared" si="30"/>
        <v>-0.46140318062986196</v>
      </c>
      <c r="E1073">
        <f t="shared" si="31"/>
        <v>0.46140318062986196</v>
      </c>
      <c r="F1073">
        <f t="shared" si="32"/>
        <v>0.21289289509535303</v>
      </c>
      <c r="G1073" s="40">
        <f t="shared" si="33"/>
        <v>1.7746276178071615E-2</v>
      </c>
      <c r="I1073" s="13">
        <v>44111</v>
      </c>
      <c r="J1073">
        <v>29</v>
      </c>
      <c r="K1073">
        <f t="shared" si="44"/>
        <v>25.261743806659158</v>
      </c>
      <c r="L1073" s="17">
        <f t="shared" si="34"/>
        <v>3.7382561933408418</v>
      </c>
      <c r="M1073">
        <f t="shared" si="35"/>
        <v>3.7382561933408418</v>
      </c>
      <c r="N1073">
        <f t="shared" si="36"/>
        <v>13.974559367051162</v>
      </c>
      <c r="O1073" s="40">
        <f t="shared" si="37"/>
        <v>0.12890538597727041</v>
      </c>
      <c r="Q1073" s="13">
        <v>44111</v>
      </c>
      <c r="R1073">
        <v>14</v>
      </c>
      <c r="S1073">
        <f t="shared" si="42"/>
        <v>12.657972818984685</v>
      </c>
      <c r="T1073" s="17">
        <f t="shared" si="38"/>
        <v>1.3420271810153146</v>
      </c>
      <c r="U1073">
        <f t="shared" si="39"/>
        <v>1.3420271810153146</v>
      </c>
      <c r="V1073">
        <f t="shared" si="40"/>
        <v>1.801036954583912</v>
      </c>
      <c r="W1073" s="40">
        <f t="shared" si="41"/>
        <v>9.5859084358236757E-2</v>
      </c>
    </row>
    <row r="1074" spans="1:23" x14ac:dyDescent="0.3">
      <c r="A1074" s="13">
        <v>44112</v>
      </c>
      <c r="B1074">
        <v>22</v>
      </c>
      <c r="C1074">
        <f t="shared" si="43"/>
        <v>22.448948149477452</v>
      </c>
      <c r="D1074" s="17">
        <f t="shared" ref="D1074:D1094" si="45">B1074-C1074</f>
        <v>-0.44894814947745232</v>
      </c>
      <c r="E1074">
        <f t="shared" ref="E1074:E1094" si="46">ABS(D1074)</f>
        <v>0.44894814947745232</v>
      </c>
      <c r="F1074">
        <f t="shared" ref="F1074:F1094" si="47">E1074^2</f>
        <v>0.20155444091922886</v>
      </c>
      <c r="G1074" s="40">
        <f t="shared" ref="G1074:G1094" si="48">ABS(E1074/B1074)</f>
        <v>2.0406734067156925E-2</v>
      </c>
      <c r="I1074" s="13">
        <v>44112</v>
      </c>
      <c r="J1074">
        <v>27</v>
      </c>
      <c r="K1074">
        <f t="shared" si="44"/>
        <v>22.230025051014746</v>
      </c>
      <c r="L1074" s="17">
        <f t="shared" ref="L1074:L1094" si="49">J1074-K1074</f>
        <v>4.7699749489852543</v>
      </c>
      <c r="M1074">
        <f t="shared" ref="M1074:M1094" si="50">ABS(L1074)</f>
        <v>4.7699749489852543</v>
      </c>
      <c r="N1074">
        <f t="shared" ref="N1074:N1094" si="51">M1074^2</f>
        <v>22.752661013946881</v>
      </c>
      <c r="O1074" s="40">
        <f t="shared" ref="O1074:O1094" si="52">ABS(M1074/J1074)</f>
        <v>0.17666573885130571</v>
      </c>
      <c r="Q1074" s="13">
        <v>44112</v>
      </c>
      <c r="R1074">
        <v>6</v>
      </c>
      <c r="S1074">
        <f t="shared" si="42"/>
        <v>12.861534458995262</v>
      </c>
      <c r="T1074" s="17">
        <f t="shared" si="38"/>
        <v>-6.861534458995262</v>
      </c>
      <c r="U1074">
        <f t="shared" si="39"/>
        <v>6.861534458995262</v>
      </c>
      <c r="V1074">
        <f t="shared" si="40"/>
        <v>47.080655131979405</v>
      </c>
      <c r="W1074" s="40">
        <f t="shared" si="41"/>
        <v>1.1435890764992103</v>
      </c>
    </row>
    <row r="1075" spans="1:23" x14ac:dyDescent="0.3">
      <c r="A1075" s="13">
        <v>44113</v>
      </c>
      <c r="B1075">
        <v>29</v>
      </c>
      <c r="C1075">
        <f t="shared" si="43"/>
        <v>24.766501458240182</v>
      </c>
      <c r="D1075" s="17">
        <f t="shared" si="45"/>
        <v>4.2334985417598183</v>
      </c>
      <c r="E1075">
        <f t="shared" si="46"/>
        <v>4.2334985417598183</v>
      </c>
      <c r="F1075">
        <f t="shared" si="47"/>
        <v>17.92250990308251</v>
      </c>
      <c r="G1075" s="40">
        <f t="shared" si="48"/>
        <v>0.14598270833654545</v>
      </c>
      <c r="I1075" s="13">
        <v>44113</v>
      </c>
      <c r="J1075">
        <v>27</v>
      </c>
      <c r="K1075">
        <f t="shared" si="44"/>
        <v>24.462936565917655</v>
      </c>
      <c r="L1075" s="17">
        <f t="shared" si="49"/>
        <v>2.537063434082345</v>
      </c>
      <c r="M1075">
        <f t="shared" si="50"/>
        <v>2.537063434082345</v>
      </c>
      <c r="N1075">
        <f t="shared" si="51"/>
        <v>6.4366908685577018</v>
      </c>
      <c r="O1075" s="40">
        <f t="shared" si="52"/>
        <v>9.3965312373420193E-2</v>
      </c>
      <c r="Q1075" s="13">
        <v>44113</v>
      </c>
      <c r="R1075">
        <v>13</v>
      </c>
      <c r="S1075">
        <f t="shared" si="42"/>
        <v>10.589204669434649</v>
      </c>
      <c r="T1075" s="17">
        <f t="shared" si="38"/>
        <v>2.4107953305653513</v>
      </c>
      <c r="U1075">
        <f t="shared" si="39"/>
        <v>2.4107953305653513</v>
      </c>
      <c r="V1075">
        <f t="shared" si="40"/>
        <v>5.8119341258757018</v>
      </c>
      <c r="W1075" s="40">
        <f t="shared" si="41"/>
        <v>0.18544579465887318</v>
      </c>
    </row>
    <row r="1076" spans="1:23" x14ac:dyDescent="0.3">
      <c r="A1076" s="13">
        <v>44114</v>
      </c>
      <c r="B1076">
        <v>30</v>
      </c>
      <c r="C1076">
        <f t="shared" si="43"/>
        <v>27.03489081760355</v>
      </c>
      <c r="D1076" s="17">
        <f t="shared" si="45"/>
        <v>2.9651091823964499</v>
      </c>
      <c r="E1076">
        <f t="shared" si="46"/>
        <v>2.9651091823964499</v>
      </c>
      <c r="F1076">
        <f t="shared" si="47"/>
        <v>8.7918724635317442</v>
      </c>
      <c r="G1076" s="40">
        <f t="shared" si="48"/>
        <v>9.8836972746548332E-2</v>
      </c>
      <c r="I1076" s="13">
        <v>44114</v>
      </c>
      <c r="J1076">
        <v>22</v>
      </c>
      <c r="K1076">
        <f t="shared" si="44"/>
        <v>25.259189440289497</v>
      </c>
      <c r="L1076" s="17">
        <f t="shared" si="49"/>
        <v>-3.2591894402894965</v>
      </c>
      <c r="M1076">
        <f t="shared" si="50"/>
        <v>3.2591894402894965</v>
      </c>
      <c r="N1076">
        <f t="shared" si="51"/>
        <v>10.622315807694562</v>
      </c>
      <c r="O1076" s="40">
        <f t="shared" si="52"/>
        <v>0.14814497455861347</v>
      </c>
      <c r="Q1076" s="13">
        <v>44114</v>
      </c>
      <c r="R1076">
        <v>13</v>
      </c>
      <c r="S1076">
        <f t="shared" si="42"/>
        <v>10.816037378085802</v>
      </c>
      <c r="T1076" s="17">
        <f t="shared" si="38"/>
        <v>2.1839626219141977</v>
      </c>
      <c r="U1076">
        <f t="shared" si="39"/>
        <v>2.1839626219141977</v>
      </c>
      <c r="V1076">
        <f t="shared" si="40"/>
        <v>4.7696927339183368</v>
      </c>
      <c r="W1076" s="40">
        <f t="shared" si="41"/>
        <v>0.1679971247626306</v>
      </c>
    </row>
    <row r="1077" spans="1:23" x14ac:dyDescent="0.3">
      <c r="A1077" s="13">
        <v>44115</v>
      </c>
      <c r="B1077">
        <v>26</v>
      </c>
      <c r="C1077">
        <f t="shared" si="43"/>
        <v>27.466632023656619</v>
      </c>
      <c r="D1077" s="17">
        <f t="shared" si="45"/>
        <v>-1.4666320236566186</v>
      </c>
      <c r="E1077">
        <f t="shared" si="46"/>
        <v>1.4666320236566186</v>
      </c>
      <c r="F1077">
        <f t="shared" si="47"/>
        <v>2.1510094928151084</v>
      </c>
      <c r="G1077" s="40">
        <f t="shared" si="48"/>
        <v>5.6408923986793022E-2</v>
      </c>
      <c r="I1077" s="13">
        <v>44115</v>
      </c>
      <c r="J1077">
        <v>19</v>
      </c>
      <c r="K1077">
        <f t="shared" si="44"/>
        <v>22.530411508806047</v>
      </c>
      <c r="L1077" s="17">
        <f t="shared" si="49"/>
        <v>-3.530411508806047</v>
      </c>
      <c r="M1077">
        <f t="shared" si="50"/>
        <v>3.530411508806047</v>
      </c>
      <c r="N1077">
        <f t="shared" si="51"/>
        <v>12.463805421510189</v>
      </c>
      <c r="O1077" s="40">
        <f t="shared" si="52"/>
        <v>0.18581113204242353</v>
      </c>
      <c r="Q1077" s="13">
        <v>44115</v>
      </c>
      <c r="R1077">
        <v>16</v>
      </c>
      <c r="S1077">
        <f t="shared" si="42"/>
        <v>9.1405846081210331</v>
      </c>
      <c r="T1077" s="17">
        <f t="shared" si="38"/>
        <v>6.8594153918789669</v>
      </c>
      <c r="U1077">
        <f t="shared" si="39"/>
        <v>6.8594153918789669</v>
      </c>
      <c r="V1077">
        <f t="shared" si="40"/>
        <v>47.051579518346081</v>
      </c>
      <c r="W1077" s="40">
        <f t="shared" si="41"/>
        <v>0.42871346199243543</v>
      </c>
    </row>
    <row r="1078" spans="1:23" x14ac:dyDescent="0.3">
      <c r="A1078" s="13">
        <v>44116</v>
      </c>
      <c r="B1078">
        <v>29</v>
      </c>
      <c r="C1078">
        <f t="shared" si="43"/>
        <v>26.693827189156771</v>
      </c>
      <c r="D1078" s="17">
        <f t="shared" si="45"/>
        <v>2.3061728108432291</v>
      </c>
      <c r="E1078">
        <f t="shared" si="46"/>
        <v>2.3061728108432291</v>
      </c>
      <c r="F1078">
        <f t="shared" si="47"/>
        <v>5.3184330334725605</v>
      </c>
      <c r="G1078" s="40">
        <f t="shared" si="48"/>
        <v>7.9523200373904451E-2</v>
      </c>
      <c r="I1078" s="13">
        <v>44116</v>
      </c>
      <c r="J1078">
        <v>28</v>
      </c>
      <c r="K1078">
        <f t="shared" si="44"/>
        <v>23.247744460587853</v>
      </c>
      <c r="L1078" s="17">
        <f t="shared" si="49"/>
        <v>4.7522555394121468</v>
      </c>
      <c r="M1078">
        <f t="shared" si="50"/>
        <v>4.7522555394121468</v>
      </c>
      <c r="N1078">
        <f t="shared" si="51"/>
        <v>22.583932711873434</v>
      </c>
      <c r="O1078" s="40">
        <f t="shared" si="52"/>
        <v>0.1697234121218624</v>
      </c>
      <c r="Q1078" s="13">
        <v>44116</v>
      </c>
      <c r="R1078">
        <v>16</v>
      </c>
      <c r="S1078">
        <f t="shared" si="42"/>
        <v>9.5394663505874675</v>
      </c>
      <c r="T1078" s="17">
        <f t="shared" si="38"/>
        <v>6.4605336494125325</v>
      </c>
      <c r="U1078">
        <f t="shared" si="39"/>
        <v>6.4605336494125325</v>
      </c>
      <c r="V1078">
        <f t="shared" si="40"/>
        <v>41.738495035191619</v>
      </c>
      <c r="W1078" s="40">
        <f t="shared" si="41"/>
        <v>0.40378335308828328</v>
      </c>
    </row>
    <row r="1079" spans="1:23" x14ac:dyDescent="0.3">
      <c r="A1079" s="13">
        <v>44117</v>
      </c>
      <c r="B1079">
        <v>29</v>
      </c>
      <c r="C1079">
        <f t="shared" si="43"/>
        <v>25.904411777822069</v>
      </c>
      <c r="D1079" s="17">
        <f t="shared" si="45"/>
        <v>3.0955882221779305</v>
      </c>
      <c r="E1079">
        <f t="shared" si="46"/>
        <v>3.0955882221779305</v>
      </c>
      <c r="F1079">
        <f t="shared" si="47"/>
        <v>9.5826664412867206</v>
      </c>
      <c r="G1079" s="40">
        <f t="shared" si="48"/>
        <v>0.1067444214544114</v>
      </c>
      <c r="I1079" s="13">
        <v>44117</v>
      </c>
      <c r="J1079">
        <v>28</v>
      </c>
      <c r="K1079">
        <f t="shared" si="44"/>
        <v>25.872216449167315</v>
      </c>
      <c r="L1079" s="17">
        <f t="shared" si="49"/>
        <v>2.1277835508326852</v>
      </c>
      <c r="M1079">
        <f t="shared" si="50"/>
        <v>2.1277835508326852</v>
      </c>
      <c r="N1079">
        <f t="shared" si="51"/>
        <v>4.5274628391941505</v>
      </c>
      <c r="O1079" s="40">
        <f t="shared" si="52"/>
        <v>7.5992269672595897E-2</v>
      </c>
      <c r="Q1079" s="13">
        <v>44117</v>
      </c>
      <c r="R1079">
        <v>16</v>
      </c>
      <c r="S1079">
        <f t="shared" si="42"/>
        <v>12.015634449541807</v>
      </c>
      <c r="T1079" s="17">
        <f t="shared" si="38"/>
        <v>3.9843655504581932</v>
      </c>
      <c r="U1079">
        <f t="shared" si="39"/>
        <v>3.9843655504581932</v>
      </c>
      <c r="V1079">
        <f t="shared" si="40"/>
        <v>15.87516883967802</v>
      </c>
      <c r="W1079" s="40">
        <f t="shared" si="41"/>
        <v>0.24902284690363707</v>
      </c>
    </row>
    <row r="1080" spans="1:23" x14ac:dyDescent="0.3">
      <c r="A1080" s="13">
        <v>44118</v>
      </c>
      <c r="B1080">
        <v>23</v>
      </c>
      <c r="C1080">
        <f t="shared" si="43"/>
        <v>24.543137865967463</v>
      </c>
      <c r="D1080" s="17">
        <f t="shared" si="45"/>
        <v>-1.5431378659674628</v>
      </c>
      <c r="E1080">
        <f t="shared" si="46"/>
        <v>1.5431378659674628</v>
      </c>
      <c r="F1080">
        <f t="shared" si="47"/>
        <v>2.3812744733826152</v>
      </c>
      <c r="G1080" s="40">
        <f t="shared" si="48"/>
        <v>6.7092950694237513E-2</v>
      </c>
      <c r="I1080" s="13">
        <v>44118</v>
      </c>
      <c r="J1080">
        <v>31</v>
      </c>
      <c r="K1080">
        <f t="shared" si="44"/>
        <v>25.094280919377372</v>
      </c>
      <c r="L1080" s="17">
        <f t="shared" si="49"/>
        <v>5.9057190806226281</v>
      </c>
      <c r="M1080">
        <f t="shared" si="50"/>
        <v>5.9057190806226281</v>
      </c>
      <c r="N1080">
        <f t="shared" si="51"/>
        <v>34.877517859230181</v>
      </c>
      <c r="O1080" s="40">
        <f t="shared" si="52"/>
        <v>0.19050706711685897</v>
      </c>
      <c r="Q1080" s="13">
        <v>44118</v>
      </c>
      <c r="R1080">
        <v>14</v>
      </c>
      <c r="S1080">
        <f t="shared" si="42"/>
        <v>13.22447323655042</v>
      </c>
      <c r="T1080" s="17">
        <f t="shared" si="38"/>
        <v>0.77552676344958016</v>
      </c>
      <c r="U1080">
        <f t="shared" si="39"/>
        <v>0.77552676344958016</v>
      </c>
      <c r="V1080">
        <f t="shared" si="40"/>
        <v>0.60144176082658107</v>
      </c>
      <c r="W1080" s="40">
        <f t="shared" si="41"/>
        <v>5.5394768817827157E-2</v>
      </c>
    </row>
    <row r="1081" spans="1:23" x14ac:dyDescent="0.3">
      <c r="A1081" s="13">
        <v>44119</v>
      </c>
      <c r="B1081">
        <v>24</v>
      </c>
      <c r="C1081">
        <f t="shared" si="43"/>
        <v>25.123411485670363</v>
      </c>
      <c r="D1081" s="17">
        <f t="shared" si="45"/>
        <v>-1.1234114856703634</v>
      </c>
      <c r="E1081">
        <f t="shared" si="46"/>
        <v>1.1234114856703634</v>
      </c>
      <c r="F1081">
        <f t="shared" si="47"/>
        <v>1.2620533661360931</v>
      </c>
      <c r="G1081" s="40">
        <f t="shared" si="48"/>
        <v>4.6808811902931811E-2</v>
      </c>
      <c r="I1081" s="13">
        <v>44119</v>
      </c>
      <c r="J1081">
        <v>26</v>
      </c>
      <c r="K1081">
        <f t="shared" si="44"/>
        <v>26.22340248859286</v>
      </c>
      <c r="L1081" s="17">
        <f t="shared" si="49"/>
        <v>-0.22340248859286049</v>
      </c>
      <c r="M1081">
        <f t="shared" si="50"/>
        <v>0.22340248859286049</v>
      </c>
      <c r="N1081">
        <f t="shared" si="51"/>
        <v>4.9908671909483164E-2</v>
      </c>
      <c r="O1081" s="40">
        <f t="shared" si="52"/>
        <v>8.5924034074177109E-3</v>
      </c>
      <c r="Q1081" s="13">
        <v>44119</v>
      </c>
      <c r="R1081">
        <v>15</v>
      </c>
      <c r="S1081">
        <f t="shared" si="42"/>
        <v>14.017137960278408</v>
      </c>
      <c r="T1081" s="17">
        <f t="shared" si="38"/>
        <v>0.98286203972159214</v>
      </c>
      <c r="U1081">
        <f t="shared" si="39"/>
        <v>0.98286203972159214</v>
      </c>
      <c r="V1081">
        <f t="shared" si="40"/>
        <v>0.96601778912568859</v>
      </c>
      <c r="W1081" s="40">
        <f t="shared" si="41"/>
        <v>6.5524135981439482E-2</v>
      </c>
    </row>
    <row r="1082" spans="1:23" x14ac:dyDescent="0.3">
      <c r="A1082" s="13">
        <v>44120</v>
      </c>
      <c r="B1082">
        <v>26</v>
      </c>
      <c r="C1082">
        <f t="shared" si="43"/>
        <v>25.532342546380466</v>
      </c>
      <c r="D1082" s="17">
        <f t="shared" si="45"/>
        <v>0.46765745361953392</v>
      </c>
      <c r="E1082">
        <f t="shared" si="46"/>
        <v>0.46765745361953392</v>
      </c>
      <c r="F1082">
        <f t="shared" si="47"/>
        <v>0.21870349392590652</v>
      </c>
      <c r="G1082" s="40">
        <f t="shared" si="48"/>
        <v>1.7986825139212844E-2</v>
      </c>
      <c r="I1082" s="13">
        <v>44120</v>
      </c>
      <c r="J1082">
        <v>19</v>
      </c>
      <c r="K1082">
        <f t="shared" si="44"/>
        <v>24.296293589768226</v>
      </c>
      <c r="L1082" s="17">
        <f t="shared" si="49"/>
        <v>-5.2962935897682257</v>
      </c>
      <c r="M1082">
        <f t="shared" si="50"/>
        <v>5.2962935897682257</v>
      </c>
      <c r="N1082">
        <f t="shared" si="51"/>
        <v>28.050725789019999</v>
      </c>
      <c r="O1082" s="40">
        <f t="shared" si="52"/>
        <v>0.27875229419832764</v>
      </c>
      <c r="Q1082" s="13">
        <v>44120</v>
      </c>
      <c r="R1082">
        <v>17</v>
      </c>
      <c r="S1082">
        <f t="shared" si="42"/>
        <v>14.105216023158103</v>
      </c>
      <c r="T1082" s="17">
        <f t="shared" si="38"/>
        <v>2.8947839768418966</v>
      </c>
      <c r="U1082">
        <f t="shared" si="39"/>
        <v>2.8947839768418966</v>
      </c>
      <c r="V1082">
        <f t="shared" si="40"/>
        <v>8.3797742725805868</v>
      </c>
      <c r="W1082" s="40">
        <f t="shared" si="41"/>
        <v>0.1702814104024645</v>
      </c>
    </row>
    <row r="1083" spans="1:23" x14ac:dyDescent="0.3">
      <c r="A1083" s="13">
        <v>44121</v>
      </c>
      <c r="B1083">
        <v>22</v>
      </c>
      <c r="C1083">
        <f t="shared" si="43"/>
        <v>24.776864996897675</v>
      </c>
      <c r="D1083" s="17">
        <f t="shared" si="45"/>
        <v>-2.7768649968976753</v>
      </c>
      <c r="E1083">
        <f t="shared" si="46"/>
        <v>2.7768649968976753</v>
      </c>
      <c r="F1083">
        <f t="shared" si="47"/>
        <v>7.710979210995526</v>
      </c>
      <c r="G1083" s="40">
        <f t="shared" si="48"/>
        <v>0.1262211362226216</v>
      </c>
      <c r="I1083" s="13">
        <v>44121</v>
      </c>
      <c r="J1083">
        <v>25</v>
      </c>
      <c r="K1083">
        <f t="shared" si="44"/>
        <v>22.495988463004267</v>
      </c>
      <c r="L1083" s="17">
        <f t="shared" si="49"/>
        <v>2.5040115369957334</v>
      </c>
      <c r="M1083">
        <f t="shared" si="50"/>
        <v>2.5040115369957334</v>
      </c>
      <c r="N1083">
        <f t="shared" si="51"/>
        <v>6.2700737774077355</v>
      </c>
      <c r="O1083" s="40">
        <f t="shared" si="52"/>
        <v>0.10016046147982934</v>
      </c>
      <c r="Q1083" s="13">
        <v>44121</v>
      </c>
      <c r="R1083">
        <v>15</v>
      </c>
      <c r="S1083">
        <f t="shared" si="42"/>
        <v>13.574476836040938</v>
      </c>
      <c r="T1083" s="17">
        <f t="shared" si="38"/>
        <v>1.4255231639590615</v>
      </c>
      <c r="U1083">
        <f t="shared" si="39"/>
        <v>1.4255231639590615</v>
      </c>
      <c r="V1083">
        <f t="shared" si="40"/>
        <v>2.0321162909838533</v>
      </c>
      <c r="W1083" s="40">
        <f t="shared" si="41"/>
        <v>9.5034877597270764E-2</v>
      </c>
    </row>
    <row r="1084" spans="1:23" x14ac:dyDescent="0.3">
      <c r="A1084" s="13">
        <v>44122</v>
      </c>
      <c r="B1084">
        <v>32</v>
      </c>
      <c r="C1084">
        <f t="shared" si="43"/>
        <v>24.674485628940488</v>
      </c>
      <c r="D1084" s="17">
        <f t="shared" si="45"/>
        <v>7.3255143710595121</v>
      </c>
      <c r="E1084">
        <f t="shared" si="46"/>
        <v>7.3255143710595121</v>
      </c>
      <c r="F1084">
        <f t="shared" si="47"/>
        <v>53.663160800599442</v>
      </c>
      <c r="G1084" s="40">
        <f t="shared" si="48"/>
        <v>0.22892232409560975</v>
      </c>
      <c r="I1084" s="13">
        <v>44122</v>
      </c>
      <c r="J1084">
        <v>22</v>
      </c>
      <c r="K1084">
        <f t="shared" si="44"/>
        <v>23.208364353907818</v>
      </c>
      <c r="L1084" s="17">
        <f t="shared" si="49"/>
        <v>-1.2083643539078182</v>
      </c>
      <c r="M1084">
        <f t="shared" si="50"/>
        <v>1.2083643539078182</v>
      </c>
      <c r="N1084">
        <f t="shared" si="51"/>
        <v>1.4601444117950588</v>
      </c>
      <c r="O1084" s="40">
        <f t="shared" si="52"/>
        <v>5.4925652450355369E-2</v>
      </c>
      <c r="Q1084" s="13">
        <v>44122</v>
      </c>
      <c r="R1084">
        <v>12</v>
      </c>
      <c r="S1084">
        <f t="shared" si="42"/>
        <v>13.072807802704649</v>
      </c>
      <c r="T1084" s="17">
        <f t="shared" si="38"/>
        <v>-1.0728078027046486</v>
      </c>
      <c r="U1084">
        <f t="shared" si="39"/>
        <v>1.0728078027046486</v>
      </c>
      <c r="V1084">
        <f t="shared" si="40"/>
        <v>1.1509165815439761</v>
      </c>
      <c r="W1084" s="40">
        <f t="shared" si="41"/>
        <v>8.9400650225387387E-2</v>
      </c>
    </row>
    <row r="1085" spans="1:23" x14ac:dyDescent="0.3">
      <c r="A1085" s="13">
        <v>44123</v>
      </c>
      <c r="B1085">
        <v>26</v>
      </c>
      <c r="C1085">
        <f t="shared" si="43"/>
        <v>27.302250112620616</v>
      </c>
      <c r="D1085" s="17">
        <f t="shared" si="45"/>
        <v>-1.3022501126206159</v>
      </c>
      <c r="E1085">
        <f t="shared" si="46"/>
        <v>1.3022501126206159</v>
      </c>
      <c r="F1085">
        <f t="shared" si="47"/>
        <v>1.6958553558204066</v>
      </c>
      <c r="G1085" s="40">
        <f t="shared" si="48"/>
        <v>5.0086542793100611E-2</v>
      </c>
      <c r="I1085" s="13">
        <v>44123</v>
      </c>
      <c r="J1085">
        <v>27</v>
      </c>
      <c r="K1085">
        <f t="shared" si="44"/>
        <v>24.715335352719681</v>
      </c>
      <c r="L1085" s="17">
        <f t="shared" si="49"/>
        <v>2.2846646472803194</v>
      </c>
      <c r="M1085">
        <f t="shared" si="50"/>
        <v>2.2846646472803194</v>
      </c>
      <c r="N1085">
        <f t="shared" si="51"/>
        <v>5.219692550532506</v>
      </c>
      <c r="O1085" s="40">
        <f t="shared" si="52"/>
        <v>8.461720915853034E-2</v>
      </c>
      <c r="Q1085" s="13">
        <v>44123</v>
      </c>
      <c r="R1085">
        <v>18</v>
      </c>
      <c r="S1085">
        <f t="shared" si="42"/>
        <v>13.803201760212826</v>
      </c>
      <c r="T1085" s="17">
        <f t="shared" si="38"/>
        <v>4.1967982397871744</v>
      </c>
      <c r="U1085">
        <f t="shared" si="39"/>
        <v>4.1967982397871744</v>
      </c>
      <c r="V1085">
        <f t="shared" si="40"/>
        <v>17.613115465480725</v>
      </c>
      <c r="W1085" s="40">
        <f t="shared" si="41"/>
        <v>0.23315545776595414</v>
      </c>
    </row>
    <row r="1086" spans="1:23" x14ac:dyDescent="0.3">
      <c r="A1086" s="13">
        <v>44124</v>
      </c>
      <c r="B1086">
        <v>37</v>
      </c>
      <c r="C1086">
        <f t="shared" si="43"/>
        <v>24.660327683444027</v>
      </c>
      <c r="D1086" s="17">
        <f t="shared" si="45"/>
        <v>12.339672316555973</v>
      </c>
      <c r="E1086">
        <f t="shared" si="46"/>
        <v>12.339672316555973</v>
      </c>
      <c r="F1086">
        <f t="shared" si="47"/>
        <v>152.26751287997786</v>
      </c>
      <c r="G1086" s="40">
        <f t="shared" si="48"/>
        <v>0.33350465720421546</v>
      </c>
      <c r="I1086" s="13">
        <v>44124</v>
      </c>
      <c r="J1086">
        <v>35</v>
      </c>
      <c r="K1086">
        <f t="shared" si="44"/>
        <v>26.816416093753645</v>
      </c>
      <c r="L1086" s="17">
        <f t="shared" si="49"/>
        <v>8.1835839062463549</v>
      </c>
      <c r="M1086">
        <f t="shared" si="50"/>
        <v>8.1835839062463549</v>
      </c>
      <c r="N1086">
        <f t="shared" si="51"/>
        <v>66.971045550574345</v>
      </c>
      <c r="O1086" s="40">
        <f t="shared" si="52"/>
        <v>0.23381668303561015</v>
      </c>
      <c r="Q1086" s="13">
        <v>44124</v>
      </c>
      <c r="R1086">
        <v>16</v>
      </c>
      <c r="S1086">
        <f t="shared" si="42"/>
        <v>14.382436509035122</v>
      </c>
      <c r="T1086" s="17">
        <f t="shared" si="38"/>
        <v>1.6175634909648782</v>
      </c>
      <c r="U1086">
        <f t="shared" si="39"/>
        <v>1.6175634909648782</v>
      </c>
      <c r="V1086">
        <f t="shared" si="40"/>
        <v>2.6165116473024836</v>
      </c>
      <c r="W1086" s="40">
        <f t="shared" si="41"/>
        <v>0.10109771818530489</v>
      </c>
    </row>
    <row r="1087" spans="1:23" x14ac:dyDescent="0.3">
      <c r="A1087" s="13">
        <v>44125</v>
      </c>
      <c r="B1087">
        <v>23</v>
      </c>
      <c r="C1087">
        <f t="shared" si="43"/>
        <v>27.013322449195947</v>
      </c>
      <c r="D1087" s="17">
        <f t="shared" si="45"/>
        <v>-4.0133224491959467</v>
      </c>
      <c r="E1087">
        <f t="shared" si="46"/>
        <v>4.0133224491959467</v>
      </c>
      <c r="F1087">
        <f t="shared" si="47"/>
        <v>16.106757081220152</v>
      </c>
      <c r="G1087" s="40">
        <f t="shared" si="48"/>
        <v>0.17449228039982376</v>
      </c>
      <c r="I1087" s="13">
        <v>44125</v>
      </c>
      <c r="J1087">
        <v>25</v>
      </c>
      <c r="K1087">
        <f t="shared" si="44"/>
        <v>26.238879187529033</v>
      </c>
      <c r="L1087" s="17">
        <f t="shared" si="49"/>
        <v>-1.238879187529033</v>
      </c>
      <c r="M1087">
        <f t="shared" si="50"/>
        <v>1.238879187529033</v>
      </c>
      <c r="N1087">
        <f t="shared" si="51"/>
        <v>1.534821641292597</v>
      </c>
      <c r="O1087" s="40">
        <f t="shared" si="52"/>
        <v>4.9555167501161318E-2</v>
      </c>
      <c r="Q1087" s="13">
        <v>44125</v>
      </c>
      <c r="R1087">
        <v>10</v>
      </c>
      <c r="S1087">
        <f t="shared" si="42"/>
        <v>12.367138282645616</v>
      </c>
      <c r="T1087" s="17">
        <f t="shared" si="38"/>
        <v>-2.367138282645616</v>
      </c>
      <c r="U1087">
        <f t="shared" si="39"/>
        <v>2.367138282645616</v>
      </c>
      <c r="V1087">
        <f t="shared" si="40"/>
        <v>5.6033436491664359</v>
      </c>
      <c r="W1087" s="40">
        <f t="shared" si="41"/>
        <v>0.23671382826456161</v>
      </c>
    </row>
    <row r="1088" spans="1:23" x14ac:dyDescent="0.3">
      <c r="A1088" s="13">
        <v>44126</v>
      </c>
      <c r="B1088">
        <v>21</v>
      </c>
      <c r="C1088">
        <f t="shared" si="43"/>
        <v>25.23233520136942</v>
      </c>
      <c r="D1088" s="17">
        <f t="shared" si="45"/>
        <v>-4.2323352013694198</v>
      </c>
      <c r="E1088">
        <f t="shared" si="46"/>
        <v>4.2323352013694198</v>
      </c>
      <c r="F1088">
        <f t="shared" si="47"/>
        <v>17.912661256750727</v>
      </c>
      <c r="G1088" s="40">
        <f t="shared" si="48"/>
        <v>0.20153977149378188</v>
      </c>
      <c r="I1088" s="13">
        <v>44126</v>
      </c>
      <c r="J1088">
        <v>25</v>
      </c>
      <c r="K1088">
        <f t="shared" si="44"/>
        <v>23.368534616905688</v>
      </c>
      <c r="L1088" s="17">
        <f t="shared" si="49"/>
        <v>1.6314653830943122</v>
      </c>
      <c r="M1088">
        <f t="shared" si="50"/>
        <v>1.6314653830943122</v>
      </c>
      <c r="N1088">
        <f t="shared" si="51"/>
        <v>2.661679296235071</v>
      </c>
      <c r="O1088" s="40">
        <f t="shared" si="52"/>
        <v>6.5258615323772487E-2</v>
      </c>
      <c r="Q1088" s="13">
        <v>44126</v>
      </c>
      <c r="R1088">
        <v>9</v>
      </c>
      <c r="S1088">
        <f t="shared" si="42"/>
        <v>12.93602907694318</v>
      </c>
      <c r="T1088" s="17">
        <f t="shared" si="38"/>
        <v>-3.9360290769431803</v>
      </c>
      <c r="U1088">
        <f t="shared" si="39"/>
        <v>3.9360290769431803</v>
      </c>
      <c r="V1088">
        <f t="shared" si="40"/>
        <v>15.492324894542184</v>
      </c>
      <c r="W1088" s="40">
        <f t="shared" si="41"/>
        <v>0.43733656410479782</v>
      </c>
    </row>
    <row r="1089" spans="1:23" x14ac:dyDescent="0.3">
      <c r="A1089" s="13">
        <v>44127</v>
      </c>
      <c r="B1089">
        <v>23</v>
      </c>
      <c r="C1089">
        <f t="shared" si="43"/>
        <v>21.459682825121895</v>
      </c>
      <c r="D1089" s="17">
        <f t="shared" si="45"/>
        <v>1.5403171748781048</v>
      </c>
      <c r="E1089">
        <f t="shared" si="46"/>
        <v>1.5403171748781048</v>
      </c>
      <c r="F1089">
        <f t="shared" si="47"/>
        <v>2.3725769992244663</v>
      </c>
      <c r="G1089" s="40">
        <f t="shared" si="48"/>
        <v>6.6970311951221953E-2</v>
      </c>
      <c r="I1089" s="13">
        <v>44127</v>
      </c>
      <c r="J1089">
        <v>29</v>
      </c>
      <c r="K1089">
        <f t="shared" si="44"/>
        <v>23.916904819005016</v>
      </c>
      <c r="L1089" s="17">
        <f t="shared" si="49"/>
        <v>5.0830951809949845</v>
      </c>
      <c r="M1089">
        <f t="shared" si="50"/>
        <v>5.0830951809949845</v>
      </c>
      <c r="N1089">
        <f t="shared" si="51"/>
        <v>25.837856619054435</v>
      </c>
      <c r="O1089" s="40">
        <f t="shared" si="52"/>
        <v>0.17527914417224083</v>
      </c>
      <c r="Q1089" s="13">
        <v>44127</v>
      </c>
      <c r="R1089">
        <v>14</v>
      </c>
      <c r="S1089">
        <f t="shared" si="42"/>
        <v>13.968488416569915</v>
      </c>
      <c r="T1089" s="17">
        <f t="shared" si="38"/>
        <v>3.1511583430084755E-2</v>
      </c>
      <c r="U1089">
        <f t="shared" si="39"/>
        <v>3.1511583430084755E-2</v>
      </c>
      <c r="V1089">
        <f t="shared" si="40"/>
        <v>9.9297989027119201E-4</v>
      </c>
      <c r="W1089" s="40">
        <f t="shared" si="41"/>
        <v>2.2508273878631968E-3</v>
      </c>
    </row>
    <row r="1090" spans="1:23" x14ac:dyDescent="0.3">
      <c r="A1090" s="13">
        <v>44128</v>
      </c>
      <c r="B1090">
        <v>28</v>
      </c>
      <c r="C1090">
        <f t="shared" si="43"/>
        <v>24.952488398408899</v>
      </c>
      <c r="D1090" s="17">
        <f t="shared" si="45"/>
        <v>3.0475116015911006</v>
      </c>
      <c r="E1090">
        <f t="shared" si="46"/>
        <v>3.0475116015911006</v>
      </c>
      <c r="F1090">
        <f t="shared" si="47"/>
        <v>9.2873269618323544</v>
      </c>
      <c r="G1090" s="40">
        <f t="shared" si="48"/>
        <v>0.10883970005682501</v>
      </c>
      <c r="I1090" s="13">
        <v>44128</v>
      </c>
      <c r="J1090">
        <v>22</v>
      </c>
      <c r="K1090">
        <f t="shared" si="44"/>
        <v>23.879594241496779</v>
      </c>
      <c r="L1090" s="17">
        <f t="shared" si="49"/>
        <v>-1.879594241496779</v>
      </c>
      <c r="M1090">
        <f t="shared" si="50"/>
        <v>1.879594241496779</v>
      </c>
      <c r="N1090">
        <f t="shared" si="51"/>
        <v>3.5328745126678518</v>
      </c>
      <c r="O1090" s="40">
        <f t="shared" si="52"/>
        <v>8.5436101886217225E-2</v>
      </c>
      <c r="Q1090" s="13">
        <v>44128</v>
      </c>
      <c r="R1090">
        <v>9</v>
      </c>
      <c r="S1090">
        <f t="shared" si="42"/>
        <v>11.487059065670206</v>
      </c>
      <c r="T1090" s="17">
        <f t="shared" si="38"/>
        <v>-2.4870590656702056</v>
      </c>
      <c r="U1090">
        <f t="shared" si="39"/>
        <v>2.4870590656702056</v>
      </c>
      <c r="V1090">
        <f t="shared" si="40"/>
        <v>6.1854627961323558</v>
      </c>
      <c r="W1090" s="40">
        <f t="shared" si="41"/>
        <v>0.27633989618557842</v>
      </c>
    </row>
    <row r="1091" spans="1:23" x14ac:dyDescent="0.3">
      <c r="A1091" s="13">
        <v>44129</v>
      </c>
      <c r="B1091">
        <v>22</v>
      </c>
      <c r="C1091">
        <f t="shared" si="43"/>
        <v>25.462671872359799</v>
      </c>
      <c r="D1091" s="17">
        <f t="shared" si="45"/>
        <v>-3.4626718723597989</v>
      </c>
      <c r="E1091">
        <f t="shared" si="46"/>
        <v>3.4626718723597989</v>
      </c>
      <c r="F1091">
        <f t="shared" si="47"/>
        <v>11.990096495631715</v>
      </c>
      <c r="G1091" s="40">
        <f t="shared" si="48"/>
        <v>0.1573941760163545</v>
      </c>
      <c r="I1091" s="13">
        <v>44129</v>
      </c>
      <c r="J1091">
        <v>24</v>
      </c>
      <c r="K1091">
        <f t="shared" si="44"/>
        <v>23.999974444223398</v>
      </c>
      <c r="L1091" s="17">
        <f t="shared" si="49"/>
        <v>2.5555776602459446E-5</v>
      </c>
      <c r="M1091">
        <f t="shared" si="50"/>
        <v>2.5555776602459446E-5</v>
      </c>
      <c r="N1091">
        <f t="shared" si="51"/>
        <v>6.5309771775481368E-10</v>
      </c>
      <c r="O1091" s="40">
        <f t="shared" si="52"/>
        <v>1.064824025102477E-6</v>
      </c>
      <c r="Q1091" s="13">
        <v>44129</v>
      </c>
      <c r="R1091">
        <v>17</v>
      </c>
      <c r="S1091">
        <f t="shared" si="42"/>
        <v>8.4851772602273776</v>
      </c>
      <c r="T1091" s="17">
        <f t="shared" si="38"/>
        <v>8.5148227397726224</v>
      </c>
      <c r="U1091">
        <f t="shared" si="39"/>
        <v>8.5148227397726224</v>
      </c>
      <c r="V1091">
        <f t="shared" si="40"/>
        <v>72.502206289748941</v>
      </c>
      <c r="W1091" s="40">
        <f t="shared" si="41"/>
        <v>0.50087192586897777</v>
      </c>
    </row>
    <row r="1092" spans="1:23" x14ac:dyDescent="0.3">
      <c r="A1092" s="13">
        <v>44130</v>
      </c>
      <c r="B1092">
        <v>24</v>
      </c>
      <c r="C1092">
        <f t="shared" si="43"/>
        <v>27.97198490452206</v>
      </c>
      <c r="D1092" s="17">
        <f t="shared" si="45"/>
        <v>-3.9719849045220599</v>
      </c>
      <c r="E1092">
        <f t="shared" si="46"/>
        <v>3.9719849045220599</v>
      </c>
      <c r="F1092">
        <f t="shared" si="47"/>
        <v>15.776664081751116</v>
      </c>
      <c r="G1092" s="40">
        <f t="shared" si="48"/>
        <v>0.16549937102175249</v>
      </c>
      <c r="I1092" s="13">
        <v>44130</v>
      </c>
      <c r="J1092">
        <v>24</v>
      </c>
      <c r="K1092">
        <f t="shared" si="44"/>
        <v>27.92500328370884</v>
      </c>
      <c r="L1092" s="17">
        <f t="shared" si="49"/>
        <v>-3.9250032837088398</v>
      </c>
      <c r="M1092">
        <f t="shared" si="50"/>
        <v>3.9250032837088398</v>
      </c>
      <c r="N1092">
        <f t="shared" si="51"/>
        <v>15.405650777125174</v>
      </c>
      <c r="O1092" s="40">
        <f t="shared" si="52"/>
        <v>0.16354180348786831</v>
      </c>
      <c r="Q1092" s="13">
        <v>44130</v>
      </c>
      <c r="R1092">
        <v>14</v>
      </c>
      <c r="S1092">
        <f t="shared" si="42"/>
        <v>11.016283016020953</v>
      </c>
      <c r="T1092" s="17">
        <f t="shared" si="38"/>
        <v>2.9837169839790469</v>
      </c>
      <c r="U1092">
        <f t="shared" si="39"/>
        <v>2.9837169839790469</v>
      </c>
      <c r="V1092">
        <f t="shared" si="40"/>
        <v>8.902567040485021</v>
      </c>
      <c r="W1092" s="40">
        <f t="shared" si="41"/>
        <v>0.21312264171278908</v>
      </c>
    </row>
    <row r="1093" spans="1:23" x14ac:dyDescent="0.3">
      <c r="A1093" s="13">
        <v>44131</v>
      </c>
      <c r="B1093">
        <v>25</v>
      </c>
      <c r="C1093">
        <f t="shared" si="43"/>
        <v>23.388290412360679</v>
      </c>
      <c r="D1093" s="17">
        <f t="shared" si="45"/>
        <v>1.6117095876393215</v>
      </c>
      <c r="E1093">
        <f t="shared" si="46"/>
        <v>1.6117095876393215</v>
      </c>
      <c r="F1093">
        <f t="shared" si="47"/>
        <v>2.5976077948885119</v>
      </c>
      <c r="G1093" s="40">
        <f t="shared" si="48"/>
        <v>6.4468383505572865E-2</v>
      </c>
      <c r="I1093" s="13">
        <v>44131</v>
      </c>
      <c r="J1093">
        <v>36</v>
      </c>
      <c r="K1093">
        <f t="shared" si="44"/>
        <v>26.726391072512033</v>
      </c>
      <c r="L1093" s="17">
        <f t="shared" si="49"/>
        <v>9.2736089274879667</v>
      </c>
      <c r="M1093">
        <f t="shared" si="50"/>
        <v>9.2736089274879667</v>
      </c>
      <c r="N1093">
        <f t="shared" si="51"/>
        <v>85.999822539984521</v>
      </c>
      <c r="O1093" s="40">
        <f t="shared" si="52"/>
        <v>0.25760024798577685</v>
      </c>
      <c r="Q1093" s="13">
        <v>44131</v>
      </c>
      <c r="R1093">
        <v>15</v>
      </c>
      <c r="S1093">
        <f t="shared" si="42"/>
        <v>10.541926659225943</v>
      </c>
      <c r="T1093" s="17">
        <f t="shared" si="38"/>
        <v>4.4580733407740567</v>
      </c>
      <c r="U1093">
        <f t="shared" si="39"/>
        <v>4.4580733407740567</v>
      </c>
      <c r="V1093">
        <f t="shared" si="40"/>
        <v>19.874417911720357</v>
      </c>
      <c r="W1093" s="40">
        <f t="shared" si="41"/>
        <v>0.29720488938493711</v>
      </c>
    </row>
    <row r="1094" spans="1:23" x14ac:dyDescent="0.3">
      <c r="A1094" s="13">
        <v>44132</v>
      </c>
      <c r="B1094">
        <v>19</v>
      </c>
      <c r="C1094">
        <f t="shared" si="43"/>
        <v>21.819546296769314</v>
      </c>
      <c r="D1094" s="17">
        <f t="shared" si="45"/>
        <v>-2.8195462967693139</v>
      </c>
      <c r="E1094">
        <f t="shared" si="46"/>
        <v>2.8195462967693139</v>
      </c>
      <c r="F1094">
        <f t="shared" si="47"/>
        <v>7.949841319625552</v>
      </c>
      <c r="G1094" s="40">
        <f t="shared" si="48"/>
        <v>0.14839717351417442</v>
      </c>
      <c r="I1094" s="13">
        <v>44132</v>
      </c>
      <c r="J1094">
        <v>30</v>
      </c>
      <c r="K1094">
        <f t="shared" si="44"/>
        <v>25.229715207185986</v>
      </c>
      <c r="L1094" s="17">
        <f t="shared" si="49"/>
        <v>4.7702847928140137</v>
      </c>
      <c r="M1094">
        <f t="shared" si="50"/>
        <v>4.7702847928140137</v>
      </c>
      <c r="N1094">
        <f t="shared" si="51"/>
        <v>22.755617004552636</v>
      </c>
      <c r="O1094" s="40">
        <f t="shared" si="52"/>
        <v>0.15900949309380047</v>
      </c>
      <c r="Q1094" s="13">
        <v>44132</v>
      </c>
      <c r="R1094">
        <v>12</v>
      </c>
      <c r="S1094">
        <f t="shared" si="42"/>
        <v>12.073759454338429</v>
      </c>
      <c r="T1094" s="17">
        <f t="shared" si="38"/>
        <v>-7.3759454338429009E-2</v>
      </c>
      <c r="U1094">
        <f t="shared" si="39"/>
        <v>7.3759454338429009E-2</v>
      </c>
      <c r="V1094">
        <f t="shared" si="40"/>
        <v>5.4404571043027939E-3</v>
      </c>
      <c r="W1094" s="40">
        <f t="shared" si="41"/>
        <v>6.1466211948690841E-3</v>
      </c>
    </row>
    <row r="1095" spans="1:23" x14ac:dyDescent="0.3">
      <c r="A1095" s="13"/>
      <c r="D1095" s="17"/>
      <c r="I1095" s="13"/>
      <c r="L1095" s="17"/>
      <c r="O1095" s="20"/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ref="K1099:K1162" si="53">(($E$858*J1098)+($E$857*J1097)+($E$856*J1096)+($E$855*J1095)+($E$854*J1094))/5</f>
        <v>0.42139470972831183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>
        <f t="shared" si="53"/>
        <v>0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>
        <f t="shared" si="53"/>
        <v>0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>
        <f t="shared" si="53"/>
        <v>0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>
        <f t="shared" si="53"/>
        <v>0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>
        <f t="shared" si="53"/>
        <v>0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>
        <f t="shared" si="53"/>
        <v>0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>
        <f t="shared" si="53"/>
        <v>0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>
        <f t="shared" si="53"/>
        <v>0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>
        <f t="shared" si="53"/>
        <v>0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>
        <f t="shared" si="53"/>
        <v>0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>
        <f t="shared" si="53"/>
        <v>0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>
        <f t="shared" si="53"/>
        <v>0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>
        <f t="shared" si="53"/>
        <v>0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>
        <f t="shared" si="53"/>
        <v>0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>
        <f t="shared" si="53"/>
        <v>0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>
        <f t="shared" si="53"/>
        <v>0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>
        <f t="shared" si="53"/>
        <v>0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>
        <f t="shared" si="53"/>
        <v>0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>
        <f t="shared" si="53"/>
        <v>0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>
        <f t="shared" si="53"/>
        <v>0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>
        <f t="shared" si="53"/>
        <v>0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>
        <f t="shared" si="53"/>
        <v>0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>
        <f t="shared" si="53"/>
        <v>0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>
        <f t="shared" si="53"/>
        <v>0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>
        <f t="shared" si="53"/>
        <v>0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>
        <f t="shared" si="53"/>
        <v>0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>
        <f t="shared" si="53"/>
        <v>0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>
        <f t="shared" si="53"/>
        <v>0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>
        <f t="shared" si="53"/>
        <v>0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>
        <f t="shared" si="53"/>
        <v>0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>
        <f t="shared" si="53"/>
        <v>0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>
        <f t="shared" si="53"/>
        <v>0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>
        <f t="shared" si="53"/>
        <v>0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>
        <f t="shared" si="53"/>
        <v>0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>
        <f t="shared" si="53"/>
        <v>0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>
        <f t="shared" si="53"/>
        <v>0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>
        <f t="shared" si="53"/>
        <v>0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>
        <f t="shared" si="53"/>
        <v>0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>
        <f t="shared" si="53"/>
        <v>0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>
        <f t="shared" si="53"/>
        <v>0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>
        <f t="shared" si="53"/>
        <v>0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>
        <f t="shared" si="53"/>
        <v>0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>
        <f t="shared" si="53"/>
        <v>0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>
        <f t="shared" si="53"/>
        <v>0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>
        <f t="shared" si="53"/>
        <v>0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>
        <f t="shared" si="53"/>
        <v>0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>
        <f t="shared" si="53"/>
        <v>0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>
        <f t="shared" si="53"/>
        <v>0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>
        <f t="shared" si="53"/>
        <v>0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>
        <f t="shared" si="53"/>
        <v>0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>
        <f t="shared" si="53"/>
        <v>0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>
        <f t="shared" si="53"/>
        <v>0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>
        <f t="shared" si="53"/>
        <v>0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>
        <f t="shared" si="53"/>
        <v>0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>
        <f t="shared" si="53"/>
        <v>0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>
        <f t="shared" si="53"/>
        <v>0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>
        <f t="shared" si="53"/>
        <v>0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>
        <f t="shared" si="53"/>
        <v>0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>
        <f t="shared" si="53"/>
        <v>0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>
        <f t="shared" si="53"/>
        <v>0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>
        <f t="shared" si="53"/>
        <v>0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>
        <f t="shared" si="53"/>
        <v>0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>
        <f t="shared" si="53"/>
        <v>0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>
        <f t="shared" ref="K1163:K1191" si="54">(($E$858*J1162)+($E$857*J1161)+($E$856*J1160)+($E$855*J1159)+($E$854*J1158))/5</f>
        <v>0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>
        <f t="shared" si="54"/>
        <v>0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>
        <f t="shared" si="54"/>
        <v>0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>
        <f t="shared" si="54"/>
        <v>0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>
        <f t="shared" si="54"/>
        <v>0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>
        <f t="shared" si="54"/>
        <v>0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>
        <f t="shared" si="54"/>
        <v>0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>
        <f t="shared" si="54"/>
        <v>0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>
        <f t="shared" si="54"/>
        <v>0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>
        <f t="shared" si="54"/>
        <v>0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>
        <f t="shared" si="54"/>
        <v>0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>
        <f t="shared" si="54"/>
        <v>0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>
        <f t="shared" si="54"/>
        <v>0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>
        <f t="shared" si="54"/>
        <v>0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>
        <f t="shared" si="54"/>
        <v>0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>
        <f t="shared" si="54"/>
        <v>0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>
        <f t="shared" si="54"/>
        <v>0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>
        <f t="shared" si="54"/>
        <v>0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>
        <f t="shared" si="54"/>
        <v>0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>
        <f t="shared" si="54"/>
        <v>0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>
        <f t="shared" si="54"/>
        <v>0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>
        <f t="shared" si="54"/>
        <v>0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>
        <f t="shared" si="54"/>
        <v>0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>
        <f t="shared" si="54"/>
        <v>0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>
        <f t="shared" si="54"/>
        <v>0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>
        <f t="shared" si="54"/>
        <v>0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>
        <f t="shared" si="54"/>
        <v>0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>
        <f t="shared" si="54"/>
        <v>0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>
        <f t="shared" si="54"/>
        <v>0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D853:E853"/>
    <mergeCell ref="L853:M853"/>
    <mergeCell ref="T853:U853"/>
    <mergeCell ref="E863:F864"/>
    <mergeCell ref="M863:N864"/>
    <mergeCell ref="U863:V86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52D28-1696-415D-96C8-5C73BB5C3BB7}">
  <dimension ref="A1:X1191"/>
  <sheetViews>
    <sheetView topLeftCell="A874" workbookViewId="0">
      <selection activeCell="S891" sqref="S891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41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22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22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22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22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 s="41">
        <v>13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41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41">
        <v>13</v>
      </c>
    </row>
    <row r="862" spans="1:22" ht="18.600000000000001" thickBot="1" x14ac:dyDescent="0.35">
      <c r="A862" s="13">
        <v>43900</v>
      </c>
      <c r="B862">
        <v>20</v>
      </c>
      <c r="G862" s="15"/>
      <c r="I862" s="13">
        <v>43900</v>
      </c>
      <c r="J862">
        <v>30</v>
      </c>
      <c r="Q862" s="13">
        <v>43900</v>
      </c>
      <c r="R862">
        <v>2</v>
      </c>
    </row>
    <row r="863" spans="1:22" ht="18" x14ac:dyDescent="0.3">
      <c r="A863" s="13">
        <v>43901</v>
      </c>
      <c r="B863">
        <v>25</v>
      </c>
      <c r="E863" s="221" t="s">
        <v>59</v>
      </c>
      <c r="F863" s="222"/>
      <c r="G863" s="15"/>
      <c r="I863" s="13">
        <v>43901</v>
      </c>
      <c r="J863">
        <v>33</v>
      </c>
      <c r="M863" s="221" t="s">
        <v>60</v>
      </c>
      <c r="N863" s="222"/>
      <c r="Q863" s="13">
        <v>43901</v>
      </c>
      <c r="R863">
        <v>3</v>
      </c>
      <c r="U863" s="221" t="s">
        <v>61</v>
      </c>
      <c r="V863" s="222"/>
    </row>
    <row r="864" spans="1:22" x14ac:dyDescent="0.3">
      <c r="A864" s="13">
        <v>43902</v>
      </c>
      <c r="B864">
        <v>30</v>
      </c>
      <c r="E864" s="223"/>
      <c r="F864" s="224"/>
      <c r="I864" s="13">
        <v>43902</v>
      </c>
      <c r="J864">
        <v>36</v>
      </c>
      <c r="M864" s="223"/>
      <c r="N864" s="224"/>
      <c r="Q864" s="13">
        <v>43902</v>
      </c>
      <c r="R864" s="41">
        <v>13</v>
      </c>
      <c r="U864" s="223"/>
      <c r="V864" s="224"/>
    </row>
    <row r="865" spans="1:23" x14ac:dyDescent="0.3">
      <c r="A865" s="13">
        <v>43903</v>
      </c>
      <c r="B865">
        <v>30</v>
      </c>
      <c r="E865" s="8" t="s">
        <v>10</v>
      </c>
      <c r="F865" s="9">
        <f>AVEDEV(E875:E1094)</f>
        <v>2.4632939787485228</v>
      </c>
      <c r="G865" s="17"/>
      <c r="I865" s="13">
        <v>43903</v>
      </c>
      <c r="J865">
        <v>33</v>
      </c>
      <c r="M865" s="8" t="s">
        <v>10</v>
      </c>
      <c r="N865" s="9">
        <f>AVEDEV(M875:M1094)</f>
        <v>2.7347768595041315</v>
      </c>
      <c r="Q865" s="13">
        <v>43903</v>
      </c>
      <c r="R865">
        <v>1</v>
      </c>
      <c r="U865" s="8" t="s">
        <v>10</v>
      </c>
      <c r="V865" s="9">
        <f>AVEDEV(U1048:U1094)</f>
        <v>2.134902670891806</v>
      </c>
    </row>
    <row r="866" spans="1:23" x14ac:dyDescent="0.3">
      <c r="A866" s="13">
        <v>43904</v>
      </c>
      <c r="B866">
        <v>35</v>
      </c>
      <c r="E866" s="8" t="s">
        <v>11</v>
      </c>
      <c r="F866" s="10">
        <f>AVEDEV(F875:F1094)</f>
        <v>28.252096474953614</v>
      </c>
      <c r="G866" s="18"/>
      <c r="I866" s="13">
        <v>43904</v>
      </c>
      <c r="J866">
        <v>25</v>
      </c>
      <c r="M866" s="8" t="s">
        <v>11</v>
      </c>
      <c r="N866" s="10">
        <f>AVEDEV(N875:N1094)</f>
        <v>30.896115702479321</v>
      </c>
      <c r="Q866" s="13">
        <v>43904</v>
      </c>
      <c r="R866">
        <v>2</v>
      </c>
      <c r="U866" s="8" t="s">
        <v>11</v>
      </c>
      <c r="V866" s="10">
        <f>AVEDEV(V1048:V1094)</f>
        <v>17.652077863286554</v>
      </c>
    </row>
    <row r="867" spans="1:23" x14ac:dyDescent="0.3">
      <c r="A867" s="13">
        <v>43905</v>
      </c>
      <c r="B867">
        <v>36</v>
      </c>
      <c r="E867" s="8" t="s">
        <v>12</v>
      </c>
      <c r="F867" s="10">
        <f>SQRT(F866)</f>
        <v>5.3152701224823575</v>
      </c>
      <c r="G867" s="18"/>
      <c r="I867" s="13">
        <v>43905</v>
      </c>
      <c r="J867">
        <v>21</v>
      </c>
      <c r="M867" s="8" t="s">
        <v>12</v>
      </c>
      <c r="N867" s="10">
        <f>SQRT(N866)</f>
        <v>5.558427448701595</v>
      </c>
      <c r="Q867" s="13">
        <v>43905</v>
      </c>
      <c r="R867">
        <v>4</v>
      </c>
      <c r="U867" s="8" t="s">
        <v>12</v>
      </c>
      <c r="V867" s="10">
        <f>SQRT(V866)</f>
        <v>4.2014375948342435</v>
      </c>
    </row>
    <row r="868" spans="1:23" ht="15" thickBot="1" x14ac:dyDescent="0.35">
      <c r="A868" s="13">
        <v>43906</v>
      </c>
      <c r="B868">
        <v>32</v>
      </c>
      <c r="E868" s="11" t="s">
        <v>13</v>
      </c>
      <c r="F868" s="12">
        <f>AVERAGE(G875:G1094)</f>
        <v>0.19706860301895621</v>
      </c>
      <c r="G868" s="19"/>
      <c r="I868" s="13">
        <v>43906</v>
      </c>
      <c r="J868">
        <v>22</v>
      </c>
      <c r="M868" s="11" t="s">
        <v>13</v>
      </c>
      <c r="N868" s="12">
        <f>AVERAGE(O945:O1094)</f>
        <v>0.1499628412337386</v>
      </c>
      <c r="Q868" s="13">
        <v>43906</v>
      </c>
      <c r="R868">
        <v>18</v>
      </c>
      <c r="U868" s="11" t="s">
        <v>13</v>
      </c>
      <c r="V868" s="12">
        <f>AVERAGE(W1048:W1094)</f>
        <v>0.31007722565294521</v>
      </c>
    </row>
    <row r="869" spans="1:23" x14ac:dyDescent="0.3">
      <c r="A869" s="13">
        <v>43907</v>
      </c>
      <c r="B869">
        <v>34</v>
      </c>
      <c r="I869" s="13">
        <v>43907</v>
      </c>
      <c r="J869">
        <v>27</v>
      </c>
      <c r="Q869" s="13">
        <v>43907</v>
      </c>
      <c r="R869">
        <v>12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</row>
    <row r="874" spans="1:23" x14ac:dyDescent="0.3">
      <c r="A874" s="13">
        <v>43912</v>
      </c>
      <c r="B874">
        <v>34</v>
      </c>
      <c r="C874">
        <f t="shared" ref="C874:C937" si="0">AVERAGE(B867:B873)</f>
        <v>31.285714285714285</v>
      </c>
      <c r="D874" s="17">
        <f t="shared" ref="D874:D937" si="1">B874-C874</f>
        <v>2.7142857142857153</v>
      </c>
      <c r="E874">
        <f t="shared" ref="E874:E937" si="2">ABS(D874)</f>
        <v>2.7142857142857153</v>
      </c>
      <c r="F874">
        <f t="shared" ref="F874:F937" si="3">E874^2</f>
        <v>7.3673469387755155</v>
      </c>
      <c r="G874" s="40">
        <f t="shared" ref="G874:G937" si="4">ABS(E874/B874)</f>
        <v>7.9831932773109279E-2</v>
      </c>
      <c r="I874" s="13">
        <v>43912</v>
      </c>
      <c r="J874">
        <v>25</v>
      </c>
      <c r="K874">
        <f t="shared" ref="K874:K937" si="5">AVERAGE(J869:J873)</f>
        <v>26.4</v>
      </c>
      <c r="L874" s="17">
        <f t="shared" ref="L874:L937" si="6">J874-K874</f>
        <v>-1.3999999999999986</v>
      </c>
      <c r="M874">
        <f t="shared" ref="M874:M937" si="7">ABS(L874)</f>
        <v>1.3999999999999986</v>
      </c>
      <c r="N874">
        <f t="shared" ref="N874:N937" si="8">M874^2</f>
        <v>1.959999999999996</v>
      </c>
      <c r="O874" s="40">
        <f t="shared" ref="O874:O937" si="9">ABS(M874/J874)</f>
        <v>5.5999999999999946E-2</v>
      </c>
      <c r="Q874" s="13">
        <v>43912</v>
      </c>
      <c r="R874">
        <v>6</v>
      </c>
      <c r="T874" s="17"/>
      <c r="W874" s="40"/>
    </row>
    <row r="875" spans="1:23" x14ac:dyDescent="0.3">
      <c r="A875" s="13">
        <v>43913</v>
      </c>
      <c r="B875">
        <v>33</v>
      </c>
      <c r="C875">
        <f t="shared" si="0"/>
        <v>31</v>
      </c>
      <c r="D875" s="17">
        <f t="shared" si="1"/>
        <v>2</v>
      </c>
      <c r="E875">
        <f t="shared" si="2"/>
        <v>2</v>
      </c>
      <c r="F875">
        <f t="shared" si="3"/>
        <v>4</v>
      </c>
      <c r="G875" s="40">
        <f t="shared" si="4"/>
        <v>6.0606060606060608E-2</v>
      </c>
      <c r="I875" s="13">
        <v>43913</v>
      </c>
      <c r="J875">
        <v>32</v>
      </c>
      <c r="K875">
        <f t="shared" si="5"/>
        <v>26</v>
      </c>
      <c r="L875" s="17">
        <f t="shared" si="6"/>
        <v>6</v>
      </c>
      <c r="M875">
        <f t="shared" si="7"/>
        <v>6</v>
      </c>
      <c r="N875">
        <f t="shared" si="8"/>
        <v>36</v>
      </c>
      <c r="O875" s="40">
        <f t="shared" si="9"/>
        <v>0.1875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 t="shared" si="0"/>
        <v>31.142857142857142</v>
      </c>
      <c r="D876" s="17">
        <f t="shared" si="1"/>
        <v>-4.1428571428571423</v>
      </c>
      <c r="E876">
        <f t="shared" si="2"/>
        <v>4.1428571428571423</v>
      </c>
      <c r="F876">
        <f t="shared" si="3"/>
        <v>17.163265306122444</v>
      </c>
      <c r="G876" s="40">
        <f t="shared" si="4"/>
        <v>0.15343915343915343</v>
      </c>
      <c r="I876" s="13">
        <v>43914</v>
      </c>
      <c r="J876">
        <v>20</v>
      </c>
      <c r="K876">
        <f t="shared" si="5"/>
        <v>26.8</v>
      </c>
      <c r="L876" s="17">
        <f t="shared" si="6"/>
        <v>-6.8000000000000007</v>
      </c>
      <c r="M876">
        <f t="shared" si="7"/>
        <v>6.8000000000000007</v>
      </c>
      <c r="N876">
        <f t="shared" si="8"/>
        <v>46.240000000000009</v>
      </c>
      <c r="O876" s="40">
        <f t="shared" si="9"/>
        <v>0.34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si="0"/>
        <v>30.142857142857142</v>
      </c>
      <c r="D877" s="17">
        <f t="shared" si="1"/>
        <v>-6.1428571428571423</v>
      </c>
      <c r="E877">
        <f t="shared" si="2"/>
        <v>6.1428571428571423</v>
      </c>
      <c r="F877">
        <f t="shared" si="3"/>
        <v>37.734693877551017</v>
      </c>
      <c r="G877" s="40">
        <f t="shared" si="4"/>
        <v>0.25595238095238093</v>
      </c>
      <c r="I877" s="13">
        <v>43915</v>
      </c>
      <c r="J877">
        <v>25</v>
      </c>
      <c r="K877">
        <f t="shared" si="5"/>
        <v>25.4</v>
      </c>
      <c r="L877" s="17">
        <f t="shared" si="6"/>
        <v>-0.39999999999999858</v>
      </c>
      <c r="M877">
        <f t="shared" si="7"/>
        <v>0.39999999999999858</v>
      </c>
      <c r="N877">
        <f t="shared" si="8"/>
        <v>0.15999999999999887</v>
      </c>
      <c r="O877" s="40">
        <f t="shared" si="9"/>
        <v>1.5999999999999945E-2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0"/>
        <v>29.571428571428573</v>
      </c>
      <c r="D878" s="17">
        <f t="shared" si="1"/>
        <v>0.42857142857142705</v>
      </c>
      <c r="E878">
        <f t="shared" si="2"/>
        <v>0.42857142857142705</v>
      </c>
      <c r="F878">
        <f t="shared" si="3"/>
        <v>0.18367346938775381</v>
      </c>
      <c r="G878" s="40">
        <f t="shared" si="4"/>
        <v>1.4285714285714235E-2</v>
      </c>
      <c r="I878" s="13">
        <v>43916</v>
      </c>
      <c r="J878">
        <v>22</v>
      </c>
      <c r="K878">
        <f t="shared" si="5"/>
        <v>24.6</v>
      </c>
      <c r="L878" s="17">
        <f t="shared" si="6"/>
        <v>-2.6000000000000014</v>
      </c>
      <c r="M878">
        <f t="shared" si="7"/>
        <v>2.6000000000000014</v>
      </c>
      <c r="N878">
        <f t="shared" si="8"/>
        <v>6.7600000000000078</v>
      </c>
      <c r="O878" s="40">
        <f t="shared" si="9"/>
        <v>0.11818181818181825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0"/>
        <v>29.571428571428573</v>
      </c>
      <c r="D879" s="17">
        <f t="shared" si="1"/>
        <v>-8.571428571428573</v>
      </c>
      <c r="E879">
        <f t="shared" si="2"/>
        <v>8.571428571428573</v>
      </c>
      <c r="F879">
        <f t="shared" si="3"/>
        <v>73.469387755102062</v>
      </c>
      <c r="G879" s="40">
        <f t="shared" si="4"/>
        <v>0.40816326530612251</v>
      </c>
      <c r="I879" s="13">
        <v>43917</v>
      </c>
      <c r="J879">
        <v>24</v>
      </c>
      <c r="K879">
        <f t="shared" si="5"/>
        <v>24.8</v>
      </c>
      <c r="L879" s="17">
        <f t="shared" si="6"/>
        <v>-0.80000000000000071</v>
      </c>
      <c r="M879">
        <f t="shared" si="7"/>
        <v>0.80000000000000071</v>
      </c>
      <c r="N879">
        <f t="shared" si="8"/>
        <v>0.64000000000000112</v>
      </c>
      <c r="O879" s="40">
        <f t="shared" si="9"/>
        <v>3.3333333333333361E-2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0"/>
        <v>28.571428571428573</v>
      </c>
      <c r="D880" s="17">
        <f t="shared" si="1"/>
        <v>0.42857142857142705</v>
      </c>
      <c r="E880">
        <f t="shared" si="2"/>
        <v>0.42857142857142705</v>
      </c>
      <c r="F880">
        <f t="shared" si="3"/>
        <v>0.18367346938775381</v>
      </c>
      <c r="G880" s="40">
        <f t="shared" si="4"/>
        <v>1.4778325123152657E-2</v>
      </c>
      <c r="I880" s="13">
        <v>43918</v>
      </c>
      <c r="J880">
        <v>18</v>
      </c>
      <c r="K880">
        <f t="shared" si="5"/>
        <v>24.6</v>
      </c>
      <c r="L880" s="17">
        <f t="shared" si="6"/>
        <v>-6.6000000000000014</v>
      </c>
      <c r="M880">
        <f t="shared" si="7"/>
        <v>6.6000000000000014</v>
      </c>
      <c r="N880">
        <f t="shared" si="8"/>
        <v>43.560000000000016</v>
      </c>
      <c r="O880" s="40">
        <f t="shared" si="9"/>
        <v>0.36666666666666675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0"/>
        <v>28.285714285714285</v>
      </c>
      <c r="D881" s="17">
        <f t="shared" si="1"/>
        <v>-11.285714285714285</v>
      </c>
      <c r="E881">
        <f t="shared" si="2"/>
        <v>11.285714285714285</v>
      </c>
      <c r="F881">
        <f t="shared" si="3"/>
        <v>127.36734693877548</v>
      </c>
      <c r="G881" s="40">
        <f t="shared" si="4"/>
        <v>0.66386554621848737</v>
      </c>
      <c r="I881" s="13">
        <v>43919</v>
      </c>
      <c r="J881">
        <v>24</v>
      </c>
      <c r="K881">
        <f t="shared" si="5"/>
        <v>21.8</v>
      </c>
      <c r="L881" s="17">
        <f t="shared" si="6"/>
        <v>2.1999999999999993</v>
      </c>
      <c r="M881">
        <f t="shared" si="7"/>
        <v>2.1999999999999993</v>
      </c>
      <c r="N881">
        <f t="shared" si="8"/>
        <v>4.8399999999999972</v>
      </c>
      <c r="O881" s="40">
        <f t="shared" si="9"/>
        <v>9.1666666666666632E-2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0"/>
        <v>25.857142857142858</v>
      </c>
      <c r="D882" s="17">
        <f t="shared" si="1"/>
        <v>2.1428571428571423</v>
      </c>
      <c r="E882">
        <f t="shared" si="2"/>
        <v>2.1428571428571423</v>
      </c>
      <c r="F882">
        <f t="shared" si="3"/>
        <v>4.5918367346938753</v>
      </c>
      <c r="G882" s="40">
        <f t="shared" si="4"/>
        <v>7.6530612244897947E-2</v>
      </c>
      <c r="I882" s="13">
        <v>43920</v>
      </c>
      <c r="J882">
        <v>20</v>
      </c>
      <c r="K882">
        <f t="shared" si="5"/>
        <v>22.6</v>
      </c>
      <c r="L882" s="17">
        <f t="shared" si="6"/>
        <v>-2.6000000000000014</v>
      </c>
      <c r="M882">
        <f t="shared" si="7"/>
        <v>2.6000000000000014</v>
      </c>
      <c r="N882">
        <f t="shared" si="8"/>
        <v>6.7600000000000078</v>
      </c>
      <c r="O882" s="40">
        <f t="shared" si="9"/>
        <v>0.13000000000000006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0"/>
        <v>25.142857142857142</v>
      </c>
      <c r="D883" s="17">
        <f t="shared" si="1"/>
        <v>-8.1428571428571423</v>
      </c>
      <c r="E883">
        <f t="shared" si="2"/>
        <v>8.1428571428571423</v>
      </c>
      <c r="F883">
        <f t="shared" si="3"/>
        <v>66.306122448979579</v>
      </c>
      <c r="G883" s="40">
        <f t="shared" si="4"/>
        <v>0.47899159663865543</v>
      </c>
      <c r="I883" s="13">
        <v>43921</v>
      </c>
      <c r="J883">
        <v>19</v>
      </c>
      <c r="K883">
        <f t="shared" si="5"/>
        <v>21.6</v>
      </c>
      <c r="L883" s="17">
        <f t="shared" si="6"/>
        <v>-2.6000000000000014</v>
      </c>
      <c r="M883">
        <f t="shared" si="7"/>
        <v>2.6000000000000014</v>
      </c>
      <c r="N883">
        <f t="shared" si="8"/>
        <v>6.7600000000000078</v>
      </c>
      <c r="O883" s="40">
        <f t="shared" si="9"/>
        <v>0.13684210526315796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0"/>
        <v>23.714285714285715</v>
      </c>
      <c r="D884" s="17">
        <f t="shared" si="1"/>
        <v>-0.7142857142857153</v>
      </c>
      <c r="E884">
        <f t="shared" si="2"/>
        <v>0.7142857142857153</v>
      </c>
      <c r="F884">
        <f t="shared" si="3"/>
        <v>0.51020408163265452</v>
      </c>
      <c r="G884" s="40">
        <f t="shared" si="4"/>
        <v>3.1055900621118057E-2</v>
      </c>
      <c r="I884" s="13">
        <v>43922</v>
      </c>
      <c r="J884">
        <v>20</v>
      </c>
      <c r="K884">
        <f t="shared" si="5"/>
        <v>21</v>
      </c>
      <c r="L884" s="17">
        <f t="shared" si="6"/>
        <v>-1</v>
      </c>
      <c r="M884">
        <f t="shared" si="7"/>
        <v>1</v>
      </c>
      <c r="N884">
        <f t="shared" si="8"/>
        <v>1</v>
      </c>
      <c r="O884" s="40">
        <f t="shared" si="9"/>
        <v>0.05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0"/>
        <v>23.571428571428573</v>
      </c>
      <c r="D885" s="17">
        <f t="shared" si="1"/>
        <v>-2.571428571428573</v>
      </c>
      <c r="E885">
        <f t="shared" si="2"/>
        <v>2.571428571428573</v>
      </c>
      <c r="F885">
        <f t="shared" si="3"/>
        <v>6.6122448979591919</v>
      </c>
      <c r="G885" s="40">
        <f t="shared" si="4"/>
        <v>0.1224489795918368</v>
      </c>
      <c r="I885" s="13">
        <v>43923</v>
      </c>
      <c r="J885">
        <v>22</v>
      </c>
      <c r="K885">
        <f t="shared" si="5"/>
        <v>20.2</v>
      </c>
      <c r="L885" s="17">
        <f t="shared" si="6"/>
        <v>1.8000000000000007</v>
      </c>
      <c r="M885">
        <f t="shared" si="7"/>
        <v>1.8000000000000007</v>
      </c>
      <c r="N885">
        <f t="shared" si="8"/>
        <v>3.2400000000000024</v>
      </c>
      <c r="O885" s="40">
        <f t="shared" si="9"/>
        <v>8.1818181818181845E-2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0"/>
        <v>22.285714285714285</v>
      </c>
      <c r="D886" s="17">
        <f t="shared" si="1"/>
        <v>-1.2857142857142847</v>
      </c>
      <c r="E886">
        <f t="shared" si="2"/>
        <v>1.2857142857142847</v>
      </c>
      <c r="F886">
        <f t="shared" si="3"/>
        <v>1.6530612244897933</v>
      </c>
      <c r="G886" s="40">
        <f t="shared" si="4"/>
        <v>6.1224489795918317E-2</v>
      </c>
      <c r="I886" s="13">
        <v>43924</v>
      </c>
      <c r="J886">
        <v>19</v>
      </c>
      <c r="K886">
        <f t="shared" si="5"/>
        <v>21</v>
      </c>
      <c r="L886" s="17">
        <f t="shared" si="6"/>
        <v>-2</v>
      </c>
      <c r="M886">
        <f t="shared" si="7"/>
        <v>2</v>
      </c>
      <c r="N886">
        <f t="shared" si="8"/>
        <v>4</v>
      </c>
      <c r="O886" s="40">
        <f t="shared" si="9"/>
        <v>0.10526315789473684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0"/>
        <v>22.285714285714285</v>
      </c>
      <c r="D887" s="17">
        <f t="shared" si="1"/>
        <v>4.7142857142857153</v>
      </c>
      <c r="E887">
        <f t="shared" si="2"/>
        <v>4.7142857142857153</v>
      </c>
      <c r="F887">
        <f t="shared" si="3"/>
        <v>22.224489795918377</v>
      </c>
      <c r="G887" s="40">
        <f t="shared" si="4"/>
        <v>0.17460317460317465</v>
      </c>
      <c r="I887" s="13">
        <v>43925</v>
      </c>
      <c r="J887">
        <v>18</v>
      </c>
      <c r="K887">
        <f t="shared" si="5"/>
        <v>20</v>
      </c>
      <c r="L887" s="17">
        <f t="shared" si="6"/>
        <v>-2</v>
      </c>
      <c r="M887">
        <f t="shared" si="7"/>
        <v>2</v>
      </c>
      <c r="N887">
        <f t="shared" si="8"/>
        <v>4</v>
      </c>
      <c r="O887" s="40">
        <f t="shared" si="9"/>
        <v>0.1111111111111111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0"/>
        <v>22</v>
      </c>
      <c r="D888" s="17">
        <f t="shared" si="1"/>
        <v>6</v>
      </c>
      <c r="E888">
        <f t="shared" si="2"/>
        <v>6</v>
      </c>
      <c r="F888">
        <f t="shared" si="3"/>
        <v>36</v>
      </c>
      <c r="G888" s="40">
        <f t="shared" si="4"/>
        <v>0.21428571428571427</v>
      </c>
      <c r="I888" s="13">
        <v>43926</v>
      </c>
      <c r="J888">
        <v>22</v>
      </c>
      <c r="K888">
        <f t="shared" si="5"/>
        <v>19.600000000000001</v>
      </c>
      <c r="L888" s="17">
        <f t="shared" si="6"/>
        <v>2.3999999999999986</v>
      </c>
      <c r="M888">
        <f t="shared" si="7"/>
        <v>2.3999999999999986</v>
      </c>
      <c r="N888">
        <f t="shared" si="8"/>
        <v>5.7599999999999936</v>
      </c>
      <c r="O888" s="40">
        <f t="shared" si="9"/>
        <v>0.10909090909090903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0"/>
        <v>23.571428571428573</v>
      </c>
      <c r="D889" s="17">
        <f t="shared" si="1"/>
        <v>-1.571428571428573</v>
      </c>
      <c r="E889">
        <f t="shared" si="2"/>
        <v>1.571428571428573</v>
      </c>
      <c r="F889">
        <f t="shared" si="3"/>
        <v>2.4693877551020456</v>
      </c>
      <c r="G889" s="40">
        <f t="shared" si="4"/>
        <v>7.1428571428571494E-2</v>
      </c>
      <c r="I889" s="13">
        <v>43927</v>
      </c>
      <c r="J889">
        <v>21</v>
      </c>
      <c r="K889">
        <f t="shared" si="5"/>
        <v>20.2</v>
      </c>
      <c r="L889" s="17">
        <f t="shared" si="6"/>
        <v>0.80000000000000071</v>
      </c>
      <c r="M889">
        <f t="shared" si="7"/>
        <v>0.80000000000000071</v>
      </c>
      <c r="N889">
        <f t="shared" si="8"/>
        <v>0.64000000000000112</v>
      </c>
      <c r="O889" s="40">
        <f t="shared" si="9"/>
        <v>3.8095238095238126E-2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0"/>
        <v>22.714285714285715</v>
      </c>
      <c r="D890" s="17">
        <f t="shared" si="1"/>
        <v>-3.7142857142857153</v>
      </c>
      <c r="E890">
        <f t="shared" si="2"/>
        <v>3.7142857142857153</v>
      </c>
      <c r="F890">
        <f t="shared" si="3"/>
        <v>13.795918367346946</v>
      </c>
      <c r="G890" s="40">
        <f t="shared" si="4"/>
        <v>0.19548872180451132</v>
      </c>
      <c r="I890" s="13">
        <v>43928</v>
      </c>
      <c r="J890">
        <v>23</v>
      </c>
      <c r="K890">
        <f t="shared" si="5"/>
        <v>20.399999999999999</v>
      </c>
      <c r="L890" s="17">
        <f t="shared" si="6"/>
        <v>2.6000000000000014</v>
      </c>
      <c r="M890">
        <f t="shared" si="7"/>
        <v>2.6000000000000014</v>
      </c>
      <c r="N890">
        <f t="shared" si="8"/>
        <v>6.7600000000000078</v>
      </c>
      <c r="O890" s="40">
        <f t="shared" si="9"/>
        <v>0.11304347826086962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0"/>
        <v>23</v>
      </c>
      <c r="D891" s="17">
        <f t="shared" si="1"/>
        <v>0</v>
      </c>
      <c r="E891">
        <f t="shared" si="2"/>
        <v>0</v>
      </c>
      <c r="F891">
        <f t="shared" si="3"/>
        <v>0</v>
      </c>
      <c r="G891" s="40">
        <f t="shared" si="4"/>
        <v>0</v>
      </c>
      <c r="I891" s="13">
        <v>43929</v>
      </c>
      <c r="J891">
        <v>23</v>
      </c>
      <c r="K891">
        <f t="shared" si="5"/>
        <v>20.6</v>
      </c>
      <c r="L891" s="17">
        <f t="shared" si="6"/>
        <v>2.3999999999999986</v>
      </c>
      <c r="M891">
        <f t="shared" si="7"/>
        <v>2.3999999999999986</v>
      </c>
      <c r="N891">
        <f t="shared" si="8"/>
        <v>5.7599999999999936</v>
      </c>
      <c r="O891" s="40">
        <f t="shared" si="9"/>
        <v>0.10434782608695646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0"/>
        <v>23</v>
      </c>
      <c r="D892" s="17">
        <f t="shared" si="1"/>
        <v>-6</v>
      </c>
      <c r="E892">
        <f t="shared" si="2"/>
        <v>6</v>
      </c>
      <c r="F892">
        <f t="shared" si="3"/>
        <v>36</v>
      </c>
      <c r="G892" s="40">
        <f t="shared" si="4"/>
        <v>0.35294117647058826</v>
      </c>
      <c r="I892" s="13">
        <v>43930</v>
      </c>
      <c r="J892">
        <v>20</v>
      </c>
      <c r="K892">
        <f t="shared" si="5"/>
        <v>21.4</v>
      </c>
      <c r="L892" s="17">
        <f t="shared" si="6"/>
        <v>-1.3999999999999986</v>
      </c>
      <c r="M892">
        <f t="shared" si="7"/>
        <v>1.3999999999999986</v>
      </c>
      <c r="N892">
        <f t="shared" si="8"/>
        <v>1.959999999999996</v>
      </c>
      <c r="O892" s="40">
        <f t="shared" si="9"/>
        <v>6.9999999999999923E-2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0"/>
        <v>22.428571428571427</v>
      </c>
      <c r="D893" s="17">
        <f t="shared" si="1"/>
        <v>-1.428571428571427</v>
      </c>
      <c r="E893">
        <f t="shared" si="2"/>
        <v>1.428571428571427</v>
      </c>
      <c r="F893">
        <f t="shared" si="3"/>
        <v>2.0408163265306078</v>
      </c>
      <c r="G893" s="40">
        <f t="shared" si="4"/>
        <v>6.8027210884353664E-2</v>
      </c>
      <c r="I893" s="13">
        <v>43931</v>
      </c>
      <c r="J893">
        <v>24</v>
      </c>
      <c r="K893">
        <f t="shared" si="5"/>
        <v>21.8</v>
      </c>
      <c r="L893" s="17">
        <f t="shared" si="6"/>
        <v>2.1999999999999993</v>
      </c>
      <c r="M893">
        <f t="shared" si="7"/>
        <v>2.1999999999999993</v>
      </c>
      <c r="N893">
        <f t="shared" si="8"/>
        <v>4.8399999999999972</v>
      </c>
      <c r="O893" s="40">
        <f t="shared" si="9"/>
        <v>9.1666666666666632E-2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0"/>
        <v>22.428571428571427</v>
      </c>
      <c r="D894" s="17">
        <f t="shared" si="1"/>
        <v>4.571428571428573</v>
      </c>
      <c r="E894">
        <f t="shared" si="2"/>
        <v>4.571428571428573</v>
      </c>
      <c r="F894">
        <f t="shared" si="3"/>
        <v>20.897959183673482</v>
      </c>
      <c r="G894" s="40">
        <f t="shared" si="4"/>
        <v>0.16931216931216936</v>
      </c>
      <c r="I894" s="13">
        <v>43932</v>
      </c>
      <c r="J894">
        <v>20</v>
      </c>
      <c r="K894">
        <f t="shared" si="5"/>
        <v>22.2</v>
      </c>
      <c r="L894" s="17">
        <f t="shared" si="6"/>
        <v>-2.1999999999999993</v>
      </c>
      <c r="M894">
        <f t="shared" si="7"/>
        <v>2.1999999999999993</v>
      </c>
      <c r="N894">
        <f t="shared" si="8"/>
        <v>4.8399999999999972</v>
      </c>
      <c r="O894" s="40">
        <f t="shared" si="9"/>
        <v>0.10999999999999996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>
        <v>3</v>
      </c>
      <c r="C895">
        <f t="shared" si="0"/>
        <v>22.428571428571427</v>
      </c>
      <c r="D895" s="17">
        <f t="shared" si="1"/>
        <v>-19.428571428571427</v>
      </c>
      <c r="E895">
        <f t="shared" si="2"/>
        <v>19.428571428571427</v>
      </c>
      <c r="F895">
        <f t="shared" si="3"/>
        <v>377.46938775510199</v>
      </c>
      <c r="G895" s="40">
        <f t="shared" si="4"/>
        <v>6.4761904761904754</v>
      </c>
      <c r="I895" s="13">
        <v>43933</v>
      </c>
      <c r="J895">
        <v>4</v>
      </c>
      <c r="K895">
        <f t="shared" si="5"/>
        <v>22</v>
      </c>
      <c r="L895" s="17">
        <f t="shared" si="6"/>
        <v>-18</v>
      </c>
      <c r="M895">
        <f t="shared" si="7"/>
        <v>18</v>
      </c>
      <c r="N895">
        <f t="shared" si="8"/>
        <v>324</v>
      </c>
      <c r="O895" s="40">
        <f t="shared" si="9"/>
        <v>4.5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0"/>
        <v>18.857142857142858</v>
      </c>
      <c r="D896" s="17">
        <f t="shared" si="1"/>
        <v>2.1428571428571423</v>
      </c>
      <c r="E896">
        <f t="shared" si="2"/>
        <v>2.1428571428571423</v>
      </c>
      <c r="F896">
        <f t="shared" si="3"/>
        <v>4.5918367346938753</v>
      </c>
      <c r="G896" s="40">
        <f t="shared" si="4"/>
        <v>0.10204081632653059</v>
      </c>
      <c r="I896" s="13">
        <v>43934</v>
      </c>
      <c r="J896">
        <v>23</v>
      </c>
      <c r="K896">
        <f t="shared" si="5"/>
        <v>18.2</v>
      </c>
      <c r="L896" s="17">
        <f t="shared" si="6"/>
        <v>4.8000000000000007</v>
      </c>
      <c r="M896">
        <f t="shared" si="7"/>
        <v>4.8000000000000007</v>
      </c>
      <c r="N896">
        <f t="shared" si="8"/>
        <v>23.040000000000006</v>
      </c>
      <c r="O896" s="40">
        <f t="shared" si="9"/>
        <v>0.20869565217391309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0"/>
        <v>18.714285714285715</v>
      </c>
      <c r="D897" s="17">
        <f t="shared" si="1"/>
        <v>2.2857142857142847</v>
      </c>
      <c r="E897">
        <f t="shared" si="2"/>
        <v>2.2857142857142847</v>
      </c>
      <c r="F897">
        <f t="shared" si="3"/>
        <v>5.2244897959183625</v>
      </c>
      <c r="G897" s="40">
        <f t="shared" si="4"/>
        <v>0.10884353741496594</v>
      </c>
      <c r="I897" s="13">
        <v>43935</v>
      </c>
      <c r="J897">
        <v>27</v>
      </c>
      <c r="K897">
        <f t="shared" si="5"/>
        <v>18.2</v>
      </c>
      <c r="L897" s="17">
        <f t="shared" si="6"/>
        <v>8.8000000000000007</v>
      </c>
      <c r="M897">
        <f t="shared" si="7"/>
        <v>8.8000000000000007</v>
      </c>
      <c r="N897">
        <f t="shared" si="8"/>
        <v>77.440000000000012</v>
      </c>
      <c r="O897" s="40">
        <f t="shared" si="9"/>
        <v>0.32592592592592595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0"/>
        <v>19</v>
      </c>
      <c r="D898" s="17">
        <f t="shared" si="1"/>
        <v>5</v>
      </c>
      <c r="E898">
        <f t="shared" si="2"/>
        <v>5</v>
      </c>
      <c r="F898">
        <f t="shared" si="3"/>
        <v>25</v>
      </c>
      <c r="G898" s="40">
        <f t="shared" si="4"/>
        <v>0.20833333333333334</v>
      </c>
      <c r="I898" s="13">
        <v>43936</v>
      </c>
      <c r="J898">
        <v>30</v>
      </c>
      <c r="K898">
        <f t="shared" si="5"/>
        <v>19.600000000000001</v>
      </c>
      <c r="L898" s="17">
        <f t="shared" si="6"/>
        <v>10.399999999999999</v>
      </c>
      <c r="M898">
        <f t="shared" si="7"/>
        <v>10.399999999999999</v>
      </c>
      <c r="N898">
        <f t="shared" si="8"/>
        <v>108.15999999999997</v>
      </c>
      <c r="O898" s="40">
        <f t="shared" si="9"/>
        <v>0.34666666666666662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0"/>
        <v>19.142857142857142</v>
      </c>
      <c r="D899" s="17">
        <f t="shared" si="1"/>
        <v>1.8571428571428577</v>
      </c>
      <c r="E899">
        <f t="shared" si="2"/>
        <v>1.8571428571428577</v>
      </c>
      <c r="F899">
        <f t="shared" si="3"/>
        <v>3.4489795918367365</v>
      </c>
      <c r="G899" s="40">
        <f t="shared" si="4"/>
        <v>8.8435374149659893E-2</v>
      </c>
      <c r="I899" s="13">
        <v>43937</v>
      </c>
      <c r="J899">
        <v>27</v>
      </c>
      <c r="K899">
        <f t="shared" si="5"/>
        <v>20.8</v>
      </c>
      <c r="L899" s="17">
        <f t="shared" si="6"/>
        <v>6.1999999999999993</v>
      </c>
      <c r="M899">
        <f t="shared" si="7"/>
        <v>6.1999999999999993</v>
      </c>
      <c r="N899">
        <f t="shared" si="8"/>
        <v>38.439999999999991</v>
      </c>
      <c r="O899" s="40">
        <f t="shared" si="9"/>
        <v>0.2296296296296296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0"/>
        <v>19.714285714285715</v>
      </c>
      <c r="D900" s="17">
        <f t="shared" si="1"/>
        <v>7.2857142857142847</v>
      </c>
      <c r="E900">
        <f t="shared" si="2"/>
        <v>7.2857142857142847</v>
      </c>
      <c r="F900">
        <f t="shared" si="3"/>
        <v>53.081632653061213</v>
      </c>
      <c r="G900" s="40">
        <f t="shared" si="4"/>
        <v>0.26984126984126983</v>
      </c>
      <c r="I900" s="13">
        <v>43938</v>
      </c>
      <c r="J900">
        <v>22</v>
      </c>
      <c r="K900">
        <f t="shared" si="5"/>
        <v>22.2</v>
      </c>
      <c r="L900" s="17">
        <f t="shared" si="6"/>
        <v>-0.19999999999999929</v>
      </c>
      <c r="M900">
        <f t="shared" si="7"/>
        <v>0.19999999999999929</v>
      </c>
      <c r="N900">
        <f t="shared" si="8"/>
        <v>3.9999999999999716E-2</v>
      </c>
      <c r="O900" s="40">
        <f t="shared" si="9"/>
        <v>9.0909090909090592E-3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0"/>
        <v>20.571428571428573</v>
      </c>
      <c r="D901" s="17">
        <f t="shared" si="1"/>
        <v>4.428571428571427</v>
      </c>
      <c r="E901">
        <f t="shared" si="2"/>
        <v>4.428571428571427</v>
      </c>
      <c r="F901">
        <f t="shared" si="3"/>
        <v>19.612244897959169</v>
      </c>
      <c r="G901" s="40">
        <f t="shared" si="4"/>
        <v>0.17714285714285707</v>
      </c>
      <c r="I901" s="13">
        <v>43939</v>
      </c>
      <c r="J901">
        <v>27</v>
      </c>
      <c r="K901">
        <f t="shared" si="5"/>
        <v>25.8</v>
      </c>
      <c r="L901" s="17">
        <f t="shared" si="6"/>
        <v>1.1999999999999993</v>
      </c>
      <c r="M901">
        <f t="shared" si="7"/>
        <v>1.1999999999999993</v>
      </c>
      <c r="N901">
        <f t="shared" si="8"/>
        <v>1.4399999999999984</v>
      </c>
      <c r="O901" s="40">
        <f t="shared" si="9"/>
        <v>4.4444444444444418E-2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0"/>
        <v>20.285714285714285</v>
      </c>
      <c r="D902" s="17">
        <f t="shared" si="1"/>
        <v>12.714285714285715</v>
      </c>
      <c r="E902">
        <f t="shared" si="2"/>
        <v>12.714285714285715</v>
      </c>
      <c r="F902">
        <f t="shared" si="3"/>
        <v>161.65306122448982</v>
      </c>
      <c r="G902" s="40">
        <f t="shared" si="4"/>
        <v>0.38528138528138534</v>
      </c>
      <c r="I902" s="13">
        <v>43940</v>
      </c>
      <c r="J902">
        <v>18</v>
      </c>
      <c r="K902">
        <f t="shared" si="5"/>
        <v>26.6</v>
      </c>
      <c r="L902" s="17">
        <f t="shared" si="6"/>
        <v>-8.6000000000000014</v>
      </c>
      <c r="M902">
        <f t="shared" si="7"/>
        <v>8.6000000000000014</v>
      </c>
      <c r="N902">
        <f t="shared" si="8"/>
        <v>73.960000000000022</v>
      </c>
      <c r="O902" s="40">
        <f t="shared" si="9"/>
        <v>0.47777777777777786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0"/>
        <v>24.571428571428573</v>
      </c>
      <c r="D903" s="17">
        <f t="shared" si="1"/>
        <v>-1.571428571428573</v>
      </c>
      <c r="E903">
        <f t="shared" si="2"/>
        <v>1.571428571428573</v>
      </c>
      <c r="F903">
        <f t="shared" si="3"/>
        <v>2.4693877551020456</v>
      </c>
      <c r="G903" s="40">
        <f t="shared" si="4"/>
        <v>6.8322981366459687E-2</v>
      </c>
      <c r="I903" s="13">
        <v>43941</v>
      </c>
      <c r="J903">
        <v>30</v>
      </c>
      <c r="K903">
        <f t="shared" si="5"/>
        <v>24.8</v>
      </c>
      <c r="L903" s="17">
        <f t="shared" si="6"/>
        <v>5.1999999999999993</v>
      </c>
      <c r="M903">
        <f t="shared" si="7"/>
        <v>5.1999999999999993</v>
      </c>
      <c r="N903">
        <f t="shared" si="8"/>
        <v>27.039999999999992</v>
      </c>
      <c r="O903" s="40">
        <f t="shared" si="9"/>
        <v>0.17333333333333331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0"/>
        <v>24.857142857142858</v>
      </c>
      <c r="D904" s="17">
        <f t="shared" si="1"/>
        <v>-4.8571428571428577</v>
      </c>
      <c r="E904">
        <f t="shared" si="2"/>
        <v>4.8571428571428577</v>
      </c>
      <c r="F904">
        <f t="shared" si="3"/>
        <v>23.591836734693882</v>
      </c>
      <c r="G904" s="40">
        <f t="shared" si="4"/>
        <v>0.24285714285714288</v>
      </c>
      <c r="I904" s="13">
        <v>43942</v>
      </c>
      <c r="J904">
        <v>32</v>
      </c>
      <c r="K904">
        <f t="shared" si="5"/>
        <v>24.8</v>
      </c>
      <c r="L904" s="17">
        <f t="shared" si="6"/>
        <v>7.1999999999999993</v>
      </c>
      <c r="M904">
        <f t="shared" si="7"/>
        <v>7.1999999999999993</v>
      </c>
      <c r="N904">
        <f t="shared" si="8"/>
        <v>51.839999999999989</v>
      </c>
      <c r="O904" s="40">
        <f t="shared" si="9"/>
        <v>0.22499999999999998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0"/>
        <v>24.714285714285715</v>
      </c>
      <c r="D905" s="17">
        <f t="shared" si="1"/>
        <v>-4.7142857142857153</v>
      </c>
      <c r="E905">
        <f t="shared" si="2"/>
        <v>4.7142857142857153</v>
      </c>
      <c r="F905">
        <f t="shared" si="3"/>
        <v>22.224489795918377</v>
      </c>
      <c r="G905" s="40">
        <f t="shared" si="4"/>
        <v>0.23571428571428577</v>
      </c>
      <c r="I905" s="13">
        <v>43943</v>
      </c>
      <c r="J905">
        <v>25</v>
      </c>
      <c r="K905">
        <f t="shared" si="5"/>
        <v>25.8</v>
      </c>
      <c r="L905" s="17">
        <f t="shared" si="6"/>
        <v>-0.80000000000000071</v>
      </c>
      <c r="M905">
        <f t="shared" si="7"/>
        <v>0.80000000000000071</v>
      </c>
      <c r="N905">
        <f t="shared" si="8"/>
        <v>0.64000000000000112</v>
      </c>
      <c r="O905" s="40">
        <f t="shared" si="9"/>
        <v>3.2000000000000028E-2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0"/>
        <v>24.142857142857142</v>
      </c>
      <c r="D906" s="17">
        <f t="shared" si="1"/>
        <v>-1.1428571428571423</v>
      </c>
      <c r="E906">
        <f t="shared" si="2"/>
        <v>1.1428571428571423</v>
      </c>
      <c r="F906">
        <f t="shared" si="3"/>
        <v>1.3061224489795906</v>
      </c>
      <c r="G906" s="40">
        <f t="shared" si="4"/>
        <v>4.9689440993788796E-2</v>
      </c>
      <c r="I906" s="13">
        <v>43944</v>
      </c>
      <c r="J906">
        <v>24</v>
      </c>
      <c r="K906">
        <f t="shared" si="5"/>
        <v>26.4</v>
      </c>
      <c r="L906" s="17">
        <f t="shared" si="6"/>
        <v>-2.3999999999999986</v>
      </c>
      <c r="M906">
        <f t="shared" si="7"/>
        <v>2.3999999999999986</v>
      </c>
      <c r="N906">
        <f t="shared" si="8"/>
        <v>5.7599999999999936</v>
      </c>
      <c r="O906" s="40">
        <f t="shared" si="9"/>
        <v>9.9999999999999936E-2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0"/>
        <v>24.428571428571427</v>
      </c>
      <c r="D907" s="17">
        <f t="shared" si="1"/>
        <v>-2.428571428571427</v>
      </c>
      <c r="E907">
        <f t="shared" si="2"/>
        <v>2.428571428571427</v>
      </c>
      <c r="F907">
        <f t="shared" si="3"/>
        <v>5.8979591836734624</v>
      </c>
      <c r="G907" s="40">
        <f t="shared" si="4"/>
        <v>0.11038961038961032</v>
      </c>
      <c r="I907" s="13">
        <v>43945</v>
      </c>
      <c r="J907">
        <v>24</v>
      </c>
      <c r="K907">
        <f t="shared" si="5"/>
        <v>25.8</v>
      </c>
      <c r="L907" s="17">
        <f t="shared" si="6"/>
        <v>-1.8000000000000007</v>
      </c>
      <c r="M907">
        <f t="shared" si="7"/>
        <v>1.8000000000000007</v>
      </c>
      <c r="N907">
        <f t="shared" si="8"/>
        <v>3.2400000000000024</v>
      </c>
      <c r="O907" s="40">
        <f t="shared" si="9"/>
        <v>7.5000000000000025E-2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0"/>
        <v>23.714285714285715</v>
      </c>
      <c r="D908" s="17">
        <f t="shared" si="1"/>
        <v>6.2857142857142847</v>
      </c>
      <c r="E908">
        <f t="shared" si="2"/>
        <v>6.2857142857142847</v>
      </c>
      <c r="F908">
        <f t="shared" si="3"/>
        <v>39.510204081632644</v>
      </c>
      <c r="G908" s="40">
        <f t="shared" si="4"/>
        <v>0.2095238095238095</v>
      </c>
      <c r="I908" s="13">
        <v>43946</v>
      </c>
      <c r="J908">
        <v>26</v>
      </c>
      <c r="K908">
        <f t="shared" si="5"/>
        <v>27</v>
      </c>
      <c r="L908" s="17">
        <f t="shared" si="6"/>
        <v>-1</v>
      </c>
      <c r="M908">
        <f t="shared" si="7"/>
        <v>1</v>
      </c>
      <c r="N908">
        <f t="shared" si="8"/>
        <v>1</v>
      </c>
      <c r="O908" s="40">
        <f t="shared" si="9"/>
        <v>3.8461538461538464E-2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0"/>
        <v>24.428571428571427</v>
      </c>
      <c r="D909" s="17">
        <f t="shared" si="1"/>
        <v>8.571428571428573</v>
      </c>
      <c r="E909">
        <f t="shared" si="2"/>
        <v>8.571428571428573</v>
      </c>
      <c r="F909">
        <f t="shared" si="3"/>
        <v>73.469387755102062</v>
      </c>
      <c r="G909" s="40">
        <f t="shared" si="4"/>
        <v>0.25974025974025977</v>
      </c>
      <c r="I909" s="13">
        <v>43947</v>
      </c>
      <c r="J909">
        <v>24</v>
      </c>
      <c r="K909">
        <f t="shared" si="5"/>
        <v>26.2</v>
      </c>
      <c r="L909" s="17">
        <f t="shared" si="6"/>
        <v>-2.1999999999999993</v>
      </c>
      <c r="M909">
        <f t="shared" si="7"/>
        <v>2.1999999999999993</v>
      </c>
      <c r="N909">
        <f t="shared" si="8"/>
        <v>4.8399999999999972</v>
      </c>
      <c r="O909" s="40">
        <f t="shared" si="9"/>
        <v>9.1666666666666632E-2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0"/>
        <v>24.428571428571427</v>
      </c>
      <c r="D910" s="17">
        <f t="shared" si="1"/>
        <v>3.571428571428573</v>
      </c>
      <c r="E910">
        <f t="shared" si="2"/>
        <v>3.571428571428573</v>
      </c>
      <c r="F910">
        <f t="shared" si="3"/>
        <v>12.755102040816338</v>
      </c>
      <c r="G910" s="40">
        <f t="shared" si="4"/>
        <v>0.12755102040816332</v>
      </c>
      <c r="I910" s="13">
        <v>43948</v>
      </c>
      <c r="J910">
        <v>37</v>
      </c>
      <c r="K910">
        <f t="shared" si="5"/>
        <v>24.6</v>
      </c>
      <c r="L910" s="17">
        <f t="shared" si="6"/>
        <v>12.399999999999999</v>
      </c>
      <c r="M910">
        <f t="shared" si="7"/>
        <v>12.399999999999999</v>
      </c>
      <c r="N910">
        <f t="shared" si="8"/>
        <v>153.75999999999996</v>
      </c>
      <c r="O910" s="40">
        <f t="shared" si="9"/>
        <v>0.3351351351351351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0"/>
        <v>25.142857142857142</v>
      </c>
      <c r="D911" s="17">
        <f t="shared" si="1"/>
        <v>-4.1428571428571423</v>
      </c>
      <c r="E911">
        <f t="shared" si="2"/>
        <v>4.1428571428571423</v>
      </c>
      <c r="F911">
        <f t="shared" si="3"/>
        <v>17.163265306122444</v>
      </c>
      <c r="G911" s="40">
        <f t="shared" si="4"/>
        <v>0.19727891156462582</v>
      </c>
      <c r="I911" s="13">
        <v>43949</v>
      </c>
      <c r="J911">
        <v>27</v>
      </c>
      <c r="K911">
        <f t="shared" si="5"/>
        <v>27</v>
      </c>
      <c r="L911" s="17">
        <f t="shared" si="6"/>
        <v>0</v>
      </c>
      <c r="M911">
        <f t="shared" si="7"/>
        <v>0</v>
      </c>
      <c r="N911">
        <f t="shared" si="8"/>
        <v>0</v>
      </c>
      <c r="O911" s="40">
        <f t="shared" si="9"/>
        <v>0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0"/>
        <v>25.285714285714285</v>
      </c>
      <c r="D912" s="17">
        <f t="shared" si="1"/>
        <v>-5.2857142857142847</v>
      </c>
      <c r="E912">
        <f t="shared" si="2"/>
        <v>5.2857142857142847</v>
      </c>
      <c r="F912">
        <f t="shared" si="3"/>
        <v>27.938775510204071</v>
      </c>
      <c r="G912" s="40">
        <f t="shared" si="4"/>
        <v>0.26428571428571423</v>
      </c>
      <c r="I912" s="13">
        <v>43950</v>
      </c>
      <c r="J912">
        <v>22</v>
      </c>
      <c r="K912">
        <f t="shared" si="5"/>
        <v>27.6</v>
      </c>
      <c r="L912" s="17">
        <f t="shared" si="6"/>
        <v>-5.6000000000000014</v>
      </c>
      <c r="M912">
        <f t="shared" si="7"/>
        <v>5.6000000000000014</v>
      </c>
      <c r="N912">
        <f t="shared" si="8"/>
        <v>31.360000000000017</v>
      </c>
      <c r="O912" s="40">
        <f t="shared" si="9"/>
        <v>0.25454545454545463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0"/>
        <v>25.285714285714285</v>
      </c>
      <c r="D913" s="17">
        <f t="shared" si="1"/>
        <v>-3.2857142857142847</v>
      </c>
      <c r="E913">
        <f t="shared" si="2"/>
        <v>3.2857142857142847</v>
      </c>
      <c r="F913">
        <f t="shared" si="3"/>
        <v>10.795918367346932</v>
      </c>
      <c r="G913" s="40">
        <f t="shared" si="4"/>
        <v>0.14935064935064932</v>
      </c>
      <c r="I913" s="13">
        <v>43951</v>
      </c>
      <c r="J913">
        <v>26</v>
      </c>
      <c r="K913">
        <f t="shared" si="5"/>
        <v>27.2</v>
      </c>
      <c r="L913" s="17">
        <f t="shared" si="6"/>
        <v>-1.1999999999999993</v>
      </c>
      <c r="M913">
        <f t="shared" si="7"/>
        <v>1.1999999999999993</v>
      </c>
      <c r="N913">
        <f t="shared" si="8"/>
        <v>1.4399999999999984</v>
      </c>
      <c r="O913" s="40">
        <f t="shared" si="9"/>
        <v>4.6153846153846129E-2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0"/>
        <v>25.142857142857142</v>
      </c>
      <c r="D914" s="17">
        <f t="shared" si="1"/>
        <v>-3.1428571428571423</v>
      </c>
      <c r="E914">
        <f t="shared" si="2"/>
        <v>3.1428571428571423</v>
      </c>
      <c r="F914">
        <f t="shared" si="3"/>
        <v>9.8775510204081609</v>
      </c>
      <c r="G914" s="40">
        <f t="shared" si="4"/>
        <v>0.14285714285714282</v>
      </c>
      <c r="I914" s="13">
        <v>43952</v>
      </c>
      <c r="J914">
        <v>23</v>
      </c>
      <c r="K914">
        <f t="shared" si="5"/>
        <v>27.2</v>
      </c>
      <c r="L914" s="17">
        <f t="shared" si="6"/>
        <v>-4.1999999999999993</v>
      </c>
      <c r="M914">
        <f t="shared" si="7"/>
        <v>4.1999999999999993</v>
      </c>
      <c r="N914">
        <f t="shared" si="8"/>
        <v>17.639999999999993</v>
      </c>
      <c r="O914" s="40">
        <f t="shared" si="9"/>
        <v>0.18260869565217389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0"/>
        <v>25.142857142857142</v>
      </c>
      <c r="D915" s="17">
        <f t="shared" si="1"/>
        <v>7.8571428571428577</v>
      </c>
      <c r="E915">
        <f t="shared" si="2"/>
        <v>7.8571428571428577</v>
      </c>
      <c r="F915">
        <f t="shared" si="3"/>
        <v>61.734693877551031</v>
      </c>
      <c r="G915" s="40">
        <f t="shared" si="4"/>
        <v>0.23809523809523811</v>
      </c>
      <c r="I915" s="13">
        <v>43953</v>
      </c>
      <c r="J915">
        <v>22</v>
      </c>
      <c r="K915">
        <f t="shared" si="5"/>
        <v>27</v>
      </c>
      <c r="L915" s="17">
        <f t="shared" si="6"/>
        <v>-5</v>
      </c>
      <c r="M915">
        <f t="shared" si="7"/>
        <v>5</v>
      </c>
      <c r="N915">
        <f t="shared" si="8"/>
        <v>25</v>
      </c>
      <c r="O915" s="40">
        <f t="shared" si="9"/>
        <v>0.22727272727272727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0"/>
        <v>25.571428571428573</v>
      </c>
      <c r="D916" s="17">
        <f t="shared" si="1"/>
        <v>1.428571428571427</v>
      </c>
      <c r="E916">
        <f t="shared" si="2"/>
        <v>1.428571428571427</v>
      </c>
      <c r="F916">
        <f t="shared" si="3"/>
        <v>2.0408163265306078</v>
      </c>
      <c r="G916" s="40">
        <f t="shared" si="4"/>
        <v>5.2910052910052852E-2</v>
      </c>
      <c r="I916" s="13">
        <v>43954</v>
      </c>
      <c r="J916">
        <v>24</v>
      </c>
      <c r="K916">
        <f t="shared" si="5"/>
        <v>24</v>
      </c>
      <c r="L916" s="17">
        <f t="shared" si="6"/>
        <v>0</v>
      </c>
      <c r="M916">
        <f t="shared" si="7"/>
        <v>0</v>
      </c>
      <c r="N916">
        <f t="shared" si="8"/>
        <v>0</v>
      </c>
      <c r="O916" s="40">
        <f t="shared" si="9"/>
        <v>0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0"/>
        <v>24.714285714285715</v>
      </c>
      <c r="D917" s="17">
        <f t="shared" si="1"/>
        <v>0.2857142857142847</v>
      </c>
      <c r="E917">
        <f t="shared" si="2"/>
        <v>0.2857142857142847</v>
      </c>
      <c r="F917">
        <f t="shared" si="3"/>
        <v>8.1632653061223914E-2</v>
      </c>
      <c r="G917" s="40">
        <f t="shared" si="4"/>
        <v>1.1428571428571389E-2</v>
      </c>
      <c r="I917" s="13">
        <v>43955</v>
      </c>
      <c r="J917">
        <v>27</v>
      </c>
      <c r="K917">
        <f t="shared" si="5"/>
        <v>23.4</v>
      </c>
      <c r="L917" s="17">
        <f t="shared" si="6"/>
        <v>3.6000000000000014</v>
      </c>
      <c r="M917">
        <f t="shared" si="7"/>
        <v>3.6000000000000014</v>
      </c>
      <c r="N917">
        <f t="shared" si="8"/>
        <v>12.96000000000001</v>
      </c>
      <c r="O917" s="40">
        <f t="shared" si="9"/>
        <v>0.13333333333333339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0"/>
        <v>24.285714285714285</v>
      </c>
      <c r="D918" s="17">
        <f t="shared" si="1"/>
        <v>-2.2857142857142847</v>
      </c>
      <c r="E918">
        <f t="shared" si="2"/>
        <v>2.2857142857142847</v>
      </c>
      <c r="F918">
        <f t="shared" si="3"/>
        <v>5.2244897959183625</v>
      </c>
      <c r="G918" s="40">
        <f t="shared" si="4"/>
        <v>0.10389610389610385</v>
      </c>
      <c r="I918" s="13">
        <v>43956</v>
      </c>
      <c r="J918">
        <v>28</v>
      </c>
      <c r="K918">
        <f t="shared" si="5"/>
        <v>24.4</v>
      </c>
      <c r="L918" s="17">
        <f t="shared" si="6"/>
        <v>3.6000000000000014</v>
      </c>
      <c r="M918">
        <f t="shared" si="7"/>
        <v>3.6000000000000014</v>
      </c>
      <c r="N918">
        <f t="shared" si="8"/>
        <v>12.96000000000001</v>
      </c>
      <c r="O918" s="40">
        <f t="shared" si="9"/>
        <v>0.12857142857142861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0"/>
        <v>24.428571428571427</v>
      </c>
      <c r="D919" s="17">
        <f t="shared" si="1"/>
        <v>-0.42857142857142705</v>
      </c>
      <c r="E919">
        <f t="shared" si="2"/>
        <v>0.42857142857142705</v>
      </c>
      <c r="F919">
        <f t="shared" si="3"/>
        <v>0.18367346938775381</v>
      </c>
      <c r="G919" s="40">
        <f t="shared" si="4"/>
        <v>1.7857142857142794E-2</v>
      </c>
      <c r="I919" s="13">
        <v>43957</v>
      </c>
      <c r="J919">
        <v>27</v>
      </c>
      <c r="K919">
        <f t="shared" si="5"/>
        <v>24.8</v>
      </c>
      <c r="L919" s="17">
        <f t="shared" si="6"/>
        <v>2.1999999999999993</v>
      </c>
      <c r="M919">
        <f t="shared" si="7"/>
        <v>2.1999999999999993</v>
      </c>
      <c r="N919">
        <f t="shared" si="8"/>
        <v>4.8399999999999972</v>
      </c>
      <c r="O919" s="40">
        <f t="shared" si="9"/>
        <v>8.148148148148146E-2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0"/>
        <v>25</v>
      </c>
      <c r="D920" s="17">
        <f t="shared" si="1"/>
        <v>2</v>
      </c>
      <c r="E920">
        <f t="shared" si="2"/>
        <v>2</v>
      </c>
      <c r="F920">
        <f t="shared" si="3"/>
        <v>4</v>
      </c>
      <c r="G920" s="40">
        <f t="shared" si="4"/>
        <v>7.407407407407407E-2</v>
      </c>
      <c r="I920" s="13">
        <v>43958</v>
      </c>
      <c r="J920">
        <v>29</v>
      </c>
      <c r="K920">
        <f t="shared" si="5"/>
        <v>25.6</v>
      </c>
      <c r="L920" s="17">
        <f t="shared" si="6"/>
        <v>3.3999999999999986</v>
      </c>
      <c r="M920">
        <f t="shared" si="7"/>
        <v>3.3999999999999986</v>
      </c>
      <c r="N920">
        <f t="shared" si="8"/>
        <v>11.55999999999999</v>
      </c>
      <c r="O920" s="40">
        <f t="shared" si="9"/>
        <v>0.11724137931034478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0"/>
        <v>25.714285714285715</v>
      </c>
      <c r="D921" s="17">
        <f t="shared" si="1"/>
        <v>3.2857142857142847</v>
      </c>
      <c r="E921">
        <f t="shared" si="2"/>
        <v>3.2857142857142847</v>
      </c>
      <c r="F921">
        <f t="shared" si="3"/>
        <v>10.795918367346932</v>
      </c>
      <c r="G921" s="40">
        <f t="shared" si="4"/>
        <v>0.1133004926108374</v>
      </c>
      <c r="I921" s="13">
        <v>43959</v>
      </c>
      <c r="J921">
        <v>41</v>
      </c>
      <c r="K921">
        <f t="shared" si="5"/>
        <v>27</v>
      </c>
      <c r="L921" s="17">
        <f t="shared" si="6"/>
        <v>14</v>
      </c>
      <c r="M921">
        <f t="shared" si="7"/>
        <v>14</v>
      </c>
      <c r="N921">
        <f t="shared" si="8"/>
        <v>196</v>
      </c>
      <c r="O921" s="40">
        <f t="shared" si="9"/>
        <v>0.34146341463414637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0"/>
        <v>26.714285714285715</v>
      </c>
      <c r="D922" s="17">
        <f t="shared" si="1"/>
        <v>0.2857142857142847</v>
      </c>
      <c r="E922">
        <f t="shared" si="2"/>
        <v>0.2857142857142847</v>
      </c>
      <c r="F922">
        <f t="shared" si="3"/>
        <v>8.1632653061223914E-2</v>
      </c>
      <c r="G922" s="40">
        <f t="shared" si="4"/>
        <v>1.0582010582010545E-2</v>
      </c>
      <c r="I922" s="13">
        <v>43960</v>
      </c>
      <c r="J922">
        <v>22</v>
      </c>
      <c r="K922">
        <f t="shared" si="5"/>
        <v>30.4</v>
      </c>
      <c r="L922" s="17">
        <f t="shared" si="6"/>
        <v>-8.3999999999999986</v>
      </c>
      <c r="M922">
        <f t="shared" si="7"/>
        <v>8.3999999999999986</v>
      </c>
      <c r="N922">
        <f t="shared" si="8"/>
        <v>70.559999999999974</v>
      </c>
      <c r="O922" s="40">
        <f t="shared" si="9"/>
        <v>0.38181818181818178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0"/>
        <v>25.857142857142858</v>
      </c>
      <c r="D923" s="17">
        <f t="shared" si="1"/>
        <v>10.142857142857142</v>
      </c>
      <c r="E923">
        <f t="shared" si="2"/>
        <v>10.142857142857142</v>
      </c>
      <c r="F923">
        <f t="shared" si="3"/>
        <v>102.87755102040815</v>
      </c>
      <c r="G923" s="40">
        <f t="shared" si="4"/>
        <v>0.28174603174603174</v>
      </c>
      <c r="I923" s="13">
        <v>43961</v>
      </c>
      <c r="J923">
        <v>21</v>
      </c>
      <c r="K923">
        <f t="shared" si="5"/>
        <v>29.4</v>
      </c>
      <c r="L923" s="17">
        <f t="shared" si="6"/>
        <v>-8.3999999999999986</v>
      </c>
      <c r="M923">
        <f t="shared" si="7"/>
        <v>8.3999999999999986</v>
      </c>
      <c r="N923">
        <f t="shared" si="8"/>
        <v>70.559999999999974</v>
      </c>
      <c r="O923" s="40">
        <f t="shared" si="9"/>
        <v>0.39999999999999991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0"/>
        <v>27.142857142857142</v>
      </c>
      <c r="D924" s="17">
        <f t="shared" si="1"/>
        <v>1.8571428571428577</v>
      </c>
      <c r="E924">
        <f t="shared" si="2"/>
        <v>1.8571428571428577</v>
      </c>
      <c r="F924">
        <f t="shared" si="3"/>
        <v>3.4489795918367365</v>
      </c>
      <c r="G924" s="40">
        <f t="shared" si="4"/>
        <v>6.4039408866995093E-2</v>
      </c>
      <c r="I924" s="13">
        <v>43962</v>
      </c>
      <c r="J924">
        <v>31</v>
      </c>
      <c r="K924">
        <f t="shared" si="5"/>
        <v>28</v>
      </c>
      <c r="L924" s="17">
        <f t="shared" si="6"/>
        <v>3</v>
      </c>
      <c r="M924">
        <f t="shared" si="7"/>
        <v>3</v>
      </c>
      <c r="N924">
        <f t="shared" si="8"/>
        <v>9</v>
      </c>
      <c r="O924" s="40">
        <f t="shared" si="9"/>
        <v>9.6774193548387094E-2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0"/>
        <v>27.714285714285715</v>
      </c>
      <c r="D925" s="17">
        <f t="shared" si="1"/>
        <v>-1.7142857142857153</v>
      </c>
      <c r="E925">
        <f t="shared" si="2"/>
        <v>1.7142857142857153</v>
      </c>
      <c r="F925">
        <f t="shared" si="3"/>
        <v>2.9387755102040849</v>
      </c>
      <c r="G925" s="40">
        <f t="shared" si="4"/>
        <v>6.5934065934065977E-2</v>
      </c>
      <c r="I925" s="13">
        <v>43963</v>
      </c>
      <c r="J925">
        <v>45</v>
      </c>
      <c r="K925">
        <f t="shared" si="5"/>
        <v>28.8</v>
      </c>
      <c r="L925" s="17">
        <f t="shared" si="6"/>
        <v>16.2</v>
      </c>
      <c r="M925">
        <f t="shared" si="7"/>
        <v>16.2</v>
      </c>
      <c r="N925">
        <f t="shared" si="8"/>
        <v>262.44</v>
      </c>
      <c r="O925" s="40">
        <f t="shared" si="9"/>
        <v>0.36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0"/>
        <v>28.285714285714285</v>
      </c>
      <c r="D926" s="17">
        <f t="shared" si="1"/>
        <v>-7.2857142857142847</v>
      </c>
      <c r="E926">
        <f t="shared" si="2"/>
        <v>7.2857142857142847</v>
      </c>
      <c r="F926">
        <f t="shared" si="3"/>
        <v>53.081632653061213</v>
      </c>
      <c r="G926" s="40">
        <f t="shared" si="4"/>
        <v>0.34693877551020402</v>
      </c>
      <c r="I926" s="13">
        <v>43964</v>
      </c>
      <c r="J926">
        <v>26</v>
      </c>
      <c r="K926">
        <f t="shared" si="5"/>
        <v>32</v>
      </c>
      <c r="L926" s="17">
        <f t="shared" si="6"/>
        <v>-6</v>
      </c>
      <c r="M926">
        <f t="shared" si="7"/>
        <v>6</v>
      </c>
      <c r="N926">
        <f t="shared" si="8"/>
        <v>36</v>
      </c>
      <c r="O926" s="40">
        <f t="shared" si="9"/>
        <v>0.23076923076923078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0"/>
        <v>27.857142857142858</v>
      </c>
      <c r="D927" s="17">
        <f t="shared" si="1"/>
        <v>-6.8571428571428577</v>
      </c>
      <c r="E927">
        <f t="shared" si="2"/>
        <v>6.8571428571428577</v>
      </c>
      <c r="F927">
        <f t="shared" si="3"/>
        <v>47.020408163265316</v>
      </c>
      <c r="G927" s="40">
        <f t="shared" si="4"/>
        <v>0.32653061224489799</v>
      </c>
      <c r="I927" s="13">
        <v>43965</v>
      </c>
      <c r="J927">
        <v>22</v>
      </c>
      <c r="K927">
        <f t="shared" si="5"/>
        <v>29</v>
      </c>
      <c r="L927" s="17">
        <f t="shared" si="6"/>
        <v>-7</v>
      </c>
      <c r="M927">
        <f t="shared" si="7"/>
        <v>7</v>
      </c>
      <c r="N927">
        <f t="shared" si="8"/>
        <v>49</v>
      </c>
      <c r="O927" s="40">
        <f t="shared" si="9"/>
        <v>0.31818181818181818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0"/>
        <v>27</v>
      </c>
      <c r="D928" s="17">
        <f t="shared" si="1"/>
        <v>-5</v>
      </c>
      <c r="E928">
        <f t="shared" si="2"/>
        <v>5</v>
      </c>
      <c r="F928">
        <f t="shared" si="3"/>
        <v>25</v>
      </c>
      <c r="G928" s="40">
        <f t="shared" si="4"/>
        <v>0.22727272727272727</v>
      </c>
      <c r="I928" s="13">
        <v>43966</v>
      </c>
      <c r="J928">
        <v>30</v>
      </c>
      <c r="K928">
        <f t="shared" si="5"/>
        <v>29</v>
      </c>
      <c r="L928" s="17">
        <f t="shared" si="6"/>
        <v>1</v>
      </c>
      <c r="M928">
        <f t="shared" si="7"/>
        <v>1</v>
      </c>
      <c r="N928">
        <f t="shared" si="8"/>
        <v>1</v>
      </c>
      <c r="O928" s="40">
        <f t="shared" si="9"/>
        <v>3.3333333333333333E-2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0"/>
        <v>26</v>
      </c>
      <c r="D929" s="17">
        <f t="shared" si="1"/>
        <v>0</v>
      </c>
      <c r="E929">
        <f t="shared" si="2"/>
        <v>0</v>
      </c>
      <c r="F929">
        <f t="shared" si="3"/>
        <v>0</v>
      </c>
      <c r="G929" s="40">
        <f t="shared" si="4"/>
        <v>0</v>
      </c>
      <c r="I929" s="13">
        <v>43967</v>
      </c>
      <c r="J929">
        <v>22</v>
      </c>
      <c r="K929">
        <f t="shared" si="5"/>
        <v>30.8</v>
      </c>
      <c r="L929" s="17">
        <f t="shared" si="6"/>
        <v>-8.8000000000000007</v>
      </c>
      <c r="M929">
        <f t="shared" si="7"/>
        <v>8.8000000000000007</v>
      </c>
      <c r="N929">
        <f t="shared" si="8"/>
        <v>77.440000000000012</v>
      </c>
      <c r="O929" s="40">
        <f t="shared" si="9"/>
        <v>0.4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0"/>
        <v>25.857142857142858</v>
      </c>
      <c r="D930" s="17">
        <f t="shared" si="1"/>
        <v>-2.8571428571428577</v>
      </c>
      <c r="E930">
        <f t="shared" si="2"/>
        <v>2.8571428571428577</v>
      </c>
      <c r="F930">
        <f t="shared" si="3"/>
        <v>8.1632653061224527</v>
      </c>
      <c r="G930" s="40">
        <f t="shared" si="4"/>
        <v>0.12422360248447208</v>
      </c>
      <c r="I930" s="13">
        <v>43968</v>
      </c>
      <c r="J930">
        <v>20</v>
      </c>
      <c r="K930">
        <f t="shared" si="5"/>
        <v>29</v>
      </c>
      <c r="L930" s="17">
        <f t="shared" si="6"/>
        <v>-9</v>
      </c>
      <c r="M930">
        <f t="shared" si="7"/>
        <v>9</v>
      </c>
      <c r="N930">
        <f t="shared" si="8"/>
        <v>81</v>
      </c>
      <c r="O930" s="40">
        <f t="shared" si="9"/>
        <v>0.45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0"/>
        <v>24</v>
      </c>
      <c r="D931" s="17">
        <f t="shared" si="1"/>
        <v>4</v>
      </c>
      <c r="E931">
        <f t="shared" si="2"/>
        <v>4</v>
      </c>
      <c r="F931">
        <f t="shared" si="3"/>
        <v>16</v>
      </c>
      <c r="G931" s="40">
        <f t="shared" si="4"/>
        <v>0.14285714285714285</v>
      </c>
      <c r="I931" s="13">
        <v>43969</v>
      </c>
      <c r="J931">
        <v>38</v>
      </c>
      <c r="K931">
        <f t="shared" si="5"/>
        <v>24</v>
      </c>
      <c r="L931" s="17">
        <f t="shared" si="6"/>
        <v>14</v>
      </c>
      <c r="M931">
        <f t="shared" si="7"/>
        <v>14</v>
      </c>
      <c r="N931">
        <f t="shared" si="8"/>
        <v>196</v>
      </c>
      <c r="O931" s="40">
        <f t="shared" si="9"/>
        <v>0.36842105263157893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0"/>
        <v>23.857142857142858</v>
      </c>
      <c r="D932" s="17">
        <f t="shared" si="1"/>
        <v>2.1428571428571423</v>
      </c>
      <c r="E932">
        <f t="shared" si="2"/>
        <v>2.1428571428571423</v>
      </c>
      <c r="F932">
        <f t="shared" si="3"/>
        <v>4.5918367346938753</v>
      </c>
      <c r="G932" s="40">
        <f t="shared" si="4"/>
        <v>8.2417582417582402E-2</v>
      </c>
      <c r="I932" s="13">
        <v>43970</v>
      </c>
      <c r="J932">
        <v>26</v>
      </c>
      <c r="K932">
        <f t="shared" si="5"/>
        <v>26.4</v>
      </c>
      <c r="L932" s="17">
        <f t="shared" si="6"/>
        <v>-0.39999999999999858</v>
      </c>
      <c r="M932">
        <f t="shared" si="7"/>
        <v>0.39999999999999858</v>
      </c>
      <c r="N932">
        <f t="shared" si="8"/>
        <v>0.15999999999999887</v>
      </c>
      <c r="O932" s="40">
        <f t="shared" si="9"/>
        <v>1.538461538461533E-2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0"/>
        <v>23.857142857142858</v>
      </c>
      <c r="D933" s="17">
        <f t="shared" si="1"/>
        <v>-0.85714285714285765</v>
      </c>
      <c r="E933">
        <f t="shared" si="2"/>
        <v>0.85714285714285765</v>
      </c>
      <c r="F933">
        <f t="shared" si="3"/>
        <v>0.73469387755102122</v>
      </c>
      <c r="G933" s="40">
        <f t="shared" si="4"/>
        <v>3.7267080745341637E-2</v>
      </c>
      <c r="I933" s="13">
        <v>43971</v>
      </c>
      <c r="J933">
        <v>26</v>
      </c>
      <c r="K933">
        <f t="shared" si="5"/>
        <v>27.2</v>
      </c>
      <c r="L933" s="17">
        <f t="shared" si="6"/>
        <v>-1.1999999999999993</v>
      </c>
      <c r="M933">
        <f t="shared" si="7"/>
        <v>1.1999999999999993</v>
      </c>
      <c r="N933">
        <f t="shared" si="8"/>
        <v>1.4399999999999984</v>
      </c>
      <c r="O933" s="40">
        <f t="shared" si="9"/>
        <v>4.6153846153846129E-2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0"/>
        <v>24.142857142857142</v>
      </c>
      <c r="D934" s="17">
        <f t="shared" si="1"/>
        <v>-1.1428571428571423</v>
      </c>
      <c r="E934">
        <f t="shared" si="2"/>
        <v>1.1428571428571423</v>
      </c>
      <c r="F934">
        <f t="shared" si="3"/>
        <v>1.3061224489795906</v>
      </c>
      <c r="G934" s="40">
        <f t="shared" si="4"/>
        <v>4.9689440993788796E-2</v>
      </c>
      <c r="I934" s="13">
        <v>43972</v>
      </c>
      <c r="J934">
        <v>34</v>
      </c>
      <c r="K934">
        <f t="shared" si="5"/>
        <v>26.4</v>
      </c>
      <c r="L934" s="17">
        <f t="shared" si="6"/>
        <v>7.6000000000000014</v>
      </c>
      <c r="M934">
        <f t="shared" si="7"/>
        <v>7.6000000000000014</v>
      </c>
      <c r="N934">
        <f t="shared" si="8"/>
        <v>57.760000000000019</v>
      </c>
      <c r="O934" s="40">
        <f t="shared" si="9"/>
        <v>0.22352941176470592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0"/>
        <v>24.428571428571427</v>
      </c>
      <c r="D935" s="17">
        <f t="shared" si="1"/>
        <v>4.571428571428573</v>
      </c>
      <c r="E935">
        <f t="shared" si="2"/>
        <v>4.571428571428573</v>
      </c>
      <c r="F935">
        <f t="shared" si="3"/>
        <v>20.897959183673482</v>
      </c>
      <c r="G935" s="40">
        <f t="shared" si="4"/>
        <v>0.15763546798029562</v>
      </c>
      <c r="I935" s="13">
        <v>43973</v>
      </c>
      <c r="J935">
        <v>23</v>
      </c>
      <c r="K935">
        <f t="shared" si="5"/>
        <v>28.8</v>
      </c>
      <c r="L935" s="17">
        <f t="shared" si="6"/>
        <v>-5.8000000000000007</v>
      </c>
      <c r="M935">
        <f t="shared" si="7"/>
        <v>5.8000000000000007</v>
      </c>
      <c r="N935">
        <f t="shared" si="8"/>
        <v>33.640000000000008</v>
      </c>
      <c r="O935" s="40">
        <f t="shared" si="9"/>
        <v>0.2521739130434783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0"/>
        <v>25.428571428571427</v>
      </c>
      <c r="D936" s="17">
        <f t="shared" si="1"/>
        <v>3.571428571428573</v>
      </c>
      <c r="E936">
        <f t="shared" si="2"/>
        <v>3.571428571428573</v>
      </c>
      <c r="F936">
        <f t="shared" si="3"/>
        <v>12.755102040816338</v>
      </c>
      <c r="G936" s="40">
        <f t="shared" si="4"/>
        <v>0.12315270935960597</v>
      </c>
      <c r="I936" s="13">
        <v>43974</v>
      </c>
      <c r="J936">
        <v>19</v>
      </c>
      <c r="K936">
        <f t="shared" si="5"/>
        <v>29.4</v>
      </c>
      <c r="L936" s="17">
        <f t="shared" si="6"/>
        <v>-10.399999999999999</v>
      </c>
      <c r="M936">
        <f t="shared" si="7"/>
        <v>10.399999999999999</v>
      </c>
      <c r="N936">
        <f t="shared" si="8"/>
        <v>108.15999999999997</v>
      </c>
      <c r="O936" s="40">
        <f t="shared" si="9"/>
        <v>0.5473684210526315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0"/>
        <v>25.857142857142858</v>
      </c>
      <c r="D937" s="17">
        <f t="shared" si="1"/>
        <v>5.1428571428571423</v>
      </c>
      <c r="E937">
        <f t="shared" si="2"/>
        <v>5.1428571428571423</v>
      </c>
      <c r="F937">
        <f t="shared" si="3"/>
        <v>26.448979591836729</v>
      </c>
      <c r="G937" s="40">
        <f t="shared" si="4"/>
        <v>0.16589861751152071</v>
      </c>
      <c r="I937" s="13">
        <v>43975</v>
      </c>
      <c r="J937">
        <v>27</v>
      </c>
      <c r="K937">
        <f t="shared" si="5"/>
        <v>25.6</v>
      </c>
      <c r="L937" s="17">
        <f t="shared" si="6"/>
        <v>1.3999999999999986</v>
      </c>
      <c r="M937">
        <f t="shared" si="7"/>
        <v>1.3999999999999986</v>
      </c>
      <c r="N937">
        <f t="shared" si="8"/>
        <v>1.959999999999996</v>
      </c>
      <c r="O937" s="40">
        <f t="shared" si="9"/>
        <v>5.1851851851851802E-2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ref="C938:C944" si="10">AVERAGE(B931:B937)</f>
        <v>27</v>
      </c>
      <c r="D938" s="17">
        <f t="shared" ref="D938:D944" si="11">B938-C938</f>
        <v>4</v>
      </c>
      <c r="E938">
        <f t="shared" ref="E938:E944" si="12">ABS(D938)</f>
        <v>4</v>
      </c>
      <c r="F938">
        <f t="shared" ref="F938:F944" si="13">E938^2</f>
        <v>16</v>
      </c>
      <c r="G938" s="40">
        <f t="shared" ref="G938:G944" si="14">ABS(E938/B938)</f>
        <v>0.12903225806451613</v>
      </c>
      <c r="I938" s="13">
        <v>43976</v>
      </c>
      <c r="J938">
        <v>30</v>
      </c>
      <c r="K938">
        <f t="shared" ref="K938:K944" si="15">AVERAGE(J933:J937)</f>
        <v>25.8</v>
      </c>
      <c r="L938" s="17">
        <f t="shared" ref="L938:L944" si="16">J938-K938</f>
        <v>4.1999999999999993</v>
      </c>
      <c r="M938">
        <f t="shared" ref="M938:M944" si="17">ABS(L938)</f>
        <v>4.1999999999999993</v>
      </c>
      <c r="N938">
        <f t="shared" ref="N938:N944" si="18">M938^2</f>
        <v>17.639999999999993</v>
      </c>
      <c r="O938" s="40">
        <f t="shared" ref="O938:O944" si="19">ABS(M938/J938)</f>
        <v>0.13999999999999999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si="10"/>
        <v>27.428571428571427</v>
      </c>
      <c r="D939" s="17">
        <f t="shared" si="11"/>
        <v>-9.428571428571427</v>
      </c>
      <c r="E939">
        <f t="shared" si="12"/>
        <v>9.428571428571427</v>
      </c>
      <c r="F939">
        <f t="shared" si="13"/>
        <v>88.897959183673436</v>
      </c>
      <c r="G939" s="40">
        <f t="shared" si="14"/>
        <v>0.52380952380952372</v>
      </c>
      <c r="I939" s="13">
        <v>43977</v>
      </c>
      <c r="J939">
        <v>26</v>
      </c>
      <c r="K939">
        <f t="shared" si="15"/>
        <v>26.6</v>
      </c>
      <c r="L939" s="17">
        <f t="shared" si="16"/>
        <v>-0.60000000000000142</v>
      </c>
      <c r="M939">
        <f t="shared" si="17"/>
        <v>0.60000000000000142</v>
      </c>
      <c r="N939">
        <f t="shared" si="18"/>
        <v>0.36000000000000171</v>
      </c>
      <c r="O939" s="40">
        <f t="shared" si="19"/>
        <v>2.307692307692313E-2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si="10"/>
        <v>26.285714285714285</v>
      </c>
      <c r="D940" s="17">
        <f t="shared" si="11"/>
        <v>-4.2857142857142847</v>
      </c>
      <c r="E940">
        <f t="shared" si="12"/>
        <v>4.2857142857142847</v>
      </c>
      <c r="F940">
        <f t="shared" si="13"/>
        <v>18.367346938775501</v>
      </c>
      <c r="G940" s="40">
        <f t="shared" si="14"/>
        <v>0.19480519480519476</v>
      </c>
      <c r="I940" s="13">
        <v>43978</v>
      </c>
      <c r="J940">
        <v>27</v>
      </c>
      <c r="K940">
        <f t="shared" si="15"/>
        <v>25</v>
      </c>
      <c r="L940" s="17">
        <f t="shared" si="16"/>
        <v>2</v>
      </c>
      <c r="M940">
        <f t="shared" si="17"/>
        <v>2</v>
      </c>
      <c r="N940">
        <f t="shared" si="18"/>
        <v>4</v>
      </c>
      <c r="O940" s="40">
        <f t="shared" si="19"/>
        <v>7.407407407407407E-2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0"/>
        <v>26.142857142857142</v>
      </c>
      <c r="D941" s="17">
        <f t="shared" si="11"/>
        <v>-7.1428571428571423</v>
      </c>
      <c r="E941">
        <f t="shared" si="12"/>
        <v>7.1428571428571423</v>
      </c>
      <c r="F941">
        <f t="shared" si="13"/>
        <v>51.020408163265301</v>
      </c>
      <c r="G941" s="40">
        <f t="shared" si="14"/>
        <v>0.37593984962406013</v>
      </c>
      <c r="I941" s="13">
        <v>43979</v>
      </c>
      <c r="J941">
        <v>23</v>
      </c>
      <c r="K941">
        <f t="shared" si="15"/>
        <v>25.8</v>
      </c>
      <c r="L941" s="17">
        <f t="shared" si="16"/>
        <v>-2.8000000000000007</v>
      </c>
      <c r="M941">
        <f t="shared" si="17"/>
        <v>2.8000000000000007</v>
      </c>
      <c r="N941">
        <f t="shared" si="18"/>
        <v>7.8400000000000043</v>
      </c>
      <c r="O941" s="40">
        <f t="shared" si="19"/>
        <v>0.12173913043478264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0"/>
        <v>25.571428571428573</v>
      </c>
      <c r="D942" s="17">
        <f t="shared" si="11"/>
        <v>-4.571428571428573</v>
      </c>
      <c r="E942">
        <f t="shared" si="12"/>
        <v>4.571428571428573</v>
      </c>
      <c r="F942">
        <f t="shared" si="13"/>
        <v>20.897959183673482</v>
      </c>
      <c r="G942" s="40">
        <f t="shared" si="14"/>
        <v>0.21768707482993205</v>
      </c>
      <c r="I942" s="13">
        <v>43980</v>
      </c>
      <c r="J942">
        <v>18</v>
      </c>
      <c r="K942">
        <f t="shared" si="15"/>
        <v>26.6</v>
      </c>
      <c r="L942" s="17">
        <f t="shared" si="16"/>
        <v>-8.6000000000000014</v>
      </c>
      <c r="M942">
        <f t="shared" si="17"/>
        <v>8.6000000000000014</v>
      </c>
      <c r="N942">
        <f t="shared" si="18"/>
        <v>73.960000000000022</v>
      </c>
      <c r="O942" s="40">
        <f t="shared" si="19"/>
        <v>0.47777777777777786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0"/>
        <v>24.428571428571427</v>
      </c>
      <c r="D943" s="17">
        <f t="shared" si="11"/>
        <v>-3.428571428571427</v>
      </c>
      <c r="E943">
        <f t="shared" si="12"/>
        <v>3.428571428571427</v>
      </c>
      <c r="F943">
        <f t="shared" si="13"/>
        <v>11.755102040816316</v>
      </c>
      <c r="G943" s="40">
        <f t="shared" si="14"/>
        <v>0.16326530612244891</v>
      </c>
      <c r="I943" s="13">
        <v>43981</v>
      </c>
      <c r="J943">
        <v>22</v>
      </c>
      <c r="K943">
        <f t="shared" si="15"/>
        <v>24.8</v>
      </c>
      <c r="L943" s="17">
        <f t="shared" si="16"/>
        <v>-2.8000000000000007</v>
      </c>
      <c r="M943">
        <f t="shared" si="17"/>
        <v>2.8000000000000007</v>
      </c>
      <c r="N943">
        <f t="shared" si="18"/>
        <v>7.8400000000000043</v>
      </c>
      <c r="O943" s="40">
        <f t="shared" si="19"/>
        <v>0.12727272727272732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0"/>
        <v>23.285714285714285</v>
      </c>
      <c r="D944" s="17">
        <f t="shared" si="11"/>
        <v>4.7142857142857153</v>
      </c>
      <c r="E944">
        <f t="shared" si="12"/>
        <v>4.7142857142857153</v>
      </c>
      <c r="F944">
        <f t="shared" si="13"/>
        <v>22.224489795918377</v>
      </c>
      <c r="G944" s="40">
        <f t="shared" si="14"/>
        <v>0.16836734693877556</v>
      </c>
      <c r="I944" s="13">
        <v>43982</v>
      </c>
      <c r="J944">
        <v>26</v>
      </c>
      <c r="K944">
        <f t="shared" si="15"/>
        <v>23.2</v>
      </c>
      <c r="L944" s="17">
        <f t="shared" si="16"/>
        <v>2.8000000000000007</v>
      </c>
      <c r="M944">
        <f t="shared" si="17"/>
        <v>2.8000000000000007</v>
      </c>
      <c r="N944">
        <f t="shared" si="18"/>
        <v>7.8400000000000043</v>
      </c>
      <c r="O944" s="40">
        <f t="shared" si="19"/>
        <v>0.10769230769230773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>AVERAGE(B938:B944)</f>
        <v>22.857142857142858</v>
      </c>
      <c r="D945" s="17">
        <f>B945-C945</f>
        <v>3.1428571428571423</v>
      </c>
      <c r="E945">
        <f>ABS(D945)</f>
        <v>3.1428571428571423</v>
      </c>
      <c r="F945">
        <f>E945^2</f>
        <v>9.8775510204081609</v>
      </c>
      <c r="G945" s="40">
        <f>ABS(E945/B945)</f>
        <v>0.12087912087912087</v>
      </c>
      <c r="I945" s="13">
        <v>43983</v>
      </c>
      <c r="J945">
        <v>22</v>
      </c>
      <c r="K945">
        <f>AVERAGE(J940:J944)</f>
        <v>23.2</v>
      </c>
      <c r="L945" s="17">
        <f>J945-K945</f>
        <v>-1.1999999999999993</v>
      </c>
      <c r="M945">
        <f>ABS(L945)</f>
        <v>1.1999999999999993</v>
      </c>
      <c r="N945">
        <f>M945^2</f>
        <v>1.4399999999999984</v>
      </c>
      <c r="O945" s="40">
        <f>ABS(M945/J945)</f>
        <v>5.4545454545454515E-2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ref="C946:C1009" si="20">AVERAGE(B939:B945)</f>
        <v>22.142857142857142</v>
      </c>
      <c r="D946" s="17">
        <f t="shared" ref="D946:D1009" si="21">B946-C946</f>
        <v>5.8571428571428577</v>
      </c>
      <c r="E946">
        <f t="shared" ref="E946:E1009" si="22">ABS(D946)</f>
        <v>5.8571428571428577</v>
      </c>
      <c r="F946">
        <f t="shared" ref="F946:F1009" si="23">E946^2</f>
        <v>34.3061224489796</v>
      </c>
      <c r="G946" s="40">
        <f t="shared" ref="G946:G1009" si="24">ABS(E946/B946)</f>
        <v>0.20918367346938777</v>
      </c>
      <c r="I946" s="13">
        <v>43984</v>
      </c>
      <c r="J946">
        <v>23</v>
      </c>
      <c r="K946">
        <f t="shared" ref="K946:K1009" si="25">AVERAGE(J941:J945)</f>
        <v>22.2</v>
      </c>
      <c r="L946" s="17">
        <f t="shared" ref="L946:L1009" si="26">J946-K946</f>
        <v>0.80000000000000071</v>
      </c>
      <c r="M946">
        <f t="shared" ref="M946:M1009" si="27">ABS(L946)</f>
        <v>0.80000000000000071</v>
      </c>
      <c r="N946">
        <f t="shared" ref="N946:N1009" si="28">M946^2</f>
        <v>0.64000000000000112</v>
      </c>
      <c r="O946" s="40">
        <f t="shared" ref="O946:O1009" si="29">ABS(M946/J946)</f>
        <v>3.4782608695652202E-2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20"/>
        <v>23.571428571428573</v>
      </c>
      <c r="D947" s="17">
        <f t="shared" si="21"/>
        <v>2.428571428571427</v>
      </c>
      <c r="E947">
        <f t="shared" si="22"/>
        <v>2.428571428571427</v>
      </c>
      <c r="F947">
        <f t="shared" si="23"/>
        <v>5.8979591836734624</v>
      </c>
      <c r="G947" s="40">
        <f t="shared" si="24"/>
        <v>9.3406593406593352E-2</v>
      </c>
      <c r="I947" s="13">
        <v>43985</v>
      </c>
      <c r="J947">
        <v>30</v>
      </c>
      <c r="K947">
        <f t="shared" si="25"/>
        <v>22.2</v>
      </c>
      <c r="L947" s="17">
        <f t="shared" si="26"/>
        <v>7.8000000000000007</v>
      </c>
      <c r="M947">
        <f t="shared" si="27"/>
        <v>7.8000000000000007</v>
      </c>
      <c r="N947">
        <f t="shared" si="28"/>
        <v>60.840000000000011</v>
      </c>
      <c r="O947" s="40">
        <f t="shared" si="29"/>
        <v>0.26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20"/>
        <v>24.142857142857142</v>
      </c>
      <c r="D948" s="17">
        <f t="shared" si="21"/>
        <v>-9.1428571428571423</v>
      </c>
      <c r="E948">
        <f t="shared" si="22"/>
        <v>9.1428571428571423</v>
      </c>
      <c r="F948">
        <f t="shared" si="23"/>
        <v>83.591836734693871</v>
      </c>
      <c r="G948" s="40">
        <f t="shared" si="24"/>
        <v>0.60952380952380947</v>
      </c>
      <c r="I948" s="13">
        <v>43986</v>
      </c>
      <c r="J948">
        <v>24</v>
      </c>
      <c r="K948">
        <f t="shared" si="25"/>
        <v>24.6</v>
      </c>
      <c r="L948" s="17">
        <f t="shared" si="26"/>
        <v>-0.60000000000000142</v>
      </c>
      <c r="M948">
        <f t="shared" si="27"/>
        <v>0.60000000000000142</v>
      </c>
      <c r="N948">
        <f t="shared" si="28"/>
        <v>0.36000000000000171</v>
      </c>
      <c r="O948" s="40">
        <f t="shared" si="29"/>
        <v>2.500000000000006E-2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20"/>
        <v>23.571428571428573</v>
      </c>
      <c r="D949" s="17">
        <f t="shared" si="21"/>
        <v>2.428571428571427</v>
      </c>
      <c r="E949">
        <f t="shared" si="22"/>
        <v>2.428571428571427</v>
      </c>
      <c r="F949">
        <f t="shared" si="23"/>
        <v>5.8979591836734624</v>
      </c>
      <c r="G949" s="40">
        <f t="shared" si="24"/>
        <v>9.3406593406593352E-2</v>
      </c>
      <c r="I949" s="13">
        <v>43987</v>
      </c>
      <c r="J949">
        <v>27</v>
      </c>
      <c r="K949">
        <f t="shared" si="25"/>
        <v>25</v>
      </c>
      <c r="L949" s="17">
        <f t="shared" si="26"/>
        <v>2</v>
      </c>
      <c r="M949">
        <f t="shared" si="27"/>
        <v>2</v>
      </c>
      <c r="N949">
        <f t="shared" si="28"/>
        <v>4</v>
      </c>
      <c r="O949" s="40">
        <f t="shared" si="29"/>
        <v>7.407407407407407E-2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20"/>
        <v>24.285714285714285</v>
      </c>
      <c r="D950" s="17">
        <f t="shared" si="21"/>
        <v>-1.2857142857142847</v>
      </c>
      <c r="E950">
        <f t="shared" si="22"/>
        <v>1.2857142857142847</v>
      </c>
      <c r="F950">
        <f t="shared" si="23"/>
        <v>1.6530612244897933</v>
      </c>
      <c r="G950" s="40">
        <f t="shared" si="24"/>
        <v>5.5900621118012375E-2</v>
      </c>
      <c r="I950" s="13">
        <v>43988</v>
      </c>
      <c r="J950">
        <v>21</v>
      </c>
      <c r="K950">
        <f t="shared" si="25"/>
        <v>25.2</v>
      </c>
      <c r="L950" s="17">
        <f t="shared" si="26"/>
        <v>-4.1999999999999993</v>
      </c>
      <c r="M950">
        <f t="shared" si="27"/>
        <v>4.1999999999999993</v>
      </c>
      <c r="N950">
        <f t="shared" si="28"/>
        <v>17.639999999999993</v>
      </c>
      <c r="O950" s="40">
        <f t="shared" si="29"/>
        <v>0.19999999999999996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20"/>
        <v>24.571428571428573</v>
      </c>
      <c r="D951" s="17">
        <f t="shared" si="21"/>
        <v>8.428571428571427</v>
      </c>
      <c r="E951">
        <f t="shared" si="22"/>
        <v>8.428571428571427</v>
      </c>
      <c r="F951">
        <f t="shared" si="23"/>
        <v>71.040816326530589</v>
      </c>
      <c r="G951" s="40">
        <f t="shared" si="24"/>
        <v>0.25541125541125537</v>
      </c>
      <c r="I951" s="13">
        <v>43989</v>
      </c>
      <c r="J951">
        <v>25</v>
      </c>
      <c r="K951">
        <f t="shared" si="25"/>
        <v>25</v>
      </c>
      <c r="L951" s="17">
        <f t="shared" si="26"/>
        <v>0</v>
      </c>
      <c r="M951">
        <f t="shared" si="27"/>
        <v>0</v>
      </c>
      <c r="N951">
        <f t="shared" si="28"/>
        <v>0</v>
      </c>
      <c r="O951" s="40">
        <f t="shared" si="29"/>
        <v>0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20"/>
        <v>25.285714285714285</v>
      </c>
      <c r="D952" s="17">
        <f t="shared" si="21"/>
        <v>5.7142857142857153</v>
      </c>
      <c r="E952">
        <f t="shared" si="22"/>
        <v>5.7142857142857153</v>
      </c>
      <c r="F952">
        <f t="shared" si="23"/>
        <v>32.653061224489811</v>
      </c>
      <c r="G952" s="40">
        <f t="shared" si="24"/>
        <v>0.18433179723502308</v>
      </c>
      <c r="I952" s="13">
        <v>43990</v>
      </c>
      <c r="J952">
        <v>30</v>
      </c>
      <c r="K952">
        <f t="shared" si="25"/>
        <v>25.4</v>
      </c>
      <c r="L952" s="17">
        <f t="shared" si="26"/>
        <v>4.6000000000000014</v>
      </c>
      <c r="M952">
        <f t="shared" si="27"/>
        <v>4.6000000000000014</v>
      </c>
      <c r="N952">
        <f t="shared" si="28"/>
        <v>21.160000000000014</v>
      </c>
      <c r="O952" s="40">
        <f t="shared" si="29"/>
        <v>0.15333333333333338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20"/>
        <v>26</v>
      </c>
      <c r="D953" s="17">
        <f t="shared" si="21"/>
        <v>2</v>
      </c>
      <c r="E953">
        <f t="shared" si="22"/>
        <v>2</v>
      </c>
      <c r="F953">
        <f t="shared" si="23"/>
        <v>4</v>
      </c>
      <c r="G953" s="40">
        <f t="shared" si="24"/>
        <v>7.1428571428571425E-2</v>
      </c>
      <c r="I953" s="13">
        <v>43991</v>
      </c>
      <c r="J953">
        <v>26</v>
      </c>
      <c r="K953">
        <f t="shared" si="25"/>
        <v>25.4</v>
      </c>
      <c r="L953" s="17">
        <f t="shared" si="26"/>
        <v>0.60000000000000142</v>
      </c>
      <c r="M953">
        <f t="shared" si="27"/>
        <v>0.60000000000000142</v>
      </c>
      <c r="N953">
        <f t="shared" si="28"/>
        <v>0.36000000000000171</v>
      </c>
      <c r="O953" s="40">
        <f t="shared" si="29"/>
        <v>2.307692307692313E-2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20"/>
        <v>26</v>
      </c>
      <c r="D954" s="17">
        <f t="shared" si="21"/>
        <v>-5</v>
      </c>
      <c r="E954">
        <f t="shared" si="22"/>
        <v>5</v>
      </c>
      <c r="F954">
        <f t="shared" si="23"/>
        <v>25</v>
      </c>
      <c r="G954" s="40">
        <f t="shared" si="24"/>
        <v>0.23809523809523808</v>
      </c>
      <c r="I954" s="13">
        <v>43992</v>
      </c>
      <c r="J954">
        <v>26</v>
      </c>
      <c r="K954">
        <f t="shared" si="25"/>
        <v>25.8</v>
      </c>
      <c r="L954" s="17">
        <f t="shared" si="26"/>
        <v>0.19999999999999929</v>
      </c>
      <c r="M954">
        <f t="shared" si="27"/>
        <v>0.19999999999999929</v>
      </c>
      <c r="N954">
        <f t="shared" si="28"/>
        <v>3.9999999999999716E-2</v>
      </c>
      <c r="O954" s="40">
        <f t="shared" si="29"/>
        <v>7.692307692307665E-3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20"/>
        <v>25.285714285714285</v>
      </c>
      <c r="D955" s="17">
        <f t="shared" si="21"/>
        <v>-9.2857142857142847</v>
      </c>
      <c r="E955">
        <f t="shared" si="22"/>
        <v>9.2857142857142847</v>
      </c>
      <c r="F955">
        <f t="shared" si="23"/>
        <v>86.224489795918345</v>
      </c>
      <c r="G955" s="40">
        <f t="shared" si="24"/>
        <v>0.58035714285714279</v>
      </c>
      <c r="I955" s="13">
        <v>43993</v>
      </c>
      <c r="J955">
        <v>25</v>
      </c>
      <c r="K955">
        <f t="shared" si="25"/>
        <v>25.6</v>
      </c>
      <c r="L955" s="17">
        <f t="shared" si="26"/>
        <v>-0.60000000000000142</v>
      </c>
      <c r="M955">
        <f t="shared" si="27"/>
        <v>0.60000000000000142</v>
      </c>
      <c r="N955">
        <f t="shared" si="28"/>
        <v>0.36000000000000171</v>
      </c>
      <c r="O955" s="40">
        <f t="shared" si="29"/>
        <v>2.4000000000000056E-2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20"/>
        <v>25.428571428571427</v>
      </c>
      <c r="D956" s="17">
        <f t="shared" si="21"/>
        <v>-1.428571428571427</v>
      </c>
      <c r="E956">
        <f t="shared" si="22"/>
        <v>1.428571428571427</v>
      </c>
      <c r="F956">
        <f t="shared" si="23"/>
        <v>2.0408163265306078</v>
      </c>
      <c r="G956" s="40">
        <f t="shared" si="24"/>
        <v>5.9523809523809458E-2</v>
      </c>
      <c r="I956" s="13">
        <v>43994</v>
      </c>
      <c r="J956">
        <v>28</v>
      </c>
      <c r="K956">
        <f t="shared" si="25"/>
        <v>26.4</v>
      </c>
      <c r="L956" s="17">
        <f t="shared" si="26"/>
        <v>1.6000000000000014</v>
      </c>
      <c r="M956">
        <f t="shared" si="27"/>
        <v>1.6000000000000014</v>
      </c>
      <c r="N956">
        <f t="shared" si="28"/>
        <v>2.5600000000000045</v>
      </c>
      <c r="O956" s="40">
        <f t="shared" si="29"/>
        <v>5.7142857142857197E-2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20"/>
        <v>25.142857142857142</v>
      </c>
      <c r="D957" s="17">
        <f t="shared" si="21"/>
        <v>-4.1428571428571423</v>
      </c>
      <c r="E957">
        <f t="shared" si="22"/>
        <v>4.1428571428571423</v>
      </c>
      <c r="F957">
        <f t="shared" si="23"/>
        <v>17.163265306122444</v>
      </c>
      <c r="G957" s="40">
        <f t="shared" si="24"/>
        <v>0.19727891156462582</v>
      </c>
      <c r="I957" s="13">
        <v>43995</v>
      </c>
      <c r="J957">
        <v>21</v>
      </c>
      <c r="K957">
        <f t="shared" si="25"/>
        <v>27</v>
      </c>
      <c r="L957" s="17">
        <f t="shared" si="26"/>
        <v>-6</v>
      </c>
      <c r="M957">
        <f t="shared" si="27"/>
        <v>6</v>
      </c>
      <c r="N957">
        <f t="shared" si="28"/>
        <v>36</v>
      </c>
      <c r="O957" s="40">
        <f t="shared" si="29"/>
        <v>0.2857142857142857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20"/>
        <v>24.857142857142858</v>
      </c>
      <c r="D958" s="17">
        <f t="shared" si="21"/>
        <v>4.1428571428571423</v>
      </c>
      <c r="E958">
        <f t="shared" si="22"/>
        <v>4.1428571428571423</v>
      </c>
      <c r="F958">
        <f t="shared" si="23"/>
        <v>17.163265306122444</v>
      </c>
      <c r="G958" s="40">
        <f t="shared" si="24"/>
        <v>0.14285714285714285</v>
      </c>
      <c r="I958" s="13">
        <v>43996</v>
      </c>
      <c r="J958">
        <v>32</v>
      </c>
      <c r="K958">
        <f t="shared" si="25"/>
        <v>25.2</v>
      </c>
      <c r="L958" s="17">
        <f t="shared" si="26"/>
        <v>6.8000000000000007</v>
      </c>
      <c r="M958">
        <f t="shared" si="27"/>
        <v>6.8000000000000007</v>
      </c>
      <c r="N958">
        <f t="shared" si="28"/>
        <v>46.240000000000009</v>
      </c>
      <c r="O958" s="40">
        <f t="shared" si="29"/>
        <v>0.21250000000000002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20"/>
        <v>24.285714285714285</v>
      </c>
      <c r="D959" s="17">
        <f t="shared" si="21"/>
        <v>10.714285714285715</v>
      </c>
      <c r="E959">
        <f t="shared" si="22"/>
        <v>10.714285714285715</v>
      </c>
      <c r="F959">
        <f t="shared" si="23"/>
        <v>114.79591836734696</v>
      </c>
      <c r="G959" s="40">
        <f t="shared" si="24"/>
        <v>0.30612244897959184</v>
      </c>
      <c r="I959" s="13">
        <v>43997</v>
      </c>
      <c r="J959">
        <v>29</v>
      </c>
      <c r="K959">
        <f t="shared" si="25"/>
        <v>26.4</v>
      </c>
      <c r="L959" s="17">
        <f t="shared" si="26"/>
        <v>2.6000000000000014</v>
      </c>
      <c r="M959">
        <f t="shared" si="27"/>
        <v>2.6000000000000014</v>
      </c>
      <c r="N959">
        <f t="shared" si="28"/>
        <v>6.7600000000000078</v>
      </c>
      <c r="O959" s="40">
        <f t="shared" si="29"/>
        <v>8.9655172413793158E-2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20"/>
        <v>24.857142857142858</v>
      </c>
      <c r="D960" s="17">
        <f t="shared" si="21"/>
        <v>1.1428571428571423</v>
      </c>
      <c r="E960">
        <f t="shared" si="22"/>
        <v>1.1428571428571423</v>
      </c>
      <c r="F960">
        <f t="shared" si="23"/>
        <v>1.3061224489795906</v>
      </c>
      <c r="G960" s="40">
        <f t="shared" si="24"/>
        <v>4.3956043956043939E-2</v>
      </c>
      <c r="I960" s="13">
        <v>43998</v>
      </c>
      <c r="J960">
        <v>28</v>
      </c>
      <c r="K960">
        <f t="shared" si="25"/>
        <v>27</v>
      </c>
      <c r="L960" s="17">
        <f t="shared" si="26"/>
        <v>1</v>
      </c>
      <c r="M960">
        <f t="shared" si="27"/>
        <v>1</v>
      </c>
      <c r="N960">
        <f t="shared" si="28"/>
        <v>1</v>
      </c>
      <c r="O960" s="40">
        <f t="shared" si="29"/>
        <v>3.5714285714285712E-2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20"/>
        <v>24.571428571428573</v>
      </c>
      <c r="D961" s="17">
        <f t="shared" si="21"/>
        <v>-4.571428571428573</v>
      </c>
      <c r="E961">
        <f t="shared" si="22"/>
        <v>4.571428571428573</v>
      </c>
      <c r="F961">
        <f t="shared" si="23"/>
        <v>20.897959183673482</v>
      </c>
      <c r="G961" s="40">
        <f t="shared" si="24"/>
        <v>0.22857142857142865</v>
      </c>
      <c r="I961" s="13">
        <v>43999</v>
      </c>
      <c r="J961">
        <v>35</v>
      </c>
      <c r="K961">
        <f t="shared" si="25"/>
        <v>27.6</v>
      </c>
      <c r="L961" s="17">
        <f t="shared" si="26"/>
        <v>7.3999999999999986</v>
      </c>
      <c r="M961">
        <f t="shared" si="27"/>
        <v>7.3999999999999986</v>
      </c>
      <c r="N961">
        <f t="shared" si="28"/>
        <v>54.759999999999977</v>
      </c>
      <c r="O961" s="40">
        <f t="shared" si="29"/>
        <v>0.21142857142857138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20"/>
        <v>24.428571428571427</v>
      </c>
      <c r="D962" s="17">
        <f t="shared" si="21"/>
        <v>-2.428571428571427</v>
      </c>
      <c r="E962">
        <f t="shared" si="22"/>
        <v>2.428571428571427</v>
      </c>
      <c r="F962">
        <f t="shared" si="23"/>
        <v>5.8979591836734624</v>
      </c>
      <c r="G962" s="40">
        <f t="shared" si="24"/>
        <v>0.11038961038961032</v>
      </c>
      <c r="I962" s="13">
        <v>44000</v>
      </c>
      <c r="J962">
        <v>29</v>
      </c>
      <c r="K962">
        <f t="shared" si="25"/>
        <v>29</v>
      </c>
      <c r="L962" s="17">
        <f t="shared" si="26"/>
        <v>0</v>
      </c>
      <c r="M962">
        <f t="shared" si="27"/>
        <v>0</v>
      </c>
      <c r="N962">
        <f t="shared" si="28"/>
        <v>0</v>
      </c>
      <c r="O962" s="40">
        <f t="shared" si="29"/>
        <v>0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20"/>
        <v>25.285714285714285</v>
      </c>
      <c r="D963" s="17">
        <f t="shared" si="21"/>
        <v>0.7142857142857153</v>
      </c>
      <c r="E963">
        <f t="shared" si="22"/>
        <v>0.7142857142857153</v>
      </c>
      <c r="F963">
        <f t="shared" si="23"/>
        <v>0.51020408163265452</v>
      </c>
      <c r="G963" s="40">
        <f t="shared" si="24"/>
        <v>2.747252747252751E-2</v>
      </c>
      <c r="I963" s="13">
        <v>44001</v>
      </c>
      <c r="J963">
        <v>36</v>
      </c>
      <c r="K963">
        <f t="shared" si="25"/>
        <v>30.6</v>
      </c>
      <c r="L963" s="17">
        <f t="shared" si="26"/>
        <v>5.3999999999999986</v>
      </c>
      <c r="M963">
        <f t="shared" si="27"/>
        <v>5.3999999999999986</v>
      </c>
      <c r="N963">
        <f t="shared" si="28"/>
        <v>29.159999999999986</v>
      </c>
      <c r="O963" s="40">
        <f t="shared" si="29"/>
        <v>0.14999999999999997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20"/>
        <v>25.571428571428573</v>
      </c>
      <c r="D964" s="17">
        <f t="shared" si="21"/>
        <v>-0.57142857142857295</v>
      </c>
      <c r="E964">
        <f t="shared" si="22"/>
        <v>0.57142857142857295</v>
      </c>
      <c r="F964">
        <f t="shared" si="23"/>
        <v>0.32653061224489971</v>
      </c>
      <c r="G964" s="40">
        <f t="shared" si="24"/>
        <v>2.285714285714292E-2</v>
      </c>
      <c r="I964" s="13">
        <v>44002</v>
      </c>
      <c r="J964">
        <v>25</v>
      </c>
      <c r="K964">
        <f t="shared" si="25"/>
        <v>31.4</v>
      </c>
      <c r="L964" s="17">
        <f t="shared" si="26"/>
        <v>-6.3999999999999986</v>
      </c>
      <c r="M964">
        <f t="shared" si="27"/>
        <v>6.3999999999999986</v>
      </c>
      <c r="N964">
        <f t="shared" si="28"/>
        <v>40.95999999999998</v>
      </c>
      <c r="O964" s="40">
        <f t="shared" si="29"/>
        <v>0.25599999999999995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20"/>
        <v>26.142857142857142</v>
      </c>
      <c r="D965" s="17">
        <f t="shared" si="21"/>
        <v>-0.14285714285714235</v>
      </c>
      <c r="E965">
        <f t="shared" si="22"/>
        <v>0.14285714285714235</v>
      </c>
      <c r="F965">
        <f t="shared" si="23"/>
        <v>2.0408163265305979E-2</v>
      </c>
      <c r="G965" s="40">
        <f t="shared" si="24"/>
        <v>5.494505494505475E-3</v>
      </c>
      <c r="I965" s="13">
        <v>44003</v>
      </c>
      <c r="J965">
        <v>22</v>
      </c>
      <c r="K965">
        <f t="shared" si="25"/>
        <v>30.6</v>
      </c>
      <c r="L965" s="17">
        <f t="shared" si="26"/>
        <v>-8.6000000000000014</v>
      </c>
      <c r="M965">
        <f t="shared" si="27"/>
        <v>8.6000000000000014</v>
      </c>
      <c r="N965">
        <f t="shared" si="28"/>
        <v>73.960000000000022</v>
      </c>
      <c r="O965" s="40">
        <f t="shared" si="29"/>
        <v>0.39090909090909098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20"/>
        <v>25.714285714285715</v>
      </c>
      <c r="D966" s="17">
        <f t="shared" si="21"/>
        <v>-2.7142857142857153</v>
      </c>
      <c r="E966">
        <f t="shared" si="22"/>
        <v>2.7142857142857153</v>
      </c>
      <c r="F966">
        <f t="shared" si="23"/>
        <v>7.3673469387755155</v>
      </c>
      <c r="G966" s="40">
        <f t="shared" si="24"/>
        <v>0.11801242236024849</v>
      </c>
      <c r="I966" s="13">
        <v>44004</v>
      </c>
      <c r="J966">
        <v>32</v>
      </c>
      <c r="K966">
        <f t="shared" si="25"/>
        <v>29.4</v>
      </c>
      <c r="L966" s="17">
        <f t="shared" si="26"/>
        <v>2.6000000000000014</v>
      </c>
      <c r="M966">
        <f t="shared" si="27"/>
        <v>2.6000000000000014</v>
      </c>
      <c r="N966">
        <f t="shared" si="28"/>
        <v>6.7600000000000078</v>
      </c>
      <c r="O966" s="40">
        <f t="shared" si="29"/>
        <v>8.1250000000000044E-2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20"/>
        <v>24</v>
      </c>
      <c r="D967" s="17">
        <f t="shared" si="21"/>
        <v>3</v>
      </c>
      <c r="E967">
        <f t="shared" si="22"/>
        <v>3</v>
      </c>
      <c r="F967">
        <f t="shared" si="23"/>
        <v>9</v>
      </c>
      <c r="G967" s="40">
        <f t="shared" si="24"/>
        <v>0.1111111111111111</v>
      </c>
      <c r="I967" s="13">
        <v>44005</v>
      </c>
      <c r="J967">
        <v>30</v>
      </c>
      <c r="K967">
        <f t="shared" si="25"/>
        <v>28.8</v>
      </c>
      <c r="L967" s="17">
        <f t="shared" si="26"/>
        <v>1.1999999999999993</v>
      </c>
      <c r="M967">
        <f t="shared" si="27"/>
        <v>1.1999999999999993</v>
      </c>
      <c r="N967">
        <f t="shared" si="28"/>
        <v>1.4399999999999984</v>
      </c>
      <c r="O967" s="40">
        <f t="shared" si="29"/>
        <v>3.9999999999999973E-2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20"/>
        <v>24.142857142857142</v>
      </c>
      <c r="D968" s="17">
        <f t="shared" si="21"/>
        <v>-2.1428571428571423</v>
      </c>
      <c r="E968">
        <f t="shared" si="22"/>
        <v>2.1428571428571423</v>
      </c>
      <c r="F968">
        <f t="shared" si="23"/>
        <v>4.5918367346938753</v>
      </c>
      <c r="G968" s="40">
        <f t="shared" si="24"/>
        <v>9.740259740259738E-2</v>
      </c>
      <c r="I968" s="13">
        <v>44006</v>
      </c>
      <c r="J968">
        <v>30</v>
      </c>
      <c r="K968">
        <f t="shared" si="25"/>
        <v>29</v>
      </c>
      <c r="L968" s="17">
        <f t="shared" si="26"/>
        <v>1</v>
      </c>
      <c r="M968">
        <f t="shared" si="27"/>
        <v>1</v>
      </c>
      <c r="N968">
        <f t="shared" si="28"/>
        <v>1</v>
      </c>
      <c r="O968" s="40">
        <f t="shared" si="29"/>
        <v>3.3333333333333333E-2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20"/>
        <v>24.428571428571427</v>
      </c>
      <c r="D969" s="17">
        <f t="shared" si="21"/>
        <v>-8.428571428571427</v>
      </c>
      <c r="E969">
        <f t="shared" si="22"/>
        <v>8.428571428571427</v>
      </c>
      <c r="F969">
        <f t="shared" si="23"/>
        <v>71.040816326530589</v>
      </c>
      <c r="G969" s="40">
        <f t="shared" si="24"/>
        <v>0.52678571428571419</v>
      </c>
      <c r="I969" s="13">
        <v>44007</v>
      </c>
      <c r="J969">
        <v>26</v>
      </c>
      <c r="K969">
        <f t="shared" si="25"/>
        <v>27.8</v>
      </c>
      <c r="L969" s="17">
        <f t="shared" si="26"/>
        <v>-1.8000000000000007</v>
      </c>
      <c r="M969">
        <f t="shared" si="27"/>
        <v>1.8000000000000007</v>
      </c>
      <c r="N969">
        <f t="shared" si="28"/>
        <v>3.2400000000000024</v>
      </c>
      <c r="O969" s="40">
        <f t="shared" si="29"/>
        <v>6.9230769230769262E-2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20"/>
        <v>23.571428571428573</v>
      </c>
      <c r="D970" s="17">
        <f t="shared" si="21"/>
        <v>-1.571428571428573</v>
      </c>
      <c r="E970">
        <f t="shared" si="22"/>
        <v>1.571428571428573</v>
      </c>
      <c r="F970">
        <f t="shared" si="23"/>
        <v>2.4693877551020456</v>
      </c>
      <c r="G970" s="40">
        <f t="shared" si="24"/>
        <v>7.1428571428571494E-2</v>
      </c>
      <c r="I970" s="13">
        <v>44008</v>
      </c>
      <c r="J970">
        <v>31</v>
      </c>
      <c r="K970">
        <f t="shared" si="25"/>
        <v>28</v>
      </c>
      <c r="L970" s="17">
        <f t="shared" si="26"/>
        <v>3</v>
      </c>
      <c r="M970">
        <f t="shared" si="27"/>
        <v>3</v>
      </c>
      <c r="N970">
        <f t="shared" si="28"/>
        <v>9</v>
      </c>
      <c r="O970" s="40">
        <f t="shared" si="29"/>
        <v>9.6774193548387094E-2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20"/>
        <v>23</v>
      </c>
      <c r="D971" s="17">
        <f t="shared" si="21"/>
        <v>9</v>
      </c>
      <c r="E971">
        <f t="shared" si="22"/>
        <v>9</v>
      </c>
      <c r="F971">
        <f t="shared" si="23"/>
        <v>81</v>
      </c>
      <c r="G971" s="40">
        <f t="shared" si="24"/>
        <v>0.28125</v>
      </c>
      <c r="I971" s="13">
        <v>44009</v>
      </c>
      <c r="J971">
        <v>32</v>
      </c>
      <c r="K971">
        <f t="shared" si="25"/>
        <v>29.8</v>
      </c>
      <c r="L971" s="17">
        <f t="shared" si="26"/>
        <v>2.1999999999999993</v>
      </c>
      <c r="M971">
        <f t="shared" si="27"/>
        <v>2.1999999999999993</v>
      </c>
      <c r="N971">
        <f t="shared" si="28"/>
        <v>4.8399999999999972</v>
      </c>
      <c r="O971" s="40">
        <f t="shared" si="29"/>
        <v>6.8749999999999978E-2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20"/>
        <v>24</v>
      </c>
      <c r="D972" s="17">
        <f t="shared" si="21"/>
        <v>11</v>
      </c>
      <c r="E972">
        <f t="shared" si="22"/>
        <v>11</v>
      </c>
      <c r="F972">
        <f t="shared" si="23"/>
        <v>121</v>
      </c>
      <c r="G972" s="40">
        <f t="shared" si="24"/>
        <v>0.31428571428571428</v>
      </c>
      <c r="I972" s="13">
        <v>44010</v>
      </c>
      <c r="J972">
        <v>34</v>
      </c>
      <c r="K972">
        <f t="shared" si="25"/>
        <v>29.8</v>
      </c>
      <c r="L972" s="17">
        <f t="shared" si="26"/>
        <v>4.1999999999999993</v>
      </c>
      <c r="M972">
        <f t="shared" si="27"/>
        <v>4.1999999999999993</v>
      </c>
      <c r="N972">
        <f t="shared" si="28"/>
        <v>17.639999999999993</v>
      </c>
      <c r="O972" s="40">
        <f t="shared" si="29"/>
        <v>0.12352941176470586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20"/>
        <v>25.285714285714285</v>
      </c>
      <c r="D973" s="17">
        <f t="shared" si="21"/>
        <v>17.714285714285715</v>
      </c>
      <c r="E973">
        <f t="shared" si="22"/>
        <v>17.714285714285715</v>
      </c>
      <c r="F973">
        <f t="shared" si="23"/>
        <v>313.79591836734699</v>
      </c>
      <c r="G973" s="40">
        <f t="shared" si="24"/>
        <v>0.41196013289036548</v>
      </c>
      <c r="I973" s="13">
        <v>44011</v>
      </c>
      <c r="J973">
        <v>28</v>
      </c>
      <c r="K973">
        <f t="shared" si="25"/>
        <v>30.6</v>
      </c>
      <c r="L973" s="17">
        <f t="shared" si="26"/>
        <v>-2.6000000000000014</v>
      </c>
      <c r="M973">
        <f t="shared" si="27"/>
        <v>2.6000000000000014</v>
      </c>
      <c r="N973">
        <f t="shared" si="28"/>
        <v>6.7600000000000078</v>
      </c>
      <c r="O973" s="40">
        <f t="shared" si="29"/>
        <v>9.2857142857142902E-2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20"/>
        <v>28.142857142857142</v>
      </c>
      <c r="D974" s="17">
        <f t="shared" si="21"/>
        <v>1.8571428571428577</v>
      </c>
      <c r="E974">
        <f t="shared" si="22"/>
        <v>1.8571428571428577</v>
      </c>
      <c r="F974">
        <f t="shared" si="23"/>
        <v>3.4489795918367365</v>
      </c>
      <c r="G974" s="40">
        <f t="shared" si="24"/>
        <v>6.1904761904761921E-2</v>
      </c>
      <c r="I974" s="13">
        <v>44012</v>
      </c>
      <c r="J974">
        <v>26</v>
      </c>
      <c r="K974">
        <f t="shared" si="25"/>
        <v>30.2</v>
      </c>
      <c r="L974" s="17">
        <f t="shared" si="26"/>
        <v>-4.1999999999999993</v>
      </c>
      <c r="M974">
        <f t="shared" si="27"/>
        <v>4.1999999999999993</v>
      </c>
      <c r="N974">
        <f t="shared" si="28"/>
        <v>17.639999999999993</v>
      </c>
      <c r="O974" s="40">
        <f t="shared" si="29"/>
        <v>0.16153846153846152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20"/>
        <v>28.571428571428573</v>
      </c>
      <c r="D975" s="17">
        <f t="shared" si="21"/>
        <v>-7.571428571428573</v>
      </c>
      <c r="E975">
        <f t="shared" si="22"/>
        <v>7.571428571428573</v>
      </c>
      <c r="F975">
        <f t="shared" si="23"/>
        <v>57.326530612244923</v>
      </c>
      <c r="G975" s="40">
        <f t="shared" si="24"/>
        <v>0.3605442176870749</v>
      </c>
      <c r="I975" s="13">
        <v>44013</v>
      </c>
      <c r="J975">
        <v>36</v>
      </c>
      <c r="K975">
        <f t="shared" si="25"/>
        <v>30.2</v>
      </c>
      <c r="L975" s="17">
        <f t="shared" si="26"/>
        <v>5.8000000000000007</v>
      </c>
      <c r="M975">
        <f t="shared" si="27"/>
        <v>5.8000000000000007</v>
      </c>
      <c r="N975">
        <f t="shared" si="28"/>
        <v>33.640000000000008</v>
      </c>
      <c r="O975" s="40">
        <f t="shared" si="29"/>
        <v>0.16111111111111112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20"/>
        <v>28.428571428571427</v>
      </c>
      <c r="D976" s="17">
        <f t="shared" si="21"/>
        <v>-6.428571428571427</v>
      </c>
      <c r="E976">
        <f t="shared" si="22"/>
        <v>6.428571428571427</v>
      </c>
      <c r="F976">
        <f t="shared" si="23"/>
        <v>41.326530612244881</v>
      </c>
      <c r="G976" s="40">
        <f t="shared" si="24"/>
        <v>0.29220779220779214</v>
      </c>
      <c r="I976" s="13">
        <v>44014</v>
      </c>
      <c r="J976">
        <v>28</v>
      </c>
      <c r="K976">
        <f t="shared" si="25"/>
        <v>31.2</v>
      </c>
      <c r="L976" s="17">
        <f t="shared" si="26"/>
        <v>-3.1999999999999993</v>
      </c>
      <c r="M976">
        <f t="shared" si="27"/>
        <v>3.1999999999999993</v>
      </c>
      <c r="N976">
        <f t="shared" si="28"/>
        <v>10.239999999999995</v>
      </c>
      <c r="O976" s="40">
        <f t="shared" si="29"/>
        <v>0.11428571428571425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20"/>
        <v>29.285714285714285</v>
      </c>
      <c r="D977" s="17">
        <f t="shared" si="21"/>
        <v>-1.2857142857142847</v>
      </c>
      <c r="E977">
        <f t="shared" si="22"/>
        <v>1.2857142857142847</v>
      </c>
      <c r="F977">
        <f t="shared" si="23"/>
        <v>1.6530612244897933</v>
      </c>
      <c r="G977" s="40">
        <f t="shared" si="24"/>
        <v>4.5918367346938736E-2</v>
      </c>
      <c r="I977" s="13">
        <v>44015</v>
      </c>
      <c r="J977">
        <v>31</v>
      </c>
      <c r="K977">
        <f t="shared" si="25"/>
        <v>30.4</v>
      </c>
      <c r="L977" s="17">
        <f t="shared" si="26"/>
        <v>0.60000000000000142</v>
      </c>
      <c r="M977">
        <f t="shared" si="27"/>
        <v>0.60000000000000142</v>
      </c>
      <c r="N977">
        <f t="shared" si="28"/>
        <v>0.36000000000000171</v>
      </c>
      <c r="O977" s="40">
        <f t="shared" si="29"/>
        <v>1.9354838709677465E-2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20"/>
        <v>30.142857142857142</v>
      </c>
      <c r="D978" s="17">
        <f t="shared" si="21"/>
        <v>-0.14285714285714235</v>
      </c>
      <c r="E978">
        <f t="shared" si="22"/>
        <v>0.14285714285714235</v>
      </c>
      <c r="F978">
        <f t="shared" si="23"/>
        <v>2.0408163265305979E-2</v>
      </c>
      <c r="G978" s="40">
        <f t="shared" si="24"/>
        <v>4.761904761904745E-3</v>
      </c>
      <c r="I978" s="13">
        <v>44016</v>
      </c>
      <c r="J978">
        <v>36</v>
      </c>
      <c r="K978">
        <f t="shared" si="25"/>
        <v>29.8</v>
      </c>
      <c r="L978" s="17">
        <f t="shared" si="26"/>
        <v>6.1999999999999993</v>
      </c>
      <c r="M978">
        <f t="shared" si="27"/>
        <v>6.1999999999999993</v>
      </c>
      <c r="N978">
        <f t="shared" si="28"/>
        <v>38.439999999999991</v>
      </c>
      <c r="O978" s="40">
        <f t="shared" si="29"/>
        <v>0.17222222222222219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20"/>
        <v>29.857142857142858</v>
      </c>
      <c r="D979" s="17">
        <f t="shared" si="21"/>
        <v>1.1428571428571423</v>
      </c>
      <c r="E979">
        <f t="shared" si="22"/>
        <v>1.1428571428571423</v>
      </c>
      <c r="F979">
        <f t="shared" si="23"/>
        <v>1.3061224489795906</v>
      </c>
      <c r="G979" s="40">
        <f t="shared" si="24"/>
        <v>3.6866359447004594E-2</v>
      </c>
      <c r="I979" s="13">
        <v>44017</v>
      </c>
      <c r="J979">
        <v>22</v>
      </c>
      <c r="K979">
        <f t="shared" si="25"/>
        <v>31.4</v>
      </c>
      <c r="L979" s="17">
        <f t="shared" si="26"/>
        <v>-9.3999999999999986</v>
      </c>
      <c r="M979">
        <f t="shared" si="27"/>
        <v>9.3999999999999986</v>
      </c>
      <c r="N979">
        <f t="shared" si="28"/>
        <v>88.359999999999971</v>
      </c>
      <c r="O979" s="40">
        <f t="shared" si="29"/>
        <v>0.42727272727272719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20"/>
        <v>29.285714285714285</v>
      </c>
      <c r="D980" s="17">
        <f t="shared" si="21"/>
        <v>4.7142857142857153</v>
      </c>
      <c r="E980">
        <f t="shared" si="22"/>
        <v>4.7142857142857153</v>
      </c>
      <c r="F980">
        <f t="shared" si="23"/>
        <v>22.224489795918377</v>
      </c>
      <c r="G980" s="40">
        <f t="shared" si="24"/>
        <v>0.13865546218487398</v>
      </c>
      <c r="I980" s="13">
        <v>44018</v>
      </c>
      <c r="J980">
        <v>23</v>
      </c>
      <c r="K980">
        <f t="shared" si="25"/>
        <v>30.6</v>
      </c>
      <c r="L980" s="17">
        <f t="shared" si="26"/>
        <v>-7.6000000000000014</v>
      </c>
      <c r="M980">
        <f t="shared" si="27"/>
        <v>7.6000000000000014</v>
      </c>
      <c r="N980">
        <f t="shared" si="28"/>
        <v>57.760000000000019</v>
      </c>
      <c r="O980" s="40">
        <f t="shared" si="29"/>
        <v>0.33043478260869569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20"/>
        <v>28</v>
      </c>
      <c r="D981" s="17">
        <f t="shared" si="21"/>
        <v>-8</v>
      </c>
      <c r="E981">
        <f t="shared" si="22"/>
        <v>8</v>
      </c>
      <c r="F981">
        <f t="shared" si="23"/>
        <v>64</v>
      </c>
      <c r="G981" s="40">
        <f t="shared" si="24"/>
        <v>0.4</v>
      </c>
      <c r="I981" s="13">
        <v>44019</v>
      </c>
      <c r="J981">
        <v>31</v>
      </c>
      <c r="K981">
        <f t="shared" si="25"/>
        <v>28</v>
      </c>
      <c r="L981" s="17">
        <f t="shared" si="26"/>
        <v>3</v>
      </c>
      <c r="M981">
        <f t="shared" si="27"/>
        <v>3</v>
      </c>
      <c r="N981">
        <f t="shared" si="28"/>
        <v>9</v>
      </c>
      <c r="O981" s="40">
        <f t="shared" si="29"/>
        <v>9.6774193548387094E-2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20"/>
        <v>26.571428571428573</v>
      </c>
      <c r="D982" s="17">
        <f t="shared" si="21"/>
        <v>1.428571428571427</v>
      </c>
      <c r="E982">
        <f t="shared" si="22"/>
        <v>1.428571428571427</v>
      </c>
      <c r="F982">
        <f t="shared" si="23"/>
        <v>2.0408163265306078</v>
      </c>
      <c r="G982" s="40">
        <f t="shared" si="24"/>
        <v>5.1020408163265252E-2</v>
      </c>
      <c r="I982" s="13">
        <v>44020</v>
      </c>
      <c r="J982">
        <v>25</v>
      </c>
      <c r="K982">
        <f t="shared" si="25"/>
        <v>28.6</v>
      </c>
      <c r="L982" s="17">
        <f t="shared" si="26"/>
        <v>-3.6000000000000014</v>
      </c>
      <c r="M982">
        <f t="shared" si="27"/>
        <v>3.6000000000000014</v>
      </c>
      <c r="N982">
        <f t="shared" si="28"/>
        <v>12.96000000000001</v>
      </c>
      <c r="O982" s="40">
        <f t="shared" si="29"/>
        <v>0.14400000000000004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20"/>
        <v>27.571428571428573</v>
      </c>
      <c r="D983" s="17">
        <f t="shared" si="21"/>
        <v>-0.57142857142857295</v>
      </c>
      <c r="E983">
        <f t="shared" si="22"/>
        <v>0.57142857142857295</v>
      </c>
      <c r="F983">
        <f t="shared" si="23"/>
        <v>0.32653061224489971</v>
      </c>
      <c r="G983" s="40">
        <f t="shared" si="24"/>
        <v>2.1164021164021222E-2</v>
      </c>
      <c r="I983" s="13">
        <v>44021</v>
      </c>
      <c r="J983">
        <v>30</v>
      </c>
      <c r="K983">
        <f t="shared" si="25"/>
        <v>27.4</v>
      </c>
      <c r="L983" s="17">
        <f t="shared" si="26"/>
        <v>2.6000000000000014</v>
      </c>
      <c r="M983">
        <f t="shared" si="27"/>
        <v>2.6000000000000014</v>
      </c>
      <c r="N983">
        <f t="shared" si="28"/>
        <v>6.7600000000000078</v>
      </c>
      <c r="O983" s="40">
        <f t="shared" si="29"/>
        <v>8.6666666666666711E-2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20"/>
        <v>28.285714285714285</v>
      </c>
      <c r="D984" s="17">
        <f t="shared" si="21"/>
        <v>-0.2857142857142847</v>
      </c>
      <c r="E984">
        <f t="shared" si="22"/>
        <v>0.2857142857142847</v>
      </c>
      <c r="F984">
        <f t="shared" si="23"/>
        <v>8.1632653061223914E-2</v>
      </c>
      <c r="G984" s="40">
        <f t="shared" si="24"/>
        <v>1.0204081632653026E-2</v>
      </c>
      <c r="I984" s="13">
        <v>44022</v>
      </c>
      <c r="J984">
        <v>22</v>
      </c>
      <c r="K984">
        <f t="shared" si="25"/>
        <v>26.2</v>
      </c>
      <c r="L984" s="17">
        <f t="shared" si="26"/>
        <v>-4.1999999999999993</v>
      </c>
      <c r="M984">
        <f t="shared" si="27"/>
        <v>4.1999999999999993</v>
      </c>
      <c r="N984">
        <f t="shared" si="28"/>
        <v>17.639999999999993</v>
      </c>
      <c r="O984" s="40">
        <f t="shared" si="29"/>
        <v>0.19090909090909089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20"/>
        <v>28.285714285714285</v>
      </c>
      <c r="D985" s="17">
        <f t="shared" si="21"/>
        <v>-0.2857142857142847</v>
      </c>
      <c r="E985">
        <f t="shared" si="22"/>
        <v>0.2857142857142847</v>
      </c>
      <c r="F985">
        <f t="shared" si="23"/>
        <v>8.1632653061223914E-2</v>
      </c>
      <c r="G985" s="40">
        <f t="shared" si="24"/>
        <v>1.0204081632653026E-2</v>
      </c>
      <c r="I985" s="13">
        <v>44023</v>
      </c>
      <c r="J985">
        <v>27</v>
      </c>
      <c r="K985">
        <f t="shared" si="25"/>
        <v>26.2</v>
      </c>
      <c r="L985" s="17">
        <f t="shared" si="26"/>
        <v>0.80000000000000071</v>
      </c>
      <c r="M985">
        <f t="shared" si="27"/>
        <v>0.80000000000000071</v>
      </c>
      <c r="N985">
        <f t="shared" si="28"/>
        <v>0.64000000000000112</v>
      </c>
      <c r="O985" s="40">
        <f t="shared" si="29"/>
        <v>2.9629629629629655E-2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20"/>
        <v>28</v>
      </c>
      <c r="D986" s="17">
        <f t="shared" si="21"/>
        <v>3</v>
      </c>
      <c r="E986">
        <f t="shared" si="22"/>
        <v>3</v>
      </c>
      <c r="F986">
        <f t="shared" si="23"/>
        <v>9</v>
      </c>
      <c r="G986" s="40">
        <f t="shared" si="24"/>
        <v>9.6774193548387094E-2</v>
      </c>
      <c r="I986" s="13">
        <v>44024</v>
      </c>
      <c r="J986">
        <v>21</v>
      </c>
      <c r="K986">
        <f t="shared" si="25"/>
        <v>27</v>
      </c>
      <c r="L986" s="17">
        <f t="shared" si="26"/>
        <v>-6</v>
      </c>
      <c r="M986">
        <f t="shared" si="27"/>
        <v>6</v>
      </c>
      <c r="N986">
        <f t="shared" si="28"/>
        <v>36</v>
      </c>
      <c r="O986" s="40">
        <f t="shared" si="29"/>
        <v>0.2857142857142857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20"/>
        <v>28</v>
      </c>
      <c r="D987" s="17">
        <f t="shared" si="21"/>
        <v>0</v>
      </c>
      <c r="E987">
        <f t="shared" si="22"/>
        <v>0</v>
      </c>
      <c r="F987">
        <f t="shared" si="23"/>
        <v>0</v>
      </c>
      <c r="G987" s="40">
        <f t="shared" si="24"/>
        <v>0</v>
      </c>
      <c r="I987" s="13">
        <v>44025</v>
      </c>
      <c r="J987">
        <v>23</v>
      </c>
      <c r="K987">
        <f t="shared" si="25"/>
        <v>25</v>
      </c>
      <c r="L987" s="17">
        <f t="shared" si="26"/>
        <v>-2</v>
      </c>
      <c r="M987">
        <f t="shared" si="27"/>
        <v>2</v>
      </c>
      <c r="N987">
        <f t="shared" si="28"/>
        <v>4</v>
      </c>
      <c r="O987" s="40">
        <f t="shared" si="29"/>
        <v>8.6956521739130432E-2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20"/>
        <v>27.142857142857142</v>
      </c>
      <c r="D988" s="17">
        <f t="shared" si="21"/>
        <v>3.8571428571428577</v>
      </c>
      <c r="E988">
        <f t="shared" si="22"/>
        <v>3.8571428571428577</v>
      </c>
      <c r="F988">
        <f t="shared" si="23"/>
        <v>14.877551020408168</v>
      </c>
      <c r="G988" s="40">
        <f t="shared" si="24"/>
        <v>0.12442396313364057</v>
      </c>
      <c r="I988" s="13">
        <v>44026</v>
      </c>
      <c r="J988">
        <v>29</v>
      </c>
      <c r="K988">
        <f t="shared" si="25"/>
        <v>24.6</v>
      </c>
      <c r="L988" s="17">
        <f t="shared" si="26"/>
        <v>4.3999999999999986</v>
      </c>
      <c r="M988">
        <f t="shared" si="27"/>
        <v>4.3999999999999986</v>
      </c>
      <c r="N988">
        <f t="shared" si="28"/>
        <v>19.359999999999989</v>
      </c>
      <c r="O988" s="40">
        <f t="shared" si="29"/>
        <v>0.15172413793103443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20"/>
        <v>28.714285714285715</v>
      </c>
      <c r="D989" s="17">
        <f t="shared" si="21"/>
        <v>-2.7142857142857153</v>
      </c>
      <c r="E989">
        <f t="shared" si="22"/>
        <v>2.7142857142857153</v>
      </c>
      <c r="F989">
        <f t="shared" si="23"/>
        <v>7.3673469387755155</v>
      </c>
      <c r="G989" s="40">
        <f t="shared" si="24"/>
        <v>0.10439560439560444</v>
      </c>
      <c r="I989" s="13">
        <v>44027</v>
      </c>
      <c r="J989">
        <v>28</v>
      </c>
      <c r="K989">
        <f t="shared" si="25"/>
        <v>24.4</v>
      </c>
      <c r="L989" s="17">
        <f t="shared" si="26"/>
        <v>3.6000000000000014</v>
      </c>
      <c r="M989">
        <f t="shared" si="27"/>
        <v>3.6000000000000014</v>
      </c>
      <c r="N989">
        <f t="shared" si="28"/>
        <v>12.96000000000001</v>
      </c>
      <c r="O989" s="40">
        <f t="shared" si="29"/>
        <v>0.12857142857142861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20"/>
        <v>28.428571428571427</v>
      </c>
      <c r="D990" s="17">
        <f t="shared" si="21"/>
        <v>4.571428571428573</v>
      </c>
      <c r="E990">
        <f t="shared" si="22"/>
        <v>4.571428571428573</v>
      </c>
      <c r="F990">
        <f t="shared" si="23"/>
        <v>20.897959183673482</v>
      </c>
      <c r="G990" s="40">
        <f t="shared" si="24"/>
        <v>0.13852813852813858</v>
      </c>
      <c r="I990" s="13">
        <v>44028</v>
      </c>
      <c r="J990">
        <v>32</v>
      </c>
      <c r="K990">
        <f t="shared" si="25"/>
        <v>25.6</v>
      </c>
      <c r="L990" s="17">
        <f t="shared" si="26"/>
        <v>6.3999999999999986</v>
      </c>
      <c r="M990">
        <f t="shared" si="27"/>
        <v>6.3999999999999986</v>
      </c>
      <c r="N990">
        <f t="shared" si="28"/>
        <v>40.95999999999998</v>
      </c>
      <c r="O990" s="40">
        <f t="shared" si="29"/>
        <v>0.19999999999999996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20"/>
        <v>29.285714285714285</v>
      </c>
      <c r="D991" s="17">
        <f t="shared" si="21"/>
        <v>3.7142857142857153</v>
      </c>
      <c r="E991">
        <f t="shared" si="22"/>
        <v>3.7142857142857153</v>
      </c>
      <c r="F991">
        <f t="shared" si="23"/>
        <v>13.795918367346946</v>
      </c>
      <c r="G991" s="40">
        <f t="shared" si="24"/>
        <v>0.11255411255411259</v>
      </c>
      <c r="I991" s="13">
        <v>44029</v>
      </c>
      <c r="J991">
        <v>30</v>
      </c>
      <c r="K991">
        <f t="shared" si="25"/>
        <v>26.6</v>
      </c>
      <c r="L991" s="17">
        <f t="shared" si="26"/>
        <v>3.3999999999999986</v>
      </c>
      <c r="M991">
        <f t="shared" si="27"/>
        <v>3.3999999999999986</v>
      </c>
      <c r="N991">
        <f t="shared" si="28"/>
        <v>11.55999999999999</v>
      </c>
      <c r="O991" s="40">
        <f t="shared" si="29"/>
        <v>0.11333333333333329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20"/>
        <v>30</v>
      </c>
      <c r="D992" s="17">
        <f t="shared" si="21"/>
        <v>4</v>
      </c>
      <c r="E992">
        <f t="shared" si="22"/>
        <v>4</v>
      </c>
      <c r="F992">
        <f t="shared" si="23"/>
        <v>16</v>
      </c>
      <c r="G992" s="40">
        <f t="shared" si="24"/>
        <v>0.11764705882352941</v>
      </c>
      <c r="I992" s="13">
        <v>44030</v>
      </c>
      <c r="J992">
        <v>22</v>
      </c>
      <c r="K992">
        <f t="shared" si="25"/>
        <v>28.4</v>
      </c>
      <c r="L992" s="17">
        <f t="shared" si="26"/>
        <v>-6.3999999999999986</v>
      </c>
      <c r="M992">
        <f t="shared" si="27"/>
        <v>6.3999999999999986</v>
      </c>
      <c r="N992">
        <f t="shared" si="28"/>
        <v>40.95999999999998</v>
      </c>
      <c r="O992" s="40">
        <f t="shared" si="29"/>
        <v>0.29090909090909084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20"/>
        <v>30.857142857142858</v>
      </c>
      <c r="D993" s="17">
        <f t="shared" si="21"/>
        <v>-5.8571428571428577</v>
      </c>
      <c r="E993">
        <f t="shared" si="22"/>
        <v>5.8571428571428577</v>
      </c>
      <c r="F993">
        <f t="shared" si="23"/>
        <v>34.3061224489796</v>
      </c>
      <c r="G993" s="40">
        <f t="shared" si="24"/>
        <v>0.23428571428571432</v>
      </c>
      <c r="I993" s="13">
        <v>44031</v>
      </c>
      <c r="J993">
        <v>25</v>
      </c>
      <c r="K993">
        <f t="shared" si="25"/>
        <v>28.2</v>
      </c>
      <c r="L993" s="17">
        <f t="shared" si="26"/>
        <v>-3.1999999999999993</v>
      </c>
      <c r="M993">
        <f t="shared" si="27"/>
        <v>3.1999999999999993</v>
      </c>
      <c r="N993">
        <f t="shared" si="28"/>
        <v>10.239999999999995</v>
      </c>
      <c r="O993" s="40">
        <f t="shared" si="29"/>
        <v>0.12799999999999997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20"/>
        <v>30</v>
      </c>
      <c r="D994" s="17">
        <f t="shared" si="21"/>
        <v>2</v>
      </c>
      <c r="E994">
        <f t="shared" si="22"/>
        <v>2</v>
      </c>
      <c r="F994">
        <f t="shared" si="23"/>
        <v>4</v>
      </c>
      <c r="G994" s="40">
        <f t="shared" si="24"/>
        <v>6.25E-2</v>
      </c>
      <c r="I994" s="13">
        <v>44032</v>
      </c>
      <c r="J994">
        <v>28</v>
      </c>
      <c r="K994">
        <f t="shared" si="25"/>
        <v>27.4</v>
      </c>
      <c r="L994" s="17">
        <f t="shared" si="26"/>
        <v>0.60000000000000142</v>
      </c>
      <c r="M994">
        <f t="shared" si="27"/>
        <v>0.60000000000000142</v>
      </c>
      <c r="N994">
        <f t="shared" si="28"/>
        <v>0.36000000000000171</v>
      </c>
      <c r="O994" s="40">
        <f t="shared" si="29"/>
        <v>2.1428571428571481E-2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20"/>
        <v>30.571428571428573</v>
      </c>
      <c r="D995" s="17">
        <f t="shared" si="21"/>
        <v>-4.571428571428573</v>
      </c>
      <c r="E995">
        <f t="shared" si="22"/>
        <v>4.571428571428573</v>
      </c>
      <c r="F995">
        <f t="shared" si="23"/>
        <v>20.897959183673482</v>
      </c>
      <c r="G995" s="40">
        <f t="shared" si="24"/>
        <v>0.17582417582417589</v>
      </c>
      <c r="I995" s="13">
        <v>44033</v>
      </c>
      <c r="J995">
        <v>24</v>
      </c>
      <c r="K995">
        <f t="shared" si="25"/>
        <v>27.4</v>
      </c>
      <c r="L995" s="17">
        <f t="shared" si="26"/>
        <v>-3.3999999999999986</v>
      </c>
      <c r="M995">
        <f t="shared" si="27"/>
        <v>3.3999999999999986</v>
      </c>
      <c r="N995">
        <f t="shared" si="28"/>
        <v>11.55999999999999</v>
      </c>
      <c r="O995" s="40">
        <f t="shared" si="29"/>
        <v>0.14166666666666661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20"/>
        <v>29.857142857142858</v>
      </c>
      <c r="D996" s="17">
        <f t="shared" si="21"/>
        <v>-5.8571428571428577</v>
      </c>
      <c r="E996">
        <f t="shared" si="22"/>
        <v>5.8571428571428577</v>
      </c>
      <c r="F996">
        <f t="shared" si="23"/>
        <v>34.3061224489796</v>
      </c>
      <c r="G996" s="40">
        <f t="shared" si="24"/>
        <v>0.24404761904761907</v>
      </c>
      <c r="I996" s="13">
        <v>44034</v>
      </c>
      <c r="J996">
        <v>26</v>
      </c>
      <c r="K996">
        <f t="shared" si="25"/>
        <v>25.8</v>
      </c>
      <c r="L996" s="17">
        <f t="shared" si="26"/>
        <v>0.19999999999999929</v>
      </c>
      <c r="M996">
        <f t="shared" si="27"/>
        <v>0.19999999999999929</v>
      </c>
      <c r="N996">
        <f t="shared" si="28"/>
        <v>3.9999999999999716E-2</v>
      </c>
      <c r="O996" s="40">
        <f t="shared" si="29"/>
        <v>7.692307692307665E-3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20"/>
        <v>29.571428571428573</v>
      </c>
      <c r="D997" s="17">
        <f t="shared" si="21"/>
        <v>-5.571428571428573</v>
      </c>
      <c r="E997">
        <f t="shared" si="22"/>
        <v>5.571428571428573</v>
      </c>
      <c r="F997">
        <f t="shared" si="23"/>
        <v>31.040816326530628</v>
      </c>
      <c r="G997" s="40">
        <f t="shared" si="24"/>
        <v>0.23214285714285721</v>
      </c>
      <c r="I997" s="13">
        <v>44035</v>
      </c>
      <c r="J997">
        <v>32</v>
      </c>
      <c r="K997">
        <f t="shared" si="25"/>
        <v>25</v>
      </c>
      <c r="L997" s="17">
        <f t="shared" si="26"/>
        <v>7</v>
      </c>
      <c r="M997">
        <f t="shared" si="27"/>
        <v>7</v>
      </c>
      <c r="N997">
        <f t="shared" si="28"/>
        <v>49</v>
      </c>
      <c r="O997" s="40">
        <f t="shared" si="29"/>
        <v>0.21875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20"/>
        <v>28.285714285714285</v>
      </c>
      <c r="D998" s="17">
        <f t="shared" si="21"/>
        <v>1.7142857142857153</v>
      </c>
      <c r="E998">
        <f t="shared" si="22"/>
        <v>1.7142857142857153</v>
      </c>
      <c r="F998">
        <f t="shared" si="23"/>
        <v>2.9387755102040849</v>
      </c>
      <c r="G998" s="40">
        <f t="shared" si="24"/>
        <v>5.7142857142857176E-2</v>
      </c>
      <c r="I998" s="13">
        <v>44036</v>
      </c>
      <c r="J998">
        <v>27</v>
      </c>
      <c r="K998">
        <f t="shared" si="25"/>
        <v>27</v>
      </c>
      <c r="L998" s="17">
        <f t="shared" si="26"/>
        <v>0</v>
      </c>
      <c r="M998">
        <f t="shared" si="27"/>
        <v>0</v>
      </c>
      <c r="N998">
        <f t="shared" si="28"/>
        <v>0</v>
      </c>
      <c r="O998" s="40">
        <f t="shared" si="29"/>
        <v>0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20"/>
        <v>27.857142857142858</v>
      </c>
      <c r="D999" s="17">
        <f t="shared" si="21"/>
        <v>-0.85714285714285765</v>
      </c>
      <c r="E999">
        <f t="shared" si="22"/>
        <v>0.85714285714285765</v>
      </c>
      <c r="F999">
        <f t="shared" si="23"/>
        <v>0.73469387755102122</v>
      </c>
      <c r="G999" s="40">
        <f t="shared" si="24"/>
        <v>3.1746031746031765E-2</v>
      </c>
      <c r="I999" s="13">
        <v>44037</v>
      </c>
      <c r="J999">
        <v>22</v>
      </c>
      <c r="K999">
        <f t="shared" si="25"/>
        <v>27.4</v>
      </c>
      <c r="L999" s="17">
        <f t="shared" si="26"/>
        <v>-5.3999999999999986</v>
      </c>
      <c r="M999">
        <f t="shared" si="27"/>
        <v>5.3999999999999986</v>
      </c>
      <c r="N999">
        <f t="shared" si="28"/>
        <v>29.159999999999986</v>
      </c>
      <c r="O999" s="40">
        <f t="shared" si="29"/>
        <v>0.2454545454545454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20"/>
        <v>26.857142857142858</v>
      </c>
      <c r="D1000" s="17">
        <f t="shared" si="21"/>
        <v>8.1428571428571423</v>
      </c>
      <c r="E1000">
        <f t="shared" si="22"/>
        <v>8.1428571428571423</v>
      </c>
      <c r="F1000">
        <f t="shared" si="23"/>
        <v>66.306122448979579</v>
      </c>
      <c r="G1000" s="40">
        <f t="shared" si="24"/>
        <v>0.23265306122448978</v>
      </c>
      <c r="I1000" s="13">
        <v>44038</v>
      </c>
      <c r="J1000">
        <v>26</v>
      </c>
      <c r="K1000">
        <f t="shared" si="25"/>
        <v>26.2</v>
      </c>
      <c r="L1000" s="17">
        <f t="shared" si="26"/>
        <v>-0.19999999999999929</v>
      </c>
      <c r="M1000">
        <f t="shared" si="27"/>
        <v>0.19999999999999929</v>
      </c>
      <c r="N1000">
        <f t="shared" si="28"/>
        <v>3.9999999999999716E-2</v>
      </c>
      <c r="O1000" s="40">
        <f t="shared" si="29"/>
        <v>7.692307692307665E-3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20"/>
        <v>28.285714285714285</v>
      </c>
      <c r="D1001" s="17">
        <f t="shared" si="21"/>
        <v>-3.2857142857142847</v>
      </c>
      <c r="E1001">
        <f t="shared" si="22"/>
        <v>3.2857142857142847</v>
      </c>
      <c r="F1001">
        <f t="shared" si="23"/>
        <v>10.795918367346932</v>
      </c>
      <c r="G1001" s="40">
        <f t="shared" si="24"/>
        <v>0.13142857142857139</v>
      </c>
      <c r="I1001" s="13">
        <v>44039</v>
      </c>
      <c r="J1001">
        <v>30</v>
      </c>
      <c r="K1001">
        <f t="shared" si="25"/>
        <v>26.6</v>
      </c>
      <c r="L1001" s="17">
        <f t="shared" si="26"/>
        <v>3.3999999999999986</v>
      </c>
      <c r="M1001">
        <f t="shared" si="27"/>
        <v>3.3999999999999986</v>
      </c>
      <c r="N1001">
        <f t="shared" si="28"/>
        <v>11.55999999999999</v>
      </c>
      <c r="O1001" s="40">
        <f t="shared" si="29"/>
        <v>0.11333333333333329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20"/>
        <v>27.285714285714285</v>
      </c>
      <c r="D1002" s="17">
        <f t="shared" si="21"/>
        <v>-4.2857142857142847</v>
      </c>
      <c r="E1002">
        <f t="shared" si="22"/>
        <v>4.2857142857142847</v>
      </c>
      <c r="F1002">
        <f t="shared" si="23"/>
        <v>18.367346938775501</v>
      </c>
      <c r="G1002" s="40">
        <f t="shared" si="24"/>
        <v>0.18633540372670804</v>
      </c>
      <c r="I1002" s="13">
        <v>44040</v>
      </c>
      <c r="J1002">
        <v>26</v>
      </c>
      <c r="K1002">
        <f t="shared" si="25"/>
        <v>27.4</v>
      </c>
      <c r="L1002" s="17">
        <f t="shared" si="26"/>
        <v>-1.3999999999999986</v>
      </c>
      <c r="M1002">
        <f t="shared" si="27"/>
        <v>1.3999999999999986</v>
      </c>
      <c r="N1002">
        <f t="shared" si="28"/>
        <v>1.959999999999996</v>
      </c>
      <c r="O1002" s="40">
        <f t="shared" si="29"/>
        <v>5.3846153846153794E-2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si="20"/>
        <v>26.857142857142858</v>
      </c>
      <c r="D1003" s="17">
        <f t="shared" si="21"/>
        <v>-13.857142857142858</v>
      </c>
      <c r="E1003">
        <f t="shared" si="22"/>
        <v>13.857142857142858</v>
      </c>
      <c r="F1003">
        <f t="shared" si="23"/>
        <v>192.02040816326533</v>
      </c>
      <c r="G1003" s="40">
        <f t="shared" si="24"/>
        <v>1.0659340659340659</v>
      </c>
      <c r="I1003" s="13">
        <v>44041</v>
      </c>
      <c r="J1003">
        <v>29</v>
      </c>
      <c r="K1003">
        <f t="shared" si="25"/>
        <v>26.2</v>
      </c>
      <c r="L1003" s="17">
        <f t="shared" si="26"/>
        <v>2.8000000000000007</v>
      </c>
      <c r="M1003">
        <f t="shared" si="27"/>
        <v>2.8000000000000007</v>
      </c>
      <c r="N1003">
        <f t="shared" si="28"/>
        <v>7.8400000000000043</v>
      </c>
      <c r="O1003" s="40">
        <f t="shared" si="29"/>
        <v>9.6551724137931061E-2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si="20"/>
        <v>25.285714285714285</v>
      </c>
      <c r="D1004" s="17">
        <f t="shared" si="21"/>
        <v>-7.2857142857142847</v>
      </c>
      <c r="E1004">
        <f t="shared" si="22"/>
        <v>7.2857142857142847</v>
      </c>
      <c r="F1004">
        <f t="shared" si="23"/>
        <v>53.081632653061213</v>
      </c>
      <c r="G1004" s="40">
        <f t="shared" si="24"/>
        <v>0.40476190476190471</v>
      </c>
      <c r="I1004" s="13">
        <v>44042</v>
      </c>
      <c r="J1004">
        <v>31</v>
      </c>
      <c r="K1004">
        <f t="shared" si="25"/>
        <v>26.6</v>
      </c>
      <c r="L1004" s="17">
        <f t="shared" si="26"/>
        <v>4.3999999999999986</v>
      </c>
      <c r="M1004">
        <f t="shared" si="27"/>
        <v>4.3999999999999986</v>
      </c>
      <c r="N1004">
        <f t="shared" si="28"/>
        <v>19.359999999999989</v>
      </c>
      <c r="O1004" s="40">
        <f t="shared" si="29"/>
        <v>0.14193548387096769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0"/>
        <v>24.428571428571427</v>
      </c>
      <c r="D1005" s="17">
        <f t="shared" si="21"/>
        <v>1.571428571428573</v>
      </c>
      <c r="E1005">
        <f t="shared" si="22"/>
        <v>1.571428571428573</v>
      </c>
      <c r="F1005">
        <f t="shared" si="23"/>
        <v>2.4693877551020456</v>
      </c>
      <c r="G1005" s="40">
        <f t="shared" si="24"/>
        <v>6.0439560439560495E-2</v>
      </c>
      <c r="I1005" s="13">
        <v>44043</v>
      </c>
      <c r="J1005">
        <v>29</v>
      </c>
      <c r="K1005">
        <f t="shared" si="25"/>
        <v>28.4</v>
      </c>
      <c r="L1005" s="17">
        <f t="shared" si="26"/>
        <v>0.60000000000000142</v>
      </c>
      <c r="M1005">
        <f t="shared" si="27"/>
        <v>0.60000000000000142</v>
      </c>
      <c r="N1005">
        <f t="shared" si="28"/>
        <v>0.36000000000000171</v>
      </c>
      <c r="O1005" s="40">
        <f t="shared" si="29"/>
        <v>2.0689655172413841E-2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0"/>
        <v>23.857142857142858</v>
      </c>
      <c r="D1006" s="17">
        <f t="shared" si="21"/>
        <v>3.1428571428571423</v>
      </c>
      <c r="E1006">
        <f t="shared" si="22"/>
        <v>3.1428571428571423</v>
      </c>
      <c r="F1006">
        <f t="shared" si="23"/>
        <v>9.8775510204081609</v>
      </c>
      <c r="G1006" s="40">
        <f t="shared" si="24"/>
        <v>0.11640211640211638</v>
      </c>
      <c r="I1006" s="13">
        <v>44044</v>
      </c>
      <c r="J1006">
        <v>20</v>
      </c>
      <c r="K1006">
        <f t="shared" si="25"/>
        <v>29</v>
      </c>
      <c r="L1006" s="17">
        <f t="shared" si="26"/>
        <v>-9</v>
      </c>
      <c r="M1006">
        <f t="shared" si="27"/>
        <v>9</v>
      </c>
      <c r="N1006">
        <f t="shared" si="28"/>
        <v>81</v>
      </c>
      <c r="O1006" s="40">
        <f t="shared" si="29"/>
        <v>0.45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0"/>
        <v>23.857142857142858</v>
      </c>
      <c r="D1007" s="17">
        <f t="shared" si="21"/>
        <v>2.1428571428571423</v>
      </c>
      <c r="E1007">
        <f t="shared" si="22"/>
        <v>2.1428571428571423</v>
      </c>
      <c r="F1007">
        <f t="shared" si="23"/>
        <v>4.5918367346938753</v>
      </c>
      <c r="G1007" s="40">
        <f t="shared" si="24"/>
        <v>8.2417582417582402E-2</v>
      </c>
      <c r="I1007" s="13">
        <v>44045</v>
      </c>
      <c r="J1007">
        <v>27</v>
      </c>
      <c r="K1007">
        <f t="shared" si="25"/>
        <v>27</v>
      </c>
      <c r="L1007" s="17">
        <f t="shared" si="26"/>
        <v>0</v>
      </c>
      <c r="M1007">
        <f t="shared" si="27"/>
        <v>0</v>
      </c>
      <c r="N1007">
        <f t="shared" si="28"/>
        <v>0</v>
      </c>
      <c r="O1007" s="40">
        <f t="shared" si="29"/>
        <v>0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0"/>
        <v>22.571428571428573</v>
      </c>
      <c r="D1008" s="17">
        <f t="shared" si="21"/>
        <v>4.428571428571427</v>
      </c>
      <c r="E1008">
        <f t="shared" si="22"/>
        <v>4.428571428571427</v>
      </c>
      <c r="F1008">
        <f t="shared" si="23"/>
        <v>19.612244897959169</v>
      </c>
      <c r="G1008" s="40">
        <f t="shared" si="24"/>
        <v>0.16402116402116396</v>
      </c>
      <c r="I1008" s="13">
        <v>44046</v>
      </c>
      <c r="J1008">
        <v>23</v>
      </c>
      <c r="K1008">
        <f t="shared" si="25"/>
        <v>27.2</v>
      </c>
      <c r="L1008" s="17">
        <f t="shared" si="26"/>
        <v>-4.1999999999999993</v>
      </c>
      <c r="M1008">
        <f t="shared" si="27"/>
        <v>4.1999999999999993</v>
      </c>
      <c r="N1008">
        <f t="shared" si="28"/>
        <v>17.639999999999993</v>
      </c>
      <c r="O1008" s="40">
        <f t="shared" si="29"/>
        <v>0.18260869565217389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0"/>
        <v>22.857142857142858</v>
      </c>
      <c r="D1009" s="17">
        <f t="shared" si="21"/>
        <v>-3.8571428571428577</v>
      </c>
      <c r="E1009">
        <f t="shared" si="22"/>
        <v>3.8571428571428577</v>
      </c>
      <c r="F1009">
        <f t="shared" si="23"/>
        <v>14.877551020408168</v>
      </c>
      <c r="G1009" s="40">
        <f t="shared" si="24"/>
        <v>0.2030075187969925</v>
      </c>
      <c r="I1009" s="13">
        <v>44047</v>
      </c>
      <c r="J1009">
        <v>37</v>
      </c>
      <c r="K1009">
        <f t="shared" si="25"/>
        <v>26</v>
      </c>
      <c r="L1009" s="17">
        <f t="shared" si="26"/>
        <v>11</v>
      </c>
      <c r="M1009">
        <f t="shared" si="27"/>
        <v>11</v>
      </c>
      <c r="N1009">
        <f t="shared" si="28"/>
        <v>121</v>
      </c>
      <c r="O1009" s="40">
        <f t="shared" si="29"/>
        <v>0.29729729729729731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ref="C1010:C1073" si="30">AVERAGE(B1003:B1009)</f>
        <v>22.285714285714285</v>
      </c>
      <c r="D1010" s="17">
        <f t="shared" ref="D1010:D1073" si="31">B1010-C1010</f>
        <v>1.7142857142857153</v>
      </c>
      <c r="E1010">
        <f t="shared" ref="E1010:E1073" si="32">ABS(D1010)</f>
        <v>1.7142857142857153</v>
      </c>
      <c r="F1010">
        <f t="shared" ref="F1010:F1073" si="33">E1010^2</f>
        <v>2.9387755102040849</v>
      </c>
      <c r="G1010" s="40">
        <f t="shared" ref="G1010:G1073" si="34">ABS(E1010/B1010)</f>
        <v>7.1428571428571466E-2</v>
      </c>
      <c r="I1010" s="13">
        <v>44048</v>
      </c>
      <c r="J1010">
        <v>36</v>
      </c>
      <c r="K1010">
        <f t="shared" ref="K1010:K1073" si="35">AVERAGE(J1005:J1009)</f>
        <v>27.2</v>
      </c>
      <c r="L1010" s="17">
        <f t="shared" ref="L1010:L1073" si="36">J1010-K1010</f>
        <v>8.8000000000000007</v>
      </c>
      <c r="M1010">
        <f t="shared" ref="M1010:M1073" si="37">ABS(L1010)</f>
        <v>8.8000000000000007</v>
      </c>
      <c r="N1010">
        <f t="shared" ref="N1010:N1073" si="38">M1010^2</f>
        <v>77.440000000000012</v>
      </c>
      <c r="O1010" s="40">
        <f t="shared" ref="O1010:O1073" si="39">ABS(M1010/J1010)</f>
        <v>0.24444444444444446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30"/>
        <v>23.857142857142858</v>
      </c>
      <c r="D1011" s="17">
        <f t="shared" si="31"/>
        <v>0.14285714285714235</v>
      </c>
      <c r="E1011">
        <f t="shared" si="32"/>
        <v>0.14285714285714235</v>
      </c>
      <c r="F1011">
        <f t="shared" si="33"/>
        <v>2.0408163265305979E-2</v>
      </c>
      <c r="G1011" s="40">
        <f t="shared" si="34"/>
        <v>5.9523809523809312E-3</v>
      </c>
      <c r="I1011" s="13">
        <v>44049</v>
      </c>
      <c r="J1011">
        <v>35</v>
      </c>
      <c r="K1011">
        <f t="shared" si="35"/>
        <v>28.6</v>
      </c>
      <c r="L1011" s="17">
        <f t="shared" si="36"/>
        <v>6.3999999999999986</v>
      </c>
      <c r="M1011">
        <f t="shared" si="37"/>
        <v>6.3999999999999986</v>
      </c>
      <c r="N1011">
        <f t="shared" si="38"/>
        <v>40.95999999999998</v>
      </c>
      <c r="O1011" s="40">
        <f t="shared" si="39"/>
        <v>0.18285714285714283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30"/>
        <v>24.714285714285715</v>
      </c>
      <c r="D1012" s="17">
        <f t="shared" si="31"/>
        <v>-4.7142857142857153</v>
      </c>
      <c r="E1012">
        <f t="shared" si="32"/>
        <v>4.7142857142857153</v>
      </c>
      <c r="F1012">
        <f t="shared" si="33"/>
        <v>22.224489795918377</v>
      </c>
      <c r="G1012" s="40">
        <f t="shared" si="34"/>
        <v>0.23571428571428577</v>
      </c>
      <c r="I1012" s="13">
        <v>44050</v>
      </c>
      <c r="J1012">
        <v>35</v>
      </c>
      <c r="K1012">
        <f t="shared" si="35"/>
        <v>31.6</v>
      </c>
      <c r="L1012" s="17">
        <f t="shared" si="36"/>
        <v>3.3999999999999986</v>
      </c>
      <c r="M1012">
        <f t="shared" si="37"/>
        <v>3.3999999999999986</v>
      </c>
      <c r="N1012">
        <f t="shared" si="38"/>
        <v>11.55999999999999</v>
      </c>
      <c r="O1012" s="40">
        <f t="shared" si="39"/>
        <v>9.71428571428571E-2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30"/>
        <v>23.857142857142858</v>
      </c>
      <c r="D1013" s="17">
        <f t="shared" si="31"/>
        <v>-0.85714285714285765</v>
      </c>
      <c r="E1013">
        <f t="shared" si="32"/>
        <v>0.85714285714285765</v>
      </c>
      <c r="F1013">
        <f t="shared" si="33"/>
        <v>0.73469387755102122</v>
      </c>
      <c r="G1013" s="40">
        <f t="shared" si="34"/>
        <v>3.7267080745341637E-2</v>
      </c>
      <c r="I1013" s="13">
        <v>44051</v>
      </c>
      <c r="J1013">
        <v>26</v>
      </c>
      <c r="K1013">
        <f t="shared" si="35"/>
        <v>33.200000000000003</v>
      </c>
      <c r="L1013" s="17">
        <f t="shared" si="36"/>
        <v>-7.2000000000000028</v>
      </c>
      <c r="M1013">
        <f t="shared" si="37"/>
        <v>7.2000000000000028</v>
      </c>
      <c r="N1013">
        <f t="shared" si="38"/>
        <v>51.840000000000039</v>
      </c>
      <c r="O1013" s="40">
        <f t="shared" si="39"/>
        <v>0.27692307692307705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30"/>
        <v>23.285714285714285</v>
      </c>
      <c r="D1014" s="17">
        <f t="shared" si="31"/>
        <v>10.714285714285715</v>
      </c>
      <c r="E1014">
        <f t="shared" si="32"/>
        <v>10.714285714285715</v>
      </c>
      <c r="F1014">
        <f t="shared" si="33"/>
        <v>114.79591836734696</v>
      </c>
      <c r="G1014" s="40">
        <f t="shared" si="34"/>
        <v>0.31512605042016811</v>
      </c>
      <c r="I1014" s="13">
        <v>44052</v>
      </c>
      <c r="J1014">
        <v>24</v>
      </c>
      <c r="K1014">
        <f t="shared" si="35"/>
        <v>33.799999999999997</v>
      </c>
      <c r="L1014" s="17">
        <f t="shared" si="36"/>
        <v>-9.7999999999999972</v>
      </c>
      <c r="M1014">
        <f t="shared" si="37"/>
        <v>9.7999999999999972</v>
      </c>
      <c r="N1014">
        <f t="shared" si="38"/>
        <v>96.039999999999949</v>
      </c>
      <c r="O1014" s="40">
        <f t="shared" si="39"/>
        <v>0.40833333333333321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30"/>
        <v>24.428571428571427</v>
      </c>
      <c r="D1015" s="17">
        <f t="shared" si="31"/>
        <v>3.571428571428573</v>
      </c>
      <c r="E1015">
        <f t="shared" si="32"/>
        <v>3.571428571428573</v>
      </c>
      <c r="F1015">
        <f t="shared" si="33"/>
        <v>12.755102040816338</v>
      </c>
      <c r="G1015" s="40">
        <f t="shared" si="34"/>
        <v>0.12755102040816332</v>
      </c>
      <c r="I1015" s="13">
        <v>44053</v>
      </c>
      <c r="J1015">
        <v>18</v>
      </c>
      <c r="K1015">
        <f t="shared" si="35"/>
        <v>31.2</v>
      </c>
      <c r="L1015" s="17">
        <f t="shared" si="36"/>
        <v>-13.2</v>
      </c>
      <c r="M1015">
        <f t="shared" si="37"/>
        <v>13.2</v>
      </c>
      <c r="N1015">
        <f t="shared" si="38"/>
        <v>174.23999999999998</v>
      </c>
      <c r="O1015" s="40">
        <f t="shared" si="39"/>
        <v>0.73333333333333328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30"/>
        <v>24.571428571428573</v>
      </c>
      <c r="D1016" s="17">
        <f t="shared" si="31"/>
        <v>5.428571428571427</v>
      </c>
      <c r="E1016">
        <f t="shared" si="32"/>
        <v>5.428571428571427</v>
      </c>
      <c r="F1016">
        <f t="shared" si="33"/>
        <v>29.469387755102023</v>
      </c>
      <c r="G1016" s="40">
        <f t="shared" si="34"/>
        <v>0.18095238095238089</v>
      </c>
      <c r="I1016" s="13">
        <v>44054</v>
      </c>
      <c r="J1016">
        <v>31</v>
      </c>
      <c r="K1016">
        <f t="shared" si="35"/>
        <v>27.6</v>
      </c>
      <c r="L1016" s="17">
        <f t="shared" si="36"/>
        <v>3.3999999999999986</v>
      </c>
      <c r="M1016">
        <f t="shared" si="37"/>
        <v>3.3999999999999986</v>
      </c>
      <c r="N1016">
        <f t="shared" si="38"/>
        <v>11.55999999999999</v>
      </c>
      <c r="O1016" s="40">
        <f t="shared" si="39"/>
        <v>0.10967741935483867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30"/>
        <v>26.142857142857142</v>
      </c>
      <c r="D1017" s="17">
        <f t="shared" si="31"/>
        <v>-2.1428571428571423</v>
      </c>
      <c r="E1017">
        <f t="shared" si="32"/>
        <v>2.1428571428571423</v>
      </c>
      <c r="F1017">
        <f t="shared" si="33"/>
        <v>4.5918367346938753</v>
      </c>
      <c r="G1017" s="40">
        <f t="shared" si="34"/>
        <v>8.928571428571426E-2</v>
      </c>
      <c r="I1017" s="13">
        <v>44055</v>
      </c>
      <c r="J1017">
        <v>32</v>
      </c>
      <c r="K1017">
        <f t="shared" si="35"/>
        <v>26.8</v>
      </c>
      <c r="L1017" s="17">
        <f t="shared" si="36"/>
        <v>5.1999999999999993</v>
      </c>
      <c r="M1017">
        <f t="shared" si="37"/>
        <v>5.1999999999999993</v>
      </c>
      <c r="N1017">
        <f t="shared" si="38"/>
        <v>27.039999999999992</v>
      </c>
      <c r="O1017" s="40">
        <f t="shared" si="39"/>
        <v>0.16249999999999998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30"/>
        <v>26.142857142857142</v>
      </c>
      <c r="D1018" s="17">
        <f t="shared" si="31"/>
        <v>-5.1428571428571423</v>
      </c>
      <c r="E1018">
        <f t="shared" si="32"/>
        <v>5.1428571428571423</v>
      </c>
      <c r="F1018">
        <f t="shared" si="33"/>
        <v>26.448979591836729</v>
      </c>
      <c r="G1018" s="40">
        <f t="shared" si="34"/>
        <v>0.24489795918367344</v>
      </c>
      <c r="I1018" s="13">
        <v>44056</v>
      </c>
      <c r="J1018">
        <v>32</v>
      </c>
      <c r="K1018">
        <f t="shared" si="35"/>
        <v>26.2</v>
      </c>
      <c r="L1018" s="17">
        <f t="shared" si="36"/>
        <v>5.8000000000000007</v>
      </c>
      <c r="M1018">
        <f t="shared" si="37"/>
        <v>5.8000000000000007</v>
      </c>
      <c r="N1018">
        <f t="shared" si="38"/>
        <v>33.640000000000008</v>
      </c>
      <c r="O1018" s="40">
        <f t="shared" si="39"/>
        <v>0.18125000000000002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30"/>
        <v>25.714285714285715</v>
      </c>
      <c r="D1019" s="17">
        <f t="shared" si="31"/>
        <v>-1.7142857142857153</v>
      </c>
      <c r="E1019">
        <f t="shared" si="32"/>
        <v>1.7142857142857153</v>
      </c>
      <c r="F1019">
        <f t="shared" si="33"/>
        <v>2.9387755102040849</v>
      </c>
      <c r="G1019" s="40">
        <f t="shared" si="34"/>
        <v>7.1428571428571466E-2</v>
      </c>
      <c r="I1019" s="13">
        <v>44057</v>
      </c>
      <c r="J1019">
        <v>28</v>
      </c>
      <c r="K1019">
        <f t="shared" si="35"/>
        <v>27.4</v>
      </c>
      <c r="L1019" s="17">
        <f t="shared" si="36"/>
        <v>0.60000000000000142</v>
      </c>
      <c r="M1019">
        <f t="shared" si="37"/>
        <v>0.60000000000000142</v>
      </c>
      <c r="N1019">
        <f t="shared" si="38"/>
        <v>0.36000000000000171</v>
      </c>
      <c r="O1019" s="40">
        <f t="shared" si="39"/>
        <v>2.1428571428571481E-2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30"/>
        <v>26.285714285714285</v>
      </c>
      <c r="D1020" s="17">
        <f t="shared" si="31"/>
        <v>7.7142857142857153</v>
      </c>
      <c r="E1020">
        <f t="shared" si="32"/>
        <v>7.7142857142857153</v>
      </c>
      <c r="F1020">
        <f t="shared" si="33"/>
        <v>59.510204081632672</v>
      </c>
      <c r="G1020" s="40">
        <f t="shared" si="34"/>
        <v>0.22689075630252103</v>
      </c>
      <c r="I1020" s="13">
        <v>44058</v>
      </c>
      <c r="J1020">
        <v>21</v>
      </c>
      <c r="K1020">
        <f t="shared" si="35"/>
        <v>28.2</v>
      </c>
      <c r="L1020" s="17">
        <f t="shared" si="36"/>
        <v>-7.1999999999999993</v>
      </c>
      <c r="M1020">
        <f t="shared" si="37"/>
        <v>7.1999999999999993</v>
      </c>
      <c r="N1020">
        <f t="shared" si="38"/>
        <v>51.839999999999989</v>
      </c>
      <c r="O1020" s="40">
        <f t="shared" si="39"/>
        <v>0.3428571428571428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30"/>
        <v>27.857142857142858</v>
      </c>
      <c r="D1021" s="17">
        <f t="shared" si="31"/>
        <v>4.1428571428571423</v>
      </c>
      <c r="E1021">
        <f t="shared" si="32"/>
        <v>4.1428571428571423</v>
      </c>
      <c r="F1021">
        <f t="shared" si="33"/>
        <v>17.163265306122444</v>
      </c>
      <c r="G1021" s="40">
        <f t="shared" si="34"/>
        <v>0.1294642857142857</v>
      </c>
      <c r="I1021" s="13">
        <v>44059</v>
      </c>
      <c r="J1021">
        <v>29</v>
      </c>
      <c r="K1021">
        <f t="shared" si="35"/>
        <v>28.8</v>
      </c>
      <c r="L1021" s="17">
        <f t="shared" si="36"/>
        <v>0.19999999999999929</v>
      </c>
      <c r="M1021">
        <f t="shared" si="37"/>
        <v>0.19999999999999929</v>
      </c>
      <c r="N1021">
        <f t="shared" si="38"/>
        <v>3.9999999999999716E-2</v>
      </c>
      <c r="O1021" s="40">
        <f t="shared" si="39"/>
        <v>6.8965517241379067E-3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30"/>
        <v>27.571428571428573</v>
      </c>
      <c r="D1022" s="17">
        <f t="shared" si="31"/>
        <v>-1.571428571428573</v>
      </c>
      <c r="E1022">
        <f t="shared" si="32"/>
        <v>1.571428571428573</v>
      </c>
      <c r="F1022">
        <f t="shared" si="33"/>
        <v>2.4693877551020456</v>
      </c>
      <c r="G1022" s="40">
        <f t="shared" si="34"/>
        <v>6.0439560439560495E-2</v>
      </c>
      <c r="I1022" s="13">
        <v>44060</v>
      </c>
      <c r="J1022">
        <v>29</v>
      </c>
      <c r="K1022">
        <f t="shared" si="35"/>
        <v>28.4</v>
      </c>
      <c r="L1022" s="17">
        <f t="shared" si="36"/>
        <v>0.60000000000000142</v>
      </c>
      <c r="M1022">
        <f t="shared" si="37"/>
        <v>0.60000000000000142</v>
      </c>
      <c r="N1022">
        <f t="shared" si="38"/>
        <v>0.36000000000000171</v>
      </c>
      <c r="O1022" s="40">
        <f t="shared" si="39"/>
        <v>2.0689655172413841E-2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30"/>
        <v>27.285714285714285</v>
      </c>
      <c r="D1023" s="17">
        <f t="shared" si="31"/>
        <v>-0.2857142857142847</v>
      </c>
      <c r="E1023">
        <f t="shared" si="32"/>
        <v>0.2857142857142847</v>
      </c>
      <c r="F1023">
        <f t="shared" si="33"/>
        <v>8.1632653061223914E-2</v>
      </c>
      <c r="G1023" s="40">
        <f t="shared" si="34"/>
        <v>1.0582010582010545E-2</v>
      </c>
      <c r="I1023" s="13">
        <v>44061</v>
      </c>
      <c r="J1023">
        <v>34</v>
      </c>
      <c r="K1023">
        <f t="shared" si="35"/>
        <v>27.8</v>
      </c>
      <c r="L1023" s="17">
        <f t="shared" si="36"/>
        <v>6.1999999999999993</v>
      </c>
      <c r="M1023">
        <f t="shared" si="37"/>
        <v>6.1999999999999993</v>
      </c>
      <c r="N1023">
        <f t="shared" si="38"/>
        <v>38.439999999999991</v>
      </c>
      <c r="O1023" s="40">
        <f t="shared" si="39"/>
        <v>0.18235294117647058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30"/>
        <v>26.857142857142858</v>
      </c>
      <c r="D1024" s="17">
        <f t="shared" si="31"/>
        <v>-4.8571428571428577</v>
      </c>
      <c r="E1024">
        <f t="shared" si="32"/>
        <v>4.8571428571428577</v>
      </c>
      <c r="F1024">
        <f t="shared" si="33"/>
        <v>23.591836734693882</v>
      </c>
      <c r="G1024" s="40">
        <f t="shared" si="34"/>
        <v>0.2207792207792208</v>
      </c>
      <c r="I1024" s="13">
        <v>44062</v>
      </c>
      <c r="J1024">
        <v>32</v>
      </c>
      <c r="K1024">
        <f t="shared" si="35"/>
        <v>28.2</v>
      </c>
      <c r="L1024" s="17">
        <f t="shared" si="36"/>
        <v>3.8000000000000007</v>
      </c>
      <c r="M1024">
        <f t="shared" si="37"/>
        <v>3.8000000000000007</v>
      </c>
      <c r="N1024">
        <f t="shared" si="38"/>
        <v>14.440000000000005</v>
      </c>
      <c r="O1024" s="40">
        <f t="shared" si="39"/>
        <v>0.11875000000000002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30"/>
        <v>26.571428571428573</v>
      </c>
      <c r="D1025" s="17">
        <f t="shared" si="31"/>
        <v>-3.571428571428573</v>
      </c>
      <c r="E1025">
        <f t="shared" si="32"/>
        <v>3.571428571428573</v>
      </c>
      <c r="F1025">
        <f t="shared" si="33"/>
        <v>12.755102040816338</v>
      </c>
      <c r="G1025" s="40">
        <f t="shared" si="34"/>
        <v>0.15527950310559013</v>
      </c>
      <c r="I1025" s="13">
        <v>44063</v>
      </c>
      <c r="J1025">
        <v>32</v>
      </c>
      <c r="K1025">
        <f t="shared" si="35"/>
        <v>29</v>
      </c>
      <c r="L1025" s="17">
        <f t="shared" si="36"/>
        <v>3</v>
      </c>
      <c r="M1025">
        <f t="shared" si="37"/>
        <v>3</v>
      </c>
      <c r="N1025">
        <f t="shared" si="38"/>
        <v>9</v>
      </c>
      <c r="O1025" s="40">
        <f t="shared" si="39"/>
        <v>9.375E-2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30"/>
        <v>26.857142857142858</v>
      </c>
      <c r="D1026" s="17">
        <f t="shared" si="31"/>
        <v>-0.85714285714285765</v>
      </c>
      <c r="E1026">
        <f t="shared" si="32"/>
        <v>0.85714285714285765</v>
      </c>
      <c r="F1026">
        <f t="shared" si="33"/>
        <v>0.73469387755102122</v>
      </c>
      <c r="G1026" s="40">
        <f t="shared" si="34"/>
        <v>3.2967032967032989E-2</v>
      </c>
      <c r="I1026" s="13">
        <v>44064</v>
      </c>
      <c r="J1026">
        <v>27</v>
      </c>
      <c r="K1026">
        <f t="shared" si="35"/>
        <v>31.2</v>
      </c>
      <c r="L1026" s="17">
        <f t="shared" si="36"/>
        <v>-4.1999999999999993</v>
      </c>
      <c r="M1026">
        <f t="shared" si="37"/>
        <v>4.1999999999999993</v>
      </c>
      <c r="N1026">
        <f t="shared" si="38"/>
        <v>17.639999999999993</v>
      </c>
      <c r="O1026" s="40">
        <f t="shared" si="39"/>
        <v>0.15555555555555553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30"/>
        <v>27.142857142857142</v>
      </c>
      <c r="D1027" s="17">
        <f t="shared" si="31"/>
        <v>14.857142857142858</v>
      </c>
      <c r="E1027">
        <f t="shared" si="32"/>
        <v>14.857142857142858</v>
      </c>
      <c r="F1027">
        <f t="shared" si="33"/>
        <v>220.73469387755102</v>
      </c>
      <c r="G1027" s="40">
        <f t="shared" si="34"/>
        <v>0.35374149659863946</v>
      </c>
      <c r="I1027" s="13">
        <v>44065</v>
      </c>
      <c r="J1027">
        <v>28</v>
      </c>
      <c r="K1027">
        <f t="shared" si="35"/>
        <v>30.8</v>
      </c>
      <c r="L1027" s="17">
        <f t="shared" si="36"/>
        <v>-2.8000000000000007</v>
      </c>
      <c r="M1027">
        <f t="shared" si="37"/>
        <v>2.8000000000000007</v>
      </c>
      <c r="N1027">
        <f t="shared" si="38"/>
        <v>7.8400000000000043</v>
      </c>
      <c r="O1027" s="40">
        <f t="shared" si="39"/>
        <v>0.10000000000000002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30"/>
        <v>28.285714285714285</v>
      </c>
      <c r="D1028" s="17">
        <f t="shared" si="31"/>
        <v>1.7142857142857153</v>
      </c>
      <c r="E1028">
        <f t="shared" si="32"/>
        <v>1.7142857142857153</v>
      </c>
      <c r="F1028">
        <f t="shared" si="33"/>
        <v>2.9387755102040849</v>
      </c>
      <c r="G1028" s="40">
        <f t="shared" si="34"/>
        <v>5.7142857142857176E-2</v>
      </c>
      <c r="I1028" s="13">
        <v>44066</v>
      </c>
      <c r="J1028">
        <v>22</v>
      </c>
      <c r="K1028">
        <f t="shared" si="35"/>
        <v>30.6</v>
      </c>
      <c r="L1028" s="17">
        <f t="shared" si="36"/>
        <v>-8.6000000000000014</v>
      </c>
      <c r="M1028">
        <f t="shared" si="37"/>
        <v>8.6000000000000014</v>
      </c>
      <c r="N1028">
        <f t="shared" si="38"/>
        <v>73.960000000000022</v>
      </c>
      <c r="O1028" s="40">
        <f t="shared" si="39"/>
        <v>0.39090909090909098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30"/>
        <v>28</v>
      </c>
      <c r="D1029" s="17">
        <f t="shared" si="31"/>
        <v>12</v>
      </c>
      <c r="E1029">
        <f t="shared" si="32"/>
        <v>12</v>
      </c>
      <c r="F1029">
        <f t="shared" si="33"/>
        <v>144</v>
      </c>
      <c r="G1029" s="40">
        <f t="shared" si="34"/>
        <v>0.3</v>
      </c>
      <c r="I1029" s="13">
        <v>44067</v>
      </c>
      <c r="J1029">
        <v>33</v>
      </c>
      <c r="K1029">
        <f t="shared" si="35"/>
        <v>28.2</v>
      </c>
      <c r="L1029" s="17">
        <f t="shared" si="36"/>
        <v>4.8000000000000007</v>
      </c>
      <c r="M1029">
        <f t="shared" si="37"/>
        <v>4.8000000000000007</v>
      </c>
      <c r="N1029">
        <f t="shared" si="38"/>
        <v>23.040000000000006</v>
      </c>
      <c r="O1029" s="40">
        <f t="shared" si="39"/>
        <v>0.14545454545454548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30"/>
        <v>30</v>
      </c>
      <c r="D1030" s="17">
        <f t="shared" si="31"/>
        <v>13</v>
      </c>
      <c r="E1030">
        <f t="shared" si="32"/>
        <v>13</v>
      </c>
      <c r="F1030">
        <f t="shared" si="33"/>
        <v>169</v>
      </c>
      <c r="G1030" s="40">
        <f t="shared" si="34"/>
        <v>0.30232558139534882</v>
      </c>
      <c r="I1030" s="13">
        <v>44068</v>
      </c>
      <c r="J1030">
        <v>31</v>
      </c>
      <c r="K1030">
        <f t="shared" si="35"/>
        <v>28.4</v>
      </c>
      <c r="L1030" s="17">
        <f t="shared" si="36"/>
        <v>2.6000000000000014</v>
      </c>
      <c r="M1030">
        <f t="shared" si="37"/>
        <v>2.6000000000000014</v>
      </c>
      <c r="N1030">
        <f t="shared" si="38"/>
        <v>6.7600000000000078</v>
      </c>
      <c r="O1030" s="40">
        <f t="shared" si="39"/>
        <v>8.3870967741935532E-2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30"/>
        <v>32.285714285714285</v>
      </c>
      <c r="D1031" s="17">
        <f t="shared" si="31"/>
        <v>2.7142857142857153</v>
      </c>
      <c r="E1031">
        <f t="shared" si="32"/>
        <v>2.7142857142857153</v>
      </c>
      <c r="F1031">
        <f t="shared" si="33"/>
        <v>7.3673469387755155</v>
      </c>
      <c r="G1031" s="40">
        <f t="shared" si="34"/>
        <v>7.7551020408163293E-2</v>
      </c>
      <c r="I1031" s="13">
        <v>44069</v>
      </c>
      <c r="J1031">
        <v>30</v>
      </c>
      <c r="K1031">
        <f t="shared" si="35"/>
        <v>28.2</v>
      </c>
      <c r="L1031" s="17">
        <f t="shared" si="36"/>
        <v>1.8000000000000007</v>
      </c>
      <c r="M1031">
        <f t="shared" si="37"/>
        <v>1.8000000000000007</v>
      </c>
      <c r="N1031">
        <f t="shared" si="38"/>
        <v>3.2400000000000024</v>
      </c>
      <c r="O1031" s="40">
        <f t="shared" si="39"/>
        <v>6.0000000000000026E-2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30"/>
        <v>34.142857142857146</v>
      </c>
      <c r="D1032" s="17">
        <f t="shared" si="31"/>
        <v>-4.1428571428571459</v>
      </c>
      <c r="E1032">
        <f t="shared" si="32"/>
        <v>4.1428571428571459</v>
      </c>
      <c r="F1032">
        <f t="shared" si="33"/>
        <v>17.163265306122476</v>
      </c>
      <c r="G1032" s="40">
        <f t="shared" si="34"/>
        <v>0.13809523809523819</v>
      </c>
      <c r="I1032" s="13">
        <v>44070</v>
      </c>
      <c r="J1032">
        <v>35</v>
      </c>
      <c r="K1032">
        <f t="shared" si="35"/>
        <v>28.8</v>
      </c>
      <c r="L1032" s="17">
        <f t="shared" si="36"/>
        <v>6.1999999999999993</v>
      </c>
      <c r="M1032">
        <f t="shared" si="37"/>
        <v>6.1999999999999993</v>
      </c>
      <c r="N1032">
        <f t="shared" si="38"/>
        <v>38.439999999999991</v>
      </c>
      <c r="O1032" s="40">
        <f t="shared" si="39"/>
        <v>0.17714285714285713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30"/>
        <v>35.142857142857146</v>
      </c>
      <c r="D1033" s="17">
        <f t="shared" si="31"/>
        <v>-9.1428571428571459</v>
      </c>
      <c r="E1033">
        <f t="shared" si="32"/>
        <v>9.1428571428571459</v>
      </c>
      <c r="F1033">
        <f t="shared" si="33"/>
        <v>83.591836734693928</v>
      </c>
      <c r="G1033" s="40">
        <f t="shared" si="34"/>
        <v>0.35164835164835179</v>
      </c>
      <c r="I1033" s="13">
        <v>44071</v>
      </c>
      <c r="J1033">
        <v>32</v>
      </c>
      <c r="K1033">
        <f t="shared" si="35"/>
        <v>30.2</v>
      </c>
      <c r="L1033" s="17">
        <f t="shared" si="36"/>
        <v>1.8000000000000007</v>
      </c>
      <c r="M1033">
        <f t="shared" si="37"/>
        <v>1.8000000000000007</v>
      </c>
      <c r="N1033">
        <f t="shared" si="38"/>
        <v>3.2400000000000024</v>
      </c>
      <c r="O1033" s="40">
        <f t="shared" si="39"/>
        <v>5.6250000000000022E-2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30"/>
        <v>35.142857142857146</v>
      </c>
      <c r="D1034" s="17">
        <f t="shared" si="31"/>
        <v>-8.1428571428571459</v>
      </c>
      <c r="E1034">
        <f t="shared" si="32"/>
        <v>8.1428571428571459</v>
      </c>
      <c r="F1034">
        <f t="shared" si="33"/>
        <v>66.306122448979636</v>
      </c>
      <c r="G1034" s="40">
        <f t="shared" si="34"/>
        <v>0.30158730158730168</v>
      </c>
      <c r="I1034" s="13">
        <v>44072</v>
      </c>
      <c r="J1034">
        <v>34</v>
      </c>
      <c r="K1034">
        <f t="shared" si="35"/>
        <v>32.200000000000003</v>
      </c>
      <c r="L1034" s="17">
        <f t="shared" si="36"/>
        <v>1.7999999999999972</v>
      </c>
      <c r="M1034">
        <f t="shared" si="37"/>
        <v>1.7999999999999972</v>
      </c>
      <c r="N1034">
        <f t="shared" si="38"/>
        <v>3.2399999999999896</v>
      </c>
      <c r="O1034" s="40">
        <f t="shared" si="39"/>
        <v>5.2941176470588151E-2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30"/>
        <v>33</v>
      </c>
      <c r="D1035" s="17">
        <f t="shared" si="31"/>
        <v>-6</v>
      </c>
      <c r="E1035">
        <f t="shared" si="32"/>
        <v>6</v>
      </c>
      <c r="F1035">
        <f t="shared" si="33"/>
        <v>36</v>
      </c>
      <c r="G1035" s="40">
        <f t="shared" si="34"/>
        <v>0.22222222222222221</v>
      </c>
      <c r="I1035" s="13">
        <v>44073</v>
      </c>
      <c r="J1035">
        <v>19</v>
      </c>
      <c r="K1035">
        <f t="shared" si="35"/>
        <v>32.4</v>
      </c>
      <c r="L1035" s="17">
        <f t="shared" si="36"/>
        <v>-13.399999999999999</v>
      </c>
      <c r="M1035">
        <f t="shared" si="37"/>
        <v>13.399999999999999</v>
      </c>
      <c r="N1035">
        <f t="shared" si="38"/>
        <v>179.55999999999997</v>
      </c>
      <c r="O1035" s="40">
        <f t="shared" si="39"/>
        <v>0.70526315789473681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30"/>
        <v>32.571428571428569</v>
      </c>
      <c r="D1036" s="17">
        <f t="shared" si="31"/>
        <v>-10.571428571428569</v>
      </c>
      <c r="E1036">
        <f t="shared" si="32"/>
        <v>10.571428571428569</v>
      </c>
      <c r="F1036">
        <f t="shared" si="33"/>
        <v>111.75510204081628</v>
      </c>
      <c r="G1036" s="40">
        <f t="shared" si="34"/>
        <v>0.4805194805194804</v>
      </c>
      <c r="I1036" s="13">
        <v>44074</v>
      </c>
      <c r="J1036">
        <v>33</v>
      </c>
      <c r="K1036">
        <f t="shared" si="35"/>
        <v>30</v>
      </c>
      <c r="L1036" s="17">
        <f t="shared" si="36"/>
        <v>3</v>
      </c>
      <c r="M1036">
        <f t="shared" si="37"/>
        <v>3</v>
      </c>
      <c r="N1036">
        <f t="shared" si="38"/>
        <v>9</v>
      </c>
      <c r="O1036" s="40">
        <f t="shared" si="39"/>
        <v>9.0909090909090912E-2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30"/>
        <v>30</v>
      </c>
      <c r="D1037" s="17">
        <f t="shared" si="31"/>
        <v>-5</v>
      </c>
      <c r="E1037">
        <f t="shared" si="32"/>
        <v>5</v>
      </c>
      <c r="F1037">
        <f t="shared" si="33"/>
        <v>25</v>
      </c>
      <c r="G1037" s="40">
        <f t="shared" si="34"/>
        <v>0.2</v>
      </c>
      <c r="I1037" s="13">
        <v>44075</v>
      </c>
      <c r="J1037">
        <v>34</v>
      </c>
      <c r="K1037">
        <f t="shared" si="35"/>
        <v>30.6</v>
      </c>
      <c r="L1037" s="17">
        <f t="shared" si="36"/>
        <v>3.3999999999999986</v>
      </c>
      <c r="M1037">
        <f t="shared" si="37"/>
        <v>3.3999999999999986</v>
      </c>
      <c r="N1037">
        <f t="shared" si="38"/>
        <v>11.55999999999999</v>
      </c>
      <c r="O1037" s="40">
        <f t="shared" si="39"/>
        <v>9.9999999999999964E-2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30"/>
        <v>27.428571428571427</v>
      </c>
      <c r="D1038" s="17">
        <f t="shared" si="31"/>
        <v>-4.428571428571427</v>
      </c>
      <c r="E1038">
        <f t="shared" si="32"/>
        <v>4.428571428571427</v>
      </c>
      <c r="F1038">
        <f t="shared" si="33"/>
        <v>19.612244897959169</v>
      </c>
      <c r="G1038" s="40">
        <f t="shared" si="34"/>
        <v>0.19254658385093162</v>
      </c>
      <c r="I1038" s="13">
        <v>44076</v>
      </c>
      <c r="J1038">
        <v>26</v>
      </c>
      <c r="K1038">
        <f t="shared" si="35"/>
        <v>30.4</v>
      </c>
      <c r="L1038" s="17">
        <f t="shared" si="36"/>
        <v>-4.3999999999999986</v>
      </c>
      <c r="M1038">
        <f t="shared" si="37"/>
        <v>4.3999999999999986</v>
      </c>
      <c r="N1038">
        <f t="shared" si="38"/>
        <v>19.359999999999989</v>
      </c>
      <c r="O1038" s="40">
        <f t="shared" si="39"/>
        <v>0.16923076923076918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30"/>
        <v>25.714285714285715</v>
      </c>
      <c r="D1039" s="17">
        <f t="shared" si="31"/>
        <v>-1.7142857142857153</v>
      </c>
      <c r="E1039">
        <f t="shared" si="32"/>
        <v>1.7142857142857153</v>
      </c>
      <c r="F1039">
        <f t="shared" si="33"/>
        <v>2.9387755102040849</v>
      </c>
      <c r="G1039" s="40">
        <f t="shared" si="34"/>
        <v>7.1428571428571466E-2</v>
      </c>
      <c r="I1039" s="13">
        <v>44077</v>
      </c>
      <c r="J1039">
        <v>29</v>
      </c>
      <c r="K1039">
        <f t="shared" si="35"/>
        <v>29.2</v>
      </c>
      <c r="L1039" s="17">
        <f t="shared" si="36"/>
        <v>-0.19999999999999929</v>
      </c>
      <c r="M1039">
        <f t="shared" si="37"/>
        <v>0.19999999999999929</v>
      </c>
      <c r="N1039">
        <f t="shared" si="38"/>
        <v>3.9999999999999716E-2</v>
      </c>
      <c r="O1039" s="40">
        <f t="shared" si="39"/>
        <v>6.8965517241379067E-3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30"/>
        <v>24.857142857142858</v>
      </c>
      <c r="D1040" s="17">
        <f t="shared" si="31"/>
        <v>-1.8571428571428577</v>
      </c>
      <c r="E1040">
        <f t="shared" si="32"/>
        <v>1.8571428571428577</v>
      </c>
      <c r="F1040">
        <f t="shared" si="33"/>
        <v>3.4489795918367365</v>
      </c>
      <c r="G1040" s="40">
        <f t="shared" si="34"/>
        <v>8.074534161490686E-2</v>
      </c>
      <c r="I1040" s="13">
        <v>44078</v>
      </c>
      <c r="J1040">
        <v>40</v>
      </c>
      <c r="K1040">
        <f t="shared" si="35"/>
        <v>28.2</v>
      </c>
      <c r="L1040" s="17">
        <f t="shared" si="36"/>
        <v>11.8</v>
      </c>
      <c r="M1040">
        <f t="shared" si="37"/>
        <v>11.8</v>
      </c>
      <c r="N1040">
        <f t="shared" si="38"/>
        <v>139.24</v>
      </c>
      <c r="O1040" s="40">
        <f t="shared" si="39"/>
        <v>0.29500000000000004</v>
      </c>
      <c r="Q1040" s="13">
        <v>44078</v>
      </c>
      <c r="R1040">
        <v>12</v>
      </c>
      <c r="T1040" s="17"/>
      <c r="W1040" s="40"/>
    </row>
    <row r="1041" spans="1:24" x14ac:dyDescent="0.3">
      <c r="A1041" s="13">
        <v>44079</v>
      </c>
      <c r="B1041">
        <v>27</v>
      </c>
      <c r="C1041">
        <f t="shared" si="30"/>
        <v>24.428571428571427</v>
      </c>
      <c r="D1041" s="17">
        <f t="shared" si="31"/>
        <v>2.571428571428573</v>
      </c>
      <c r="E1041">
        <f t="shared" si="32"/>
        <v>2.571428571428573</v>
      </c>
      <c r="F1041">
        <f t="shared" si="33"/>
        <v>6.6122448979591919</v>
      </c>
      <c r="G1041" s="40">
        <f t="shared" si="34"/>
        <v>9.5238095238095288E-2</v>
      </c>
      <c r="I1041" s="13">
        <v>44079</v>
      </c>
      <c r="J1041">
        <v>30</v>
      </c>
      <c r="K1041">
        <f t="shared" si="35"/>
        <v>32.4</v>
      </c>
      <c r="L1041" s="17">
        <f t="shared" si="36"/>
        <v>-2.3999999999999986</v>
      </c>
      <c r="M1041">
        <f t="shared" si="37"/>
        <v>2.3999999999999986</v>
      </c>
      <c r="N1041">
        <f t="shared" si="38"/>
        <v>5.7599999999999936</v>
      </c>
      <c r="O1041" s="40">
        <f t="shared" si="39"/>
        <v>7.9999999999999946E-2</v>
      </c>
      <c r="Q1041" s="13">
        <v>44079</v>
      </c>
      <c r="R1041">
        <v>16</v>
      </c>
      <c r="T1041" s="17"/>
      <c r="W1041" s="40"/>
    </row>
    <row r="1042" spans="1:24" x14ac:dyDescent="0.3">
      <c r="A1042" s="13">
        <v>44080</v>
      </c>
      <c r="B1042">
        <v>28</v>
      </c>
      <c r="C1042">
        <f t="shared" si="30"/>
        <v>24.428571428571427</v>
      </c>
      <c r="D1042" s="17">
        <f t="shared" si="31"/>
        <v>3.571428571428573</v>
      </c>
      <c r="E1042">
        <f t="shared" si="32"/>
        <v>3.571428571428573</v>
      </c>
      <c r="F1042">
        <f t="shared" si="33"/>
        <v>12.755102040816338</v>
      </c>
      <c r="G1042" s="40">
        <f t="shared" si="34"/>
        <v>0.12755102040816332</v>
      </c>
      <c r="I1042" s="13">
        <v>44080</v>
      </c>
      <c r="J1042">
        <v>24</v>
      </c>
      <c r="K1042">
        <f t="shared" si="35"/>
        <v>31.8</v>
      </c>
      <c r="L1042" s="17">
        <f t="shared" si="36"/>
        <v>-7.8000000000000007</v>
      </c>
      <c r="M1042">
        <f t="shared" si="37"/>
        <v>7.8000000000000007</v>
      </c>
      <c r="N1042">
        <f t="shared" si="38"/>
        <v>60.840000000000011</v>
      </c>
      <c r="O1042" s="40">
        <f t="shared" si="39"/>
        <v>0.32500000000000001</v>
      </c>
      <c r="Q1042" s="13">
        <v>44080</v>
      </c>
      <c r="R1042">
        <v>9</v>
      </c>
      <c r="T1042" s="17"/>
      <c r="W1042" s="40"/>
    </row>
    <row r="1043" spans="1:24" x14ac:dyDescent="0.3">
      <c r="A1043" s="13">
        <v>44081</v>
      </c>
      <c r="B1043">
        <v>28</v>
      </c>
      <c r="C1043">
        <f t="shared" si="30"/>
        <v>24.571428571428573</v>
      </c>
      <c r="D1043" s="17">
        <f t="shared" si="31"/>
        <v>3.428571428571427</v>
      </c>
      <c r="E1043">
        <f t="shared" si="32"/>
        <v>3.428571428571427</v>
      </c>
      <c r="F1043">
        <f t="shared" si="33"/>
        <v>11.755102040816316</v>
      </c>
      <c r="G1043" s="40">
        <f t="shared" si="34"/>
        <v>0.12244897959183668</v>
      </c>
      <c r="I1043" s="13">
        <v>44081</v>
      </c>
      <c r="J1043">
        <v>28</v>
      </c>
      <c r="K1043">
        <f t="shared" si="35"/>
        <v>29.8</v>
      </c>
      <c r="L1043" s="17">
        <f t="shared" si="36"/>
        <v>-1.8000000000000007</v>
      </c>
      <c r="M1043">
        <f t="shared" si="37"/>
        <v>1.8000000000000007</v>
      </c>
      <c r="N1043">
        <f t="shared" si="38"/>
        <v>3.2400000000000024</v>
      </c>
      <c r="O1043" s="40">
        <f t="shared" si="39"/>
        <v>6.4285714285714307E-2</v>
      </c>
      <c r="Q1043" s="13">
        <v>44081</v>
      </c>
      <c r="R1043">
        <v>18</v>
      </c>
      <c r="T1043" s="17"/>
      <c r="W1043" s="40"/>
    </row>
    <row r="1044" spans="1:24" x14ac:dyDescent="0.3">
      <c r="A1044" s="13">
        <v>44082</v>
      </c>
      <c r="B1044">
        <v>28</v>
      </c>
      <c r="C1044">
        <f t="shared" si="30"/>
        <v>25.428571428571427</v>
      </c>
      <c r="D1044" s="17">
        <f t="shared" si="31"/>
        <v>2.571428571428573</v>
      </c>
      <c r="E1044">
        <f t="shared" si="32"/>
        <v>2.571428571428573</v>
      </c>
      <c r="F1044">
        <f t="shared" si="33"/>
        <v>6.6122448979591919</v>
      </c>
      <c r="G1044" s="40">
        <f t="shared" si="34"/>
        <v>9.1836734693877611E-2</v>
      </c>
      <c r="I1044" s="13">
        <v>44082</v>
      </c>
      <c r="J1044">
        <v>28</v>
      </c>
      <c r="K1044">
        <f t="shared" si="35"/>
        <v>30.2</v>
      </c>
      <c r="L1044" s="17">
        <f t="shared" si="36"/>
        <v>-2.1999999999999993</v>
      </c>
      <c r="M1044">
        <f t="shared" si="37"/>
        <v>2.1999999999999993</v>
      </c>
      <c r="N1044">
        <f t="shared" si="38"/>
        <v>4.8399999999999972</v>
      </c>
      <c r="O1044" s="40">
        <f t="shared" si="39"/>
        <v>7.8571428571428542E-2</v>
      </c>
      <c r="Q1044" s="13">
        <v>44082</v>
      </c>
      <c r="R1044">
        <v>15</v>
      </c>
      <c r="T1044" s="17"/>
      <c r="W1044" s="40"/>
    </row>
    <row r="1045" spans="1:24" x14ac:dyDescent="0.3">
      <c r="A1045" s="13">
        <v>44083</v>
      </c>
      <c r="B1045">
        <v>22</v>
      </c>
      <c r="C1045">
        <f t="shared" si="30"/>
        <v>25.857142857142858</v>
      </c>
      <c r="D1045" s="17">
        <f t="shared" si="31"/>
        <v>-3.8571428571428577</v>
      </c>
      <c r="E1045">
        <f t="shared" si="32"/>
        <v>3.8571428571428577</v>
      </c>
      <c r="F1045">
        <f t="shared" si="33"/>
        <v>14.877551020408168</v>
      </c>
      <c r="G1045" s="40">
        <f t="shared" si="34"/>
        <v>0.17532467532467536</v>
      </c>
      <c r="I1045" s="13">
        <v>44083</v>
      </c>
      <c r="J1045">
        <v>29</v>
      </c>
      <c r="K1045">
        <f t="shared" si="35"/>
        <v>30</v>
      </c>
      <c r="L1045" s="17">
        <f t="shared" si="36"/>
        <v>-1</v>
      </c>
      <c r="M1045">
        <f t="shared" si="37"/>
        <v>1</v>
      </c>
      <c r="N1045">
        <f t="shared" si="38"/>
        <v>1</v>
      </c>
      <c r="O1045" s="40">
        <f t="shared" si="39"/>
        <v>3.4482758620689655E-2</v>
      </c>
      <c r="Q1045" s="13">
        <v>44083</v>
      </c>
      <c r="R1045">
        <v>9</v>
      </c>
      <c r="T1045" s="17"/>
      <c r="W1045" s="40"/>
    </row>
    <row r="1046" spans="1:24" x14ac:dyDescent="0.3">
      <c r="A1046" s="13">
        <v>44084</v>
      </c>
      <c r="B1046">
        <v>19</v>
      </c>
      <c r="C1046">
        <f t="shared" si="30"/>
        <v>25.714285714285715</v>
      </c>
      <c r="D1046" s="17">
        <f t="shared" si="31"/>
        <v>-6.7142857142857153</v>
      </c>
      <c r="E1046">
        <f t="shared" si="32"/>
        <v>6.7142857142857153</v>
      </c>
      <c r="F1046">
        <f t="shared" si="33"/>
        <v>45.081632653061241</v>
      </c>
      <c r="G1046" s="40">
        <f t="shared" si="34"/>
        <v>0.35338345864661658</v>
      </c>
      <c r="I1046" s="13">
        <v>44084</v>
      </c>
      <c r="J1046">
        <v>31</v>
      </c>
      <c r="K1046">
        <f t="shared" si="35"/>
        <v>27.8</v>
      </c>
      <c r="L1046" s="17">
        <f t="shared" si="36"/>
        <v>3.1999999999999993</v>
      </c>
      <c r="M1046">
        <f t="shared" si="37"/>
        <v>3.1999999999999993</v>
      </c>
      <c r="N1046">
        <f t="shared" si="38"/>
        <v>10.239999999999995</v>
      </c>
      <c r="O1046" s="40">
        <f t="shared" si="39"/>
        <v>0.10322580645161288</v>
      </c>
      <c r="Q1046" s="13">
        <v>44084</v>
      </c>
      <c r="R1046">
        <v>10</v>
      </c>
      <c r="T1046" s="17"/>
      <c r="W1046" s="40"/>
    </row>
    <row r="1047" spans="1:24" ht="15" thickBot="1" x14ac:dyDescent="0.35">
      <c r="A1047" s="13">
        <v>44085</v>
      </c>
      <c r="B1047">
        <v>25</v>
      </c>
      <c r="C1047">
        <f t="shared" si="30"/>
        <v>25</v>
      </c>
      <c r="D1047" s="17">
        <f t="shared" si="31"/>
        <v>0</v>
      </c>
      <c r="E1047">
        <f t="shared" si="32"/>
        <v>0</v>
      </c>
      <c r="F1047">
        <f t="shared" si="33"/>
        <v>0</v>
      </c>
      <c r="G1047" s="40">
        <f t="shared" si="34"/>
        <v>0</v>
      </c>
      <c r="I1047" s="13">
        <v>44085</v>
      </c>
      <c r="J1047">
        <v>24</v>
      </c>
      <c r="K1047">
        <f t="shared" si="35"/>
        <v>28</v>
      </c>
      <c r="L1047" s="17">
        <f t="shared" si="36"/>
        <v>-4</v>
      </c>
      <c r="M1047">
        <f t="shared" si="37"/>
        <v>4</v>
      </c>
      <c r="N1047">
        <f t="shared" si="38"/>
        <v>16</v>
      </c>
      <c r="O1047" s="40">
        <f t="shared" si="39"/>
        <v>0.16666666666666666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28</v>
      </c>
      <c r="V1047" s="22" t="s">
        <v>25</v>
      </c>
      <c r="W1047" s="22" t="s">
        <v>26</v>
      </c>
      <c r="X1047" s="22"/>
    </row>
    <row r="1048" spans="1:24" x14ac:dyDescent="0.3">
      <c r="A1048" s="13">
        <v>44086</v>
      </c>
      <c r="B1048">
        <v>18</v>
      </c>
      <c r="C1048">
        <f t="shared" si="30"/>
        <v>25.285714285714285</v>
      </c>
      <c r="D1048" s="17">
        <f t="shared" si="31"/>
        <v>-7.2857142857142847</v>
      </c>
      <c r="E1048">
        <f t="shared" si="32"/>
        <v>7.2857142857142847</v>
      </c>
      <c r="F1048">
        <f t="shared" si="33"/>
        <v>53.081632653061213</v>
      </c>
      <c r="G1048" s="40">
        <f t="shared" si="34"/>
        <v>0.40476190476190471</v>
      </c>
      <c r="I1048" s="13">
        <v>44086</v>
      </c>
      <c r="J1048">
        <v>28</v>
      </c>
      <c r="K1048">
        <f t="shared" si="35"/>
        <v>28</v>
      </c>
      <c r="L1048" s="17">
        <f t="shared" si="36"/>
        <v>0</v>
      </c>
      <c r="M1048">
        <f t="shared" si="37"/>
        <v>0</v>
      </c>
      <c r="N1048">
        <f t="shared" si="38"/>
        <v>0</v>
      </c>
      <c r="O1048" s="40">
        <f t="shared" si="39"/>
        <v>0</v>
      </c>
      <c r="Q1048" s="13">
        <v>44086</v>
      </c>
      <c r="R1048">
        <v>13</v>
      </c>
      <c r="S1048">
        <f t="shared" ref="S1048:S1094" si="40">AVERAGE(R1043:R1047)</f>
        <v>13.2</v>
      </c>
      <c r="T1048" s="17">
        <f t="shared" ref="T1048:T1094" si="41">R1048-S1048</f>
        <v>-0.19999999999999929</v>
      </c>
      <c r="U1048">
        <f t="shared" ref="U1048:U1094" si="42">ABS(T1048)</f>
        <v>0.19999999999999929</v>
      </c>
      <c r="V1048">
        <f t="shared" ref="V1048:V1094" si="43">U1048^2</f>
        <v>3.9999999999999716E-2</v>
      </c>
      <c r="W1048" s="40">
        <f t="shared" ref="W1048:W1094" si="44">ABS(U1048/R1048)</f>
        <v>1.538461538461533E-2</v>
      </c>
    </row>
    <row r="1049" spans="1:24" x14ac:dyDescent="0.3">
      <c r="A1049" s="13">
        <v>44087</v>
      </c>
      <c r="B1049">
        <v>23</v>
      </c>
      <c r="C1049">
        <f t="shared" si="30"/>
        <v>24</v>
      </c>
      <c r="D1049" s="17">
        <f t="shared" si="31"/>
        <v>-1</v>
      </c>
      <c r="E1049">
        <f t="shared" si="32"/>
        <v>1</v>
      </c>
      <c r="F1049">
        <f t="shared" si="33"/>
        <v>1</v>
      </c>
      <c r="G1049" s="40">
        <f t="shared" si="34"/>
        <v>4.3478260869565216E-2</v>
      </c>
      <c r="I1049" s="13">
        <v>44087</v>
      </c>
      <c r="J1049">
        <v>27</v>
      </c>
      <c r="K1049">
        <f t="shared" si="35"/>
        <v>28</v>
      </c>
      <c r="L1049" s="17">
        <f t="shared" si="36"/>
        <v>-1</v>
      </c>
      <c r="M1049">
        <f t="shared" si="37"/>
        <v>1</v>
      </c>
      <c r="N1049">
        <f t="shared" si="38"/>
        <v>1</v>
      </c>
      <c r="O1049" s="40">
        <f t="shared" si="39"/>
        <v>3.7037037037037035E-2</v>
      </c>
      <c r="Q1049" s="13">
        <v>44087</v>
      </c>
      <c r="R1049">
        <v>18</v>
      </c>
      <c r="S1049">
        <f t="shared" si="40"/>
        <v>12.2</v>
      </c>
      <c r="T1049" s="17">
        <f t="shared" si="41"/>
        <v>5.8000000000000007</v>
      </c>
      <c r="U1049">
        <f t="shared" si="42"/>
        <v>5.8000000000000007</v>
      </c>
      <c r="V1049">
        <f t="shared" si="43"/>
        <v>33.640000000000008</v>
      </c>
      <c r="W1049" s="40">
        <f t="shared" si="44"/>
        <v>0.32222222222222224</v>
      </c>
    </row>
    <row r="1050" spans="1:24" x14ac:dyDescent="0.3">
      <c r="A1050" s="13">
        <v>44088</v>
      </c>
      <c r="B1050">
        <v>29</v>
      </c>
      <c r="C1050">
        <f t="shared" si="30"/>
        <v>23.285714285714285</v>
      </c>
      <c r="D1050" s="17">
        <f t="shared" si="31"/>
        <v>5.7142857142857153</v>
      </c>
      <c r="E1050">
        <f t="shared" si="32"/>
        <v>5.7142857142857153</v>
      </c>
      <c r="F1050">
        <f t="shared" si="33"/>
        <v>32.653061224489811</v>
      </c>
      <c r="G1050" s="40">
        <f t="shared" si="34"/>
        <v>0.1970443349753695</v>
      </c>
      <c r="I1050" s="13">
        <v>44088</v>
      </c>
      <c r="J1050">
        <v>27</v>
      </c>
      <c r="K1050">
        <f t="shared" si="35"/>
        <v>27.8</v>
      </c>
      <c r="L1050" s="17">
        <f t="shared" si="36"/>
        <v>-0.80000000000000071</v>
      </c>
      <c r="M1050">
        <f t="shared" si="37"/>
        <v>0.80000000000000071</v>
      </c>
      <c r="N1050">
        <f t="shared" si="38"/>
        <v>0.64000000000000112</v>
      </c>
      <c r="O1050" s="40">
        <f t="shared" si="39"/>
        <v>2.9629629629629655E-2</v>
      </c>
      <c r="Q1050" s="13">
        <v>44088</v>
      </c>
      <c r="R1050">
        <v>10</v>
      </c>
      <c r="S1050">
        <f t="shared" si="40"/>
        <v>12.8</v>
      </c>
      <c r="T1050" s="17">
        <f t="shared" si="41"/>
        <v>-2.8000000000000007</v>
      </c>
      <c r="U1050">
        <f t="shared" si="42"/>
        <v>2.8000000000000007</v>
      </c>
      <c r="V1050">
        <f t="shared" si="43"/>
        <v>7.8400000000000043</v>
      </c>
      <c r="W1050" s="40">
        <f t="shared" si="44"/>
        <v>0.28000000000000008</v>
      </c>
    </row>
    <row r="1051" spans="1:24" x14ac:dyDescent="0.3">
      <c r="A1051" s="13">
        <v>44089</v>
      </c>
      <c r="B1051">
        <v>21</v>
      </c>
      <c r="C1051">
        <f t="shared" si="30"/>
        <v>23.428571428571427</v>
      </c>
      <c r="D1051" s="17">
        <f t="shared" si="31"/>
        <v>-2.428571428571427</v>
      </c>
      <c r="E1051">
        <f t="shared" si="32"/>
        <v>2.428571428571427</v>
      </c>
      <c r="F1051">
        <f t="shared" si="33"/>
        <v>5.8979591836734624</v>
      </c>
      <c r="G1051" s="40">
        <f t="shared" si="34"/>
        <v>0.11564625850340129</v>
      </c>
      <c r="I1051" s="13">
        <v>44089</v>
      </c>
      <c r="J1051">
        <v>27</v>
      </c>
      <c r="K1051">
        <f t="shared" si="35"/>
        <v>27.4</v>
      </c>
      <c r="L1051" s="17">
        <f t="shared" si="36"/>
        <v>-0.39999999999999858</v>
      </c>
      <c r="M1051">
        <f t="shared" si="37"/>
        <v>0.39999999999999858</v>
      </c>
      <c r="N1051">
        <f t="shared" si="38"/>
        <v>0.15999999999999887</v>
      </c>
      <c r="O1051" s="40">
        <f t="shared" si="39"/>
        <v>1.4814814814814762E-2</v>
      </c>
      <c r="Q1051" s="13">
        <v>44089</v>
      </c>
      <c r="R1051">
        <v>12</v>
      </c>
      <c r="S1051">
        <f t="shared" si="40"/>
        <v>13</v>
      </c>
      <c r="T1051" s="17">
        <f t="shared" si="41"/>
        <v>-1</v>
      </c>
      <c r="U1051">
        <f t="shared" si="42"/>
        <v>1</v>
      </c>
      <c r="V1051">
        <f t="shared" si="43"/>
        <v>1</v>
      </c>
      <c r="W1051" s="40">
        <f t="shared" si="44"/>
        <v>8.3333333333333329E-2</v>
      </c>
    </row>
    <row r="1052" spans="1:24" x14ac:dyDescent="0.3">
      <c r="A1052" s="13">
        <v>44090</v>
      </c>
      <c r="B1052">
        <v>31</v>
      </c>
      <c r="C1052">
        <f t="shared" si="30"/>
        <v>22.428571428571427</v>
      </c>
      <c r="D1052" s="17">
        <f t="shared" si="31"/>
        <v>8.571428571428573</v>
      </c>
      <c r="E1052">
        <f t="shared" si="32"/>
        <v>8.571428571428573</v>
      </c>
      <c r="F1052">
        <f t="shared" si="33"/>
        <v>73.469387755102062</v>
      </c>
      <c r="G1052" s="40">
        <f t="shared" si="34"/>
        <v>0.27649769585253459</v>
      </c>
      <c r="I1052" s="13">
        <v>44090</v>
      </c>
      <c r="J1052">
        <v>42</v>
      </c>
      <c r="K1052">
        <f t="shared" si="35"/>
        <v>26.6</v>
      </c>
      <c r="L1052" s="17">
        <f t="shared" si="36"/>
        <v>15.399999999999999</v>
      </c>
      <c r="M1052">
        <f t="shared" si="37"/>
        <v>15.399999999999999</v>
      </c>
      <c r="N1052">
        <f t="shared" si="38"/>
        <v>237.15999999999997</v>
      </c>
      <c r="O1052" s="40">
        <f t="shared" si="39"/>
        <v>0.36666666666666664</v>
      </c>
      <c r="Q1052" s="13">
        <v>44090</v>
      </c>
      <c r="R1052">
        <v>10</v>
      </c>
      <c r="S1052">
        <f t="shared" si="40"/>
        <v>13.4</v>
      </c>
      <c r="T1052" s="17">
        <f t="shared" si="41"/>
        <v>-3.4000000000000004</v>
      </c>
      <c r="U1052">
        <f t="shared" si="42"/>
        <v>3.4000000000000004</v>
      </c>
      <c r="V1052">
        <f t="shared" si="43"/>
        <v>11.560000000000002</v>
      </c>
      <c r="W1052" s="40">
        <f t="shared" si="44"/>
        <v>0.34</v>
      </c>
    </row>
    <row r="1053" spans="1:24" x14ac:dyDescent="0.3">
      <c r="A1053" s="13">
        <v>44091</v>
      </c>
      <c r="B1053">
        <v>21</v>
      </c>
      <c r="C1053">
        <f t="shared" si="30"/>
        <v>23.714285714285715</v>
      </c>
      <c r="D1053" s="17">
        <f t="shared" si="31"/>
        <v>-2.7142857142857153</v>
      </c>
      <c r="E1053">
        <f t="shared" si="32"/>
        <v>2.7142857142857153</v>
      </c>
      <c r="F1053">
        <f t="shared" si="33"/>
        <v>7.3673469387755155</v>
      </c>
      <c r="G1053" s="40">
        <f t="shared" si="34"/>
        <v>0.12925170068027217</v>
      </c>
      <c r="I1053" s="13">
        <v>44091</v>
      </c>
      <c r="J1053">
        <v>25</v>
      </c>
      <c r="K1053">
        <f t="shared" si="35"/>
        <v>30.2</v>
      </c>
      <c r="L1053" s="17">
        <f t="shared" si="36"/>
        <v>-5.1999999999999993</v>
      </c>
      <c r="M1053">
        <f t="shared" si="37"/>
        <v>5.1999999999999993</v>
      </c>
      <c r="N1053">
        <f t="shared" si="38"/>
        <v>27.039999999999992</v>
      </c>
      <c r="O1053" s="40">
        <f t="shared" si="39"/>
        <v>0.20799999999999996</v>
      </c>
      <c r="Q1053" s="13">
        <v>44091</v>
      </c>
      <c r="R1053">
        <v>12</v>
      </c>
      <c r="S1053">
        <f t="shared" si="40"/>
        <v>12.6</v>
      </c>
      <c r="T1053" s="17">
        <f t="shared" si="41"/>
        <v>-0.59999999999999964</v>
      </c>
      <c r="U1053">
        <f t="shared" si="42"/>
        <v>0.59999999999999964</v>
      </c>
      <c r="V1053">
        <f t="shared" si="43"/>
        <v>0.3599999999999996</v>
      </c>
      <c r="W1053" s="40">
        <f t="shared" si="44"/>
        <v>4.9999999999999968E-2</v>
      </c>
    </row>
    <row r="1054" spans="1:24" x14ac:dyDescent="0.3">
      <c r="A1054" s="13">
        <v>44092</v>
      </c>
      <c r="B1054">
        <v>18</v>
      </c>
      <c r="C1054">
        <f t="shared" si="30"/>
        <v>24</v>
      </c>
      <c r="D1054" s="17">
        <f t="shared" si="31"/>
        <v>-6</v>
      </c>
      <c r="E1054">
        <f t="shared" si="32"/>
        <v>6</v>
      </c>
      <c r="F1054">
        <f t="shared" si="33"/>
        <v>36</v>
      </c>
      <c r="G1054" s="40">
        <f t="shared" si="34"/>
        <v>0.33333333333333331</v>
      </c>
      <c r="I1054" s="13">
        <v>44092</v>
      </c>
      <c r="J1054">
        <v>30</v>
      </c>
      <c r="K1054">
        <f t="shared" si="35"/>
        <v>29.6</v>
      </c>
      <c r="L1054" s="17">
        <f t="shared" si="36"/>
        <v>0.39999999999999858</v>
      </c>
      <c r="M1054">
        <f t="shared" si="37"/>
        <v>0.39999999999999858</v>
      </c>
      <c r="N1054">
        <f t="shared" si="38"/>
        <v>0.15999999999999887</v>
      </c>
      <c r="O1054" s="40">
        <f t="shared" si="39"/>
        <v>1.3333333333333286E-2</v>
      </c>
      <c r="Q1054" s="13">
        <v>44092</v>
      </c>
      <c r="R1054">
        <v>12</v>
      </c>
      <c r="S1054">
        <f t="shared" si="40"/>
        <v>12.4</v>
      </c>
      <c r="T1054" s="17">
        <f t="shared" si="41"/>
        <v>-0.40000000000000036</v>
      </c>
      <c r="U1054">
        <f t="shared" si="42"/>
        <v>0.40000000000000036</v>
      </c>
      <c r="V1054">
        <f t="shared" si="43"/>
        <v>0.16000000000000028</v>
      </c>
      <c r="W1054" s="40">
        <f t="shared" si="44"/>
        <v>3.3333333333333361E-2</v>
      </c>
    </row>
    <row r="1055" spans="1:24" x14ac:dyDescent="0.3">
      <c r="A1055" s="13">
        <v>44093</v>
      </c>
      <c r="B1055">
        <v>26</v>
      </c>
      <c r="C1055">
        <f t="shared" si="30"/>
        <v>23</v>
      </c>
      <c r="D1055" s="17">
        <f t="shared" si="31"/>
        <v>3</v>
      </c>
      <c r="E1055">
        <f t="shared" si="32"/>
        <v>3</v>
      </c>
      <c r="F1055">
        <f t="shared" si="33"/>
        <v>9</v>
      </c>
      <c r="G1055" s="40">
        <f t="shared" si="34"/>
        <v>0.11538461538461539</v>
      </c>
      <c r="I1055" s="13">
        <v>44093</v>
      </c>
      <c r="J1055">
        <v>24</v>
      </c>
      <c r="K1055">
        <f t="shared" si="35"/>
        <v>30.2</v>
      </c>
      <c r="L1055" s="17">
        <f t="shared" si="36"/>
        <v>-6.1999999999999993</v>
      </c>
      <c r="M1055">
        <f t="shared" si="37"/>
        <v>6.1999999999999993</v>
      </c>
      <c r="N1055">
        <f t="shared" si="38"/>
        <v>38.439999999999991</v>
      </c>
      <c r="O1055" s="40">
        <f t="shared" si="39"/>
        <v>0.2583333333333333</v>
      </c>
      <c r="Q1055" s="13">
        <v>44093</v>
      </c>
      <c r="R1055">
        <v>20</v>
      </c>
      <c r="S1055">
        <f t="shared" si="40"/>
        <v>11.2</v>
      </c>
      <c r="T1055" s="17">
        <f t="shared" si="41"/>
        <v>8.8000000000000007</v>
      </c>
      <c r="U1055">
        <f t="shared" si="42"/>
        <v>8.8000000000000007</v>
      </c>
      <c r="V1055">
        <f t="shared" si="43"/>
        <v>77.440000000000012</v>
      </c>
      <c r="W1055" s="40">
        <f t="shared" si="44"/>
        <v>0.44000000000000006</v>
      </c>
    </row>
    <row r="1056" spans="1:24" x14ac:dyDescent="0.3">
      <c r="A1056" s="13">
        <v>44094</v>
      </c>
      <c r="B1056">
        <v>27</v>
      </c>
      <c r="C1056">
        <f t="shared" si="30"/>
        <v>24.142857142857142</v>
      </c>
      <c r="D1056" s="17">
        <f t="shared" si="31"/>
        <v>2.8571428571428577</v>
      </c>
      <c r="E1056">
        <f t="shared" si="32"/>
        <v>2.8571428571428577</v>
      </c>
      <c r="F1056">
        <f t="shared" si="33"/>
        <v>8.1632653061224527</v>
      </c>
      <c r="G1056" s="40">
        <f t="shared" si="34"/>
        <v>0.10582010582010584</v>
      </c>
      <c r="I1056" s="13">
        <v>44094</v>
      </c>
      <c r="J1056">
        <v>15</v>
      </c>
      <c r="K1056">
        <f t="shared" si="35"/>
        <v>29.6</v>
      </c>
      <c r="L1056" s="17">
        <f t="shared" si="36"/>
        <v>-14.600000000000001</v>
      </c>
      <c r="M1056">
        <f t="shared" si="37"/>
        <v>14.600000000000001</v>
      </c>
      <c r="N1056">
        <f t="shared" si="38"/>
        <v>213.16000000000005</v>
      </c>
      <c r="O1056" s="40">
        <f t="shared" si="39"/>
        <v>0.97333333333333338</v>
      </c>
      <c r="Q1056" s="13">
        <v>44094</v>
      </c>
      <c r="R1056">
        <v>11</v>
      </c>
      <c r="S1056">
        <f t="shared" si="40"/>
        <v>13.2</v>
      </c>
      <c r="T1056" s="17">
        <f t="shared" si="41"/>
        <v>-2.1999999999999993</v>
      </c>
      <c r="U1056">
        <f t="shared" si="42"/>
        <v>2.1999999999999993</v>
      </c>
      <c r="V1056">
        <f t="shared" si="43"/>
        <v>4.8399999999999972</v>
      </c>
      <c r="W1056" s="40">
        <f t="shared" si="44"/>
        <v>0.19999999999999993</v>
      </c>
    </row>
    <row r="1057" spans="1:23" x14ac:dyDescent="0.3">
      <c r="A1057" s="13">
        <v>44095</v>
      </c>
      <c r="B1057">
        <v>28</v>
      </c>
      <c r="C1057">
        <f t="shared" si="30"/>
        <v>24.714285714285715</v>
      </c>
      <c r="D1057" s="17">
        <f t="shared" si="31"/>
        <v>3.2857142857142847</v>
      </c>
      <c r="E1057">
        <f t="shared" si="32"/>
        <v>3.2857142857142847</v>
      </c>
      <c r="F1057">
        <f t="shared" si="33"/>
        <v>10.795918367346932</v>
      </c>
      <c r="G1057" s="40">
        <f t="shared" si="34"/>
        <v>0.11734693877551017</v>
      </c>
      <c r="I1057" s="13">
        <v>44095</v>
      </c>
      <c r="J1057">
        <v>34</v>
      </c>
      <c r="K1057">
        <f t="shared" si="35"/>
        <v>27.2</v>
      </c>
      <c r="L1057" s="17">
        <f t="shared" si="36"/>
        <v>6.8000000000000007</v>
      </c>
      <c r="M1057">
        <f t="shared" si="37"/>
        <v>6.8000000000000007</v>
      </c>
      <c r="N1057">
        <f t="shared" si="38"/>
        <v>46.240000000000009</v>
      </c>
      <c r="O1057" s="40">
        <f t="shared" si="39"/>
        <v>0.2</v>
      </c>
      <c r="Q1057" s="13">
        <v>44095</v>
      </c>
      <c r="R1057">
        <v>21</v>
      </c>
      <c r="S1057">
        <f t="shared" si="40"/>
        <v>13</v>
      </c>
      <c r="T1057" s="17">
        <f t="shared" si="41"/>
        <v>8</v>
      </c>
      <c r="U1057">
        <f t="shared" si="42"/>
        <v>8</v>
      </c>
      <c r="V1057">
        <f t="shared" si="43"/>
        <v>64</v>
      </c>
      <c r="W1057" s="40">
        <f t="shared" si="44"/>
        <v>0.38095238095238093</v>
      </c>
    </row>
    <row r="1058" spans="1:23" x14ac:dyDescent="0.3">
      <c r="A1058" s="13">
        <v>44096</v>
      </c>
      <c r="B1058">
        <v>28</v>
      </c>
      <c r="C1058">
        <f t="shared" si="30"/>
        <v>24.571428571428573</v>
      </c>
      <c r="D1058" s="17">
        <f t="shared" si="31"/>
        <v>3.428571428571427</v>
      </c>
      <c r="E1058">
        <f t="shared" si="32"/>
        <v>3.428571428571427</v>
      </c>
      <c r="F1058">
        <f t="shared" si="33"/>
        <v>11.755102040816316</v>
      </c>
      <c r="G1058" s="40">
        <f t="shared" si="34"/>
        <v>0.12244897959183668</v>
      </c>
      <c r="I1058" s="13">
        <v>44096</v>
      </c>
      <c r="J1058">
        <v>32</v>
      </c>
      <c r="K1058">
        <f t="shared" si="35"/>
        <v>25.6</v>
      </c>
      <c r="L1058" s="17">
        <f t="shared" si="36"/>
        <v>6.3999999999999986</v>
      </c>
      <c r="M1058">
        <f t="shared" si="37"/>
        <v>6.3999999999999986</v>
      </c>
      <c r="N1058">
        <f t="shared" si="38"/>
        <v>40.95999999999998</v>
      </c>
      <c r="O1058" s="40">
        <f t="shared" si="39"/>
        <v>0.19999999999999996</v>
      </c>
      <c r="Q1058" s="13">
        <v>44096</v>
      </c>
      <c r="R1058">
        <v>15</v>
      </c>
      <c r="S1058">
        <f t="shared" si="40"/>
        <v>15.2</v>
      </c>
      <c r="T1058" s="17">
        <f t="shared" si="41"/>
        <v>-0.19999999999999929</v>
      </c>
      <c r="U1058">
        <f t="shared" si="42"/>
        <v>0.19999999999999929</v>
      </c>
      <c r="V1058">
        <f t="shared" si="43"/>
        <v>3.9999999999999716E-2</v>
      </c>
      <c r="W1058" s="40">
        <f t="shared" si="44"/>
        <v>1.3333333333333286E-2</v>
      </c>
    </row>
    <row r="1059" spans="1:23" x14ac:dyDescent="0.3">
      <c r="A1059" s="13">
        <v>44097</v>
      </c>
      <c r="B1059">
        <v>21</v>
      </c>
      <c r="C1059">
        <f t="shared" si="30"/>
        <v>25.571428571428573</v>
      </c>
      <c r="D1059" s="17">
        <f t="shared" si="31"/>
        <v>-4.571428571428573</v>
      </c>
      <c r="E1059">
        <f t="shared" si="32"/>
        <v>4.571428571428573</v>
      </c>
      <c r="F1059">
        <f t="shared" si="33"/>
        <v>20.897959183673482</v>
      </c>
      <c r="G1059" s="40">
        <f t="shared" si="34"/>
        <v>0.21768707482993205</v>
      </c>
      <c r="I1059" s="13">
        <v>44097</v>
      </c>
      <c r="J1059">
        <v>27</v>
      </c>
      <c r="K1059">
        <f t="shared" si="35"/>
        <v>27</v>
      </c>
      <c r="L1059" s="17">
        <f t="shared" si="36"/>
        <v>0</v>
      </c>
      <c r="M1059">
        <f t="shared" si="37"/>
        <v>0</v>
      </c>
      <c r="N1059">
        <f t="shared" si="38"/>
        <v>0</v>
      </c>
      <c r="O1059" s="40">
        <f t="shared" si="39"/>
        <v>0</v>
      </c>
      <c r="Q1059" s="13">
        <v>44097</v>
      </c>
      <c r="R1059">
        <v>10</v>
      </c>
      <c r="S1059">
        <f t="shared" si="40"/>
        <v>15.8</v>
      </c>
      <c r="T1059" s="17">
        <f t="shared" si="41"/>
        <v>-5.8000000000000007</v>
      </c>
      <c r="U1059">
        <f t="shared" si="42"/>
        <v>5.8000000000000007</v>
      </c>
      <c r="V1059">
        <f t="shared" si="43"/>
        <v>33.640000000000008</v>
      </c>
      <c r="W1059" s="40">
        <f t="shared" si="44"/>
        <v>0.58000000000000007</v>
      </c>
    </row>
    <row r="1060" spans="1:23" x14ac:dyDescent="0.3">
      <c r="A1060" s="13">
        <v>44098</v>
      </c>
      <c r="B1060">
        <v>24</v>
      </c>
      <c r="C1060">
        <f t="shared" si="30"/>
        <v>24.142857142857142</v>
      </c>
      <c r="D1060" s="17">
        <f t="shared" si="31"/>
        <v>-0.14285714285714235</v>
      </c>
      <c r="E1060">
        <f t="shared" si="32"/>
        <v>0.14285714285714235</v>
      </c>
      <c r="F1060">
        <f t="shared" si="33"/>
        <v>2.0408163265305979E-2</v>
      </c>
      <c r="G1060" s="40">
        <f t="shared" si="34"/>
        <v>5.9523809523809312E-3</v>
      </c>
      <c r="I1060" s="13">
        <v>44098</v>
      </c>
      <c r="J1060">
        <v>29</v>
      </c>
      <c r="K1060">
        <f t="shared" si="35"/>
        <v>26.4</v>
      </c>
      <c r="L1060" s="17">
        <f t="shared" si="36"/>
        <v>2.6000000000000014</v>
      </c>
      <c r="M1060">
        <f t="shared" si="37"/>
        <v>2.6000000000000014</v>
      </c>
      <c r="N1060">
        <f t="shared" si="38"/>
        <v>6.7600000000000078</v>
      </c>
      <c r="O1060" s="40">
        <f t="shared" si="39"/>
        <v>8.9655172413793158E-2</v>
      </c>
      <c r="Q1060" s="13">
        <v>44098</v>
      </c>
      <c r="R1060">
        <v>11</v>
      </c>
      <c r="S1060">
        <f t="shared" si="40"/>
        <v>15.4</v>
      </c>
      <c r="T1060" s="17">
        <f t="shared" si="41"/>
        <v>-4.4000000000000004</v>
      </c>
      <c r="U1060">
        <f t="shared" si="42"/>
        <v>4.4000000000000004</v>
      </c>
      <c r="V1060">
        <f t="shared" si="43"/>
        <v>19.360000000000003</v>
      </c>
      <c r="W1060" s="40">
        <f t="shared" si="44"/>
        <v>0.4</v>
      </c>
    </row>
    <row r="1061" spans="1:23" x14ac:dyDescent="0.3">
      <c r="A1061" s="13">
        <v>44099</v>
      </c>
      <c r="B1061">
        <v>21</v>
      </c>
      <c r="C1061">
        <f t="shared" si="30"/>
        <v>24.571428571428573</v>
      </c>
      <c r="D1061" s="17">
        <f t="shared" si="31"/>
        <v>-3.571428571428573</v>
      </c>
      <c r="E1061">
        <f t="shared" si="32"/>
        <v>3.571428571428573</v>
      </c>
      <c r="F1061">
        <f t="shared" si="33"/>
        <v>12.755102040816338</v>
      </c>
      <c r="G1061" s="40">
        <f t="shared" si="34"/>
        <v>0.17006802721088443</v>
      </c>
      <c r="I1061" s="13">
        <v>44099</v>
      </c>
      <c r="J1061">
        <v>27</v>
      </c>
      <c r="K1061">
        <f t="shared" si="35"/>
        <v>27.4</v>
      </c>
      <c r="L1061" s="17">
        <f t="shared" si="36"/>
        <v>-0.39999999999999858</v>
      </c>
      <c r="M1061">
        <f t="shared" si="37"/>
        <v>0.39999999999999858</v>
      </c>
      <c r="N1061">
        <f t="shared" si="38"/>
        <v>0.15999999999999887</v>
      </c>
      <c r="O1061" s="40">
        <f t="shared" si="39"/>
        <v>1.4814814814814762E-2</v>
      </c>
      <c r="Q1061" s="13">
        <v>44099</v>
      </c>
      <c r="R1061">
        <v>13</v>
      </c>
      <c r="S1061">
        <f t="shared" si="40"/>
        <v>13.6</v>
      </c>
      <c r="T1061" s="17">
        <f t="shared" si="41"/>
        <v>-0.59999999999999964</v>
      </c>
      <c r="U1061">
        <f t="shared" si="42"/>
        <v>0.59999999999999964</v>
      </c>
      <c r="V1061">
        <f t="shared" si="43"/>
        <v>0.3599999999999996</v>
      </c>
      <c r="W1061" s="40">
        <f t="shared" si="44"/>
        <v>4.6153846153846129E-2</v>
      </c>
    </row>
    <row r="1062" spans="1:23" x14ac:dyDescent="0.3">
      <c r="A1062" s="13">
        <v>44100</v>
      </c>
      <c r="B1062">
        <v>24</v>
      </c>
      <c r="C1062">
        <f t="shared" si="30"/>
        <v>25</v>
      </c>
      <c r="D1062" s="17">
        <f t="shared" si="31"/>
        <v>-1</v>
      </c>
      <c r="E1062">
        <f t="shared" si="32"/>
        <v>1</v>
      </c>
      <c r="F1062">
        <f t="shared" si="33"/>
        <v>1</v>
      </c>
      <c r="G1062" s="40">
        <f t="shared" si="34"/>
        <v>4.1666666666666664E-2</v>
      </c>
      <c r="I1062" s="13">
        <v>44100</v>
      </c>
      <c r="J1062">
        <v>31</v>
      </c>
      <c r="K1062">
        <f t="shared" si="35"/>
        <v>29.8</v>
      </c>
      <c r="L1062" s="17">
        <f t="shared" si="36"/>
        <v>1.1999999999999993</v>
      </c>
      <c r="M1062">
        <f t="shared" si="37"/>
        <v>1.1999999999999993</v>
      </c>
      <c r="N1062">
        <f t="shared" si="38"/>
        <v>1.4399999999999984</v>
      </c>
      <c r="O1062" s="40">
        <f t="shared" si="39"/>
        <v>3.8709677419354813E-2</v>
      </c>
      <c r="Q1062" s="13">
        <v>44100</v>
      </c>
      <c r="R1062">
        <v>6</v>
      </c>
      <c r="S1062">
        <f t="shared" si="40"/>
        <v>14</v>
      </c>
      <c r="T1062" s="17">
        <f t="shared" si="41"/>
        <v>-8</v>
      </c>
      <c r="U1062">
        <f t="shared" si="42"/>
        <v>8</v>
      </c>
      <c r="V1062">
        <f t="shared" si="43"/>
        <v>64</v>
      </c>
      <c r="W1062" s="40">
        <f t="shared" si="44"/>
        <v>1.3333333333333333</v>
      </c>
    </row>
    <row r="1063" spans="1:23" x14ac:dyDescent="0.3">
      <c r="A1063" s="13">
        <v>44101</v>
      </c>
      <c r="B1063">
        <v>33</v>
      </c>
      <c r="C1063">
        <f t="shared" si="30"/>
        <v>24.714285714285715</v>
      </c>
      <c r="D1063" s="17">
        <f t="shared" si="31"/>
        <v>8.2857142857142847</v>
      </c>
      <c r="E1063">
        <f t="shared" si="32"/>
        <v>8.2857142857142847</v>
      </c>
      <c r="F1063">
        <f t="shared" si="33"/>
        <v>68.653061224489775</v>
      </c>
      <c r="G1063" s="40">
        <f t="shared" si="34"/>
        <v>0.25108225108225107</v>
      </c>
      <c r="I1063" s="13">
        <v>44101</v>
      </c>
      <c r="J1063">
        <v>23</v>
      </c>
      <c r="K1063">
        <f t="shared" si="35"/>
        <v>29.2</v>
      </c>
      <c r="L1063" s="17">
        <f t="shared" si="36"/>
        <v>-6.1999999999999993</v>
      </c>
      <c r="M1063">
        <f t="shared" si="37"/>
        <v>6.1999999999999993</v>
      </c>
      <c r="N1063">
        <f t="shared" si="38"/>
        <v>38.439999999999991</v>
      </c>
      <c r="O1063" s="40">
        <f t="shared" si="39"/>
        <v>0.26956521739130429</v>
      </c>
      <c r="Q1063" s="13">
        <v>44101</v>
      </c>
      <c r="R1063">
        <v>17</v>
      </c>
      <c r="S1063">
        <f t="shared" si="40"/>
        <v>11</v>
      </c>
      <c r="T1063" s="17">
        <f t="shared" si="41"/>
        <v>6</v>
      </c>
      <c r="U1063">
        <f t="shared" si="42"/>
        <v>6</v>
      </c>
      <c r="V1063">
        <f t="shared" si="43"/>
        <v>36</v>
      </c>
      <c r="W1063" s="40">
        <f t="shared" si="44"/>
        <v>0.35294117647058826</v>
      </c>
    </row>
    <row r="1064" spans="1:23" x14ac:dyDescent="0.3">
      <c r="A1064" s="13">
        <v>44102</v>
      </c>
      <c r="B1064">
        <v>31</v>
      </c>
      <c r="C1064">
        <f t="shared" si="30"/>
        <v>25.571428571428573</v>
      </c>
      <c r="D1064" s="17">
        <f t="shared" si="31"/>
        <v>5.428571428571427</v>
      </c>
      <c r="E1064">
        <f t="shared" si="32"/>
        <v>5.428571428571427</v>
      </c>
      <c r="F1064">
        <f t="shared" si="33"/>
        <v>29.469387755102023</v>
      </c>
      <c r="G1064" s="40">
        <f t="shared" si="34"/>
        <v>0.17511520737327185</v>
      </c>
      <c r="I1064" s="13">
        <v>44102</v>
      </c>
      <c r="J1064">
        <v>29</v>
      </c>
      <c r="K1064">
        <f t="shared" si="35"/>
        <v>27.4</v>
      </c>
      <c r="L1064" s="17">
        <f t="shared" si="36"/>
        <v>1.6000000000000014</v>
      </c>
      <c r="M1064">
        <f t="shared" si="37"/>
        <v>1.6000000000000014</v>
      </c>
      <c r="N1064">
        <f t="shared" si="38"/>
        <v>2.5600000000000045</v>
      </c>
      <c r="O1064" s="40">
        <f t="shared" si="39"/>
        <v>5.5172413793103496E-2</v>
      </c>
      <c r="Q1064" s="13">
        <v>44102</v>
      </c>
      <c r="R1064">
        <v>14</v>
      </c>
      <c r="S1064">
        <f t="shared" si="40"/>
        <v>11.4</v>
      </c>
      <c r="T1064" s="17">
        <f t="shared" si="41"/>
        <v>2.5999999999999996</v>
      </c>
      <c r="U1064">
        <f t="shared" si="42"/>
        <v>2.5999999999999996</v>
      </c>
      <c r="V1064">
        <f t="shared" si="43"/>
        <v>6.759999999999998</v>
      </c>
      <c r="W1064" s="40">
        <f t="shared" si="44"/>
        <v>0.18571428571428569</v>
      </c>
    </row>
    <row r="1065" spans="1:23" x14ac:dyDescent="0.3">
      <c r="A1065" s="13">
        <v>44103</v>
      </c>
      <c r="B1065">
        <v>18</v>
      </c>
      <c r="C1065">
        <f t="shared" si="30"/>
        <v>26</v>
      </c>
      <c r="D1065" s="17">
        <f t="shared" si="31"/>
        <v>-8</v>
      </c>
      <c r="E1065">
        <f t="shared" si="32"/>
        <v>8</v>
      </c>
      <c r="F1065">
        <f t="shared" si="33"/>
        <v>64</v>
      </c>
      <c r="G1065" s="40">
        <f t="shared" si="34"/>
        <v>0.44444444444444442</v>
      </c>
      <c r="I1065" s="13">
        <v>44103</v>
      </c>
      <c r="J1065">
        <v>26</v>
      </c>
      <c r="K1065">
        <f t="shared" si="35"/>
        <v>27.8</v>
      </c>
      <c r="L1065" s="17">
        <f t="shared" si="36"/>
        <v>-1.8000000000000007</v>
      </c>
      <c r="M1065">
        <f t="shared" si="37"/>
        <v>1.8000000000000007</v>
      </c>
      <c r="N1065">
        <f t="shared" si="38"/>
        <v>3.2400000000000024</v>
      </c>
      <c r="O1065" s="40">
        <f t="shared" si="39"/>
        <v>6.9230769230769262E-2</v>
      </c>
      <c r="Q1065" s="13">
        <v>44103</v>
      </c>
      <c r="R1065">
        <v>9</v>
      </c>
      <c r="S1065">
        <f t="shared" si="40"/>
        <v>12.2</v>
      </c>
      <c r="T1065" s="17">
        <f t="shared" si="41"/>
        <v>-3.1999999999999993</v>
      </c>
      <c r="U1065">
        <f t="shared" si="42"/>
        <v>3.1999999999999993</v>
      </c>
      <c r="V1065">
        <f t="shared" si="43"/>
        <v>10.239999999999995</v>
      </c>
      <c r="W1065" s="40">
        <f t="shared" si="44"/>
        <v>0.35555555555555546</v>
      </c>
    </row>
    <row r="1066" spans="1:23" x14ac:dyDescent="0.3">
      <c r="A1066" s="13">
        <v>44104</v>
      </c>
      <c r="B1066">
        <v>20</v>
      </c>
      <c r="C1066">
        <f t="shared" si="30"/>
        <v>24.571428571428573</v>
      </c>
      <c r="D1066" s="17">
        <f t="shared" si="31"/>
        <v>-4.571428571428573</v>
      </c>
      <c r="E1066">
        <f t="shared" si="32"/>
        <v>4.571428571428573</v>
      </c>
      <c r="F1066">
        <f t="shared" si="33"/>
        <v>20.897959183673482</v>
      </c>
      <c r="G1066" s="40">
        <f t="shared" si="34"/>
        <v>0.22857142857142865</v>
      </c>
      <c r="I1066" s="13">
        <v>44104</v>
      </c>
      <c r="J1066">
        <v>31</v>
      </c>
      <c r="K1066">
        <f t="shared" si="35"/>
        <v>27.2</v>
      </c>
      <c r="L1066" s="17">
        <f t="shared" si="36"/>
        <v>3.8000000000000007</v>
      </c>
      <c r="M1066">
        <f t="shared" si="37"/>
        <v>3.8000000000000007</v>
      </c>
      <c r="N1066">
        <f t="shared" si="38"/>
        <v>14.440000000000005</v>
      </c>
      <c r="O1066" s="40">
        <f t="shared" si="39"/>
        <v>0.12258064516129034</v>
      </c>
      <c r="Q1066" s="13">
        <v>44104</v>
      </c>
      <c r="R1066">
        <v>20</v>
      </c>
      <c r="S1066">
        <f t="shared" si="40"/>
        <v>11.8</v>
      </c>
      <c r="T1066" s="17">
        <f t="shared" si="41"/>
        <v>8.1999999999999993</v>
      </c>
      <c r="U1066">
        <f t="shared" si="42"/>
        <v>8.1999999999999993</v>
      </c>
      <c r="V1066">
        <f t="shared" si="43"/>
        <v>67.239999999999995</v>
      </c>
      <c r="W1066" s="40">
        <f t="shared" si="44"/>
        <v>0.41</v>
      </c>
    </row>
    <row r="1067" spans="1:23" x14ac:dyDescent="0.3">
      <c r="A1067" s="13">
        <v>44105</v>
      </c>
      <c r="B1067">
        <v>29</v>
      </c>
      <c r="C1067">
        <f t="shared" si="30"/>
        <v>24.428571428571427</v>
      </c>
      <c r="D1067" s="17">
        <f t="shared" si="31"/>
        <v>4.571428571428573</v>
      </c>
      <c r="E1067">
        <f t="shared" si="32"/>
        <v>4.571428571428573</v>
      </c>
      <c r="F1067">
        <f t="shared" si="33"/>
        <v>20.897959183673482</v>
      </c>
      <c r="G1067" s="40">
        <f t="shared" si="34"/>
        <v>0.15763546798029562</v>
      </c>
      <c r="I1067" s="13">
        <v>44105</v>
      </c>
      <c r="J1067">
        <v>23</v>
      </c>
      <c r="K1067">
        <f t="shared" si="35"/>
        <v>28</v>
      </c>
      <c r="L1067" s="17">
        <f t="shared" si="36"/>
        <v>-5</v>
      </c>
      <c r="M1067">
        <f t="shared" si="37"/>
        <v>5</v>
      </c>
      <c r="N1067">
        <f t="shared" si="38"/>
        <v>25</v>
      </c>
      <c r="O1067" s="40">
        <f t="shared" si="39"/>
        <v>0.21739130434782608</v>
      </c>
      <c r="Q1067" s="13">
        <v>44105</v>
      </c>
      <c r="R1067">
        <v>8</v>
      </c>
      <c r="S1067">
        <f t="shared" si="40"/>
        <v>13.2</v>
      </c>
      <c r="T1067" s="17">
        <f t="shared" si="41"/>
        <v>-5.1999999999999993</v>
      </c>
      <c r="U1067">
        <f t="shared" si="42"/>
        <v>5.1999999999999993</v>
      </c>
      <c r="V1067">
        <f t="shared" si="43"/>
        <v>27.039999999999992</v>
      </c>
      <c r="W1067" s="40">
        <f t="shared" si="44"/>
        <v>0.64999999999999991</v>
      </c>
    </row>
    <row r="1068" spans="1:23" x14ac:dyDescent="0.3">
      <c r="A1068" s="13">
        <v>44106</v>
      </c>
      <c r="B1068">
        <v>18</v>
      </c>
      <c r="C1068">
        <f t="shared" si="30"/>
        <v>25.142857142857142</v>
      </c>
      <c r="D1068" s="17">
        <f t="shared" si="31"/>
        <v>-7.1428571428571423</v>
      </c>
      <c r="E1068">
        <f t="shared" si="32"/>
        <v>7.1428571428571423</v>
      </c>
      <c r="F1068">
        <f t="shared" si="33"/>
        <v>51.020408163265301</v>
      </c>
      <c r="G1068" s="40">
        <f t="shared" si="34"/>
        <v>0.3968253968253968</v>
      </c>
      <c r="I1068" s="13">
        <v>44106</v>
      </c>
      <c r="J1068">
        <v>22</v>
      </c>
      <c r="K1068">
        <f t="shared" si="35"/>
        <v>26.4</v>
      </c>
      <c r="L1068" s="17">
        <f t="shared" si="36"/>
        <v>-4.3999999999999986</v>
      </c>
      <c r="M1068">
        <f t="shared" si="37"/>
        <v>4.3999999999999986</v>
      </c>
      <c r="N1068">
        <f t="shared" si="38"/>
        <v>19.359999999999989</v>
      </c>
      <c r="O1068" s="40">
        <f t="shared" si="39"/>
        <v>0.19999999999999993</v>
      </c>
      <c r="Q1068" s="13">
        <v>44106</v>
      </c>
      <c r="R1068">
        <v>5</v>
      </c>
      <c r="S1068">
        <f t="shared" si="40"/>
        <v>13.6</v>
      </c>
      <c r="T1068" s="17">
        <f t="shared" si="41"/>
        <v>-8.6</v>
      </c>
      <c r="U1068">
        <f t="shared" si="42"/>
        <v>8.6</v>
      </c>
      <c r="V1068">
        <f t="shared" si="43"/>
        <v>73.959999999999994</v>
      </c>
      <c r="W1068" s="40">
        <f t="shared" si="44"/>
        <v>1.72</v>
      </c>
    </row>
    <row r="1069" spans="1:23" x14ac:dyDescent="0.3">
      <c r="A1069" s="13">
        <v>44107</v>
      </c>
      <c r="B1069">
        <v>31</v>
      </c>
      <c r="C1069">
        <f t="shared" si="30"/>
        <v>24.714285714285715</v>
      </c>
      <c r="D1069" s="17">
        <f t="shared" si="31"/>
        <v>6.2857142857142847</v>
      </c>
      <c r="E1069">
        <f t="shared" si="32"/>
        <v>6.2857142857142847</v>
      </c>
      <c r="F1069">
        <f t="shared" si="33"/>
        <v>39.510204081632644</v>
      </c>
      <c r="G1069" s="40">
        <f t="shared" si="34"/>
        <v>0.2027649769585253</v>
      </c>
      <c r="I1069" s="13">
        <v>44107</v>
      </c>
      <c r="J1069">
        <v>28</v>
      </c>
      <c r="K1069">
        <f t="shared" si="35"/>
        <v>26.2</v>
      </c>
      <c r="L1069" s="17">
        <f t="shared" si="36"/>
        <v>1.8000000000000007</v>
      </c>
      <c r="M1069">
        <f t="shared" si="37"/>
        <v>1.8000000000000007</v>
      </c>
      <c r="N1069">
        <f t="shared" si="38"/>
        <v>3.2400000000000024</v>
      </c>
      <c r="O1069" s="40">
        <f t="shared" si="39"/>
        <v>6.4285714285714307E-2</v>
      </c>
      <c r="Q1069" s="13">
        <v>44107</v>
      </c>
      <c r="R1069">
        <v>17</v>
      </c>
      <c r="S1069">
        <f t="shared" si="40"/>
        <v>11.2</v>
      </c>
      <c r="T1069" s="17">
        <f t="shared" si="41"/>
        <v>5.8000000000000007</v>
      </c>
      <c r="U1069">
        <f t="shared" si="42"/>
        <v>5.8000000000000007</v>
      </c>
      <c r="V1069">
        <f t="shared" si="43"/>
        <v>33.640000000000008</v>
      </c>
      <c r="W1069" s="40">
        <f t="shared" si="44"/>
        <v>0.34117647058823536</v>
      </c>
    </row>
    <row r="1070" spans="1:23" x14ac:dyDescent="0.3">
      <c r="A1070" s="13">
        <v>44108</v>
      </c>
      <c r="B1070">
        <v>30</v>
      </c>
      <c r="C1070">
        <f t="shared" si="30"/>
        <v>25.714285714285715</v>
      </c>
      <c r="D1070" s="17">
        <f t="shared" si="31"/>
        <v>4.2857142857142847</v>
      </c>
      <c r="E1070">
        <f t="shared" si="32"/>
        <v>4.2857142857142847</v>
      </c>
      <c r="F1070">
        <f t="shared" si="33"/>
        <v>18.367346938775501</v>
      </c>
      <c r="G1070" s="40">
        <f t="shared" si="34"/>
        <v>0.14285714285714282</v>
      </c>
      <c r="I1070" s="13">
        <v>44108</v>
      </c>
      <c r="J1070">
        <v>23</v>
      </c>
      <c r="K1070">
        <f t="shared" si="35"/>
        <v>26</v>
      </c>
      <c r="L1070" s="17">
        <f t="shared" si="36"/>
        <v>-3</v>
      </c>
      <c r="M1070">
        <f t="shared" si="37"/>
        <v>3</v>
      </c>
      <c r="N1070">
        <f t="shared" si="38"/>
        <v>9</v>
      </c>
      <c r="O1070" s="40">
        <f t="shared" si="39"/>
        <v>0.13043478260869565</v>
      </c>
      <c r="Q1070" s="13">
        <v>44108</v>
      </c>
      <c r="R1070">
        <v>13</v>
      </c>
      <c r="S1070">
        <f t="shared" si="40"/>
        <v>11.8</v>
      </c>
      <c r="T1070" s="17">
        <f t="shared" si="41"/>
        <v>1.1999999999999993</v>
      </c>
      <c r="U1070">
        <f t="shared" si="42"/>
        <v>1.1999999999999993</v>
      </c>
      <c r="V1070">
        <f t="shared" si="43"/>
        <v>1.4399999999999984</v>
      </c>
      <c r="W1070" s="40">
        <f t="shared" si="44"/>
        <v>9.2307692307692257E-2</v>
      </c>
    </row>
    <row r="1071" spans="1:23" x14ac:dyDescent="0.3">
      <c r="A1071" s="13">
        <v>44109</v>
      </c>
      <c r="B1071">
        <v>28</v>
      </c>
      <c r="C1071">
        <f t="shared" si="30"/>
        <v>25.285714285714285</v>
      </c>
      <c r="D1071" s="17">
        <f t="shared" si="31"/>
        <v>2.7142857142857153</v>
      </c>
      <c r="E1071">
        <f t="shared" si="32"/>
        <v>2.7142857142857153</v>
      </c>
      <c r="F1071">
        <f t="shared" si="33"/>
        <v>7.3673469387755155</v>
      </c>
      <c r="G1071" s="40">
        <f t="shared" si="34"/>
        <v>9.693877551020412E-2</v>
      </c>
      <c r="I1071" s="13">
        <v>44109</v>
      </c>
      <c r="J1071">
        <v>20</v>
      </c>
      <c r="K1071">
        <f t="shared" si="35"/>
        <v>25.4</v>
      </c>
      <c r="L1071" s="17">
        <f t="shared" si="36"/>
        <v>-5.3999999999999986</v>
      </c>
      <c r="M1071">
        <f t="shared" si="37"/>
        <v>5.3999999999999986</v>
      </c>
      <c r="N1071">
        <f t="shared" si="38"/>
        <v>29.159999999999986</v>
      </c>
      <c r="O1071" s="40">
        <f t="shared" si="39"/>
        <v>0.26999999999999991</v>
      </c>
      <c r="Q1071" s="13">
        <v>44109</v>
      </c>
      <c r="R1071">
        <v>16</v>
      </c>
      <c r="S1071">
        <f t="shared" si="40"/>
        <v>12.6</v>
      </c>
      <c r="T1071" s="17">
        <f t="shared" si="41"/>
        <v>3.4000000000000004</v>
      </c>
      <c r="U1071">
        <f t="shared" si="42"/>
        <v>3.4000000000000004</v>
      </c>
      <c r="V1071">
        <f t="shared" si="43"/>
        <v>11.560000000000002</v>
      </c>
      <c r="W1071" s="40">
        <f t="shared" si="44"/>
        <v>0.21250000000000002</v>
      </c>
    </row>
    <row r="1072" spans="1:23" x14ac:dyDescent="0.3">
      <c r="A1072" s="13">
        <v>44110</v>
      </c>
      <c r="B1072">
        <v>29</v>
      </c>
      <c r="C1072">
        <f t="shared" si="30"/>
        <v>24.857142857142858</v>
      </c>
      <c r="D1072" s="17">
        <f t="shared" si="31"/>
        <v>4.1428571428571423</v>
      </c>
      <c r="E1072">
        <f t="shared" si="32"/>
        <v>4.1428571428571423</v>
      </c>
      <c r="F1072">
        <f t="shared" si="33"/>
        <v>17.163265306122444</v>
      </c>
      <c r="G1072" s="40">
        <f t="shared" si="34"/>
        <v>0.14285714285714285</v>
      </c>
      <c r="I1072" s="13">
        <v>44110</v>
      </c>
      <c r="J1072">
        <v>28</v>
      </c>
      <c r="K1072">
        <f t="shared" si="35"/>
        <v>23.2</v>
      </c>
      <c r="L1072" s="17">
        <f t="shared" si="36"/>
        <v>4.8000000000000007</v>
      </c>
      <c r="M1072">
        <f t="shared" si="37"/>
        <v>4.8000000000000007</v>
      </c>
      <c r="N1072">
        <f t="shared" si="38"/>
        <v>23.040000000000006</v>
      </c>
      <c r="O1072" s="40">
        <f t="shared" si="39"/>
        <v>0.17142857142857146</v>
      </c>
      <c r="Q1072" s="13">
        <v>44110</v>
      </c>
      <c r="R1072">
        <v>10</v>
      </c>
      <c r="S1072">
        <f t="shared" si="40"/>
        <v>11.8</v>
      </c>
      <c r="T1072" s="17">
        <f t="shared" si="41"/>
        <v>-1.8000000000000007</v>
      </c>
      <c r="U1072">
        <f t="shared" si="42"/>
        <v>1.8000000000000007</v>
      </c>
      <c r="V1072">
        <f t="shared" si="43"/>
        <v>3.2400000000000024</v>
      </c>
      <c r="W1072" s="40">
        <f t="shared" si="44"/>
        <v>0.18000000000000008</v>
      </c>
    </row>
    <row r="1073" spans="1:23" x14ac:dyDescent="0.3">
      <c r="A1073" s="13">
        <v>44111</v>
      </c>
      <c r="B1073">
        <v>26</v>
      </c>
      <c r="C1073">
        <f t="shared" si="30"/>
        <v>26.428571428571427</v>
      </c>
      <c r="D1073" s="17">
        <f t="shared" si="31"/>
        <v>-0.42857142857142705</v>
      </c>
      <c r="E1073">
        <f t="shared" si="32"/>
        <v>0.42857142857142705</v>
      </c>
      <c r="F1073">
        <f t="shared" si="33"/>
        <v>0.18367346938775381</v>
      </c>
      <c r="G1073" s="40">
        <f t="shared" si="34"/>
        <v>1.6483516483516425E-2</v>
      </c>
      <c r="I1073" s="13">
        <v>44111</v>
      </c>
      <c r="J1073">
        <v>29</v>
      </c>
      <c r="K1073">
        <f t="shared" si="35"/>
        <v>24.2</v>
      </c>
      <c r="L1073" s="17">
        <f t="shared" si="36"/>
        <v>4.8000000000000007</v>
      </c>
      <c r="M1073">
        <f t="shared" si="37"/>
        <v>4.8000000000000007</v>
      </c>
      <c r="N1073">
        <f t="shared" si="38"/>
        <v>23.040000000000006</v>
      </c>
      <c r="O1073" s="40">
        <f t="shared" si="39"/>
        <v>0.16551724137931037</v>
      </c>
      <c r="Q1073" s="13">
        <v>44111</v>
      </c>
      <c r="R1073">
        <v>14</v>
      </c>
      <c r="S1073">
        <f t="shared" si="40"/>
        <v>12.2</v>
      </c>
      <c r="T1073" s="17">
        <f t="shared" si="41"/>
        <v>1.8000000000000007</v>
      </c>
      <c r="U1073">
        <f t="shared" si="42"/>
        <v>1.8000000000000007</v>
      </c>
      <c r="V1073">
        <f t="shared" si="43"/>
        <v>3.2400000000000024</v>
      </c>
      <c r="W1073" s="40">
        <f t="shared" si="44"/>
        <v>0.12857142857142861</v>
      </c>
    </row>
    <row r="1074" spans="1:23" x14ac:dyDescent="0.3">
      <c r="A1074" s="13">
        <v>44112</v>
      </c>
      <c r="B1074">
        <v>22</v>
      </c>
      <c r="C1074">
        <f t="shared" ref="C1074:C1094" si="45">AVERAGE(B1067:B1073)</f>
        <v>27.285714285714285</v>
      </c>
      <c r="D1074" s="17">
        <f t="shared" ref="D1074:D1094" si="46">B1074-C1074</f>
        <v>-5.2857142857142847</v>
      </c>
      <c r="E1074">
        <f t="shared" ref="E1074:E1094" si="47">ABS(D1074)</f>
        <v>5.2857142857142847</v>
      </c>
      <c r="F1074">
        <f t="shared" ref="F1074:F1094" si="48">E1074^2</f>
        <v>27.938775510204071</v>
      </c>
      <c r="G1074" s="40">
        <f t="shared" ref="G1074:G1094" si="49">ABS(E1074/B1074)</f>
        <v>0.2402597402597402</v>
      </c>
      <c r="I1074" s="13">
        <v>44112</v>
      </c>
      <c r="J1074">
        <v>27</v>
      </c>
      <c r="K1074">
        <f t="shared" ref="K1074:K1137" si="50">AVERAGE(J1069:J1073)</f>
        <v>25.6</v>
      </c>
      <c r="L1074" s="17">
        <f t="shared" ref="L1074:L1095" si="51">J1074-K1074</f>
        <v>1.3999999999999986</v>
      </c>
      <c r="M1074">
        <f t="shared" ref="M1074:M1095" si="52">ABS(L1074)</f>
        <v>1.3999999999999986</v>
      </c>
      <c r="N1074">
        <f t="shared" ref="N1074:N1095" si="53">M1074^2</f>
        <v>1.959999999999996</v>
      </c>
      <c r="O1074" s="40">
        <f t="shared" ref="O1074:O1095" si="54">ABS(M1074/J1074)</f>
        <v>5.1851851851851802E-2</v>
      </c>
      <c r="Q1074" s="13">
        <v>44112</v>
      </c>
      <c r="R1074">
        <v>6</v>
      </c>
      <c r="S1074">
        <f t="shared" si="40"/>
        <v>14</v>
      </c>
      <c r="T1074" s="17">
        <f t="shared" si="41"/>
        <v>-8</v>
      </c>
      <c r="U1074">
        <f t="shared" si="42"/>
        <v>8</v>
      </c>
      <c r="V1074">
        <f t="shared" si="43"/>
        <v>64</v>
      </c>
      <c r="W1074" s="40">
        <f t="shared" si="44"/>
        <v>1.3333333333333333</v>
      </c>
    </row>
    <row r="1075" spans="1:23" x14ac:dyDescent="0.3">
      <c r="A1075" s="13">
        <v>44113</v>
      </c>
      <c r="B1075">
        <v>29</v>
      </c>
      <c r="C1075">
        <f t="shared" si="45"/>
        <v>26.285714285714285</v>
      </c>
      <c r="D1075" s="17">
        <f t="shared" si="46"/>
        <v>2.7142857142857153</v>
      </c>
      <c r="E1075">
        <f t="shared" si="47"/>
        <v>2.7142857142857153</v>
      </c>
      <c r="F1075">
        <f t="shared" si="48"/>
        <v>7.3673469387755155</v>
      </c>
      <c r="G1075" s="40">
        <f t="shared" si="49"/>
        <v>9.3596059113300531E-2</v>
      </c>
      <c r="I1075" s="13">
        <v>44113</v>
      </c>
      <c r="J1075">
        <v>27</v>
      </c>
      <c r="K1075">
        <f t="shared" si="50"/>
        <v>25.4</v>
      </c>
      <c r="L1075" s="17">
        <f t="shared" si="51"/>
        <v>1.6000000000000014</v>
      </c>
      <c r="M1075">
        <f t="shared" si="52"/>
        <v>1.6000000000000014</v>
      </c>
      <c r="N1075">
        <f t="shared" si="53"/>
        <v>2.5600000000000045</v>
      </c>
      <c r="O1075" s="40">
        <f t="shared" si="54"/>
        <v>5.925925925925931E-2</v>
      </c>
      <c r="Q1075" s="13">
        <v>44113</v>
      </c>
      <c r="R1075">
        <v>13</v>
      </c>
      <c r="S1075">
        <f t="shared" si="40"/>
        <v>11.8</v>
      </c>
      <c r="T1075" s="17">
        <f t="shared" si="41"/>
        <v>1.1999999999999993</v>
      </c>
      <c r="U1075">
        <f t="shared" si="42"/>
        <v>1.1999999999999993</v>
      </c>
      <c r="V1075">
        <f t="shared" si="43"/>
        <v>1.4399999999999984</v>
      </c>
      <c r="W1075" s="40">
        <f t="shared" si="44"/>
        <v>9.2307692307692257E-2</v>
      </c>
    </row>
    <row r="1076" spans="1:23" x14ac:dyDescent="0.3">
      <c r="A1076" s="13">
        <v>44114</v>
      </c>
      <c r="B1076">
        <v>30</v>
      </c>
      <c r="C1076">
        <f t="shared" si="45"/>
        <v>27.857142857142858</v>
      </c>
      <c r="D1076" s="17">
        <f t="shared" si="46"/>
        <v>2.1428571428571423</v>
      </c>
      <c r="E1076">
        <f t="shared" si="47"/>
        <v>2.1428571428571423</v>
      </c>
      <c r="F1076">
        <f t="shared" si="48"/>
        <v>4.5918367346938753</v>
      </c>
      <c r="G1076" s="40">
        <f t="shared" si="49"/>
        <v>7.1428571428571411E-2</v>
      </c>
      <c r="I1076" s="13">
        <v>44114</v>
      </c>
      <c r="J1076">
        <v>22</v>
      </c>
      <c r="K1076">
        <f t="shared" si="50"/>
        <v>26.2</v>
      </c>
      <c r="L1076" s="17">
        <f t="shared" si="51"/>
        <v>-4.1999999999999993</v>
      </c>
      <c r="M1076">
        <f t="shared" si="52"/>
        <v>4.1999999999999993</v>
      </c>
      <c r="N1076">
        <f t="shared" si="53"/>
        <v>17.639999999999993</v>
      </c>
      <c r="O1076" s="40">
        <f t="shared" si="54"/>
        <v>0.19090909090909089</v>
      </c>
      <c r="Q1076" s="13">
        <v>44114</v>
      </c>
      <c r="R1076">
        <v>13</v>
      </c>
      <c r="S1076">
        <f t="shared" si="40"/>
        <v>11.8</v>
      </c>
      <c r="T1076" s="17">
        <f t="shared" si="41"/>
        <v>1.1999999999999993</v>
      </c>
      <c r="U1076">
        <f t="shared" si="42"/>
        <v>1.1999999999999993</v>
      </c>
      <c r="V1076">
        <f t="shared" si="43"/>
        <v>1.4399999999999984</v>
      </c>
      <c r="W1076" s="40">
        <f t="shared" si="44"/>
        <v>9.2307692307692257E-2</v>
      </c>
    </row>
    <row r="1077" spans="1:23" x14ac:dyDescent="0.3">
      <c r="A1077" s="13">
        <v>44115</v>
      </c>
      <c r="B1077">
        <v>26</v>
      </c>
      <c r="C1077">
        <f t="shared" si="45"/>
        <v>27.714285714285715</v>
      </c>
      <c r="D1077" s="17">
        <f t="shared" si="46"/>
        <v>-1.7142857142857153</v>
      </c>
      <c r="E1077">
        <f t="shared" si="47"/>
        <v>1.7142857142857153</v>
      </c>
      <c r="F1077">
        <f t="shared" si="48"/>
        <v>2.9387755102040849</v>
      </c>
      <c r="G1077" s="40">
        <f t="shared" si="49"/>
        <v>6.5934065934065977E-2</v>
      </c>
      <c r="I1077" s="13">
        <v>44115</v>
      </c>
      <c r="J1077">
        <v>19</v>
      </c>
      <c r="K1077">
        <f t="shared" si="50"/>
        <v>26.6</v>
      </c>
      <c r="L1077" s="17">
        <f t="shared" si="51"/>
        <v>-7.6000000000000014</v>
      </c>
      <c r="M1077">
        <f t="shared" si="52"/>
        <v>7.6000000000000014</v>
      </c>
      <c r="N1077">
        <f t="shared" si="53"/>
        <v>57.760000000000019</v>
      </c>
      <c r="O1077" s="40">
        <f t="shared" si="54"/>
        <v>0.40000000000000008</v>
      </c>
      <c r="Q1077" s="13">
        <v>44115</v>
      </c>
      <c r="R1077">
        <v>16</v>
      </c>
      <c r="S1077">
        <f t="shared" si="40"/>
        <v>11.2</v>
      </c>
      <c r="T1077" s="17">
        <f t="shared" si="41"/>
        <v>4.8000000000000007</v>
      </c>
      <c r="U1077">
        <f t="shared" si="42"/>
        <v>4.8000000000000007</v>
      </c>
      <c r="V1077">
        <f t="shared" si="43"/>
        <v>23.040000000000006</v>
      </c>
      <c r="W1077" s="40">
        <f t="shared" si="44"/>
        <v>0.30000000000000004</v>
      </c>
    </row>
    <row r="1078" spans="1:23" x14ac:dyDescent="0.3">
      <c r="A1078" s="13">
        <v>44116</v>
      </c>
      <c r="B1078">
        <v>29</v>
      </c>
      <c r="C1078">
        <f t="shared" si="45"/>
        <v>27.142857142857142</v>
      </c>
      <c r="D1078" s="17">
        <f t="shared" si="46"/>
        <v>1.8571428571428577</v>
      </c>
      <c r="E1078">
        <f t="shared" si="47"/>
        <v>1.8571428571428577</v>
      </c>
      <c r="F1078">
        <f t="shared" si="48"/>
        <v>3.4489795918367365</v>
      </c>
      <c r="G1078" s="40">
        <f t="shared" si="49"/>
        <v>6.4039408866995093E-2</v>
      </c>
      <c r="I1078" s="13">
        <v>44116</v>
      </c>
      <c r="J1078">
        <v>28</v>
      </c>
      <c r="K1078">
        <f t="shared" si="50"/>
        <v>24.8</v>
      </c>
      <c r="L1078" s="17">
        <f t="shared" si="51"/>
        <v>3.1999999999999993</v>
      </c>
      <c r="M1078">
        <f t="shared" si="52"/>
        <v>3.1999999999999993</v>
      </c>
      <c r="N1078">
        <f t="shared" si="53"/>
        <v>10.239999999999995</v>
      </c>
      <c r="O1078" s="40">
        <f t="shared" si="54"/>
        <v>0.11428571428571425</v>
      </c>
      <c r="Q1078" s="13">
        <v>44116</v>
      </c>
      <c r="R1078">
        <v>16</v>
      </c>
      <c r="S1078">
        <f t="shared" si="40"/>
        <v>12.4</v>
      </c>
      <c r="T1078" s="17">
        <f t="shared" si="41"/>
        <v>3.5999999999999996</v>
      </c>
      <c r="U1078">
        <f t="shared" si="42"/>
        <v>3.5999999999999996</v>
      </c>
      <c r="V1078">
        <f t="shared" si="43"/>
        <v>12.959999999999997</v>
      </c>
      <c r="W1078" s="40">
        <f t="shared" si="44"/>
        <v>0.22499999999999998</v>
      </c>
    </row>
    <row r="1079" spans="1:23" x14ac:dyDescent="0.3">
      <c r="A1079" s="13">
        <v>44117</v>
      </c>
      <c r="B1079">
        <v>29</v>
      </c>
      <c r="C1079">
        <f t="shared" si="45"/>
        <v>27.285714285714285</v>
      </c>
      <c r="D1079" s="17">
        <f t="shared" si="46"/>
        <v>1.7142857142857153</v>
      </c>
      <c r="E1079">
        <f t="shared" si="47"/>
        <v>1.7142857142857153</v>
      </c>
      <c r="F1079">
        <f t="shared" si="48"/>
        <v>2.9387755102040849</v>
      </c>
      <c r="G1079" s="40">
        <f t="shared" si="49"/>
        <v>5.9113300492610869E-2</v>
      </c>
      <c r="I1079" s="13">
        <v>44117</v>
      </c>
      <c r="J1079">
        <v>28</v>
      </c>
      <c r="K1079">
        <f t="shared" si="50"/>
        <v>24.6</v>
      </c>
      <c r="L1079" s="17">
        <f t="shared" si="51"/>
        <v>3.3999999999999986</v>
      </c>
      <c r="M1079">
        <f t="shared" si="52"/>
        <v>3.3999999999999986</v>
      </c>
      <c r="N1079">
        <f t="shared" si="53"/>
        <v>11.55999999999999</v>
      </c>
      <c r="O1079" s="40">
        <f t="shared" si="54"/>
        <v>0.12142857142857137</v>
      </c>
      <c r="Q1079" s="13">
        <v>44117</v>
      </c>
      <c r="R1079">
        <v>16</v>
      </c>
      <c r="S1079">
        <f t="shared" si="40"/>
        <v>12.8</v>
      </c>
      <c r="T1079" s="17">
        <f t="shared" si="41"/>
        <v>3.1999999999999993</v>
      </c>
      <c r="U1079">
        <f t="shared" si="42"/>
        <v>3.1999999999999993</v>
      </c>
      <c r="V1079">
        <f t="shared" si="43"/>
        <v>10.239999999999995</v>
      </c>
      <c r="W1079" s="40">
        <f t="shared" si="44"/>
        <v>0.19999999999999996</v>
      </c>
    </row>
    <row r="1080" spans="1:23" x14ac:dyDescent="0.3">
      <c r="A1080" s="13">
        <v>44118</v>
      </c>
      <c r="B1080">
        <v>23</v>
      </c>
      <c r="C1080">
        <f t="shared" si="45"/>
        <v>27.285714285714285</v>
      </c>
      <c r="D1080" s="17">
        <f t="shared" si="46"/>
        <v>-4.2857142857142847</v>
      </c>
      <c r="E1080">
        <f t="shared" si="47"/>
        <v>4.2857142857142847</v>
      </c>
      <c r="F1080">
        <f t="shared" si="48"/>
        <v>18.367346938775501</v>
      </c>
      <c r="G1080" s="40">
        <f t="shared" si="49"/>
        <v>0.18633540372670804</v>
      </c>
      <c r="I1080" s="13">
        <v>44118</v>
      </c>
      <c r="J1080">
        <v>31</v>
      </c>
      <c r="K1080">
        <f t="shared" si="50"/>
        <v>24.8</v>
      </c>
      <c r="L1080" s="17">
        <f t="shared" si="51"/>
        <v>6.1999999999999993</v>
      </c>
      <c r="M1080">
        <f t="shared" si="52"/>
        <v>6.1999999999999993</v>
      </c>
      <c r="N1080">
        <f t="shared" si="53"/>
        <v>38.439999999999991</v>
      </c>
      <c r="O1080" s="40">
        <f t="shared" si="54"/>
        <v>0.19999999999999998</v>
      </c>
      <c r="Q1080" s="13">
        <v>44118</v>
      </c>
      <c r="R1080">
        <v>14</v>
      </c>
      <c r="S1080">
        <f t="shared" si="40"/>
        <v>14.8</v>
      </c>
      <c r="T1080" s="17">
        <f t="shared" si="41"/>
        <v>-0.80000000000000071</v>
      </c>
      <c r="U1080">
        <f t="shared" si="42"/>
        <v>0.80000000000000071</v>
      </c>
      <c r="V1080">
        <f t="shared" si="43"/>
        <v>0.64000000000000112</v>
      </c>
      <c r="W1080" s="40">
        <f t="shared" si="44"/>
        <v>5.7142857142857197E-2</v>
      </c>
    </row>
    <row r="1081" spans="1:23" x14ac:dyDescent="0.3">
      <c r="A1081" s="13">
        <v>44119</v>
      </c>
      <c r="B1081">
        <v>24</v>
      </c>
      <c r="C1081">
        <f t="shared" si="45"/>
        <v>26.857142857142858</v>
      </c>
      <c r="D1081" s="17">
        <f t="shared" si="46"/>
        <v>-2.8571428571428577</v>
      </c>
      <c r="E1081">
        <f t="shared" si="47"/>
        <v>2.8571428571428577</v>
      </c>
      <c r="F1081">
        <f t="shared" si="48"/>
        <v>8.1632653061224527</v>
      </c>
      <c r="G1081" s="40">
        <f t="shared" si="49"/>
        <v>0.11904761904761907</v>
      </c>
      <c r="I1081" s="13">
        <v>44119</v>
      </c>
      <c r="J1081">
        <v>26</v>
      </c>
      <c r="K1081">
        <f t="shared" si="50"/>
        <v>25.6</v>
      </c>
      <c r="L1081" s="17">
        <f t="shared" si="51"/>
        <v>0.39999999999999858</v>
      </c>
      <c r="M1081">
        <f t="shared" si="52"/>
        <v>0.39999999999999858</v>
      </c>
      <c r="N1081">
        <f t="shared" si="53"/>
        <v>0.15999999999999887</v>
      </c>
      <c r="O1081" s="40">
        <f t="shared" si="54"/>
        <v>1.538461538461533E-2</v>
      </c>
      <c r="Q1081" s="13">
        <v>44119</v>
      </c>
      <c r="R1081">
        <v>15</v>
      </c>
      <c r="S1081">
        <f t="shared" si="40"/>
        <v>15</v>
      </c>
      <c r="T1081" s="17">
        <f t="shared" si="41"/>
        <v>0</v>
      </c>
      <c r="U1081">
        <f t="shared" si="42"/>
        <v>0</v>
      </c>
      <c r="V1081">
        <f t="shared" si="43"/>
        <v>0</v>
      </c>
      <c r="W1081" s="40">
        <f t="shared" si="44"/>
        <v>0</v>
      </c>
    </row>
    <row r="1082" spans="1:23" x14ac:dyDescent="0.3">
      <c r="A1082" s="13">
        <v>44120</v>
      </c>
      <c r="B1082">
        <v>26</v>
      </c>
      <c r="C1082">
        <f t="shared" si="45"/>
        <v>27.142857142857142</v>
      </c>
      <c r="D1082" s="17">
        <f t="shared" si="46"/>
        <v>-1.1428571428571423</v>
      </c>
      <c r="E1082">
        <f t="shared" si="47"/>
        <v>1.1428571428571423</v>
      </c>
      <c r="F1082">
        <f t="shared" si="48"/>
        <v>1.3061224489795906</v>
      </c>
      <c r="G1082" s="40">
        <f t="shared" si="49"/>
        <v>4.3956043956043939E-2</v>
      </c>
      <c r="I1082" s="13">
        <v>44120</v>
      </c>
      <c r="J1082">
        <v>19</v>
      </c>
      <c r="K1082">
        <f t="shared" si="50"/>
        <v>26.4</v>
      </c>
      <c r="L1082" s="17">
        <f t="shared" si="51"/>
        <v>-7.3999999999999986</v>
      </c>
      <c r="M1082">
        <f t="shared" si="52"/>
        <v>7.3999999999999986</v>
      </c>
      <c r="N1082">
        <f t="shared" si="53"/>
        <v>54.759999999999977</v>
      </c>
      <c r="O1082" s="40">
        <f t="shared" si="54"/>
        <v>0.38947368421052625</v>
      </c>
      <c r="Q1082" s="13">
        <v>44120</v>
      </c>
      <c r="R1082">
        <v>17</v>
      </c>
      <c r="S1082">
        <f t="shared" si="40"/>
        <v>15.4</v>
      </c>
      <c r="T1082" s="17">
        <f t="shared" si="41"/>
        <v>1.5999999999999996</v>
      </c>
      <c r="U1082">
        <f t="shared" si="42"/>
        <v>1.5999999999999996</v>
      </c>
      <c r="V1082">
        <f t="shared" si="43"/>
        <v>2.5599999999999987</v>
      </c>
      <c r="W1082" s="40">
        <f t="shared" si="44"/>
        <v>9.4117647058823514E-2</v>
      </c>
    </row>
    <row r="1083" spans="1:23" x14ac:dyDescent="0.3">
      <c r="A1083" s="13">
        <v>44121</v>
      </c>
      <c r="B1083">
        <v>22</v>
      </c>
      <c r="C1083">
        <f t="shared" si="45"/>
        <v>26.714285714285715</v>
      </c>
      <c r="D1083" s="17">
        <f t="shared" si="46"/>
        <v>-4.7142857142857153</v>
      </c>
      <c r="E1083">
        <f t="shared" si="47"/>
        <v>4.7142857142857153</v>
      </c>
      <c r="F1083">
        <f t="shared" si="48"/>
        <v>22.224489795918377</v>
      </c>
      <c r="G1083" s="40">
        <f t="shared" si="49"/>
        <v>0.21428571428571433</v>
      </c>
      <c r="I1083" s="13">
        <v>44121</v>
      </c>
      <c r="J1083">
        <v>25</v>
      </c>
      <c r="K1083">
        <f t="shared" si="50"/>
        <v>26.4</v>
      </c>
      <c r="L1083" s="17">
        <f t="shared" si="51"/>
        <v>-1.3999999999999986</v>
      </c>
      <c r="M1083">
        <f t="shared" si="52"/>
        <v>1.3999999999999986</v>
      </c>
      <c r="N1083">
        <f t="shared" si="53"/>
        <v>1.959999999999996</v>
      </c>
      <c r="O1083" s="40">
        <f t="shared" si="54"/>
        <v>5.5999999999999946E-2</v>
      </c>
      <c r="Q1083" s="13">
        <v>44121</v>
      </c>
      <c r="R1083">
        <v>15</v>
      </c>
      <c r="S1083">
        <f t="shared" si="40"/>
        <v>15.6</v>
      </c>
      <c r="T1083" s="17">
        <f t="shared" si="41"/>
        <v>-0.59999999999999964</v>
      </c>
      <c r="U1083">
        <f t="shared" si="42"/>
        <v>0.59999999999999964</v>
      </c>
      <c r="V1083">
        <f t="shared" si="43"/>
        <v>0.3599999999999996</v>
      </c>
      <c r="W1083" s="40">
        <f t="shared" si="44"/>
        <v>3.9999999999999973E-2</v>
      </c>
    </row>
    <row r="1084" spans="1:23" x14ac:dyDescent="0.3">
      <c r="A1084" s="13">
        <v>44122</v>
      </c>
      <c r="B1084">
        <v>32</v>
      </c>
      <c r="C1084">
        <f t="shared" si="45"/>
        <v>25.571428571428573</v>
      </c>
      <c r="D1084" s="17">
        <f t="shared" si="46"/>
        <v>6.428571428571427</v>
      </c>
      <c r="E1084">
        <f t="shared" si="47"/>
        <v>6.428571428571427</v>
      </c>
      <c r="F1084">
        <f t="shared" si="48"/>
        <v>41.326530612244881</v>
      </c>
      <c r="G1084" s="40">
        <f t="shared" si="49"/>
        <v>0.2008928571428571</v>
      </c>
      <c r="I1084" s="13">
        <v>44122</v>
      </c>
      <c r="J1084">
        <v>22</v>
      </c>
      <c r="K1084">
        <f t="shared" si="50"/>
        <v>25.8</v>
      </c>
      <c r="L1084" s="17">
        <f t="shared" si="51"/>
        <v>-3.8000000000000007</v>
      </c>
      <c r="M1084">
        <f t="shared" si="52"/>
        <v>3.8000000000000007</v>
      </c>
      <c r="N1084">
        <f t="shared" si="53"/>
        <v>14.440000000000005</v>
      </c>
      <c r="O1084" s="40">
        <f t="shared" si="54"/>
        <v>0.17272727272727276</v>
      </c>
      <c r="Q1084" s="13">
        <v>44122</v>
      </c>
      <c r="R1084">
        <v>12</v>
      </c>
      <c r="S1084">
        <f t="shared" si="40"/>
        <v>15.4</v>
      </c>
      <c r="T1084" s="17">
        <f t="shared" si="41"/>
        <v>-3.4000000000000004</v>
      </c>
      <c r="U1084">
        <f t="shared" si="42"/>
        <v>3.4000000000000004</v>
      </c>
      <c r="V1084">
        <f t="shared" si="43"/>
        <v>11.560000000000002</v>
      </c>
      <c r="W1084" s="40">
        <f t="shared" si="44"/>
        <v>0.28333333333333338</v>
      </c>
    </row>
    <row r="1085" spans="1:23" x14ac:dyDescent="0.3">
      <c r="A1085" s="13">
        <v>44123</v>
      </c>
      <c r="B1085">
        <v>26</v>
      </c>
      <c r="C1085">
        <f t="shared" si="45"/>
        <v>26.428571428571427</v>
      </c>
      <c r="D1085" s="17">
        <f t="shared" si="46"/>
        <v>-0.42857142857142705</v>
      </c>
      <c r="E1085">
        <f t="shared" si="47"/>
        <v>0.42857142857142705</v>
      </c>
      <c r="F1085">
        <f t="shared" si="48"/>
        <v>0.18367346938775381</v>
      </c>
      <c r="G1085" s="40">
        <f t="shared" si="49"/>
        <v>1.6483516483516425E-2</v>
      </c>
      <c r="I1085" s="13">
        <v>44123</v>
      </c>
      <c r="J1085">
        <v>27</v>
      </c>
      <c r="K1085">
        <f t="shared" si="50"/>
        <v>24.6</v>
      </c>
      <c r="L1085" s="17">
        <f t="shared" si="51"/>
        <v>2.3999999999999986</v>
      </c>
      <c r="M1085">
        <f t="shared" si="52"/>
        <v>2.3999999999999986</v>
      </c>
      <c r="N1085">
        <f t="shared" si="53"/>
        <v>5.7599999999999936</v>
      </c>
      <c r="O1085" s="40">
        <f t="shared" si="54"/>
        <v>8.8888888888888837E-2</v>
      </c>
      <c r="Q1085" s="13">
        <v>44123</v>
      </c>
      <c r="R1085">
        <v>18</v>
      </c>
      <c r="S1085">
        <f t="shared" si="40"/>
        <v>14.6</v>
      </c>
      <c r="T1085" s="17">
        <f t="shared" si="41"/>
        <v>3.4000000000000004</v>
      </c>
      <c r="U1085">
        <f t="shared" si="42"/>
        <v>3.4000000000000004</v>
      </c>
      <c r="V1085">
        <f t="shared" si="43"/>
        <v>11.560000000000002</v>
      </c>
      <c r="W1085" s="40">
        <f t="shared" si="44"/>
        <v>0.18888888888888891</v>
      </c>
    </row>
    <row r="1086" spans="1:23" x14ac:dyDescent="0.3">
      <c r="A1086" s="13">
        <v>44124</v>
      </c>
      <c r="B1086">
        <v>37</v>
      </c>
      <c r="C1086">
        <f t="shared" si="45"/>
        <v>26</v>
      </c>
      <c r="D1086" s="17">
        <f t="shared" si="46"/>
        <v>11</v>
      </c>
      <c r="E1086">
        <f t="shared" si="47"/>
        <v>11</v>
      </c>
      <c r="F1086">
        <f t="shared" si="48"/>
        <v>121</v>
      </c>
      <c r="G1086" s="40">
        <f t="shared" si="49"/>
        <v>0.29729729729729731</v>
      </c>
      <c r="I1086" s="13">
        <v>44124</v>
      </c>
      <c r="J1086">
        <v>35</v>
      </c>
      <c r="K1086">
        <f t="shared" si="50"/>
        <v>23.8</v>
      </c>
      <c r="L1086" s="17">
        <f t="shared" si="51"/>
        <v>11.2</v>
      </c>
      <c r="M1086">
        <f t="shared" si="52"/>
        <v>11.2</v>
      </c>
      <c r="N1086">
        <f t="shared" si="53"/>
        <v>125.43999999999998</v>
      </c>
      <c r="O1086" s="40">
        <f t="shared" si="54"/>
        <v>0.32</v>
      </c>
      <c r="Q1086" s="13">
        <v>44124</v>
      </c>
      <c r="R1086">
        <v>16</v>
      </c>
      <c r="S1086">
        <f t="shared" si="40"/>
        <v>15.4</v>
      </c>
      <c r="T1086" s="17">
        <f t="shared" si="41"/>
        <v>0.59999999999999964</v>
      </c>
      <c r="U1086">
        <f t="shared" si="42"/>
        <v>0.59999999999999964</v>
      </c>
      <c r="V1086">
        <f t="shared" si="43"/>
        <v>0.3599999999999996</v>
      </c>
      <c r="W1086" s="40">
        <f t="shared" si="44"/>
        <v>3.7499999999999978E-2</v>
      </c>
    </row>
    <row r="1087" spans="1:23" x14ac:dyDescent="0.3">
      <c r="A1087" s="13">
        <v>44125</v>
      </c>
      <c r="B1087">
        <v>23</v>
      </c>
      <c r="C1087">
        <f t="shared" si="45"/>
        <v>27.142857142857142</v>
      </c>
      <c r="D1087" s="17">
        <f t="shared" si="46"/>
        <v>-4.1428571428571423</v>
      </c>
      <c r="E1087">
        <f t="shared" si="47"/>
        <v>4.1428571428571423</v>
      </c>
      <c r="F1087">
        <f t="shared" si="48"/>
        <v>17.163265306122444</v>
      </c>
      <c r="G1087" s="40">
        <f t="shared" si="49"/>
        <v>0.18012422360248445</v>
      </c>
      <c r="I1087" s="13">
        <v>44125</v>
      </c>
      <c r="J1087">
        <v>25</v>
      </c>
      <c r="K1087">
        <f t="shared" si="50"/>
        <v>25.6</v>
      </c>
      <c r="L1087" s="17">
        <f t="shared" si="51"/>
        <v>-0.60000000000000142</v>
      </c>
      <c r="M1087">
        <f t="shared" si="52"/>
        <v>0.60000000000000142</v>
      </c>
      <c r="N1087">
        <f t="shared" si="53"/>
        <v>0.36000000000000171</v>
      </c>
      <c r="O1087" s="40">
        <f t="shared" si="54"/>
        <v>2.4000000000000056E-2</v>
      </c>
      <c r="Q1087" s="13">
        <v>44125</v>
      </c>
      <c r="R1087">
        <v>10</v>
      </c>
      <c r="S1087">
        <f t="shared" si="40"/>
        <v>15.6</v>
      </c>
      <c r="T1087" s="17">
        <f t="shared" si="41"/>
        <v>-5.6</v>
      </c>
      <c r="U1087">
        <f t="shared" si="42"/>
        <v>5.6</v>
      </c>
      <c r="V1087">
        <f t="shared" si="43"/>
        <v>31.359999999999996</v>
      </c>
      <c r="W1087" s="40">
        <f t="shared" si="44"/>
        <v>0.55999999999999994</v>
      </c>
    </row>
    <row r="1088" spans="1:23" x14ac:dyDescent="0.3">
      <c r="A1088" s="13">
        <v>44126</v>
      </c>
      <c r="B1088">
        <v>21</v>
      </c>
      <c r="C1088">
        <f t="shared" si="45"/>
        <v>27.142857142857142</v>
      </c>
      <c r="D1088" s="17">
        <f t="shared" si="46"/>
        <v>-6.1428571428571423</v>
      </c>
      <c r="E1088">
        <f t="shared" si="47"/>
        <v>6.1428571428571423</v>
      </c>
      <c r="F1088">
        <f t="shared" si="48"/>
        <v>37.734693877551017</v>
      </c>
      <c r="G1088" s="40">
        <f t="shared" si="49"/>
        <v>0.29251700680272108</v>
      </c>
      <c r="I1088" s="13">
        <v>44126</v>
      </c>
      <c r="J1088">
        <v>25</v>
      </c>
      <c r="K1088">
        <f t="shared" si="50"/>
        <v>26.8</v>
      </c>
      <c r="L1088" s="17">
        <f t="shared" si="51"/>
        <v>-1.8000000000000007</v>
      </c>
      <c r="M1088">
        <f t="shared" si="52"/>
        <v>1.8000000000000007</v>
      </c>
      <c r="N1088">
        <f t="shared" si="53"/>
        <v>3.2400000000000024</v>
      </c>
      <c r="O1088" s="40">
        <f t="shared" si="54"/>
        <v>7.2000000000000022E-2</v>
      </c>
      <c r="Q1088" s="13">
        <v>44126</v>
      </c>
      <c r="R1088">
        <v>9</v>
      </c>
      <c r="S1088">
        <f t="shared" si="40"/>
        <v>14.2</v>
      </c>
      <c r="T1088" s="17">
        <f t="shared" si="41"/>
        <v>-5.1999999999999993</v>
      </c>
      <c r="U1088">
        <f t="shared" si="42"/>
        <v>5.1999999999999993</v>
      </c>
      <c r="V1088">
        <f t="shared" si="43"/>
        <v>27.039999999999992</v>
      </c>
      <c r="W1088" s="40">
        <f t="shared" si="44"/>
        <v>0.57777777777777772</v>
      </c>
    </row>
    <row r="1089" spans="1:23" x14ac:dyDescent="0.3">
      <c r="A1089" s="13">
        <v>44127</v>
      </c>
      <c r="B1089">
        <v>23</v>
      </c>
      <c r="C1089">
        <f t="shared" si="45"/>
        <v>26.714285714285715</v>
      </c>
      <c r="D1089" s="17">
        <f t="shared" si="46"/>
        <v>-3.7142857142857153</v>
      </c>
      <c r="E1089">
        <f t="shared" si="47"/>
        <v>3.7142857142857153</v>
      </c>
      <c r="F1089">
        <f t="shared" si="48"/>
        <v>13.795918367346946</v>
      </c>
      <c r="G1089" s="40">
        <f t="shared" si="49"/>
        <v>0.16149068322981372</v>
      </c>
      <c r="I1089" s="13">
        <v>44127</v>
      </c>
      <c r="J1089">
        <v>29</v>
      </c>
      <c r="K1089">
        <f t="shared" si="50"/>
        <v>26.8</v>
      </c>
      <c r="L1089" s="17">
        <f t="shared" si="51"/>
        <v>2.1999999999999993</v>
      </c>
      <c r="M1089">
        <f t="shared" si="52"/>
        <v>2.1999999999999993</v>
      </c>
      <c r="N1089">
        <f t="shared" si="53"/>
        <v>4.8399999999999972</v>
      </c>
      <c r="O1089" s="40">
        <f t="shared" si="54"/>
        <v>7.5862068965517213E-2</v>
      </c>
      <c r="Q1089" s="13">
        <v>44127</v>
      </c>
      <c r="R1089">
        <v>14</v>
      </c>
      <c r="S1089">
        <f t="shared" si="40"/>
        <v>13</v>
      </c>
      <c r="T1089" s="17">
        <f t="shared" si="41"/>
        <v>1</v>
      </c>
      <c r="U1089">
        <f t="shared" si="42"/>
        <v>1</v>
      </c>
      <c r="V1089">
        <f t="shared" si="43"/>
        <v>1</v>
      </c>
      <c r="W1089" s="40">
        <f t="shared" si="44"/>
        <v>7.1428571428571425E-2</v>
      </c>
    </row>
    <row r="1090" spans="1:23" x14ac:dyDescent="0.3">
      <c r="A1090" s="13">
        <v>44128</v>
      </c>
      <c r="B1090">
        <v>28</v>
      </c>
      <c r="C1090">
        <f t="shared" si="45"/>
        <v>26.285714285714285</v>
      </c>
      <c r="D1090" s="17">
        <f t="shared" si="46"/>
        <v>1.7142857142857153</v>
      </c>
      <c r="E1090">
        <f t="shared" si="47"/>
        <v>1.7142857142857153</v>
      </c>
      <c r="F1090">
        <f t="shared" si="48"/>
        <v>2.9387755102040849</v>
      </c>
      <c r="G1090" s="40">
        <f t="shared" si="49"/>
        <v>6.1224489795918401E-2</v>
      </c>
      <c r="I1090" s="13">
        <v>44128</v>
      </c>
      <c r="J1090">
        <v>22</v>
      </c>
      <c r="K1090">
        <f t="shared" si="50"/>
        <v>28.2</v>
      </c>
      <c r="L1090" s="17">
        <f t="shared" si="51"/>
        <v>-6.1999999999999993</v>
      </c>
      <c r="M1090">
        <f t="shared" si="52"/>
        <v>6.1999999999999993</v>
      </c>
      <c r="N1090">
        <f t="shared" si="53"/>
        <v>38.439999999999991</v>
      </c>
      <c r="O1090" s="40">
        <f t="shared" si="54"/>
        <v>0.2818181818181818</v>
      </c>
      <c r="Q1090" s="13">
        <v>44128</v>
      </c>
      <c r="R1090">
        <v>9</v>
      </c>
      <c r="S1090">
        <f t="shared" si="40"/>
        <v>13.4</v>
      </c>
      <c r="T1090" s="17">
        <f t="shared" si="41"/>
        <v>-4.4000000000000004</v>
      </c>
      <c r="U1090">
        <f t="shared" si="42"/>
        <v>4.4000000000000004</v>
      </c>
      <c r="V1090">
        <f t="shared" si="43"/>
        <v>19.360000000000003</v>
      </c>
      <c r="W1090" s="40">
        <f t="shared" si="44"/>
        <v>0.48888888888888893</v>
      </c>
    </row>
    <row r="1091" spans="1:23" x14ac:dyDescent="0.3">
      <c r="A1091" s="13">
        <v>44129</v>
      </c>
      <c r="B1091">
        <v>22</v>
      </c>
      <c r="C1091">
        <f t="shared" si="45"/>
        <v>27.142857142857142</v>
      </c>
      <c r="D1091" s="17">
        <f t="shared" si="46"/>
        <v>-5.1428571428571423</v>
      </c>
      <c r="E1091">
        <f t="shared" si="47"/>
        <v>5.1428571428571423</v>
      </c>
      <c r="F1091">
        <f t="shared" si="48"/>
        <v>26.448979591836729</v>
      </c>
      <c r="G1091" s="40">
        <f t="shared" si="49"/>
        <v>0.23376623376623373</v>
      </c>
      <c r="I1091" s="13">
        <v>44129</v>
      </c>
      <c r="J1091">
        <v>24</v>
      </c>
      <c r="K1091">
        <f t="shared" si="50"/>
        <v>27.2</v>
      </c>
      <c r="L1091" s="17">
        <f t="shared" si="51"/>
        <v>-3.1999999999999993</v>
      </c>
      <c r="M1091">
        <f t="shared" si="52"/>
        <v>3.1999999999999993</v>
      </c>
      <c r="N1091">
        <f t="shared" si="53"/>
        <v>10.239999999999995</v>
      </c>
      <c r="O1091" s="40">
        <f t="shared" si="54"/>
        <v>0.1333333333333333</v>
      </c>
      <c r="Q1091" s="13">
        <v>44129</v>
      </c>
      <c r="R1091">
        <v>17</v>
      </c>
      <c r="S1091">
        <f t="shared" si="40"/>
        <v>11.6</v>
      </c>
      <c r="T1091" s="17">
        <f t="shared" si="41"/>
        <v>5.4</v>
      </c>
      <c r="U1091">
        <f t="shared" si="42"/>
        <v>5.4</v>
      </c>
      <c r="V1091">
        <f t="shared" si="43"/>
        <v>29.160000000000004</v>
      </c>
      <c r="W1091" s="40">
        <f t="shared" si="44"/>
        <v>0.31764705882352945</v>
      </c>
    </row>
    <row r="1092" spans="1:23" x14ac:dyDescent="0.3">
      <c r="A1092" s="13">
        <v>44130</v>
      </c>
      <c r="B1092">
        <v>24</v>
      </c>
      <c r="C1092">
        <f t="shared" si="45"/>
        <v>25.714285714285715</v>
      </c>
      <c r="D1092" s="17">
        <f t="shared" si="46"/>
        <v>-1.7142857142857153</v>
      </c>
      <c r="E1092">
        <f t="shared" si="47"/>
        <v>1.7142857142857153</v>
      </c>
      <c r="F1092">
        <f t="shared" si="48"/>
        <v>2.9387755102040849</v>
      </c>
      <c r="G1092" s="40">
        <f t="shared" si="49"/>
        <v>7.1428571428571466E-2</v>
      </c>
      <c r="I1092" s="13">
        <v>44130</v>
      </c>
      <c r="J1092">
        <v>24</v>
      </c>
      <c r="K1092">
        <f t="shared" si="50"/>
        <v>25</v>
      </c>
      <c r="L1092" s="17">
        <f t="shared" si="51"/>
        <v>-1</v>
      </c>
      <c r="M1092">
        <f t="shared" si="52"/>
        <v>1</v>
      </c>
      <c r="N1092">
        <f t="shared" si="53"/>
        <v>1</v>
      </c>
      <c r="O1092" s="40">
        <f t="shared" si="54"/>
        <v>4.1666666666666664E-2</v>
      </c>
      <c r="Q1092" s="13">
        <v>44130</v>
      </c>
      <c r="R1092">
        <v>14</v>
      </c>
      <c r="S1092">
        <f t="shared" si="40"/>
        <v>11.8</v>
      </c>
      <c r="T1092" s="17">
        <f t="shared" si="41"/>
        <v>2.1999999999999993</v>
      </c>
      <c r="U1092">
        <f t="shared" si="42"/>
        <v>2.1999999999999993</v>
      </c>
      <c r="V1092">
        <f t="shared" si="43"/>
        <v>4.8399999999999972</v>
      </c>
      <c r="W1092" s="40">
        <f t="shared" si="44"/>
        <v>0.15714285714285708</v>
      </c>
    </row>
    <row r="1093" spans="1:23" x14ac:dyDescent="0.3">
      <c r="A1093" s="13">
        <v>44131</v>
      </c>
      <c r="B1093">
        <v>25</v>
      </c>
      <c r="C1093">
        <f t="shared" si="45"/>
        <v>25.428571428571427</v>
      </c>
      <c r="D1093" s="17">
        <f t="shared" si="46"/>
        <v>-0.42857142857142705</v>
      </c>
      <c r="E1093">
        <f t="shared" si="47"/>
        <v>0.42857142857142705</v>
      </c>
      <c r="F1093">
        <f t="shared" si="48"/>
        <v>0.18367346938775381</v>
      </c>
      <c r="G1093" s="40">
        <f t="shared" si="49"/>
        <v>1.7142857142857081E-2</v>
      </c>
      <c r="I1093" s="13">
        <v>44131</v>
      </c>
      <c r="J1093">
        <v>36</v>
      </c>
      <c r="K1093">
        <f t="shared" si="50"/>
        <v>24.8</v>
      </c>
      <c r="L1093" s="17">
        <f t="shared" si="51"/>
        <v>11.2</v>
      </c>
      <c r="M1093">
        <f t="shared" si="52"/>
        <v>11.2</v>
      </c>
      <c r="N1093">
        <f t="shared" si="53"/>
        <v>125.43999999999998</v>
      </c>
      <c r="O1093" s="40">
        <f t="shared" si="54"/>
        <v>0.31111111111111112</v>
      </c>
      <c r="Q1093" s="13">
        <v>44131</v>
      </c>
      <c r="R1093">
        <v>15</v>
      </c>
      <c r="S1093">
        <f t="shared" si="40"/>
        <v>12.6</v>
      </c>
      <c r="T1093" s="17">
        <f t="shared" si="41"/>
        <v>2.4000000000000004</v>
      </c>
      <c r="U1093">
        <f t="shared" si="42"/>
        <v>2.4000000000000004</v>
      </c>
      <c r="V1093">
        <f t="shared" si="43"/>
        <v>5.7600000000000016</v>
      </c>
      <c r="W1093" s="40">
        <f t="shared" si="44"/>
        <v>0.16000000000000003</v>
      </c>
    </row>
    <row r="1094" spans="1:23" x14ac:dyDescent="0.3">
      <c r="A1094" s="13">
        <v>44132</v>
      </c>
      <c r="B1094">
        <v>19</v>
      </c>
      <c r="C1094">
        <f t="shared" si="45"/>
        <v>23.714285714285715</v>
      </c>
      <c r="D1094" s="17">
        <f t="shared" si="46"/>
        <v>-4.7142857142857153</v>
      </c>
      <c r="E1094">
        <f t="shared" si="47"/>
        <v>4.7142857142857153</v>
      </c>
      <c r="F1094">
        <f t="shared" si="48"/>
        <v>22.224489795918377</v>
      </c>
      <c r="G1094" s="40">
        <f t="shared" si="49"/>
        <v>0.24812030075187974</v>
      </c>
      <c r="I1094" s="13">
        <v>44132</v>
      </c>
      <c r="J1094">
        <v>30</v>
      </c>
      <c r="K1094">
        <f t="shared" si="50"/>
        <v>27</v>
      </c>
      <c r="L1094" s="17">
        <f t="shared" si="51"/>
        <v>3</v>
      </c>
      <c r="M1094">
        <f t="shared" si="52"/>
        <v>3</v>
      </c>
      <c r="N1094">
        <f t="shared" si="53"/>
        <v>9</v>
      </c>
      <c r="O1094" s="40">
        <f t="shared" si="54"/>
        <v>0.1</v>
      </c>
      <c r="Q1094" s="13">
        <v>44132</v>
      </c>
      <c r="R1094">
        <v>12</v>
      </c>
      <c r="S1094">
        <f t="shared" si="40"/>
        <v>13.8</v>
      </c>
      <c r="T1094" s="17">
        <f t="shared" si="41"/>
        <v>-1.8000000000000007</v>
      </c>
      <c r="U1094">
        <f t="shared" si="42"/>
        <v>1.8000000000000007</v>
      </c>
      <c r="V1094">
        <f t="shared" si="43"/>
        <v>3.2400000000000024</v>
      </c>
      <c r="W1094" s="40">
        <f t="shared" si="44"/>
        <v>0.15000000000000005</v>
      </c>
    </row>
    <row r="1095" spans="1:23" x14ac:dyDescent="0.3">
      <c r="A1095" s="13"/>
      <c r="D1095" s="17"/>
      <c r="I1095" s="13"/>
      <c r="K1095">
        <f t="shared" si="50"/>
        <v>27.2</v>
      </c>
      <c r="L1095" s="17">
        <f t="shared" si="51"/>
        <v>-27.2</v>
      </c>
      <c r="M1095">
        <f t="shared" si="52"/>
        <v>27.2</v>
      </c>
      <c r="N1095">
        <f t="shared" si="53"/>
        <v>739.83999999999992</v>
      </c>
      <c r="O1095" s="40" t="e">
        <f t="shared" si="54"/>
        <v>#DIV/0!</v>
      </c>
      <c r="Q1095" s="13"/>
      <c r="S1095" s="17"/>
    </row>
    <row r="1096" spans="1:23" x14ac:dyDescent="0.3">
      <c r="A1096" s="13">
        <v>44133</v>
      </c>
      <c r="D1096" s="25"/>
      <c r="E1096" s="25"/>
      <c r="F1096" s="25"/>
      <c r="I1096" s="13">
        <v>44133</v>
      </c>
      <c r="K1096">
        <f t="shared" si="50"/>
        <v>28.5</v>
      </c>
      <c r="Q1096" s="13">
        <v>44133</v>
      </c>
    </row>
    <row r="1097" spans="1:23" x14ac:dyDescent="0.3">
      <c r="A1097" s="13">
        <v>44134</v>
      </c>
      <c r="D1097" s="25"/>
      <c r="E1097" s="25"/>
      <c r="F1097" s="25"/>
      <c r="I1097" s="13">
        <v>44134</v>
      </c>
      <c r="K1097">
        <f t="shared" si="50"/>
        <v>30</v>
      </c>
      <c r="Q1097" s="13">
        <v>44134</v>
      </c>
    </row>
    <row r="1098" spans="1:23" x14ac:dyDescent="0.3">
      <c r="A1098" s="13">
        <v>44135</v>
      </c>
      <c r="D1098" s="25"/>
      <c r="E1098" s="25"/>
      <c r="F1098" s="25"/>
      <c r="I1098" s="13">
        <v>44135</v>
      </c>
      <c r="K1098">
        <f t="shared" si="50"/>
        <v>33</v>
      </c>
      <c r="Q1098" s="13">
        <v>44135</v>
      </c>
    </row>
    <row r="1099" spans="1:23" x14ac:dyDescent="0.3">
      <c r="A1099" s="13">
        <v>44136</v>
      </c>
      <c r="D1099" s="25"/>
      <c r="E1099" s="25"/>
      <c r="F1099" s="25"/>
      <c r="I1099" s="13">
        <v>44136</v>
      </c>
      <c r="K1099">
        <f t="shared" si="50"/>
        <v>30</v>
      </c>
      <c r="Q1099" s="13">
        <v>44136</v>
      </c>
    </row>
    <row r="1100" spans="1:23" x14ac:dyDescent="0.3">
      <c r="A1100" s="13">
        <v>44137</v>
      </c>
      <c r="D1100" s="25"/>
      <c r="E1100" s="25"/>
      <c r="F1100" s="25"/>
      <c r="I1100" s="13">
        <v>44137</v>
      </c>
      <c r="K1100" t="e">
        <f t="shared" si="50"/>
        <v>#DIV/0!</v>
      </c>
      <c r="Q1100" s="13">
        <v>44137</v>
      </c>
    </row>
    <row r="1101" spans="1:23" x14ac:dyDescent="0.3">
      <c r="A1101" s="13">
        <v>44138</v>
      </c>
      <c r="D1101" s="25"/>
      <c r="E1101" s="25"/>
      <c r="F1101" s="25"/>
      <c r="I1101" s="13">
        <v>44138</v>
      </c>
      <c r="K1101" t="e">
        <f t="shared" si="50"/>
        <v>#DIV/0!</v>
      </c>
      <c r="Q1101" s="13">
        <v>44138</v>
      </c>
    </row>
    <row r="1102" spans="1:23" x14ac:dyDescent="0.3">
      <c r="A1102" s="13">
        <v>44139</v>
      </c>
      <c r="D1102" s="25"/>
      <c r="E1102" s="25"/>
      <c r="F1102" s="25"/>
      <c r="I1102" s="13">
        <v>44139</v>
      </c>
      <c r="K1102" t="e">
        <f t="shared" si="50"/>
        <v>#DIV/0!</v>
      </c>
      <c r="Q1102" s="13">
        <v>44139</v>
      </c>
    </row>
    <row r="1103" spans="1:23" x14ac:dyDescent="0.3">
      <c r="A1103" s="13">
        <v>44140</v>
      </c>
      <c r="D1103" s="25"/>
      <c r="E1103" s="25"/>
      <c r="F1103" s="25"/>
      <c r="I1103" s="13">
        <v>44140</v>
      </c>
      <c r="K1103" t="e">
        <f t="shared" si="50"/>
        <v>#DIV/0!</v>
      </c>
      <c r="Q1103" s="13">
        <v>44140</v>
      </c>
    </row>
    <row r="1104" spans="1:23" x14ac:dyDescent="0.3">
      <c r="A1104" s="13">
        <v>44141</v>
      </c>
      <c r="D1104" s="25"/>
      <c r="E1104" s="25"/>
      <c r="F1104" s="25"/>
      <c r="I1104" s="13">
        <v>44141</v>
      </c>
      <c r="K1104" t="e">
        <f t="shared" si="50"/>
        <v>#DIV/0!</v>
      </c>
      <c r="Q1104" s="13">
        <v>44141</v>
      </c>
    </row>
    <row r="1105" spans="1:17" x14ac:dyDescent="0.3">
      <c r="A1105" s="13">
        <v>44142</v>
      </c>
      <c r="D1105" s="25"/>
      <c r="E1105" s="25"/>
      <c r="F1105" s="25"/>
      <c r="I1105" s="13">
        <v>44142</v>
      </c>
      <c r="K1105" t="e">
        <f t="shared" si="50"/>
        <v>#DIV/0!</v>
      </c>
      <c r="Q1105" s="13">
        <v>44142</v>
      </c>
    </row>
    <row r="1106" spans="1:17" x14ac:dyDescent="0.3">
      <c r="A1106" s="13">
        <v>44143</v>
      </c>
      <c r="D1106" s="25"/>
      <c r="E1106" s="25"/>
      <c r="F1106" s="25"/>
      <c r="I1106" s="13">
        <v>44143</v>
      </c>
      <c r="K1106" t="e">
        <f t="shared" si="50"/>
        <v>#DIV/0!</v>
      </c>
      <c r="Q1106" s="13">
        <v>44143</v>
      </c>
    </row>
    <row r="1107" spans="1:17" x14ac:dyDescent="0.3">
      <c r="A1107" s="13">
        <v>44144</v>
      </c>
      <c r="D1107" s="25"/>
      <c r="E1107" s="25"/>
      <c r="F1107" s="25"/>
      <c r="I1107" s="13">
        <v>44144</v>
      </c>
      <c r="K1107" t="e">
        <f t="shared" si="50"/>
        <v>#DIV/0!</v>
      </c>
      <c r="Q1107" s="13">
        <v>44144</v>
      </c>
    </row>
    <row r="1108" spans="1:17" x14ac:dyDescent="0.3">
      <c r="A1108" s="13">
        <v>44145</v>
      </c>
      <c r="D1108" s="25"/>
      <c r="E1108" s="25"/>
      <c r="F1108" s="25"/>
      <c r="I1108" s="13">
        <v>44145</v>
      </c>
      <c r="K1108" t="e">
        <f t="shared" si="50"/>
        <v>#DIV/0!</v>
      </c>
      <c r="Q1108" s="13">
        <v>44145</v>
      </c>
    </row>
    <row r="1109" spans="1:17" x14ac:dyDescent="0.3">
      <c r="A1109" s="13">
        <v>44146</v>
      </c>
      <c r="D1109" s="25"/>
      <c r="E1109" s="25"/>
      <c r="F1109" s="25"/>
      <c r="I1109" s="13">
        <v>44146</v>
      </c>
      <c r="K1109" t="e">
        <f t="shared" si="50"/>
        <v>#DIV/0!</v>
      </c>
      <c r="Q1109" s="13">
        <v>44146</v>
      </c>
    </row>
    <row r="1110" spans="1:17" x14ac:dyDescent="0.3">
      <c r="A1110" s="13">
        <v>44147</v>
      </c>
      <c r="D1110" s="25"/>
      <c r="E1110" s="25"/>
      <c r="F1110" s="25"/>
      <c r="I1110" s="13">
        <v>44147</v>
      </c>
      <c r="K1110" t="e">
        <f t="shared" si="50"/>
        <v>#DIV/0!</v>
      </c>
      <c r="Q1110" s="13">
        <v>44147</v>
      </c>
    </row>
    <row r="1111" spans="1:17" x14ac:dyDescent="0.3">
      <c r="A1111" s="13">
        <v>44148</v>
      </c>
      <c r="D1111" s="25"/>
      <c r="E1111" s="25"/>
      <c r="F1111" s="25"/>
      <c r="I1111" s="13">
        <v>44148</v>
      </c>
      <c r="K1111" t="e">
        <f t="shared" si="50"/>
        <v>#DIV/0!</v>
      </c>
      <c r="Q1111" s="13">
        <v>44148</v>
      </c>
    </row>
    <row r="1112" spans="1:17" x14ac:dyDescent="0.3">
      <c r="A1112" s="13">
        <v>44149</v>
      </c>
      <c r="D1112" s="25"/>
      <c r="E1112" s="25"/>
      <c r="F1112" s="25"/>
      <c r="I1112" s="13">
        <v>44149</v>
      </c>
      <c r="K1112" t="e">
        <f t="shared" si="50"/>
        <v>#DIV/0!</v>
      </c>
      <c r="Q1112" s="13">
        <v>44149</v>
      </c>
    </row>
    <row r="1113" spans="1:17" x14ac:dyDescent="0.3">
      <c r="A1113" s="13">
        <v>44150</v>
      </c>
      <c r="D1113" s="25"/>
      <c r="E1113" s="25"/>
      <c r="F1113" s="25"/>
      <c r="I1113" s="13">
        <v>44150</v>
      </c>
      <c r="K1113" t="e">
        <f t="shared" si="50"/>
        <v>#DIV/0!</v>
      </c>
      <c r="Q1113" s="13">
        <v>44150</v>
      </c>
    </row>
    <row r="1114" spans="1:17" x14ac:dyDescent="0.3">
      <c r="A1114" s="13">
        <v>44151</v>
      </c>
      <c r="D1114" s="25"/>
      <c r="E1114" s="25"/>
      <c r="F1114" s="25"/>
      <c r="I1114" s="13">
        <v>44151</v>
      </c>
      <c r="K1114" t="e">
        <f t="shared" si="50"/>
        <v>#DIV/0!</v>
      </c>
      <c r="Q1114" s="13">
        <v>44151</v>
      </c>
    </row>
    <row r="1115" spans="1:17" x14ac:dyDescent="0.3">
      <c r="A1115" s="13">
        <v>44152</v>
      </c>
      <c r="D1115" s="25"/>
      <c r="E1115" s="25"/>
      <c r="F1115" s="25"/>
      <c r="I1115" s="13">
        <v>44152</v>
      </c>
      <c r="K1115" t="e">
        <f t="shared" si="50"/>
        <v>#DIV/0!</v>
      </c>
      <c r="Q1115" s="13">
        <v>44152</v>
      </c>
    </row>
    <row r="1116" spans="1:17" x14ac:dyDescent="0.3">
      <c r="A1116" s="13">
        <v>44153</v>
      </c>
      <c r="D1116" s="25"/>
      <c r="E1116" s="25"/>
      <c r="F1116" s="25"/>
      <c r="I1116" s="13">
        <v>44153</v>
      </c>
      <c r="K1116" t="e">
        <f t="shared" si="50"/>
        <v>#DIV/0!</v>
      </c>
      <c r="Q1116" s="13">
        <v>44153</v>
      </c>
    </row>
    <row r="1117" spans="1:17" x14ac:dyDescent="0.3">
      <c r="A1117" s="13">
        <v>44154</v>
      </c>
      <c r="D1117" s="25"/>
      <c r="E1117" s="25"/>
      <c r="F1117" s="25"/>
      <c r="I1117" s="13">
        <v>44154</v>
      </c>
      <c r="K1117" t="e">
        <f t="shared" si="50"/>
        <v>#DIV/0!</v>
      </c>
      <c r="Q1117" s="13">
        <v>44154</v>
      </c>
    </row>
    <row r="1118" spans="1:17" x14ac:dyDescent="0.3">
      <c r="A1118" s="13">
        <v>44155</v>
      </c>
      <c r="D1118" s="25"/>
      <c r="E1118" s="25"/>
      <c r="F1118" s="25"/>
      <c r="I1118" s="13">
        <v>44155</v>
      </c>
      <c r="K1118" t="e">
        <f t="shared" si="50"/>
        <v>#DIV/0!</v>
      </c>
      <c r="Q1118" s="13">
        <v>44155</v>
      </c>
    </row>
    <row r="1119" spans="1:17" x14ac:dyDescent="0.3">
      <c r="A1119" s="13">
        <v>44156</v>
      </c>
      <c r="D1119" s="25"/>
      <c r="E1119" s="25"/>
      <c r="F1119" s="25"/>
      <c r="I1119" s="13">
        <v>44156</v>
      </c>
      <c r="K1119" t="e">
        <f t="shared" si="50"/>
        <v>#DIV/0!</v>
      </c>
      <c r="Q1119" s="13">
        <v>44156</v>
      </c>
    </row>
    <row r="1120" spans="1:17" x14ac:dyDescent="0.3">
      <c r="A1120" s="13">
        <v>44157</v>
      </c>
      <c r="D1120" s="25"/>
      <c r="E1120" s="25"/>
      <c r="F1120" s="25"/>
      <c r="I1120" s="13">
        <v>44157</v>
      </c>
      <c r="K1120" t="e">
        <f t="shared" si="50"/>
        <v>#DIV/0!</v>
      </c>
      <c r="Q1120" s="13">
        <v>44157</v>
      </c>
    </row>
    <row r="1121" spans="1:17" x14ac:dyDescent="0.3">
      <c r="A1121" s="13">
        <v>44158</v>
      </c>
      <c r="D1121" s="25"/>
      <c r="E1121" s="25"/>
      <c r="F1121" s="25"/>
      <c r="I1121" s="13">
        <v>44158</v>
      </c>
      <c r="K1121" t="e">
        <f t="shared" si="50"/>
        <v>#DIV/0!</v>
      </c>
      <c r="Q1121" s="13">
        <v>44158</v>
      </c>
    </row>
    <row r="1122" spans="1:17" x14ac:dyDescent="0.3">
      <c r="A1122" s="13">
        <v>44159</v>
      </c>
      <c r="D1122" s="25"/>
      <c r="E1122" s="25"/>
      <c r="F1122" s="25"/>
      <c r="I1122" s="13">
        <v>44159</v>
      </c>
      <c r="K1122" t="e">
        <f t="shared" si="50"/>
        <v>#DIV/0!</v>
      </c>
      <c r="Q1122" s="13">
        <v>44159</v>
      </c>
    </row>
    <row r="1123" spans="1:17" x14ac:dyDescent="0.3">
      <c r="A1123" s="13">
        <v>44160</v>
      </c>
      <c r="D1123" s="25"/>
      <c r="E1123" s="25"/>
      <c r="F1123" s="25"/>
      <c r="I1123" s="13">
        <v>44160</v>
      </c>
      <c r="K1123" t="e">
        <f t="shared" si="50"/>
        <v>#DIV/0!</v>
      </c>
      <c r="Q1123" s="13">
        <v>44160</v>
      </c>
    </row>
    <row r="1124" spans="1:17" x14ac:dyDescent="0.3">
      <c r="A1124" s="13">
        <v>44161</v>
      </c>
      <c r="D1124" s="25"/>
      <c r="E1124" s="25"/>
      <c r="F1124" s="25"/>
      <c r="I1124" s="13">
        <v>44161</v>
      </c>
      <c r="K1124" t="e">
        <f t="shared" si="50"/>
        <v>#DIV/0!</v>
      </c>
      <c r="Q1124" s="13">
        <v>44161</v>
      </c>
    </row>
    <row r="1125" spans="1:17" x14ac:dyDescent="0.3">
      <c r="A1125" s="13">
        <v>44162</v>
      </c>
      <c r="D1125" s="25"/>
      <c r="E1125" s="25"/>
      <c r="F1125" s="25"/>
      <c r="I1125" s="13">
        <v>44162</v>
      </c>
      <c r="K1125" t="e">
        <f t="shared" si="50"/>
        <v>#DIV/0!</v>
      </c>
      <c r="Q1125" s="13">
        <v>44162</v>
      </c>
    </row>
    <row r="1126" spans="1:17" x14ac:dyDescent="0.3">
      <c r="A1126" s="13">
        <v>44163</v>
      </c>
      <c r="D1126" s="25"/>
      <c r="E1126" s="25"/>
      <c r="F1126" s="25"/>
      <c r="I1126" s="13">
        <v>44163</v>
      </c>
      <c r="K1126" t="e">
        <f t="shared" si="50"/>
        <v>#DIV/0!</v>
      </c>
      <c r="Q1126" s="13">
        <v>44163</v>
      </c>
    </row>
    <row r="1127" spans="1:17" x14ac:dyDescent="0.3">
      <c r="A1127" s="13">
        <v>44164</v>
      </c>
      <c r="D1127" s="25"/>
      <c r="E1127" s="25"/>
      <c r="F1127" s="25"/>
      <c r="I1127" s="13">
        <v>44164</v>
      </c>
      <c r="K1127" t="e">
        <f t="shared" si="50"/>
        <v>#DIV/0!</v>
      </c>
      <c r="Q1127" s="13">
        <v>44164</v>
      </c>
    </row>
    <row r="1128" spans="1:17" x14ac:dyDescent="0.3">
      <c r="A1128" s="13">
        <v>44165</v>
      </c>
      <c r="D1128" s="25"/>
      <c r="E1128" s="25"/>
      <c r="F1128" s="25"/>
      <c r="I1128" s="13">
        <v>44165</v>
      </c>
      <c r="K1128" t="e">
        <f t="shared" si="50"/>
        <v>#DIV/0!</v>
      </c>
      <c r="Q1128" s="13">
        <v>44165</v>
      </c>
    </row>
    <row r="1129" spans="1:17" x14ac:dyDescent="0.3">
      <c r="A1129" s="13">
        <v>44166</v>
      </c>
      <c r="D1129" s="25"/>
      <c r="E1129" s="25"/>
      <c r="F1129" s="25"/>
      <c r="I1129" s="13">
        <v>44166</v>
      </c>
      <c r="K1129" t="e">
        <f t="shared" si="50"/>
        <v>#DIV/0!</v>
      </c>
      <c r="Q1129" s="13">
        <v>44166</v>
      </c>
    </row>
    <row r="1130" spans="1:17" x14ac:dyDescent="0.3">
      <c r="A1130" s="13">
        <v>44167</v>
      </c>
      <c r="D1130" s="25"/>
      <c r="E1130" s="25"/>
      <c r="F1130" s="25"/>
      <c r="I1130" s="13">
        <v>44167</v>
      </c>
      <c r="K1130" t="e">
        <f t="shared" si="50"/>
        <v>#DIV/0!</v>
      </c>
      <c r="Q1130" s="13">
        <v>44167</v>
      </c>
    </row>
    <row r="1131" spans="1:17" x14ac:dyDescent="0.3">
      <c r="A1131" s="13">
        <v>44168</v>
      </c>
      <c r="D1131" s="25"/>
      <c r="E1131" s="25"/>
      <c r="F1131" s="25"/>
      <c r="I1131" s="13">
        <v>44168</v>
      </c>
      <c r="K1131" t="e">
        <f t="shared" si="50"/>
        <v>#DIV/0!</v>
      </c>
      <c r="Q1131" s="13">
        <v>44168</v>
      </c>
    </row>
    <row r="1132" spans="1:17" x14ac:dyDescent="0.3">
      <c r="A1132" s="13">
        <v>44169</v>
      </c>
      <c r="D1132" s="25"/>
      <c r="E1132" s="25"/>
      <c r="F1132" s="25"/>
      <c r="I1132" s="13">
        <v>44169</v>
      </c>
      <c r="K1132" t="e">
        <f t="shared" si="50"/>
        <v>#DIV/0!</v>
      </c>
      <c r="Q1132" s="13">
        <v>44169</v>
      </c>
    </row>
    <row r="1133" spans="1:17" x14ac:dyDescent="0.3">
      <c r="A1133" s="13">
        <v>44170</v>
      </c>
      <c r="D1133" s="25"/>
      <c r="E1133" s="25"/>
      <c r="F1133" s="25"/>
      <c r="I1133" s="13">
        <v>44170</v>
      </c>
      <c r="K1133" t="e">
        <f t="shared" si="50"/>
        <v>#DIV/0!</v>
      </c>
      <c r="Q1133" s="13">
        <v>44170</v>
      </c>
    </row>
    <row r="1134" spans="1:17" x14ac:dyDescent="0.3">
      <c r="A1134" s="13">
        <v>44171</v>
      </c>
      <c r="D1134" s="25"/>
      <c r="E1134" s="25"/>
      <c r="F1134" s="25"/>
      <c r="I1134" s="13">
        <v>44171</v>
      </c>
      <c r="K1134" t="e">
        <f t="shared" si="50"/>
        <v>#DIV/0!</v>
      </c>
      <c r="Q1134" s="13">
        <v>44171</v>
      </c>
    </row>
    <row r="1135" spans="1:17" x14ac:dyDescent="0.3">
      <c r="A1135" s="13">
        <v>44172</v>
      </c>
      <c r="D1135" s="25"/>
      <c r="E1135" s="25"/>
      <c r="F1135" s="25"/>
      <c r="I1135" s="13">
        <v>44172</v>
      </c>
      <c r="K1135" t="e">
        <f t="shared" si="50"/>
        <v>#DIV/0!</v>
      </c>
      <c r="Q1135" s="13">
        <v>44172</v>
      </c>
    </row>
    <row r="1136" spans="1:17" x14ac:dyDescent="0.3">
      <c r="A1136" s="13">
        <v>44173</v>
      </c>
      <c r="D1136" s="25"/>
      <c r="E1136" s="25"/>
      <c r="F1136" s="25"/>
      <c r="I1136" s="13">
        <v>44173</v>
      </c>
      <c r="K1136" t="e">
        <f t="shared" si="50"/>
        <v>#DIV/0!</v>
      </c>
      <c r="Q1136" s="13">
        <v>44173</v>
      </c>
    </row>
    <row r="1137" spans="1:17" x14ac:dyDescent="0.3">
      <c r="A1137" s="13">
        <v>44174</v>
      </c>
      <c r="D1137" s="25"/>
      <c r="E1137" s="25"/>
      <c r="F1137" s="25"/>
      <c r="I1137" s="13">
        <v>44174</v>
      </c>
      <c r="K1137" t="e">
        <f t="shared" si="50"/>
        <v>#DIV/0!</v>
      </c>
      <c r="Q1137" s="13">
        <v>44174</v>
      </c>
    </row>
    <row r="1138" spans="1:17" x14ac:dyDescent="0.3">
      <c r="A1138" s="13">
        <v>44175</v>
      </c>
      <c r="D1138" s="25"/>
      <c r="E1138" s="25"/>
      <c r="F1138" s="25"/>
      <c r="I1138" s="13">
        <v>44175</v>
      </c>
      <c r="K1138" t="e">
        <f t="shared" ref="K1138:K1191" si="55">AVERAGE(J1133:J1137)</f>
        <v>#DIV/0!</v>
      </c>
      <c r="Q1138" s="13">
        <v>44175</v>
      </c>
    </row>
    <row r="1139" spans="1:17" x14ac:dyDescent="0.3">
      <c r="A1139" s="13">
        <v>44176</v>
      </c>
      <c r="D1139" s="25"/>
      <c r="E1139" s="25"/>
      <c r="F1139" s="25"/>
      <c r="I1139" s="13">
        <v>44176</v>
      </c>
      <c r="K1139" t="e">
        <f t="shared" si="55"/>
        <v>#DIV/0!</v>
      </c>
      <c r="Q1139" s="13">
        <v>44176</v>
      </c>
    </row>
    <row r="1140" spans="1:17" x14ac:dyDescent="0.3">
      <c r="A1140" s="13">
        <v>44177</v>
      </c>
      <c r="D1140" s="25"/>
      <c r="E1140" s="25"/>
      <c r="F1140" s="25"/>
      <c r="I1140" s="13">
        <v>44177</v>
      </c>
      <c r="K1140" t="e">
        <f t="shared" si="55"/>
        <v>#DIV/0!</v>
      </c>
      <c r="Q1140" s="13">
        <v>44177</v>
      </c>
    </row>
    <row r="1141" spans="1:17" x14ac:dyDescent="0.3">
      <c r="A1141" s="13">
        <v>44178</v>
      </c>
      <c r="D1141" s="25"/>
      <c r="E1141" s="25"/>
      <c r="F1141" s="25"/>
      <c r="I1141" s="13">
        <v>44178</v>
      </c>
      <c r="K1141" t="e">
        <f t="shared" si="55"/>
        <v>#DIV/0!</v>
      </c>
      <c r="Q1141" s="13">
        <v>44178</v>
      </c>
    </row>
    <row r="1142" spans="1:17" x14ac:dyDescent="0.3">
      <c r="A1142" s="13">
        <v>44179</v>
      </c>
      <c r="D1142" s="25"/>
      <c r="E1142" s="25"/>
      <c r="F1142" s="25"/>
      <c r="I1142" s="13">
        <v>44179</v>
      </c>
      <c r="K1142" t="e">
        <f t="shared" si="55"/>
        <v>#DIV/0!</v>
      </c>
      <c r="Q1142" s="13">
        <v>44179</v>
      </c>
    </row>
    <row r="1143" spans="1:17" x14ac:dyDescent="0.3">
      <c r="A1143" s="13">
        <v>44180</v>
      </c>
      <c r="D1143" s="25"/>
      <c r="E1143" s="25"/>
      <c r="F1143" s="25"/>
      <c r="I1143" s="13">
        <v>44180</v>
      </c>
      <c r="K1143" t="e">
        <f t="shared" si="55"/>
        <v>#DIV/0!</v>
      </c>
      <c r="Q1143" s="13">
        <v>44180</v>
      </c>
    </row>
    <row r="1144" spans="1:17" x14ac:dyDescent="0.3">
      <c r="A1144" s="13">
        <v>44181</v>
      </c>
      <c r="D1144" s="25"/>
      <c r="E1144" s="25"/>
      <c r="F1144" s="25"/>
      <c r="I1144" s="13">
        <v>44181</v>
      </c>
      <c r="K1144" t="e">
        <f t="shared" si="55"/>
        <v>#DIV/0!</v>
      </c>
      <c r="Q1144" s="13">
        <v>44181</v>
      </c>
    </row>
    <row r="1145" spans="1:17" x14ac:dyDescent="0.3">
      <c r="A1145" s="13">
        <v>44182</v>
      </c>
      <c r="D1145" s="25"/>
      <c r="E1145" s="25"/>
      <c r="F1145" s="25"/>
      <c r="I1145" s="13">
        <v>44182</v>
      </c>
      <c r="K1145" t="e">
        <f t="shared" si="55"/>
        <v>#DIV/0!</v>
      </c>
      <c r="Q1145" s="13">
        <v>44182</v>
      </c>
    </row>
    <row r="1146" spans="1:17" x14ac:dyDescent="0.3">
      <c r="A1146" s="13">
        <v>44183</v>
      </c>
      <c r="D1146" s="25"/>
      <c r="E1146" s="25"/>
      <c r="F1146" s="25"/>
      <c r="I1146" s="13">
        <v>44183</v>
      </c>
      <c r="K1146" t="e">
        <f t="shared" si="55"/>
        <v>#DIV/0!</v>
      </c>
      <c r="Q1146" s="13">
        <v>44183</v>
      </c>
    </row>
    <row r="1147" spans="1:17" x14ac:dyDescent="0.3">
      <c r="A1147" s="13">
        <v>44184</v>
      </c>
      <c r="D1147" s="25"/>
      <c r="E1147" s="25"/>
      <c r="F1147" s="25"/>
      <c r="I1147" s="13">
        <v>44184</v>
      </c>
      <c r="K1147" t="e">
        <f t="shared" si="55"/>
        <v>#DIV/0!</v>
      </c>
      <c r="Q1147" s="13">
        <v>44184</v>
      </c>
    </row>
    <row r="1148" spans="1:17" x14ac:dyDescent="0.3">
      <c r="A1148" s="13">
        <v>44185</v>
      </c>
      <c r="D1148" s="25"/>
      <c r="E1148" s="25"/>
      <c r="F1148" s="25"/>
      <c r="I1148" s="13">
        <v>44185</v>
      </c>
      <c r="K1148" t="e">
        <f t="shared" si="55"/>
        <v>#DIV/0!</v>
      </c>
      <c r="Q1148" s="13">
        <v>44185</v>
      </c>
    </row>
    <row r="1149" spans="1:17" x14ac:dyDescent="0.3">
      <c r="A1149" s="13">
        <v>44186</v>
      </c>
      <c r="D1149" s="25"/>
      <c r="E1149" s="25"/>
      <c r="F1149" s="25"/>
      <c r="I1149" s="13">
        <v>44186</v>
      </c>
      <c r="K1149" t="e">
        <f t="shared" si="55"/>
        <v>#DIV/0!</v>
      </c>
      <c r="Q1149" s="13">
        <v>44186</v>
      </c>
    </row>
    <row r="1150" spans="1:17" x14ac:dyDescent="0.3">
      <c r="A1150" s="13">
        <v>44187</v>
      </c>
      <c r="D1150" s="25"/>
      <c r="E1150" s="25"/>
      <c r="F1150" s="25"/>
      <c r="I1150" s="13">
        <v>44187</v>
      </c>
      <c r="K1150" t="e">
        <f t="shared" si="55"/>
        <v>#DIV/0!</v>
      </c>
      <c r="Q1150" s="13">
        <v>44187</v>
      </c>
    </row>
    <row r="1151" spans="1:17" x14ac:dyDescent="0.3">
      <c r="A1151" s="13">
        <v>44188</v>
      </c>
      <c r="D1151" s="25"/>
      <c r="E1151" s="25"/>
      <c r="F1151" s="25"/>
      <c r="I1151" s="13">
        <v>44188</v>
      </c>
      <c r="K1151" t="e">
        <f t="shared" si="55"/>
        <v>#DIV/0!</v>
      </c>
      <c r="Q1151" s="13">
        <v>44188</v>
      </c>
    </row>
    <row r="1152" spans="1:17" x14ac:dyDescent="0.3">
      <c r="A1152" s="13">
        <v>44189</v>
      </c>
      <c r="D1152" s="25"/>
      <c r="E1152" s="25"/>
      <c r="F1152" s="25"/>
      <c r="I1152" s="13">
        <v>44189</v>
      </c>
      <c r="K1152" t="e">
        <f t="shared" si="55"/>
        <v>#DIV/0!</v>
      </c>
      <c r="Q1152" s="13">
        <v>44189</v>
      </c>
    </row>
    <row r="1153" spans="1:17" x14ac:dyDescent="0.3">
      <c r="A1153" s="13">
        <v>44190</v>
      </c>
      <c r="D1153" s="25"/>
      <c r="E1153" s="25"/>
      <c r="F1153" s="25"/>
      <c r="I1153" s="13">
        <v>44190</v>
      </c>
      <c r="K1153" t="e">
        <f t="shared" si="55"/>
        <v>#DIV/0!</v>
      </c>
      <c r="Q1153" s="13">
        <v>44190</v>
      </c>
    </row>
    <row r="1154" spans="1:17" x14ac:dyDescent="0.3">
      <c r="A1154" s="13">
        <v>44191</v>
      </c>
      <c r="D1154" s="25"/>
      <c r="E1154" s="25"/>
      <c r="F1154" s="25"/>
      <c r="I1154" s="13">
        <v>44191</v>
      </c>
      <c r="K1154" t="e">
        <f t="shared" si="55"/>
        <v>#DIV/0!</v>
      </c>
      <c r="Q1154" s="13">
        <v>44191</v>
      </c>
    </row>
    <row r="1155" spans="1:17" x14ac:dyDescent="0.3">
      <c r="A1155" s="13">
        <v>44192</v>
      </c>
      <c r="D1155" s="25"/>
      <c r="E1155" s="25"/>
      <c r="F1155" s="25"/>
      <c r="I1155" s="13">
        <v>44192</v>
      </c>
      <c r="K1155" t="e">
        <f t="shared" si="55"/>
        <v>#DIV/0!</v>
      </c>
      <c r="Q1155" s="13">
        <v>44192</v>
      </c>
    </row>
    <row r="1156" spans="1:17" x14ac:dyDescent="0.3">
      <c r="A1156" s="13">
        <v>44193</v>
      </c>
      <c r="D1156" s="25"/>
      <c r="E1156" s="25"/>
      <c r="F1156" s="25"/>
      <c r="I1156" s="13">
        <v>44193</v>
      </c>
      <c r="K1156" t="e">
        <f t="shared" si="55"/>
        <v>#DIV/0!</v>
      </c>
      <c r="Q1156" s="13">
        <v>44193</v>
      </c>
    </row>
    <row r="1157" spans="1:17" x14ac:dyDescent="0.3">
      <c r="A1157" s="13">
        <v>44194</v>
      </c>
      <c r="D1157" s="25"/>
      <c r="E1157" s="25"/>
      <c r="F1157" s="25"/>
      <c r="I1157" s="13">
        <v>44194</v>
      </c>
      <c r="K1157" t="e">
        <f t="shared" si="55"/>
        <v>#DIV/0!</v>
      </c>
      <c r="Q1157" s="13">
        <v>44194</v>
      </c>
    </row>
    <row r="1158" spans="1:17" x14ac:dyDescent="0.3">
      <c r="A1158" s="13">
        <v>44195</v>
      </c>
      <c r="D1158" s="25"/>
      <c r="E1158" s="25"/>
      <c r="F1158" s="25"/>
      <c r="I1158" s="13">
        <v>44195</v>
      </c>
      <c r="K1158" t="e">
        <f t="shared" si="55"/>
        <v>#DIV/0!</v>
      </c>
      <c r="Q1158" s="13">
        <v>44195</v>
      </c>
    </row>
    <row r="1159" spans="1:17" x14ac:dyDescent="0.3">
      <c r="A1159" s="13">
        <v>44196</v>
      </c>
      <c r="D1159" s="25"/>
      <c r="E1159" s="25"/>
      <c r="F1159" s="25"/>
      <c r="I1159" s="13">
        <v>44196</v>
      </c>
      <c r="K1159" t="e">
        <f t="shared" si="55"/>
        <v>#DIV/0!</v>
      </c>
      <c r="Q1159" s="13">
        <v>44196</v>
      </c>
    </row>
    <row r="1160" spans="1:17" x14ac:dyDescent="0.3">
      <c r="A1160" s="13">
        <v>44197</v>
      </c>
      <c r="D1160" s="25"/>
      <c r="E1160" s="25"/>
      <c r="F1160" s="25"/>
      <c r="I1160" s="13">
        <v>44197</v>
      </c>
      <c r="K1160" t="e">
        <f t="shared" si="55"/>
        <v>#DIV/0!</v>
      </c>
      <c r="Q1160" s="13">
        <v>44197</v>
      </c>
    </row>
    <row r="1161" spans="1:17" x14ac:dyDescent="0.3">
      <c r="A1161" s="13">
        <v>44198</v>
      </c>
      <c r="D1161" s="25"/>
      <c r="E1161" s="25"/>
      <c r="F1161" s="25"/>
      <c r="I1161" s="13">
        <v>44198</v>
      </c>
      <c r="K1161" t="e">
        <f t="shared" si="55"/>
        <v>#DIV/0!</v>
      </c>
      <c r="Q1161" s="13">
        <v>44198</v>
      </c>
    </row>
    <row r="1162" spans="1:17" x14ac:dyDescent="0.3">
      <c r="A1162" s="13">
        <v>44199</v>
      </c>
      <c r="D1162" s="25"/>
      <c r="E1162" s="25"/>
      <c r="F1162" s="25"/>
      <c r="I1162" s="13">
        <v>44199</v>
      </c>
      <c r="K1162" t="e">
        <f t="shared" si="55"/>
        <v>#DIV/0!</v>
      </c>
      <c r="Q1162" s="13">
        <v>44199</v>
      </c>
    </row>
    <row r="1163" spans="1:17" x14ac:dyDescent="0.3">
      <c r="A1163" s="13">
        <v>44200</v>
      </c>
      <c r="D1163" s="25"/>
      <c r="E1163" s="25"/>
      <c r="F1163" s="25"/>
      <c r="I1163" s="13">
        <v>44200</v>
      </c>
      <c r="K1163" t="e">
        <f t="shared" si="55"/>
        <v>#DIV/0!</v>
      </c>
      <c r="Q1163" s="13">
        <v>44200</v>
      </c>
    </row>
    <row r="1164" spans="1:17" x14ac:dyDescent="0.3">
      <c r="A1164" s="13">
        <v>44201</v>
      </c>
      <c r="D1164" s="25"/>
      <c r="E1164" s="25"/>
      <c r="F1164" s="25"/>
      <c r="I1164" s="13">
        <v>44201</v>
      </c>
      <c r="K1164" t="e">
        <f t="shared" si="55"/>
        <v>#DIV/0!</v>
      </c>
      <c r="Q1164" s="13">
        <v>44201</v>
      </c>
    </row>
    <row r="1165" spans="1:17" x14ac:dyDescent="0.3">
      <c r="A1165" s="13">
        <v>44202</v>
      </c>
      <c r="D1165" s="25"/>
      <c r="E1165" s="25"/>
      <c r="F1165" s="25"/>
      <c r="I1165" s="13">
        <v>44202</v>
      </c>
      <c r="K1165" t="e">
        <f t="shared" si="55"/>
        <v>#DIV/0!</v>
      </c>
      <c r="Q1165" s="13">
        <v>44202</v>
      </c>
    </row>
    <row r="1166" spans="1:17" x14ac:dyDescent="0.3">
      <c r="A1166" s="13">
        <v>44203</v>
      </c>
      <c r="D1166" s="25"/>
      <c r="E1166" s="25"/>
      <c r="F1166" s="25"/>
      <c r="I1166" s="13">
        <v>44203</v>
      </c>
      <c r="K1166" t="e">
        <f t="shared" si="55"/>
        <v>#DIV/0!</v>
      </c>
      <c r="Q1166" s="13">
        <v>44203</v>
      </c>
    </row>
    <row r="1167" spans="1:17" x14ac:dyDescent="0.3">
      <c r="A1167" s="13">
        <v>44204</v>
      </c>
      <c r="D1167" s="25"/>
      <c r="E1167" s="25"/>
      <c r="F1167" s="25"/>
      <c r="I1167" s="13">
        <v>44204</v>
      </c>
      <c r="K1167" t="e">
        <f t="shared" si="55"/>
        <v>#DIV/0!</v>
      </c>
      <c r="Q1167" s="13">
        <v>44204</v>
      </c>
    </row>
    <row r="1168" spans="1:17" x14ac:dyDescent="0.3">
      <c r="A1168" s="13">
        <v>44205</v>
      </c>
      <c r="D1168" s="25"/>
      <c r="E1168" s="25"/>
      <c r="F1168" s="25"/>
      <c r="I1168" s="13">
        <v>44205</v>
      </c>
      <c r="K1168" t="e">
        <f t="shared" si="55"/>
        <v>#DIV/0!</v>
      </c>
      <c r="Q1168" s="13">
        <v>44205</v>
      </c>
    </row>
    <row r="1169" spans="1:17" x14ac:dyDescent="0.3">
      <c r="A1169" s="13">
        <v>44206</v>
      </c>
      <c r="D1169" s="25"/>
      <c r="E1169" s="25"/>
      <c r="F1169" s="25"/>
      <c r="I1169" s="13">
        <v>44206</v>
      </c>
      <c r="K1169" t="e">
        <f t="shared" si="55"/>
        <v>#DIV/0!</v>
      </c>
      <c r="Q1169" s="13">
        <v>44206</v>
      </c>
    </row>
    <row r="1170" spans="1:17" x14ac:dyDescent="0.3">
      <c r="A1170" s="13">
        <v>44207</v>
      </c>
      <c r="D1170" s="25"/>
      <c r="E1170" s="25"/>
      <c r="F1170" s="25"/>
      <c r="I1170" s="13">
        <v>44207</v>
      </c>
      <c r="K1170" t="e">
        <f t="shared" si="55"/>
        <v>#DIV/0!</v>
      </c>
      <c r="Q1170" s="13">
        <v>44207</v>
      </c>
    </row>
    <row r="1171" spans="1:17" x14ac:dyDescent="0.3">
      <c r="A1171" s="13">
        <v>44208</v>
      </c>
      <c r="D1171" s="25"/>
      <c r="E1171" s="25"/>
      <c r="F1171" s="25"/>
      <c r="I1171" s="13">
        <v>44208</v>
      </c>
      <c r="K1171" t="e">
        <f t="shared" si="55"/>
        <v>#DIV/0!</v>
      </c>
      <c r="Q1171" s="13">
        <v>44208</v>
      </c>
    </row>
    <row r="1172" spans="1:17" x14ac:dyDescent="0.3">
      <c r="A1172" s="13">
        <v>44209</v>
      </c>
      <c r="D1172" s="25"/>
      <c r="E1172" s="25"/>
      <c r="F1172" s="25"/>
      <c r="I1172" s="13">
        <v>44209</v>
      </c>
      <c r="K1172" t="e">
        <f t="shared" si="55"/>
        <v>#DIV/0!</v>
      </c>
      <c r="Q1172" s="13">
        <v>44209</v>
      </c>
    </row>
    <row r="1173" spans="1:17" x14ac:dyDescent="0.3">
      <c r="A1173" s="13">
        <v>44210</v>
      </c>
      <c r="D1173" s="25"/>
      <c r="E1173" s="25"/>
      <c r="F1173" s="25"/>
      <c r="I1173" s="13">
        <v>44210</v>
      </c>
      <c r="K1173" t="e">
        <f t="shared" si="55"/>
        <v>#DIV/0!</v>
      </c>
      <c r="Q1173" s="13">
        <v>44210</v>
      </c>
    </row>
    <row r="1174" spans="1:17" x14ac:dyDescent="0.3">
      <c r="A1174" s="13">
        <v>44211</v>
      </c>
      <c r="D1174" s="25"/>
      <c r="E1174" s="25"/>
      <c r="F1174" s="25"/>
      <c r="I1174" s="13">
        <v>44211</v>
      </c>
      <c r="K1174" t="e">
        <f t="shared" si="55"/>
        <v>#DIV/0!</v>
      </c>
      <c r="Q1174" s="13">
        <v>44211</v>
      </c>
    </row>
    <row r="1175" spans="1:17" x14ac:dyDescent="0.3">
      <c r="A1175" s="13">
        <v>44212</v>
      </c>
      <c r="D1175" s="25"/>
      <c r="E1175" s="25"/>
      <c r="F1175" s="25"/>
      <c r="I1175" s="13">
        <v>44212</v>
      </c>
      <c r="K1175" t="e">
        <f t="shared" si="55"/>
        <v>#DIV/0!</v>
      </c>
      <c r="Q1175" s="13">
        <v>44212</v>
      </c>
    </row>
    <row r="1176" spans="1:17" x14ac:dyDescent="0.3">
      <c r="A1176" s="13">
        <v>44213</v>
      </c>
      <c r="D1176" s="25"/>
      <c r="E1176" s="25"/>
      <c r="F1176" s="25"/>
      <c r="I1176" s="13">
        <v>44213</v>
      </c>
      <c r="K1176" t="e">
        <f t="shared" si="55"/>
        <v>#DIV/0!</v>
      </c>
      <c r="Q1176" s="13">
        <v>44213</v>
      </c>
    </row>
    <row r="1177" spans="1:17" x14ac:dyDescent="0.3">
      <c r="A1177" s="13">
        <v>44214</v>
      </c>
      <c r="D1177" s="25"/>
      <c r="E1177" s="25"/>
      <c r="F1177" s="25"/>
      <c r="I1177" s="13">
        <v>44214</v>
      </c>
      <c r="K1177" t="e">
        <f t="shared" si="55"/>
        <v>#DIV/0!</v>
      </c>
      <c r="Q1177" s="13">
        <v>44214</v>
      </c>
    </row>
    <row r="1178" spans="1:17" x14ac:dyDescent="0.3">
      <c r="A1178" s="13">
        <v>44215</v>
      </c>
      <c r="D1178" s="25"/>
      <c r="E1178" s="25"/>
      <c r="F1178" s="25"/>
      <c r="I1178" s="13">
        <v>44215</v>
      </c>
      <c r="K1178" t="e">
        <f t="shared" si="55"/>
        <v>#DIV/0!</v>
      </c>
      <c r="Q1178" s="13">
        <v>44215</v>
      </c>
    </row>
    <row r="1179" spans="1:17" x14ac:dyDescent="0.3">
      <c r="A1179" s="13">
        <v>44216</v>
      </c>
      <c r="D1179" s="25"/>
      <c r="E1179" s="25"/>
      <c r="F1179" s="25"/>
      <c r="I1179" s="13">
        <v>44216</v>
      </c>
      <c r="K1179" t="e">
        <f t="shared" si="55"/>
        <v>#DIV/0!</v>
      </c>
      <c r="Q1179" s="13">
        <v>44216</v>
      </c>
    </row>
    <row r="1180" spans="1:17" x14ac:dyDescent="0.3">
      <c r="A1180" s="13">
        <v>44217</v>
      </c>
      <c r="D1180" s="25"/>
      <c r="E1180" s="25"/>
      <c r="F1180" s="25"/>
      <c r="I1180" s="13">
        <v>44217</v>
      </c>
      <c r="K1180" t="e">
        <f t="shared" si="55"/>
        <v>#DIV/0!</v>
      </c>
      <c r="Q1180" s="13">
        <v>44217</v>
      </c>
    </row>
    <row r="1181" spans="1:17" x14ac:dyDescent="0.3">
      <c r="A1181" s="13">
        <v>44218</v>
      </c>
      <c r="D1181" s="25"/>
      <c r="E1181" s="25"/>
      <c r="F1181" s="25"/>
      <c r="I1181" s="13">
        <v>44218</v>
      </c>
      <c r="K1181" t="e">
        <f t="shared" si="55"/>
        <v>#DIV/0!</v>
      </c>
      <c r="Q1181" s="13">
        <v>44218</v>
      </c>
    </row>
    <row r="1182" spans="1:17" x14ac:dyDescent="0.3">
      <c r="A1182" s="13">
        <v>44219</v>
      </c>
      <c r="D1182" s="25"/>
      <c r="E1182" s="25"/>
      <c r="F1182" s="25"/>
      <c r="I1182" s="13">
        <v>44219</v>
      </c>
      <c r="K1182" t="e">
        <f t="shared" si="55"/>
        <v>#DIV/0!</v>
      </c>
      <c r="Q1182" s="13">
        <v>44219</v>
      </c>
    </row>
    <row r="1183" spans="1:17" x14ac:dyDescent="0.3">
      <c r="A1183" s="13">
        <v>44220</v>
      </c>
      <c r="D1183" s="25"/>
      <c r="E1183" s="25"/>
      <c r="F1183" s="25"/>
      <c r="I1183" s="13">
        <v>44220</v>
      </c>
      <c r="K1183" t="e">
        <f t="shared" si="55"/>
        <v>#DIV/0!</v>
      </c>
      <c r="Q1183" s="13">
        <v>44220</v>
      </c>
    </row>
    <row r="1184" spans="1:17" x14ac:dyDescent="0.3">
      <c r="A1184" s="13">
        <v>44221</v>
      </c>
      <c r="D1184" s="25"/>
      <c r="E1184" s="25"/>
      <c r="F1184" s="25"/>
      <c r="I1184" s="13">
        <v>44221</v>
      </c>
      <c r="K1184" t="e">
        <f t="shared" si="55"/>
        <v>#DIV/0!</v>
      </c>
      <c r="Q1184" s="13">
        <v>44221</v>
      </c>
    </row>
    <row r="1185" spans="1:17" x14ac:dyDescent="0.3">
      <c r="A1185" s="13">
        <v>44222</v>
      </c>
      <c r="D1185" s="25"/>
      <c r="E1185" s="25"/>
      <c r="F1185" s="25"/>
      <c r="I1185" s="13">
        <v>44222</v>
      </c>
      <c r="K1185" t="e">
        <f t="shared" si="55"/>
        <v>#DIV/0!</v>
      </c>
      <c r="Q1185" s="13">
        <v>44222</v>
      </c>
    </row>
    <row r="1186" spans="1:17" x14ac:dyDescent="0.3">
      <c r="A1186" s="13">
        <v>44223</v>
      </c>
      <c r="D1186" s="25"/>
      <c r="E1186" s="25"/>
      <c r="F1186" s="25"/>
      <c r="I1186" s="13">
        <v>44223</v>
      </c>
      <c r="K1186" t="e">
        <f t="shared" si="55"/>
        <v>#DIV/0!</v>
      </c>
      <c r="Q1186" s="13">
        <v>44223</v>
      </c>
    </row>
    <row r="1187" spans="1:17" x14ac:dyDescent="0.3">
      <c r="A1187" s="13">
        <v>44224</v>
      </c>
      <c r="D1187" s="25"/>
      <c r="E1187" s="25"/>
      <c r="F1187" s="25"/>
      <c r="I1187" s="13">
        <v>44224</v>
      </c>
      <c r="K1187" t="e">
        <f t="shared" si="55"/>
        <v>#DIV/0!</v>
      </c>
      <c r="Q1187" s="13">
        <v>44224</v>
      </c>
    </row>
    <row r="1188" spans="1:17" x14ac:dyDescent="0.3">
      <c r="A1188" s="13">
        <v>44225</v>
      </c>
      <c r="D1188" s="25"/>
      <c r="E1188" s="25"/>
      <c r="F1188" s="25"/>
      <c r="I1188" s="13">
        <v>44225</v>
      </c>
      <c r="K1188" t="e">
        <f t="shared" si="55"/>
        <v>#DIV/0!</v>
      </c>
      <c r="Q1188" s="13">
        <v>44225</v>
      </c>
    </row>
    <row r="1189" spans="1:17" x14ac:dyDescent="0.3">
      <c r="A1189" s="13">
        <v>44226</v>
      </c>
      <c r="D1189" s="25"/>
      <c r="E1189" s="25"/>
      <c r="F1189" s="25"/>
      <c r="I1189" s="13">
        <v>44226</v>
      </c>
      <c r="K1189" t="e">
        <f t="shared" si="55"/>
        <v>#DIV/0!</v>
      </c>
      <c r="Q1189" s="13">
        <v>44226</v>
      </c>
    </row>
    <row r="1190" spans="1:17" x14ac:dyDescent="0.3">
      <c r="A1190" s="13">
        <v>44227</v>
      </c>
      <c r="D1190" s="25"/>
      <c r="E1190" s="25"/>
      <c r="F1190" s="25"/>
      <c r="I1190" s="13">
        <v>44227</v>
      </c>
      <c r="K1190" t="e">
        <f t="shared" si="55"/>
        <v>#DIV/0!</v>
      </c>
      <c r="Q1190" s="13">
        <v>44227</v>
      </c>
    </row>
    <row r="1191" spans="1:17" x14ac:dyDescent="0.3">
      <c r="A1191" s="13">
        <v>44228</v>
      </c>
      <c r="D1191" s="25"/>
      <c r="E1191" s="25"/>
      <c r="F1191" s="25"/>
      <c r="I1191" s="13">
        <v>44228</v>
      </c>
      <c r="K1191" t="e">
        <f t="shared" si="55"/>
        <v>#DIV/0!</v>
      </c>
      <c r="Q1191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863:F864"/>
    <mergeCell ref="M863:N864"/>
    <mergeCell ref="U863:V864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84BDB-68B8-40C3-9E32-3F6698B26C7B}">
  <dimension ref="A1:AA1190"/>
  <sheetViews>
    <sheetView topLeftCell="A877" workbookViewId="0">
      <selection activeCell="C879" sqref="C879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  <col min="24" max="24" width="13.33203125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14">
        <v>27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22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22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22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22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 s="41">
        <v>13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41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E861" t="s">
        <v>64</v>
      </c>
      <c r="F861">
        <v>7.8944617134024314E-2</v>
      </c>
      <c r="I861" s="13">
        <v>43899</v>
      </c>
      <c r="J861">
        <v>34</v>
      </c>
      <c r="M861" t="s">
        <v>64</v>
      </c>
      <c r="N861">
        <v>3.2119313673661699E-3</v>
      </c>
      <c r="Q861" s="13">
        <v>43899</v>
      </c>
      <c r="R861" s="41">
        <v>13</v>
      </c>
      <c r="U861" t="s">
        <v>64</v>
      </c>
      <c r="V861">
        <v>0</v>
      </c>
    </row>
    <row r="862" spans="1:22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22" ht="15" thickBot="1" x14ac:dyDescent="0.35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22" x14ac:dyDescent="0.3">
      <c r="A864" s="13">
        <v>43902</v>
      </c>
      <c r="B864">
        <v>30</v>
      </c>
      <c r="E864" s="221" t="s">
        <v>59</v>
      </c>
      <c r="F864" s="222"/>
      <c r="I864" s="13">
        <v>43902</v>
      </c>
      <c r="J864">
        <v>36</v>
      </c>
      <c r="M864" s="221" t="s">
        <v>60</v>
      </c>
      <c r="N864" s="222"/>
      <c r="Q864" s="13">
        <v>43902</v>
      </c>
      <c r="R864" s="41">
        <v>13</v>
      </c>
      <c r="U864" s="221" t="s">
        <v>61</v>
      </c>
      <c r="V864" s="222"/>
    </row>
    <row r="865" spans="1:23" x14ac:dyDescent="0.3">
      <c r="A865" s="13">
        <v>43903</v>
      </c>
      <c r="B865">
        <v>30</v>
      </c>
      <c r="E865" s="223"/>
      <c r="F865" s="224"/>
      <c r="I865" s="13">
        <v>43903</v>
      </c>
      <c r="J865">
        <v>33</v>
      </c>
      <c r="M865" s="223"/>
      <c r="N865" s="224"/>
      <c r="Q865" s="13">
        <v>43903</v>
      </c>
      <c r="R865">
        <v>1</v>
      </c>
      <c r="U865" s="223"/>
      <c r="V865" s="224"/>
    </row>
    <row r="866" spans="1:23" x14ac:dyDescent="0.3">
      <c r="A866" s="13">
        <v>43904</v>
      </c>
      <c r="B866">
        <v>35</v>
      </c>
      <c r="E866" s="8" t="s">
        <v>10</v>
      </c>
      <c r="F866" s="9">
        <f>AVEDEV(E875:E1094)</f>
        <v>3.1649961606519046</v>
      </c>
      <c r="I866" s="13">
        <v>43904</v>
      </c>
      <c r="J866">
        <v>25</v>
      </c>
      <c r="M866" s="8" t="s">
        <v>10</v>
      </c>
      <c r="N866" s="9">
        <f>AVEDEV(M875:M1094)</f>
        <v>2.3542865407365632</v>
      </c>
      <c r="Q866" s="13">
        <v>43904</v>
      </c>
      <c r="R866">
        <v>2</v>
      </c>
      <c r="U866" s="8" t="s">
        <v>10</v>
      </c>
      <c r="V866" s="9">
        <f>AVEDEV(U1048:U1094)</f>
        <v>1.7066545948392937</v>
      </c>
    </row>
    <row r="867" spans="1:23" x14ac:dyDescent="0.3">
      <c r="A867" s="13">
        <v>43905</v>
      </c>
      <c r="B867">
        <v>36</v>
      </c>
      <c r="E867" s="8" t="s">
        <v>11</v>
      </c>
      <c r="F867" s="10">
        <f>AVEDEV(F875:F1094)</f>
        <v>41.673372960460213</v>
      </c>
      <c r="I867" s="13">
        <v>43905</v>
      </c>
      <c r="J867">
        <v>21</v>
      </c>
      <c r="M867" s="8" t="s">
        <v>11</v>
      </c>
      <c r="N867" s="10">
        <f>AVEDEV(N875:N1094)</f>
        <v>24.138174306135468</v>
      </c>
      <c r="Q867" s="13">
        <v>43905</v>
      </c>
      <c r="R867">
        <v>4</v>
      </c>
      <c r="U867" s="8" t="s">
        <v>11</v>
      </c>
      <c r="V867" s="10">
        <f>AVEDEV(V1048:V1094)</f>
        <v>12.545948392937978</v>
      </c>
    </row>
    <row r="868" spans="1:23" x14ac:dyDescent="0.3">
      <c r="A868" s="13">
        <v>43906</v>
      </c>
      <c r="B868">
        <v>32</v>
      </c>
      <c r="E868" s="8" t="s">
        <v>12</v>
      </c>
      <c r="F868" s="10">
        <f>SQRT(SUMSQ(D875:D1094)/COUNT(D945:D1094))</f>
        <v>7.7075131745450021</v>
      </c>
      <c r="I868" s="13">
        <v>43906</v>
      </c>
      <c r="J868">
        <v>22</v>
      </c>
      <c r="M868" s="8" t="s">
        <v>12</v>
      </c>
      <c r="N868" s="10">
        <f>SQRT(SUMSQ(L875:L1094)/COUNT(L945:L1094))</f>
        <v>5.9732791260573999</v>
      </c>
      <c r="Q868" s="13">
        <v>43906</v>
      </c>
      <c r="R868">
        <v>18</v>
      </c>
      <c r="U868" s="8" t="s">
        <v>12</v>
      </c>
      <c r="V868" s="10">
        <f>SQRT(V867)</f>
        <v>3.5420260293987083</v>
      </c>
    </row>
    <row r="869" spans="1:23" ht="15" thickBot="1" x14ac:dyDescent="0.35">
      <c r="A869" s="13">
        <v>43907</v>
      </c>
      <c r="B869">
        <v>34</v>
      </c>
      <c r="E869" s="11" t="s">
        <v>13</v>
      </c>
      <c r="F869" s="12">
        <f>AVERAGE(G875:G1094)</f>
        <v>0.17821199693548295</v>
      </c>
      <c r="I869" s="13">
        <v>43907</v>
      </c>
      <c r="J869">
        <v>27</v>
      </c>
      <c r="M869" s="11" t="s">
        <v>13</v>
      </c>
      <c r="N869" s="12">
        <f>AVERAGE(O875:O1094)</f>
        <v>0.14379917171260517</v>
      </c>
      <c r="Q869" s="13">
        <v>43907</v>
      </c>
      <c r="R869">
        <v>12</v>
      </c>
      <c r="U869" s="11" t="s">
        <v>13</v>
      </c>
      <c r="V869" s="12">
        <f>AVERAGE(W1048:W1094)</f>
        <v>0.26760915520302248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24</v>
      </c>
      <c r="N873" s="22" t="s">
        <v>25</v>
      </c>
      <c r="O873" s="22" t="s">
        <v>26</v>
      </c>
      <c r="P873" s="22"/>
      <c r="Q873" s="21">
        <v>43911</v>
      </c>
      <c r="R873">
        <v>10</v>
      </c>
    </row>
    <row r="874" spans="1:23" x14ac:dyDescent="0.3">
      <c r="A874" s="13">
        <v>43912</v>
      </c>
      <c r="B874">
        <v>34</v>
      </c>
      <c r="C874">
        <f>B874</f>
        <v>34</v>
      </c>
      <c r="D874" s="17">
        <f>B874-C874</f>
        <v>0</v>
      </c>
      <c r="E874">
        <f>ABS(D874)</f>
        <v>0</v>
      </c>
      <c r="F874">
        <f>E874^2</f>
        <v>0</v>
      </c>
      <c r="G874" s="40">
        <f>E874/B874</f>
        <v>0</v>
      </c>
      <c r="I874" s="13">
        <v>43912</v>
      </c>
      <c r="J874">
        <v>25</v>
      </c>
      <c r="K874" s="17">
        <f>J874</f>
        <v>25</v>
      </c>
      <c r="L874" s="17">
        <f t="shared" ref="L874:L937" si="0">J874-K874</f>
        <v>0</v>
      </c>
      <c r="M874">
        <f t="shared" ref="M874:M937" si="1">ABS(L874)</f>
        <v>0</v>
      </c>
      <c r="N874">
        <f t="shared" ref="N874:N937" si="2">M874^2</f>
        <v>0</v>
      </c>
      <c r="O874" s="40">
        <f t="shared" ref="O874:O937" si="3">ABS(M874/J874)</f>
        <v>0</v>
      </c>
      <c r="Q874" s="13">
        <v>43912</v>
      </c>
      <c r="R874">
        <v>6</v>
      </c>
      <c r="S874" s="17"/>
      <c r="T874" s="17"/>
      <c r="W874" s="40"/>
    </row>
    <row r="875" spans="1:23" x14ac:dyDescent="0.3">
      <c r="A875" s="13">
        <v>43913</v>
      </c>
      <c r="B875">
        <v>33</v>
      </c>
      <c r="C875">
        <f>$F$861*B508+(1-$F$861)*C874</f>
        <v>32.657941508721585</v>
      </c>
      <c r="D875" s="17">
        <f t="shared" ref="D875:D938" si="4">B875-C875</f>
        <v>0.34205849127841503</v>
      </c>
      <c r="E875">
        <f t="shared" ref="E875:E938" si="5">ABS(D875)</f>
        <v>0.34205849127841503</v>
      </c>
      <c r="F875">
        <f t="shared" ref="F875:F938" si="6">E875^2</f>
        <v>0.11700401145566554</v>
      </c>
      <c r="G875" s="40">
        <f>E875/B875</f>
        <v>1.0365408826618638E-2</v>
      </c>
      <c r="I875" s="13">
        <v>43913</v>
      </c>
      <c r="J875">
        <v>32</v>
      </c>
      <c r="K875">
        <f>$N$861*J508+(1-$N$861)*K874</f>
        <v>25.019271588204195</v>
      </c>
      <c r="L875" s="17">
        <f t="shared" si="0"/>
        <v>6.9807284117958055</v>
      </c>
      <c r="M875">
        <f t="shared" si="1"/>
        <v>6.9807284117958055</v>
      </c>
      <c r="N875">
        <f t="shared" si="2"/>
        <v>48.730569159253186</v>
      </c>
      <c r="O875" s="40">
        <f t="shared" si="3"/>
        <v>0.21814776286861892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>$F$861*B509+(1-$F$861)*C875</f>
        <v>31.816554396878733</v>
      </c>
      <c r="D876" s="17">
        <f t="shared" si="4"/>
        <v>-4.8165543968787325</v>
      </c>
      <c r="E876">
        <f t="shared" si="5"/>
        <v>4.8165543968787325</v>
      </c>
      <c r="F876">
        <f t="shared" si="6"/>
        <v>23.199196258091852</v>
      </c>
      <c r="G876" s="40">
        <f>E876/B876</f>
        <v>0.1783909035881012</v>
      </c>
      <c r="I876" s="13">
        <v>43914</v>
      </c>
      <c r="J876">
        <v>20</v>
      </c>
      <c r="K876">
        <f t="shared" ref="K876:K939" si="7">$N$861*J509+(1-$N$861)*K875</f>
        <v>25.012785826450809</v>
      </c>
      <c r="L876" s="17">
        <f t="shared" si="0"/>
        <v>-5.0127858264508092</v>
      </c>
      <c r="M876">
        <f t="shared" si="1"/>
        <v>5.0127858264508092</v>
      </c>
      <c r="N876">
        <f t="shared" si="2"/>
        <v>25.128021741866121</v>
      </c>
      <c r="O876" s="40">
        <f t="shared" si="3"/>
        <v>0.25063929132254048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>$F$861*B510+(1-$F$861)*C876</f>
        <v>30.567922565637669</v>
      </c>
      <c r="D877" s="17">
        <f t="shared" si="4"/>
        <v>-6.5679225656376694</v>
      </c>
      <c r="E877">
        <f t="shared" si="5"/>
        <v>6.5679225656376694</v>
      </c>
      <c r="F877">
        <f t="shared" si="6"/>
        <v>43.137606828212505</v>
      </c>
      <c r="G877" s="40">
        <f t="shared" ref="G877:G940" si="8">E877/B877</f>
        <v>0.27366344023490291</v>
      </c>
      <c r="I877" s="13">
        <v>43915</v>
      </c>
      <c r="J877">
        <v>25</v>
      </c>
      <c r="K877">
        <f t="shared" si="7"/>
        <v>25.012744759253771</v>
      </c>
      <c r="L877" s="17">
        <f t="shared" si="0"/>
        <v>-1.274475925377061E-2</v>
      </c>
      <c r="M877">
        <f t="shared" si="1"/>
        <v>1.274475925377061E-2</v>
      </c>
      <c r="N877">
        <f t="shared" si="2"/>
        <v>1.624288884365716E-4</v>
      </c>
      <c r="O877" s="40">
        <f t="shared" si="3"/>
        <v>5.0979037015082436E-4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>$F$861*B511+(1-$F$861)*C877</f>
        <v>29.891531199059436</v>
      </c>
      <c r="D878" s="17">
        <f t="shared" si="4"/>
        <v>0.10846880094056388</v>
      </c>
      <c r="E878">
        <f t="shared" si="5"/>
        <v>0.10846880094056388</v>
      </c>
      <c r="F878">
        <f t="shared" si="6"/>
        <v>1.1765480777483671E-2</v>
      </c>
      <c r="G878" s="40">
        <f t="shared" si="8"/>
        <v>3.6156266980187962E-3</v>
      </c>
      <c r="I878" s="13">
        <v>43916</v>
      </c>
      <c r="J878">
        <v>22</v>
      </c>
      <c r="K878">
        <f t="shared" si="7"/>
        <v>24.99664416712492</v>
      </c>
      <c r="L878" s="17">
        <f t="shared" si="0"/>
        <v>-2.99664416712492</v>
      </c>
      <c r="M878">
        <f t="shared" si="1"/>
        <v>2.99664416712492</v>
      </c>
      <c r="N878">
        <f t="shared" si="2"/>
        <v>8.9798762643638046</v>
      </c>
      <c r="O878" s="40">
        <f t="shared" si="3"/>
        <v>0.13621109850567817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ref="C879:C940" si="9">$F$861*B512+(1-$F$861)*C878</f>
        <v>29.189592672814456</v>
      </c>
      <c r="D879" s="17">
        <f t="shared" si="4"/>
        <v>-8.1895926728144559</v>
      </c>
      <c r="E879">
        <f t="shared" si="5"/>
        <v>8.1895926728144559</v>
      </c>
      <c r="F879">
        <f t="shared" si="6"/>
        <v>67.069428146616218</v>
      </c>
      <c r="G879" s="40">
        <f t="shared" si="8"/>
        <v>0.38998060346735502</v>
      </c>
      <c r="I879" s="13">
        <v>43917</v>
      </c>
      <c r="J879">
        <v>24</v>
      </c>
      <c r="K879">
        <f t="shared" si="7"/>
        <v>25.003078808564528</v>
      </c>
      <c r="L879" s="17">
        <f t="shared" si="0"/>
        <v>-1.0030788085645277</v>
      </c>
      <c r="M879">
        <f t="shared" si="1"/>
        <v>1.0030788085645277</v>
      </c>
      <c r="N879">
        <f t="shared" si="2"/>
        <v>1.0061670961912323</v>
      </c>
      <c r="O879" s="40">
        <f t="shared" si="3"/>
        <v>4.179495035685532E-2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9"/>
        <v>28.38517918050746</v>
      </c>
      <c r="D880" s="17">
        <f t="shared" si="4"/>
        <v>0.61482081949253953</v>
      </c>
      <c r="E880">
        <f t="shared" si="5"/>
        <v>0.61482081949253953</v>
      </c>
      <c r="F880">
        <f t="shared" si="6"/>
        <v>0.37800464008147788</v>
      </c>
      <c r="G880" s="40">
        <f t="shared" si="8"/>
        <v>2.1200717913535845E-2</v>
      </c>
      <c r="I880" s="13">
        <v>43918</v>
      </c>
      <c r="J880">
        <v>18</v>
      </c>
      <c r="K880">
        <f t="shared" si="7"/>
        <v>25.028764370581651</v>
      </c>
      <c r="L880" s="17">
        <f t="shared" si="0"/>
        <v>-7.0287643705816514</v>
      </c>
      <c r="M880">
        <f t="shared" si="1"/>
        <v>7.0287643705816514</v>
      </c>
      <c r="N880">
        <f t="shared" si="2"/>
        <v>49.403528577158077</v>
      </c>
      <c r="O880" s="40">
        <f t="shared" si="3"/>
        <v>0.3904869094767584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9"/>
        <v>27.407435951966008</v>
      </c>
      <c r="D881" s="17">
        <f t="shared" si="4"/>
        <v>-10.407435951966008</v>
      </c>
      <c r="E881">
        <f t="shared" si="5"/>
        <v>10.407435951966008</v>
      </c>
      <c r="F881">
        <f t="shared" si="6"/>
        <v>108.3147230942746</v>
      </c>
      <c r="G881" s="40">
        <f t="shared" si="8"/>
        <v>0.61220211482152986</v>
      </c>
      <c r="I881" s="13">
        <v>43919</v>
      </c>
      <c r="J881">
        <v>24</v>
      </c>
      <c r="K881">
        <f t="shared" si="7"/>
        <v>25.022248118662784</v>
      </c>
      <c r="L881" s="17">
        <f t="shared" si="0"/>
        <v>-1.0222481186627839</v>
      </c>
      <c r="M881">
        <f t="shared" si="1"/>
        <v>1.0222481186627839</v>
      </c>
      <c r="N881">
        <f t="shared" si="2"/>
        <v>1.0449912161096011</v>
      </c>
      <c r="O881" s="40">
        <f t="shared" si="3"/>
        <v>4.2593671610949325E-2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9"/>
        <v>26.270046436855072</v>
      </c>
      <c r="D882" s="17">
        <f t="shared" si="4"/>
        <v>1.7299535631449281</v>
      </c>
      <c r="E882">
        <f t="shared" si="5"/>
        <v>1.7299535631449281</v>
      </c>
      <c r="F882">
        <f t="shared" si="6"/>
        <v>2.9927393306378329</v>
      </c>
      <c r="G882" s="40">
        <f t="shared" si="8"/>
        <v>6.1784055826604574E-2</v>
      </c>
      <c r="I882" s="13">
        <v>43920</v>
      </c>
      <c r="J882">
        <v>20</v>
      </c>
      <c r="K882">
        <f t="shared" si="7"/>
        <v>25.02860052196732</v>
      </c>
      <c r="L882" s="17">
        <f t="shared" si="0"/>
        <v>-5.02860052196732</v>
      </c>
      <c r="M882">
        <f t="shared" si="1"/>
        <v>5.02860052196732</v>
      </c>
      <c r="N882">
        <f t="shared" si="2"/>
        <v>25.286823209530002</v>
      </c>
      <c r="O882" s="40">
        <f t="shared" si="3"/>
        <v>0.25143002609836601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9"/>
        <v>26.169783107155116</v>
      </c>
      <c r="D883" s="17">
        <f t="shared" si="4"/>
        <v>-9.1697831071551157</v>
      </c>
      <c r="E883">
        <f t="shared" si="5"/>
        <v>9.1697831071551157</v>
      </c>
      <c r="F883">
        <f t="shared" si="6"/>
        <v>84.084922232267331</v>
      </c>
      <c r="G883" s="40">
        <f t="shared" si="8"/>
        <v>0.53939900630324211</v>
      </c>
      <c r="I883" s="13">
        <v>43921</v>
      </c>
      <c r="J883">
        <v>19</v>
      </c>
      <c r="K883">
        <f t="shared" si="7"/>
        <v>25.022084796318957</v>
      </c>
      <c r="L883" s="17">
        <f t="shared" si="0"/>
        <v>-6.022084796318957</v>
      </c>
      <c r="M883">
        <f t="shared" si="1"/>
        <v>6.022084796318957</v>
      </c>
      <c r="N883">
        <f t="shared" si="2"/>
        <v>36.265505294055934</v>
      </c>
      <c r="O883" s="40">
        <f t="shared" si="3"/>
        <v>0.31695183138520827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9"/>
        <v>25.603767324826759</v>
      </c>
      <c r="D884" s="17">
        <f t="shared" si="4"/>
        <v>-2.6037673248267588</v>
      </c>
      <c r="E884">
        <f t="shared" si="5"/>
        <v>2.6037673248267588</v>
      </c>
      <c r="F884">
        <f t="shared" si="6"/>
        <v>6.7796042818354962</v>
      </c>
      <c r="G884" s="40">
        <f t="shared" si="8"/>
        <v>0.11320727499246777</v>
      </c>
      <c r="I884" s="13">
        <v>43922</v>
      </c>
      <c r="J884">
        <v>20</v>
      </c>
      <c r="K884">
        <f t="shared" si="7"/>
        <v>25.018801930101553</v>
      </c>
      <c r="L884" s="17">
        <f t="shared" si="0"/>
        <v>-5.018801930101553</v>
      </c>
      <c r="M884">
        <f t="shared" si="1"/>
        <v>5.018801930101553</v>
      </c>
      <c r="N884">
        <f t="shared" si="2"/>
        <v>25.188372813591073</v>
      </c>
      <c r="O884" s="40">
        <f t="shared" si="3"/>
        <v>0.25094009650507765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9"/>
        <v>25.08243544172613</v>
      </c>
      <c r="D885" s="17">
        <f t="shared" si="4"/>
        <v>-4.0824354417261297</v>
      </c>
      <c r="E885">
        <f t="shared" si="5"/>
        <v>4.0824354417261297</v>
      </c>
      <c r="F885">
        <f t="shared" si="6"/>
        <v>16.666279135861618</v>
      </c>
      <c r="G885" s="40">
        <f t="shared" si="8"/>
        <v>0.19440168770124427</v>
      </c>
      <c r="I885" s="13">
        <v>43923</v>
      </c>
      <c r="J885">
        <v>22</v>
      </c>
      <c r="K885">
        <f t="shared" si="7"/>
        <v>25.041225059164056</v>
      </c>
      <c r="L885" s="17">
        <f t="shared" si="0"/>
        <v>-3.0412250591640557</v>
      </c>
      <c r="M885">
        <f t="shared" si="1"/>
        <v>3.0412250591640557</v>
      </c>
      <c r="N885">
        <f t="shared" si="2"/>
        <v>9.2490498604874141</v>
      </c>
      <c r="O885" s="40">
        <f t="shared" si="3"/>
        <v>0.13823750268927526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9"/>
        <v>24.602259904536641</v>
      </c>
      <c r="D886" s="17">
        <f t="shared" si="4"/>
        <v>-3.6022599045366412</v>
      </c>
      <c r="E886">
        <f t="shared" si="5"/>
        <v>3.6022599045366412</v>
      </c>
      <c r="F886">
        <f t="shared" si="6"/>
        <v>12.976276419832331</v>
      </c>
      <c r="G886" s="40">
        <f t="shared" si="8"/>
        <v>0.17153618593031625</v>
      </c>
      <c r="I886" s="13">
        <v>43924</v>
      </c>
      <c r="J886">
        <v>19</v>
      </c>
      <c r="K886">
        <f t="shared" si="7"/>
        <v>25.066788098042334</v>
      </c>
      <c r="L886" s="17">
        <f t="shared" si="0"/>
        <v>-6.0667880980423341</v>
      </c>
      <c r="M886">
        <f t="shared" si="1"/>
        <v>6.0667880980423341</v>
      </c>
      <c r="N886">
        <f t="shared" si="2"/>
        <v>36.805917826548125</v>
      </c>
      <c r="O886" s="40">
        <f t="shared" si="3"/>
        <v>0.31930463673907022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9"/>
        <v>24.317880875555748</v>
      </c>
      <c r="D887" s="17">
        <f t="shared" si="4"/>
        <v>2.6821191244442524</v>
      </c>
      <c r="E887">
        <f t="shared" si="5"/>
        <v>2.6821191244442524</v>
      </c>
      <c r="F887">
        <f t="shared" si="6"/>
        <v>7.1937629977096034</v>
      </c>
      <c r="G887" s="40">
        <f t="shared" si="8"/>
        <v>9.9337745349787121E-2</v>
      </c>
      <c r="I887" s="13">
        <v>43925</v>
      </c>
      <c r="J887">
        <v>18</v>
      </c>
      <c r="K887">
        <f t="shared" si="7"/>
        <v>25.079421304724729</v>
      </c>
      <c r="L887" s="17">
        <f t="shared" si="0"/>
        <v>-7.079421304724729</v>
      </c>
      <c r="M887">
        <f t="shared" si="1"/>
        <v>7.079421304724729</v>
      </c>
      <c r="N887">
        <f t="shared" si="2"/>
        <v>50.118206009790384</v>
      </c>
      <c r="O887" s="40">
        <f t="shared" si="3"/>
        <v>0.39330118359581828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9"/>
        <v>23.661228954468573</v>
      </c>
      <c r="D888" s="17">
        <f t="shared" si="4"/>
        <v>4.338771045531427</v>
      </c>
      <c r="E888">
        <f t="shared" si="5"/>
        <v>4.338771045531427</v>
      </c>
      <c r="F888">
        <f t="shared" si="6"/>
        <v>18.824934185541871</v>
      </c>
      <c r="G888" s="40">
        <f t="shared" si="8"/>
        <v>0.15495610876897953</v>
      </c>
      <c r="I888" s="13">
        <v>43926</v>
      </c>
      <c r="J888">
        <v>22</v>
      </c>
      <c r="K888">
        <f t="shared" si="7"/>
        <v>25.092013934414311</v>
      </c>
      <c r="L888" s="17">
        <f t="shared" si="0"/>
        <v>-3.0920139344143109</v>
      </c>
      <c r="M888">
        <f t="shared" si="1"/>
        <v>3.0920139344143109</v>
      </c>
      <c r="N888">
        <f t="shared" si="2"/>
        <v>9.5605501706122666</v>
      </c>
      <c r="O888" s="40">
        <f t="shared" si="3"/>
        <v>0.14054608792792322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9"/>
        <v>22.977471550747925</v>
      </c>
      <c r="D889" s="17">
        <f t="shared" si="4"/>
        <v>-0.97747155074792502</v>
      </c>
      <c r="E889">
        <f t="shared" si="5"/>
        <v>0.97747155074792502</v>
      </c>
      <c r="F889">
        <f t="shared" si="6"/>
        <v>0.95545063252155338</v>
      </c>
      <c r="G889" s="40">
        <f t="shared" si="8"/>
        <v>4.4430525033996589E-2</v>
      </c>
      <c r="I889" s="13">
        <v>43927</v>
      </c>
      <c r="J889">
        <v>21</v>
      </c>
      <c r="K889">
        <f t="shared" si="7"/>
        <v>25.110989980176328</v>
      </c>
      <c r="L889" s="17">
        <f t="shared" si="0"/>
        <v>-4.1109899801763277</v>
      </c>
      <c r="M889">
        <f t="shared" si="1"/>
        <v>4.1109899801763277</v>
      </c>
      <c r="N889">
        <f t="shared" si="2"/>
        <v>16.900238617110162</v>
      </c>
      <c r="O889" s="40">
        <f t="shared" si="3"/>
        <v>0.19576142762744417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9"/>
        <v>22.97925005054875</v>
      </c>
      <c r="D890" s="17">
        <f t="shared" si="4"/>
        <v>-3.9792500505487496</v>
      </c>
      <c r="E890">
        <f t="shared" si="5"/>
        <v>3.9792500505487496</v>
      </c>
      <c r="F890">
        <f t="shared" si="6"/>
        <v>15.834430964792226</v>
      </c>
      <c r="G890" s="40">
        <f t="shared" si="8"/>
        <v>0.2094342131867763</v>
      </c>
      <c r="I890" s="13">
        <v>43928</v>
      </c>
      <c r="J890">
        <v>23</v>
      </c>
      <c r="K890">
        <f t="shared" si="7"/>
        <v>25.120269282079633</v>
      </c>
      <c r="L890" s="17">
        <f t="shared" si="0"/>
        <v>-2.1202692820796329</v>
      </c>
      <c r="M890">
        <f t="shared" si="1"/>
        <v>2.1202692820796329</v>
      </c>
      <c r="N890">
        <f t="shared" si="2"/>
        <v>4.4955418285304818</v>
      </c>
      <c r="O890" s="40">
        <f t="shared" si="3"/>
        <v>9.2185620959984046E-2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9"/>
        <v>22.665109678827633</v>
      </c>
      <c r="D891" s="17">
        <f t="shared" si="4"/>
        <v>0.33489032117236661</v>
      </c>
      <c r="E891">
        <f t="shared" si="5"/>
        <v>0.33489032117236661</v>
      </c>
      <c r="F891">
        <f t="shared" si="6"/>
        <v>0.11215152721493087</v>
      </c>
      <c r="G891" s="40">
        <f t="shared" si="8"/>
        <v>1.4560448746624636E-2</v>
      </c>
      <c r="I891" s="13">
        <v>43929</v>
      </c>
      <c r="J891">
        <v>23</v>
      </c>
      <c r="K891">
        <f t="shared" si="7"/>
        <v>25.107035259930527</v>
      </c>
      <c r="L891" s="17">
        <f t="shared" si="0"/>
        <v>-2.1070352599305266</v>
      </c>
      <c r="M891">
        <f t="shared" si="1"/>
        <v>2.1070352599305266</v>
      </c>
      <c r="N891">
        <f t="shared" si="2"/>
        <v>4.4395975865905024</v>
      </c>
      <c r="O891" s="40">
        <f t="shared" si="3"/>
        <v>9.1610228692631593E-2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9"/>
        <v>22.612602849880449</v>
      </c>
      <c r="D892" s="17">
        <f t="shared" si="4"/>
        <v>-5.6126028498804494</v>
      </c>
      <c r="E892">
        <f t="shared" si="5"/>
        <v>5.6126028498804494</v>
      </c>
      <c r="F892">
        <f t="shared" si="6"/>
        <v>31.501310750486144</v>
      </c>
      <c r="G892" s="40">
        <f t="shared" si="8"/>
        <v>0.33015310881649701</v>
      </c>
      <c r="I892" s="13">
        <v>43930</v>
      </c>
      <c r="J892">
        <v>20</v>
      </c>
      <c r="K892">
        <f t="shared" si="7"/>
        <v>25.138810783695405</v>
      </c>
      <c r="L892" s="17">
        <f t="shared" si="0"/>
        <v>-5.1388107836954049</v>
      </c>
      <c r="M892">
        <f t="shared" si="1"/>
        <v>5.1388107836954049</v>
      </c>
      <c r="N892">
        <f t="shared" si="2"/>
        <v>26.40737627062418</v>
      </c>
      <c r="O892" s="40">
        <f t="shared" si="3"/>
        <v>0.25694053918477022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9"/>
        <v>22.406351918173375</v>
      </c>
      <c r="D893" s="17">
        <f t="shared" si="4"/>
        <v>-1.4063519181733746</v>
      </c>
      <c r="E893">
        <f t="shared" si="5"/>
        <v>1.4063519181733746</v>
      </c>
      <c r="F893">
        <f t="shared" si="6"/>
        <v>1.9778257177499301</v>
      </c>
      <c r="G893" s="40">
        <f t="shared" si="8"/>
        <v>6.6969138960636887E-2</v>
      </c>
      <c r="I893" s="13">
        <v>43931</v>
      </c>
      <c r="J893">
        <v>24</v>
      </c>
      <c r="K893">
        <f t="shared" si="7"/>
        <v>25.15121265845459</v>
      </c>
      <c r="L893" s="17">
        <f t="shared" si="0"/>
        <v>-1.1512126584545896</v>
      </c>
      <c r="M893">
        <f t="shared" si="1"/>
        <v>1.1512126584545896</v>
      </c>
      <c r="N893">
        <f t="shared" si="2"/>
        <v>1.3252905849860837</v>
      </c>
      <c r="O893" s="40">
        <f t="shared" si="3"/>
        <v>4.7967194102274568E-2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9"/>
        <v>21.979549535901377</v>
      </c>
      <c r="D894" s="17">
        <f t="shared" si="4"/>
        <v>5.0204504640986229</v>
      </c>
      <c r="E894">
        <f t="shared" si="5"/>
        <v>5.0204504640986229</v>
      </c>
      <c r="F894">
        <f t="shared" si="6"/>
        <v>25.204922862468077</v>
      </c>
      <c r="G894" s="40">
        <f t="shared" si="8"/>
        <v>0.18594260978143048</v>
      </c>
      <c r="I894" s="13">
        <v>43932</v>
      </c>
      <c r="J894">
        <v>20</v>
      </c>
      <c r="K894">
        <f t="shared" si="7"/>
        <v>25.166786630610588</v>
      </c>
      <c r="L894" s="17">
        <f t="shared" si="0"/>
        <v>-5.1667866306105878</v>
      </c>
      <c r="M894">
        <f t="shared" si="1"/>
        <v>5.1667866306105878</v>
      </c>
      <c r="N894">
        <f t="shared" si="2"/>
        <v>26.695684086256311</v>
      </c>
      <c r="O894" s="40">
        <f t="shared" si="3"/>
        <v>0.2583393315305294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>
        <v>26</v>
      </c>
      <c r="C895">
        <f t="shared" si="9"/>
        <v>21.428551670021683</v>
      </c>
      <c r="D895" s="17">
        <f t="shared" si="4"/>
        <v>4.5714483299783168</v>
      </c>
      <c r="E895">
        <f t="shared" si="5"/>
        <v>4.5714483299783168</v>
      </c>
      <c r="F895">
        <f t="shared" si="6"/>
        <v>20.898139833661542</v>
      </c>
      <c r="G895" s="40">
        <f t="shared" si="8"/>
        <v>0.17582493576839681</v>
      </c>
      <c r="I895" s="13">
        <v>43933</v>
      </c>
      <c r="J895">
        <v>27</v>
      </c>
      <c r="K895">
        <f t="shared" si="7"/>
        <v>25.169462854767438</v>
      </c>
      <c r="L895" s="17">
        <f t="shared" si="0"/>
        <v>1.8305371452325616</v>
      </c>
      <c r="M895">
        <f t="shared" si="1"/>
        <v>1.8305371452325616</v>
      </c>
      <c r="N895">
        <f t="shared" si="2"/>
        <v>3.3508662400761762</v>
      </c>
      <c r="O895" s="40">
        <f t="shared" si="3"/>
        <v>6.7797672045650431E-2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9"/>
        <v>20.999996736839552</v>
      </c>
      <c r="D896" s="17">
        <f t="shared" si="4"/>
        <v>3.263160447630753E-6</v>
      </c>
      <c r="E896">
        <f t="shared" si="5"/>
        <v>3.263160447630753E-6</v>
      </c>
      <c r="F896">
        <f t="shared" si="6"/>
        <v>1.0648216106981737E-11</v>
      </c>
      <c r="G896" s="40">
        <f t="shared" si="8"/>
        <v>1.5538859274432156E-7</v>
      </c>
      <c r="I896" s="13">
        <v>43934</v>
      </c>
      <c r="J896">
        <v>23</v>
      </c>
      <c r="K896">
        <f t="shared" si="7"/>
        <v>25.184978208545438</v>
      </c>
      <c r="L896" s="17">
        <f t="shared" si="0"/>
        <v>-2.1849782085454379</v>
      </c>
      <c r="M896">
        <f t="shared" si="1"/>
        <v>2.1849782085454379</v>
      </c>
      <c r="N896">
        <f t="shared" si="2"/>
        <v>4.7741297718184308</v>
      </c>
      <c r="O896" s="40">
        <f t="shared" si="3"/>
        <v>9.4999052545453821E-2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9"/>
        <v>20.999996994448505</v>
      </c>
      <c r="D897" s="17">
        <f t="shared" si="4"/>
        <v>3.0055514947946449E-6</v>
      </c>
      <c r="E897">
        <f t="shared" si="5"/>
        <v>3.0055514947946449E-6</v>
      </c>
      <c r="F897">
        <f t="shared" si="6"/>
        <v>9.0333397878623239E-12</v>
      </c>
      <c r="G897" s="40">
        <f t="shared" si="8"/>
        <v>1.4312149975212593E-7</v>
      </c>
      <c r="I897" s="13">
        <v>43935</v>
      </c>
      <c r="J897">
        <v>27</v>
      </c>
      <c r="K897">
        <f t="shared" si="7"/>
        <v>25.206867590806695</v>
      </c>
      <c r="L897" s="17">
        <f t="shared" si="0"/>
        <v>1.793132409193305</v>
      </c>
      <c r="M897">
        <f t="shared" si="1"/>
        <v>1.793132409193305</v>
      </c>
      <c r="N897">
        <f t="shared" si="2"/>
        <v>3.2153238368993859</v>
      </c>
      <c r="O897" s="40">
        <f t="shared" si="3"/>
        <v>6.6412311451603881E-2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9"/>
        <v>20.921052614586593</v>
      </c>
      <c r="D898" s="17">
        <f t="shared" si="4"/>
        <v>3.0789473854134073</v>
      </c>
      <c r="E898">
        <f t="shared" si="5"/>
        <v>3.0789473854134073</v>
      </c>
      <c r="F898">
        <f t="shared" si="6"/>
        <v>9.479917002144056</v>
      </c>
      <c r="G898" s="40">
        <f t="shared" si="8"/>
        <v>0.12828947439222529</v>
      </c>
      <c r="I898" s="13">
        <v>43936</v>
      </c>
      <c r="J898">
        <v>30</v>
      </c>
      <c r="K898">
        <f t="shared" si="7"/>
        <v>25.212627009037625</v>
      </c>
      <c r="L898" s="17">
        <f t="shared" si="0"/>
        <v>4.7873729909623748</v>
      </c>
      <c r="M898">
        <f t="shared" si="1"/>
        <v>4.7873729909623748</v>
      </c>
      <c r="N898">
        <f t="shared" si="2"/>
        <v>22.918940154596033</v>
      </c>
      <c r="O898" s="40">
        <f t="shared" si="3"/>
        <v>0.15957909969874581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9"/>
        <v>21.322008171371909</v>
      </c>
      <c r="D899" s="17">
        <f t="shared" si="4"/>
        <v>-0.32200817137190896</v>
      </c>
      <c r="E899">
        <f t="shared" si="5"/>
        <v>0.32200817137190896</v>
      </c>
      <c r="F899">
        <f t="shared" si="6"/>
        <v>0.10368926243028069</v>
      </c>
      <c r="G899" s="40">
        <f t="shared" si="8"/>
        <v>1.5333722446281379E-2</v>
      </c>
      <c r="I899" s="13">
        <v>43937</v>
      </c>
      <c r="J899">
        <v>27</v>
      </c>
      <c r="K899">
        <f t="shared" si="7"/>
        <v>25.224791791147211</v>
      </c>
      <c r="L899" s="17">
        <f t="shared" si="0"/>
        <v>1.7752082088527885</v>
      </c>
      <c r="M899">
        <f t="shared" si="1"/>
        <v>1.7752082088527885</v>
      </c>
      <c r="N899">
        <f t="shared" si="2"/>
        <v>3.1513641847783256</v>
      </c>
      <c r="O899" s="40">
        <f t="shared" si="3"/>
        <v>6.5748452179732908E-2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9"/>
        <v>21.375531976702948</v>
      </c>
      <c r="D900" s="17">
        <f t="shared" si="4"/>
        <v>5.6244680232970516</v>
      </c>
      <c r="E900">
        <f t="shared" si="5"/>
        <v>5.6244680232970516</v>
      </c>
      <c r="F900">
        <f t="shared" si="6"/>
        <v>31.634640545091042</v>
      </c>
      <c r="G900" s="40">
        <f t="shared" si="8"/>
        <v>0.20831363049248339</v>
      </c>
      <c r="I900" s="13">
        <v>43938</v>
      </c>
      <c r="J900">
        <v>22</v>
      </c>
      <c r="K900">
        <f t="shared" si="7"/>
        <v>25.236917500811565</v>
      </c>
      <c r="L900" s="17">
        <f t="shared" si="0"/>
        <v>-3.2369175008115647</v>
      </c>
      <c r="M900">
        <f t="shared" si="1"/>
        <v>3.2369175008115647</v>
      </c>
      <c r="N900">
        <f t="shared" si="2"/>
        <v>10.477634907060185</v>
      </c>
      <c r="O900" s="40">
        <f t="shared" si="3"/>
        <v>0.14713261367325295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9"/>
        <v>21.34588574858055</v>
      </c>
      <c r="D901" s="17">
        <f t="shared" si="4"/>
        <v>3.6541142514194505</v>
      </c>
      <c r="E901">
        <f t="shared" si="5"/>
        <v>3.6541142514194505</v>
      </c>
      <c r="F901">
        <f t="shared" si="6"/>
        <v>13.352550962426731</v>
      </c>
      <c r="G901" s="40">
        <f t="shared" si="8"/>
        <v>0.14616457005677802</v>
      </c>
      <c r="I901" s="13">
        <v>43939</v>
      </c>
      <c r="J901">
        <v>27</v>
      </c>
      <c r="K901">
        <f t="shared" si="7"/>
        <v>25.261851988998156</v>
      </c>
      <c r="L901" s="17">
        <f t="shared" si="0"/>
        <v>1.7381480110018437</v>
      </c>
      <c r="M901">
        <f t="shared" si="1"/>
        <v>1.7381480110018437</v>
      </c>
      <c r="N901">
        <f t="shared" si="2"/>
        <v>3.0211585081496652</v>
      </c>
      <c r="O901" s="40">
        <f t="shared" si="3"/>
        <v>6.4375852259327543E-2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9"/>
        <v>21.23963531345272</v>
      </c>
      <c r="D902" s="17">
        <f t="shared" si="4"/>
        <v>11.76036468654728</v>
      </c>
      <c r="E902">
        <f t="shared" si="5"/>
        <v>11.76036468654728</v>
      </c>
      <c r="F902">
        <f t="shared" si="6"/>
        <v>138.30617756058831</v>
      </c>
      <c r="G902" s="40">
        <f t="shared" si="8"/>
        <v>0.35637468747112971</v>
      </c>
      <c r="I902" s="13">
        <v>43940</v>
      </c>
      <c r="J902">
        <v>18</v>
      </c>
      <c r="K902">
        <f t="shared" si="7"/>
        <v>25.305977977524211</v>
      </c>
      <c r="L902" s="17">
        <f t="shared" si="0"/>
        <v>-7.3059779775242113</v>
      </c>
      <c r="M902">
        <f t="shared" si="1"/>
        <v>7.3059779775242113</v>
      </c>
      <c r="N902">
        <f t="shared" si="2"/>
        <v>53.377314208068768</v>
      </c>
      <c r="O902" s="40">
        <f t="shared" si="3"/>
        <v>0.40588766541801174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9"/>
        <v>21.457551246782476</v>
      </c>
      <c r="D903" s="17">
        <f t="shared" si="4"/>
        <v>1.5424487532175242</v>
      </c>
      <c r="E903">
        <f t="shared" si="5"/>
        <v>1.5424487532175242</v>
      </c>
      <c r="F903">
        <f t="shared" si="6"/>
        <v>2.3791481563022949</v>
      </c>
      <c r="G903" s="40">
        <f t="shared" si="8"/>
        <v>6.7062989270327139E-2</v>
      </c>
      <c r="I903" s="13">
        <v>43941</v>
      </c>
      <c r="J903">
        <v>30</v>
      </c>
      <c r="K903">
        <f t="shared" si="7"/>
        <v>25.314630991362574</v>
      </c>
      <c r="L903" s="17">
        <f t="shared" si="0"/>
        <v>4.6853690086374264</v>
      </c>
      <c r="M903">
        <f t="shared" si="1"/>
        <v>4.6853690086374264</v>
      </c>
      <c r="N903">
        <f t="shared" si="2"/>
        <v>21.952682747100059</v>
      </c>
      <c r="O903" s="40">
        <f t="shared" si="3"/>
        <v>0.15617896695458089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9"/>
        <v>21.500374655920062</v>
      </c>
      <c r="D904" s="17">
        <f t="shared" si="4"/>
        <v>-1.5003746559200621</v>
      </c>
      <c r="E904">
        <f t="shared" si="5"/>
        <v>1.5003746559200621</v>
      </c>
      <c r="F904">
        <f t="shared" si="6"/>
        <v>2.2511241081272448</v>
      </c>
      <c r="G904" s="40">
        <f t="shared" si="8"/>
        <v>7.5018732796003101E-2</v>
      </c>
      <c r="I904" s="13">
        <v>43942</v>
      </c>
      <c r="J904">
        <v>32</v>
      </c>
      <c r="K904">
        <f t="shared" si="7"/>
        <v>25.332892006416465</v>
      </c>
      <c r="L904" s="17">
        <f t="shared" si="0"/>
        <v>6.6671079935835351</v>
      </c>
      <c r="M904">
        <f t="shared" si="1"/>
        <v>6.6671079935835351</v>
      </c>
      <c r="N904">
        <f t="shared" si="2"/>
        <v>44.450328998105469</v>
      </c>
      <c r="O904" s="40">
        <f t="shared" si="3"/>
        <v>0.20834712479948547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9"/>
        <v>20.039869661872444</v>
      </c>
      <c r="D905" s="17">
        <f t="shared" si="4"/>
        <v>-3.986966187244434E-2</v>
      </c>
      <c r="E905">
        <f t="shared" si="5"/>
        <v>3.986966187244434E-2</v>
      </c>
      <c r="F905">
        <f t="shared" si="6"/>
        <v>1.5895899378230419E-3</v>
      </c>
      <c r="G905" s="40">
        <f t="shared" si="8"/>
        <v>1.9934830936222171E-3</v>
      </c>
      <c r="I905" s="13">
        <v>43943</v>
      </c>
      <c r="J905">
        <v>25</v>
      </c>
      <c r="K905">
        <f t="shared" si="7"/>
        <v>25.26437222142442</v>
      </c>
      <c r="L905" s="17">
        <f t="shared" si="0"/>
        <v>-0.26437222142441996</v>
      </c>
      <c r="M905">
        <f t="shared" si="1"/>
        <v>0.26437222142441996</v>
      </c>
      <c r="N905">
        <f t="shared" si="2"/>
        <v>6.9892671460882544E-2</v>
      </c>
      <c r="O905" s="40">
        <f t="shared" si="3"/>
        <v>1.0574888856976798E-2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9"/>
        <v>19.720943698144563</v>
      </c>
      <c r="D906" s="17">
        <f t="shared" si="4"/>
        <v>3.2790563018554373</v>
      </c>
      <c r="E906">
        <f t="shared" si="5"/>
        <v>3.2790563018554373</v>
      </c>
      <c r="F906">
        <f t="shared" si="6"/>
        <v>10.752210230737857</v>
      </c>
      <c r="G906" s="40">
        <f t="shared" si="8"/>
        <v>0.1425676652980625</v>
      </c>
      <c r="I906" s="13">
        <v>43944</v>
      </c>
      <c r="J906">
        <v>24</v>
      </c>
      <c r="K906">
        <f t="shared" si="7"/>
        <v>25.279582732830598</v>
      </c>
      <c r="L906" s="17">
        <f t="shared" si="0"/>
        <v>-1.2795827328305975</v>
      </c>
      <c r="M906">
        <f t="shared" si="1"/>
        <v>1.2795827328305975</v>
      </c>
      <c r="N906">
        <f t="shared" si="2"/>
        <v>1.6373319701582203</v>
      </c>
      <c r="O906" s="40">
        <f t="shared" si="3"/>
        <v>5.3315947201274895E-2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9"/>
        <v>20.137696776723498</v>
      </c>
      <c r="D907" s="17">
        <f t="shared" si="4"/>
        <v>1.862303223276502</v>
      </c>
      <c r="E907">
        <f t="shared" si="5"/>
        <v>1.862303223276502</v>
      </c>
      <c r="F907">
        <f t="shared" si="6"/>
        <v>3.4681732954260487</v>
      </c>
      <c r="G907" s="40">
        <f t="shared" si="8"/>
        <v>8.4650146512568275E-2</v>
      </c>
      <c r="I907" s="13">
        <v>43945</v>
      </c>
      <c r="J907">
        <v>24</v>
      </c>
      <c r="K907">
        <f t="shared" si="7"/>
        <v>25.310804045954907</v>
      </c>
      <c r="L907" s="17">
        <f t="shared" si="0"/>
        <v>-1.3108040459549066</v>
      </c>
      <c r="M907">
        <f t="shared" si="1"/>
        <v>1.3108040459549066</v>
      </c>
      <c r="N907">
        <f t="shared" si="2"/>
        <v>1.7182072468917529</v>
      </c>
      <c r="O907" s="40">
        <f t="shared" si="3"/>
        <v>5.4616835248121109E-2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9"/>
        <v>19.574214037466302</v>
      </c>
      <c r="D908" s="17">
        <f t="shared" si="4"/>
        <v>10.425785962533698</v>
      </c>
      <c r="E908">
        <f t="shared" si="5"/>
        <v>10.425785962533698</v>
      </c>
      <c r="F908">
        <f t="shared" si="6"/>
        <v>108.69701293656472</v>
      </c>
      <c r="G908" s="40">
        <f t="shared" si="8"/>
        <v>0.34752619875112328</v>
      </c>
      <c r="I908" s="13">
        <v>43946</v>
      </c>
      <c r="J908">
        <v>26</v>
      </c>
      <c r="K908">
        <f t="shared" si="7"/>
        <v>25.319441558792697</v>
      </c>
      <c r="L908" s="17">
        <f t="shared" si="0"/>
        <v>0.68055844120730313</v>
      </c>
      <c r="M908">
        <f t="shared" si="1"/>
        <v>0.68055844120730313</v>
      </c>
      <c r="N908">
        <f t="shared" si="2"/>
        <v>0.46315979189851425</v>
      </c>
      <c r="O908" s="40">
        <f t="shared" si="3"/>
        <v>2.6175324661819353E-2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9"/>
        <v>19.292049078723469</v>
      </c>
      <c r="D909" s="17">
        <f t="shared" si="4"/>
        <v>13.707950921276531</v>
      </c>
      <c r="E909">
        <f t="shared" si="5"/>
        <v>13.707950921276531</v>
      </c>
      <c r="F909">
        <f t="shared" si="6"/>
        <v>187.9079184601261</v>
      </c>
      <c r="G909" s="40">
        <f t="shared" si="8"/>
        <v>0.4153924521598949</v>
      </c>
      <c r="I909" s="13">
        <v>43947</v>
      </c>
      <c r="J909">
        <v>24</v>
      </c>
      <c r="K909">
        <f t="shared" si="7"/>
        <v>25.331263259899433</v>
      </c>
      <c r="L909" s="17">
        <f t="shared" si="0"/>
        <v>-1.3312632598994334</v>
      </c>
      <c r="M909">
        <f t="shared" si="1"/>
        <v>1.3312632598994334</v>
      </c>
      <c r="N909">
        <f t="shared" si="2"/>
        <v>1.7722618671580663</v>
      </c>
      <c r="O909" s="40">
        <f t="shared" si="3"/>
        <v>5.5469302495809725E-2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9"/>
        <v>19.505827227421371</v>
      </c>
      <c r="D910" s="17">
        <f t="shared" si="4"/>
        <v>8.4941727725786293</v>
      </c>
      <c r="E910">
        <f t="shared" si="5"/>
        <v>8.4941727725786293</v>
      </c>
      <c r="F910">
        <f t="shared" si="6"/>
        <v>72.150971090416121</v>
      </c>
      <c r="G910" s="40">
        <f t="shared" si="8"/>
        <v>0.30336331330637961</v>
      </c>
      <c r="I910" s="13">
        <v>43948</v>
      </c>
      <c r="J910">
        <v>37</v>
      </c>
      <c r="K910">
        <f t="shared" si="7"/>
        <v>25.330199265044104</v>
      </c>
      <c r="L910" s="17">
        <f t="shared" si="0"/>
        <v>11.669800734955896</v>
      </c>
      <c r="M910">
        <f t="shared" si="1"/>
        <v>11.669800734955896</v>
      </c>
      <c r="N910">
        <f t="shared" si="2"/>
        <v>136.18424919357716</v>
      </c>
      <c r="O910" s="40">
        <f t="shared" si="3"/>
        <v>0.31540001986367283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9"/>
        <v>19.544839507750648</v>
      </c>
      <c r="D911" s="17">
        <f t="shared" si="4"/>
        <v>1.4551604922493517</v>
      </c>
      <c r="E911">
        <f t="shared" si="5"/>
        <v>1.4551604922493517</v>
      </c>
      <c r="F911">
        <f t="shared" si="6"/>
        <v>2.1174920582033758</v>
      </c>
      <c r="G911" s="40">
        <f t="shared" si="8"/>
        <v>6.9293356773778653E-2</v>
      </c>
      <c r="I911" s="13">
        <v>43949</v>
      </c>
      <c r="J911">
        <v>27</v>
      </c>
      <c r="K911">
        <f t="shared" si="7"/>
        <v>25.325926756299861</v>
      </c>
      <c r="L911" s="17">
        <f t="shared" si="0"/>
        <v>1.6740732437001391</v>
      </c>
      <c r="M911">
        <f t="shared" si="1"/>
        <v>1.6740732437001391</v>
      </c>
      <c r="N911">
        <f t="shared" si="2"/>
        <v>2.8025212252727054</v>
      </c>
      <c r="O911" s="40">
        <f t="shared" si="3"/>
        <v>6.2002712729634785E-2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9"/>
        <v>19.343938127143737</v>
      </c>
      <c r="D912" s="17">
        <f t="shared" si="4"/>
        <v>0.65606187285626305</v>
      </c>
      <c r="E912">
        <f t="shared" si="5"/>
        <v>0.65606187285626305</v>
      </c>
      <c r="F912">
        <f t="shared" si="6"/>
        <v>0.43041718101566745</v>
      </c>
      <c r="G912" s="40">
        <f t="shared" si="8"/>
        <v>3.2803093642813155E-2</v>
      </c>
      <c r="I912" s="13">
        <v>43950</v>
      </c>
      <c r="J912">
        <v>22</v>
      </c>
      <c r="K912">
        <f t="shared" si="7"/>
        <v>25.337727627397303</v>
      </c>
      <c r="L912" s="17">
        <f t="shared" si="0"/>
        <v>-3.3377276273973031</v>
      </c>
      <c r="M912">
        <f t="shared" si="1"/>
        <v>3.3377276273973031</v>
      </c>
      <c r="N912">
        <f t="shared" si="2"/>
        <v>11.140425714691231</v>
      </c>
      <c r="O912" s="40">
        <f t="shared" si="3"/>
        <v>0.15171489215442288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9"/>
        <v>19.237841446244559</v>
      </c>
      <c r="D913" s="17">
        <f t="shared" si="4"/>
        <v>2.7621585537554409</v>
      </c>
      <c r="E913">
        <f t="shared" si="5"/>
        <v>2.7621585537554409</v>
      </c>
      <c r="F913">
        <f t="shared" si="6"/>
        <v>7.6295198760843492</v>
      </c>
      <c r="G913" s="40">
        <f t="shared" si="8"/>
        <v>0.12555266153433822</v>
      </c>
      <c r="I913" s="13">
        <v>43951</v>
      </c>
      <c r="J913">
        <v>26</v>
      </c>
      <c r="K913">
        <f t="shared" si="7"/>
        <v>25.362338320376168</v>
      </c>
      <c r="L913" s="17">
        <f t="shared" si="0"/>
        <v>0.63766167962383236</v>
      </c>
      <c r="M913">
        <f t="shared" si="1"/>
        <v>0.63766167962383236</v>
      </c>
      <c r="N913">
        <f t="shared" si="2"/>
        <v>0.40661241766068701</v>
      </c>
      <c r="O913" s="40">
        <f t="shared" si="3"/>
        <v>2.4525449216301246E-2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9"/>
        <v>19.061175910064129</v>
      </c>
      <c r="D914" s="17">
        <f t="shared" si="4"/>
        <v>2.9388240899358706</v>
      </c>
      <c r="E914">
        <f t="shared" si="5"/>
        <v>2.9388240899358706</v>
      </c>
      <c r="F914">
        <f t="shared" si="6"/>
        <v>8.6366870315873978</v>
      </c>
      <c r="G914" s="40">
        <f t="shared" si="8"/>
        <v>0.13358291317890322</v>
      </c>
      <c r="I914" s="13">
        <v>43952</v>
      </c>
      <c r="J914">
        <v>23</v>
      </c>
      <c r="K914">
        <f t="shared" si="7"/>
        <v>25.39650575960038</v>
      </c>
      <c r="L914" s="17">
        <f t="shared" si="0"/>
        <v>-2.3965057596003803</v>
      </c>
      <c r="M914">
        <f t="shared" si="1"/>
        <v>2.3965057596003803</v>
      </c>
      <c r="N914">
        <f t="shared" si="2"/>
        <v>5.7432398557977953</v>
      </c>
      <c r="O914" s="40">
        <f t="shared" si="3"/>
        <v>0.10419590259132087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9"/>
        <v>18.424789464194099</v>
      </c>
      <c r="D915" s="17">
        <f t="shared" si="4"/>
        <v>14.575210535805901</v>
      </c>
      <c r="E915">
        <f t="shared" si="5"/>
        <v>14.575210535805901</v>
      </c>
      <c r="F915">
        <f t="shared" si="6"/>
        <v>212.43676216306736</v>
      </c>
      <c r="G915" s="40">
        <f t="shared" si="8"/>
        <v>0.44167304653957279</v>
      </c>
      <c r="I915" s="13">
        <v>43953</v>
      </c>
      <c r="J915">
        <v>22</v>
      </c>
      <c r="K915">
        <f t="shared" si="7"/>
        <v>25.411291867150609</v>
      </c>
      <c r="L915" s="17">
        <f t="shared" si="0"/>
        <v>-3.4112918671506094</v>
      </c>
      <c r="M915">
        <f t="shared" si="1"/>
        <v>3.4112918671506094</v>
      </c>
      <c r="N915">
        <f t="shared" si="2"/>
        <v>11.63691220288789</v>
      </c>
      <c r="O915" s="40">
        <f t="shared" si="3"/>
        <v>0.1550587212341186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9"/>
        <v>18.470199239714752</v>
      </c>
      <c r="D916" s="17">
        <f t="shared" si="4"/>
        <v>8.5298007602852479</v>
      </c>
      <c r="E916">
        <f t="shared" si="5"/>
        <v>8.5298007602852479</v>
      </c>
      <c r="F916">
        <f t="shared" si="6"/>
        <v>72.757501010162798</v>
      </c>
      <c r="G916" s="40">
        <f t="shared" si="8"/>
        <v>0.3159185466772314</v>
      </c>
      <c r="I916" s="13">
        <v>43954</v>
      </c>
      <c r="J916">
        <v>24</v>
      </c>
      <c r="K916">
        <f t="shared" si="7"/>
        <v>25.4163946886361</v>
      </c>
      <c r="L916" s="17">
        <f t="shared" si="0"/>
        <v>-1.4163946886360996</v>
      </c>
      <c r="M916">
        <f t="shared" si="1"/>
        <v>1.4163946886360996</v>
      </c>
      <c r="N916">
        <f t="shared" si="2"/>
        <v>2.0061739139965535</v>
      </c>
      <c r="O916" s="40">
        <f t="shared" si="3"/>
        <v>5.9016445359837487E-2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9"/>
        <v>18.354134923624734</v>
      </c>
      <c r="D917" s="17">
        <f t="shared" si="4"/>
        <v>6.6458650763752658</v>
      </c>
      <c r="E917">
        <f t="shared" si="5"/>
        <v>6.6458650763752658</v>
      </c>
      <c r="F917">
        <f t="shared" si="6"/>
        <v>44.167522613384421</v>
      </c>
      <c r="G917" s="40">
        <f t="shared" si="8"/>
        <v>0.26583460305501061</v>
      </c>
      <c r="I917" s="13">
        <v>43955</v>
      </c>
      <c r="J917">
        <v>27</v>
      </c>
      <c r="K917">
        <f t="shared" si="7"/>
        <v>25.43432884567866</v>
      </c>
      <c r="L917" s="17">
        <f t="shared" si="0"/>
        <v>1.5656711543213397</v>
      </c>
      <c r="M917">
        <f t="shared" si="1"/>
        <v>1.5656711543213397</v>
      </c>
      <c r="N917">
        <f t="shared" si="2"/>
        <v>2.4513261634739165</v>
      </c>
      <c r="O917" s="40">
        <f t="shared" si="3"/>
        <v>5.7987820530419988E-2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9"/>
        <v>18.405122494799418</v>
      </c>
      <c r="D918" s="17">
        <f t="shared" si="4"/>
        <v>3.5948775052005821</v>
      </c>
      <c r="E918">
        <f t="shared" si="5"/>
        <v>3.5948775052005821</v>
      </c>
      <c r="F918">
        <f t="shared" si="6"/>
        <v>12.923144277397162</v>
      </c>
      <c r="G918" s="40">
        <f t="shared" si="8"/>
        <v>0.16340352296366281</v>
      </c>
      <c r="I918" s="13">
        <v>43956</v>
      </c>
      <c r="J918">
        <v>28</v>
      </c>
      <c r="K918">
        <f t="shared" si="7"/>
        <v>25.432933811235472</v>
      </c>
      <c r="L918" s="17">
        <f t="shared" si="0"/>
        <v>2.5670661887645281</v>
      </c>
      <c r="M918">
        <f t="shared" si="1"/>
        <v>2.5670661887645281</v>
      </c>
      <c r="N918">
        <f t="shared" si="2"/>
        <v>6.5898288174980397</v>
      </c>
      <c r="O918" s="40">
        <f t="shared" si="3"/>
        <v>9.1680935313018866E-2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9"/>
        <v>18.688918723091192</v>
      </c>
      <c r="D919" s="17">
        <f t="shared" si="4"/>
        <v>5.3110812769088085</v>
      </c>
      <c r="E919">
        <f t="shared" si="5"/>
        <v>5.3110812769088085</v>
      </c>
      <c r="F919">
        <f t="shared" si="6"/>
        <v>28.207584329931301</v>
      </c>
      <c r="G919" s="40">
        <f t="shared" si="8"/>
        <v>0.22129505320453369</v>
      </c>
      <c r="I919" s="13">
        <v>43957</v>
      </c>
      <c r="J919">
        <v>27</v>
      </c>
      <c r="K919">
        <f t="shared" si="7"/>
        <v>25.454026777118735</v>
      </c>
      <c r="L919" s="17">
        <f t="shared" si="0"/>
        <v>1.5459732228812655</v>
      </c>
      <c r="M919">
        <f t="shared" si="1"/>
        <v>1.5459732228812655</v>
      </c>
      <c r="N919">
        <f t="shared" si="2"/>
        <v>2.3900332058658869</v>
      </c>
      <c r="O919" s="40">
        <f t="shared" si="3"/>
        <v>5.7258267514120942E-2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9"/>
        <v>19.423978469600538</v>
      </c>
      <c r="D920" s="17">
        <f t="shared" si="4"/>
        <v>7.576021530399462</v>
      </c>
      <c r="E920">
        <f t="shared" si="5"/>
        <v>7.576021530399462</v>
      </c>
      <c r="F920">
        <f t="shared" si="6"/>
        <v>57.396102229076206</v>
      </c>
      <c r="G920" s="40">
        <f t="shared" si="8"/>
        <v>0.28059339001479489</v>
      </c>
      <c r="I920" s="13">
        <v>43958</v>
      </c>
      <c r="J920">
        <v>29</v>
      </c>
      <c r="K920">
        <f t="shared" si="7"/>
        <v>25.494323582047439</v>
      </c>
      <c r="L920" s="17">
        <f t="shared" si="0"/>
        <v>3.5056764179525608</v>
      </c>
      <c r="M920">
        <f t="shared" si="1"/>
        <v>3.5056764179525608</v>
      </c>
      <c r="N920">
        <f t="shared" si="2"/>
        <v>12.289767147388698</v>
      </c>
      <c r="O920" s="40">
        <f t="shared" si="3"/>
        <v>0.12088539372250209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9"/>
        <v>19.469452268778877</v>
      </c>
      <c r="D921" s="17">
        <f t="shared" si="4"/>
        <v>9.5305477312211231</v>
      </c>
      <c r="E921">
        <f t="shared" si="5"/>
        <v>9.5305477312211231</v>
      </c>
      <c r="F921">
        <f t="shared" si="6"/>
        <v>90.831340057084091</v>
      </c>
      <c r="G921" s="40">
        <f t="shared" si="8"/>
        <v>0.32863957693865942</v>
      </c>
      <c r="I921" s="13">
        <v>43959</v>
      </c>
      <c r="J921">
        <v>41</v>
      </c>
      <c r="K921">
        <f t="shared" si="7"/>
        <v>25.521643230934927</v>
      </c>
      <c r="L921" s="17">
        <f t="shared" si="0"/>
        <v>15.478356769065073</v>
      </c>
      <c r="M921">
        <f t="shared" si="1"/>
        <v>15.478356769065073</v>
      </c>
      <c r="N921">
        <f t="shared" si="2"/>
        <v>239.57952827046256</v>
      </c>
      <c r="O921" s="40">
        <f t="shared" si="3"/>
        <v>0.37752089680646517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9"/>
        <v>20.22183771049767</v>
      </c>
      <c r="D922" s="17">
        <f t="shared" si="4"/>
        <v>6.7781622895023297</v>
      </c>
      <c r="E922">
        <f t="shared" si="5"/>
        <v>6.7781622895023297</v>
      </c>
      <c r="F922">
        <f t="shared" si="6"/>
        <v>45.943484022831463</v>
      </c>
      <c r="G922" s="40">
        <f t="shared" si="8"/>
        <v>0.25104304775934555</v>
      </c>
      <c r="I922" s="13">
        <v>43960</v>
      </c>
      <c r="J922">
        <v>22</v>
      </c>
      <c r="K922">
        <f t="shared" si="7"/>
        <v>25.532815474148379</v>
      </c>
      <c r="L922" s="17">
        <f t="shared" si="0"/>
        <v>-3.5328154741483786</v>
      </c>
      <c r="M922">
        <f t="shared" si="1"/>
        <v>3.5328154741483786</v>
      </c>
      <c r="N922">
        <f t="shared" si="2"/>
        <v>12.480785174382232</v>
      </c>
      <c r="O922" s="40">
        <f t="shared" si="3"/>
        <v>0.16058252155219901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9"/>
        <v>19.809601731706419</v>
      </c>
      <c r="D923" s="17">
        <f t="shared" si="4"/>
        <v>16.190398268293581</v>
      </c>
      <c r="E923">
        <f t="shared" si="5"/>
        <v>16.190398268293581</v>
      </c>
      <c r="F923">
        <f t="shared" si="6"/>
        <v>262.12899608596382</v>
      </c>
      <c r="G923" s="40">
        <f t="shared" si="8"/>
        <v>0.44973328523037726</v>
      </c>
      <c r="I923" s="13">
        <v>43961</v>
      </c>
      <c r="J923">
        <v>21</v>
      </c>
      <c r="K923">
        <f t="shared" si="7"/>
        <v>25.556799558352871</v>
      </c>
      <c r="L923" s="17">
        <f t="shared" si="0"/>
        <v>-4.5567995583528713</v>
      </c>
      <c r="M923">
        <f t="shared" si="1"/>
        <v>4.5567995583528713</v>
      </c>
      <c r="N923">
        <f t="shared" si="2"/>
        <v>20.764422215004924</v>
      </c>
      <c r="O923" s="40">
        <f t="shared" si="3"/>
        <v>0.21699045515966053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9"/>
        <v>19.666743415831789</v>
      </c>
      <c r="D924" s="17">
        <f t="shared" si="4"/>
        <v>9.3332565841682111</v>
      </c>
      <c r="E924">
        <f t="shared" si="5"/>
        <v>9.3332565841682111</v>
      </c>
      <c r="F924">
        <f t="shared" si="6"/>
        <v>87.109678465919259</v>
      </c>
      <c r="G924" s="40">
        <f t="shared" si="8"/>
        <v>0.32183643393683486</v>
      </c>
      <c r="I924" s="13">
        <v>43962</v>
      </c>
      <c r="J924">
        <v>31</v>
      </c>
      <c r="K924">
        <f t="shared" si="7"/>
        <v>25.583918538692355</v>
      </c>
      <c r="L924" s="17">
        <f t="shared" si="0"/>
        <v>5.4160814613076447</v>
      </c>
      <c r="M924">
        <f t="shared" si="1"/>
        <v>5.4160814613076447</v>
      </c>
      <c r="N924">
        <f t="shared" si="2"/>
        <v>29.333938395520352</v>
      </c>
      <c r="O924" s="40">
        <f t="shared" si="3"/>
        <v>0.17471230520347242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9"/>
        <v>20.166719932080486</v>
      </c>
      <c r="D925" s="17">
        <f t="shared" si="4"/>
        <v>5.8332800679195138</v>
      </c>
      <c r="E925">
        <f t="shared" si="5"/>
        <v>5.8332800679195138</v>
      </c>
      <c r="F925">
        <f t="shared" si="6"/>
        <v>34.027156350787088</v>
      </c>
      <c r="G925" s="40">
        <f t="shared" si="8"/>
        <v>0.22435692568921206</v>
      </c>
      <c r="I925" s="13">
        <v>43963</v>
      </c>
      <c r="J925">
        <v>45</v>
      </c>
      <c r="K925">
        <f t="shared" si="7"/>
        <v>25.585254963789307</v>
      </c>
      <c r="L925" s="17">
        <f t="shared" si="0"/>
        <v>19.414745036210693</v>
      </c>
      <c r="M925">
        <f t="shared" si="1"/>
        <v>19.414745036210693</v>
      </c>
      <c r="N925">
        <f t="shared" si="2"/>
        <v>376.93232482106777</v>
      </c>
      <c r="O925" s="40">
        <f t="shared" si="3"/>
        <v>0.43143877858245983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9"/>
        <v>20.31144752514183</v>
      </c>
      <c r="D926" s="17">
        <f t="shared" si="4"/>
        <v>0.68855247485817017</v>
      </c>
      <c r="E926">
        <f t="shared" si="5"/>
        <v>0.68855247485817017</v>
      </c>
      <c r="F926">
        <f t="shared" si="6"/>
        <v>0.47410451063331105</v>
      </c>
      <c r="G926" s="40">
        <f t="shared" si="8"/>
        <v>3.2788213088484293E-2</v>
      </c>
      <c r="I926" s="13">
        <v>43964</v>
      </c>
      <c r="J926">
        <v>26</v>
      </c>
      <c r="K926">
        <f t="shared" si="7"/>
        <v>25.593010959115301</v>
      </c>
      <c r="L926" s="17">
        <f t="shared" si="0"/>
        <v>0.40698904088469945</v>
      </c>
      <c r="M926">
        <f t="shared" si="1"/>
        <v>0.40698904088469945</v>
      </c>
      <c r="N926">
        <f t="shared" si="2"/>
        <v>0.16564007940024755</v>
      </c>
      <c r="O926" s="40">
        <f t="shared" si="3"/>
        <v>1.5653424649411517E-2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9"/>
        <v>20.83947273945034</v>
      </c>
      <c r="D927" s="17">
        <f t="shared" si="4"/>
        <v>0.16052726054966016</v>
      </c>
      <c r="E927">
        <f t="shared" si="5"/>
        <v>0.16052726054966016</v>
      </c>
      <c r="F927">
        <f t="shared" si="6"/>
        <v>2.5769001379578479E-2</v>
      </c>
      <c r="G927" s="40">
        <f t="shared" si="8"/>
        <v>7.6441552642695313E-3</v>
      </c>
      <c r="I927" s="13">
        <v>43965</v>
      </c>
      <c r="J927">
        <v>22</v>
      </c>
      <c r="K927">
        <f t="shared" si="7"/>
        <v>25.623225562288187</v>
      </c>
      <c r="L927" s="17">
        <f t="shared" si="0"/>
        <v>-3.6232255622881873</v>
      </c>
      <c r="M927">
        <f t="shared" si="1"/>
        <v>3.6232255622881873</v>
      </c>
      <c r="N927">
        <f t="shared" si="2"/>
        <v>13.127763475218551</v>
      </c>
      <c r="O927" s="40">
        <f t="shared" si="3"/>
        <v>0.16469207101309943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9"/>
        <v>21.246868588244126</v>
      </c>
      <c r="D928" s="17">
        <f t="shared" si="4"/>
        <v>0.75313141175587361</v>
      </c>
      <c r="E928">
        <f t="shared" si="5"/>
        <v>0.75313141175587361</v>
      </c>
      <c r="F928">
        <f t="shared" si="6"/>
        <v>0.56720692337339529</v>
      </c>
      <c r="G928" s="40">
        <f t="shared" si="8"/>
        <v>3.4233245988903344E-2</v>
      </c>
      <c r="I928" s="13">
        <v>43966</v>
      </c>
      <c r="J928">
        <v>30</v>
      </c>
      <c r="K928">
        <f t="shared" si="7"/>
        <v>25.640495392759924</v>
      </c>
      <c r="L928" s="17">
        <f t="shared" si="0"/>
        <v>4.3595046072400763</v>
      </c>
      <c r="M928">
        <f t="shared" si="1"/>
        <v>4.3595046072400763</v>
      </c>
      <c r="N928">
        <f t="shared" si="2"/>
        <v>19.00528042054745</v>
      </c>
      <c r="O928" s="40">
        <f t="shared" si="3"/>
        <v>0.14531682024133588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9"/>
        <v>21.46421349346485</v>
      </c>
      <c r="D929" s="17">
        <f t="shared" si="4"/>
        <v>4.5357865065351497</v>
      </c>
      <c r="E929">
        <f t="shared" si="5"/>
        <v>4.5357865065351497</v>
      </c>
      <c r="F929">
        <f t="shared" si="6"/>
        <v>20.573359232866338</v>
      </c>
      <c r="G929" s="40">
        <f t="shared" si="8"/>
        <v>0.17445332717442882</v>
      </c>
      <c r="I929" s="13">
        <v>43967</v>
      </c>
      <c r="J929">
        <v>22</v>
      </c>
      <c r="K929">
        <f t="shared" si="7"/>
        <v>25.644862028251996</v>
      </c>
      <c r="L929" s="17">
        <f t="shared" si="0"/>
        <v>-3.6448620282519961</v>
      </c>
      <c r="M929">
        <f t="shared" si="1"/>
        <v>3.6448620282519961</v>
      </c>
      <c r="N929">
        <f t="shared" si="2"/>
        <v>13.285019204993255</v>
      </c>
      <c r="O929" s="40">
        <f t="shared" si="3"/>
        <v>0.16567554673872709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9"/>
        <v>21.427566336954818</v>
      </c>
      <c r="D930" s="17">
        <f t="shared" si="4"/>
        <v>1.5724336630451816</v>
      </c>
      <c r="E930">
        <f t="shared" si="5"/>
        <v>1.5724336630451816</v>
      </c>
      <c r="F930">
        <f t="shared" si="6"/>
        <v>2.4725476246776878</v>
      </c>
      <c r="G930" s="40">
        <f t="shared" si="8"/>
        <v>6.8366681001964413E-2</v>
      </c>
      <c r="I930" s="13">
        <v>43968</v>
      </c>
      <c r="J930">
        <v>20</v>
      </c>
      <c r="K930">
        <f t="shared" si="7"/>
        <v>25.646002707043195</v>
      </c>
      <c r="L930" s="17">
        <f t="shared" si="0"/>
        <v>-5.6460027070431948</v>
      </c>
      <c r="M930">
        <f t="shared" si="1"/>
        <v>5.6460027070431948</v>
      </c>
      <c r="N930">
        <f t="shared" si="2"/>
        <v>31.877346567939085</v>
      </c>
      <c r="O930" s="40">
        <f t="shared" si="3"/>
        <v>0.28230013535215975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9"/>
        <v>21.55170151045257</v>
      </c>
      <c r="D931" s="17">
        <f t="shared" si="4"/>
        <v>6.4482984895474296</v>
      </c>
      <c r="E931">
        <f t="shared" si="5"/>
        <v>6.4482984895474296</v>
      </c>
      <c r="F931">
        <f t="shared" si="6"/>
        <v>41.580553410299665</v>
      </c>
      <c r="G931" s="40">
        <f t="shared" si="8"/>
        <v>0.23029637462669392</v>
      </c>
      <c r="I931" s="13">
        <v>43969</v>
      </c>
      <c r="J931">
        <v>38</v>
      </c>
      <c r="K931">
        <f t="shared" si="7"/>
        <v>25.653563584787136</v>
      </c>
      <c r="L931" s="17">
        <f t="shared" si="0"/>
        <v>12.346436415212864</v>
      </c>
      <c r="M931">
        <f t="shared" si="1"/>
        <v>12.346436415212864</v>
      </c>
      <c r="N931">
        <f t="shared" si="2"/>
        <v>152.43449215489426</v>
      </c>
      <c r="O931" s="40">
        <f t="shared" si="3"/>
        <v>0.3249062214529701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9"/>
        <v>21.666036880205677</v>
      </c>
      <c r="D932" s="17">
        <f t="shared" si="4"/>
        <v>4.3339631197943227</v>
      </c>
      <c r="E932">
        <f t="shared" si="5"/>
        <v>4.3339631197943227</v>
      </c>
      <c r="F932">
        <f t="shared" si="6"/>
        <v>18.783236323737338</v>
      </c>
      <c r="G932" s="40">
        <f t="shared" si="8"/>
        <v>0.16669088922285857</v>
      </c>
      <c r="I932" s="13">
        <v>43970</v>
      </c>
      <c r="J932">
        <v>26</v>
      </c>
      <c r="K932">
        <f t="shared" si="7"/>
        <v>25.641828589306492</v>
      </c>
      <c r="L932" s="17">
        <f t="shared" si="0"/>
        <v>0.35817141069350811</v>
      </c>
      <c r="M932">
        <f t="shared" si="1"/>
        <v>0.35817141069350811</v>
      </c>
      <c r="N932">
        <f t="shared" si="2"/>
        <v>0.12828675943817766</v>
      </c>
      <c r="O932" s="40">
        <f t="shared" si="3"/>
        <v>1.3775823488211851E-2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9"/>
        <v>21.376623002298629</v>
      </c>
      <c r="D933" s="17">
        <f t="shared" si="4"/>
        <v>1.6233769977013708</v>
      </c>
      <c r="E933">
        <f t="shared" si="5"/>
        <v>1.6233769977013708</v>
      </c>
      <c r="F933">
        <f t="shared" si="6"/>
        <v>2.6353528766659164</v>
      </c>
      <c r="G933" s="40">
        <f t="shared" si="8"/>
        <v>7.0581608595711776E-2</v>
      </c>
      <c r="I933" s="13">
        <v>43971</v>
      </c>
      <c r="J933">
        <v>26</v>
      </c>
      <c r="K933">
        <f t="shared" si="7"/>
        <v>25.655826736764858</v>
      </c>
      <c r="L933" s="17">
        <f t="shared" si="0"/>
        <v>0.34417326323514175</v>
      </c>
      <c r="M933">
        <f t="shared" si="1"/>
        <v>0.34417326323514175</v>
      </c>
      <c r="N933">
        <f t="shared" si="2"/>
        <v>0.11845523512592618</v>
      </c>
      <c r="O933" s="40">
        <f t="shared" si="3"/>
        <v>1.3237433201351605E-2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9"/>
        <v>21.346890643578295</v>
      </c>
      <c r="D934" s="17">
        <f t="shared" si="4"/>
        <v>1.6531093564217052</v>
      </c>
      <c r="E934">
        <f t="shared" si="5"/>
        <v>1.6531093564217052</v>
      </c>
      <c r="F934">
        <f t="shared" si="6"/>
        <v>2.7327705442889845</v>
      </c>
      <c r="G934" s="40">
        <f t="shared" si="8"/>
        <v>7.1874319844421969E-2</v>
      </c>
      <c r="I934" s="13">
        <v>43972</v>
      </c>
      <c r="J934">
        <v>34</v>
      </c>
      <c r="K934">
        <f t="shared" si="7"/>
        <v>25.66656799176695</v>
      </c>
      <c r="L934" s="17">
        <f t="shared" si="0"/>
        <v>8.33343200823305</v>
      </c>
      <c r="M934">
        <f t="shared" si="1"/>
        <v>8.33343200823305</v>
      </c>
      <c r="N934">
        <f t="shared" si="2"/>
        <v>69.44608903584313</v>
      </c>
      <c r="O934" s="40">
        <f t="shared" si="3"/>
        <v>0.24510094141861913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9"/>
        <v>21.714228580203752</v>
      </c>
      <c r="D935" s="17">
        <f t="shared" si="4"/>
        <v>7.285771419796248</v>
      </c>
      <c r="E935">
        <f t="shared" si="5"/>
        <v>7.285771419796248</v>
      </c>
      <c r="F935">
        <f t="shared" si="6"/>
        <v>53.082465181519837</v>
      </c>
      <c r="G935" s="40">
        <f t="shared" si="8"/>
        <v>0.2512334972343534</v>
      </c>
      <c r="I935" s="13">
        <v>43973</v>
      </c>
      <c r="J935">
        <v>23</v>
      </c>
      <c r="K935">
        <f t="shared" si="7"/>
        <v>25.69012247206464</v>
      </c>
      <c r="L935" s="17">
        <f t="shared" si="0"/>
        <v>-2.6901224720646404</v>
      </c>
      <c r="M935">
        <f t="shared" si="1"/>
        <v>2.6901224720646404</v>
      </c>
      <c r="N935">
        <f t="shared" si="2"/>
        <v>7.2367589147071723</v>
      </c>
      <c r="O935" s="40">
        <f t="shared" si="3"/>
        <v>0.1169618466115061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9"/>
        <v>21.578899461259365</v>
      </c>
      <c r="D936" s="17">
        <f t="shared" si="4"/>
        <v>7.4211005387406352</v>
      </c>
      <c r="E936">
        <f t="shared" si="5"/>
        <v>7.4211005387406352</v>
      </c>
      <c r="F936">
        <f t="shared" si="6"/>
        <v>55.072733206096544</v>
      </c>
      <c r="G936" s="40">
        <f t="shared" si="8"/>
        <v>0.2559000185772633</v>
      </c>
      <c r="I936" s="13">
        <v>43974</v>
      </c>
      <c r="J936">
        <v>19</v>
      </c>
      <c r="K936">
        <f t="shared" si="7"/>
        <v>25.626879150069335</v>
      </c>
      <c r="L936" s="17">
        <f t="shared" si="0"/>
        <v>-6.6268791500693354</v>
      </c>
      <c r="M936">
        <f t="shared" si="1"/>
        <v>6.6268791500693354</v>
      </c>
      <c r="N936">
        <f t="shared" si="2"/>
        <v>43.915527269623674</v>
      </c>
      <c r="O936" s="40">
        <f t="shared" si="3"/>
        <v>0.34878311316154398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9"/>
        <v>21.770032316333225</v>
      </c>
      <c r="D937" s="17">
        <f t="shared" si="4"/>
        <v>9.229967683666775</v>
      </c>
      <c r="E937">
        <f t="shared" si="5"/>
        <v>9.229967683666775</v>
      </c>
      <c r="F937">
        <f t="shared" si="6"/>
        <v>85.192303441533014</v>
      </c>
      <c r="G937" s="40">
        <f t="shared" si="8"/>
        <v>0.29774089302150886</v>
      </c>
      <c r="I937" s="13">
        <v>43975</v>
      </c>
      <c r="J937">
        <v>27</v>
      </c>
      <c r="K937">
        <f t="shared" si="7"/>
        <v>25.557415098548987</v>
      </c>
      <c r="L937" s="17">
        <f t="shared" si="0"/>
        <v>1.4425849014510135</v>
      </c>
      <c r="M937">
        <f t="shared" si="1"/>
        <v>1.4425849014510135</v>
      </c>
      <c r="N937">
        <f t="shared" si="2"/>
        <v>2.0810511978944302</v>
      </c>
      <c r="O937" s="40">
        <f t="shared" si="3"/>
        <v>5.3429070424111609E-2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si="9"/>
        <v>21.551353175671423</v>
      </c>
      <c r="D938" s="17">
        <f t="shared" si="4"/>
        <v>9.4486468243285771</v>
      </c>
      <c r="E938">
        <f t="shared" si="5"/>
        <v>9.4486468243285771</v>
      </c>
      <c r="F938">
        <f t="shared" si="6"/>
        <v>89.276926810894508</v>
      </c>
      <c r="G938" s="40">
        <f t="shared" si="8"/>
        <v>0.30479505884930896</v>
      </c>
      <c r="I938" s="13">
        <v>43976</v>
      </c>
      <c r="J938">
        <v>30</v>
      </c>
      <c r="K938">
        <f t="shared" si="7"/>
        <v>25.584532101815608</v>
      </c>
      <c r="L938" s="17">
        <f t="shared" ref="L938:L944" si="10">J938-K938</f>
        <v>4.4154678981843922</v>
      </c>
      <c r="M938">
        <f t="shared" ref="M938:M944" si="11">ABS(L938)</f>
        <v>4.4154678981843922</v>
      </c>
      <c r="N938">
        <f t="shared" ref="N938:N944" si="12">M938^2</f>
        <v>19.496356759896894</v>
      </c>
      <c r="O938" s="40">
        <f t="shared" ref="O938:O944" si="13">ABS(M938/J938)</f>
        <v>0.14718226327281309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si="9"/>
        <v>21.586771427446436</v>
      </c>
      <c r="D939" s="17">
        <f t="shared" ref="D939:D1002" si="14">B939-C939</f>
        <v>-3.5867714274464362</v>
      </c>
      <c r="E939">
        <f t="shared" ref="E939:E1002" si="15">ABS(D939)</f>
        <v>3.5867714274464362</v>
      </c>
      <c r="F939">
        <f t="shared" ref="F939:F1002" si="16">E939^2</f>
        <v>12.864929272746146</v>
      </c>
      <c r="G939" s="40">
        <f t="shared" si="8"/>
        <v>0.19926507930257978</v>
      </c>
      <c r="I939" s="13">
        <v>43977</v>
      </c>
      <c r="J939">
        <v>26</v>
      </c>
      <c r="K939">
        <f t="shared" si="7"/>
        <v>25.595502350292019</v>
      </c>
      <c r="L939" s="17">
        <f t="shared" si="10"/>
        <v>0.40449764970798086</v>
      </c>
      <c r="M939">
        <f t="shared" si="11"/>
        <v>0.40449764970798086</v>
      </c>
      <c r="N939">
        <f t="shared" si="12"/>
        <v>0.16361834861928037</v>
      </c>
      <c r="O939" s="40">
        <f t="shared" si="13"/>
        <v>1.5557601911845418E-2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si="9"/>
        <v>21.698338216029541</v>
      </c>
      <c r="D940" s="17">
        <f t="shared" si="14"/>
        <v>0.3016617839704594</v>
      </c>
      <c r="E940">
        <f t="shared" si="15"/>
        <v>0.3016617839704594</v>
      </c>
      <c r="F940">
        <f t="shared" si="16"/>
        <v>9.0999831908240111E-2</v>
      </c>
      <c r="G940" s="40">
        <f t="shared" si="8"/>
        <v>1.3711899271384519E-2</v>
      </c>
      <c r="I940" s="13">
        <v>43978</v>
      </c>
      <c r="J940">
        <v>27</v>
      </c>
      <c r="K940">
        <f t="shared" ref="K940:K1003" si="17">$N$861*J573+(1-$N$861)*K939</f>
        <v>25.609649294450609</v>
      </c>
      <c r="L940" s="17">
        <f t="shared" si="10"/>
        <v>1.3903507055493911</v>
      </c>
      <c r="M940">
        <f t="shared" si="11"/>
        <v>1.3903507055493911</v>
      </c>
      <c r="N940">
        <f t="shared" si="12"/>
        <v>1.9330750844216897</v>
      </c>
      <c r="O940" s="40">
        <f t="shared" si="13"/>
        <v>5.1494470575903374E-2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ref="C941:C1004" si="18">$F$861*B574+(1-$F$861)*C940</f>
        <v>21.958986641471128</v>
      </c>
      <c r="D941" s="17">
        <f t="shared" si="14"/>
        <v>-2.9589866414711281</v>
      </c>
      <c r="E941">
        <f t="shared" si="15"/>
        <v>2.9589866414711281</v>
      </c>
      <c r="F941">
        <f t="shared" si="16"/>
        <v>8.7556019444045869</v>
      </c>
      <c r="G941" s="40">
        <f t="shared" ref="G941:G1004" si="19">E941/B941</f>
        <v>0.15573613902479622</v>
      </c>
      <c r="I941" s="13">
        <v>43979</v>
      </c>
      <c r="J941">
        <v>23</v>
      </c>
      <c r="K941">
        <f t="shared" si="17"/>
        <v>25.659082044636527</v>
      </c>
      <c r="L941" s="17">
        <f t="shared" si="10"/>
        <v>-2.6590820446365271</v>
      </c>
      <c r="M941">
        <f t="shared" si="11"/>
        <v>2.6590820446365271</v>
      </c>
      <c r="N941">
        <f t="shared" si="12"/>
        <v>7.0707173201083737</v>
      </c>
      <c r="O941" s="40">
        <f t="shared" si="13"/>
        <v>0.11561226281028379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8"/>
        <v>21.804335191089521</v>
      </c>
      <c r="D942" s="17">
        <f t="shared" si="14"/>
        <v>-0.80433519108952112</v>
      </c>
      <c r="E942">
        <f t="shared" si="15"/>
        <v>0.80433519108952112</v>
      </c>
      <c r="F942">
        <f t="shared" si="16"/>
        <v>0.64695509962501641</v>
      </c>
      <c r="G942" s="40">
        <f t="shared" si="19"/>
        <v>3.8301675766167671E-2</v>
      </c>
      <c r="I942" s="13">
        <v>43980</v>
      </c>
      <c r="J942">
        <v>18</v>
      </c>
      <c r="K942">
        <f t="shared" si="17"/>
        <v>25.669812843813155</v>
      </c>
      <c r="L942" s="17">
        <f t="shared" si="10"/>
        <v>-7.6698128438131548</v>
      </c>
      <c r="M942">
        <f t="shared" si="11"/>
        <v>7.6698128438131548</v>
      </c>
      <c r="N942">
        <f t="shared" si="12"/>
        <v>58.826029059121232</v>
      </c>
      <c r="O942" s="40">
        <f t="shared" si="13"/>
        <v>0.42610071354517526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8"/>
        <v>22.293449577319706</v>
      </c>
      <c r="D943" s="17">
        <f t="shared" si="14"/>
        <v>-1.2934495773197057</v>
      </c>
      <c r="E943">
        <f t="shared" si="15"/>
        <v>1.2934495773197057</v>
      </c>
      <c r="F943">
        <f t="shared" si="16"/>
        <v>1.6730118090685253</v>
      </c>
      <c r="G943" s="40">
        <f t="shared" si="19"/>
        <v>6.1592837015224076E-2</v>
      </c>
      <c r="I943" s="13">
        <v>43981</v>
      </c>
      <c r="J943">
        <v>22</v>
      </c>
      <c r="K943">
        <f t="shared" si="17"/>
        <v>25.67408531366458</v>
      </c>
      <c r="L943" s="17">
        <f t="shared" si="10"/>
        <v>-3.6740853136645804</v>
      </c>
      <c r="M943">
        <f t="shared" si="11"/>
        <v>3.6740853136645804</v>
      </c>
      <c r="N943">
        <f t="shared" si="12"/>
        <v>13.498902892085757</v>
      </c>
      <c r="O943" s="40">
        <f t="shared" si="13"/>
        <v>0.16700387789384455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8"/>
        <v>22.033449461387988</v>
      </c>
      <c r="D944" s="17">
        <f t="shared" si="14"/>
        <v>5.9665505386120117</v>
      </c>
      <c r="E944">
        <f t="shared" si="15"/>
        <v>5.9665505386120117</v>
      </c>
      <c r="F944">
        <f t="shared" si="16"/>
        <v>35.599725329811285</v>
      </c>
      <c r="G944" s="40">
        <f t="shared" si="19"/>
        <v>0.21309109066471471</v>
      </c>
      <c r="I944" s="13">
        <v>43982</v>
      </c>
      <c r="J944">
        <v>26</v>
      </c>
      <c r="K944">
        <f t="shared" si="17"/>
        <v>25.694403717472902</v>
      </c>
      <c r="L944" s="17">
        <f t="shared" si="10"/>
        <v>0.30559628252709814</v>
      </c>
      <c r="M944">
        <f t="shared" si="11"/>
        <v>0.30559628252709814</v>
      </c>
      <c r="N944">
        <f t="shared" si="12"/>
        <v>9.3389087894381995E-2</v>
      </c>
      <c r="O944" s="40">
        <f t="shared" si="13"/>
        <v>1.1753703174119159E-2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8"/>
        <v>22.030808806465373</v>
      </c>
      <c r="D945" s="17">
        <f t="shared" si="14"/>
        <v>3.9691911935346269</v>
      </c>
      <c r="E945">
        <f t="shared" si="15"/>
        <v>3.9691911935346269</v>
      </c>
      <c r="F945">
        <f t="shared" si="16"/>
        <v>15.754478730832837</v>
      </c>
      <c r="G945" s="40">
        <f t="shared" si="19"/>
        <v>0.1526611997513318</v>
      </c>
      <c r="I945" s="13">
        <v>43983</v>
      </c>
      <c r="J945">
        <v>22</v>
      </c>
      <c r="K945">
        <f t="shared" si="17"/>
        <v>25.6953852717585</v>
      </c>
      <c r="L945" s="17">
        <f>J945-K945</f>
        <v>-3.6953852717585001</v>
      </c>
      <c r="M945">
        <f>ABS(L945)</f>
        <v>3.6953852717585001</v>
      </c>
      <c r="N945">
        <f>M945^2</f>
        <v>13.655872306729643</v>
      </c>
      <c r="O945" s="40">
        <f>ABS(M945/J945)</f>
        <v>0.16797205780720456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8"/>
        <v>22.344155085570705</v>
      </c>
      <c r="D946" s="17">
        <f t="shared" si="14"/>
        <v>5.655844914429295</v>
      </c>
      <c r="E946">
        <f t="shared" si="15"/>
        <v>5.655844914429295</v>
      </c>
      <c r="F946">
        <f t="shared" si="16"/>
        <v>31.98858169607572</v>
      </c>
      <c r="G946" s="40">
        <f t="shared" si="19"/>
        <v>0.20199446122961767</v>
      </c>
      <c r="I946" s="13">
        <v>43984</v>
      </c>
      <c r="J946">
        <v>23</v>
      </c>
      <c r="K946">
        <f t="shared" si="17"/>
        <v>25.689939810624367</v>
      </c>
      <c r="L946" s="17">
        <f t="shared" ref="L946:L1009" si="20">J946-K946</f>
        <v>-2.6899398106243666</v>
      </c>
      <c r="M946">
        <f t="shared" ref="M946:M1009" si="21">ABS(L946)</f>
        <v>2.6899398106243666</v>
      </c>
      <c r="N946">
        <f t="shared" ref="N946:N1009" si="22">M946^2</f>
        <v>7.2357761847818534</v>
      </c>
      <c r="O946" s="40">
        <f t="shared" ref="O946:O1009" si="23">ABS(M946/J946)</f>
        <v>0.11695390480975507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8"/>
        <v>22.395930511239619</v>
      </c>
      <c r="D947" s="17">
        <f t="shared" si="14"/>
        <v>3.6040694887603806</v>
      </c>
      <c r="E947">
        <f t="shared" si="15"/>
        <v>3.6040694887603806</v>
      </c>
      <c r="F947">
        <f t="shared" si="16"/>
        <v>12.989316879813511</v>
      </c>
      <c r="G947" s="40">
        <f t="shared" si="19"/>
        <v>0.13861805726001464</v>
      </c>
      <c r="I947" s="13">
        <v>43985</v>
      </c>
      <c r="J947">
        <v>30</v>
      </c>
      <c r="K947">
        <f t="shared" si="17"/>
        <v>25.697359565407126</v>
      </c>
      <c r="L947" s="17">
        <f t="shared" si="20"/>
        <v>4.3026404345928739</v>
      </c>
      <c r="M947">
        <f t="shared" si="21"/>
        <v>4.3026404345928739</v>
      </c>
      <c r="N947">
        <f t="shared" si="22"/>
        <v>18.512714709393556</v>
      </c>
      <c r="O947" s="40">
        <f t="shared" si="23"/>
        <v>0.14342134781976246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8"/>
        <v>22.443618545752152</v>
      </c>
      <c r="D948" s="17">
        <f t="shared" si="14"/>
        <v>-7.4436185457521518</v>
      </c>
      <c r="E948">
        <f t="shared" si="15"/>
        <v>7.4436185457521518</v>
      </c>
      <c r="F948">
        <f t="shared" si="16"/>
        <v>55.407457054665379</v>
      </c>
      <c r="G948" s="40">
        <f t="shared" si="19"/>
        <v>0.49624123638347678</v>
      </c>
      <c r="I948" s="13">
        <v>43986</v>
      </c>
      <c r="J948">
        <v>24</v>
      </c>
      <c r="K948">
        <f t="shared" si="17"/>
        <v>25.714391282548856</v>
      </c>
      <c r="L948" s="17">
        <f t="shared" si="20"/>
        <v>-1.7143912825488563</v>
      </c>
      <c r="M948">
        <f t="shared" si="21"/>
        <v>1.7143912825488563</v>
      </c>
      <c r="N948">
        <f t="shared" si="22"/>
        <v>2.9391374696795123</v>
      </c>
      <c r="O948" s="40">
        <f t="shared" si="23"/>
        <v>7.1432970106202351E-2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8"/>
        <v>22.408597249504194</v>
      </c>
      <c r="D949" s="17">
        <f t="shared" si="14"/>
        <v>3.5914027504958064</v>
      </c>
      <c r="E949">
        <f t="shared" si="15"/>
        <v>3.5914027504958064</v>
      </c>
      <c r="F949">
        <f t="shared" si="16"/>
        <v>12.898173716268843</v>
      </c>
      <c r="G949" s="40">
        <f t="shared" si="19"/>
        <v>0.13813087501906948</v>
      </c>
      <c r="I949" s="13">
        <v>43987</v>
      </c>
      <c r="J949">
        <v>27</v>
      </c>
      <c r="K949">
        <f t="shared" si="17"/>
        <v>25.737792157718793</v>
      </c>
      <c r="L949" s="17">
        <f t="shared" si="20"/>
        <v>1.2622078422812066</v>
      </c>
      <c r="M949">
        <f t="shared" si="21"/>
        <v>1.2622078422812066</v>
      </c>
      <c r="N949">
        <f t="shared" si="22"/>
        <v>1.5931686371161795</v>
      </c>
      <c r="O949" s="40">
        <f t="shared" si="23"/>
        <v>4.6748438603007654E-2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8"/>
        <v>22.139506844677996</v>
      </c>
      <c r="D950" s="17">
        <f t="shared" si="14"/>
        <v>0.8604931553220041</v>
      </c>
      <c r="E950">
        <f t="shared" si="15"/>
        <v>0.8604931553220041</v>
      </c>
      <c r="F950">
        <f t="shared" si="16"/>
        <v>0.74044847035601868</v>
      </c>
      <c r="G950" s="40">
        <f t="shared" si="19"/>
        <v>3.7412745883565399E-2</v>
      </c>
      <c r="I950" s="13">
        <v>43988</v>
      </c>
      <c r="J950">
        <v>21</v>
      </c>
      <c r="K950">
        <f t="shared" si="17"/>
        <v>25.745058214046917</v>
      </c>
      <c r="L950" s="17">
        <f t="shared" si="20"/>
        <v>-4.7450582140469173</v>
      </c>
      <c r="M950">
        <f t="shared" si="21"/>
        <v>4.7450582140469173</v>
      </c>
      <c r="N950">
        <f t="shared" si="22"/>
        <v>22.515577454694121</v>
      </c>
      <c r="O950" s="40">
        <f t="shared" si="23"/>
        <v>0.2259551530498532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8"/>
        <v>21.970604295969267</v>
      </c>
      <c r="D951" s="17">
        <f t="shared" si="14"/>
        <v>11.029395704030733</v>
      </c>
      <c r="E951">
        <f t="shared" si="15"/>
        <v>11.029395704030733</v>
      </c>
      <c r="F951">
        <f t="shared" si="16"/>
        <v>121.6475695960916</v>
      </c>
      <c r="G951" s="40">
        <f t="shared" si="19"/>
        <v>0.33422411224335558</v>
      </c>
      <c r="I951" s="13">
        <v>43989</v>
      </c>
      <c r="J951">
        <v>25</v>
      </c>
      <c r="K951">
        <f t="shared" si="17"/>
        <v>25.774784451872367</v>
      </c>
      <c r="L951" s="17">
        <f t="shared" si="20"/>
        <v>-0.77478445187236744</v>
      </c>
      <c r="M951">
        <f t="shared" si="21"/>
        <v>0.77478445187236744</v>
      </c>
      <c r="N951">
        <f t="shared" si="22"/>
        <v>0.60029094686316486</v>
      </c>
      <c r="O951" s="40">
        <f t="shared" si="23"/>
        <v>3.0991378074894698E-2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8"/>
        <v>22.051869545703379</v>
      </c>
      <c r="D952" s="17">
        <f t="shared" si="14"/>
        <v>8.9481304542966207</v>
      </c>
      <c r="E952">
        <f t="shared" si="15"/>
        <v>8.9481304542966207</v>
      </c>
      <c r="F952">
        <f t="shared" si="16"/>
        <v>80.069038627110643</v>
      </c>
      <c r="G952" s="40">
        <f t="shared" si="19"/>
        <v>0.28864936949343939</v>
      </c>
      <c r="I952" s="13">
        <v>43990</v>
      </c>
      <c r="J952">
        <v>30</v>
      </c>
      <c r="K952">
        <f t="shared" si="17"/>
        <v>25.801203279694747</v>
      </c>
      <c r="L952" s="17">
        <f t="shared" si="20"/>
        <v>4.1987967203052534</v>
      </c>
      <c r="M952">
        <f t="shared" si="21"/>
        <v>4.1987967203052534</v>
      </c>
      <c r="N952">
        <f t="shared" si="22"/>
        <v>17.629893898446152</v>
      </c>
      <c r="O952" s="40">
        <f t="shared" si="23"/>
        <v>0.13995989067684178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8"/>
        <v>22.20566395854496</v>
      </c>
      <c r="D953" s="17">
        <f t="shared" si="14"/>
        <v>5.7943360414550398</v>
      </c>
      <c r="E953">
        <f t="shared" si="15"/>
        <v>5.7943360414550398</v>
      </c>
      <c r="F953">
        <f t="shared" si="16"/>
        <v>33.574330161304857</v>
      </c>
      <c r="G953" s="40">
        <f t="shared" si="19"/>
        <v>0.20694057290910856</v>
      </c>
      <c r="I953" s="13">
        <v>43991</v>
      </c>
      <c r="J953">
        <v>26</v>
      </c>
      <c r="K953">
        <f t="shared" si="17"/>
        <v>25.811477595218523</v>
      </c>
      <c r="L953" s="17">
        <f t="shared" si="20"/>
        <v>0.18852240478147664</v>
      </c>
      <c r="M953">
        <f t="shared" si="21"/>
        <v>0.18852240478147664</v>
      </c>
      <c r="N953">
        <f t="shared" si="22"/>
        <v>3.5540697104590922E-2</v>
      </c>
      <c r="O953" s="40">
        <f t="shared" si="23"/>
        <v>7.2508617223644859E-3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8"/>
        <v>22.110483278945335</v>
      </c>
      <c r="D954" s="17">
        <f t="shared" si="14"/>
        <v>-1.1104832789453347</v>
      </c>
      <c r="E954">
        <f t="shared" si="15"/>
        <v>1.1104832789453347</v>
      </c>
      <c r="F954">
        <f t="shared" si="16"/>
        <v>1.2331731128171821</v>
      </c>
      <c r="G954" s="40">
        <f t="shared" si="19"/>
        <v>5.2880156140254035E-2</v>
      </c>
      <c r="I954" s="13">
        <v>43992</v>
      </c>
      <c r="J954">
        <v>26</v>
      </c>
      <c r="K954">
        <f t="shared" si="17"/>
        <v>25.831354704448088</v>
      </c>
      <c r="L954" s="17">
        <f t="shared" si="20"/>
        <v>0.16864529555191154</v>
      </c>
      <c r="M954">
        <f t="shared" si="21"/>
        <v>0.16864529555191154</v>
      </c>
      <c r="N954">
        <f t="shared" si="22"/>
        <v>2.8441235711791597E-2</v>
      </c>
      <c r="O954" s="40">
        <f t="shared" si="23"/>
        <v>6.4863575212273667E-3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8"/>
        <v>22.259650453057333</v>
      </c>
      <c r="D955" s="17">
        <f t="shared" si="14"/>
        <v>-6.2596504530573327</v>
      </c>
      <c r="E955">
        <f t="shared" si="15"/>
        <v>6.2596504530573327</v>
      </c>
      <c r="F955">
        <f t="shared" si="16"/>
        <v>39.183223794460872</v>
      </c>
      <c r="G955" s="40">
        <f t="shared" si="19"/>
        <v>0.39122815331608329</v>
      </c>
      <c r="I955" s="13">
        <v>43993</v>
      </c>
      <c r="J955">
        <v>25</v>
      </c>
      <c r="K955">
        <f t="shared" si="17"/>
        <v>25.838320244297559</v>
      </c>
      <c r="L955" s="17">
        <f t="shared" si="20"/>
        <v>-0.83832024429755947</v>
      </c>
      <c r="M955">
        <f t="shared" si="21"/>
        <v>0.83832024429755947</v>
      </c>
      <c r="N955">
        <f t="shared" si="22"/>
        <v>0.70278083199911978</v>
      </c>
      <c r="O955" s="40">
        <f t="shared" si="23"/>
        <v>3.3532809771902379E-2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8"/>
        <v>22.081263213183995</v>
      </c>
      <c r="D956" s="17">
        <f t="shared" si="14"/>
        <v>1.9187367868160052</v>
      </c>
      <c r="E956">
        <f t="shared" si="15"/>
        <v>1.9187367868160052</v>
      </c>
      <c r="F956">
        <f t="shared" si="16"/>
        <v>3.6815508570810085</v>
      </c>
      <c r="G956" s="40">
        <f t="shared" si="19"/>
        <v>7.9947366117333551E-2</v>
      </c>
      <c r="I956" s="13">
        <v>43994</v>
      </c>
      <c r="J956">
        <v>28</v>
      </c>
      <c r="K956">
        <f t="shared" si="17"/>
        <v>25.838839548576367</v>
      </c>
      <c r="L956" s="17">
        <f t="shared" si="20"/>
        <v>2.1611604514236333</v>
      </c>
      <c r="M956">
        <f t="shared" si="21"/>
        <v>2.1611604514236333</v>
      </c>
      <c r="N956">
        <f t="shared" si="22"/>
        <v>4.6706144967976027</v>
      </c>
      <c r="O956" s="40">
        <f t="shared" si="23"/>
        <v>7.7184301836558333E-2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8"/>
        <v>22.153792537066124</v>
      </c>
      <c r="D957" s="17">
        <f t="shared" si="14"/>
        <v>-1.1537925370661242</v>
      </c>
      <c r="E957">
        <f t="shared" si="15"/>
        <v>1.1537925370661242</v>
      </c>
      <c r="F957">
        <f t="shared" si="16"/>
        <v>1.3312372185894834</v>
      </c>
      <c r="G957" s="40">
        <f t="shared" si="19"/>
        <v>5.4942501765053532E-2</v>
      </c>
      <c r="I957" s="13">
        <v>43995</v>
      </c>
      <c r="J957">
        <v>21</v>
      </c>
      <c r="K957">
        <f t="shared" si="17"/>
        <v>25.845781047620203</v>
      </c>
      <c r="L957" s="17">
        <f t="shared" si="20"/>
        <v>-4.8457810476202035</v>
      </c>
      <c r="M957">
        <f t="shared" si="21"/>
        <v>4.8457810476202035</v>
      </c>
      <c r="N957">
        <f t="shared" si="22"/>
        <v>23.481593961475156</v>
      </c>
      <c r="O957" s="40">
        <f t="shared" si="23"/>
        <v>0.23075147845810492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8"/>
        <v>21.825872975573272</v>
      </c>
      <c r="D958" s="17">
        <f t="shared" si="14"/>
        <v>7.1741270244267277</v>
      </c>
      <c r="E958">
        <f t="shared" si="15"/>
        <v>7.1741270244267277</v>
      </c>
      <c r="F958">
        <f t="shared" si="16"/>
        <v>51.468098562609896</v>
      </c>
      <c r="G958" s="40">
        <f t="shared" si="19"/>
        <v>0.24738369049747336</v>
      </c>
      <c r="I958" s="13">
        <v>43996</v>
      </c>
      <c r="J958">
        <v>32</v>
      </c>
      <c r="K958">
        <f t="shared" si="17"/>
        <v>25.865547976514993</v>
      </c>
      <c r="L958" s="17">
        <f t="shared" si="20"/>
        <v>6.1344520234850073</v>
      </c>
      <c r="M958">
        <f t="shared" si="21"/>
        <v>6.1344520234850073</v>
      </c>
      <c r="N958">
        <f t="shared" si="22"/>
        <v>37.631501628439302</v>
      </c>
      <c r="O958" s="40">
        <f t="shared" si="23"/>
        <v>0.19170162573390648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8"/>
        <v>22.708010155323596</v>
      </c>
      <c r="D959" s="17">
        <f t="shared" si="14"/>
        <v>12.291989844676404</v>
      </c>
      <c r="E959">
        <f t="shared" si="15"/>
        <v>12.291989844676404</v>
      </c>
      <c r="F959">
        <f t="shared" si="16"/>
        <v>151.09301434162785</v>
      </c>
      <c r="G959" s="40">
        <f t="shared" si="19"/>
        <v>0.35119970984789728</v>
      </c>
      <c r="I959" s="13">
        <v>43997</v>
      </c>
      <c r="J959">
        <v>29</v>
      </c>
      <c r="K959">
        <f t="shared" si="17"/>
        <v>25.872403689921359</v>
      </c>
      <c r="L959" s="17">
        <f t="shared" si="20"/>
        <v>3.1275963100786406</v>
      </c>
      <c r="M959">
        <f t="shared" si="21"/>
        <v>3.1275963100786406</v>
      </c>
      <c r="N959">
        <f t="shared" si="22"/>
        <v>9.7818586788175281</v>
      </c>
      <c r="O959" s="40">
        <f t="shared" si="23"/>
        <v>0.1078481486234014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8"/>
        <v>22.731061181818596</v>
      </c>
      <c r="D960" s="17">
        <f t="shared" si="14"/>
        <v>3.2689388181814039</v>
      </c>
      <c r="E960">
        <f t="shared" si="15"/>
        <v>3.2689388181814039</v>
      </c>
      <c r="F960">
        <f t="shared" si="16"/>
        <v>10.685960997013233</v>
      </c>
      <c r="G960" s="40">
        <f t="shared" si="19"/>
        <v>0.12572841608390015</v>
      </c>
      <c r="I960" s="13">
        <v>43998</v>
      </c>
      <c r="J960">
        <v>28</v>
      </c>
      <c r="K960">
        <f t="shared" si="17"/>
        <v>25.863177726409962</v>
      </c>
      <c r="L960" s="17">
        <f t="shared" si="20"/>
        <v>2.1368222735900382</v>
      </c>
      <c r="M960">
        <f t="shared" si="21"/>
        <v>2.1368222735900382</v>
      </c>
      <c r="N960">
        <f t="shared" si="22"/>
        <v>4.5660094289105002</v>
      </c>
      <c r="O960" s="40">
        <f t="shared" si="23"/>
        <v>7.6315081199644225E-2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8"/>
        <v>22.752292453852402</v>
      </c>
      <c r="D961" s="17">
        <f t="shared" si="14"/>
        <v>-2.7522924538524016</v>
      </c>
      <c r="E961">
        <f t="shared" si="15"/>
        <v>2.7522924538524016</v>
      </c>
      <c r="F961">
        <f t="shared" si="16"/>
        <v>7.5751137515328741</v>
      </c>
      <c r="G961" s="40">
        <f t="shared" si="19"/>
        <v>0.13761462269262009</v>
      </c>
      <c r="I961" s="13">
        <v>43999</v>
      </c>
      <c r="J961">
        <v>35</v>
      </c>
      <c r="K961">
        <f t="shared" si="17"/>
        <v>25.882888778366457</v>
      </c>
      <c r="L961" s="17">
        <f t="shared" si="20"/>
        <v>9.117111221633543</v>
      </c>
      <c r="M961">
        <f t="shared" si="21"/>
        <v>9.117111221633543</v>
      </c>
      <c r="N961">
        <f t="shared" si="22"/>
        <v>83.121717027636279</v>
      </c>
      <c r="O961" s="40">
        <f t="shared" si="23"/>
        <v>0.26048889204667264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8"/>
        <v>23.166570716914354</v>
      </c>
      <c r="D962" s="17">
        <f t="shared" si="14"/>
        <v>-1.1665707169143538</v>
      </c>
      <c r="E962">
        <f t="shared" si="15"/>
        <v>1.1665707169143538</v>
      </c>
      <c r="F962">
        <f t="shared" si="16"/>
        <v>1.3608872375620693</v>
      </c>
      <c r="G962" s="40">
        <f t="shared" si="19"/>
        <v>5.3025941677925174E-2</v>
      </c>
      <c r="I962" s="13">
        <v>44000</v>
      </c>
      <c r="J962">
        <v>29</v>
      </c>
      <c r="K962">
        <f t="shared" si="17"/>
        <v>25.912172313878987</v>
      </c>
      <c r="L962" s="17">
        <f t="shared" si="20"/>
        <v>3.0878276861210132</v>
      </c>
      <c r="M962">
        <f t="shared" si="21"/>
        <v>3.0878276861210132</v>
      </c>
      <c r="N962">
        <f t="shared" si="22"/>
        <v>9.5346798191754498</v>
      </c>
      <c r="O962" s="40">
        <f t="shared" si="23"/>
        <v>0.10647681676279355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8"/>
        <v>23.232365472575836</v>
      </c>
      <c r="D963" s="17">
        <f t="shared" si="14"/>
        <v>2.767634527424164</v>
      </c>
      <c r="E963">
        <f t="shared" si="15"/>
        <v>2.767634527424164</v>
      </c>
      <c r="F963">
        <f t="shared" si="16"/>
        <v>7.6598008773903761</v>
      </c>
      <c r="G963" s="40">
        <f t="shared" si="19"/>
        <v>0.1064474818240063</v>
      </c>
      <c r="I963" s="13">
        <v>44001</v>
      </c>
      <c r="J963">
        <v>36</v>
      </c>
      <c r="K963">
        <f t="shared" si="17"/>
        <v>25.934937929950522</v>
      </c>
      <c r="L963" s="17">
        <f t="shared" si="20"/>
        <v>10.065062070049478</v>
      </c>
      <c r="M963">
        <f t="shared" si="21"/>
        <v>10.065062070049478</v>
      </c>
      <c r="N963">
        <f t="shared" si="22"/>
        <v>101.30547447394869</v>
      </c>
      <c r="O963" s="40">
        <f t="shared" si="23"/>
        <v>0.27958505750137441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8"/>
        <v>22.819298383638049</v>
      </c>
      <c r="D964" s="17">
        <f t="shared" si="14"/>
        <v>2.1807016163619508</v>
      </c>
      <c r="E964">
        <f t="shared" si="15"/>
        <v>2.1807016163619508</v>
      </c>
      <c r="F964">
        <f t="shared" si="16"/>
        <v>4.755459539603625</v>
      </c>
      <c r="G964" s="40">
        <f t="shared" si="19"/>
        <v>8.7228064654478035E-2</v>
      </c>
      <c r="I964" s="13">
        <v>44002</v>
      </c>
      <c r="J964">
        <v>25</v>
      </c>
      <c r="K964">
        <f t="shared" si="17"/>
        <v>25.95120656169097</v>
      </c>
      <c r="L964" s="17">
        <f t="shared" si="20"/>
        <v>-0.95120656169097018</v>
      </c>
      <c r="M964">
        <f t="shared" si="21"/>
        <v>0.95120656169097018</v>
      </c>
      <c r="N964">
        <f t="shared" si="22"/>
        <v>0.90479392300395745</v>
      </c>
      <c r="O964" s="40">
        <f t="shared" si="23"/>
        <v>3.8048262467638809E-2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8"/>
        <v>22.438840717887121</v>
      </c>
      <c r="D965" s="17">
        <f t="shared" si="14"/>
        <v>3.5611592821128788</v>
      </c>
      <c r="E965">
        <f t="shared" si="15"/>
        <v>3.5611592821128788</v>
      </c>
      <c r="F965">
        <f t="shared" si="16"/>
        <v>12.681855432578715</v>
      </c>
      <c r="G965" s="40">
        <f t="shared" si="19"/>
        <v>0.13696766469664917</v>
      </c>
      <c r="I965" s="13">
        <v>44003</v>
      </c>
      <c r="J965">
        <v>22</v>
      </c>
      <c r="K965">
        <f t="shared" si="17"/>
        <v>25.948151351498627</v>
      </c>
      <c r="L965" s="17">
        <f t="shared" si="20"/>
        <v>-3.9481513514986268</v>
      </c>
      <c r="M965">
        <f t="shared" si="21"/>
        <v>3.9481513514986268</v>
      </c>
      <c r="N965">
        <f t="shared" si="22"/>
        <v>15.587899094340434</v>
      </c>
      <c r="O965" s="40">
        <f t="shared" si="23"/>
        <v>0.17946142506811941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8"/>
        <v>22.483141222564726</v>
      </c>
      <c r="D966" s="17">
        <f t="shared" si="14"/>
        <v>0.51685877743527442</v>
      </c>
      <c r="E966">
        <f t="shared" si="15"/>
        <v>0.51685877743527442</v>
      </c>
      <c r="F966">
        <f t="shared" si="16"/>
        <v>0.26714299581188655</v>
      </c>
      <c r="G966" s="40">
        <f t="shared" si="19"/>
        <v>2.2472120758055408E-2</v>
      </c>
      <c r="I966" s="13">
        <v>44004</v>
      </c>
      <c r="J966">
        <v>32</v>
      </c>
      <c r="K966">
        <f t="shared" si="17"/>
        <v>25.961165611268569</v>
      </c>
      <c r="L966" s="17">
        <f t="shared" si="20"/>
        <v>6.0388343887314306</v>
      </c>
      <c r="M966">
        <f t="shared" si="21"/>
        <v>6.0388343887314306</v>
      </c>
      <c r="N966">
        <f t="shared" si="22"/>
        <v>36.467520774525312</v>
      </c>
      <c r="O966" s="40">
        <f t="shared" si="23"/>
        <v>0.18871357464785721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8"/>
        <v>22.208165972325617</v>
      </c>
      <c r="D967" s="17">
        <f t="shared" si="14"/>
        <v>4.7918340276743834</v>
      </c>
      <c r="E967">
        <f t="shared" si="15"/>
        <v>4.7918340276743834</v>
      </c>
      <c r="F967">
        <f t="shared" si="16"/>
        <v>22.961673348778103</v>
      </c>
      <c r="G967" s="40">
        <f t="shared" si="19"/>
        <v>0.1774753343583105</v>
      </c>
      <c r="I967" s="13">
        <v>44005</v>
      </c>
      <c r="J967">
        <v>30</v>
      </c>
      <c r="K967">
        <f t="shared" si="17"/>
        <v>25.974138070129335</v>
      </c>
      <c r="L967" s="17">
        <f t="shared" si="20"/>
        <v>4.0258619298706648</v>
      </c>
      <c r="M967">
        <f t="shared" si="21"/>
        <v>4.0258619298706648</v>
      </c>
      <c r="N967">
        <f t="shared" si="22"/>
        <v>16.207564278381955</v>
      </c>
      <c r="O967" s="40">
        <f t="shared" si="23"/>
        <v>0.1341953976623555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8"/>
        <v>22.349621623608087</v>
      </c>
      <c r="D968" s="17">
        <f t="shared" si="14"/>
        <v>-0.34962162360808691</v>
      </c>
      <c r="E968">
        <f t="shared" si="15"/>
        <v>0.34962162360808691</v>
      </c>
      <c r="F968">
        <f t="shared" si="16"/>
        <v>0.1222352796943548</v>
      </c>
      <c r="G968" s="40">
        <f t="shared" si="19"/>
        <v>1.5891891982185768E-2</v>
      </c>
      <c r="I968" s="13">
        <v>44006</v>
      </c>
      <c r="J968">
        <v>30</v>
      </c>
      <c r="K968">
        <f t="shared" si="17"/>
        <v>25.974221136873105</v>
      </c>
      <c r="L968" s="17">
        <f t="shared" si="20"/>
        <v>4.0257788631268951</v>
      </c>
      <c r="M968">
        <f t="shared" si="21"/>
        <v>4.0257788631268951</v>
      </c>
      <c r="N968">
        <f t="shared" si="22"/>
        <v>16.206895454799277</v>
      </c>
      <c r="O968" s="40">
        <f t="shared" si="23"/>
        <v>0.13419262877089649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8"/>
        <v>22.16413164412252</v>
      </c>
      <c r="D969" s="17">
        <f t="shared" si="14"/>
        <v>-6.16413164412252</v>
      </c>
      <c r="E969">
        <f t="shared" si="15"/>
        <v>6.16413164412252</v>
      </c>
      <c r="F969">
        <f t="shared" si="16"/>
        <v>37.996518926072604</v>
      </c>
      <c r="G969" s="40">
        <f t="shared" si="19"/>
        <v>0.3852582277576575</v>
      </c>
      <c r="I969" s="13">
        <v>44007</v>
      </c>
      <c r="J969">
        <v>26</v>
      </c>
      <c r="K969">
        <f t="shared" si="17"/>
        <v>25.999999387751124</v>
      </c>
      <c r="L969" s="17">
        <f t="shared" si="20"/>
        <v>6.1224887559774288E-7</v>
      </c>
      <c r="M969">
        <f t="shared" si="21"/>
        <v>6.1224887559774288E-7</v>
      </c>
      <c r="N969">
        <f t="shared" si="22"/>
        <v>3.7484868567070044E-13</v>
      </c>
      <c r="O969" s="40">
        <f t="shared" si="23"/>
        <v>2.3548033676836265E-8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8"/>
        <v>22.230118951451711</v>
      </c>
      <c r="D970" s="17">
        <f t="shared" si="14"/>
        <v>-0.23011895145171124</v>
      </c>
      <c r="E970">
        <f t="shared" si="15"/>
        <v>0.23011895145171124</v>
      </c>
      <c r="F970">
        <f t="shared" si="16"/>
        <v>5.2954731817235035E-2</v>
      </c>
      <c r="G970" s="40">
        <f t="shared" si="19"/>
        <v>1.0459952338714147E-2</v>
      </c>
      <c r="I970" s="13">
        <v>44008</v>
      </c>
      <c r="J970">
        <v>31</v>
      </c>
      <c r="K970">
        <f t="shared" si="17"/>
        <v>26.025694840656556</v>
      </c>
      <c r="L970" s="17">
        <f t="shared" si="20"/>
        <v>4.9743051593434444</v>
      </c>
      <c r="M970">
        <f t="shared" si="21"/>
        <v>4.9743051593434444</v>
      </c>
      <c r="N970">
        <f t="shared" si="22"/>
        <v>24.74371181827081</v>
      </c>
      <c r="O970" s="40">
        <f t="shared" si="23"/>
        <v>0.16046145675301435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8"/>
        <v>22.133007681800049</v>
      </c>
      <c r="D971" s="17">
        <f t="shared" si="14"/>
        <v>9.8669923181999515</v>
      </c>
      <c r="E971">
        <f t="shared" si="15"/>
        <v>9.8669923181999515</v>
      </c>
      <c r="F971">
        <f t="shared" si="16"/>
        <v>97.357537407416856</v>
      </c>
      <c r="G971" s="40">
        <f t="shared" si="19"/>
        <v>0.30834350994374848</v>
      </c>
      <c r="I971" s="13">
        <v>44009</v>
      </c>
      <c r="J971">
        <v>32</v>
      </c>
      <c r="K971">
        <f t="shared" si="17"/>
        <v>26.051307761530801</v>
      </c>
      <c r="L971" s="17">
        <f t="shared" si="20"/>
        <v>5.9486922384691994</v>
      </c>
      <c r="M971">
        <f t="shared" si="21"/>
        <v>5.9486922384691994</v>
      </c>
      <c r="N971">
        <f t="shared" si="22"/>
        <v>35.386939348023695</v>
      </c>
      <c r="O971" s="40">
        <f t="shared" si="23"/>
        <v>0.18589663245216248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8"/>
        <v>21.648839738480312</v>
      </c>
      <c r="D972" s="17">
        <f t="shared" si="14"/>
        <v>13.351160261519688</v>
      </c>
      <c r="E972">
        <f t="shared" si="15"/>
        <v>13.351160261519688</v>
      </c>
      <c r="F972">
        <f t="shared" si="16"/>
        <v>178.25348032878247</v>
      </c>
      <c r="G972" s="40">
        <f t="shared" si="19"/>
        <v>0.38146172175770537</v>
      </c>
      <c r="I972" s="13">
        <v>44010</v>
      </c>
      <c r="J972">
        <v>34</v>
      </c>
      <c r="K972">
        <f t="shared" si="17"/>
        <v>26.063990689991616</v>
      </c>
      <c r="L972" s="17">
        <f t="shared" si="20"/>
        <v>7.9360093100083837</v>
      </c>
      <c r="M972">
        <f t="shared" si="21"/>
        <v>7.9360093100083837</v>
      </c>
      <c r="N972">
        <f t="shared" si="22"/>
        <v>62.980243768539744</v>
      </c>
      <c r="O972" s="40">
        <f t="shared" si="23"/>
        <v>0.23341203852965833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8"/>
        <v>21.439728099476596</v>
      </c>
      <c r="D973" s="17">
        <f t="shared" si="14"/>
        <v>21.560271900523404</v>
      </c>
      <c r="E973">
        <f t="shared" si="15"/>
        <v>21.560271900523404</v>
      </c>
      <c r="F973">
        <f t="shared" si="16"/>
        <v>464.84532442449904</v>
      </c>
      <c r="G973" s="40">
        <f t="shared" si="19"/>
        <v>0.50140167210519548</v>
      </c>
      <c r="I973" s="13">
        <v>44011</v>
      </c>
      <c r="J973">
        <v>28</v>
      </c>
      <c r="K973">
        <f t="shared" si="17"/>
        <v>26.089480607226143</v>
      </c>
      <c r="L973" s="17">
        <f t="shared" si="20"/>
        <v>1.9105193927738569</v>
      </c>
      <c r="M973">
        <f t="shared" si="21"/>
        <v>1.9105193927738569</v>
      </c>
      <c r="N973">
        <f t="shared" si="22"/>
        <v>3.6500843501649869</v>
      </c>
      <c r="O973" s="40">
        <f t="shared" si="23"/>
        <v>6.8232835456209173E-2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8"/>
        <v>21.56290316728839</v>
      </c>
      <c r="D974" s="17">
        <f t="shared" si="14"/>
        <v>8.4370968327116103</v>
      </c>
      <c r="E974">
        <f t="shared" si="15"/>
        <v>8.4370968327116103</v>
      </c>
      <c r="F974">
        <f t="shared" si="16"/>
        <v>71.184602964552283</v>
      </c>
      <c r="G974" s="40">
        <f t="shared" si="19"/>
        <v>0.28123656109038703</v>
      </c>
      <c r="I974" s="13">
        <v>44012</v>
      </c>
      <c r="J974">
        <v>26</v>
      </c>
      <c r="K974">
        <f t="shared" si="17"/>
        <v>26.092405133024389</v>
      </c>
      <c r="L974" s="17">
        <f t="shared" si="20"/>
        <v>-9.240513302438913E-2</v>
      </c>
      <c r="M974">
        <f t="shared" si="21"/>
        <v>9.240513302438913E-2</v>
      </c>
      <c r="N974">
        <f t="shared" si="22"/>
        <v>8.5387086092550499E-3</v>
      </c>
      <c r="O974" s="40">
        <f t="shared" si="23"/>
        <v>3.5540435778611203E-3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8"/>
        <v>21.755298843665351</v>
      </c>
      <c r="D975" s="17">
        <f t="shared" si="14"/>
        <v>-0.75529884366535072</v>
      </c>
      <c r="E975">
        <f t="shared" si="15"/>
        <v>0.75529884366535072</v>
      </c>
      <c r="F975">
        <f t="shared" si="16"/>
        <v>0.57047634324221586</v>
      </c>
      <c r="G975" s="40">
        <f t="shared" si="19"/>
        <v>3.5966611603111938E-2</v>
      </c>
      <c r="I975" s="13">
        <v>44013</v>
      </c>
      <c r="J975">
        <v>36</v>
      </c>
      <c r="K975">
        <f t="shared" si="17"/>
        <v>26.104956059548588</v>
      </c>
      <c r="L975" s="17">
        <f t="shared" si="20"/>
        <v>9.8950439404514121</v>
      </c>
      <c r="M975">
        <f t="shared" si="21"/>
        <v>9.8950439404514121</v>
      </c>
      <c r="N975">
        <f t="shared" si="22"/>
        <v>97.911894583464203</v>
      </c>
      <c r="O975" s="40">
        <f t="shared" si="23"/>
        <v>0.27486233167920587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8"/>
        <v>21.932505917032493</v>
      </c>
      <c r="D976" s="17">
        <f t="shared" si="14"/>
        <v>6.7494082967506586E-2</v>
      </c>
      <c r="E976">
        <f t="shared" si="15"/>
        <v>6.7494082967506586E-2</v>
      </c>
      <c r="F976">
        <f t="shared" si="16"/>
        <v>4.5554512356246624E-3</v>
      </c>
      <c r="G976" s="40">
        <f t="shared" si="19"/>
        <v>3.0679128621593902E-3</v>
      </c>
      <c r="I976" s="13">
        <v>44014</v>
      </c>
      <c r="J976">
        <v>28</v>
      </c>
      <c r="K976">
        <f t="shared" si="17"/>
        <v>26.139950192929756</v>
      </c>
      <c r="L976" s="17">
        <f t="shared" si="20"/>
        <v>1.8600498070702436</v>
      </c>
      <c r="M976">
        <f t="shared" si="21"/>
        <v>1.8600498070702436</v>
      </c>
      <c r="N976">
        <f t="shared" si="22"/>
        <v>3.4597852847820505</v>
      </c>
      <c r="O976" s="40">
        <f t="shared" si="23"/>
        <v>6.6430350252508694E-2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8"/>
        <v>22.253612680107274</v>
      </c>
      <c r="D977" s="17">
        <f t="shared" si="14"/>
        <v>5.746387319892726</v>
      </c>
      <c r="E977">
        <f t="shared" si="15"/>
        <v>5.746387319892726</v>
      </c>
      <c r="F977">
        <f t="shared" si="16"/>
        <v>33.02096723022391</v>
      </c>
      <c r="G977" s="40">
        <f t="shared" si="19"/>
        <v>0.20522811856759735</v>
      </c>
      <c r="I977" s="13">
        <v>44015</v>
      </c>
      <c r="J977">
        <v>31</v>
      </c>
      <c r="K977">
        <f t="shared" si="17"/>
        <v>26.158772270719414</v>
      </c>
      <c r="L977" s="17">
        <f t="shared" si="20"/>
        <v>4.8412277292805861</v>
      </c>
      <c r="M977">
        <f t="shared" si="21"/>
        <v>4.8412277292805861</v>
      </c>
      <c r="N977">
        <f t="shared" si="22"/>
        <v>23.437485926755258</v>
      </c>
      <c r="O977" s="40">
        <f t="shared" si="23"/>
        <v>0.156168636428406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8"/>
        <v>21.996757472773798</v>
      </c>
      <c r="D978" s="17">
        <f t="shared" si="14"/>
        <v>8.0032425272262024</v>
      </c>
      <c r="E978">
        <f t="shared" si="15"/>
        <v>8.0032425272262024</v>
      </c>
      <c r="F978">
        <f t="shared" si="16"/>
        <v>64.051890949602054</v>
      </c>
      <c r="G978" s="40">
        <f t="shared" si="19"/>
        <v>0.2667747509075401</v>
      </c>
      <c r="I978" s="13">
        <v>44016</v>
      </c>
      <c r="J978">
        <v>36</v>
      </c>
      <c r="K978">
        <f t="shared" si="17"/>
        <v>26.180745824654384</v>
      </c>
      <c r="L978" s="17">
        <f t="shared" si="20"/>
        <v>9.8192541753456162</v>
      </c>
      <c r="M978">
        <f t="shared" si="21"/>
        <v>9.8192541753456162</v>
      </c>
      <c r="N978">
        <f t="shared" si="22"/>
        <v>96.417752560042317</v>
      </c>
      <c r="O978" s="40">
        <f t="shared" si="23"/>
        <v>0.27275706042626713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8"/>
        <v>22.470681155648361</v>
      </c>
      <c r="D979" s="17">
        <f t="shared" si="14"/>
        <v>8.5293188443516392</v>
      </c>
      <c r="E979">
        <f t="shared" si="15"/>
        <v>8.5293188443516392</v>
      </c>
      <c r="F979">
        <f t="shared" si="16"/>
        <v>72.749279948611985</v>
      </c>
      <c r="G979" s="40">
        <f t="shared" si="19"/>
        <v>0.27513931755973031</v>
      </c>
      <c r="I979" s="13">
        <v>44017</v>
      </c>
      <c r="J979">
        <v>22</v>
      </c>
      <c r="K979">
        <f t="shared" si="17"/>
        <v>26.186589144205385</v>
      </c>
      <c r="L979" s="17">
        <f t="shared" si="20"/>
        <v>-4.1865891442053851</v>
      </c>
      <c r="M979">
        <f t="shared" si="21"/>
        <v>4.1865891442053851</v>
      </c>
      <c r="N979">
        <f t="shared" si="22"/>
        <v>17.52752866237838</v>
      </c>
      <c r="O979" s="40">
        <f t="shared" si="23"/>
        <v>0.19029950655479022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8"/>
        <v>23.222969583363746</v>
      </c>
      <c r="D980" s="17">
        <f t="shared" si="14"/>
        <v>10.777030416636254</v>
      </c>
      <c r="E980">
        <f t="shared" si="15"/>
        <v>10.777030416636254</v>
      </c>
      <c r="F980">
        <f t="shared" si="16"/>
        <v>116.144384601103</v>
      </c>
      <c r="G980" s="40">
        <f t="shared" si="19"/>
        <v>0.31697148284224275</v>
      </c>
      <c r="I980" s="13">
        <v>44018</v>
      </c>
      <c r="J980">
        <v>23</v>
      </c>
      <c r="K980">
        <f t="shared" si="17"/>
        <v>26.208473352251865</v>
      </c>
      <c r="L980" s="17">
        <f t="shared" si="20"/>
        <v>-3.2084733522518647</v>
      </c>
      <c r="M980">
        <f t="shared" si="21"/>
        <v>3.2084733522518647</v>
      </c>
      <c r="N980">
        <f t="shared" si="22"/>
        <v>10.294301252110317</v>
      </c>
      <c r="O980" s="40">
        <f t="shared" si="23"/>
        <v>0.13949884140225499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8"/>
        <v>23.521145803508659</v>
      </c>
      <c r="D981" s="17">
        <f t="shared" si="14"/>
        <v>-3.5211458035086594</v>
      </c>
      <c r="E981">
        <f t="shared" si="15"/>
        <v>3.5211458035086594</v>
      </c>
      <c r="F981">
        <f t="shared" si="16"/>
        <v>12.398467769566642</v>
      </c>
      <c r="G981" s="40">
        <f t="shared" si="19"/>
        <v>0.17605729017543298</v>
      </c>
      <c r="I981" s="13">
        <v>44019</v>
      </c>
      <c r="J981">
        <v>31</v>
      </c>
      <c r="K981">
        <f t="shared" si="17"/>
        <v>26.20459181878514</v>
      </c>
      <c r="L981" s="17">
        <f t="shared" si="20"/>
        <v>4.7954081812148601</v>
      </c>
      <c r="M981">
        <f t="shared" si="21"/>
        <v>4.7954081812148601</v>
      </c>
      <c r="N981">
        <f t="shared" si="22"/>
        <v>22.995939624462412</v>
      </c>
      <c r="O981" s="40">
        <f t="shared" si="23"/>
        <v>0.15469058649080195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8"/>
        <v>23.637893381847714</v>
      </c>
      <c r="D982" s="17">
        <f t="shared" si="14"/>
        <v>4.3621066181522856</v>
      </c>
      <c r="E982">
        <f t="shared" si="15"/>
        <v>4.3621066181522856</v>
      </c>
      <c r="F982">
        <f t="shared" si="16"/>
        <v>19.027974148127971</v>
      </c>
      <c r="G982" s="40">
        <f t="shared" si="19"/>
        <v>0.15578952207686733</v>
      </c>
      <c r="I982" s="13">
        <v>44020</v>
      </c>
      <c r="J982">
        <v>25</v>
      </c>
      <c r="K982">
        <f t="shared" si="17"/>
        <v>26.194298889802777</v>
      </c>
      <c r="L982" s="17">
        <f t="shared" si="20"/>
        <v>-1.1942988898027771</v>
      </c>
      <c r="M982">
        <f t="shared" si="21"/>
        <v>1.1942988898027771</v>
      </c>
      <c r="N982">
        <f t="shared" si="22"/>
        <v>1.426349838184146</v>
      </c>
      <c r="O982" s="40">
        <f t="shared" si="23"/>
        <v>4.7771955592111087E-2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8"/>
        <v>23.824368984447492</v>
      </c>
      <c r="D983" s="17">
        <f t="shared" si="14"/>
        <v>3.1756310155525078</v>
      </c>
      <c r="E983">
        <f t="shared" si="15"/>
        <v>3.1756310155525078</v>
      </c>
      <c r="F983">
        <f t="shared" si="16"/>
        <v>10.084632346939053</v>
      </c>
      <c r="G983" s="40">
        <f t="shared" si="19"/>
        <v>0.11761596353898177</v>
      </c>
      <c r="I983" s="13">
        <v>44021</v>
      </c>
      <c r="J983">
        <v>30</v>
      </c>
      <c r="K983">
        <f t="shared" si="17"/>
        <v>26.225794128777636</v>
      </c>
      <c r="L983" s="17">
        <f t="shared" si="20"/>
        <v>3.7742058712223638</v>
      </c>
      <c r="M983">
        <f t="shared" si="21"/>
        <v>3.7742058712223638</v>
      </c>
      <c r="N983">
        <f t="shared" si="22"/>
        <v>14.244629958369362</v>
      </c>
      <c r="O983" s="40">
        <f t="shared" si="23"/>
        <v>0.12580686237407879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8"/>
        <v>23.522455639191048</v>
      </c>
      <c r="D984" s="17">
        <f t="shared" si="14"/>
        <v>4.4775443608089525</v>
      </c>
      <c r="E984">
        <f t="shared" si="15"/>
        <v>4.4775443608089525</v>
      </c>
      <c r="F984">
        <f t="shared" si="16"/>
        <v>20.04840350301205</v>
      </c>
      <c r="G984" s="40">
        <f t="shared" si="19"/>
        <v>0.15991229860031972</v>
      </c>
      <c r="I984" s="13">
        <v>44022</v>
      </c>
      <c r="J984">
        <v>22</v>
      </c>
      <c r="K984">
        <f t="shared" si="17"/>
        <v>26.257188207206507</v>
      </c>
      <c r="L984" s="17">
        <f t="shared" si="20"/>
        <v>-4.2571882072065073</v>
      </c>
      <c r="M984">
        <f t="shared" si="21"/>
        <v>4.2571882072065073</v>
      </c>
      <c r="N984">
        <f t="shared" si="22"/>
        <v>18.123651431578157</v>
      </c>
      <c r="O984" s="40">
        <f t="shared" si="23"/>
        <v>0.19350855487302307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8"/>
        <v>23.481210578785596</v>
      </c>
      <c r="D985" s="17">
        <f t="shared" si="14"/>
        <v>4.5187894212144037</v>
      </c>
      <c r="E985">
        <f t="shared" si="15"/>
        <v>4.5187894212144037</v>
      </c>
      <c r="F985">
        <f t="shared" si="16"/>
        <v>20.419457833279207</v>
      </c>
      <c r="G985" s="40">
        <f t="shared" si="19"/>
        <v>0.161385336471943</v>
      </c>
      <c r="I985" s="13">
        <v>44023</v>
      </c>
      <c r="J985">
        <v>27</v>
      </c>
      <c r="K985">
        <f t="shared" si="17"/>
        <v>26.275633724540661</v>
      </c>
      <c r="L985" s="17">
        <f t="shared" si="20"/>
        <v>0.72436627545933874</v>
      </c>
      <c r="M985">
        <f t="shared" si="21"/>
        <v>0.72436627545933874</v>
      </c>
      <c r="N985">
        <f t="shared" si="22"/>
        <v>0.52470650102283456</v>
      </c>
      <c r="O985" s="40">
        <f t="shared" si="23"/>
        <v>2.6828380572568103E-2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8"/>
        <v>23.443221593882523</v>
      </c>
      <c r="D986" s="17">
        <f t="shared" si="14"/>
        <v>7.556778406117477</v>
      </c>
      <c r="E986">
        <f t="shared" si="15"/>
        <v>7.556778406117477</v>
      </c>
      <c r="F986">
        <f t="shared" si="16"/>
        <v>57.104899879163398</v>
      </c>
      <c r="G986" s="40">
        <f t="shared" si="19"/>
        <v>0.24376704535862828</v>
      </c>
      <c r="I986" s="13">
        <v>44024</v>
      </c>
      <c r="J986">
        <v>21</v>
      </c>
      <c r="K986">
        <f t="shared" si="17"/>
        <v>26.313291584343297</v>
      </c>
      <c r="L986" s="17">
        <f t="shared" si="20"/>
        <v>-5.3132915843432968</v>
      </c>
      <c r="M986">
        <f t="shared" si="21"/>
        <v>5.3132915843432968</v>
      </c>
      <c r="N986">
        <f t="shared" si="22"/>
        <v>28.2310674602533</v>
      </c>
      <c r="O986" s="40">
        <f t="shared" si="23"/>
        <v>0.2530138849687284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8"/>
        <v>23.566120869115984</v>
      </c>
      <c r="D987" s="17">
        <f t="shared" si="14"/>
        <v>4.4338791308840158</v>
      </c>
      <c r="E987">
        <f t="shared" si="15"/>
        <v>4.4338791308840158</v>
      </c>
      <c r="F987">
        <f t="shared" si="16"/>
        <v>19.659284147288794</v>
      </c>
      <c r="G987" s="40">
        <f t="shared" si="19"/>
        <v>0.15835282610300055</v>
      </c>
      <c r="I987" s="13">
        <v>44025</v>
      </c>
      <c r="J987">
        <v>23</v>
      </c>
      <c r="K987">
        <f t="shared" si="17"/>
        <v>26.328344970113243</v>
      </c>
      <c r="L987" s="17">
        <f t="shared" si="20"/>
        <v>-3.3283449701132426</v>
      </c>
      <c r="M987">
        <f t="shared" si="21"/>
        <v>3.3283449701132426</v>
      </c>
      <c r="N987">
        <f t="shared" si="22"/>
        <v>11.077880240078121</v>
      </c>
      <c r="O987" s="40">
        <f t="shared" si="23"/>
        <v>0.14471065087448881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8"/>
        <v>23.600373290986067</v>
      </c>
      <c r="D988" s="17">
        <f t="shared" si="14"/>
        <v>7.3996267090139334</v>
      </c>
      <c r="E988">
        <f t="shared" si="15"/>
        <v>7.3996267090139334</v>
      </c>
      <c r="F988">
        <f t="shared" si="16"/>
        <v>54.754475432752372</v>
      </c>
      <c r="G988" s="40">
        <f t="shared" si="19"/>
        <v>0.23869763577464301</v>
      </c>
      <c r="I988" s="13">
        <v>44026</v>
      </c>
      <c r="J988">
        <v>29</v>
      </c>
      <c r="K988">
        <f t="shared" si="17"/>
        <v>26.362621593645446</v>
      </c>
      <c r="L988" s="17">
        <f t="shared" si="20"/>
        <v>2.6373784063545536</v>
      </c>
      <c r="M988">
        <f t="shared" si="21"/>
        <v>2.6373784063545536</v>
      </c>
      <c r="N988">
        <f t="shared" si="22"/>
        <v>6.9557648583052849</v>
      </c>
      <c r="O988" s="40">
        <f t="shared" si="23"/>
        <v>9.0944082977743229E-2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8"/>
        <v>23.710866285659726</v>
      </c>
      <c r="D989" s="17">
        <f t="shared" si="14"/>
        <v>2.2891337143402737</v>
      </c>
      <c r="E989">
        <f t="shared" si="15"/>
        <v>2.2891337143402737</v>
      </c>
      <c r="F989">
        <f t="shared" si="16"/>
        <v>5.2401331621292977</v>
      </c>
      <c r="G989" s="40">
        <f t="shared" si="19"/>
        <v>8.804360439770284E-2</v>
      </c>
      <c r="I989" s="13">
        <v>44027</v>
      </c>
      <c r="J989">
        <v>28</v>
      </c>
      <c r="K989">
        <f t="shared" si="17"/>
        <v>26.367880740709062</v>
      </c>
      <c r="L989" s="17">
        <f t="shared" si="20"/>
        <v>1.6321192592909384</v>
      </c>
      <c r="M989">
        <f t="shared" si="21"/>
        <v>1.6321192592909384</v>
      </c>
      <c r="N989">
        <f t="shared" si="22"/>
        <v>2.6638132765484013</v>
      </c>
      <c r="O989" s="40">
        <f t="shared" si="23"/>
        <v>5.8289973546104941E-2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8"/>
        <v>23.970525687440929</v>
      </c>
      <c r="D990" s="17">
        <f t="shared" si="14"/>
        <v>9.0294743125590706</v>
      </c>
      <c r="E990">
        <f t="shared" si="15"/>
        <v>9.0294743125590706</v>
      </c>
      <c r="F990">
        <f t="shared" si="16"/>
        <v>81.531406361164102</v>
      </c>
      <c r="G990" s="40">
        <f t="shared" si="19"/>
        <v>0.2736204337139112</v>
      </c>
      <c r="I990" s="13">
        <v>44028</v>
      </c>
      <c r="J990">
        <v>32</v>
      </c>
      <c r="K990">
        <f t="shared" si="17"/>
        <v>26.411666172161656</v>
      </c>
      <c r="L990" s="17">
        <f t="shared" si="20"/>
        <v>5.5883338278383441</v>
      </c>
      <c r="M990">
        <f t="shared" si="21"/>
        <v>5.5883338278383441</v>
      </c>
      <c r="N990">
        <f t="shared" si="22"/>
        <v>31.229474971362361</v>
      </c>
      <c r="O990" s="40">
        <f t="shared" si="23"/>
        <v>0.17463543211994825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8"/>
        <v>24.130741760029242</v>
      </c>
      <c r="D991" s="17">
        <f t="shared" si="14"/>
        <v>8.8692582399707582</v>
      </c>
      <c r="E991">
        <f t="shared" si="15"/>
        <v>8.8692582399707582</v>
      </c>
      <c r="F991">
        <f t="shared" si="16"/>
        <v>78.663741727289192</v>
      </c>
      <c r="G991" s="40">
        <f t="shared" si="19"/>
        <v>0.2687654012112351</v>
      </c>
      <c r="I991" s="13">
        <v>44029</v>
      </c>
      <c r="J991">
        <v>30</v>
      </c>
      <c r="K991">
        <f t="shared" si="17"/>
        <v>26.448887105078796</v>
      </c>
      <c r="L991" s="17">
        <f t="shared" si="20"/>
        <v>3.5511128949212036</v>
      </c>
      <c r="M991">
        <f t="shared" si="21"/>
        <v>3.5511128949212036</v>
      </c>
      <c r="N991">
        <f t="shared" si="22"/>
        <v>12.610402792475652</v>
      </c>
      <c r="O991" s="40">
        <f t="shared" si="23"/>
        <v>0.11837042983070679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8"/>
        <v>23.725697316170184</v>
      </c>
      <c r="D992" s="17">
        <f t="shared" si="14"/>
        <v>10.274302683829816</v>
      </c>
      <c r="E992">
        <f t="shared" si="15"/>
        <v>10.274302683829816</v>
      </c>
      <c r="F992">
        <f t="shared" si="16"/>
        <v>105.56129563895257</v>
      </c>
      <c r="G992" s="40">
        <f t="shared" si="19"/>
        <v>0.30218537305381815</v>
      </c>
      <c r="I992" s="13">
        <v>44030</v>
      </c>
      <c r="J992">
        <v>22</v>
      </c>
      <c r="K992">
        <f t="shared" si="17"/>
        <v>26.460293035975052</v>
      </c>
      <c r="L992" s="17">
        <f t="shared" si="20"/>
        <v>-4.4602930359750523</v>
      </c>
      <c r="M992">
        <f t="shared" si="21"/>
        <v>4.4602930359750523</v>
      </c>
      <c r="N992">
        <f t="shared" si="22"/>
        <v>19.894213966767548</v>
      </c>
      <c r="O992" s="40">
        <f t="shared" si="23"/>
        <v>0.20274059254432056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8"/>
        <v>22.878961248049695</v>
      </c>
      <c r="D993" s="17">
        <f t="shared" si="14"/>
        <v>2.1210387519503051</v>
      </c>
      <c r="E993">
        <f t="shared" si="15"/>
        <v>2.1210387519503051</v>
      </c>
      <c r="F993">
        <f t="shared" si="16"/>
        <v>4.4988053872749081</v>
      </c>
      <c r="G993" s="40">
        <f t="shared" si="19"/>
        <v>8.4841550078012209E-2</v>
      </c>
      <c r="I993" s="13">
        <v>44031</v>
      </c>
      <c r="J993">
        <v>25</v>
      </c>
      <c r="K993">
        <f t="shared" si="17"/>
        <v>26.47166233180409</v>
      </c>
      <c r="L993" s="17">
        <f t="shared" si="20"/>
        <v>-1.4716623318040902</v>
      </c>
      <c r="M993">
        <f t="shared" si="21"/>
        <v>1.4716623318040902</v>
      </c>
      <c r="N993">
        <f t="shared" si="22"/>
        <v>2.1657900188510522</v>
      </c>
      <c r="O993" s="40">
        <f t="shared" si="23"/>
        <v>5.886649327216361E-2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8"/>
        <v>22.88851660598079</v>
      </c>
      <c r="D994" s="17">
        <f t="shared" si="14"/>
        <v>9.1114833940192099</v>
      </c>
      <c r="E994">
        <f t="shared" si="15"/>
        <v>9.1114833940192099</v>
      </c>
      <c r="F994">
        <f t="shared" si="16"/>
        <v>83.019129639487815</v>
      </c>
      <c r="G994" s="40">
        <f t="shared" si="19"/>
        <v>0.28473385606310031</v>
      </c>
      <c r="I994" s="13">
        <v>44032</v>
      </c>
      <c r="J994">
        <v>28</v>
      </c>
      <c r="K994">
        <f t="shared" si="17"/>
        <v>26.495842835704693</v>
      </c>
      <c r="L994" s="17">
        <f t="shared" si="20"/>
        <v>1.5041571642953073</v>
      </c>
      <c r="M994">
        <f t="shared" si="21"/>
        <v>1.5041571642953073</v>
      </c>
      <c r="N994">
        <f t="shared" si="22"/>
        <v>2.2624887749009002</v>
      </c>
      <c r="O994" s="40">
        <f t="shared" si="23"/>
        <v>5.3719898724832404E-2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8"/>
        <v>22.502594534168317</v>
      </c>
      <c r="D995" s="17">
        <f t="shared" si="14"/>
        <v>3.4974054658316831</v>
      </c>
      <c r="E995">
        <f t="shared" si="15"/>
        <v>3.4974054658316831</v>
      </c>
      <c r="F995">
        <f t="shared" si="16"/>
        <v>12.231844992429332</v>
      </c>
      <c r="G995" s="40">
        <f t="shared" si="19"/>
        <v>0.13451559483968012</v>
      </c>
      <c r="I995" s="13">
        <v>44033</v>
      </c>
      <c r="J995">
        <v>24</v>
      </c>
      <c r="K995">
        <f t="shared" si="17"/>
        <v>26.500674085282139</v>
      </c>
      <c r="L995" s="17">
        <f t="shared" si="20"/>
        <v>-2.5006740852821387</v>
      </c>
      <c r="M995">
        <f t="shared" si="21"/>
        <v>2.5006740852821387</v>
      </c>
      <c r="N995">
        <f t="shared" si="22"/>
        <v>6.2533708808016613</v>
      </c>
      <c r="O995" s="40">
        <f t="shared" si="23"/>
        <v>0.10419475355342245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8"/>
        <v>22.699751252496821</v>
      </c>
      <c r="D996" s="17">
        <f t="shared" si="14"/>
        <v>1.3002487475031792</v>
      </c>
      <c r="E996">
        <f t="shared" si="15"/>
        <v>1.3002487475031792</v>
      </c>
      <c r="F996">
        <f t="shared" si="16"/>
        <v>1.6906468053835864</v>
      </c>
      <c r="G996" s="40">
        <f t="shared" si="19"/>
        <v>5.4177031145965802E-2</v>
      </c>
      <c r="I996" s="13">
        <v>44034</v>
      </c>
      <c r="J996">
        <v>26</v>
      </c>
      <c r="K996">
        <f t="shared" si="17"/>
        <v>26.49264209174806</v>
      </c>
      <c r="L996" s="17">
        <f t="shared" si="20"/>
        <v>-0.49264209174805984</v>
      </c>
      <c r="M996">
        <f t="shared" si="21"/>
        <v>0.49264209174805984</v>
      </c>
      <c r="N996">
        <f t="shared" si="22"/>
        <v>0.24269623056190381</v>
      </c>
      <c r="O996" s="40">
        <f t="shared" si="23"/>
        <v>1.8947772759540762E-2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8"/>
        <v>22.802398892047457</v>
      </c>
      <c r="D997" s="17">
        <f t="shared" si="14"/>
        <v>1.1976011079525435</v>
      </c>
      <c r="E997">
        <f t="shared" si="15"/>
        <v>1.1976011079525435</v>
      </c>
      <c r="F997">
        <f t="shared" si="16"/>
        <v>1.4342484137691598</v>
      </c>
      <c r="G997" s="40">
        <f t="shared" si="19"/>
        <v>4.9900046164689314E-2</v>
      </c>
      <c r="I997" s="13">
        <v>44035</v>
      </c>
      <c r="J997">
        <v>32</v>
      </c>
      <c r="K997">
        <f t="shared" si="17"/>
        <v>26.519967141466985</v>
      </c>
      <c r="L997" s="17">
        <f t="shared" si="20"/>
        <v>5.4800328585330149</v>
      </c>
      <c r="M997">
        <f t="shared" si="21"/>
        <v>5.4800328585330149</v>
      </c>
      <c r="N997">
        <f t="shared" si="22"/>
        <v>30.030760130601525</v>
      </c>
      <c r="O997" s="40">
        <f t="shared" si="23"/>
        <v>0.17125102682915672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8"/>
        <v>22.660109201591979</v>
      </c>
      <c r="D998" s="17">
        <f t="shared" si="14"/>
        <v>7.3398907984080211</v>
      </c>
      <c r="E998">
        <f t="shared" si="15"/>
        <v>7.3398907984080211</v>
      </c>
      <c r="F998">
        <f t="shared" si="16"/>
        <v>53.873996932554739</v>
      </c>
      <c r="G998" s="40">
        <f t="shared" si="19"/>
        <v>0.2446630266136007</v>
      </c>
      <c r="I998" s="13">
        <v>44036</v>
      </c>
      <c r="J998">
        <v>27</v>
      </c>
      <c r="K998">
        <f t="shared" si="17"/>
        <v>26.527932836797405</v>
      </c>
      <c r="L998" s="17">
        <f t="shared" si="20"/>
        <v>0.47206716320259545</v>
      </c>
      <c r="M998">
        <f t="shared" si="21"/>
        <v>0.47206716320259545</v>
      </c>
      <c r="N998">
        <f t="shared" si="22"/>
        <v>0.2228474065741459</v>
      </c>
      <c r="O998" s="40">
        <f t="shared" si="23"/>
        <v>1.7483969007503534E-2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8"/>
        <v>22.371163282003582</v>
      </c>
      <c r="D999" s="17">
        <f t="shared" si="14"/>
        <v>4.6288367179964176</v>
      </c>
      <c r="E999">
        <f t="shared" si="15"/>
        <v>4.6288367179964176</v>
      </c>
      <c r="F999">
        <f t="shared" si="16"/>
        <v>21.426129361871848</v>
      </c>
      <c r="G999" s="40">
        <f t="shared" si="19"/>
        <v>0.17143839696283028</v>
      </c>
      <c r="I999" s="13">
        <v>44037</v>
      </c>
      <c r="J999">
        <v>22</v>
      </c>
      <c r="K999">
        <f t="shared" si="17"/>
        <v>26.535872946861129</v>
      </c>
      <c r="L999" s="17">
        <f t="shared" si="20"/>
        <v>-4.5358729468611294</v>
      </c>
      <c r="M999">
        <f t="shared" si="21"/>
        <v>4.5358729468611294</v>
      </c>
      <c r="N999">
        <f t="shared" si="22"/>
        <v>20.574143390066666</v>
      </c>
      <c r="O999" s="40">
        <f t="shared" si="23"/>
        <v>0.20617604303914225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8"/>
        <v>22.262917321677577</v>
      </c>
      <c r="D1000" s="17">
        <f t="shared" si="14"/>
        <v>12.737082678322423</v>
      </c>
      <c r="E1000">
        <f t="shared" si="15"/>
        <v>12.737082678322423</v>
      </c>
      <c r="F1000">
        <f t="shared" si="16"/>
        <v>162.23327515442111</v>
      </c>
      <c r="G1000" s="40">
        <f t="shared" si="19"/>
        <v>0.36391664795206924</v>
      </c>
      <c r="I1000" s="13">
        <v>44038</v>
      </c>
      <c r="J1000">
        <v>26</v>
      </c>
      <c r="K1000">
        <f t="shared" si="17"/>
        <v>26.540575622468914</v>
      </c>
      <c r="L1000" s="17">
        <f t="shared" si="20"/>
        <v>-0.54057562246891422</v>
      </c>
      <c r="M1000">
        <f t="shared" si="21"/>
        <v>0.54057562246891422</v>
      </c>
      <c r="N1000">
        <f t="shared" si="22"/>
        <v>0.2922220036076541</v>
      </c>
      <c r="O1000" s="40">
        <f t="shared" si="23"/>
        <v>2.0791370094958239E-2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8"/>
        <v>22.005327562977765</v>
      </c>
      <c r="D1001" s="17">
        <f t="shared" si="14"/>
        <v>2.9946724370222348</v>
      </c>
      <c r="E1001">
        <f t="shared" si="15"/>
        <v>2.9946724370222348</v>
      </c>
      <c r="F1001">
        <f t="shared" si="16"/>
        <v>8.9680630050606904</v>
      </c>
      <c r="G1001" s="40">
        <f t="shared" si="19"/>
        <v>0.11978689748088939</v>
      </c>
      <c r="I1001" s="13">
        <v>44039</v>
      </c>
      <c r="J1001">
        <v>30</v>
      </c>
      <c r="K1001">
        <f t="shared" si="17"/>
        <v>26.561322850242234</v>
      </c>
      <c r="L1001" s="17">
        <f t="shared" si="20"/>
        <v>3.4386771497577655</v>
      </c>
      <c r="M1001">
        <f t="shared" si="21"/>
        <v>3.4386771497577655</v>
      </c>
      <c r="N1001">
        <f t="shared" si="22"/>
        <v>11.82450054026619</v>
      </c>
      <c r="O1001" s="40">
        <f t="shared" si="23"/>
        <v>0.11462257165859219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18"/>
        <v>21.610183894888102</v>
      </c>
      <c r="D1002" s="17">
        <f t="shared" si="14"/>
        <v>1.3898161051118976</v>
      </c>
      <c r="E1002">
        <f t="shared" si="15"/>
        <v>1.3898161051118976</v>
      </c>
      <c r="F1002">
        <f t="shared" si="16"/>
        <v>1.9315888060284052</v>
      </c>
      <c r="G1002" s="40">
        <f t="shared" si="19"/>
        <v>6.0426787178778155E-2</v>
      </c>
      <c r="I1002" s="13">
        <v>44040</v>
      </c>
      <c r="J1002">
        <v>26</v>
      </c>
      <c r="K1002">
        <f t="shared" si="17"/>
        <v>26.553096057037589</v>
      </c>
      <c r="L1002" s="17">
        <f t="shared" si="20"/>
        <v>-0.55309605703758891</v>
      </c>
      <c r="M1002">
        <f t="shared" si="21"/>
        <v>0.55309605703758891</v>
      </c>
      <c r="N1002">
        <f t="shared" si="22"/>
        <v>0.3059152483105278</v>
      </c>
      <c r="O1002" s="40">
        <f t="shared" si="23"/>
        <v>2.1272925270676497E-2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si="18"/>
        <v>21.719902395192861</v>
      </c>
      <c r="D1003" s="17">
        <f t="shared" ref="D1003:D1066" si="24">B1003-C1003</f>
        <v>-8.7199023951928609</v>
      </c>
      <c r="E1003">
        <f t="shared" ref="E1003:E1066" si="25">ABS(D1003)</f>
        <v>8.7199023951928609</v>
      </c>
      <c r="F1003">
        <f t="shared" ref="F1003:F1066" si="26">E1003^2</f>
        <v>76.036697781690194</v>
      </c>
      <c r="G1003" s="40">
        <f t="shared" si="19"/>
        <v>0.67076172270714318</v>
      </c>
      <c r="I1003" s="13">
        <v>44041</v>
      </c>
      <c r="J1003">
        <v>29</v>
      </c>
      <c r="K1003">
        <f t="shared" si="17"/>
        <v>26.548107619095454</v>
      </c>
      <c r="L1003" s="17">
        <f t="shared" si="20"/>
        <v>2.4518923809045461</v>
      </c>
      <c r="M1003">
        <f t="shared" si="21"/>
        <v>2.4518923809045461</v>
      </c>
      <c r="N1003">
        <f t="shared" si="22"/>
        <v>6.0117762475377639</v>
      </c>
      <c r="O1003" s="40">
        <f t="shared" si="23"/>
        <v>8.4548013134639527E-2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si="18"/>
        <v>21.505180741962445</v>
      </c>
      <c r="D1004" s="17">
        <f t="shared" si="24"/>
        <v>-3.5051807419624446</v>
      </c>
      <c r="E1004">
        <f t="shared" si="25"/>
        <v>3.5051807419624446</v>
      </c>
      <c r="F1004">
        <f t="shared" si="26"/>
        <v>12.286292033824393</v>
      </c>
      <c r="G1004" s="40">
        <f t="shared" si="19"/>
        <v>0.19473226344235803</v>
      </c>
      <c r="I1004" s="13">
        <v>44042</v>
      </c>
      <c r="J1004">
        <v>31</v>
      </c>
      <c r="K1004">
        <f t="shared" ref="K1004:K1067" si="27">$N$861*J637+(1-$N$861)*K1003</f>
        <v>26.594526105551481</v>
      </c>
      <c r="L1004" s="17">
        <f t="shared" si="20"/>
        <v>4.4054738944485194</v>
      </c>
      <c r="M1004">
        <f t="shared" si="21"/>
        <v>4.4054738944485194</v>
      </c>
      <c r="N1004">
        <f t="shared" si="22"/>
        <v>19.408200234667405</v>
      </c>
      <c r="O1004" s="40">
        <f t="shared" si="23"/>
        <v>0.14211206111124255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ref="C1005:C1068" si="28">$F$861*B638+(1-$F$861)*C1004</f>
        <v>21.465299441704737</v>
      </c>
      <c r="D1005" s="17">
        <f t="shared" si="24"/>
        <v>4.5347005582952633</v>
      </c>
      <c r="E1005">
        <f t="shared" si="25"/>
        <v>4.5347005582952633</v>
      </c>
      <c r="F1005">
        <f t="shared" si="26"/>
        <v>20.563509153403373</v>
      </c>
      <c r="G1005" s="40">
        <f t="shared" ref="G1005:G1068" si="29">E1005/B1005</f>
        <v>0.17441155993443319</v>
      </c>
      <c r="I1005" s="13">
        <v>44043</v>
      </c>
      <c r="J1005">
        <v>29</v>
      </c>
      <c r="K1005">
        <f t="shared" si="27"/>
        <v>26.605464253973807</v>
      </c>
      <c r="L1005" s="17">
        <f t="shared" si="20"/>
        <v>2.3945357460261931</v>
      </c>
      <c r="M1005">
        <f t="shared" si="21"/>
        <v>2.3945357460261931</v>
      </c>
      <c r="N1005">
        <f t="shared" si="22"/>
        <v>5.7338014389972169</v>
      </c>
      <c r="O1005" s="40">
        <f t="shared" si="23"/>
        <v>8.2570198138834247E-2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8"/>
        <v>21.033843469756558</v>
      </c>
      <c r="D1006" s="17">
        <f t="shared" si="24"/>
        <v>5.9661565302434418</v>
      </c>
      <c r="E1006">
        <f t="shared" si="25"/>
        <v>5.9661565302434418</v>
      </c>
      <c r="F1006">
        <f t="shared" si="26"/>
        <v>35.595023743366468</v>
      </c>
      <c r="G1006" s="40">
        <f t="shared" si="29"/>
        <v>0.22096876037938673</v>
      </c>
      <c r="I1006" s="13">
        <v>44044</v>
      </c>
      <c r="J1006">
        <v>20</v>
      </c>
      <c r="K1006">
        <f t="shared" si="27"/>
        <v>26.613155338446749</v>
      </c>
      <c r="L1006" s="17">
        <f t="shared" si="20"/>
        <v>-6.6131553384467487</v>
      </c>
      <c r="M1006">
        <f t="shared" si="21"/>
        <v>6.6131553384467487</v>
      </c>
      <c r="N1006">
        <f t="shared" si="22"/>
        <v>43.733823530426733</v>
      </c>
      <c r="O1006" s="40">
        <f t="shared" si="23"/>
        <v>0.33065776692233745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8"/>
        <v>21.110116327128164</v>
      </c>
      <c r="D1007" s="17">
        <f t="shared" si="24"/>
        <v>4.8898836728718358</v>
      </c>
      <c r="E1007">
        <f t="shared" si="25"/>
        <v>4.8898836728718358</v>
      </c>
      <c r="F1007">
        <f t="shared" si="26"/>
        <v>23.910962334218556</v>
      </c>
      <c r="G1007" s="40">
        <f t="shared" si="29"/>
        <v>0.18807244895660907</v>
      </c>
      <c r="I1007" s="13">
        <v>44045</v>
      </c>
      <c r="J1007">
        <v>27</v>
      </c>
      <c r="K1007">
        <f t="shared" si="27"/>
        <v>26.633669445153686</v>
      </c>
      <c r="L1007" s="17">
        <f t="shared" si="20"/>
        <v>0.36633055484631427</v>
      </c>
      <c r="M1007">
        <f t="shared" si="21"/>
        <v>0.36633055484631427</v>
      </c>
      <c r="N1007">
        <f t="shared" si="22"/>
        <v>0.13419807541400847</v>
      </c>
      <c r="O1007" s="40">
        <f t="shared" si="23"/>
        <v>1.3567798327641269E-2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8"/>
        <v>20.706700150172704</v>
      </c>
      <c r="D1008" s="17">
        <f t="shared" si="24"/>
        <v>6.2932998498272958</v>
      </c>
      <c r="E1008">
        <f t="shared" si="25"/>
        <v>6.2932998498272958</v>
      </c>
      <c r="F1008">
        <f t="shared" si="26"/>
        <v>39.605622999836264</v>
      </c>
      <c r="G1008" s="40">
        <f t="shared" si="29"/>
        <v>0.23308517962323319</v>
      </c>
      <c r="I1008" s="13">
        <v>44046</v>
      </c>
      <c r="J1008">
        <v>23</v>
      </c>
      <c r="K1008">
        <f t="shared" si="27"/>
        <v>26.657329593325183</v>
      </c>
      <c r="L1008" s="17">
        <f t="shared" si="20"/>
        <v>-3.6573295933251835</v>
      </c>
      <c r="M1008">
        <f t="shared" si="21"/>
        <v>3.6573295933251835</v>
      </c>
      <c r="N1008">
        <f t="shared" si="22"/>
        <v>13.376059754212152</v>
      </c>
      <c r="O1008" s="40">
        <f t="shared" si="23"/>
        <v>0.1590143301445732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8"/>
        <v>21.124577680192907</v>
      </c>
      <c r="D1009" s="17">
        <f t="shared" si="24"/>
        <v>-2.1245776801929068</v>
      </c>
      <c r="E1009">
        <f t="shared" si="25"/>
        <v>2.1245776801929068</v>
      </c>
      <c r="F1009">
        <f t="shared" si="26"/>
        <v>4.5138303191738736</v>
      </c>
      <c r="G1009" s="40">
        <f t="shared" si="29"/>
        <v>0.11181987790488983</v>
      </c>
      <c r="I1009" s="13">
        <v>44047</v>
      </c>
      <c r="J1009">
        <v>37</v>
      </c>
      <c r="K1009">
        <f t="shared" si="27"/>
        <v>26.648794433050952</v>
      </c>
      <c r="L1009" s="17">
        <f t="shared" si="20"/>
        <v>10.351205566949048</v>
      </c>
      <c r="M1009">
        <f t="shared" si="21"/>
        <v>10.351205566949048</v>
      </c>
      <c r="N1009">
        <f t="shared" si="22"/>
        <v>107.14745668923696</v>
      </c>
      <c r="O1009" s="40">
        <f t="shared" si="23"/>
        <v>0.27976231262024454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8"/>
        <v>21.509466028596755</v>
      </c>
      <c r="D1010" s="17">
        <f t="shared" si="24"/>
        <v>2.4905339714032451</v>
      </c>
      <c r="E1010">
        <f t="shared" si="25"/>
        <v>2.4905339714032451</v>
      </c>
      <c r="F1010">
        <f t="shared" si="26"/>
        <v>6.2027594627136198</v>
      </c>
      <c r="G1010" s="40">
        <f t="shared" si="29"/>
        <v>0.10377224880846854</v>
      </c>
      <c r="I1010" s="13">
        <v>44048</v>
      </c>
      <c r="J1010">
        <v>36</v>
      </c>
      <c r="K1010">
        <f t="shared" si="27"/>
        <v>26.643498618493094</v>
      </c>
      <c r="L1010" s="17">
        <f t="shared" ref="L1010:L1073" si="30">J1010-K1010</f>
        <v>9.3565013815069058</v>
      </c>
      <c r="M1010">
        <f t="shared" ref="M1010:M1073" si="31">ABS(L1010)</f>
        <v>9.3565013815069058</v>
      </c>
      <c r="N1010">
        <f t="shared" ref="N1010:N1073" si="32">M1010^2</f>
        <v>87.544118102140644</v>
      </c>
      <c r="O1010" s="40">
        <f t="shared" ref="O1010:O1073" si="33">ABS(M1010/J1010)</f>
        <v>0.25990281615296962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8"/>
        <v>21.706080279428466</v>
      </c>
      <c r="D1011" s="17">
        <f t="shared" si="24"/>
        <v>2.2939197205715338</v>
      </c>
      <c r="E1011">
        <f t="shared" si="25"/>
        <v>2.2939197205715338</v>
      </c>
      <c r="F1011">
        <f t="shared" si="26"/>
        <v>5.2620676844269836</v>
      </c>
      <c r="G1011" s="40">
        <f t="shared" si="29"/>
        <v>9.5579988357147247E-2</v>
      </c>
      <c r="I1011" s="13">
        <v>44049</v>
      </c>
      <c r="J1011">
        <v>35</v>
      </c>
      <c r="K1011">
        <f t="shared" si="27"/>
        <v>26.670339127401796</v>
      </c>
      <c r="L1011" s="17">
        <f t="shared" si="30"/>
        <v>8.329660872598204</v>
      </c>
      <c r="M1011">
        <f t="shared" si="31"/>
        <v>8.329660872598204</v>
      </c>
      <c r="N1011">
        <f t="shared" si="32"/>
        <v>69.383250252493468</v>
      </c>
      <c r="O1011" s="40">
        <f t="shared" si="33"/>
        <v>0.23799031064566298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8"/>
        <v>21.413505190701027</v>
      </c>
      <c r="D1012" s="17">
        <f t="shared" si="24"/>
        <v>-1.4135051907010272</v>
      </c>
      <c r="E1012">
        <f t="shared" si="25"/>
        <v>1.4135051907010272</v>
      </c>
      <c r="F1012">
        <f t="shared" si="26"/>
        <v>1.9979969241387472</v>
      </c>
      <c r="G1012" s="40">
        <f t="shared" si="29"/>
        <v>7.0675259535051355E-2</v>
      </c>
      <c r="I1012" s="13">
        <v>44050</v>
      </c>
      <c r="J1012">
        <v>35</v>
      </c>
      <c r="K1012">
        <f t="shared" si="27"/>
        <v>26.690669563703281</v>
      </c>
      <c r="L1012" s="17">
        <f t="shared" si="30"/>
        <v>8.3093304362967189</v>
      </c>
      <c r="M1012">
        <f t="shared" si="31"/>
        <v>8.3093304362967189</v>
      </c>
      <c r="N1012">
        <f t="shared" si="32"/>
        <v>69.044972299567021</v>
      </c>
      <c r="O1012" s="40">
        <f t="shared" si="33"/>
        <v>0.23740944103704911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8"/>
        <v>21.301916564604177</v>
      </c>
      <c r="D1013" s="17">
        <f t="shared" si="24"/>
        <v>1.698083435395823</v>
      </c>
      <c r="E1013">
        <f t="shared" si="25"/>
        <v>1.698083435395823</v>
      </c>
      <c r="F1013">
        <f t="shared" si="26"/>
        <v>2.88348735356568</v>
      </c>
      <c r="G1013" s="40">
        <f t="shared" si="29"/>
        <v>7.3829714582427083E-2</v>
      </c>
      <c r="I1013" s="13">
        <v>44051</v>
      </c>
      <c r="J1013">
        <v>26</v>
      </c>
      <c r="K1013">
        <f t="shared" si="27"/>
        <v>26.698086974569236</v>
      </c>
      <c r="L1013" s="17">
        <f t="shared" si="30"/>
        <v>-0.69808697456923596</v>
      </c>
      <c r="M1013">
        <f t="shared" si="31"/>
        <v>0.69808697456923596</v>
      </c>
      <c r="N1013">
        <f t="shared" si="32"/>
        <v>0.4873254240632291</v>
      </c>
      <c r="O1013" s="40">
        <f t="shared" si="33"/>
        <v>2.6849499021893691E-2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8"/>
        <v>21.199137259871055</v>
      </c>
      <c r="D1014" s="17">
        <f t="shared" si="24"/>
        <v>12.800862740128945</v>
      </c>
      <c r="E1014">
        <f t="shared" si="25"/>
        <v>12.800862740128945</v>
      </c>
      <c r="F1014">
        <f t="shared" si="26"/>
        <v>163.86208689162152</v>
      </c>
      <c r="G1014" s="40">
        <f t="shared" si="29"/>
        <v>0.37649596294496895</v>
      </c>
      <c r="I1014" s="13">
        <v>44052</v>
      </c>
      <c r="J1014">
        <v>24</v>
      </c>
      <c r="K1014">
        <f t="shared" si="27"/>
        <v>26.727964080792127</v>
      </c>
      <c r="L1014" s="17">
        <f t="shared" si="30"/>
        <v>-2.7279640807921268</v>
      </c>
      <c r="M1014">
        <f t="shared" si="31"/>
        <v>2.7279640807921268</v>
      </c>
      <c r="N1014">
        <f t="shared" si="32"/>
        <v>7.4417880260920333</v>
      </c>
      <c r="O1014" s="40">
        <f t="shared" si="33"/>
        <v>0.11366517003300529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8"/>
        <v>21.025527210865366</v>
      </c>
      <c r="D1015" s="17">
        <f t="shared" si="24"/>
        <v>6.9744727891346336</v>
      </c>
      <c r="E1015">
        <f t="shared" si="25"/>
        <v>6.9744727891346336</v>
      </c>
      <c r="F1015">
        <f t="shared" si="26"/>
        <v>48.643270686379438</v>
      </c>
      <c r="G1015" s="40">
        <f t="shared" si="29"/>
        <v>0.24908831389766548</v>
      </c>
      <c r="I1015" s="13">
        <v>44053</v>
      </c>
      <c r="J1015">
        <v>18</v>
      </c>
      <c r="K1015">
        <f t="shared" si="27"/>
        <v>26.738473635596179</v>
      </c>
      <c r="L1015" s="17">
        <f t="shared" si="30"/>
        <v>-8.7384736355961792</v>
      </c>
      <c r="M1015">
        <f t="shared" si="31"/>
        <v>8.7384736355961792</v>
      </c>
      <c r="N1015">
        <f t="shared" si="32"/>
        <v>76.360921480009509</v>
      </c>
      <c r="O1015" s="40">
        <f t="shared" si="33"/>
        <v>0.48547075753312108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8"/>
        <v>21.181401209245148</v>
      </c>
      <c r="D1016" s="17">
        <f t="shared" si="24"/>
        <v>8.8185987907548515</v>
      </c>
      <c r="E1016">
        <f t="shared" si="25"/>
        <v>8.8185987907548515</v>
      </c>
      <c r="F1016">
        <f t="shared" si="26"/>
        <v>77.767684632302931</v>
      </c>
      <c r="G1016" s="40">
        <f t="shared" si="29"/>
        <v>0.29395329302516171</v>
      </c>
      <c r="I1016" s="13">
        <v>44054</v>
      </c>
      <c r="J1016">
        <v>31</v>
      </c>
      <c r="K1016">
        <f t="shared" si="27"/>
        <v>26.755373297166233</v>
      </c>
      <c r="L1016" s="17">
        <f t="shared" si="30"/>
        <v>4.2446267028337665</v>
      </c>
      <c r="M1016">
        <f t="shared" si="31"/>
        <v>4.2446267028337665</v>
      </c>
      <c r="N1016">
        <f t="shared" si="32"/>
        <v>18.016855846409452</v>
      </c>
      <c r="O1016" s="40">
        <f t="shared" si="33"/>
        <v>0.13692344202689569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8"/>
        <v>21.482859028769738</v>
      </c>
      <c r="D1017" s="17">
        <f t="shared" si="24"/>
        <v>2.5171409712302619</v>
      </c>
      <c r="E1017">
        <f t="shared" si="25"/>
        <v>2.5171409712302619</v>
      </c>
      <c r="F1017">
        <f t="shared" si="26"/>
        <v>6.3359986690460266</v>
      </c>
      <c r="G1017" s="40">
        <f t="shared" si="29"/>
        <v>0.10488087380126092</v>
      </c>
      <c r="I1017" s="13">
        <v>44055</v>
      </c>
      <c r="J1017">
        <v>32</v>
      </c>
      <c r="K1017">
        <f t="shared" si="27"/>
        <v>26.749735158611625</v>
      </c>
      <c r="L1017" s="17">
        <f t="shared" si="30"/>
        <v>5.2502648413883755</v>
      </c>
      <c r="M1017">
        <f t="shared" si="31"/>
        <v>5.2502648413883755</v>
      </c>
      <c r="N1017">
        <f t="shared" si="32"/>
        <v>27.565280904718904</v>
      </c>
      <c r="O1017" s="40">
        <f t="shared" si="33"/>
        <v>0.16407077629338673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8"/>
        <v>21.997352227551975</v>
      </c>
      <c r="D1018" s="17">
        <f t="shared" si="24"/>
        <v>-0.99735222755197483</v>
      </c>
      <c r="E1018">
        <f t="shared" si="25"/>
        <v>0.99735222755197483</v>
      </c>
      <c r="F1018">
        <f t="shared" si="26"/>
        <v>0.99471146580288616</v>
      </c>
      <c r="G1018" s="40">
        <f t="shared" si="29"/>
        <v>4.7492963216760706E-2</v>
      </c>
      <c r="I1018" s="13">
        <v>44056</v>
      </c>
      <c r="J1018">
        <v>32</v>
      </c>
      <c r="K1018">
        <f t="shared" si="27"/>
        <v>26.773022511677393</v>
      </c>
      <c r="L1018" s="17">
        <f t="shared" si="30"/>
        <v>5.226977488322607</v>
      </c>
      <c r="M1018">
        <f t="shared" si="31"/>
        <v>5.226977488322607</v>
      </c>
      <c r="N1018">
        <f t="shared" si="32"/>
        <v>27.321293663431309</v>
      </c>
      <c r="O1018" s="40">
        <f t="shared" si="33"/>
        <v>0.16334304651008147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8"/>
        <v>22.313339723470239</v>
      </c>
      <c r="D1019" s="17">
        <f t="shared" si="24"/>
        <v>1.6866602765297607</v>
      </c>
      <c r="E1019">
        <f t="shared" si="25"/>
        <v>1.6866602765297607</v>
      </c>
      <c r="F1019">
        <f t="shared" si="26"/>
        <v>2.8448228884234488</v>
      </c>
      <c r="G1019" s="40">
        <f t="shared" si="29"/>
        <v>7.0277511522073358E-2</v>
      </c>
      <c r="I1019" s="13">
        <v>44057</v>
      </c>
      <c r="J1019">
        <v>28</v>
      </c>
      <c r="K1019">
        <f t="shared" si="27"/>
        <v>26.799446998730751</v>
      </c>
      <c r="L1019" s="17">
        <f t="shared" si="30"/>
        <v>1.2005530012692489</v>
      </c>
      <c r="M1019">
        <f t="shared" si="31"/>
        <v>1.2005530012692489</v>
      </c>
      <c r="N1019">
        <f t="shared" si="32"/>
        <v>1.4413275088566011</v>
      </c>
      <c r="O1019" s="40">
        <f t="shared" si="33"/>
        <v>4.2876892902473172E-2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8"/>
        <v>22.209658621833974</v>
      </c>
      <c r="D1020" s="17">
        <f t="shared" si="24"/>
        <v>11.790341378166026</v>
      </c>
      <c r="E1020">
        <f t="shared" si="25"/>
        <v>11.790341378166026</v>
      </c>
      <c r="F1020">
        <f t="shared" si="26"/>
        <v>139.01214981369395</v>
      </c>
      <c r="G1020" s="40">
        <f t="shared" si="29"/>
        <v>0.34677474641664785</v>
      </c>
      <c r="I1020" s="13">
        <v>44058</v>
      </c>
      <c r="J1020">
        <v>21</v>
      </c>
      <c r="K1020">
        <f t="shared" si="27"/>
        <v>26.82899854351264</v>
      </c>
      <c r="L1020" s="17">
        <f t="shared" si="30"/>
        <v>-5.8289985435126397</v>
      </c>
      <c r="M1020">
        <f t="shared" si="31"/>
        <v>5.8289985435126397</v>
      </c>
      <c r="N1020">
        <f t="shared" si="32"/>
        <v>33.977224020272473</v>
      </c>
      <c r="O1020" s="40">
        <f t="shared" si="33"/>
        <v>0.27757135921488763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8"/>
        <v>22.350996436472492</v>
      </c>
      <c r="D1021" s="17">
        <f t="shared" si="24"/>
        <v>9.6490035635275078</v>
      </c>
      <c r="E1021">
        <f t="shared" si="25"/>
        <v>9.6490035635275078</v>
      </c>
      <c r="F1021">
        <f t="shared" si="26"/>
        <v>93.103269768966541</v>
      </c>
      <c r="G1021" s="40">
        <f t="shared" si="29"/>
        <v>0.30153136136023462</v>
      </c>
      <c r="I1021" s="13">
        <v>44059</v>
      </c>
      <c r="J1021">
        <v>29</v>
      </c>
      <c r="K1021">
        <f t="shared" si="27"/>
        <v>26.845607445291428</v>
      </c>
      <c r="L1021" s="17">
        <f t="shared" si="30"/>
        <v>2.154392554708572</v>
      </c>
      <c r="M1021">
        <f t="shared" si="31"/>
        <v>2.154392554708572</v>
      </c>
      <c r="N1021">
        <f t="shared" si="32"/>
        <v>4.6414072797837278</v>
      </c>
      <c r="O1021" s="40">
        <f t="shared" si="33"/>
        <v>7.4289398438226628E-2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8"/>
        <v>22.244342540045739</v>
      </c>
      <c r="D1022" s="17">
        <f t="shared" si="24"/>
        <v>3.7556574599542607</v>
      </c>
      <c r="E1022">
        <f t="shared" si="25"/>
        <v>3.7556574599542607</v>
      </c>
      <c r="F1022">
        <f t="shared" si="26"/>
        <v>14.104962956510089</v>
      </c>
      <c r="G1022" s="40">
        <f t="shared" si="29"/>
        <v>0.14444836384439463</v>
      </c>
      <c r="I1022" s="13">
        <v>44060</v>
      </c>
      <c r="J1022">
        <v>29</v>
      </c>
      <c r="K1022">
        <f t="shared" si="27"/>
        <v>26.84931527494815</v>
      </c>
      <c r="L1022" s="17">
        <f t="shared" si="30"/>
        <v>2.1506847250518497</v>
      </c>
      <c r="M1022">
        <f t="shared" si="31"/>
        <v>2.1506847250518497</v>
      </c>
      <c r="N1022">
        <f t="shared" si="32"/>
        <v>4.6254447865713502</v>
      </c>
      <c r="O1022" s="40">
        <f t="shared" si="33"/>
        <v>7.4161542243167233E-2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8"/>
        <v>22.382942246040322</v>
      </c>
      <c r="D1023" s="17">
        <f t="shared" si="24"/>
        <v>4.6170577539596778</v>
      </c>
      <c r="E1023">
        <f t="shared" si="25"/>
        <v>4.6170577539596778</v>
      </c>
      <c r="F1023">
        <f t="shared" si="26"/>
        <v>21.317222303399184</v>
      </c>
      <c r="G1023" s="40">
        <f t="shared" si="29"/>
        <v>0.17100213903554362</v>
      </c>
      <c r="I1023" s="13">
        <v>44061</v>
      </c>
      <c r="J1023">
        <v>34</v>
      </c>
      <c r="K1023">
        <f t="shared" si="27"/>
        <v>26.865858920779957</v>
      </c>
      <c r="L1023" s="17">
        <f t="shared" si="30"/>
        <v>7.1341410792200435</v>
      </c>
      <c r="M1023">
        <f t="shared" si="31"/>
        <v>7.1341410792200435</v>
      </c>
      <c r="N1023">
        <f t="shared" si="32"/>
        <v>50.895968938214928</v>
      </c>
      <c r="O1023" s="40">
        <f t="shared" si="33"/>
        <v>0.2098276788005895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8"/>
        <v>22.510600251310276</v>
      </c>
      <c r="D1024" s="17">
        <f t="shared" si="24"/>
        <v>-0.51060025131027587</v>
      </c>
      <c r="E1024">
        <f t="shared" si="25"/>
        <v>0.51060025131027587</v>
      </c>
      <c r="F1024">
        <f t="shared" si="26"/>
        <v>0.26071261663811685</v>
      </c>
      <c r="G1024" s="40">
        <f t="shared" si="29"/>
        <v>2.3209102332285268E-2</v>
      </c>
      <c r="I1024" s="13">
        <v>44062</v>
      </c>
      <c r="J1024">
        <v>32</v>
      </c>
      <c r="K1024">
        <f t="shared" si="27"/>
        <v>26.86950170408732</v>
      </c>
      <c r="L1024" s="17">
        <f t="shared" si="30"/>
        <v>5.1304982959126804</v>
      </c>
      <c r="M1024">
        <f t="shared" si="31"/>
        <v>5.1304982959126804</v>
      </c>
      <c r="N1024">
        <f t="shared" si="32"/>
        <v>26.322012764362917</v>
      </c>
      <c r="O1024" s="40">
        <f t="shared" si="33"/>
        <v>0.16032807174727126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8"/>
        <v>22.86501419563217</v>
      </c>
      <c r="D1025" s="17">
        <f t="shared" si="24"/>
        <v>0.13498580436782959</v>
      </c>
      <c r="E1025">
        <f t="shared" si="25"/>
        <v>0.13498580436782959</v>
      </c>
      <c r="F1025">
        <f t="shared" si="26"/>
        <v>1.8221167380829961E-2</v>
      </c>
      <c r="G1025" s="40">
        <f t="shared" si="29"/>
        <v>5.8689480159925906E-3</v>
      </c>
      <c r="I1025" s="13">
        <v>44063</v>
      </c>
      <c r="J1025">
        <v>32</v>
      </c>
      <c r="K1025">
        <f t="shared" si="27"/>
        <v>26.89240437522891</v>
      </c>
      <c r="L1025" s="17">
        <f t="shared" si="30"/>
        <v>5.1075956247710899</v>
      </c>
      <c r="M1025">
        <f t="shared" si="31"/>
        <v>5.1075956247710899</v>
      </c>
      <c r="N1025">
        <f t="shared" si="32"/>
        <v>26.087533066180779</v>
      </c>
      <c r="O1025" s="40">
        <f t="shared" si="33"/>
        <v>0.15961236327409656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8"/>
        <v>22.875670598276514</v>
      </c>
      <c r="D1026" s="17">
        <f t="shared" si="24"/>
        <v>3.1243294017234859</v>
      </c>
      <c r="E1026">
        <f t="shared" si="25"/>
        <v>3.1243294017234859</v>
      </c>
      <c r="F1026">
        <f t="shared" si="26"/>
        <v>9.7614342104738352</v>
      </c>
      <c r="G1026" s="40">
        <f t="shared" si="29"/>
        <v>0.1201665154509033</v>
      </c>
      <c r="I1026" s="13">
        <v>44064</v>
      </c>
      <c r="J1026">
        <v>27</v>
      </c>
      <c r="K1026">
        <f t="shared" si="27"/>
        <v>26.902385759093203</v>
      </c>
      <c r="L1026" s="17">
        <f t="shared" si="30"/>
        <v>9.7614240906796823E-2</v>
      </c>
      <c r="M1026">
        <f t="shared" si="31"/>
        <v>9.7614240906796823E-2</v>
      </c>
      <c r="N1026">
        <f t="shared" si="32"/>
        <v>9.5285400278101659E-3</v>
      </c>
      <c r="O1026" s="40">
        <f t="shared" si="33"/>
        <v>3.6153422558072895E-3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8"/>
        <v>22.806541118160052</v>
      </c>
      <c r="D1027" s="17">
        <f t="shared" si="24"/>
        <v>19.193458881839948</v>
      </c>
      <c r="E1027">
        <f t="shared" si="25"/>
        <v>19.193458881839948</v>
      </c>
      <c r="F1027">
        <f t="shared" si="26"/>
        <v>368.38886384888082</v>
      </c>
      <c r="G1027" s="40">
        <f t="shared" si="29"/>
        <v>0.45698711623428451</v>
      </c>
      <c r="I1027" s="13">
        <v>44065</v>
      </c>
      <c r="J1027">
        <v>28</v>
      </c>
      <c r="K1027">
        <f t="shared" si="27"/>
        <v>26.921970877539668</v>
      </c>
      <c r="L1027" s="17">
        <f t="shared" si="30"/>
        <v>1.0780291224603324</v>
      </c>
      <c r="M1027">
        <f t="shared" si="31"/>
        <v>1.0780291224603324</v>
      </c>
      <c r="N1027">
        <f t="shared" si="32"/>
        <v>1.1621467888725945</v>
      </c>
      <c r="O1027" s="40">
        <f t="shared" si="33"/>
        <v>3.8501040087869018E-2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8"/>
        <v>22.348145952713935</v>
      </c>
      <c r="D1028" s="17">
        <f t="shared" si="24"/>
        <v>7.651854047286065</v>
      </c>
      <c r="E1028">
        <f t="shared" si="25"/>
        <v>7.651854047286065</v>
      </c>
      <c r="F1028">
        <f t="shared" si="26"/>
        <v>58.550870360968133</v>
      </c>
      <c r="G1028" s="40">
        <f t="shared" si="29"/>
        <v>0.25506180157620217</v>
      </c>
      <c r="I1028" s="13">
        <v>44066</v>
      </c>
      <c r="J1028">
        <v>22</v>
      </c>
      <c r="K1028">
        <f t="shared" si="27"/>
        <v>26.938281158562496</v>
      </c>
      <c r="L1028" s="17">
        <f t="shared" si="30"/>
        <v>-4.9382811585624964</v>
      </c>
      <c r="M1028">
        <f t="shared" si="31"/>
        <v>4.9382811585624964</v>
      </c>
      <c r="N1028">
        <f t="shared" si="32"/>
        <v>24.386620801013351</v>
      </c>
      <c r="O1028" s="40">
        <f t="shared" si="33"/>
        <v>0.22446732538920439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8"/>
        <v>22.004883235234075</v>
      </c>
      <c r="D1029" s="17">
        <f t="shared" si="24"/>
        <v>17.995116764765925</v>
      </c>
      <c r="E1029">
        <f t="shared" si="25"/>
        <v>17.995116764765925</v>
      </c>
      <c r="F1029">
        <f t="shared" si="26"/>
        <v>323.82422737755962</v>
      </c>
      <c r="G1029" s="40">
        <f t="shared" si="29"/>
        <v>0.4498779191191481</v>
      </c>
      <c r="I1029" s="13">
        <v>44067</v>
      </c>
      <c r="J1029">
        <v>33</v>
      </c>
      <c r="K1029">
        <f t="shared" si="27"/>
        <v>26.957750983449461</v>
      </c>
      <c r="L1029" s="17">
        <f t="shared" si="30"/>
        <v>6.0422490165505387</v>
      </c>
      <c r="M1029">
        <f t="shared" si="31"/>
        <v>6.0422490165505387</v>
      </c>
      <c r="N1029">
        <f t="shared" si="32"/>
        <v>36.508773178005953</v>
      </c>
      <c r="O1029" s="40">
        <f t="shared" si="33"/>
        <v>0.18309845504698602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8"/>
        <v>21.688719261562049</v>
      </c>
      <c r="D1030" s="17">
        <f t="shared" si="24"/>
        <v>21.311280738437951</v>
      </c>
      <c r="E1030">
        <f t="shared" si="25"/>
        <v>21.311280738437951</v>
      </c>
      <c r="F1030">
        <f t="shared" si="26"/>
        <v>454.17068671251639</v>
      </c>
      <c r="G1030" s="40">
        <f t="shared" si="29"/>
        <v>0.49561117996367327</v>
      </c>
      <c r="I1030" s="13">
        <v>44068</v>
      </c>
      <c r="J1030">
        <v>31</v>
      </c>
      <c r="K1030">
        <f t="shared" si="27"/>
        <v>26.961098615758324</v>
      </c>
      <c r="L1030" s="17">
        <f t="shared" si="30"/>
        <v>4.0389013842416759</v>
      </c>
      <c r="M1030">
        <f t="shared" si="31"/>
        <v>4.0389013842416759</v>
      </c>
      <c r="N1030">
        <f t="shared" si="32"/>
        <v>16.312724391629324</v>
      </c>
      <c r="O1030" s="40">
        <f t="shared" si="33"/>
        <v>0.13028714142715084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8"/>
        <v>21.55540396601118</v>
      </c>
      <c r="D1031" s="17">
        <f t="shared" si="24"/>
        <v>13.44459603398882</v>
      </c>
      <c r="E1031">
        <f t="shared" si="25"/>
        <v>13.44459603398882</v>
      </c>
      <c r="F1031">
        <f t="shared" si="26"/>
        <v>180.75716251714789</v>
      </c>
      <c r="G1031" s="40">
        <f t="shared" si="29"/>
        <v>0.38413131525682342</v>
      </c>
      <c r="I1031" s="13">
        <v>44069</v>
      </c>
      <c r="J1031">
        <v>30</v>
      </c>
      <c r="K1031">
        <f t="shared" si="27"/>
        <v>26.980495152538801</v>
      </c>
      <c r="L1031" s="17">
        <f t="shared" si="30"/>
        <v>3.0195048474611994</v>
      </c>
      <c r="M1031">
        <f t="shared" si="31"/>
        <v>3.0195048474611994</v>
      </c>
      <c r="N1031">
        <f t="shared" si="32"/>
        <v>9.1174095238416815</v>
      </c>
      <c r="O1031" s="40">
        <f t="shared" si="33"/>
        <v>0.10065016158203997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8"/>
        <v>21.827336281095807</v>
      </c>
      <c r="D1032" s="17">
        <f t="shared" si="24"/>
        <v>8.1726637189041931</v>
      </c>
      <c r="E1032">
        <f t="shared" si="25"/>
        <v>8.1726637189041931</v>
      </c>
      <c r="F1032">
        <f t="shared" si="26"/>
        <v>66.79243226229292</v>
      </c>
      <c r="G1032" s="40">
        <f t="shared" si="29"/>
        <v>0.2724221239634731</v>
      </c>
      <c r="I1032" s="13">
        <v>44070</v>
      </c>
      <c r="J1032">
        <v>35</v>
      </c>
      <c r="K1032">
        <f t="shared" si="27"/>
        <v>26.999829388974373</v>
      </c>
      <c r="L1032" s="17">
        <f t="shared" si="30"/>
        <v>8.0001706110256272</v>
      </c>
      <c r="M1032">
        <f t="shared" si="31"/>
        <v>8.0001706110256272</v>
      </c>
      <c r="N1032">
        <f t="shared" si="32"/>
        <v>64.002729805518157</v>
      </c>
      <c r="O1032" s="40">
        <f t="shared" si="33"/>
        <v>0.22857630317216077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8"/>
        <v>21.683077918009587</v>
      </c>
      <c r="D1033" s="17">
        <f t="shared" si="24"/>
        <v>4.3169220819904126</v>
      </c>
      <c r="E1033">
        <f t="shared" si="25"/>
        <v>4.3169220819904126</v>
      </c>
      <c r="F1033">
        <f t="shared" si="26"/>
        <v>18.635816261976437</v>
      </c>
      <c r="G1033" s="40">
        <f t="shared" si="29"/>
        <v>0.16603546469193894</v>
      </c>
      <c r="I1033" s="13">
        <v>44071</v>
      </c>
      <c r="J1033">
        <v>32</v>
      </c>
      <c r="K1033">
        <f t="shared" si="27"/>
        <v>27.025525387904207</v>
      </c>
      <c r="L1033" s="17">
        <f t="shared" si="30"/>
        <v>4.9744746120957934</v>
      </c>
      <c r="M1033">
        <f t="shared" si="31"/>
        <v>4.9744746120957934</v>
      </c>
      <c r="N1033">
        <f t="shared" si="32"/>
        <v>24.745397666385596</v>
      </c>
      <c r="O1033" s="40">
        <f t="shared" si="33"/>
        <v>0.15545233162799355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8"/>
        <v>22.181764913237782</v>
      </c>
      <c r="D1034" s="17">
        <f t="shared" si="24"/>
        <v>4.8182350867622183</v>
      </c>
      <c r="E1034">
        <f t="shared" si="25"/>
        <v>4.8182350867622183</v>
      </c>
      <c r="F1034">
        <f t="shared" si="26"/>
        <v>23.215389351306523</v>
      </c>
      <c r="G1034" s="40">
        <f t="shared" si="29"/>
        <v>0.17845315136156364</v>
      </c>
      <c r="I1034" s="13">
        <v>44072</v>
      </c>
      <c r="J1034">
        <v>34</v>
      </c>
      <c r="K1034">
        <f t="shared" si="27"/>
        <v>27.025443402110135</v>
      </c>
      <c r="L1034" s="17">
        <f t="shared" si="30"/>
        <v>6.9745565978898654</v>
      </c>
      <c r="M1034">
        <f t="shared" si="31"/>
        <v>6.9745565978898654</v>
      </c>
      <c r="N1034">
        <f t="shared" si="32"/>
        <v>48.644439737169051</v>
      </c>
      <c r="O1034" s="40">
        <f t="shared" si="33"/>
        <v>0.20513401758499605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8"/>
        <v>22.404249403155898</v>
      </c>
      <c r="D1035" s="17">
        <f t="shared" si="24"/>
        <v>4.5957505968441019</v>
      </c>
      <c r="E1035">
        <f t="shared" si="25"/>
        <v>4.5957505968441019</v>
      </c>
      <c r="F1035">
        <f t="shared" si="26"/>
        <v>21.12092354839292</v>
      </c>
      <c r="G1035" s="40">
        <f t="shared" si="29"/>
        <v>0.17021298506830007</v>
      </c>
      <c r="I1035" s="13">
        <v>44073</v>
      </c>
      <c r="J1035">
        <v>19</v>
      </c>
      <c r="K1035">
        <f t="shared" si="27"/>
        <v>27.034997473750906</v>
      </c>
      <c r="L1035" s="17">
        <f t="shared" si="30"/>
        <v>-8.0349974737509058</v>
      </c>
      <c r="M1035">
        <f t="shared" si="31"/>
        <v>8.0349974737509058</v>
      </c>
      <c r="N1035">
        <f t="shared" si="32"/>
        <v>64.561184403183432</v>
      </c>
      <c r="O1035" s="40">
        <f t="shared" si="33"/>
        <v>0.42289460388162664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8"/>
        <v>22.372336088797095</v>
      </c>
      <c r="D1036" s="17">
        <f t="shared" si="24"/>
        <v>-0.37233608879709479</v>
      </c>
      <c r="E1036">
        <f t="shared" si="25"/>
        <v>0.37233608879709479</v>
      </c>
      <c r="F1036">
        <f t="shared" si="26"/>
        <v>0.13863416302071804</v>
      </c>
      <c r="G1036" s="40">
        <f t="shared" si="29"/>
        <v>1.6924367672595218E-2</v>
      </c>
      <c r="I1036" s="13">
        <v>44074</v>
      </c>
      <c r="J1036">
        <v>33</v>
      </c>
      <c r="K1036">
        <f t="shared" si="27"/>
        <v>27.06379244657348</v>
      </c>
      <c r="L1036" s="17">
        <f t="shared" si="30"/>
        <v>5.9362075534265202</v>
      </c>
      <c r="M1036">
        <f t="shared" si="31"/>
        <v>5.9362075534265202</v>
      </c>
      <c r="N1036">
        <f t="shared" si="32"/>
        <v>35.23856011735807</v>
      </c>
      <c r="O1036" s="40">
        <f t="shared" si="33"/>
        <v>0.17988507737656123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8"/>
        <v>22.421886775955851</v>
      </c>
      <c r="D1037" s="17">
        <f t="shared" si="24"/>
        <v>2.5781132240441487</v>
      </c>
      <c r="E1037">
        <f t="shared" si="25"/>
        <v>2.5781132240441487</v>
      </c>
      <c r="F1037">
        <f t="shared" si="26"/>
        <v>6.6466677959913145</v>
      </c>
      <c r="G1037" s="40">
        <f t="shared" si="29"/>
        <v>0.10312452896176595</v>
      </c>
      <c r="I1037" s="13">
        <v>44075</v>
      </c>
      <c r="J1037">
        <v>34</v>
      </c>
      <c r="K1037">
        <f t="shared" si="27"/>
        <v>27.076435275082794</v>
      </c>
      <c r="L1037" s="17">
        <f t="shared" si="30"/>
        <v>6.9235647249172061</v>
      </c>
      <c r="M1037">
        <f t="shared" si="31"/>
        <v>6.9235647249172061</v>
      </c>
      <c r="N1037">
        <f t="shared" si="32"/>
        <v>47.935748500117867</v>
      </c>
      <c r="O1037" s="40">
        <f t="shared" si="33"/>
        <v>0.20363425661521195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8"/>
        <v>22.625414937356183</v>
      </c>
      <c r="D1038" s="17">
        <f t="shared" si="24"/>
        <v>0.37458506264381697</v>
      </c>
      <c r="E1038">
        <f t="shared" si="25"/>
        <v>0.37458506264381697</v>
      </c>
      <c r="F1038">
        <f t="shared" si="26"/>
        <v>0.14031396915587227</v>
      </c>
      <c r="G1038" s="40">
        <f t="shared" si="29"/>
        <v>1.6286307071470302E-2</v>
      </c>
      <c r="I1038" s="13">
        <v>44076</v>
      </c>
      <c r="J1038">
        <v>26</v>
      </c>
      <c r="K1038">
        <f t="shared" si="27"/>
        <v>27.069765907490449</v>
      </c>
      <c r="L1038" s="17">
        <f t="shared" si="30"/>
        <v>-1.0697659074904493</v>
      </c>
      <c r="M1038">
        <f t="shared" si="31"/>
        <v>1.0697659074904493</v>
      </c>
      <c r="N1038">
        <f t="shared" si="32"/>
        <v>1.1443990968288646</v>
      </c>
      <c r="O1038" s="40">
        <f t="shared" si="33"/>
        <v>4.1144842595786511E-2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8"/>
        <v>22.497097177442672</v>
      </c>
      <c r="D1039" s="17">
        <f t="shared" si="24"/>
        <v>1.5029028225573278</v>
      </c>
      <c r="E1039">
        <f t="shared" si="25"/>
        <v>1.5029028225573278</v>
      </c>
      <c r="F1039">
        <f t="shared" si="26"/>
        <v>2.2587168940507825</v>
      </c>
      <c r="G1039" s="40">
        <f t="shared" si="29"/>
        <v>6.2620950939888662E-2</v>
      </c>
      <c r="I1039" s="13">
        <v>44077</v>
      </c>
      <c r="J1039">
        <v>29</v>
      </c>
      <c r="K1039">
        <f t="shared" si="27"/>
        <v>27.101661137857469</v>
      </c>
      <c r="L1039" s="17">
        <f t="shared" si="30"/>
        <v>1.8983388621425306</v>
      </c>
      <c r="M1039">
        <f t="shared" si="31"/>
        <v>1.8983388621425306</v>
      </c>
      <c r="N1039">
        <f t="shared" si="32"/>
        <v>3.6036904355205976</v>
      </c>
      <c r="O1039" s="40">
        <f t="shared" si="33"/>
        <v>6.5459960763535538E-2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8"/>
        <v>22.852577116761179</v>
      </c>
      <c r="D1040" s="17">
        <f t="shared" si="24"/>
        <v>0.14742288323882136</v>
      </c>
      <c r="E1040">
        <f t="shared" si="25"/>
        <v>0.14742288323882136</v>
      </c>
      <c r="F1040">
        <f t="shared" si="26"/>
        <v>2.1733506502447156E-2</v>
      </c>
      <c r="G1040" s="40">
        <f t="shared" si="29"/>
        <v>6.4096905756009289E-3</v>
      </c>
      <c r="I1040" s="13">
        <v>44078</v>
      </c>
      <c r="J1040">
        <v>40</v>
      </c>
      <c r="K1040">
        <f t="shared" si="27"/>
        <v>27.107758471994675</v>
      </c>
      <c r="L1040" s="17">
        <f t="shared" si="30"/>
        <v>12.892241528005325</v>
      </c>
      <c r="M1040">
        <f t="shared" si="31"/>
        <v>12.892241528005325</v>
      </c>
      <c r="N1040">
        <f t="shared" si="32"/>
        <v>166.20989161642507</v>
      </c>
      <c r="O1040" s="40">
        <f t="shared" si="33"/>
        <v>0.32230603820013315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8"/>
        <v>22.706326125567212</v>
      </c>
      <c r="D1041" s="17">
        <f t="shared" si="24"/>
        <v>4.2936738744327876</v>
      </c>
      <c r="E1041">
        <f t="shared" si="25"/>
        <v>4.2936738744327876</v>
      </c>
      <c r="F1041">
        <f t="shared" si="26"/>
        <v>18.435635339986664</v>
      </c>
      <c r="G1041" s="40">
        <f t="shared" si="29"/>
        <v>0.15902495831232547</v>
      </c>
      <c r="I1041" s="13">
        <v>44079</v>
      </c>
      <c r="J1041">
        <v>30</v>
      </c>
      <c r="K1041">
        <f t="shared" si="27"/>
        <v>27.113836221913107</v>
      </c>
      <c r="L1041" s="17">
        <f t="shared" si="30"/>
        <v>2.8861637780868925</v>
      </c>
      <c r="M1041">
        <f t="shared" si="31"/>
        <v>2.8861637780868925</v>
      </c>
      <c r="N1041">
        <f t="shared" si="32"/>
        <v>8.3299413539408054</v>
      </c>
      <c r="O1041" s="40">
        <f t="shared" si="33"/>
        <v>9.6205459269563087E-2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8"/>
        <v>22.966343948548648</v>
      </c>
      <c r="D1042" s="17">
        <f t="shared" si="24"/>
        <v>5.0336560514513522</v>
      </c>
      <c r="E1042">
        <f t="shared" si="25"/>
        <v>5.0336560514513522</v>
      </c>
      <c r="F1042">
        <f t="shared" si="26"/>
        <v>25.337693244312817</v>
      </c>
      <c r="G1042" s="40">
        <f t="shared" si="29"/>
        <v>0.17977343040897686</v>
      </c>
      <c r="I1042" s="13">
        <v>44080</v>
      </c>
      <c r="J1042">
        <v>24</v>
      </c>
      <c r="K1042">
        <f t="shared" si="27"/>
        <v>27.129530244618032</v>
      </c>
      <c r="L1042" s="17">
        <f t="shared" si="30"/>
        <v>-3.1295302446180315</v>
      </c>
      <c r="M1042">
        <f t="shared" si="31"/>
        <v>3.1295302446180315</v>
      </c>
      <c r="N1042">
        <f t="shared" si="32"/>
        <v>9.7939595519789968</v>
      </c>
      <c r="O1042" s="40">
        <f t="shared" si="33"/>
        <v>0.13039709352575132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8"/>
        <v>22.653222444108621</v>
      </c>
      <c r="D1043" s="17">
        <f t="shared" si="24"/>
        <v>5.3467775558913786</v>
      </c>
      <c r="E1043">
        <f t="shared" si="25"/>
        <v>5.3467775558913786</v>
      </c>
      <c r="F1043">
        <f t="shared" si="26"/>
        <v>28.588030232183783</v>
      </c>
      <c r="G1043" s="40">
        <f t="shared" si="29"/>
        <v>0.19095634128183495</v>
      </c>
      <c r="I1043" s="13">
        <v>44081</v>
      </c>
      <c r="J1043">
        <v>28</v>
      </c>
      <c r="K1043">
        <f t="shared" si="27"/>
        <v>27.158021584668614</v>
      </c>
      <c r="L1043" s="17">
        <f t="shared" si="30"/>
        <v>0.84197841533138629</v>
      </c>
      <c r="M1043">
        <f t="shared" si="31"/>
        <v>0.84197841533138629</v>
      </c>
      <c r="N1043">
        <f t="shared" si="32"/>
        <v>0.70892765188395246</v>
      </c>
      <c r="O1043" s="40">
        <f t="shared" si="33"/>
        <v>3.0070657690406653E-2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8"/>
        <v>22.443764814087064</v>
      </c>
      <c r="D1044" s="17">
        <f t="shared" si="24"/>
        <v>5.5562351859129357</v>
      </c>
      <c r="E1044">
        <f t="shared" si="25"/>
        <v>5.5562351859129357</v>
      </c>
      <c r="F1044">
        <f t="shared" si="26"/>
        <v>30.871749441176956</v>
      </c>
      <c r="G1044" s="40">
        <f t="shared" si="29"/>
        <v>0.198436970925462</v>
      </c>
      <c r="I1044" s="13">
        <v>44082</v>
      </c>
      <c r="J1044">
        <v>28</v>
      </c>
      <c r="K1044">
        <f t="shared" si="27"/>
        <v>27.173573687020927</v>
      </c>
      <c r="L1044" s="17">
        <f t="shared" si="30"/>
        <v>0.82642631297907343</v>
      </c>
      <c r="M1044">
        <f t="shared" si="31"/>
        <v>0.82642631297907343</v>
      </c>
      <c r="N1044">
        <f t="shared" si="32"/>
        <v>0.68298045078418546</v>
      </c>
      <c r="O1044" s="40">
        <f t="shared" si="33"/>
        <v>2.9515225463538335E-2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8"/>
        <v>22.882399673545553</v>
      </c>
      <c r="D1045" s="17">
        <f t="shared" si="24"/>
        <v>-0.88239967354555304</v>
      </c>
      <c r="E1045">
        <f t="shared" si="25"/>
        <v>0.88239967354555304</v>
      </c>
      <c r="F1045">
        <f t="shared" si="26"/>
        <v>0.7786291838732986</v>
      </c>
      <c r="G1045" s="40">
        <f t="shared" si="29"/>
        <v>4.0109076070252409E-2</v>
      </c>
      <c r="I1045" s="13">
        <v>44083</v>
      </c>
      <c r="J1045">
        <v>29</v>
      </c>
      <c r="K1045">
        <f t="shared" si="27"/>
        <v>27.1762281116184</v>
      </c>
      <c r="L1045" s="17">
        <f t="shared" si="30"/>
        <v>1.8237718883816001</v>
      </c>
      <c r="M1045">
        <f t="shared" si="31"/>
        <v>1.8237718883816001</v>
      </c>
      <c r="N1045">
        <f t="shared" si="32"/>
        <v>3.3261439008509877</v>
      </c>
      <c r="O1045" s="40">
        <f t="shared" si="33"/>
        <v>6.2888685806262071E-2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8"/>
        <v>23.523240523364532</v>
      </c>
      <c r="D1046" s="17">
        <f t="shared" si="24"/>
        <v>-4.5232405233645316</v>
      </c>
      <c r="E1046">
        <f t="shared" si="25"/>
        <v>4.5232405233645316</v>
      </c>
      <c r="F1046">
        <f t="shared" si="26"/>
        <v>20.459704832207041</v>
      </c>
      <c r="G1046" s="40">
        <f t="shared" si="29"/>
        <v>0.23806529070339641</v>
      </c>
      <c r="I1046" s="13">
        <v>44084</v>
      </c>
      <c r="J1046">
        <v>31</v>
      </c>
      <c r="K1046">
        <f t="shared" si="27"/>
        <v>27.201357529957811</v>
      </c>
      <c r="L1046" s="17">
        <f t="shared" si="30"/>
        <v>3.7986424700421892</v>
      </c>
      <c r="M1046">
        <f t="shared" si="31"/>
        <v>3.7986424700421892</v>
      </c>
      <c r="N1046">
        <f t="shared" si="32"/>
        <v>14.429684615208224</v>
      </c>
      <c r="O1046" s="40">
        <f t="shared" si="33"/>
        <v>0.12253685387232868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8"/>
        <v>23.402988883444486</v>
      </c>
      <c r="D1047" s="17">
        <f t="shared" si="24"/>
        <v>1.5970111165555139</v>
      </c>
      <c r="E1047">
        <f t="shared" si="25"/>
        <v>1.5970111165555139</v>
      </c>
      <c r="F1047">
        <f t="shared" si="26"/>
        <v>2.550444506401889</v>
      </c>
      <c r="G1047" s="40">
        <f t="shared" si="29"/>
        <v>6.3880444662220551E-2</v>
      </c>
      <c r="I1047" s="13">
        <v>44085</v>
      </c>
      <c r="J1047">
        <v>24</v>
      </c>
      <c r="K1047">
        <f t="shared" si="27"/>
        <v>27.232830097064944</v>
      </c>
      <c r="L1047" s="17">
        <f t="shared" si="30"/>
        <v>-3.2328300970649444</v>
      </c>
      <c r="M1047">
        <f t="shared" si="31"/>
        <v>3.2328300970649444</v>
      </c>
      <c r="N1047">
        <f t="shared" si="32"/>
        <v>10.451190436488938</v>
      </c>
      <c r="O1047" s="40">
        <f t="shared" si="33"/>
        <v>0.13470125404437269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24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8"/>
        <v>23.45011969746572</v>
      </c>
      <c r="D1048" s="17">
        <f t="shared" si="24"/>
        <v>-5.4501196974657198</v>
      </c>
      <c r="E1048">
        <f t="shared" si="25"/>
        <v>5.4501196974657198</v>
      </c>
      <c r="F1048">
        <f t="shared" si="26"/>
        <v>29.703804716703829</v>
      </c>
      <c r="G1048" s="40">
        <f t="shared" si="29"/>
        <v>0.30278442763698443</v>
      </c>
      <c r="I1048" s="13">
        <v>44086</v>
      </c>
      <c r="J1048">
        <v>28</v>
      </c>
      <c r="K1048">
        <f t="shared" si="27"/>
        <v>27.238506125507648</v>
      </c>
      <c r="L1048" s="17">
        <f t="shared" si="30"/>
        <v>0.76149387449235206</v>
      </c>
      <c r="M1048">
        <f t="shared" si="31"/>
        <v>0.76149387449235206</v>
      </c>
      <c r="N1048">
        <f t="shared" si="32"/>
        <v>0.57987292088937403</v>
      </c>
      <c r="O1048" s="40">
        <f t="shared" si="33"/>
        <v>2.7196209803298288E-2</v>
      </c>
      <c r="Q1048" s="13">
        <v>44086</v>
      </c>
      <c r="R1048">
        <v>13</v>
      </c>
      <c r="S1048">
        <f>R1048</f>
        <v>13</v>
      </c>
      <c r="T1048" s="17">
        <f t="shared" ref="T1048:T1111" si="34">R1048-S1048</f>
        <v>0</v>
      </c>
      <c r="U1048">
        <f t="shared" ref="U1048:U1111" si="35">ABS(T1048)</f>
        <v>0</v>
      </c>
      <c r="V1048">
        <f t="shared" ref="V1048:V1111" si="36">U1048^2</f>
        <v>0</v>
      </c>
      <c r="W1048" s="40">
        <f t="shared" ref="W1048:W1111" si="37">ABS(U1048/R1048)</f>
        <v>0</v>
      </c>
    </row>
    <row r="1049" spans="1:25" x14ac:dyDescent="0.3">
      <c r="A1049" s="13">
        <v>44087</v>
      </c>
      <c r="B1049">
        <v>23</v>
      </c>
      <c r="C1049">
        <f t="shared" si="28"/>
        <v>23.414585170284802</v>
      </c>
      <c r="D1049" s="17">
        <f t="shared" si="24"/>
        <v>-0.41458517028480202</v>
      </c>
      <c r="E1049">
        <f t="shared" si="25"/>
        <v>0.41458517028480202</v>
      </c>
      <c r="F1049">
        <f t="shared" si="26"/>
        <v>0.17188086342007827</v>
      </c>
      <c r="G1049" s="40">
        <f t="shared" si="29"/>
        <v>1.8025442186295738E-2</v>
      </c>
      <c r="I1049" s="13">
        <v>44087</v>
      </c>
      <c r="J1049">
        <v>27</v>
      </c>
      <c r="K1049">
        <f t="shared" si="27"/>
        <v>27.231316197467088</v>
      </c>
      <c r="L1049" s="17">
        <f t="shared" si="30"/>
        <v>-0.23131619746708765</v>
      </c>
      <c r="M1049">
        <f t="shared" si="31"/>
        <v>0.23131619746708765</v>
      </c>
      <c r="N1049">
        <f t="shared" si="32"/>
        <v>5.3507183210632685E-2</v>
      </c>
      <c r="O1049" s="40">
        <f t="shared" si="33"/>
        <v>8.5672665728550989E-3</v>
      </c>
      <c r="Q1049" s="13">
        <v>44087</v>
      </c>
      <c r="R1049">
        <v>18</v>
      </c>
      <c r="S1049">
        <f>$V$861*R1048+(1-$V$861)*S1048</f>
        <v>13</v>
      </c>
      <c r="T1049" s="17">
        <f t="shared" si="34"/>
        <v>5</v>
      </c>
      <c r="U1049">
        <f t="shared" si="35"/>
        <v>5</v>
      </c>
      <c r="V1049">
        <f t="shared" si="36"/>
        <v>25</v>
      </c>
      <c r="W1049" s="40">
        <f t="shared" si="37"/>
        <v>0.27777777777777779</v>
      </c>
    </row>
    <row r="1050" spans="1:25" x14ac:dyDescent="0.3">
      <c r="A1050" s="13">
        <v>44088</v>
      </c>
      <c r="B1050">
        <v>29</v>
      </c>
      <c r="C1050">
        <f t="shared" si="28"/>
        <v>23.145022051345151</v>
      </c>
      <c r="D1050" s="17">
        <f t="shared" si="24"/>
        <v>5.8549779486548488</v>
      </c>
      <c r="E1050">
        <f t="shared" si="25"/>
        <v>5.8549779486548488</v>
      </c>
      <c r="F1050">
        <f t="shared" si="26"/>
        <v>34.28076677923454</v>
      </c>
      <c r="G1050" s="40">
        <f t="shared" si="29"/>
        <v>0.20189579133292582</v>
      </c>
      <c r="I1050" s="13">
        <v>44088</v>
      </c>
      <c r="J1050">
        <v>27</v>
      </c>
      <c r="K1050">
        <f t="shared" si="27"/>
        <v>27.256268676655594</v>
      </c>
      <c r="L1050" s="17">
        <f t="shared" si="30"/>
        <v>-0.25626867665559416</v>
      </c>
      <c r="M1050">
        <f t="shared" si="31"/>
        <v>0.25626867665559416</v>
      </c>
      <c r="N1050">
        <f t="shared" si="32"/>
        <v>6.5673634634809477E-2</v>
      </c>
      <c r="O1050" s="40">
        <f t="shared" si="33"/>
        <v>9.4914324687257103E-3</v>
      </c>
      <c r="Q1050" s="13">
        <v>44088</v>
      </c>
      <c r="R1050">
        <v>10</v>
      </c>
      <c r="S1050">
        <f t="shared" ref="S1050:S1113" si="38">$V$861*R1049+(1-$V$861)*S1049</f>
        <v>13</v>
      </c>
      <c r="T1050" s="17">
        <f t="shared" si="34"/>
        <v>-3</v>
      </c>
      <c r="U1050">
        <f t="shared" si="35"/>
        <v>3</v>
      </c>
      <c r="V1050">
        <f t="shared" si="36"/>
        <v>9</v>
      </c>
      <c r="W1050" s="40">
        <f t="shared" si="37"/>
        <v>0.3</v>
      </c>
    </row>
    <row r="1051" spans="1:25" x14ac:dyDescent="0.3">
      <c r="A1051" s="13">
        <v>44089</v>
      </c>
      <c r="B1051">
        <v>21</v>
      </c>
      <c r="C1051">
        <f t="shared" si="28"/>
        <v>22.738850255355597</v>
      </c>
      <c r="D1051" s="17">
        <f t="shared" si="24"/>
        <v>-1.7388502553555973</v>
      </c>
      <c r="E1051">
        <f t="shared" si="25"/>
        <v>1.7388502553555973</v>
      </c>
      <c r="F1051">
        <f t="shared" si="26"/>
        <v>3.0236002105502262</v>
      </c>
      <c r="G1051" s="40">
        <f t="shared" si="29"/>
        <v>8.2802393112171302E-2</v>
      </c>
      <c r="I1051" s="13">
        <v>44089</v>
      </c>
      <c r="J1051">
        <v>27</v>
      </c>
      <c r="K1051">
        <f t="shared" si="27"/>
        <v>27.252233627887204</v>
      </c>
      <c r="L1051" s="17">
        <f t="shared" si="30"/>
        <v>-0.25223362788720394</v>
      </c>
      <c r="M1051">
        <f t="shared" si="31"/>
        <v>0.25223362788720394</v>
      </c>
      <c r="N1051">
        <f t="shared" si="32"/>
        <v>6.3621803037140462E-2</v>
      </c>
      <c r="O1051" s="40">
        <f t="shared" si="33"/>
        <v>9.3419862180445911E-3</v>
      </c>
      <c r="Q1051" s="13">
        <v>44089</v>
      </c>
      <c r="R1051">
        <v>12</v>
      </c>
      <c r="S1051">
        <f t="shared" si="38"/>
        <v>13</v>
      </c>
      <c r="T1051" s="17">
        <f t="shared" si="34"/>
        <v>-1</v>
      </c>
      <c r="U1051">
        <f t="shared" si="35"/>
        <v>1</v>
      </c>
      <c r="V1051">
        <f t="shared" si="36"/>
        <v>1</v>
      </c>
      <c r="W1051" s="40">
        <f t="shared" si="37"/>
        <v>8.3333333333333329E-2</v>
      </c>
    </row>
    <row r="1052" spans="1:25" x14ac:dyDescent="0.3">
      <c r="A1052" s="13">
        <v>44090</v>
      </c>
      <c r="B1052">
        <v>31</v>
      </c>
      <c r="C1052">
        <f t="shared" si="28"/>
        <v>22.838411239095223</v>
      </c>
      <c r="D1052" s="17">
        <f t="shared" si="24"/>
        <v>8.1615887609047775</v>
      </c>
      <c r="E1052">
        <f t="shared" si="25"/>
        <v>8.1615887609047775</v>
      </c>
      <c r="F1052">
        <f t="shared" si="26"/>
        <v>66.611531102127188</v>
      </c>
      <c r="G1052" s="40">
        <f t="shared" si="29"/>
        <v>0.26327705680337993</v>
      </c>
      <c r="I1052" s="13">
        <v>44090</v>
      </c>
      <c r="J1052">
        <v>42</v>
      </c>
      <c r="K1052">
        <f t="shared" si="27"/>
        <v>27.254635402153252</v>
      </c>
      <c r="L1052" s="17">
        <f t="shared" si="30"/>
        <v>14.745364597846748</v>
      </c>
      <c r="M1052">
        <f t="shared" si="31"/>
        <v>14.745364597846748</v>
      </c>
      <c r="N1052">
        <f t="shared" si="32"/>
        <v>217.4257771234322</v>
      </c>
      <c r="O1052" s="40">
        <f t="shared" si="33"/>
        <v>0.35108010947254165</v>
      </c>
      <c r="Q1052" s="13">
        <v>44090</v>
      </c>
      <c r="R1052">
        <v>10</v>
      </c>
      <c r="S1052">
        <f t="shared" si="38"/>
        <v>13</v>
      </c>
      <c r="T1052" s="17">
        <f t="shared" si="34"/>
        <v>-3</v>
      </c>
      <c r="U1052">
        <f t="shared" si="35"/>
        <v>3</v>
      </c>
      <c r="V1052">
        <f t="shared" si="36"/>
        <v>9</v>
      </c>
      <c r="W1052" s="40">
        <f t="shared" si="37"/>
        <v>0.3</v>
      </c>
    </row>
    <row r="1053" spans="1:25" x14ac:dyDescent="0.3">
      <c r="A1053" s="13">
        <v>44091</v>
      </c>
      <c r="B1053">
        <v>21</v>
      </c>
      <c r="C1053">
        <f t="shared" si="28"/>
        <v>22.930112419092037</v>
      </c>
      <c r="D1053" s="17">
        <f t="shared" si="24"/>
        <v>-1.9301124190920369</v>
      </c>
      <c r="E1053">
        <f t="shared" si="25"/>
        <v>1.9301124190920369</v>
      </c>
      <c r="F1053">
        <f t="shared" si="26"/>
        <v>3.7253339503333147</v>
      </c>
      <c r="G1053" s="40">
        <f t="shared" si="29"/>
        <v>9.1910115194858893E-2</v>
      </c>
      <c r="I1053" s="13">
        <v>44091</v>
      </c>
      <c r="J1053">
        <v>25</v>
      </c>
      <c r="K1053">
        <f t="shared" si="27"/>
        <v>27.269877187554666</v>
      </c>
      <c r="L1053" s="17">
        <f t="shared" si="30"/>
        <v>-2.2698771875546662</v>
      </c>
      <c r="M1053">
        <f t="shared" si="31"/>
        <v>2.2698771875546662</v>
      </c>
      <c r="N1053">
        <f t="shared" si="32"/>
        <v>5.1523424465810814</v>
      </c>
      <c r="O1053" s="40">
        <f t="shared" si="33"/>
        <v>9.079508750218665E-2</v>
      </c>
      <c r="Q1053" s="13">
        <v>44091</v>
      </c>
      <c r="R1053">
        <v>12</v>
      </c>
      <c r="S1053">
        <f t="shared" si="38"/>
        <v>13</v>
      </c>
      <c r="T1053" s="17">
        <f t="shared" si="34"/>
        <v>-1</v>
      </c>
      <c r="U1053">
        <f t="shared" si="35"/>
        <v>1</v>
      </c>
      <c r="V1053">
        <f t="shared" si="36"/>
        <v>1</v>
      </c>
      <c r="W1053" s="40">
        <f t="shared" si="37"/>
        <v>8.3333333333333329E-2</v>
      </c>
    </row>
    <row r="1054" spans="1:25" x14ac:dyDescent="0.3">
      <c r="A1054" s="13">
        <v>44092</v>
      </c>
      <c r="B1054">
        <v>18</v>
      </c>
      <c r="C1054">
        <f t="shared" si="28"/>
        <v>23.646131221615459</v>
      </c>
      <c r="D1054" s="17">
        <f t="shared" si="24"/>
        <v>-5.6461312216154589</v>
      </c>
      <c r="E1054">
        <f t="shared" si="25"/>
        <v>5.6461312216154589</v>
      </c>
      <c r="F1054">
        <f t="shared" si="26"/>
        <v>31.878797771700874</v>
      </c>
      <c r="G1054" s="40">
        <f t="shared" si="29"/>
        <v>0.31367395675641441</v>
      </c>
      <c r="I1054" s="13">
        <v>44092</v>
      </c>
      <c r="J1054">
        <v>30</v>
      </c>
      <c r="K1054">
        <f t="shared" si="27"/>
        <v>27.285070017387454</v>
      </c>
      <c r="L1054" s="17">
        <f t="shared" si="30"/>
        <v>2.7149299826125457</v>
      </c>
      <c r="M1054">
        <f t="shared" si="31"/>
        <v>2.7149299826125457</v>
      </c>
      <c r="N1054">
        <f t="shared" si="32"/>
        <v>7.370844810488558</v>
      </c>
      <c r="O1054" s="40">
        <f t="shared" si="33"/>
        <v>9.0497666087084858E-2</v>
      </c>
      <c r="Q1054" s="13">
        <v>44092</v>
      </c>
      <c r="R1054">
        <v>12</v>
      </c>
      <c r="S1054">
        <f t="shared" si="38"/>
        <v>13</v>
      </c>
      <c r="T1054" s="17">
        <f t="shared" si="34"/>
        <v>-1</v>
      </c>
      <c r="U1054">
        <f t="shared" si="35"/>
        <v>1</v>
      </c>
      <c r="V1054">
        <f t="shared" si="36"/>
        <v>1</v>
      </c>
      <c r="W1054" s="40">
        <f t="shared" si="37"/>
        <v>8.3333333333333329E-2</v>
      </c>
    </row>
    <row r="1055" spans="1:25" x14ac:dyDescent="0.3">
      <c r="A1055" s="13">
        <v>44093</v>
      </c>
      <c r="B1055">
        <v>26</v>
      </c>
      <c r="C1055">
        <f t="shared" si="28"/>
        <v>23.753011873974735</v>
      </c>
      <c r="D1055" s="17">
        <f t="shared" si="24"/>
        <v>2.2469881260252649</v>
      </c>
      <c r="E1055">
        <f t="shared" si="25"/>
        <v>2.2469881260252649</v>
      </c>
      <c r="F1055">
        <f t="shared" si="26"/>
        <v>5.0489556384985317</v>
      </c>
      <c r="G1055" s="40">
        <f t="shared" si="29"/>
        <v>8.6422620231740951E-2</v>
      </c>
      <c r="I1055" s="13">
        <v>44093</v>
      </c>
      <c r="J1055">
        <v>24</v>
      </c>
      <c r="K1055">
        <f t="shared" si="27"/>
        <v>27.277730529321978</v>
      </c>
      <c r="L1055" s="17">
        <f t="shared" si="30"/>
        <v>-3.2777305293219783</v>
      </c>
      <c r="M1055">
        <f t="shared" si="31"/>
        <v>3.2777305293219783</v>
      </c>
      <c r="N1055">
        <f t="shared" si="32"/>
        <v>10.743517422849337</v>
      </c>
      <c r="O1055" s="40">
        <f t="shared" si="33"/>
        <v>0.13657210538841577</v>
      </c>
      <c r="Q1055" s="13">
        <v>44093</v>
      </c>
      <c r="R1055">
        <v>20</v>
      </c>
      <c r="S1055">
        <f t="shared" si="38"/>
        <v>13</v>
      </c>
      <c r="T1055" s="17">
        <f t="shared" si="34"/>
        <v>7</v>
      </c>
      <c r="U1055">
        <f t="shared" si="35"/>
        <v>7</v>
      </c>
      <c r="V1055">
        <f t="shared" si="36"/>
        <v>49</v>
      </c>
      <c r="W1055" s="40">
        <f t="shared" si="37"/>
        <v>0.35</v>
      </c>
    </row>
    <row r="1056" spans="1:25" x14ac:dyDescent="0.3">
      <c r="A1056" s="13">
        <v>44094</v>
      </c>
      <c r="B1056">
        <v>27</v>
      </c>
      <c r="C1056">
        <f t="shared" si="28"/>
        <v>23.140953319948252</v>
      </c>
      <c r="D1056" s="17">
        <f t="shared" si="24"/>
        <v>3.8590466800517476</v>
      </c>
      <c r="E1056">
        <f t="shared" si="25"/>
        <v>3.8590466800517476</v>
      </c>
      <c r="F1056">
        <f t="shared" si="26"/>
        <v>14.892241278818416</v>
      </c>
      <c r="G1056" s="40">
        <f t="shared" si="29"/>
        <v>0.14292765481673139</v>
      </c>
      <c r="I1056" s="13">
        <v>44094</v>
      </c>
      <c r="J1056">
        <v>15</v>
      </c>
      <c r="K1056">
        <f t="shared" si="27"/>
        <v>27.286474272025274</v>
      </c>
      <c r="L1056" s="17">
        <f t="shared" si="30"/>
        <v>-12.286474272025274</v>
      </c>
      <c r="M1056">
        <f t="shared" si="31"/>
        <v>12.286474272025274</v>
      </c>
      <c r="N1056">
        <f t="shared" si="32"/>
        <v>150.95745003713898</v>
      </c>
      <c r="O1056" s="40">
        <f t="shared" si="33"/>
        <v>0.81909828480168489</v>
      </c>
      <c r="Q1056" s="13">
        <v>44094</v>
      </c>
      <c r="R1056">
        <v>11</v>
      </c>
      <c r="S1056">
        <f t="shared" si="38"/>
        <v>13</v>
      </c>
      <c r="T1056" s="17">
        <f t="shared" si="34"/>
        <v>-2</v>
      </c>
      <c r="U1056">
        <f t="shared" si="35"/>
        <v>2</v>
      </c>
      <c r="V1056">
        <f t="shared" si="36"/>
        <v>4</v>
      </c>
      <c r="W1056" s="40">
        <f t="shared" si="37"/>
        <v>0.18181818181818182</v>
      </c>
    </row>
    <row r="1057" spans="1:23" x14ac:dyDescent="0.3">
      <c r="A1057" s="13">
        <v>44095</v>
      </c>
      <c r="B1057">
        <v>28</v>
      </c>
      <c r="C1057">
        <f t="shared" si="28"/>
        <v>23.129825814071165</v>
      </c>
      <c r="D1057" s="17">
        <f t="shared" si="24"/>
        <v>4.8701741859288354</v>
      </c>
      <c r="E1057">
        <f t="shared" si="25"/>
        <v>4.8701741859288354</v>
      </c>
      <c r="F1057">
        <f t="shared" si="26"/>
        <v>23.718596601287594</v>
      </c>
      <c r="G1057" s="40">
        <f t="shared" si="29"/>
        <v>0.17393479235460127</v>
      </c>
      <c r="I1057" s="13">
        <v>44095</v>
      </c>
      <c r="J1057">
        <v>34</v>
      </c>
      <c r="K1057">
        <f t="shared" si="27"/>
        <v>27.266282548120813</v>
      </c>
      <c r="L1057" s="17">
        <f t="shared" si="30"/>
        <v>6.7337174518791869</v>
      </c>
      <c r="M1057">
        <f t="shared" si="31"/>
        <v>6.7337174518791869</v>
      </c>
      <c r="N1057">
        <f t="shared" si="32"/>
        <v>45.342950721742326</v>
      </c>
      <c r="O1057" s="40">
        <f t="shared" si="33"/>
        <v>0.19805051329056433</v>
      </c>
      <c r="Q1057" s="13">
        <v>44095</v>
      </c>
      <c r="R1057">
        <v>21</v>
      </c>
      <c r="S1057">
        <f t="shared" si="38"/>
        <v>13</v>
      </c>
      <c r="T1057" s="17">
        <f t="shared" si="34"/>
        <v>8</v>
      </c>
      <c r="U1057">
        <f t="shared" si="35"/>
        <v>8</v>
      </c>
      <c r="V1057">
        <f t="shared" si="36"/>
        <v>64</v>
      </c>
      <c r="W1057" s="40">
        <f t="shared" si="37"/>
        <v>0.38095238095238093</v>
      </c>
    </row>
    <row r="1058" spans="1:23" x14ac:dyDescent="0.3">
      <c r="A1058" s="13">
        <v>44096</v>
      </c>
      <c r="B1058">
        <v>28</v>
      </c>
      <c r="C1058">
        <f t="shared" si="28"/>
        <v>22.803798296349107</v>
      </c>
      <c r="D1058" s="17">
        <f t="shared" si="24"/>
        <v>5.1962017036508925</v>
      </c>
      <c r="E1058">
        <f t="shared" si="25"/>
        <v>5.1962017036508925</v>
      </c>
      <c r="F1058">
        <f t="shared" si="26"/>
        <v>27.000512145024437</v>
      </c>
      <c r="G1058" s="40">
        <f t="shared" si="29"/>
        <v>0.18557863227324617</v>
      </c>
      <c r="I1058" s="13">
        <v>44096</v>
      </c>
      <c r="J1058">
        <v>32</v>
      </c>
      <c r="K1058">
        <f t="shared" si="27"/>
        <v>27.252579541382456</v>
      </c>
      <c r="L1058" s="17">
        <f t="shared" si="30"/>
        <v>4.7474204586175439</v>
      </c>
      <c r="M1058">
        <f t="shared" si="31"/>
        <v>4.7474204586175439</v>
      </c>
      <c r="N1058">
        <f t="shared" si="32"/>
        <v>22.538001010900413</v>
      </c>
      <c r="O1058" s="40">
        <f t="shared" si="33"/>
        <v>0.14835688933179825</v>
      </c>
      <c r="Q1058" s="13">
        <v>44096</v>
      </c>
      <c r="R1058">
        <v>15</v>
      </c>
      <c r="S1058">
        <f t="shared" si="38"/>
        <v>13</v>
      </c>
      <c r="T1058" s="17">
        <f t="shared" si="34"/>
        <v>2</v>
      </c>
      <c r="U1058">
        <f t="shared" si="35"/>
        <v>2</v>
      </c>
      <c r="V1058">
        <f t="shared" si="36"/>
        <v>4</v>
      </c>
      <c r="W1058" s="40">
        <f t="shared" si="37"/>
        <v>0.13333333333333333</v>
      </c>
    </row>
    <row r="1059" spans="1:23" x14ac:dyDescent="0.3">
      <c r="A1059" s="13">
        <v>44097</v>
      </c>
      <c r="B1059">
        <v>21</v>
      </c>
      <c r="C1059">
        <f t="shared" si="28"/>
        <v>22.819287364724868</v>
      </c>
      <c r="D1059" s="17">
        <f t="shared" si="24"/>
        <v>-1.8192873647248682</v>
      </c>
      <c r="E1059">
        <f t="shared" si="25"/>
        <v>1.8192873647248682</v>
      </c>
      <c r="F1059">
        <f t="shared" si="26"/>
        <v>3.3098065154475553</v>
      </c>
      <c r="G1059" s="40">
        <f t="shared" si="29"/>
        <v>8.6632731653565151E-2</v>
      </c>
      <c r="I1059" s="13">
        <v>44097</v>
      </c>
      <c r="J1059">
        <v>27</v>
      </c>
      <c r="K1059">
        <f t="shared" si="27"/>
        <v>27.251768273230734</v>
      </c>
      <c r="L1059" s="17">
        <f t="shared" si="30"/>
        <v>-0.25176827323073425</v>
      </c>
      <c r="M1059">
        <f t="shared" si="31"/>
        <v>0.25176827323073425</v>
      </c>
      <c r="N1059">
        <f t="shared" si="32"/>
        <v>6.3387263405585662E-2</v>
      </c>
      <c r="O1059" s="40">
        <f t="shared" si="33"/>
        <v>9.3247508603975654E-3</v>
      </c>
      <c r="Q1059" s="13">
        <v>44097</v>
      </c>
      <c r="R1059">
        <v>10</v>
      </c>
      <c r="S1059">
        <f t="shared" si="38"/>
        <v>13</v>
      </c>
      <c r="T1059" s="17">
        <f t="shared" si="34"/>
        <v>-3</v>
      </c>
      <c r="U1059">
        <f t="shared" si="35"/>
        <v>3</v>
      </c>
      <c r="V1059">
        <f t="shared" si="36"/>
        <v>9</v>
      </c>
      <c r="W1059" s="40">
        <f t="shared" si="37"/>
        <v>0.3</v>
      </c>
    </row>
    <row r="1060" spans="1:23" x14ac:dyDescent="0.3">
      <c r="A1060" s="13">
        <v>44098</v>
      </c>
      <c r="B1060">
        <v>24</v>
      </c>
      <c r="C1060">
        <f t="shared" si="28"/>
        <v>23.149332123064042</v>
      </c>
      <c r="D1060" s="17">
        <f t="shared" si="24"/>
        <v>0.85066787693595813</v>
      </c>
      <c r="E1060">
        <f t="shared" si="25"/>
        <v>0.85066787693595813</v>
      </c>
      <c r="F1060">
        <f t="shared" si="26"/>
        <v>0.72363583685073041</v>
      </c>
      <c r="G1060" s="40">
        <f t="shared" si="29"/>
        <v>3.5444494872331589E-2</v>
      </c>
      <c r="I1060" s="13">
        <v>44098</v>
      </c>
      <c r="J1060">
        <v>29</v>
      </c>
      <c r="K1060">
        <f t="shared" si="27"/>
        <v>27.267019267653467</v>
      </c>
      <c r="L1060" s="17">
        <f t="shared" si="30"/>
        <v>1.7329807323465332</v>
      </c>
      <c r="M1060">
        <f t="shared" si="31"/>
        <v>1.7329807323465332</v>
      </c>
      <c r="N1060">
        <f t="shared" si="32"/>
        <v>3.0032222186843263</v>
      </c>
      <c r="O1060" s="40">
        <f t="shared" si="33"/>
        <v>5.9757956287811491E-2</v>
      </c>
      <c r="Q1060" s="13">
        <v>44098</v>
      </c>
      <c r="R1060">
        <v>11</v>
      </c>
      <c r="S1060">
        <f t="shared" si="38"/>
        <v>13</v>
      </c>
      <c r="T1060" s="17">
        <f t="shared" si="34"/>
        <v>-2</v>
      </c>
      <c r="U1060">
        <f t="shared" si="35"/>
        <v>2</v>
      </c>
      <c r="V1060">
        <f t="shared" si="36"/>
        <v>4</v>
      </c>
      <c r="W1060" s="40">
        <f t="shared" si="37"/>
        <v>0.18181818181818182</v>
      </c>
    </row>
    <row r="1061" spans="1:23" x14ac:dyDescent="0.3">
      <c r="A1061" s="13">
        <v>44099</v>
      </c>
      <c r="B1061">
        <v>21</v>
      </c>
      <c r="C1061">
        <f t="shared" si="28"/>
        <v>23.611210858587086</v>
      </c>
      <c r="D1061" s="17">
        <f t="shared" si="24"/>
        <v>-2.6112108585870857</v>
      </c>
      <c r="E1061">
        <f t="shared" si="25"/>
        <v>2.6112108585870857</v>
      </c>
      <c r="F1061">
        <f t="shared" si="26"/>
        <v>6.8184221480031049</v>
      </c>
      <c r="G1061" s="40">
        <f t="shared" si="29"/>
        <v>0.12434337421843265</v>
      </c>
      <c r="I1061" s="13">
        <v>44099</v>
      </c>
      <c r="J1061">
        <v>27</v>
      </c>
      <c r="K1061">
        <f t="shared" si="27"/>
        <v>27.275797414194098</v>
      </c>
      <c r="L1061" s="17">
        <f t="shared" si="30"/>
        <v>-0.27579741419409842</v>
      </c>
      <c r="M1061">
        <f t="shared" si="31"/>
        <v>0.27579741419409842</v>
      </c>
      <c r="N1061">
        <f t="shared" si="32"/>
        <v>7.6064213676151085E-2</v>
      </c>
      <c r="O1061" s="40">
        <f t="shared" si="33"/>
        <v>1.0214719044225868E-2</v>
      </c>
      <c r="Q1061" s="13">
        <v>44099</v>
      </c>
      <c r="R1061">
        <v>13</v>
      </c>
      <c r="S1061">
        <f t="shared" si="38"/>
        <v>13</v>
      </c>
      <c r="T1061" s="17">
        <f t="shared" si="34"/>
        <v>0</v>
      </c>
      <c r="U1061">
        <f t="shared" si="35"/>
        <v>0</v>
      </c>
      <c r="V1061">
        <f t="shared" si="36"/>
        <v>0</v>
      </c>
      <c r="W1061" s="40">
        <f t="shared" si="37"/>
        <v>0</v>
      </c>
    </row>
    <row r="1062" spans="1:23" x14ac:dyDescent="0.3">
      <c r="A1062" s="13">
        <v>44100</v>
      </c>
      <c r="B1062">
        <v>24</v>
      </c>
      <c r="C1062">
        <f t="shared" si="28"/>
        <v>23.484014434233742</v>
      </c>
      <c r="D1062" s="17">
        <f t="shared" si="24"/>
        <v>0.51598556576625754</v>
      </c>
      <c r="E1062">
        <f t="shared" si="25"/>
        <v>0.51598556576625754</v>
      </c>
      <c r="F1062">
        <f t="shared" si="26"/>
        <v>0.26624110407912488</v>
      </c>
      <c r="G1062" s="40">
        <f t="shared" si="29"/>
        <v>2.1499398573594064E-2</v>
      </c>
      <c r="I1062" s="13">
        <v>44100</v>
      </c>
      <c r="J1062">
        <v>31</v>
      </c>
      <c r="K1062">
        <f t="shared" si="27"/>
        <v>27.265275777726313</v>
      </c>
      <c r="L1062" s="17">
        <f t="shared" si="30"/>
        <v>3.7347242222736874</v>
      </c>
      <c r="M1062">
        <f t="shared" si="31"/>
        <v>3.7347242222736874</v>
      </c>
      <c r="N1062">
        <f t="shared" si="32"/>
        <v>13.9481650164378</v>
      </c>
      <c r="O1062" s="40">
        <f t="shared" si="33"/>
        <v>0.12047497491205443</v>
      </c>
      <c r="Q1062" s="13">
        <v>44100</v>
      </c>
      <c r="R1062">
        <v>6</v>
      </c>
      <c r="S1062">
        <f t="shared" si="38"/>
        <v>13</v>
      </c>
      <c r="T1062" s="17">
        <f t="shared" si="34"/>
        <v>-7</v>
      </c>
      <c r="U1062">
        <f t="shared" si="35"/>
        <v>7</v>
      </c>
      <c r="V1062">
        <f t="shared" si="36"/>
        <v>49</v>
      </c>
      <c r="W1062" s="40">
        <f t="shared" si="37"/>
        <v>1.1666666666666667</v>
      </c>
    </row>
    <row r="1063" spans="1:23" x14ac:dyDescent="0.3">
      <c r="A1063" s="13">
        <v>44101</v>
      </c>
      <c r="B1063">
        <v>33</v>
      </c>
      <c r="C1063">
        <f t="shared" si="28"/>
        <v>22.498468694427526</v>
      </c>
      <c r="D1063" s="17">
        <f t="shared" si="24"/>
        <v>10.501531305572474</v>
      </c>
      <c r="E1063">
        <f t="shared" si="25"/>
        <v>10.501531305572474</v>
      </c>
      <c r="F1063">
        <f t="shared" si="26"/>
        <v>110.28215976191871</v>
      </c>
      <c r="G1063" s="40">
        <f t="shared" si="29"/>
        <v>0.31822822138098406</v>
      </c>
      <c r="I1063" s="13">
        <v>44101</v>
      </c>
      <c r="J1063">
        <v>23</v>
      </c>
      <c r="K1063">
        <f t="shared" si="27"/>
        <v>27.267635661502194</v>
      </c>
      <c r="L1063" s="17">
        <f t="shared" si="30"/>
        <v>-4.2676356615021938</v>
      </c>
      <c r="M1063">
        <f t="shared" si="31"/>
        <v>4.2676356615021938</v>
      </c>
      <c r="N1063">
        <f t="shared" si="32"/>
        <v>18.212714139325268</v>
      </c>
      <c r="O1063" s="40">
        <f t="shared" si="33"/>
        <v>0.1855493765870519</v>
      </c>
      <c r="Q1063" s="13">
        <v>44101</v>
      </c>
      <c r="R1063">
        <v>17</v>
      </c>
      <c r="S1063">
        <f t="shared" si="38"/>
        <v>13</v>
      </c>
      <c r="T1063" s="17">
        <f t="shared" si="34"/>
        <v>4</v>
      </c>
      <c r="U1063">
        <f t="shared" si="35"/>
        <v>4</v>
      </c>
      <c r="V1063">
        <f t="shared" si="36"/>
        <v>16</v>
      </c>
      <c r="W1063" s="40">
        <f t="shared" si="37"/>
        <v>0.23529411764705882</v>
      </c>
    </row>
    <row r="1064" spans="1:23" x14ac:dyDescent="0.3">
      <c r="A1064" s="13">
        <v>44102</v>
      </c>
      <c r="B1064">
        <v>31</v>
      </c>
      <c r="C1064">
        <f t="shared" si="28"/>
        <v>22.143338805656551</v>
      </c>
      <c r="D1064" s="17">
        <f t="shared" si="24"/>
        <v>8.8566611943434488</v>
      </c>
      <c r="E1064">
        <f t="shared" si="25"/>
        <v>8.8566611943434488</v>
      </c>
      <c r="F1064">
        <f t="shared" si="26"/>
        <v>78.440447511389124</v>
      </c>
      <c r="G1064" s="40">
        <f t="shared" si="29"/>
        <v>0.28569874820462737</v>
      </c>
      <c r="I1064" s="13">
        <v>44102</v>
      </c>
      <c r="J1064">
        <v>29</v>
      </c>
      <c r="K1064">
        <f t="shared" si="27"/>
        <v>27.266776034125989</v>
      </c>
      <c r="L1064" s="17">
        <f t="shared" si="30"/>
        <v>1.7332239658740107</v>
      </c>
      <c r="M1064">
        <f t="shared" si="31"/>
        <v>1.7332239658740107</v>
      </c>
      <c r="N1064">
        <f t="shared" si="32"/>
        <v>3.0040653158800339</v>
      </c>
      <c r="O1064" s="40">
        <f t="shared" si="33"/>
        <v>5.9766343650827954E-2</v>
      </c>
      <c r="Q1064" s="13">
        <v>44102</v>
      </c>
      <c r="R1064">
        <v>14</v>
      </c>
      <c r="S1064">
        <f t="shared" si="38"/>
        <v>13</v>
      </c>
      <c r="T1064" s="17">
        <f t="shared" si="34"/>
        <v>1</v>
      </c>
      <c r="U1064">
        <f t="shared" si="35"/>
        <v>1</v>
      </c>
      <c r="V1064">
        <f t="shared" si="36"/>
        <v>1</v>
      </c>
      <c r="W1064" s="40">
        <f t="shared" si="37"/>
        <v>7.1428571428571425E-2</v>
      </c>
    </row>
    <row r="1065" spans="1:23" x14ac:dyDescent="0.3">
      <c r="A1065" s="13">
        <v>44103</v>
      </c>
      <c r="B1065">
        <v>18</v>
      </c>
      <c r="C1065">
        <f t="shared" si="28"/>
        <v>21.342576807183303</v>
      </c>
      <c r="D1065" s="17">
        <f t="shared" si="24"/>
        <v>-3.3425768071833026</v>
      </c>
      <c r="E1065">
        <f t="shared" si="25"/>
        <v>3.3425768071833026</v>
      </c>
      <c r="F1065">
        <f t="shared" si="26"/>
        <v>11.172819711919722</v>
      </c>
      <c r="G1065" s="40">
        <f t="shared" si="29"/>
        <v>0.18569871151018347</v>
      </c>
      <c r="I1065" s="13">
        <v>44103</v>
      </c>
      <c r="J1065">
        <v>26</v>
      </c>
      <c r="K1065">
        <f t="shared" si="27"/>
        <v>27.246647579609721</v>
      </c>
      <c r="L1065" s="17">
        <f t="shared" si="30"/>
        <v>-1.2466475796097214</v>
      </c>
      <c r="M1065">
        <f t="shared" si="31"/>
        <v>1.2466475796097214</v>
      </c>
      <c r="N1065">
        <f t="shared" si="32"/>
        <v>1.5541301877467766</v>
      </c>
      <c r="O1065" s="40">
        <f t="shared" si="33"/>
        <v>4.7947983831143133E-2</v>
      </c>
      <c r="Q1065" s="13">
        <v>44103</v>
      </c>
      <c r="R1065">
        <v>9</v>
      </c>
      <c r="S1065">
        <f t="shared" si="38"/>
        <v>13</v>
      </c>
      <c r="T1065" s="17">
        <f t="shared" si="34"/>
        <v>-4</v>
      </c>
      <c r="U1065">
        <f t="shared" si="35"/>
        <v>4</v>
      </c>
      <c r="V1065">
        <f t="shared" si="36"/>
        <v>16</v>
      </c>
      <c r="W1065" s="40">
        <f t="shared" si="37"/>
        <v>0.44444444444444442</v>
      </c>
    </row>
    <row r="1066" spans="1:23" x14ac:dyDescent="0.3">
      <c r="A1066" s="13">
        <v>44104</v>
      </c>
      <c r="B1066">
        <v>20</v>
      </c>
      <c r="C1066">
        <f t="shared" si="28"/>
        <v>21.236587595167194</v>
      </c>
      <c r="D1066" s="17">
        <f t="shared" si="24"/>
        <v>-1.2365875951671939</v>
      </c>
      <c r="E1066">
        <f t="shared" si="25"/>
        <v>1.2365875951671939</v>
      </c>
      <c r="F1066">
        <f t="shared" si="26"/>
        <v>1.5291488805213838</v>
      </c>
      <c r="G1066" s="40">
        <f t="shared" si="29"/>
        <v>6.1829379758359691E-2</v>
      </c>
      <c r="I1066" s="13">
        <v>44104</v>
      </c>
      <c r="J1066">
        <v>31</v>
      </c>
      <c r="K1066">
        <f t="shared" si="27"/>
        <v>27.233007639042622</v>
      </c>
      <c r="L1066" s="17">
        <f t="shared" si="30"/>
        <v>3.7669923609573779</v>
      </c>
      <c r="M1066">
        <f t="shared" si="31"/>
        <v>3.7669923609573779</v>
      </c>
      <c r="N1066">
        <f t="shared" si="32"/>
        <v>14.190231447511239</v>
      </c>
      <c r="O1066" s="40">
        <f t="shared" si="33"/>
        <v>0.12151588261152832</v>
      </c>
      <c r="Q1066" s="13">
        <v>44104</v>
      </c>
      <c r="R1066">
        <v>20</v>
      </c>
      <c r="S1066">
        <f t="shared" si="38"/>
        <v>13</v>
      </c>
      <c r="T1066" s="17">
        <f t="shared" si="34"/>
        <v>7</v>
      </c>
      <c r="U1066">
        <f t="shared" si="35"/>
        <v>7</v>
      </c>
      <c r="V1066">
        <f t="shared" si="36"/>
        <v>49</v>
      </c>
      <c r="W1066" s="40">
        <f t="shared" si="37"/>
        <v>0.35</v>
      </c>
    </row>
    <row r="1067" spans="1:23" x14ac:dyDescent="0.3">
      <c r="A1067" s="13">
        <v>44105</v>
      </c>
      <c r="B1067">
        <v>29</v>
      </c>
      <c r="C1067">
        <f t="shared" si="28"/>
        <v>21.454744129450134</v>
      </c>
      <c r="D1067" s="17">
        <f t="shared" ref="D1067:D1120" si="39">B1067-C1067</f>
        <v>7.545255870549866</v>
      </c>
      <c r="E1067">
        <f t="shared" ref="E1067:E1120" si="40">ABS(D1067)</f>
        <v>7.545255870549866</v>
      </c>
      <c r="F1067">
        <f t="shared" ref="F1067:F1120" si="41">E1067^2</f>
        <v>56.930886152067217</v>
      </c>
      <c r="G1067" s="40">
        <f t="shared" si="29"/>
        <v>0.26018123691551265</v>
      </c>
      <c r="I1067" s="13">
        <v>44105</v>
      </c>
      <c r="J1067">
        <v>23</v>
      </c>
      <c r="K1067">
        <f t="shared" si="27"/>
        <v>27.261166616804239</v>
      </c>
      <c r="L1067" s="17">
        <f t="shared" si="30"/>
        <v>-4.261166616804239</v>
      </c>
      <c r="M1067">
        <f t="shared" si="31"/>
        <v>4.261166616804239</v>
      </c>
      <c r="N1067">
        <f t="shared" si="32"/>
        <v>18.157540936166885</v>
      </c>
      <c r="O1067" s="40">
        <f t="shared" si="33"/>
        <v>0.18526811377409735</v>
      </c>
      <c r="Q1067" s="13">
        <v>44105</v>
      </c>
      <c r="R1067">
        <v>8</v>
      </c>
      <c r="S1067">
        <f t="shared" si="38"/>
        <v>13</v>
      </c>
      <c r="T1067" s="17">
        <f t="shared" si="34"/>
        <v>-5</v>
      </c>
      <c r="U1067">
        <f t="shared" si="35"/>
        <v>5</v>
      </c>
      <c r="V1067">
        <f t="shared" si="36"/>
        <v>25</v>
      </c>
      <c r="W1067" s="40">
        <f t="shared" si="37"/>
        <v>0.625</v>
      </c>
    </row>
    <row r="1068" spans="1:23" x14ac:dyDescent="0.3">
      <c r="A1068" s="13">
        <v>44106</v>
      </c>
      <c r="B1068">
        <v>18</v>
      </c>
      <c r="C1068">
        <f t="shared" si="28"/>
        <v>21.576733762524796</v>
      </c>
      <c r="D1068" s="17">
        <f t="shared" si="39"/>
        <v>-3.5767337625247961</v>
      </c>
      <c r="E1068">
        <f t="shared" si="40"/>
        <v>3.5767337625247961</v>
      </c>
      <c r="F1068">
        <f t="shared" si="41"/>
        <v>12.793024407984785</v>
      </c>
      <c r="G1068" s="40">
        <f t="shared" si="29"/>
        <v>0.19870743125137758</v>
      </c>
      <c r="I1068" s="13">
        <v>44106</v>
      </c>
      <c r="J1068">
        <v>22</v>
      </c>
      <c r="K1068">
        <f t="shared" ref="K1068:K1114" si="42">$N$861*J701+(1-$N$861)*K1067</f>
        <v>27.257115836188248</v>
      </c>
      <c r="L1068" s="17">
        <f t="shared" si="30"/>
        <v>-5.2571158361882482</v>
      </c>
      <c r="M1068">
        <f t="shared" si="31"/>
        <v>5.2571158361882482</v>
      </c>
      <c r="N1068">
        <f t="shared" si="32"/>
        <v>27.637266915101264</v>
      </c>
      <c r="O1068" s="40">
        <f t="shared" si="33"/>
        <v>0.23895981073582948</v>
      </c>
      <c r="Q1068" s="13">
        <v>44106</v>
      </c>
      <c r="R1068">
        <v>5</v>
      </c>
      <c r="S1068">
        <f t="shared" si="38"/>
        <v>13</v>
      </c>
      <c r="T1068" s="17">
        <f t="shared" si="34"/>
        <v>-8</v>
      </c>
      <c r="U1068">
        <f t="shared" si="35"/>
        <v>8</v>
      </c>
      <c r="V1068">
        <f t="shared" si="36"/>
        <v>64</v>
      </c>
      <c r="W1068" s="40">
        <f t="shared" si="37"/>
        <v>1.6</v>
      </c>
    </row>
    <row r="1069" spans="1:23" x14ac:dyDescent="0.3">
      <c r="A1069" s="13">
        <v>44107</v>
      </c>
      <c r="B1069">
        <v>31</v>
      </c>
      <c r="C1069">
        <f t="shared" ref="C1069:C1114" si="43">$F$861*B702+(1-$F$861)*C1068</f>
        <v>21.610148353588034</v>
      </c>
      <c r="D1069" s="17">
        <f t="shared" si="39"/>
        <v>9.3898516464119659</v>
      </c>
      <c r="E1069">
        <f t="shared" si="40"/>
        <v>9.3898516464119659</v>
      </c>
      <c r="F1069">
        <f t="shared" si="41"/>
        <v>88.169313941625504</v>
      </c>
      <c r="G1069" s="40">
        <f t="shared" ref="G1069:G1106" si="44">E1069/B1069</f>
        <v>0.30289844020683759</v>
      </c>
      <c r="I1069" s="13">
        <v>44107</v>
      </c>
      <c r="J1069">
        <v>28</v>
      </c>
      <c r="K1069">
        <f t="shared" si="42"/>
        <v>27.256289997768949</v>
      </c>
      <c r="L1069" s="17">
        <f t="shared" si="30"/>
        <v>0.74371000223105099</v>
      </c>
      <c r="M1069">
        <f t="shared" si="31"/>
        <v>0.74371000223105099</v>
      </c>
      <c r="N1069">
        <f t="shared" si="32"/>
        <v>0.55310456741850988</v>
      </c>
      <c r="O1069" s="40">
        <f t="shared" si="33"/>
        <v>2.6561071508251821E-2</v>
      </c>
      <c r="Q1069" s="13">
        <v>44107</v>
      </c>
      <c r="R1069">
        <v>17</v>
      </c>
      <c r="S1069">
        <f t="shared" si="38"/>
        <v>13</v>
      </c>
      <c r="T1069" s="17">
        <f t="shared" si="34"/>
        <v>4</v>
      </c>
      <c r="U1069">
        <f t="shared" si="35"/>
        <v>4</v>
      </c>
      <c r="V1069">
        <f t="shared" si="36"/>
        <v>16</v>
      </c>
      <c r="W1069" s="40">
        <f t="shared" si="37"/>
        <v>0.23529411764705882</v>
      </c>
    </row>
    <row r="1070" spans="1:23" x14ac:dyDescent="0.3">
      <c r="A1070" s="13">
        <v>44108</v>
      </c>
      <c r="B1070">
        <v>30</v>
      </c>
      <c r="C1070">
        <f t="shared" si="43"/>
        <v>21.877758893955168</v>
      </c>
      <c r="D1070" s="17">
        <f t="shared" si="39"/>
        <v>8.1222411060448323</v>
      </c>
      <c r="E1070">
        <f t="shared" si="40"/>
        <v>8.1222411060448323</v>
      </c>
      <c r="F1070">
        <f t="shared" si="41"/>
        <v>65.970800584724387</v>
      </c>
      <c r="G1070" s="40">
        <f t="shared" si="44"/>
        <v>0.27074137020149441</v>
      </c>
      <c r="I1070" s="13">
        <v>44108</v>
      </c>
      <c r="J1070">
        <v>23</v>
      </c>
      <c r="K1070">
        <f t="shared" si="42"/>
        <v>27.268314537355437</v>
      </c>
      <c r="L1070" s="17">
        <f t="shared" si="30"/>
        <v>-4.2683145373554368</v>
      </c>
      <c r="M1070">
        <f t="shared" si="31"/>
        <v>4.2683145373554368</v>
      </c>
      <c r="N1070">
        <f t="shared" si="32"/>
        <v>18.218508989799755</v>
      </c>
      <c r="O1070" s="40">
        <f t="shared" si="33"/>
        <v>0.18557889292849725</v>
      </c>
      <c r="Q1070" s="13">
        <v>44108</v>
      </c>
      <c r="R1070">
        <v>13</v>
      </c>
      <c r="S1070">
        <f t="shared" si="38"/>
        <v>13</v>
      </c>
      <c r="T1070" s="17">
        <f t="shared" si="34"/>
        <v>0</v>
      </c>
      <c r="U1070">
        <f t="shared" si="35"/>
        <v>0</v>
      </c>
      <c r="V1070">
        <f t="shared" si="36"/>
        <v>0</v>
      </c>
      <c r="W1070" s="40">
        <f t="shared" si="37"/>
        <v>0</v>
      </c>
    </row>
    <row r="1071" spans="1:23" x14ac:dyDescent="0.3">
      <c r="A1071" s="13">
        <v>44109</v>
      </c>
      <c r="B1071">
        <v>28</v>
      </c>
      <c r="C1071">
        <f t="shared" si="43"/>
        <v>22.045298405537967</v>
      </c>
      <c r="D1071" s="17">
        <f t="shared" si="39"/>
        <v>5.9547015944620334</v>
      </c>
      <c r="E1071">
        <f t="shared" si="40"/>
        <v>5.9547015944620334</v>
      </c>
      <c r="F1071">
        <f t="shared" si="41"/>
        <v>35.458471079088682</v>
      </c>
      <c r="G1071" s="40">
        <f t="shared" si="44"/>
        <v>0.21266791408792976</v>
      </c>
      <c r="I1071" s="13">
        <v>44109</v>
      </c>
      <c r="J1071">
        <v>20</v>
      </c>
      <c r="K1071">
        <f t="shared" si="42"/>
        <v>27.270664660843948</v>
      </c>
      <c r="L1071" s="17">
        <f t="shared" si="30"/>
        <v>-7.2706646608439485</v>
      </c>
      <c r="M1071">
        <f t="shared" si="31"/>
        <v>7.2706646608439485</v>
      </c>
      <c r="N1071">
        <f t="shared" si="32"/>
        <v>52.862564610445048</v>
      </c>
      <c r="O1071" s="40">
        <f t="shared" si="33"/>
        <v>0.36353323304219742</v>
      </c>
      <c r="Q1071" s="13">
        <v>44109</v>
      </c>
      <c r="R1071">
        <v>16</v>
      </c>
      <c r="S1071">
        <f t="shared" si="38"/>
        <v>13</v>
      </c>
      <c r="T1071" s="17">
        <f t="shared" si="34"/>
        <v>3</v>
      </c>
      <c r="U1071">
        <f t="shared" si="35"/>
        <v>3</v>
      </c>
      <c r="V1071">
        <f t="shared" si="36"/>
        <v>9</v>
      </c>
      <c r="W1071" s="40">
        <f t="shared" si="37"/>
        <v>0.1875</v>
      </c>
    </row>
    <row r="1072" spans="1:23" x14ac:dyDescent="0.3">
      <c r="A1072" s="13">
        <v>44110</v>
      </c>
      <c r="B1072">
        <v>29</v>
      </c>
      <c r="C1072">
        <f t="shared" si="43"/>
        <v>21.804888488853916</v>
      </c>
      <c r="D1072" s="17">
        <f t="shared" si="39"/>
        <v>7.1951115111460844</v>
      </c>
      <c r="E1072">
        <f t="shared" si="40"/>
        <v>7.1951115111460844</v>
      </c>
      <c r="F1072">
        <f t="shared" si="41"/>
        <v>51.76962965782689</v>
      </c>
      <c r="G1072" s="40">
        <f t="shared" si="44"/>
        <v>0.248107293487796</v>
      </c>
      <c r="I1072" s="13">
        <v>44110</v>
      </c>
      <c r="J1072">
        <v>28</v>
      </c>
      <c r="K1072">
        <f t="shared" si="42"/>
        <v>27.273007235897111</v>
      </c>
      <c r="L1072" s="17">
        <f t="shared" si="30"/>
        <v>0.7269927641028886</v>
      </c>
      <c r="M1072">
        <f t="shared" si="31"/>
        <v>0.7269927641028886</v>
      </c>
      <c r="N1072">
        <f t="shared" si="32"/>
        <v>0.52851847905795823</v>
      </c>
      <c r="O1072" s="40">
        <f t="shared" si="33"/>
        <v>2.5964027289388878E-2</v>
      </c>
      <c r="Q1072" s="13">
        <v>44110</v>
      </c>
      <c r="R1072">
        <v>10</v>
      </c>
      <c r="S1072">
        <f t="shared" si="38"/>
        <v>13</v>
      </c>
      <c r="T1072" s="17">
        <f t="shared" si="34"/>
        <v>-3</v>
      </c>
      <c r="U1072">
        <f t="shared" si="35"/>
        <v>3</v>
      </c>
      <c r="V1072">
        <f t="shared" si="36"/>
        <v>9</v>
      </c>
      <c r="W1072" s="40">
        <f t="shared" si="37"/>
        <v>0.3</v>
      </c>
    </row>
    <row r="1073" spans="1:23" x14ac:dyDescent="0.3">
      <c r="A1073" s="13">
        <v>44111</v>
      </c>
      <c r="B1073">
        <v>26</v>
      </c>
      <c r="C1073">
        <f t="shared" si="43"/>
        <v>22.530793046606004</v>
      </c>
      <c r="D1073" s="17">
        <f t="shared" si="39"/>
        <v>3.4692069533939964</v>
      </c>
      <c r="E1073">
        <f t="shared" si="40"/>
        <v>3.4692069533939964</v>
      </c>
      <c r="F1073">
        <f t="shared" si="41"/>
        <v>12.035396885477255</v>
      </c>
      <c r="G1073" s="40">
        <f t="shared" si="44"/>
        <v>0.13343103666899986</v>
      </c>
      <c r="I1073" s="13">
        <v>44111</v>
      </c>
      <c r="J1073">
        <v>29</v>
      </c>
      <c r="K1073">
        <f t="shared" si="42"/>
        <v>27.259282629923149</v>
      </c>
      <c r="L1073" s="17">
        <f t="shared" si="30"/>
        <v>1.740717370076851</v>
      </c>
      <c r="M1073">
        <f t="shared" si="31"/>
        <v>1.740717370076851</v>
      </c>
      <c r="N1073">
        <f t="shared" si="32"/>
        <v>3.0300969624872689</v>
      </c>
      <c r="O1073" s="40">
        <f t="shared" si="33"/>
        <v>6.0024736899201757E-2</v>
      </c>
      <c r="Q1073" s="13">
        <v>44111</v>
      </c>
      <c r="R1073">
        <v>14</v>
      </c>
      <c r="S1073">
        <f t="shared" si="38"/>
        <v>13</v>
      </c>
      <c r="T1073" s="17">
        <f t="shared" si="34"/>
        <v>1</v>
      </c>
      <c r="U1073">
        <f t="shared" si="35"/>
        <v>1</v>
      </c>
      <c r="V1073">
        <f t="shared" si="36"/>
        <v>1</v>
      </c>
      <c r="W1073" s="40">
        <f t="shared" si="37"/>
        <v>7.1428571428571425E-2</v>
      </c>
    </row>
    <row r="1074" spans="1:23" x14ac:dyDescent="0.3">
      <c r="A1074" s="13">
        <v>44112</v>
      </c>
      <c r="B1074">
        <v>22</v>
      </c>
      <c r="C1074">
        <f t="shared" si="43"/>
        <v>22.962557495568436</v>
      </c>
      <c r="D1074" s="17">
        <f t="shared" si="39"/>
        <v>-0.96255749556843639</v>
      </c>
      <c r="E1074">
        <f t="shared" si="40"/>
        <v>0.96255749556843639</v>
      </c>
      <c r="F1074">
        <f t="shared" si="41"/>
        <v>0.92651693227498044</v>
      </c>
      <c r="G1074" s="40">
        <f t="shared" si="44"/>
        <v>4.3752613434928929E-2</v>
      </c>
      <c r="I1074" s="13">
        <v>44112</v>
      </c>
      <c r="J1074">
        <v>27</v>
      </c>
      <c r="K1074">
        <f t="shared" si="42"/>
        <v>27.271297557380549</v>
      </c>
      <c r="L1074" s="17">
        <f t="shared" ref="L1074:L1120" si="45">J1074-K1074</f>
        <v>-0.27129755738054939</v>
      </c>
      <c r="M1074">
        <f t="shared" ref="M1074:M1120" si="46">ABS(L1074)</f>
        <v>0.27129755738054939</v>
      </c>
      <c r="N1074">
        <f t="shared" ref="N1074:N1120" si="47">M1074^2</f>
        <v>7.3602364640652493E-2</v>
      </c>
      <c r="O1074" s="40">
        <f t="shared" ref="O1074:O1120" si="48">ABS(M1074/J1074)</f>
        <v>1.0048057680761089E-2</v>
      </c>
      <c r="Q1074" s="13">
        <v>44112</v>
      </c>
      <c r="R1074">
        <v>6</v>
      </c>
      <c r="S1074">
        <f t="shared" si="38"/>
        <v>13</v>
      </c>
      <c r="T1074" s="17">
        <f t="shared" si="34"/>
        <v>-7</v>
      </c>
      <c r="U1074">
        <f t="shared" si="35"/>
        <v>7</v>
      </c>
      <c r="V1074">
        <f t="shared" si="36"/>
        <v>49</v>
      </c>
      <c r="W1074" s="40">
        <f t="shared" si="37"/>
        <v>1.1666666666666667</v>
      </c>
    </row>
    <row r="1075" spans="1:23" x14ac:dyDescent="0.3">
      <c r="A1075" s="13">
        <v>44113</v>
      </c>
      <c r="B1075">
        <v>29</v>
      </c>
      <c r="C1075">
        <f t="shared" si="43"/>
        <v>23.044457996879352</v>
      </c>
      <c r="D1075" s="17">
        <f t="shared" si="39"/>
        <v>5.9555420031206481</v>
      </c>
      <c r="E1075">
        <f t="shared" si="40"/>
        <v>5.9555420031206481</v>
      </c>
      <c r="F1075">
        <f t="shared" si="41"/>
        <v>35.468480550934302</v>
      </c>
      <c r="G1075" s="40">
        <f t="shared" si="44"/>
        <v>0.20536351734898786</v>
      </c>
      <c r="I1075" s="13">
        <v>44113</v>
      </c>
      <c r="J1075">
        <v>27</v>
      </c>
      <c r="K1075">
        <f t="shared" si="42"/>
        <v>27.292909687817673</v>
      </c>
      <c r="L1075" s="17">
        <f t="shared" si="45"/>
        <v>-0.2929096878176729</v>
      </c>
      <c r="M1075">
        <f t="shared" si="46"/>
        <v>0.2929096878176729</v>
      </c>
      <c r="N1075">
        <f t="shared" si="47"/>
        <v>8.5796085217446597E-2</v>
      </c>
      <c r="O1075" s="40">
        <f t="shared" si="48"/>
        <v>1.0848506956210107E-2</v>
      </c>
      <c r="Q1075" s="13">
        <v>44113</v>
      </c>
      <c r="R1075">
        <v>13</v>
      </c>
      <c r="S1075">
        <f t="shared" si="38"/>
        <v>13</v>
      </c>
      <c r="T1075" s="17">
        <f t="shared" si="34"/>
        <v>0</v>
      </c>
      <c r="U1075">
        <f t="shared" si="35"/>
        <v>0</v>
      </c>
      <c r="V1075">
        <f t="shared" si="36"/>
        <v>0</v>
      </c>
      <c r="W1075" s="40">
        <f t="shared" si="37"/>
        <v>0</v>
      </c>
    </row>
    <row r="1076" spans="1:23" x14ac:dyDescent="0.3">
      <c r="A1076" s="13">
        <v>44114</v>
      </c>
      <c r="B1076">
        <v>30</v>
      </c>
      <c r="C1076">
        <f t="shared" si="43"/>
        <v>22.72516980880107</v>
      </c>
      <c r="D1076" s="17">
        <f t="shared" si="39"/>
        <v>7.2748301911989302</v>
      </c>
      <c r="E1076">
        <f t="shared" si="40"/>
        <v>7.2748301911989302</v>
      </c>
      <c r="F1076">
        <f t="shared" si="41"/>
        <v>52.923154310779459</v>
      </c>
      <c r="G1076" s="40">
        <f t="shared" si="44"/>
        <v>0.24249433970663101</v>
      </c>
      <c r="I1076" s="13">
        <v>44114</v>
      </c>
      <c r="J1076">
        <v>22</v>
      </c>
      <c r="K1076">
        <f t="shared" si="42"/>
        <v>27.304816607473029</v>
      </c>
      <c r="L1076" s="17">
        <f t="shared" si="45"/>
        <v>-5.304816607473029</v>
      </c>
      <c r="M1076">
        <f t="shared" si="46"/>
        <v>5.304816607473029</v>
      </c>
      <c r="N1076">
        <f t="shared" si="47"/>
        <v>28.141079238921655</v>
      </c>
      <c r="O1076" s="40">
        <f t="shared" si="48"/>
        <v>0.24112802761241039</v>
      </c>
      <c r="Q1076" s="13">
        <v>44114</v>
      </c>
      <c r="R1076">
        <v>13</v>
      </c>
      <c r="S1076">
        <f t="shared" si="38"/>
        <v>13</v>
      </c>
      <c r="T1076" s="17">
        <f t="shared" si="34"/>
        <v>0</v>
      </c>
      <c r="U1076">
        <f t="shared" si="35"/>
        <v>0</v>
      </c>
      <c r="V1076">
        <f t="shared" si="36"/>
        <v>0</v>
      </c>
      <c r="W1076" s="40">
        <f t="shared" si="37"/>
        <v>0</v>
      </c>
    </row>
    <row r="1077" spans="1:23" x14ac:dyDescent="0.3">
      <c r="A1077" s="13">
        <v>44115</v>
      </c>
      <c r="B1077">
        <v>26</v>
      </c>
      <c r="C1077">
        <f t="shared" si="43"/>
        <v>23.220533875826284</v>
      </c>
      <c r="D1077" s="17">
        <f t="shared" si="39"/>
        <v>2.779466124173716</v>
      </c>
      <c r="E1077">
        <f t="shared" si="40"/>
        <v>2.779466124173716</v>
      </c>
      <c r="F1077">
        <f t="shared" si="41"/>
        <v>7.7254319354292589</v>
      </c>
      <c r="G1077" s="40">
        <f t="shared" si="44"/>
        <v>0.10690254323745062</v>
      </c>
      <c r="I1077" s="13">
        <v>44115</v>
      </c>
      <c r="J1077">
        <v>19</v>
      </c>
      <c r="K1077">
        <f t="shared" si="42"/>
        <v>27.310261420184926</v>
      </c>
      <c r="L1077" s="17">
        <f t="shared" si="45"/>
        <v>-8.3102614201849256</v>
      </c>
      <c r="M1077">
        <f t="shared" si="46"/>
        <v>8.3102614201849256</v>
      </c>
      <c r="N1077">
        <f t="shared" si="47"/>
        <v>69.060444871813971</v>
      </c>
      <c r="O1077" s="40">
        <f t="shared" si="48"/>
        <v>0.43738218000973295</v>
      </c>
      <c r="Q1077" s="13">
        <v>44115</v>
      </c>
      <c r="R1077">
        <v>16</v>
      </c>
      <c r="S1077">
        <f t="shared" si="38"/>
        <v>13</v>
      </c>
      <c r="T1077" s="17">
        <f t="shared" si="34"/>
        <v>3</v>
      </c>
      <c r="U1077">
        <f t="shared" si="35"/>
        <v>3</v>
      </c>
      <c r="V1077">
        <f t="shared" si="36"/>
        <v>9</v>
      </c>
      <c r="W1077" s="40">
        <f t="shared" si="37"/>
        <v>0.1875</v>
      </c>
    </row>
    <row r="1078" spans="1:23" x14ac:dyDescent="0.3">
      <c r="A1078" s="13">
        <v>44116</v>
      </c>
      <c r="B1078">
        <v>29</v>
      </c>
      <c r="C1078">
        <f t="shared" si="43"/>
        <v>23.124179296300071</v>
      </c>
      <c r="D1078" s="17">
        <f t="shared" si="39"/>
        <v>5.8758207036999295</v>
      </c>
      <c r="E1078">
        <f t="shared" si="40"/>
        <v>5.8758207036999295</v>
      </c>
      <c r="F1078">
        <f t="shared" si="41"/>
        <v>34.525268942028731</v>
      </c>
      <c r="G1078" s="40">
        <f t="shared" si="44"/>
        <v>0.2026145070241355</v>
      </c>
      <c r="I1078" s="13">
        <v>44116</v>
      </c>
      <c r="J1078">
        <v>28</v>
      </c>
      <c r="K1078">
        <f t="shared" si="42"/>
        <v>27.318900675899449</v>
      </c>
      <c r="L1078" s="17">
        <f t="shared" si="45"/>
        <v>0.68109932410055052</v>
      </c>
      <c r="M1078">
        <f t="shared" si="46"/>
        <v>0.68109932410055052</v>
      </c>
      <c r="N1078">
        <f t="shared" si="47"/>
        <v>0.46389628929022675</v>
      </c>
      <c r="O1078" s="40">
        <f t="shared" si="48"/>
        <v>2.4324975860733948E-2</v>
      </c>
      <c r="Q1078" s="13">
        <v>44116</v>
      </c>
      <c r="R1078">
        <v>16</v>
      </c>
      <c r="S1078">
        <f t="shared" si="38"/>
        <v>13</v>
      </c>
      <c r="T1078" s="17">
        <f t="shared" si="34"/>
        <v>3</v>
      </c>
      <c r="U1078">
        <f t="shared" si="35"/>
        <v>3</v>
      </c>
      <c r="V1078">
        <f t="shared" si="36"/>
        <v>9</v>
      </c>
      <c r="W1078" s="40">
        <f t="shared" si="37"/>
        <v>0.1875</v>
      </c>
    </row>
    <row r="1079" spans="1:23" x14ac:dyDescent="0.3">
      <c r="A1079" s="13">
        <v>44117</v>
      </c>
      <c r="B1079">
        <v>29</v>
      </c>
      <c r="C1079">
        <f t="shared" si="43"/>
        <v>23.430154477833785</v>
      </c>
      <c r="D1079" s="17">
        <f t="shared" si="39"/>
        <v>5.5698455221662151</v>
      </c>
      <c r="E1079">
        <f t="shared" si="40"/>
        <v>5.5698455221662151</v>
      </c>
      <c r="F1079">
        <f t="shared" si="41"/>
        <v>31.023179140795037</v>
      </c>
      <c r="G1079" s="40">
        <f t="shared" si="44"/>
        <v>0.19206363869538673</v>
      </c>
      <c r="I1079" s="13">
        <v>44117</v>
      </c>
      <c r="J1079">
        <v>28</v>
      </c>
      <c r="K1079">
        <f t="shared" si="42"/>
        <v>27.337147977019647</v>
      </c>
      <c r="L1079" s="17">
        <f t="shared" si="45"/>
        <v>0.66285202298035273</v>
      </c>
      <c r="M1079">
        <f t="shared" si="46"/>
        <v>0.66285202298035273</v>
      </c>
      <c r="N1079">
        <f t="shared" si="47"/>
        <v>0.43937280436914605</v>
      </c>
      <c r="O1079" s="40">
        <f t="shared" si="48"/>
        <v>2.3673286535012598E-2</v>
      </c>
      <c r="Q1079" s="13">
        <v>44117</v>
      </c>
      <c r="R1079">
        <v>16</v>
      </c>
      <c r="S1079">
        <f t="shared" si="38"/>
        <v>13</v>
      </c>
      <c r="T1079" s="17">
        <f t="shared" si="34"/>
        <v>3</v>
      </c>
      <c r="U1079">
        <f t="shared" si="35"/>
        <v>3</v>
      </c>
      <c r="V1079">
        <f t="shared" si="36"/>
        <v>9</v>
      </c>
      <c r="W1079" s="40">
        <f t="shared" si="37"/>
        <v>0.1875</v>
      </c>
    </row>
    <row r="1080" spans="1:23" x14ac:dyDescent="0.3">
      <c r="A1080" s="13">
        <v>44118</v>
      </c>
      <c r="B1080">
        <v>23</v>
      </c>
      <c r="C1080">
        <f t="shared" si="43"/>
        <v>23.159362245870636</v>
      </c>
      <c r="D1080" s="17">
        <f t="shared" si="39"/>
        <v>-0.15936224587063563</v>
      </c>
      <c r="E1080">
        <f t="shared" si="40"/>
        <v>0.15936224587063563</v>
      </c>
      <c r="F1080">
        <f t="shared" si="41"/>
        <v>2.5396325408932923E-2</v>
      </c>
      <c r="G1080" s="40">
        <f t="shared" si="44"/>
        <v>6.9287932987232882E-3</v>
      </c>
      <c r="I1080" s="13">
        <v>44118</v>
      </c>
      <c r="J1080">
        <v>31</v>
      </c>
      <c r="K1080">
        <f t="shared" si="42"/>
        <v>27.345700874958915</v>
      </c>
      <c r="L1080" s="17">
        <f t="shared" si="45"/>
        <v>3.654299125041085</v>
      </c>
      <c r="M1080">
        <f t="shared" si="46"/>
        <v>3.654299125041085</v>
      </c>
      <c r="N1080">
        <f t="shared" si="47"/>
        <v>13.353902095276039</v>
      </c>
      <c r="O1080" s="40">
        <f t="shared" si="48"/>
        <v>0.11788061693680919</v>
      </c>
      <c r="Q1080" s="13">
        <v>44118</v>
      </c>
      <c r="R1080">
        <v>14</v>
      </c>
      <c r="S1080">
        <f t="shared" si="38"/>
        <v>13</v>
      </c>
      <c r="T1080" s="17">
        <f t="shared" si="34"/>
        <v>1</v>
      </c>
      <c r="U1080">
        <f t="shared" si="35"/>
        <v>1</v>
      </c>
      <c r="V1080">
        <f t="shared" si="36"/>
        <v>1</v>
      </c>
      <c r="W1080" s="40">
        <f t="shared" si="37"/>
        <v>7.1428571428571425E-2</v>
      </c>
    </row>
    <row r="1081" spans="1:23" x14ac:dyDescent="0.3">
      <c r="A1081" s="13">
        <v>44119</v>
      </c>
      <c r="B1081">
        <v>24</v>
      </c>
      <c r="C1081">
        <f t="shared" si="43"/>
        <v>22.988892220116711</v>
      </c>
      <c r="D1081" s="17">
        <f t="shared" si="39"/>
        <v>1.0111077798832895</v>
      </c>
      <c r="E1081">
        <f t="shared" si="40"/>
        <v>1.0111077798832895</v>
      </c>
      <c r="F1081">
        <f t="shared" si="41"/>
        <v>1.0223389425405145</v>
      </c>
      <c r="G1081" s="40">
        <f t="shared" si="44"/>
        <v>4.2129490828470395E-2</v>
      </c>
      <c r="I1081" s="13">
        <v>44119</v>
      </c>
      <c r="J1081">
        <v>26</v>
      </c>
      <c r="K1081">
        <f t="shared" si="42"/>
        <v>27.360650164311739</v>
      </c>
      <c r="L1081" s="17">
        <f t="shared" si="45"/>
        <v>-1.360650164311739</v>
      </c>
      <c r="M1081">
        <f t="shared" si="46"/>
        <v>1.360650164311739</v>
      </c>
      <c r="N1081">
        <f t="shared" si="47"/>
        <v>1.8513688696415624</v>
      </c>
      <c r="O1081" s="40">
        <f t="shared" si="48"/>
        <v>5.233269862737458E-2</v>
      </c>
      <c r="Q1081" s="13">
        <v>44119</v>
      </c>
      <c r="R1081">
        <v>15</v>
      </c>
      <c r="S1081">
        <f t="shared" si="38"/>
        <v>13</v>
      </c>
      <c r="T1081" s="17">
        <f t="shared" si="34"/>
        <v>2</v>
      </c>
      <c r="U1081">
        <f t="shared" si="35"/>
        <v>2</v>
      </c>
      <c r="V1081">
        <f t="shared" si="36"/>
        <v>4</v>
      </c>
      <c r="W1081" s="40">
        <f t="shared" si="37"/>
        <v>0.13333333333333333</v>
      </c>
    </row>
    <row r="1082" spans="1:23" x14ac:dyDescent="0.3">
      <c r="A1082" s="13">
        <v>44120</v>
      </c>
      <c r="B1082">
        <v>26</v>
      </c>
      <c r="C1082">
        <f t="shared" si="43"/>
        <v>22.989769119546803</v>
      </c>
      <c r="D1082" s="17">
        <f t="shared" si="39"/>
        <v>3.0102308804531965</v>
      </c>
      <c r="E1082">
        <f t="shared" si="40"/>
        <v>3.0102308804531965</v>
      </c>
      <c r="F1082">
        <f t="shared" si="41"/>
        <v>9.0614899536340268</v>
      </c>
      <c r="G1082" s="40">
        <f t="shared" si="44"/>
        <v>0.11577811078666141</v>
      </c>
      <c r="I1082" s="13">
        <v>44120</v>
      </c>
      <c r="J1082">
        <v>19</v>
      </c>
      <c r="K1082">
        <f t="shared" si="42"/>
        <v>27.381975300307904</v>
      </c>
      <c r="L1082" s="17">
        <f t="shared" si="45"/>
        <v>-8.3819753003079036</v>
      </c>
      <c r="M1082">
        <f t="shared" si="46"/>
        <v>8.3819753003079036</v>
      </c>
      <c r="N1082">
        <f t="shared" si="47"/>
        <v>70.257509934971765</v>
      </c>
      <c r="O1082" s="40">
        <f t="shared" si="48"/>
        <v>0.44115659475304758</v>
      </c>
      <c r="Q1082" s="13">
        <v>44120</v>
      </c>
      <c r="R1082">
        <v>17</v>
      </c>
      <c r="S1082">
        <f t="shared" si="38"/>
        <v>13</v>
      </c>
      <c r="T1082" s="17">
        <f t="shared" si="34"/>
        <v>4</v>
      </c>
      <c r="U1082">
        <f t="shared" si="35"/>
        <v>4</v>
      </c>
      <c r="V1082">
        <f t="shared" si="36"/>
        <v>16</v>
      </c>
      <c r="W1082" s="40">
        <f t="shared" si="37"/>
        <v>0.23529411764705882</v>
      </c>
    </row>
    <row r="1083" spans="1:23" x14ac:dyDescent="0.3">
      <c r="A1083" s="13">
        <v>44121</v>
      </c>
      <c r="B1083">
        <v>22</v>
      </c>
      <c r="C1083">
        <f t="shared" si="43"/>
        <v>22.753742941085051</v>
      </c>
      <c r="D1083" s="17">
        <f t="shared" si="39"/>
        <v>-0.75374294108505069</v>
      </c>
      <c r="E1083">
        <f t="shared" si="40"/>
        <v>0.75374294108505069</v>
      </c>
      <c r="F1083">
        <f t="shared" si="41"/>
        <v>0.56812842123554219</v>
      </c>
      <c r="G1083" s="40">
        <f t="shared" si="44"/>
        <v>3.4261042776593212E-2</v>
      </c>
      <c r="I1083" s="13">
        <v>44121</v>
      </c>
      <c r="J1083">
        <v>25</v>
      </c>
      <c r="K1083">
        <f t="shared" si="42"/>
        <v>27.380748421859288</v>
      </c>
      <c r="L1083" s="17">
        <f t="shared" si="45"/>
        <v>-2.3807484218592876</v>
      </c>
      <c r="M1083">
        <f t="shared" si="46"/>
        <v>2.3807484218592876</v>
      </c>
      <c r="N1083">
        <f t="shared" si="47"/>
        <v>5.6679630481854888</v>
      </c>
      <c r="O1083" s="40">
        <f t="shared" si="48"/>
        <v>9.5229936874371507E-2</v>
      </c>
      <c r="Q1083" s="13">
        <v>44121</v>
      </c>
      <c r="R1083">
        <v>15</v>
      </c>
      <c r="S1083">
        <f t="shared" si="38"/>
        <v>13</v>
      </c>
      <c r="T1083" s="17">
        <f t="shared" si="34"/>
        <v>2</v>
      </c>
      <c r="U1083">
        <f t="shared" si="35"/>
        <v>2</v>
      </c>
      <c r="V1083">
        <f t="shared" si="36"/>
        <v>4</v>
      </c>
      <c r="W1083" s="40">
        <f t="shared" si="37"/>
        <v>0.13333333333333333</v>
      </c>
    </row>
    <row r="1084" spans="1:23" x14ac:dyDescent="0.3">
      <c r="A1084" s="13">
        <v>44122</v>
      </c>
      <c r="B1084">
        <v>32</v>
      </c>
      <c r="C1084">
        <f t="shared" si="43"/>
        <v>22.457405141781546</v>
      </c>
      <c r="D1084" s="17">
        <f t="shared" si="39"/>
        <v>9.5425948582184539</v>
      </c>
      <c r="E1084">
        <f t="shared" si="40"/>
        <v>9.5425948582184539</v>
      </c>
      <c r="F1084">
        <f t="shared" si="41"/>
        <v>91.061116628097267</v>
      </c>
      <c r="G1084" s="40">
        <f t="shared" si="44"/>
        <v>0.29820608931932668</v>
      </c>
      <c r="I1084" s="13">
        <v>44122</v>
      </c>
      <c r="J1084">
        <v>22</v>
      </c>
      <c r="K1084">
        <f t="shared" si="42"/>
        <v>27.398797072264237</v>
      </c>
      <c r="L1084" s="17">
        <f t="shared" si="45"/>
        <v>-5.3987970722642373</v>
      </c>
      <c r="M1084">
        <f t="shared" si="46"/>
        <v>5.3987970722642373</v>
      </c>
      <c r="N1084">
        <f t="shared" si="47"/>
        <v>29.147009827488901</v>
      </c>
      <c r="O1084" s="40">
        <f t="shared" si="48"/>
        <v>0.24539986692110169</v>
      </c>
      <c r="Q1084" s="13">
        <v>44122</v>
      </c>
      <c r="R1084">
        <v>12</v>
      </c>
      <c r="S1084">
        <f t="shared" si="38"/>
        <v>13</v>
      </c>
      <c r="T1084" s="17">
        <f t="shared" si="34"/>
        <v>-1</v>
      </c>
      <c r="U1084">
        <f t="shared" si="35"/>
        <v>1</v>
      </c>
      <c r="V1084">
        <f t="shared" si="36"/>
        <v>1</v>
      </c>
      <c r="W1084" s="40">
        <f t="shared" si="37"/>
        <v>8.3333333333333329E-2</v>
      </c>
    </row>
    <row r="1085" spans="1:23" x14ac:dyDescent="0.3">
      <c r="A1085" s="13">
        <v>44123</v>
      </c>
      <c r="B1085">
        <v>26</v>
      </c>
      <c r="C1085">
        <f t="shared" si="43"/>
        <v>22.105516999452369</v>
      </c>
      <c r="D1085" s="17">
        <f t="shared" si="39"/>
        <v>3.8944830005476305</v>
      </c>
      <c r="E1085">
        <f t="shared" si="40"/>
        <v>3.8944830005476305</v>
      </c>
      <c r="F1085">
        <f t="shared" si="41"/>
        <v>15.166997841554476</v>
      </c>
      <c r="G1085" s="40">
        <f t="shared" si="44"/>
        <v>0.14978780771337041</v>
      </c>
      <c r="I1085" s="13">
        <v>44123</v>
      </c>
      <c r="J1085">
        <v>27</v>
      </c>
      <c r="K1085">
        <f t="shared" si="42"/>
        <v>27.397516163438617</v>
      </c>
      <c r="L1085" s="17">
        <f t="shared" si="45"/>
        <v>-0.39751616343861684</v>
      </c>
      <c r="M1085">
        <f t="shared" si="46"/>
        <v>0.39751616343861684</v>
      </c>
      <c r="N1085">
        <f t="shared" si="47"/>
        <v>0.15801910019495713</v>
      </c>
      <c r="O1085" s="40">
        <f t="shared" si="48"/>
        <v>1.472282086809692E-2</v>
      </c>
      <c r="Q1085" s="13">
        <v>44123</v>
      </c>
      <c r="R1085">
        <v>18</v>
      </c>
      <c r="S1085">
        <f t="shared" si="38"/>
        <v>13</v>
      </c>
      <c r="T1085" s="17">
        <f t="shared" si="34"/>
        <v>5</v>
      </c>
      <c r="U1085">
        <f t="shared" si="35"/>
        <v>5</v>
      </c>
      <c r="V1085">
        <f t="shared" si="36"/>
        <v>25</v>
      </c>
      <c r="W1085" s="40">
        <f t="shared" si="37"/>
        <v>0.27777777777777779</v>
      </c>
    </row>
    <row r="1086" spans="1:23" x14ac:dyDescent="0.3">
      <c r="A1086" s="13">
        <v>44124</v>
      </c>
      <c r="B1086">
        <v>37</v>
      </c>
      <c r="C1086">
        <f t="shared" si="43"/>
        <v>22.334020851731545</v>
      </c>
      <c r="D1086" s="17">
        <f t="shared" si="39"/>
        <v>14.665979148268455</v>
      </c>
      <c r="E1086">
        <f t="shared" si="40"/>
        <v>14.665979148268455</v>
      </c>
      <c r="F1086">
        <f t="shared" si="41"/>
        <v>215.09094437744514</v>
      </c>
      <c r="G1086" s="40">
        <f t="shared" si="44"/>
        <v>0.39637781481806639</v>
      </c>
      <c r="I1086" s="13">
        <v>44124</v>
      </c>
      <c r="J1086">
        <v>35</v>
      </c>
      <c r="K1086">
        <f t="shared" si="42"/>
        <v>27.415510957008429</v>
      </c>
      <c r="L1086" s="17">
        <f t="shared" si="45"/>
        <v>7.5844890429915708</v>
      </c>
      <c r="M1086">
        <f t="shared" si="46"/>
        <v>7.5844890429915708</v>
      </c>
      <c r="N1086">
        <f t="shared" si="47"/>
        <v>57.524474043259197</v>
      </c>
      <c r="O1086" s="40">
        <f t="shared" si="48"/>
        <v>0.21669968694261632</v>
      </c>
      <c r="Q1086" s="13">
        <v>44124</v>
      </c>
      <c r="R1086">
        <v>16</v>
      </c>
      <c r="S1086">
        <f t="shared" si="38"/>
        <v>13</v>
      </c>
      <c r="T1086" s="17">
        <f t="shared" si="34"/>
        <v>3</v>
      </c>
      <c r="U1086">
        <f t="shared" si="35"/>
        <v>3</v>
      </c>
      <c r="V1086">
        <f t="shared" si="36"/>
        <v>9</v>
      </c>
      <c r="W1086" s="40">
        <f t="shared" si="37"/>
        <v>0.1875</v>
      </c>
    </row>
    <row r="1087" spans="1:23" x14ac:dyDescent="0.3">
      <c r="A1087" s="13">
        <v>44125</v>
      </c>
      <c r="B1087">
        <v>23</v>
      </c>
      <c r="C1087">
        <f t="shared" si="43"/>
        <v>22.149762469208767</v>
      </c>
      <c r="D1087" s="17">
        <f t="shared" si="39"/>
        <v>0.8502375307912331</v>
      </c>
      <c r="E1087">
        <f t="shared" si="40"/>
        <v>0.8502375307912331</v>
      </c>
      <c r="F1087">
        <f t="shared" si="41"/>
        <v>0.72290385876597307</v>
      </c>
      <c r="G1087" s="40">
        <f t="shared" si="44"/>
        <v>3.6966849164836224E-2</v>
      </c>
      <c r="I1087" s="13">
        <v>44125</v>
      </c>
      <c r="J1087">
        <v>25</v>
      </c>
      <c r="K1087">
        <f t="shared" si="42"/>
        <v>27.410964432964761</v>
      </c>
      <c r="L1087" s="17">
        <f t="shared" si="45"/>
        <v>-2.4109644329647608</v>
      </c>
      <c r="M1087">
        <f t="shared" si="46"/>
        <v>2.4109644329647608</v>
      </c>
      <c r="N1087">
        <f t="shared" si="47"/>
        <v>5.8127494970210902</v>
      </c>
      <c r="O1087" s="40">
        <f t="shared" si="48"/>
        <v>9.6438577318590429E-2</v>
      </c>
      <c r="Q1087" s="13">
        <v>44125</v>
      </c>
      <c r="R1087">
        <v>10</v>
      </c>
      <c r="S1087">
        <f t="shared" si="38"/>
        <v>13</v>
      </c>
      <c r="T1087" s="17">
        <f t="shared" si="34"/>
        <v>-3</v>
      </c>
      <c r="U1087">
        <f t="shared" si="35"/>
        <v>3</v>
      </c>
      <c r="V1087">
        <f t="shared" si="36"/>
        <v>9</v>
      </c>
      <c r="W1087" s="40">
        <f t="shared" si="37"/>
        <v>0.3</v>
      </c>
    </row>
    <row r="1088" spans="1:23" x14ac:dyDescent="0.3">
      <c r="A1088" s="13">
        <v>44126</v>
      </c>
      <c r="B1088">
        <v>21</v>
      </c>
      <c r="C1088">
        <f t="shared" si="43"/>
        <v>22.374773379818109</v>
      </c>
      <c r="D1088" s="17">
        <f t="shared" si="39"/>
        <v>-1.3747733798181088</v>
      </c>
      <c r="E1088">
        <f t="shared" si="40"/>
        <v>1.3747733798181088</v>
      </c>
      <c r="F1088">
        <f t="shared" si="41"/>
        <v>1.890001845856506</v>
      </c>
      <c r="G1088" s="40">
        <f t="shared" si="44"/>
        <v>6.5465399038957567E-2</v>
      </c>
      <c r="I1088" s="13">
        <v>44126</v>
      </c>
      <c r="J1088">
        <v>25</v>
      </c>
      <c r="K1088">
        <f t="shared" si="42"/>
        <v>27.422492168881114</v>
      </c>
      <c r="L1088" s="17">
        <f t="shared" si="45"/>
        <v>-2.4224921688811136</v>
      </c>
      <c r="M1088">
        <f t="shared" si="46"/>
        <v>2.4224921688811136</v>
      </c>
      <c r="N1088">
        <f t="shared" si="47"/>
        <v>5.8684683082903222</v>
      </c>
      <c r="O1088" s="40">
        <f t="shared" si="48"/>
        <v>9.6899686755244546E-2</v>
      </c>
      <c r="Q1088" s="13">
        <v>44126</v>
      </c>
      <c r="R1088">
        <v>9</v>
      </c>
      <c r="S1088">
        <f t="shared" si="38"/>
        <v>13</v>
      </c>
      <c r="T1088" s="17">
        <f t="shared" si="34"/>
        <v>-4</v>
      </c>
      <c r="U1088">
        <f t="shared" si="35"/>
        <v>4</v>
      </c>
      <c r="V1088">
        <f t="shared" si="36"/>
        <v>16</v>
      </c>
      <c r="W1088" s="40">
        <f t="shared" si="37"/>
        <v>0.44444444444444442</v>
      </c>
    </row>
    <row r="1089" spans="1:23" x14ac:dyDescent="0.3">
      <c r="A1089" s="13">
        <v>44127</v>
      </c>
      <c r="B1089">
        <v>23</v>
      </c>
      <c r="C1089">
        <f t="shared" si="43"/>
        <v>21.950463953166221</v>
      </c>
      <c r="D1089" s="17">
        <f t="shared" si="39"/>
        <v>1.0495360468337793</v>
      </c>
      <c r="E1089">
        <f t="shared" si="40"/>
        <v>1.0495360468337793</v>
      </c>
      <c r="F1089">
        <f t="shared" si="41"/>
        <v>1.101525913603477</v>
      </c>
      <c r="G1089" s="40">
        <f t="shared" si="44"/>
        <v>4.5632002036251278E-2</v>
      </c>
      <c r="I1089" s="13">
        <v>44127</v>
      </c>
      <c r="J1089">
        <v>29</v>
      </c>
      <c r="K1089">
        <f t="shared" si="42"/>
        <v>27.446830603970348</v>
      </c>
      <c r="L1089" s="17">
        <f t="shared" si="45"/>
        <v>1.5531693960296522</v>
      </c>
      <c r="M1089">
        <f t="shared" si="46"/>
        <v>1.5531693960296522</v>
      </c>
      <c r="N1089">
        <f t="shared" si="47"/>
        <v>2.4123351727631146</v>
      </c>
      <c r="O1089" s="40">
        <f t="shared" si="48"/>
        <v>5.3557565380332836E-2</v>
      </c>
      <c r="Q1089" s="13">
        <v>44127</v>
      </c>
      <c r="R1089">
        <v>14</v>
      </c>
      <c r="S1089">
        <f t="shared" si="38"/>
        <v>13</v>
      </c>
      <c r="T1089" s="17">
        <f t="shared" si="34"/>
        <v>1</v>
      </c>
      <c r="U1089">
        <f t="shared" si="35"/>
        <v>1</v>
      </c>
      <c r="V1089">
        <f t="shared" si="36"/>
        <v>1</v>
      </c>
      <c r="W1089" s="40">
        <f t="shared" si="37"/>
        <v>7.1428571428571425E-2</v>
      </c>
    </row>
    <row r="1090" spans="1:23" x14ac:dyDescent="0.3">
      <c r="A1090" s="13">
        <v>44128</v>
      </c>
      <c r="B1090">
        <v>28</v>
      </c>
      <c r="C1090">
        <f t="shared" si="43"/>
        <v>22.03331917455187</v>
      </c>
      <c r="D1090" s="17">
        <f t="shared" si="39"/>
        <v>5.9666808254481296</v>
      </c>
      <c r="E1090">
        <f t="shared" si="40"/>
        <v>5.9666808254481296</v>
      </c>
      <c r="F1090">
        <f t="shared" si="41"/>
        <v>35.601280072770372</v>
      </c>
      <c r="G1090" s="40">
        <f t="shared" si="44"/>
        <v>0.21309574376600462</v>
      </c>
      <c r="I1090" s="13">
        <v>44128</v>
      </c>
      <c r="J1090">
        <v>22</v>
      </c>
      <c r="K1090">
        <f t="shared" si="42"/>
        <v>27.44218348337019</v>
      </c>
      <c r="L1090" s="17">
        <f t="shared" si="45"/>
        <v>-5.4421834833701901</v>
      </c>
      <c r="M1090">
        <f t="shared" si="46"/>
        <v>5.4421834833701901</v>
      </c>
      <c r="N1090">
        <f t="shared" si="47"/>
        <v>29.617361066667296</v>
      </c>
      <c r="O1090" s="40">
        <f t="shared" si="48"/>
        <v>0.24737197651682682</v>
      </c>
      <c r="Q1090" s="13">
        <v>44128</v>
      </c>
      <c r="R1090">
        <v>9</v>
      </c>
      <c r="S1090">
        <f t="shared" si="38"/>
        <v>13</v>
      </c>
      <c r="T1090" s="17">
        <f t="shared" si="34"/>
        <v>-4</v>
      </c>
      <c r="U1090">
        <f t="shared" si="35"/>
        <v>4</v>
      </c>
      <c r="V1090">
        <f t="shared" si="36"/>
        <v>16</v>
      </c>
      <c r="W1090" s="40">
        <f t="shared" si="37"/>
        <v>0.44444444444444442</v>
      </c>
    </row>
    <row r="1091" spans="1:23" x14ac:dyDescent="0.3">
      <c r="A1091" s="13">
        <v>44129</v>
      </c>
      <c r="B1091">
        <v>22</v>
      </c>
      <c r="C1091">
        <f t="shared" si="43"/>
        <v>22.109633422207672</v>
      </c>
      <c r="D1091" s="17">
        <f t="shared" si="39"/>
        <v>-0.10963342220767203</v>
      </c>
      <c r="E1091">
        <f t="shared" si="40"/>
        <v>0.10963342220767203</v>
      </c>
      <c r="F1091">
        <f t="shared" si="41"/>
        <v>1.2019487264965673E-2</v>
      </c>
      <c r="G1091" s="40">
        <f t="shared" si="44"/>
        <v>4.9833373730760015E-3</v>
      </c>
      <c r="I1091" s="13">
        <v>44129</v>
      </c>
      <c r="J1091">
        <v>24</v>
      </c>
      <c r="K1091">
        <f t="shared" si="42"/>
        <v>27.453610945839287</v>
      </c>
      <c r="L1091" s="17">
        <f t="shared" si="45"/>
        <v>-3.4536109458392872</v>
      </c>
      <c r="M1091">
        <f t="shared" si="46"/>
        <v>3.4536109458392872</v>
      </c>
      <c r="N1091">
        <f t="shared" si="47"/>
        <v>11.927428565220936</v>
      </c>
      <c r="O1091" s="40">
        <f t="shared" si="48"/>
        <v>0.14390045607663696</v>
      </c>
      <c r="Q1091" s="13">
        <v>44129</v>
      </c>
      <c r="R1091">
        <v>17</v>
      </c>
      <c r="S1091">
        <f t="shared" si="38"/>
        <v>13</v>
      </c>
      <c r="T1091" s="17">
        <f t="shared" si="34"/>
        <v>4</v>
      </c>
      <c r="U1091">
        <f t="shared" si="35"/>
        <v>4</v>
      </c>
      <c r="V1091">
        <f t="shared" si="36"/>
        <v>16</v>
      </c>
      <c r="W1091" s="40">
        <f t="shared" si="37"/>
        <v>0.23529411764705882</v>
      </c>
    </row>
    <row r="1092" spans="1:23" x14ac:dyDescent="0.3">
      <c r="A1092" s="13">
        <v>44130</v>
      </c>
      <c r="B1092">
        <v>24</v>
      </c>
      <c r="C1092">
        <f t="shared" si="43"/>
        <v>21.70625536799627</v>
      </c>
      <c r="D1092" s="17">
        <f t="shared" si="39"/>
        <v>2.2937446320037296</v>
      </c>
      <c r="E1092">
        <f t="shared" si="40"/>
        <v>2.2937446320037296</v>
      </c>
      <c r="F1092">
        <f t="shared" si="41"/>
        <v>5.2612644368459245</v>
      </c>
      <c r="G1092" s="40">
        <f t="shared" si="44"/>
        <v>9.5572693000155404E-2</v>
      </c>
      <c r="I1092" s="13">
        <v>44130</v>
      </c>
      <c r="J1092">
        <v>24</v>
      </c>
      <c r="K1092">
        <f t="shared" si="42"/>
        <v>27.458577841348497</v>
      </c>
      <c r="L1092" s="17">
        <f t="shared" si="45"/>
        <v>-3.4585778413484967</v>
      </c>
      <c r="M1092">
        <f t="shared" si="46"/>
        <v>3.4585778413484967</v>
      </c>
      <c r="N1092">
        <f t="shared" si="47"/>
        <v>11.961760684666826</v>
      </c>
      <c r="O1092" s="40">
        <f t="shared" si="48"/>
        <v>0.14410741005618735</v>
      </c>
      <c r="Q1092" s="13">
        <v>44130</v>
      </c>
      <c r="R1092">
        <v>14</v>
      </c>
      <c r="S1092">
        <f t="shared" si="38"/>
        <v>13</v>
      </c>
      <c r="T1092" s="17">
        <f t="shared" si="34"/>
        <v>1</v>
      </c>
      <c r="U1092">
        <f t="shared" si="35"/>
        <v>1</v>
      </c>
      <c r="V1092">
        <f t="shared" si="36"/>
        <v>1</v>
      </c>
      <c r="W1092" s="40">
        <f t="shared" si="37"/>
        <v>7.1428571428571425E-2</v>
      </c>
    </row>
    <row r="1093" spans="1:23" x14ac:dyDescent="0.3">
      <c r="A1093" s="13">
        <v>44131</v>
      </c>
      <c r="B1093">
        <v>25</v>
      </c>
      <c r="C1093">
        <f t="shared" si="43"/>
        <v>21.966278776907053</v>
      </c>
      <c r="D1093" s="17">
        <f t="shared" si="39"/>
        <v>3.0337212230929467</v>
      </c>
      <c r="E1093">
        <f t="shared" si="40"/>
        <v>3.0337212230929467</v>
      </c>
      <c r="F1093">
        <f t="shared" si="41"/>
        <v>9.2034644594445645</v>
      </c>
      <c r="G1093" s="40">
        <f t="shared" si="44"/>
        <v>0.12134884892371786</v>
      </c>
      <c r="I1093" s="13">
        <v>44131</v>
      </c>
      <c r="J1093">
        <v>36</v>
      </c>
      <c r="K1093">
        <f t="shared" si="42"/>
        <v>27.434621401223925</v>
      </c>
      <c r="L1093" s="17">
        <f t="shared" si="45"/>
        <v>8.5653785987760749</v>
      </c>
      <c r="M1093">
        <f t="shared" si="46"/>
        <v>8.5653785987760749</v>
      </c>
      <c r="N1093">
        <f t="shared" si="47"/>
        <v>73.365710540371197</v>
      </c>
      <c r="O1093" s="40">
        <f t="shared" si="48"/>
        <v>0.2379271832993354</v>
      </c>
      <c r="Q1093" s="13">
        <v>44131</v>
      </c>
      <c r="R1093">
        <v>15</v>
      </c>
      <c r="S1093">
        <f t="shared" si="38"/>
        <v>13</v>
      </c>
      <c r="T1093" s="17">
        <f t="shared" si="34"/>
        <v>2</v>
      </c>
      <c r="U1093">
        <f t="shared" si="35"/>
        <v>2</v>
      </c>
      <c r="V1093">
        <f t="shared" si="36"/>
        <v>4</v>
      </c>
      <c r="W1093" s="40">
        <f t="shared" si="37"/>
        <v>0.13333333333333333</v>
      </c>
    </row>
    <row r="1094" spans="1:23" x14ac:dyDescent="0.3">
      <c r="A1094" s="13">
        <v>44132</v>
      </c>
      <c r="B1094">
        <v>19</v>
      </c>
      <c r="C1094">
        <f t="shared" si="43"/>
        <v>21.732107034551344</v>
      </c>
      <c r="D1094" s="17">
        <f t="shared" si="39"/>
        <v>-2.7321070345513441</v>
      </c>
      <c r="E1094">
        <f t="shared" si="40"/>
        <v>2.7321070345513441</v>
      </c>
      <c r="F1094">
        <f t="shared" si="41"/>
        <v>7.4644088482449389</v>
      </c>
      <c r="G1094" s="40">
        <f t="shared" si="44"/>
        <v>0.14379510708164969</v>
      </c>
      <c r="I1094" s="13">
        <v>44132</v>
      </c>
      <c r="J1094">
        <v>30</v>
      </c>
      <c r="K1094">
        <f t="shared" si="42"/>
        <v>27.436437358479768</v>
      </c>
      <c r="L1094" s="17">
        <f t="shared" si="45"/>
        <v>2.5635626415202317</v>
      </c>
      <c r="M1094">
        <f t="shared" si="46"/>
        <v>2.5635626415202317</v>
      </c>
      <c r="N1094">
        <f t="shared" si="47"/>
        <v>6.5718534169981879</v>
      </c>
      <c r="O1094" s="40">
        <f t="shared" si="48"/>
        <v>8.5452088050674391E-2</v>
      </c>
      <c r="Q1094" s="13">
        <v>44132</v>
      </c>
      <c r="R1094">
        <v>12</v>
      </c>
      <c r="S1094">
        <f t="shared" si="38"/>
        <v>13</v>
      </c>
      <c r="T1094" s="17">
        <f t="shared" si="34"/>
        <v>-1</v>
      </c>
      <c r="U1094">
        <f t="shared" si="35"/>
        <v>1</v>
      </c>
      <c r="V1094">
        <f t="shared" si="36"/>
        <v>1</v>
      </c>
      <c r="W1094" s="40">
        <f t="shared" si="37"/>
        <v>8.3333333333333329E-2</v>
      </c>
    </row>
    <row r="1095" spans="1:23" x14ac:dyDescent="0.3">
      <c r="A1095" s="13">
        <v>44133</v>
      </c>
      <c r="B1095">
        <v>20</v>
      </c>
      <c r="C1095">
        <f t="shared" si="43"/>
        <v>21.990089593543662</v>
      </c>
      <c r="D1095" s="17">
        <f t="shared" si="39"/>
        <v>-1.9900895935436616</v>
      </c>
      <c r="E1095">
        <f t="shared" si="40"/>
        <v>1.9900895935436616</v>
      </c>
      <c r="F1095">
        <f t="shared" si="41"/>
        <v>3.960456590330776</v>
      </c>
      <c r="G1095" s="40">
        <f t="shared" si="44"/>
        <v>9.950447967718308E-2</v>
      </c>
      <c r="I1095" s="13">
        <v>44133</v>
      </c>
      <c r="J1095">
        <v>23</v>
      </c>
      <c r="K1095">
        <f t="shared" si="42"/>
        <v>27.454307139842371</v>
      </c>
      <c r="L1095" s="17">
        <f t="shared" si="45"/>
        <v>-4.4543071398423706</v>
      </c>
      <c r="M1095">
        <f t="shared" si="46"/>
        <v>4.4543071398423706</v>
      </c>
      <c r="N1095">
        <f t="shared" si="47"/>
        <v>19.840852096050721</v>
      </c>
      <c r="O1095" s="40">
        <f t="shared" si="48"/>
        <v>0.19366552781923349</v>
      </c>
      <c r="Q1095" s="13">
        <v>44133</v>
      </c>
      <c r="R1095">
        <v>15</v>
      </c>
      <c r="S1095">
        <f t="shared" si="38"/>
        <v>13</v>
      </c>
      <c r="T1095" s="17">
        <f t="shared" si="34"/>
        <v>2</v>
      </c>
      <c r="U1095">
        <f t="shared" si="35"/>
        <v>2</v>
      </c>
      <c r="V1095">
        <f t="shared" si="36"/>
        <v>4</v>
      </c>
      <c r="W1095" s="40">
        <f t="shared" si="37"/>
        <v>0.13333333333333333</v>
      </c>
    </row>
    <row r="1096" spans="1:23" x14ac:dyDescent="0.3">
      <c r="A1096" s="13">
        <v>44134</v>
      </c>
      <c r="B1096">
        <v>12</v>
      </c>
      <c r="C1096">
        <f t="shared" si="43"/>
        <v>21.911927349652974</v>
      </c>
      <c r="D1096" s="17">
        <f t="shared" si="39"/>
        <v>-9.9119273496529736</v>
      </c>
      <c r="E1096">
        <f t="shared" si="40"/>
        <v>9.9119273496529736</v>
      </c>
      <c r="F1096">
        <f t="shared" si="41"/>
        <v>98.246303784798627</v>
      </c>
      <c r="G1096" s="40">
        <f t="shared" si="44"/>
        <v>0.82599394580441443</v>
      </c>
      <c r="I1096" s="13">
        <v>44134</v>
      </c>
      <c r="J1096">
        <v>25</v>
      </c>
      <c r="K1096">
        <f t="shared" si="42"/>
        <v>27.462483730591593</v>
      </c>
      <c r="L1096" s="17">
        <f t="shared" si="45"/>
        <v>-2.4624837305915932</v>
      </c>
      <c r="M1096">
        <f t="shared" si="46"/>
        <v>2.4624837305915932</v>
      </c>
      <c r="N1096">
        <f t="shared" si="47"/>
        <v>6.0638261234282904</v>
      </c>
      <c r="O1096" s="40">
        <f t="shared" si="48"/>
        <v>9.8499349223663726E-2</v>
      </c>
      <c r="Q1096" s="13">
        <v>44134</v>
      </c>
      <c r="R1096">
        <v>17</v>
      </c>
      <c r="S1096">
        <f t="shared" si="38"/>
        <v>13</v>
      </c>
      <c r="T1096" s="17">
        <f t="shared" si="34"/>
        <v>4</v>
      </c>
      <c r="U1096">
        <f t="shared" si="35"/>
        <v>4</v>
      </c>
      <c r="V1096">
        <f t="shared" si="36"/>
        <v>16</v>
      </c>
      <c r="W1096" s="40">
        <f t="shared" si="37"/>
        <v>0.23529411764705882</v>
      </c>
    </row>
    <row r="1097" spans="1:23" x14ac:dyDescent="0.3">
      <c r="A1097" s="13">
        <v>44135</v>
      </c>
      <c r="B1097">
        <v>22</v>
      </c>
      <c r="C1097">
        <f t="shared" si="43"/>
        <v>21.682046359912526</v>
      </c>
      <c r="D1097" s="17">
        <f t="shared" si="39"/>
        <v>0.31795364008747384</v>
      </c>
      <c r="E1097">
        <f t="shared" si="40"/>
        <v>0.31795364008747384</v>
      </c>
      <c r="F1097">
        <f t="shared" si="41"/>
        <v>0.10109451724487485</v>
      </c>
      <c r="G1097" s="40">
        <f t="shared" si="44"/>
        <v>1.4452438185794265E-2</v>
      </c>
      <c r="I1097" s="13">
        <v>44135</v>
      </c>
      <c r="J1097">
        <v>27</v>
      </c>
      <c r="K1097">
        <f t="shared" si="42"/>
        <v>27.470634058692507</v>
      </c>
      <c r="L1097" s="17">
        <f t="shared" si="45"/>
        <v>-0.4706340586925073</v>
      </c>
      <c r="M1097">
        <f t="shared" si="46"/>
        <v>0.4706340586925073</v>
      </c>
      <c r="N1097">
        <f t="shared" si="47"/>
        <v>0.22149641720138241</v>
      </c>
      <c r="O1097" s="40">
        <f t="shared" si="48"/>
        <v>1.7430891062685454E-2</v>
      </c>
      <c r="Q1097" s="13">
        <v>44135</v>
      </c>
      <c r="R1097">
        <v>15</v>
      </c>
      <c r="S1097">
        <f t="shared" si="38"/>
        <v>13</v>
      </c>
      <c r="T1097" s="17">
        <f t="shared" si="34"/>
        <v>2</v>
      </c>
      <c r="U1097">
        <f t="shared" si="35"/>
        <v>2</v>
      </c>
      <c r="V1097">
        <f t="shared" si="36"/>
        <v>4</v>
      </c>
      <c r="W1097" s="40">
        <f t="shared" si="37"/>
        <v>0.13333333333333333</v>
      </c>
    </row>
    <row r="1098" spans="1:23" x14ac:dyDescent="0.3">
      <c r="A1098" s="13">
        <v>44136</v>
      </c>
      <c r="B1098">
        <v>33</v>
      </c>
      <c r="C1098">
        <f t="shared" si="43"/>
        <v>21.154534768357429</v>
      </c>
      <c r="D1098" s="17">
        <f t="shared" si="39"/>
        <v>11.845465231642571</v>
      </c>
      <c r="E1098">
        <f t="shared" si="40"/>
        <v>11.845465231642571</v>
      </c>
      <c r="F1098">
        <f t="shared" si="41"/>
        <v>140.315046554053</v>
      </c>
      <c r="G1098" s="40">
        <f t="shared" si="44"/>
        <v>0.35895349186795666</v>
      </c>
      <c r="I1098" s="13">
        <v>44136</v>
      </c>
      <c r="J1098">
        <v>25</v>
      </c>
      <c r="K1098">
        <f t="shared" si="42"/>
        <v>27.472334345764207</v>
      </c>
      <c r="L1098" s="17">
        <f t="shared" si="45"/>
        <v>-2.4723343457642066</v>
      </c>
      <c r="M1098">
        <f t="shared" si="46"/>
        <v>2.4723343457642066</v>
      </c>
      <c r="N1098">
        <f t="shared" si="47"/>
        <v>6.112437117245328</v>
      </c>
      <c r="O1098" s="40">
        <f t="shared" si="48"/>
        <v>9.889337383056826E-2</v>
      </c>
      <c r="Q1098" s="13">
        <v>44136</v>
      </c>
      <c r="R1098">
        <v>9</v>
      </c>
      <c r="S1098">
        <f t="shared" si="38"/>
        <v>13</v>
      </c>
      <c r="T1098" s="17">
        <f t="shared" si="34"/>
        <v>-4</v>
      </c>
      <c r="U1098">
        <f t="shared" si="35"/>
        <v>4</v>
      </c>
      <c r="V1098">
        <f t="shared" si="36"/>
        <v>16</v>
      </c>
      <c r="W1098" s="40">
        <f t="shared" si="37"/>
        <v>0.44444444444444442</v>
      </c>
    </row>
    <row r="1099" spans="1:23" x14ac:dyDescent="0.3">
      <c r="A1099" s="13">
        <v>44137</v>
      </c>
      <c r="B1099">
        <v>27</v>
      </c>
      <c r="C1099">
        <f t="shared" si="43"/>
        <v>21.221279697369578</v>
      </c>
      <c r="D1099" s="17">
        <f t="shared" si="39"/>
        <v>5.7787203026304219</v>
      </c>
      <c r="E1099">
        <f t="shared" si="40"/>
        <v>5.7787203026304219</v>
      </c>
      <c r="F1099">
        <f t="shared" si="41"/>
        <v>33.393608336033033</v>
      </c>
      <c r="G1099" s="40">
        <f t="shared" si="44"/>
        <v>0.2140266778752008</v>
      </c>
      <c r="I1099" s="13">
        <v>44137</v>
      </c>
      <c r="J1099">
        <v>30</v>
      </c>
      <c r="K1099">
        <f t="shared" si="42"/>
        <v>27.470817240263163</v>
      </c>
      <c r="L1099" s="17">
        <f t="shared" si="45"/>
        <v>2.5291827597368375</v>
      </c>
      <c r="M1099">
        <f t="shared" si="46"/>
        <v>2.5291827597368375</v>
      </c>
      <c r="N1099">
        <f t="shared" si="47"/>
        <v>6.3967654321500458</v>
      </c>
      <c r="O1099" s="40">
        <f t="shared" si="48"/>
        <v>8.4306091991227919E-2</v>
      </c>
      <c r="Q1099" s="13">
        <v>44137</v>
      </c>
      <c r="R1099">
        <v>16</v>
      </c>
      <c r="S1099">
        <f t="shared" si="38"/>
        <v>13</v>
      </c>
      <c r="T1099" s="17">
        <f t="shared" si="34"/>
        <v>3</v>
      </c>
      <c r="U1099">
        <f t="shared" si="35"/>
        <v>3</v>
      </c>
      <c r="V1099">
        <f t="shared" si="36"/>
        <v>9</v>
      </c>
      <c r="W1099" s="40">
        <f t="shared" si="37"/>
        <v>0.1875</v>
      </c>
    </row>
    <row r="1100" spans="1:23" x14ac:dyDescent="0.3">
      <c r="A1100" s="13">
        <v>44138</v>
      </c>
      <c r="B1100">
        <v>26</v>
      </c>
      <c r="C1100">
        <f t="shared" si="43"/>
        <v>21.361700090649251</v>
      </c>
      <c r="D1100" s="17">
        <f t="shared" si="39"/>
        <v>4.6382999093507493</v>
      </c>
      <c r="E1100">
        <f t="shared" si="40"/>
        <v>4.6382999093507493</v>
      </c>
      <c r="F1100">
        <f t="shared" si="41"/>
        <v>21.513826049083168</v>
      </c>
      <c r="G1100" s="40">
        <f t="shared" si="44"/>
        <v>0.17839615035964421</v>
      </c>
      <c r="I1100" s="13">
        <v>44138</v>
      </c>
      <c r="J1100">
        <v>33</v>
      </c>
      <c r="K1100">
        <f t="shared" si="42"/>
        <v>27.469305007600866</v>
      </c>
      <c r="L1100" s="17">
        <f t="shared" si="45"/>
        <v>5.530694992399134</v>
      </c>
      <c r="M1100">
        <f t="shared" si="46"/>
        <v>5.530694992399134</v>
      </c>
      <c r="N1100">
        <f t="shared" si="47"/>
        <v>30.588587098948857</v>
      </c>
      <c r="O1100" s="40">
        <f t="shared" si="48"/>
        <v>0.1675968179514889</v>
      </c>
      <c r="Q1100" s="13">
        <v>44138</v>
      </c>
      <c r="R1100">
        <v>15</v>
      </c>
      <c r="S1100">
        <f t="shared" si="38"/>
        <v>13</v>
      </c>
      <c r="T1100" s="17">
        <f t="shared" si="34"/>
        <v>2</v>
      </c>
      <c r="U1100">
        <f t="shared" si="35"/>
        <v>2</v>
      </c>
      <c r="V1100">
        <f t="shared" si="36"/>
        <v>4</v>
      </c>
      <c r="W1100" s="40">
        <f t="shared" si="37"/>
        <v>0.13333333333333333</v>
      </c>
    </row>
    <row r="1101" spans="1:23" x14ac:dyDescent="0.3">
      <c r="A1101" s="13">
        <v>44139</v>
      </c>
      <c r="B1101">
        <v>22</v>
      </c>
      <c r="C1101">
        <f t="shared" si="43"/>
        <v>21.727868901145726</v>
      </c>
      <c r="D1101" s="17">
        <f t="shared" si="39"/>
        <v>0.272131098854274</v>
      </c>
      <c r="E1101">
        <f t="shared" si="40"/>
        <v>0.272131098854274</v>
      </c>
      <c r="F1101">
        <f t="shared" si="41"/>
        <v>7.4055334963634645E-2</v>
      </c>
      <c r="G1101" s="40">
        <f t="shared" si="44"/>
        <v>1.2369595402467E-2</v>
      </c>
      <c r="I1101" s="13">
        <v>44139</v>
      </c>
      <c r="J1101">
        <v>26</v>
      </c>
      <c r="K1101">
        <f t="shared" si="42"/>
        <v>27.467797632126093</v>
      </c>
      <c r="L1101" s="17">
        <f t="shared" si="45"/>
        <v>-1.4677976321260928</v>
      </c>
      <c r="M1101">
        <f t="shared" si="46"/>
        <v>1.4677976321260928</v>
      </c>
      <c r="N1101">
        <f t="shared" si="47"/>
        <v>2.1544298888749651</v>
      </c>
      <c r="O1101" s="40">
        <f t="shared" si="48"/>
        <v>5.6453755081772798E-2</v>
      </c>
      <c r="Q1101" s="13">
        <v>44139</v>
      </c>
      <c r="R1101">
        <v>18</v>
      </c>
      <c r="S1101">
        <f t="shared" si="38"/>
        <v>13</v>
      </c>
      <c r="T1101" s="17">
        <f t="shared" si="34"/>
        <v>5</v>
      </c>
      <c r="U1101">
        <f t="shared" si="35"/>
        <v>5</v>
      </c>
      <c r="V1101">
        <f t="shared" si="36"/>
        <v>25</v>
      </c>
      <c r="W1101" s="40">
        <f t="shared" si="37"/>
        <v>0.27777777777777779</v>
      </c>
    </row>
    <row r="1102" spans="1:23" x14ac:dyDescent="0.3">
      <c r="A1102" s="13">
        <v>44140</v>
      </c>
      <c r="B1102">
        <v>15</v>
      </c>
      <c r="C1102">
        <f t="shared" si="43"/>
        <v>21.986186037957111</v>
      </c>
      <c r="D1102" s="17">
        <f t="shared" si="39"/>
        <v>-6.9861860379571112</v>
      </c>
      <c r="E1102">
        <f t="shared" si="40"/>
        <v>6.9861860379571112</v>
      </c>
      <c r="F1102">
        <f t="shared" si="41"/>
        <v>48.806795356946878</v>
      </c>
      <c r="G1102" s="40">
        <f t="shared" si="44"/>
        <v>0.46574573586380741</v>
      </c>
      <c r="I1102" s="13">
        <v>44140</v>
      </c>
      <c r="J1102">
        <v>31</v>
      </c>
      <c r="K1102">
        <f t="shared" si="42"/>
        <v>27.498414411911551</v>
      </c>
      <c r="L1102" s="17">
        <f t="shared" si="45"/>
        <v>3.5015855880884494</v>
      </c>
      <c r="M1102">
        <f t="shared" si="46"/>
        <v>3.5015855880884494</v>
      </c>
      <c r="N1102">
        <f t="shared" si="47"/>
        <v>12.261101630708731</v>
      </c>
      <c r="O1102" s="40">
        <f t="shared" si="48"/>
        <v>0.11295437380930481</v>
      </c>
      <c r="Q1102" s="13">
        <v>44140</v>
      </c>
      <c r="R1102">
        <v>16</v>
      </c>
      <c r="S1102">
        <f t="shared" si="38"/>
        <v>13</v>
      </c>
      <c r="T1102" s="17">
        <f t="shared" si="34"/>
        <v>3</v>
      </c>
      <c r="U1102">
        <f t="shared" si="35"/>
        <v>3</v>
      </c>
      <c r="V1102">
        <f t="shared" si="36"/>
        <v>9</v>
      </c>
      <c r="W1102" s="40">
        <f t="shared" si="37"/>
        <v>0.1875</v>
      </c>
    </row>
    <row r="1103" spans="1:23" x14ac:dyDescent="0.3">
      <c r="A1103" s="13">
        <v>44141</v>
      </c>
      <c r="B1103">
        <v>18</v>
      </c>
      <c r="C1103">
        <f t="shared" si="43"/>
        <v>22.303055044437787</v>
      </c>
      <c r="D1103" s="17">
        <f t="shared" si="39"/>
        <v>-4.3030550444377873</v>
      </c>
      <c r="E1103">
        <f t="shared" si="40"/>
        <v>4.3030550444377873</v>
      </c>
      <c r="F1103">
        <f t="shared" si="41"/>
        <v>18.516282715461486</v>
      </c>
      <c r="G1103" s="40">
        <f t="shared" si="44"/>
        <v>0.23905861357987707</v>
      </c>
      <c r="I1103" s="13">
        <v>44141</v>
      </c>
      <c r="J1103">
        <v>26</v>
      </c>
      <c r="K1103">
        <f t="shared" si="42"/>
        <v>27.528932852701647</v>
      </c>
      <c r="L1103" s="17">
        <f t="shared" si="45"/>
        <v>-1.5289328527016472</v>
      </c>
      <c r="M1103">
        <f t="shared" si="46"/>
        <v>1.5289328527016472</v>
      </c>
      <c r="N1103">
        <f t="shared" si="47"/>
        <v>2.3376356680703969</v>
      </c>
      <c r="O1103" s="40">
        <f t="shared" si="48"/>
        <v>5.8805109719294126E-2</v>
      </c>
      <c r="Q1103" s="13">
        <v>44141</v>
      </c>
      <c r="R1103">
        <v>25</v>
      </c>
      <c r="S1103">
        <f t="shared" si="38"/>
        <v>13</v>
      </c>
      <c r="T1103" s="17">
        <f t="shared" si="34"/>
        <v>12</v>
      </c>
      <c r="U1103">
        <f t="shared" si="35"/>
        <v>12</v>
      </c>
      <c r="V1103">
        <f t="shared" si="36"/>
        <v>144</v>
      </c>
      <c r="W1103" s="40">
        <f t="shared" si="37"/>
        <v>0.48</v>
      </c>
    </row>
    <row r="1104" spans="1:23" x14ac:dyDescent="0.3">
      <c r="A1104" s="13">
        <v>44142</v>
      </c>
      <c r="B1104">
        <v>26</v>
      </c>
      <c r="C1104">
        <f t="shared" si="43"/>
        <v>22.121241245716064</v>
      </c>
      <c r="D1104" s="17">
        <f t="shared" si="39"/>
        <v>3.8787587542839361</v>
      </c>
      <c r="E1104">
        <f t="shared" si="40"/>
        <v>3.8787587542839361</v>
      </c>
      <c r="F1104">
        <f t="shared" si="41"/>
        <v>15.044769473934272</v>
      </c>
      <c r="G1104" s="40">
        <f t="shared" si="44"/>
        <v>0.14918302901092062</v>
      </c>
      <c r="I1104" s="13">
        <v>44142</v>
      </c>
      <c r="J1104">
        <v>33</v>
      </c>
      <c r="K1104">
        <f t="shared" si="42"/>
        <v>27.530445888048188</v>
      </c>
      <c r="L1104" s="17">
        <f t="shared" si="45"/>
        <v>5.4695541119518118</v>
      </c>
      <c r="M1104">
        <f t="shared" si="46"/>
        <v>5.4695541119518118</v>
      </c>
      <c r="N1104">
        <f t="shared" si="47"/>
        <v>29.916022183568973</v>
      </c>
      <c r="O1104" s="40">
        <f t="shared" si="48"/>
        <v>0.16574406399853975</v>
      </c>
      <c r="Q1104" s="13">
        <v>44142</v>
      </c>
      <c r="R1104">
        <v>12</v>
      </c>
      <c r="S1104">
        <f t="shared" si="38"/>
        <v>13</v>
      </c>
      <c r="T1104" s="17">
        <f t="shared" si="34"/>
        <v>-1</v>
      </c>
      <c r="U1104">
        <f t="shared" si="35"/>
        <v>1</v>
      </c>
      <c r="V1104">
        <f t="shared" si="36"/>
        <v>1</v>
      </c>
      <c r="W1104" s="40">
        <f t="shared" si="37"/>
        <v>8.3333333333333329E-2</v>
      </c>
    </row>
    <row r="1105" spans="1:27" x14ac:dyDescent="0.3">
      <c r="A1105" s="13">
        <v>44143</v>
      </c>
      <c r="B1105">
        <v>31</v>
      </c>
      <c r="C1105">
        <f t="shared" si="43"/>
        <v>22.190614519126179</v>
      </c>
      <c r="D1105" s="17">
        <f t="shared" si="39"/>
        <v>8.8093854808738215</v>
      </c>
      <c r="E1105">
        <f t="shared" si="40"/>
        <v>8.8093854808738215</v>
      </c>
      <c r="F1105">
        <f t="shared" si="41"/>
        <v>77.605272550630488</v>
      </c>
      <c r="G1105" s="40">
        <f t="shared" si="44"/>
        <v>0.28417372518947809</v>
      </c>
      <c r="I1105" s="13">
        <v>44143</v>
      </c>
      <c r="J1105">
        <v>22</v>
      </c>
      <c r="K1105">
        <f t="shared" si="42"/>
        <v>27.551225651833239</v>
      </c>
      <c r="L1105" s="17">
        <f t="shared" si="45"/>
        <v>-5.5512256518332386</v>
      </c>
      <c r="M1105">
        <f t="shared" si="46"/>
        <v>5.5512256518332386</v>
      </c>
      <c r="N1105">
        <f t="shared" si="47"/>
        <v>30.816106237571365</v>
      </c>
      <c r="O1105" s="40">
        <f t="shared" si="48"/>
        <v>0.25232843871969268</v>
      </c>
      <c r="Q1105" s="13">
        <v>44143</v>
      </c>
      <c r="R1105">
        <v>16</v>
      </c>
      <c r="S1105">
        <f t="shared" si="38"/>
        <v>13</v>
      </c>
      <c r="T1105" s="17">
        <f t="shared" si="34"/>
        <v>3</v>
      </c>
      <c r="U1105">
        <f t="shared" si="35"/>
        <v>3</v>
      </c>
      <c r="V1105">
        <f t="shared" si="36"/>
        <v>9</v>
      </c>
      <c r="W1105" s="40">
        <f t="shared" si="37"/>
        <v>0.1875</v>
      </c>
    </row>
    <row r="1106" spans="1:27" ht="15" thickBot="1" x14ac:dyDescent="0.35">
      <c r="A1106" s="21">
        <v>44144</v>
      </c>
      <c r="B1106" s="22">
        <v>31</v>
      </c>
      <c r="C1106">
        <f t="shared" si="43"/>
        <v>22.175566528893576</v>
      </c>
      <c r="D1106" s="23">
        <f t="shared" si="39"/>
        <v>8.8244334711064241</v>
      </c>
      <c r="E1106" s="22">
        <f t="shared" si="40"/>
        <v>8.8244334711064241</v>
      </c>
      <c r="F1106" s="22">
        <f t="shared" si="41"/>
        <v>77.870626085983375</v>
      </c>
      <c r="G1106" s="44">
        <f t="shared" si="44"/>
        <v>0.28465914422923949</v>
      </c>
      <c r="H1106" s="22"/>
      <c r="I1106" s="21">
        <v>44144</v>
      </c>
      <c r="J1106" s="22">
        <v>28</v>
      </c>
      <c r="K1106">
        <f t="shared" si="42"/>
        <v>27.568726741075814</v>
      </c>
      <c r="L1106" s="23">
        <f t="shared" si="45"/>
        <v>0.43127325892418611</v>
      </c>
      <c r="M1106" s="22">
        <f t="shared" si="46"/>
        <v>0.43127325892418611</v>
      </c>
      <c r="N1106" s="22">
        <f t="shared" si="47"/>
        <v>0.18599662386308807</v>
      </c>
      <c r="O1106" s="44">
        <f t="shared" si="48"/>
        <v>1.5402616390149504E-2</v>
      </c>
      <c r="P1106" s="22"/>
      <c r="Q1106" s="21">
        <v>44144</v>
      </c>
      <c r="R1106" s="22">
        <v>11</v>
      </c>
      <c r="S1106" s="22">
        <f t="shared" si="38"/>
        <v>13</v>
      </c>
      <c r="T1106" s="23">
        <f t="shared" si="34"/>
        <v>-2</v>
      </c>
      <c r="U1106" s="22">
        <f t="shared" si="35"/>
        <v>2</v>
      </c>
      <c r="V1106" s="22">
        <f t="shared" si="36"/>
        <v>4</v>
      </c>
      <c r="W1106" s="44">
        <f t="shared" si="37"/>
        <v>0.18181818181818182</v>
      </c>
      <c r="X1106" s="45"/>
      <c r="Y1106" s="22"/>
      <c r="Z1106" s="22"/>
      <c r="AA1106" s="22"/>
    </row>
    <row r="1107" spans="1:27" x14ac:dyDescent="0.3">
      <c r="A1107" s="13">
        <v>44145</v>
      </c>
      <c r="B1107" s="46"/>
      <c r="C1107">
        <f t="shared" si="43"/>
        <v>22.082761879354496</v>
      </c>
      <c r="D1107" s="17">
        <f t="shared" si="39"/>
        <v>-22.082761879354496</v>
      </c>
      <c r="E1107">
        <f t="shared" si="40"/>
        <v>22.082761879354496</v>
      </c>
      <c r="F1107">
        <f t="shared" si="41"/>
        <v>487.64837222027211</v>
      </c>
      <c r="G1107" s="40" t="e">
        <f>E1107/B1107</f>
        <v>#DIV/0!</v>
      </c>
      <c r="I1107" s="13">
        <v>44145</v>
      </c>
      <c r="J1107" s="46"/>
      <c r="K1107">
        <f t="shared" si="42"/>
        <v>27.582959686653524</v>
      </c>
      <c r="L1107" s="17">
        <f t="shared" si="45"/>
        <v>-27.582959686653524</v>
      </c>
      <c r="M1107">
        <f t="shared" si="46"/>
        <v>27.582959686653524</v>
      </c>
      <c r="N1107">
        <f t="shared" si="47"/>
        <v>760.81966507555353</v>
      </c>
      <c r="O1107" s="40" t="e">
        <f t="shared" si="48"/>
        <v>#DIV/0!</v>
      </c>
      <c r="Q1107" s="13">
        <v>44145</v>
      </c>
      <c r="R1107" s="46"/>
      <c r="S1107">
        <f t="shared" si="38"/>
        <v>13</v>
      </c>
      <c r="T1107" s="17">
        <f t="shared" si="34"/>
        <v>-13</v>
      </c>
      <c r="U1107">
        <f t="shared" si="35"/>
        <v>13</v>
      </c>
      <c r="V1107">
        <f t="shared" si="36"/>
        <v>169</v>
      </c>
      <c r="W1107" s="40" t="e">
        <f t="shared" si="37"/>
        <v>#DIV/0!</v>
      </c>
      <c r="X1107" s="47"/>
    </row>
    <row r="1108" spans="1:27" x14ac:dyDescent="0.3">
      <c r="A1108" s="13">
        <v>44146</v>
      </c>
      <c r="B1108" s="46"/>
      <c r="C1108">
        <f t="shared" si="43"/>
        <v>22.076228274475561</v>
      </c>
      <c r="D1108" s="17">
        <f t="shared" si="39"/>
        <v>-22.076228274475561</v>
      </c>
      <c r="E1108">
        <f t="shared" si="40"/>
        <v>22.076228274475561</v>
      </c>
      <c r="F1108">
        <f t="shared" si="41"/>
        <v>487.3598548267542</v>
      </c>
      <c r="G1108" s="40" t="e">
        <f t="shared" ref="G1108:G1120" si="49">E1108/B1108</f>
        <v>#DIV/0!</v>
      </c>
      <c r="I1108" s="13">
        <v>44146</v>
      </c>
      <c r="J1108" s="46"/>
      <c r="K1108">
        <f t="shared" si="42"/>
        <v>27.584299191517417</v>
      </c>
      <c r="L1108" s="17">
        <f t="shared" si="45"/>
        <v>-27.584299191517417</v>
      </c>
      <c r="M1108">
        <f t="shared" si="46"/>
        <v>27.584299191517417</v>
      </c>
      <c r="N1108">
        <f t="shared" si="47"/>
        <v>760.89356188714839</v>
      </c>
      <c r="O1108" s="40" t="e">
        <f t="shared" si="48"/>
        <v>#DIV/0!</v>
      </c>
      <c r="Q1108" s="13">
        <v>44146</v>
      </c>
      <c r="R1108" s="46"/>
      <c r="S1108">
        <f t="shared" si="38"/>
        <v>13</v>
      </c>
      <c r="T1108" s="17">
        <f t="shared" si="34"/>
        <v>-13</v>
      </c>
      <c r="U1108">
        <f t="shared" si="35"/>
        <v>13</v>
      </c>
      <c r="V1108">
        <f t="shared" si="36"/>
        <v>169</v>
      </c>
      <c r="W1108" s="40" t="e">
        <f t="shared" si="37"/>
        <v>#DIV/0!</v>
      </c>
      <c r="X1108" s="47"/>
      <c r="Z1108" t="s">
        <v>65</v>
      </c>
    </row>
    <row r="1109" spans="1:27" x14ac:dyDescent="0.3">
      <c r="A1109" s="13">
        <v>44147</v>
      </c>
      <c r="B1109" s="46"/>
      <c r="C1109">
        <f t="shared" si="43"/>
        <v>21.991265845398274</v>
      </c>
      <c r="D1109" s="17">
        <f t="shared" si="39"/>
        <v>-21.991265845398274</v>
      </c>
      <c r="E1109">
        <f t="shared" si="40"/>
        <v>21.991265845398274</v>
      </c>
      <c r="F1109">
        <f t="shared" si="41"/>
        <v>483.61577348298067</v>
      </c>
      <c r="G1109" s="40" t="e">
        <f t="shared" si="49"/>
        <v>#DIV/0!</v>
      </c>
      <c r="I1109" s="13">
        <v>44147</v>
      </c>
      <c r="J1109" s="46"/>
      <c r="K1109">
        <f t="shared" si="42"/>
        <v>27.617753707657279</v>
      </c>
      <c r="L1109" s="17">
        <f t="shared" si="45"/>
        <v>-27.617753707657279</v>
      </c>
      <c r="M1109">
        <f t="shared" si="46"/>
        <v>27.617753707657279</v>
      </c>
      <c r="N1109">
        <f t="shared" si="47"/>
        <v>762.74031985681734</v>
      </c>
      <c r="O1109" s="40" t="e">
        <f t="shared" si="48"/>
        <v>#DIV/0!</v>
      </c>
      <c r="Q1109" s="13">
        <v>44147</v>
      </c>
      <c r="R1109" s="46"/>
      <c r="S1109">
        <f t="shared" si="38"/>
        <v>13</v>
      </c>
      <c r="T1109" s="17">
        <f t="shared" si="34"/>
        <v>-13</v>
      </c>
      <c r="U1109">
        <f t="shared" si="35"/>
        <v>13</v>
      </c>
      <c r="V1109">
        <f t="shared" si="36"/>
        <v>169</v>
      </c>
      <c r="W1109" s="40" t="e">
        <f t="shared" si="37"/>
        <v>#DIV/0!</v>
      </c>
      <c r="X1109" s="47"/>
    </row>
    <row r="1110" spans="1:27" x14ac:dyDescent="0.3">
      <c r="A1110" s="13">
        <v>44148</v>
      </c>
      <c r="B1110" s="46"/>
      <c r="C1110">
        <f t="shared" si="43"/>
        <v>22.07089997702332</v>
      </c>
      <c r="D1110" s="17">
        <f t="shared" si="39"/>
        <v>-22.07089997702332</v>
      </c>
      <c r="E1110">
        <f t="shared" si="40"/>
        <v>22.07089997702332</v>
      </c>
      <c r="F1110">
        <f t="shared" si="41"/>
        <v>487.124625795768</v>
      </c>
      <c r="G1110" s="40" t="e">
        <f t="shared" si="49"/>
        <v>#DIV/0!</v>
      </c>
      <c r="I1110" s="13">
        <v>44148</v>
      </c>
      <c r="J1110" s="46"/>
      <c r="K1110">
        <f t="shared" si="42"/>
        <v>27.63825304471791</v>
      </c>
      <c r="L1110" s="17">
        <f t="shared" si="45"/>
        <v>-27.63825304471791</v>
      </c>
      <c r="M1110">
        <f t="shared" si="46"/>
        <v>27.63825304471791</v>
      </c>
      <c r="N1110">
        <f t="shared" si="47"/>
        <v>763.87303136385879</v>
      </c>
      <c r="O1110" s="40" t="e">
        <f t="shared" si="48"/>
        <v>#DIV/0!</v>
      </c>
      <c r="Q1110" s="13">
        <v>44148</v>
      </c>
      <c r="R1110" s="46"/>
      <c r="S1110">
        <f t="shared" si="38"/>
        <v>13</v>
      </c>
      <c r="T1110" s="17">
        <f t="shared" si="34"/>
        <v>-13</v>
      </c>
      <c r="U1110">
        <f t="shared" si="35"/>
        <v>13</v>
      </c>
      <c r="V1110">
        <f t="shared" si="36"/>
        <v>169</v>
      </c>
      <c r="W1110" s="40" t="e">
        <f t="shared" si="37"/>
        <v>#DIV/0!</v>
      </c>
      <c r="X1110" s="47"/>
    </row>
    <row r="1111" spans="1:27" x14ac:dyDescent="0.3">
      <c r="A1111" s="13">
        <v>44149</v>
      </c>
      <c r="B1111" s="46"/>
      <c r="C1111">
        <f t="shared" si="43"/>
        <v>21.749524336946305</v>
      </c>
      <c r="D1111" s="17">
        <f t="shared" si="39"/>
        <v>-21.749524336946305</v>
      </c>
      <c r="E1111">
        <f t="shared" si="40"/>
        <v>21.749524336946305</v>
      </c>
      <c r="F1111">
        <f t="shared" si="41"/>
        <v>473.04180888341961</v>
      </c>
      <c r="G1111" s="40" t="e">
        <f t="shared" si="49"/>
        <v>#DIV/0!</v>
      </c>
      <c r="I1111" s="13">
        <v>44149</v>
      </c>
      <c r="J1111" s="46"/>
      <c r="K1111">
        <f t="shared" si="42"/>
        <v>27.639414951110627</v>
      </c>
      <c r="L1111" s="17">
        <f t="shared" si="45"/>
        <v>-27.639414951110627</v>
      </c>
      <c r="M1111">
        <f t="shared" si="46"/>
        <v>27.639414951110627</v>
      </c>
      <c r="N1111">
        <f t="shared" si="47"/>
        <v>763.93725883967761</v>
      </c>
      <c r="O1111" s="40" t="e">
        <f t="shared" si="48"/>
        <v>#DIV/0!</v>
      </c>
      <c r="Q1111" s="13">
        <v>44149</v>
      </c>
      <c r="R1111" s="46"/>
      <c r="S1111">
        <f t="shared" si="38"/>
        <v>13</v>
      </c>
      <c r="T1111" s="17">
        <f t="shared" si="34"/>
        <v>-13</v>
      </c>
      <c r="U1111">
        <f t="shared" si="35"/>
        <v>13</v>
      </c>
      <c r="V1111">
        <f t="shared" si="36"/>
        <v>169</v>
      </c>
      <c r="W1111" s="40" t="e">
        <f t="shared" si="37"/>
        <v>#DIV/0!</v>
      </c>
      <c r="X1111" s="47"/>
    </row>
    <row r="1112" spans="1:27" x14ac:dyDescent="0.3">
      <c r="A1112" s="13">
        <v>44150</v>
      </c>
      <c r="B1112" s="46"/>
      <c r="C1112">
        <f t="shared" si="43"/>
        <v>22.085076510803567</v>
      </c>
      <c r="D1112" s="17">
        <f t="shared" si="39"/>
        <v>-22.085076510803567</v>
      </c>
      <c r="E1112">
        <f t="shared" si="40"/>
        <v>22.085076510803567</v>
      </c>
      <c r="F1112">
        <f t="shared" si="41"/>
        <v>487.75060448804749</v>
      </c>
      <c r="G1112" s="40" t="e">
        <f t="shared" si="49"/>
        <v>#DIV/0!</v>
      </c>
      <c r="I1112" s="13">
        <v>44150</v>
      </c>
      <c r="J1112" s="46"/>
      <c r="K1112">
        <f t="shared" si="42"/>
        <v>27.659844713743954</v>
      </c>
      <c r="L1112" s="17">
        <f t="shared" si="45"/>
        <v>-27.659844713743954</v>
      </c>
      <c r="M1112">
        <f t="shared" si="46"/>
        <v>27.659844713743954</v>
      </c>
      <c r="N1112">
        <f t="shared" si="47"/>
        <v>765.06700958842941</v>
      </c>
      <c r="O1112" s="40" t="e">
        <f t="shared" si="48"/>
        <v>#DIV/0!</v>
      </c>
      <c r="Q1112" s="13">
        <v>44150</v>
      </c>
      <c r="R1112" s="46"/>
      <c r="S1112">
        <f t="shared" si="38"/>
        <v>13</v>
      </c>
      <c r="T1112" s="17">
        <f t="shared" ref="T1112:T1120" si="50">R1112-S1112</f>
        <v>-13</v>
      </c>
      <c r="U1112">
        <f t="shared" ref="U1112:U1120" si="51">ABS(T1112)</f>
        <v>13</v>
      </c>
      <c r="V1112">
        <f t="shared" ref="V1112:V1120" si="52">U1112^2</f>
        <v>169</v>
      </c>
      <c r="W1112" s="40" t="e">
        <f t="shared" ref="W1112:W1120" si="53">ABS(U1112/R1112)</f>
        <v>#DIV/0!</v>
      </c>
      <c r="X1112" s="47"/>
    </row>
    <row r="1113" spans="1:27" x14ac:dyDescent="0.3">
      <c r="A1113" s="13">
        <v>44151</v>
      </c>
      <c r="B1113" s="46"/>
      <c r="C1113">
        <f t="shared" si="43"/>
        <v>21.999415561097056</v>
      </c>
      <c r="D1113" s="17">
        <f t="shared" si="39"/>
        <v>-21.999415561097056</v>
      </c>
      <c r="E1113">
        <f t="shared" si="40"/>
        <v>21.999415561097056</v>
      </c>
      <c r="F1113">
        <f t="shared" si="41"/>
        <v>483.97428502983928</v>
      </c>
      <c r="G1113" s="40" t="e">
        <f t="shared" si="49"/>
        <v>#DIV/0!</v>
      </c>
      <c r="I1113" s="13">
        <v>44151</v>
      </c>
      <c r="J1113" s="46"/>
      <c r="K1113">
        <f t="shared" si="42"/>
        <v>27.660937269177655</v>
      </c>
      <c r="L1113" s="17">
        <f t="shared" si="45"/>
        <v>-27.660937269177655</v>
      </c>
      <c r="M1113">
        <f t="shared" si="46"/>
        <v>27.660937269177655</v>
      </c>
      <c r="N1113">
        <f t="shared" si="47"/>
        <v>765.12745060938141</v>
      </c>
      <c r="O1113" s="40" t="e">
        <f t="shared" si="48"/>
        <v>#DIV/0!</v>
      </c>
      <c r="Q1113" s="13">
        <v>44151</v>
      </c>
      <c r="R1113" s="46"/>
      <c r="S1113">
        <f t="shared" si="38"/>
        <v>13</v>
      </c>
      <c r="T1113" s="17">
        <f t="shared" si="50"/>
        <v>-13</v>
      </c>
      <c r="U1113">
        <f t="shared" si="51"/>
        <v>13</v>
      </c>
      <c r="V1113">
        <f t="shared" si="52"/>
        <v>169</v>
      </c>
      <c r="W1113" s="40" t="e">
        <f t="shared" si="53"/>
        <v>#DIV/0!</v>
      </c>
      <c r="X1113" s="47"/>
    </row>
    <row r="1114" spans="1:27" x14ac:dyDescent="0.3">
      <c r="A1114" s="13">
        <v>44152</v>
      </c>
      <c r="B1114" s="46"/>
      <c r="C1114">
        <f t="shared" si="43"/>
        <v>22.709963253608706</v>
      </c>
      <c r="D1114" s="17">
        <f t="shared" si="39"/>
        <v>-22.709963253608706</v>
      </c>
      <c r="E1114">
        <f t="shared" si="40"/>
        <v>22.709963253608706</v>
      </c>
      <c r="F1114">
        <f t="shared" si="41"/>
        <v>515.74243098025772</v>
      </c>
      <c r="G1114" s="40" t="e">
        <f t="shared" si="49"/>
        <v>#DIV/0!</v>
      </c>
      <c r="I1114" s="13">
        <v>44152</v>
      </c>
      <c r="J1114" s="46"/>
      <c r="K1114">
        <f t="shared" si="42"/>
        <v>27.658814384030922</v>
      </c>
      <c r="L1114" s="17">
        <f t="shared" si="45"/>
        <v>-27.658814384030922</v>
      </c>
      <c r="M1114">
        <f t="shared" si="46"/>
        <v>27.658814384030922</v>
      </c>
      <c r="N1114">
        <f t="shared" si="47"/>
        <v>765.01001313027587</v>
      </c>
      <c r="O1114" s="40" t="e">
        <f t="shared" si="48"/>
        <v>#DIV/0!</v>
      </c>
      <c r="Q1114" s="13">
        <v>44152</v>
      </c>
      <c r="R1114" s="46"/>
      <c r="S1114">
        <f t="shared" ref="S1114" si="54">$V$861*R1113+(1-$V$861)*S1113</f>
        <v>13</v>
      </c>
      <c r="T1114" s="17">
        <f t="shared" si="50"/>
        <v>-13</v>
      </c>
      <c r="U1114">
        <f t="shared" si="51"/>
        <v>13</v>
      </c>
      <c r="V1114">
        <f t="shared" si="52"/>
        <v>169</v>
      </c>
      <c r="W1114" s="40" t="e">
        <f t="shared" si="53"/>
        <v>#DIV/0!</v>
      </c>
      <c r="X1114" s="47"/>
    </row>
    <row r="1115" spans="1:27" x14ac:dyDescent="0.3">
      <c r="A1115" s="13">
        <v>44153</v>
      </c>
      <c r="B1115" s="46"/>
      <c r="D1115" s="17">
        <f t="shared" si="39"/>
        <v>0</v>
      </c>
      <c r="E1115">
        <f t="shared" si="40"/>
        <v>0</v>
      </c>
      <c r="F1115">
        <f t="shared" si="41"/>
        <v>0</v>
      </c>
      <c r="G1115" s="40" t="e">
        <f t="shared" si="49"/>
        <v>#DIV/0!</v>
      </c>
      <c r="I1115" s="13">
        <v>44153</v>
      </c>
      <c r="J1115" s="46"/>
      <c r="L1115" s="17">
        <f t="shared" si="45"/>
        <v>0</v>
      </c>
      <c r="M1115">
        <f t="shared" si="46"/>
        <v>0</v>
      </c>
      <c r="N1115">
        <f t="shared" si="47"/>
        <v>0</v>
      </c>
      <c r="O1115" s="40" t="e">
        <f t="shared" si="48"/>
        <v>#DIV/0!</v>
      </c>
      <c r="Q1115" s="13">
        <v>44153</v>
      </c>
      <c r="R1115" s="46"/>
      <c r="T1115" s="17">
        <f t="shared" si="50"/>
        <v>0</v>
      </c>
      <c r="U1115">
        <f t="shared" si="51"/>
        <v>0</v>
      </c>
      <c r="V1115">
        <f t="shared" si="52"/>
        <v>0</v>
      </c>
      <c r="W1115" s="40" t="e">
        <f t="shared" si="53"/>
        <v>#DIV/0!</v>
      </c>
      <c r="X1115" s="47"/>
    </row>
    <row r="1116" spans="1:27" x14ac:dyDescent="0.3">
      <c r="A1116" s="13">
        <v>44154</v>
      </c>
      <c r="B1116" s="46"/>
      <c r="D1116" s="17">
        <f t="shared" si="39"/>
        <v>0</v>
      </c>
      <c r="E1116">
        <f t="shared" si="40"/>
        <v>0</v>
      </c>
      <c r="F1116">
        <f t="shared" si="41"/>
        <v>0</v>
      </c>
      <c r="G1116" s="40" t="e">
        <f t="shared" si="49"/>
        <v>#DIV/0!</v>
      </c>
      <c r="I1116" s="13">
        <v>44154</v>
      </c>
      <c r="J1116" s="46"/>
      <c r="L1116" s="17">
        <f t="shared" si="45"/>
        <v>0</v>
      </c>
      <c r="M1116">
        <f t="shared" si="46"/>
        <v>0</v>
      </c>
      <c r="N1116">
        <f t="shared" si="47"/>
        <v>0</v>
      </c>
      <c r="O1116" s="40" t="e">
        <f t="shared" si="48"/>
        <v>#DIV/0!</v>
      </c>
      <c r="Q1116" s="13">
        <v>44154</v>
      </c>
      <c r="R1116" s="46"/>
      <c r="T1116" s="17">
        <f t="shared" si="50"/>
        <v>0</v>
      </c>
      <c r="U1116">
        <f t="shared" si="51"/>
        <v>0</v>
      </c>
      <c r="V1116">
        <f t="shared" si="52"/>
        <v>0</v>
      </c>
      <c r="W1116" s="40" t="e">
        <f t="shared" si="53"/>
        <v>#DIV/0!</v>
      </c>
      <c r="X1116" s="47"/>
    </row>
    <row r="1117" spans="1:27" x14ac:dyDescent="0.3">
      <c r="A1117" s="13">
        <v>44155</v>
      </c>
      <c r="B1117" s="46"/>
      <c r="D1117" s="17">
        <f t="shared" si="39"/>
        <v>0</v>
      </c>
      <c r="E1117">
        <f t="shared" si="40"/>
        <v>0</v>
      </c>
      <c r="F1117">
        <f t="shared" si="41"/>
        <v>0</v>
      </c>
      <c r="G1117" s="40" t="e">
        <f t="shared" si="49"/>
        <v>#DIV/0!</v>
      </c>
      <c r="I1117" s="13">
        <v>44155</v>
      </c>
      <c r="J1117" s="46"/>
      <c r="L1117" s="17">
        <f t="shared" si="45"/>
        <v>0</v>
      </c>
      <c r="M1117">
        <f t="shared" si="46"/>
        <v>0</v>
      </c>
      <c r="N1117">
        <f t="shared" si="47"/>
        <v>0</v>
      </c>
      <c r="O1117" s="40" t="e">
        <f t="shared" si="48"/>
        <v>#DIV/0!</v>
      </c>
      <c r="Q1117" s="13">
        <v>44155</v>
      </c>
      <c r="R1117" s="46"/>
      <c r="T1117" s="17">
        <f t="shared" si="50"/>
        <v>0</v>
      </c>
      <c r="U1117">
        <f t="shared" si="51"/>
        <v>0</v>
      </c>
      <c r="V1117">
        <f t="shared" si="52"/>
        <v>0</v>
      </c>
      <c r="W1117" s="40" t="e">
        <f t="shared" si="53"/>
        <v>#DIV/0!</v>
      </c>
      <c r="X1117" s="47"/>
    </row>
    <row r="1118" spans="1:27" x14ac:dyDescent="0.3">
      <c r="A1118" s="13">
        <v>44156</v>
      </c>
      <c r="B1118" s="46"/>
      <c r="D1118" s="17">
        <f t="shared" si="39"/>
        <v>0</v>
      </c>
      <c r="E1118">
        <f t="shared" si="40"/>
        <v>0</v>
      </c>
      <c r="F1118">
        <f t="shared" si="41"/>
        <v>0</v>
      </c>
      <c r="G1118" s="40" t="e">
        <f t="shared" si="49"/>
        <v>#DIV/0!</v>
      </c>
      <c r="I1118" s="13">
        <v>44156</v>
      </c>
      <c r="J1118" s="46"/>
      <c r="L1118" s="17">
        <f t="shared" si="45"/>
        <v>0</v>
      </c>
      <c r="M1118">
        <f t="shared" si="46"/>
        <v>0</v>
      </c>
      <c r="N1118">
        <f t="shared" si="47"/>
        <v>0</v>
      </c>
      <c r="O1118" s="40" t="e">
        <f t="shared" si="48"/>
        <v>#DIV/0!</v>
      </c>
      <c r="Q1118" s="13">
        <v>44156</v>
      </c>
      <c r="R1118" s="46"/>
      <c r="T1118" s="17">
        <f t="shared" si="50"/>
        <v>0</v>
      </c>
      <c r="U1118">
        <f t="shared" si="51"/>
        <v>0</v>
      </c>
      <c r="V1118">
        <f t="shared" si="52"/>
        <v>0</v>
      </c>
      <c r="W1118" s="40" t="e">
        <f t="shared" si="53"/>
        <v>#DIV/0!</v>
      </c>
      <c r="X1118" s="47"/>
    </row>
    <row r="1119" spans="1:27" x14ac:dyDescent="0.3">
      <c r="A1119" s="13">
        <v>44157</v>
      </c>
      <c r="B1119" s="46"/>
      <c r="D1119" s="17">
        <f t="shared" si="39"/>
        <v>0</v>
      </c>
      <c r="E1119">
        <f t="shared" si="40"/>
        <v>0</v>
      </c>
      <c r="F1119">
        <f t="shared" si="41"/>
        <v>0</v>
      </c>
      <c r="G1119" s="40" t="e">
        <f t="shared" si="49"/>
        <v>#DIV/0!</v>
      </c>
      <c r="I1119" s="13">
        <v>44157</v>
      </c>
      <c r="J1119" s="46"/>
      <c r="L1119" s="17">
        <f t="shared" si="45"/>
        <v>0</v>
      </c>
      <c r="M1119">
        <f t="shared" si="46"/>
        <v>0</v>
      </c>
      <c r="N1119">
        <f t="shared" si="47"/>
        <v>0</v>
      </c>
      <c r="O1119" s="40" t="e">
        <f t="shared" si="48"/>
        <v>#DIV/0!</v>
      </c>
      <c r="Q1119" s="13">
        <v>44157</v>
      </c>
      <c r="R1119" s="46"/>
      <c r="T1119" s="17">
        <f t="shared" si="50"/>
        <v>0</v>
      </c>
      <c r="U1119">
        <f t="shared" si="51"/>
        <v>0</v>
      </c>
      <c r="V1119">
        <f t="shared" si="52"/>
        <v>0</v>
      </c>
      <c r="W1119" s="40" t="e">
        <f t="shared" si="53"/>
        <v>#DIV/0!</v>
      </c>
    </row>
    <row r="1120" spans="1:27" x14ac:dyDescent="0.3">
      <c r="A1120" s="13">
        <v>44158</v>
      </c>
      <c r="B1120" s="46"/>
      <c r="D1120" s="17">
        <f t="shared" si="39"/>
        <v>0</v>
      </c>
      <c r="E1120">
        <f t="shared" si="40"/>
        <v>0</v>
      </c>
      <c r="F1120">
        <f t="shared" si="41"/>
        <v>0</v>
      </c>
      <c r="G1120" s="40" t="e">
        <f t="shared" si="49"/>
        <v>#DIV/0!</v>
      </c>
      <c r="I1120" s="13">
        <v>44158</v>
      </c>
      <c r="J1120" s="46"/>
      <c r="L1120" s="17">
        <f t="shared" si="45"/>
        <v>0</v>
      </c>
      <c r="M1120">
        <f t="shared" si="46"/>
        <v>0</v>
      </c>
      <c r="N1120">
        <f t="shared" si="47"/>
        <v>0</v>
      </c>
      <c r="O1120" s="40" t="e">
        <f t="shared" si="48"/>
        <v>#DIV/0!</v>
      </c>
      <c r="Q1120" s="13">
        <v>44158</v>
      </c>
      <c r="R1120" s="46"/>
      <c r="T1120" s="17">
        <f t="shared" si="50"/>
        <v>0</v>
      </c>
      <c r="U1120">
        <f t="shared" si="51"/>
        <v>0</v>
      </c>
      <c r="V1120">
        <f t="shared" si="52"/>
        <v>0</v>
      </c>
      <c r="W1120" s="40" t="e">
        <f t="shared" si="53"/>
        <v>#DIV/0!</v>
      </c>
    </row>
    <row r="1121" spans="1:17" x14ac:dyDescent="0.3">
      <c r="A1121" s="13"/>
      <c r="D1121" s="25"/>
      <c r="E1121" s="25"/>
      <c r="F1121" s="25"/>
      <c r="I1121" s="13"/>
      <c r="Q1121" s="13"/>
    </row>
    <row r="1122" spans="1:17" x14ac:dyDescent="0.3">
      <c r="A1122" s="13"/>
      <c r="D1122" s="25"/>
      <c r="E1122" s="25"/>
      <c r="F1122" s="25"/>
      <c r="I1122" s="13"/>
      <c r="Q1122" s="13"/>
    </row>
    <row r="1123" spans="1:17" x14ac:dyDescent="0.3">
      <c r="A1123" s="13"/>
      <c r="D1123" s="25"/>
      <c r="E1123" s="25"/>
      <c r="F1123" s="25"/>
      <c r="I1123" s="13"/>
      <c r="Q1123" s="13"/>
    </row>
    <row r="1124" spans="1:17" x14ac:dyDescent="0.3">
      <c r="A1124" s="13"/>
      <c r="D1124" s="25"/>
      <c r="E1124" s="25"/>
      <c r="F1124" s="25"/>
      <c r="I1124" s="13"/>
      <c r="Q1124" s="13"/>
    </row>
    <row r="1125" spans="1:17" x14ac:dyDescent="0.3">
      <c r="A1125" s="13"/>
      <c r="D1125" s="25"/>
      <c r="E1125" s="25"/>
      <c r="F1125" s="25"/>
      <c r="I1125" s="13"/>
      <c r="Q1125" s="13"/>
    </row>
    <row r="1126" spans="1:17" x14ac:dyDescent="0.3">
      <c r="A1126" s="13"/>
      <c r="D1126" s="25"/>
      <c r="E1126" s="25"/>
      <c r="F1126" s="25"/>
      <c r="I1126" s="13"/>
      <c r="Q1126" s="13"/>
    </row>
    <row r="1127" spans="1:17" x14ac:dyDescent="0.3">
      <c r="A1127" s="13"/>
      <c r="D1127" s="25"/>
      <c r="E1127" s="25"/>
      <c r="F1127" s="25"/>
      <c r="I1127" s="13"/>
      <c r="Q1127" s="13"/>
    </row>
    <row r="1128" spans="1:17" x14ac:dyDescent="0.3">
      <c r="A1128" s="13"/>
      <c r="D1128" s="25"/>
      <c r="E1128" s="25"/>
      <c r="F1128" s="25"/>
      <c r="I1128" s="13"/>
      <c r="Q1128" s="13"/>
    </row>
    <row r="1129" spans="1:17" x14ac:dyDescent="0.3">
      <c r="A1129" s="13"/>
      <c r="D1129" s="25"/>
      <c r="E1129" s="25"/>
      <c r="F1129" s="25"/>
      <c r="I1129" s="13"/>
      <c r="Q1129" s="13"/>
    </row>
    <row r="1130" spans="1:17" x14ac:dyDescent="0.3">
      <c r="A1130" s="13"/>
      <c r="D1130" s="25"/>
      <c r="E1130" s="25"/>
      <c r="F1130" s="25"/>
      <c r="I1130" s="13"/>
      <c r="Q1130" s="13"/>
    </row>
    <row r="1131" spans="1:17" x14ac:dyDescent="0.3">
      <c r="A1131" s="13"/>
      <c r="D1131" s="25"/>
      <c r="E1131" s="25"/>
      <c r="F1131" s="25"/>
      <c r="I1131" s="13"/>
      <c r="Q1131" s="13"/>
    </row>
    <row r="1132" spans="1:17" x14ac:dyDescent="0.3">
      <c r="A1132" s="13"/>
      <c r="D1132" s="25"/>
      <c r="E1132" s="25"/>
      <c r="F1132" s="25"/>
      <c r="I1132" s="13"/>
      <c r="Q1132" s="13"/>
    </row>
    <row r="1133" spans="1:17" x14ac:dyDescent="0.3">
      <c r="A1133" s="13"/>
      <c r="D1133" s="25"/>
      <c r="E1133" s="25"/>
      <c r="F1133" s="25"/>
      <c r="I1133" s="13"/>
      <c r="Q1133" s="13"/>
    </row>
    <row r="1134" spans="1:17" x14ac:dyDescent="0.3">
      <c r="A1134" s="13"/>
      <c r="D1134" s="25"/>
      <c r="E1134" s="25"/>
      <c r="F1134" s="25"/>
      <c r="I1134" s="13"/>
      <c r="Q1134" s="13"/>
    </row>
    <row r="1135" spans="1:17" x14ac:dyDescent="0.3">
      <c r="A1135" s="13"/>
      <c r="D1135" s="25"/>
      <c r="E1135" s="25"/>
      <c r="F1135" s="25"/>
      <c r="I1135" s="13"/>
      <c r="Q1135" s="13"/>
    </row>
    <row r="1136" spans="1:17" x14ac:dyDescent="0.3">
      <c r="A1136" s="13"/>
      <c r="D1136" s="25"/>
      <c r="E1136" s="25"/>
      <c r="F1136" s="25"/>
      <c r="I1136" s="13"/>
      <c r="Q1136" s="13"/>
    </row>
    <row r="1137" spans="1:17" x14ac:dyDescent="0.3">
      <c r="A1137" s="13"/>
      <c r="D1137" s="25"/>
      <c r="E1137" s="25"/>
      <c r="F1137" s="25"/>
      <c r="I1137" s="13"/>
      <c r="Q1137" s="13"/>
    </row>
    <row r="1138" spans="1:17" x14ac:dyDescent="0.3">
      <c r="A1138" s="13"/>
      <c r="D1138" s="25"/>
      <c r="E1138" s="25"/>
      <c r="F1138" s="25"/>
      <c r="I1138" s="13"/>
      <c r="Q1138" s="13"/>
    </row>
    <row r="1139" spans="1:17" x14ac:dyDescent="0.3">
      <c r="A1139" s="13"/>
      <c r="D1139" s="25"/>
      <c r="E1139" s="25"/>
      <c r="F1139" s="25"/>
      <c r="I1139" s="13"/>
      <c r="Q1139" s="13"/>
    </row>
    <row r="1140" spans="1:17" x14ac:dyDescent="0.3">
      <c r="A1140" s="13"/>
      <c r="D1140" s="25"/>
      <c r="E1140" s="25"/>
      <c r="F1140" s="25"/>
      <c r="I1140" s="13"/>
      <c r="Q1140" s="13"/>
    </row>
    <row r="1141" spans="1:17" x14ac:dyDescent="0.3">
      <c r="A1141" s="13"/>
      <c r="D1141" s="25"/>
      <c r="E1141" s="25"/>
      <c r="F1141" s="25"/>
      <c r="I1141" s="13"/>
      <c r="Q1141" s="13"/>
    </row>
    <row r="1142" spans="1:17" x14ac:dyDescent="0.3">
      <c r="A1142" s="13"/>
      <c r="D1142" s="25"/>
      <c r="E1142" s="25"/>
      <c r="F1142" s="25"/>
      <c r="I1142" s="13"/>
      <c r="Q1142" s="13"/>
    </row>
    <row r="1143" spans="1:17" x14ac:dyDescent="0.3">
      <c r="A1143" s="13"/>
      <c r="D1143" s="25"/>
      <c r="E1143" s="25"/>
      <c r="F1143" s="25"/>
      <c r="I1143" s="13"/>
      <c r="Q1143" s="13"/>
    </row>
    <row r="1144" spans="1:17" x14ac:dyDescent="0.3">
      <c r="A1144" s="13"/>
      <c r="D1144" s="25"/>
      <c r="E1144" s="25"/>
      <c r="F1144" s="25"/>
      <c r="I1144" s="13"/>
      <c r="Q1144" s="13"/>
    </row>
    <row r="1145" spans="1:17" x14ac:dyDescent="0.3">
      <c r="A1145" s="13"/>
      <c r="D1145" s="25"/>
      <c r="E1145" s="25"/>
      <c r="F1145" s="25"/>
      <c r="I1145" s="13"/>
      <c r="Q1145" s="13"/>
    </row>
    <row r="1146" spans="1:17" x14ac:dyDescent="0.3">
      <c r="A1146" s="13"/>
      <c r="D1146" s="25"/>
      <c r="E1146" s="25"/>
      <c r="F1146" s="25"/>
      <c r="I1146" s="13"/>
      <c r="Q1146" s="13"/>
    </row>
    <row r="1147" spans="1:17" x14ac:dyDescent="0.3">
      <c r="A1147" s="13"/>
      <c r="D1147" s="25"/>
      <c r="E1147" s="25"/>
      <c r="F1147" s="25"/>
      <c r="I1147" s="13"/>
      <c r="Q1147" s="13"/>
    </row>
    <row r="1148" spans="1:17" x14ac:dyDescent="0.3">
      <c r="A1148" s="13"/>
      <c r="D1148" s="25"/>
      <c r="E1148" s="25"/>
      <c r="F1148" s="25"/>
      <c r="I1148" s="13"/>
      <c r="Q1148" s="13"/>
    </row>
    <row r="1149" spans="1:17" x14ac:dyDescent="0.3">
      <c r="A1149" s="13"/>
      <c r="D1149" s="25"/>
      <c r="E1149" s="25"/>
      <c r="F1149" s="25"/>
      <c r="I1149" s="13"/>
      <c r="Q1149" s="13"/>
    </row>
    <row r="1150" spans="1:17" x14ac:dyDescent="0.3">
      <c r="A1150" s="13"/>
      <c r="D1150" s="25"/>
      <c r="E1150" s="25"/>
      <c r="F1150" s="25"/>
      <c r="I1150" s="13"/>
      <c r="Q1150" s="13"/>
    </row>
    <row r="1151" spans="1:17" x14ac:dyDescent="0.3">
      <c r="A1151" s="13"/>
      <c r="D1151" s="25"/>
      <c r="E1151" s="25"/>
      <c r="F1151" s="25"/>
      <c r="I1151" s="13"/>
      <c r="Q1151" s="13"/>
    </row>
    <row r="1152" spans="1:17" x14ac:dyDescent="0.3">
      <c r="A1152" s="13"/>
      <c r="D1152" s="25"/>
      <c r="E1152" s="25"/>
      <c r="F1152" s="25"/>
      <c r="I1152" s="13"/>
      <c r="Q1152" s="13"/>
    </row>
    <row r="1153" spans="1:17" x14ac:dyDescent="0.3">
      <c r="A1153" s="13"/>
      <c r="D1153" s="25"/>
      <c r="E1153" s="25"/>
      <c r="F1153" s="25"/>
      <c r="I1153" s="13"/>
      <c r="Q1153" s="13"/>
    </row>
    <row r="1154" spans="1:17" x14ac:dyDescent="0.3">
      <c r="A1154" s="13"/>
      <c r="D1154" s="25"/>
      <c r="E1154" s="25"/>
      <c r="F1154" s="25"/>
      <c r="I1154" s="13"/>
      <c r="Q1154" s="13"/>
    </row>
    <row r="1155" spans="1:17" x14ac:dyDescent="0.3">
      <c r="A1155" s="13"/>
      <c r="D1155" s="25"/>
      <c r="E1155" s="25"/>
      <c r="F1155" s="25"/>
      <c r="I1155" s="13"/>
      <c r="Q1155" s="13"/>
    </row>
    <row r="1156" spans="1:17" x14ac:dyDescent="0.3">
      <c r="A1156" s="13"/>
      <c r="D1156" s="25"/>
      <c r="E1156" s="25"/>
      <c r="F1156" s="25"/>
      <c r="I1156" s="13"/>
      <c r="Q1156" s="13"/>
    </row>
    <row r="1157" spans="1:17" x14ac:dyDescent="0.3">
      <c r="A1157" s="13"/>
      <c r="D1157" s="25"/>
      <c r="E1157" s="25"/>
      <c r="F1157" s="25"/>
      <c r="I1157" s="13"/>
      <c r="Q1157" s="13"/>
    </row>
    <row r="1158" spans="1:17" x14ac:dyDescent="0.3">
      <c r="A1158" s="13"/>
      <c r="D1158" s="25"/>
      <c r="E1158" s="25"/>
      <c r="F1158" s="25"/>
      <c r="I1158" s="13"/>
      <c r="Q1158" s="13"/>
    </row>
    <row r="1159" spans="1:17" x14ac:dyDescent="0.3">
      <c r="A1159" s="13"/>
      <c r="D1159" s="25"/>
      <c r="E1159" s="25"/>
      <c r="F1159" s="25"/>
      <c r="I1159" s="13"/>
      <c r="Q1159" s="13"/>
    </row>
    <row r="1160" spans="1:17" x14ac:dyDescent="0.3">
      <c r="A1160" s="13"/>
      <c r="D1160" s="25"/>
      <c r="E1160" s="25"/>
      <c r="F1160" s="25"/>
      <c r="I1160" s="13"/>
      <c r="Q1160" s="13"/>
    </row>
    <row r="1161" spans="1:17" x14ac:dyDescent="0.3">
      <c r="A1161" s="13"/>
      <c r="D1161" s="25"/>
      <c r="E1161" s="25"/>
      <c r="F1161" s="25"/>
      <c r="I1161" s="13"/>
      <c r="Q1161" s="13"/>
    </row>
    <row r="1162" spans="1:17" x14ac:dyDescent="0.3">
      <c r="A1162" s="13"/>
      <c r="D1162" s="25"/>
      <c r="E1162" s="25"/>
      <c r="F1162" s="25"/>
      <c r="I1162" s="13"/>
      <c r="Q1162" s="13"/>
    </row>
    <row r="1163" spans="1:17" x14ac:dyDescent="0.3">
      <c r="A1163" s="13"/>
      <c r="D1163" s="25"/>
      <c r="E1163" s="25"/>
      <c r="F1163" s="25"/>
      <c r="I1163" s="13"/>
      <c r="Q1163" s="13"/>
    </row>
    <row r="1164" spans="1:17" x14ac:dyDescent="0.3">
      <c r="A1164" s="13"/>
      <c r="D1164" s="25"/>
      <c r="E1164" s="25"/>
      <c r="F1164" s="25"/>
      <c r="I1164" s="13"/>
      <c r="Q1164" s="13"/>
    </row>
    <row r="1165" spans="1:17" x14ac:dyDescent="0.3">
      <c r="A1165" s="13"/>
      <c r="D1165" s="25"/>
      <c r="E1165" s="25"/>
      <c r="F1165" s="25"/>
      <c r="I1165" s="13"/>
      <c r="Q1165" s="13"/>
    </row>
    <row r="1166" spans="1:17" x14ac:dyDescent="0.3">
      <c r="A1166" s="13"/>
      <c r="D1166" s="25"/>
      <c r="E1166" s="25"/>
      <c r="F1166" s="25"/>
      <c r="I1166" s="13"/>
      <c r="Q1166" s="13"/>
    </row>
    <row r="1167" spans="1:17" x14ac:dyDescent="0.3">
      <c r="A1167" s="13"/>
      <c r="D1167" s="25"/>
      <c r="E1167" s="25"/>
      <c r="F1167" s="25"/>
      <c r="I1167" s="13"/>
      <c r="Q1167" s="13"/>
    </row>
    <row r="1168" spans="1:17" x14ac:dyDescent="0.3">
      <c r="A1168" s="13"/>
      <c r="D1168" s="25"/>
      <c r="E1168" s="25"/>
      <c r="F1168" s="25"/>
      <c r="I1168" s="13"/>
      <c r="Q1168" s="13"/>
    </row>
    <row r="1169" spans="1:17" x14ac:dyDescent="0.3">
      <c r="A1169" s="13"/>
      <c r="D1169" s="25"/>
      <c r="E1169" s="25"/>
      <c r="F1169" s="25"/>
      <c r="I1169" s="13"/>
      <c r="Q1169" s="13"/>
    </row>
    <row r="1170" spans="1:17" x14ac:dyDescent="0.3">
      <c r="A1170" s="13"/>
      <c r="D1170" s="25"/>
      <c r="E1170" s="25"/>
      <c r="F1170" s="25"/>
      <c r="I1170" s="13"/>
      <c r="Q1170" s="13"/>
    </row>
    <row r="1171" spans="1:17" x14ac:dyDescent="0.3">
      <c r="A1171" s="13"/>
      <c r="D1171" s="25"/>
      <c r="E1171" s="25"/>
      <c r="F1171" s="25"/>
      <c r="I1171" s="13"/>
      <c r="Q1171" s="13"/>
    </row>
    <row r="1172" spans="1:17" x14ac:dyDescent="0.3">
      <c r="A1172" s="13"/>
      <c r="D1172" s="25"/>
      <c r="E1172" s="25"/>
      <c r="F1172" s="25"/>
      <c r="I1172" s="13"/>
      <c r="Q1172" s="13"/>
    </row>
    <row r="1173" spans="1:17" x14ac:dyDescent="0.3">
      <c r="A1173" s="13"/>
      <c r="D1173" s="25"/>
      <c r="E1173" s="25"/>
      <c r="F1173" s="25"/>
      <c r="I1173" s="13"/>
      <c r="Q1173" s="13"/>
    </row>
    <row r="1174" spans="1:17" x14ac:dyDescent="0.3">
      <c r="A1174" s="13"/>
      <c r="D1174" s="25"/>
      <c r="E1174" s="25"/>
      <c r="F1174" s="25"/>
      <c r="I1174" s="13"/>
      <c r="Q1174" s="13"/>
    </row>
    <row r="1175" spans="1:17" x14ac:dyDescent="0.3">
      <c r="A1175" s="13"/>
      <c r="D1175" s="25"/>
      <c r="E1175" s="25"/>
      <c r="F1175" s="25"/>
      <c r="I1175" s="13"/>
      <c r="Q1175" s="13"/>
    </row>
    <row r="1176" spans="1:17" x14ac:dyDescent="0.3">
      <c r="A1176" s="13"/>
      <c r="D1176" s="25"/>
      <c r="E1176" s="25"/>
      <c r="F1176" s="25"/>
      <c r="I1176" s="13"/>
      <c r="Q1176" s="13"/>
    </row>
    <row r="1177" spans="1:17" x14ac:dyDescent="0.3">
      <c r="A1177" s="13"/>
      <c r="D1177" s="25"/>
      <c r="E1177" s="25"/>
      <c r="F1177" s="25"/>
      <c r="I1177" s="13"/>
      <c r="Q1177" s="13"/>
    </row>
    <row r="1178" spans="1:17" x14ac:dyDescent="0.3">
      <c r="A1178" s="13"/>
      <c r="D1178" s="25"/>
      <c r="E1178" s="25"/>
      <c r="F1178" s="25"/>
      <c r="I1178" s="13"/>
      <c r="Q1178" s="13"/>
    </row>
    <row r="1179" spans="1:17" x14ac:dyDescent="0.3">
      <c r="A1179" s="13"/>
      <c r="D1179" s="25"/>
      <c r="E1179" s="25"/>
      <c r="F1179" s="25"/>
      <c r="I1179" s="13"/>
      <c r="Q1179" s="13"/>
    </row>
    <row r="1180" spans="1:17" x14ac:dyDescent="0.3">
      <c r="A1180" s="13"/>
      <c r="D1180" s="25"/>
      <c r="E1180" s="25"/>
      <c r="F1180" s="25"/>
      <c r="I1180" s="13"/>
      <c r="Q1180" s="13"/>
    </row>
    <row r="1181" spans="1:17" x14ac:dyDescent="0.3">
      <c r="A1181" s="13"/>
      <c r="D1181" s="25"/>
      <c r="E1181" s="25"/>
      <c r="F1181" s="25"/>
      <c r="I1181" s="13"/>
      <c r="Q1181" s="13"/>
    </row>
    <row r="1182" spans="1:17" x14ac:dyDescent="0.3">
      <c r="A1182" s="13"/>
      <c r="D1182" s="25"/>
      <c r="E1182" s="25"/>
      <c r="F1182" s="25"/>
      <c r="I1182" s="13"/>
      <c r="Q1182" s="13"/>
    </row>
    <row r="1183" spans="1:17" x14ac:dyDescent="0.3">
      <c r="A1183" s="13"/>
      <c r="D1183" s="25"/>
      <c r="E1183" s="25"/>
      <c r="F1183" s="25"/>
      <c r="I1183" s="13"/>
      <c r="Q1183" s="13"/>
    </row>
    <row r="1184" spans="1:17" x14ac:dyDescent="0.3">
      <c r="A1184" s="13"/>
      <c r="D1184" s="25"/>
      <c r="E1184" s="25"/>
      <c r="F1184" s="25"/>
      <c r="I1184" s="13"/>
      <c r="Q1184" s="13"/>
    </row>
    <row r="1185" spans="1:17" x14ac:dyDescent="0.3">
      <c r="A1185" s="13"/>
      <c r="D1185" s="25"/>
      <c r="E1185" s="25"/>
      <c r="F1185" s="25"/>
      <c r="I1185" s="13"/>
      <c r="Q1185" s="13"/>
    </row>
    <row r="1186" spans="1:17" x14ac:dyDescent="0.3">
      <c r="A1186" s="13"/>
      <c r="D1186" s="25"/>
      <c r="E1186" s="25"/>
      <c r="F1186" s="25"/>
      <c r="I1186" s="13"/>
      <c r="Q1186" s="13"/>
    </row>
    <row r="1187" spans="1:17" x14ac:dyDescent="0.3">
      <c r="A1187" s="13"/>
      <c r="D1187" s="25"/>
      <c r="E1187" s="25"/>
      <c r="F1187" s="25"/>
      <c r="I1187" s="13"/>
      <c r="Q1187" s="13"/>
    </row>
    <row r="1188" spans="1:17" x14ac:dyDescent="0.3">
      <c r="A1188" s="13"/>
      <c r="D1188" s="25"/>
      <c r="E1188" s="25"/>
      <c r="F1188" s="25"/>
      <c r="I1188" s="13"/>
      <c r="Q1188" s="13"/>
    </row>
    <row r="1189" spans="1:17" x14ac:dyDescent="0.3">
      <c r="A1189" s="13"/>
      <c r="D1189" s="25"/>
      <c r="E1189" s="25"/>
      <c r="F1189" s="25"/>
      <c r="I1189" s="13"/>
      <c r="Q1189" s="13"/>
    </row>
    <row r="1190" spans="1:17" x14ac:dyDescent="0.3">
      <c r="A1190" s="13"/>
      <c r="D1190" s="25"/>
      <c r="E1190" s="25"/>
      <c r="F1190" s="25"/>
      <c r="I1190" s="13"/>
      <c r="Q1190" s="13"/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864:F865"/>
    <mergeCell ref="M864:N865"/>
    <mergeCell ref="U864:V86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C7E8A-FE40-4263-9762-4BE8A7420801}">
  <dimension ref="A1:AA1190"/>
  <sheetViews>
    <sheetView topLeftCell="A866" workbookViewId="0">
      <selection activeCell="C877" sqref="C877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  <col min="24" max="24" width="13.33203125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14">
        <v>27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22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22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22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22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 s="41">
        <v>13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41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E861" t="s">
        <v>64</v>
      </c>
      <c r="F861">
        <v>0.39879370100020689</v>
      </c>
      <c r="I861" s="13">
        <v>43899</v>
      </c>
      <c r="J861">
        <v>34</v>
      </c>
      <c r="M861" t="s">
        <v>64</v>
      </c>
      <c r="N861">
        <v>4.7836755255530009E-2</v>
      </c>
      <c r="Q861" s="13">
        <v>43899</v>
      </c>
      <c r="R861" s="41">
        <v>13</v>
      </c>
      <c r="U861" t="s">
        <v>64</v>
      </c>
      <c r="V861">
        <v>0</v>
      </c>
    </row>
    <row r="862" spans="1:22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22" ht="15" thickBot="1" x14ac:dyDescent="0.35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22" x14ac:dyDescent="0.3">
      <c r="A864" s="13">
        <v>43902</v>
      </c>
      <c r="B864">
        <v>30</v>
      </c>
      <c r="E864" s="221" t="s">
        <v>59</v>
      </c>
      <c r="F864" s="222"/>
      <c r="I864" s="13">
        <v>43902</v>
      </c>
      <c r="J864">
        <v>36</v>
      </c>
      <c r="M864" s="221" t="s">
        <v>60</v>
      </c>
      <c r="N864" s="222"/>
      <c r="Q864" s="13">
        <v>43902</v>
      </c>
      <c r="R864" s="41">
        <v>13</v>
      </c>
      <c r="U864" s="221" t="s">
        <v>61</v>
      </c>
      <c r="V864" s="222"/>
    </row>
    <row r="865" spans="1:23" x14ac:dyDescent="0.3">
      <c r="A865" s="13">
        <v>43903</v>
      </c>
      <c r="B865">
        <v>30</v>
      </c>
      <c r="E865" s="223"/>
      <c r="F865" s="224"/>
      <c r="I865" s="13">
        <v>43903</v>
      </c>
      <c r="J865">
        <v>33</v>
      </c>
      <c r="M865" s="223"/>
      <c r="N865" s="224"/>
      <c r="Q865" s="13">
        <v>43903</v>
      </c>
      <c r="R865">
        <v>1</v>
      </c>
      <c r="U865" s="223"/>
      <c r="V865" s="224"/>
    </row>
    <row r="866" spans="1:23" x14ac:dyDescent="0.3">
      <c r="A866" s="13">
        <v>43904</v>
      </c>
      <c r="B866">
        <v>35</v>
      </c>
      <c r="E866" s="8" t="s">
        <v>10</v>
      </c>
      <c r="F866" s="9">
        <f>AVEDEV(E875:E1094)</f>
        <v>2.5678187870494247</v>
      </c>
      <c r="I866" s="13">
        <v>43904</v>
      </c>
      <c r="J866">
        <v>25</v>
      </c>
      <c r="M866" s="8" t="s">
        <v>10</v>
      </c>
      <c r="N866" s="9">
        <f>AVEDEV(M875:M1094)</f>
        <v>2.3770644921349562</v>
      </c>
      <c r="Q866" s="13">
        <v>43904</v>
      </c>
      <c r="R866">
        <v>2</v>
      </c>
      <c r="U866" s="8" t="s">
        <v>10</v>
      </c>
      <c r="V866" s="9">
        <f>AVEDEV(U1048:U1094)</f>
        <v>1.7066545948392937</v>
      </c>
    </row>
    <row r="867" spans="1:23" x14ac:dyDescent="0.3">
      <c r="A867" s="13">
        <v>43905</v>
      </c>
      <c r="B867">
        <v>36</v>
      </c>
      <c r="E867" s="8" t="s">
        <v>11</v>
      </c>
      <c r="F867" s="10">
        <f>AVEDEV(F875:F1094)</f>
        <v>28.62202326413006</v>
      </c>
      <c r="I867" s="13">
        <v>43905</v>
      </c>
      <c r="J867">
        <v>21</v>
      </c>
      <c r="M867" s="8" t="s">
        <v>11</v>
      </c>
      <c r="N867" s="10">
        <f>AVEDEV(N875:N1094)</f>
        <v>24.756752797203635</v>
      </c>
      <c r="Q867" s="13">
        <v>43905</v>
      </c>
      <c r="R867">
        <v>4</v>
      </c>
      <c r="U867" s="8" t="s">
        <v>11</v>
      </c>
      <c r="V867" s="10">
        <f>AVEDEV(V1048:V1094)</f>
        <v>12.545948392937978</v>
      </c>
    </row>
    <row r="868" spans="1:23" x14ac:dyDescent="0.3">
      <c r="A868" s="13">
        <v>43906</v>
      </c>
      <c r="B868">
        <v>32</v>
      </c>
      <c r="E868" s="8" t="s">
        <v>12</v>
      </c>
      <c r="F868" s="10">
        <f>SQRT(SUMSQ(D875:D1094)/COUNT(D945:D1094))</f>
        <v>6.5617942184324782</v>
      </c>
      <c r="I868" s="13">
        <v>43906</v>
      </c>
      <c r="J868">
        <v>22</v>
      </c>
      <c r="M868" s="8" t="s">
        <v>12</v>
      </c>
      <c r="N868" s="10">
        <f>SQRT(SUMSQ(L875:L1094)/COUNT(L945:L1094))</f>
        <v>5.9741337292658692</v>
      </c>
      <c r="Q868" s="13">
        <v>43906</v>
      </c>
      <c r="R868">
        <v>18</v>
      </c>
      <c r="U868" s="8" t="s">
        <v>12</v>
      </c>
      <c r="V868" s="10">
        <f>SQRT(V867)</f>
        <v>3.5420260293987083</v>
      </c>
    </row>
    <row r="869" spans="1:23" ht="15" thickBot="1" x14ac:dyDescent="0.35">
      <c r="A869" s="13">
        <v>43907</v>
      </c>
      <c r="B869">
        <v>34</v>
      </c>
      <c r="E869" s="11" t="s">
        <v>13</v>
      </c>
      <c r="F869" s="12">
        <f>AVERAGE(G875:G1094)</f>
        <v>0.17217879435719607</v>
      </c>
      <c r="I869" s="13">
        <v>43907</v>
      </c>
      <c r="J869">
        <v>27</v>
      </c>
      <c r="M869" s="11" t="s">
        <v>13</v>
      </c>
      <c r="N869" s="12">
        <f>AVERAGE(O875:O1094)</f>
        <v>0.14500305340379122</v>
      </c>
      <c r="Q869" s="13">
        <v>43907</v>
      </c>
      <c r="R869">
        <v>12</v>
      </c>
      <c r="U869" s="11" t="s">
        <v>13</v>
      </c>
      <c r="V869" s="12">
        <f>AVERAGE(W1048:W1094)</f>
        <v>0.26760915520302248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24</v>
      </c>
      <c r="N873" s="22" t="s">
        <v>25</v>
      </c>
      <c r="O873" s="22" t="s">
        <v>26</v>
      </c>
      <c r="P873" s="22"/>
      <c r="Q873" s="21">
        <v>43911</v>
      </c>
      <c r="R873">
        <v>10</v>
      </c>
    </row>
    <row r="874" spans="1:23" x14ac:dyDescent="0.3">
      <c r="A874" s="13">
        <v>43912</v>
      </c>
      <c r="B874">
        <v>34</v>
      </c>
      <c r="C874">
        <f>B874</f>
        <v>34</v>
      </c>
      <c r="D874" s="17">
        <f>B874-C874</f>
        <v>0</v>
      </c>
      <c r="E874">
        <f>ABS(D874)</f>
        <v>0</v>
      </c>
      <c r="F874">
        <f>E874^2</f>
        <v>0</v>
      </c>
      <c r="G874" s="40">
        <f>E874/B874</f>
        <v>0</v>
      </c>
      <c r="I874" s="13">
        <v>43912</v>
      </c>
      <c r="J874">
        <v>25</v>
      </c>
      <c r="K874" s="17">
        <f>J874</f>
        <v>25</v>
      </c>
      <c r="L874" s="17">
        <f t="shared" ref="L874:L937" si="0">J874-K874</f>
        <v>0</v>
      </c>
      <c r="M874">
        <f t="shared" ref="M874:M937" si="1">ABS(L874)</f>
        <v>0</v>
      </c>
      <c r="N874">
        <f t="shared" ref="N874:N937" si="2">M874^2</f>
        <v>0</v>
      </c>
      <c r="O874" s="40">
        <f t="shared" ref="O874:O937" si="3">ABS(M874/J874)</f>
        <v>0</v>
      </c>
      <c r="Q874" s="13">
        <v>43912</v>
      </c>
      <c r="R874">
        <v>6</v>
      </c>
      <c r="S874" s="17"/>
      <c r="T874" s="17"/>
      <c r="W874" s="40"/>
    </row>
    <row r="875" spans="1:23" x14ac:dyDescent="0.3">
      <c r="A875" s="13">
        <v>43913</v>
      </c>
      <c r="B875">
        <v>33</v>
      </c>
      <c r="C875">
        <f>$F$861*B868+(1-$F$861)*C874</f>
        <v>33.202412597999583</v>
      </c>
      <c r="D875" s="17">
        <f t="shared" ref="D875:D938" si="4">B875-C875</f>
        <v>-0.202412597999583</v>
      </c>
      <c r="E875">
        <f t="shared" ref="E875:E938" si="5">ABS(D875)</f>
        <v>0.202412597999583</v>
      </c>
      <c r="F875">
        <f t="shared" ref="F875:F938" si="6">E875^2</f>
        <v>4.0970859828940789E-2</v>
      </c>
      <c r="G875" s="40">
        <f>E875/B875</f>
        <v>6.1337150908964549E-3</v>
      </c>
      <c r="I875" s="13">
        <v>43913</v>
      </c>
      <c r="J875">
        <v>32</v>
      </c>
      <c r="K875">
        <f>$N$861*J868+(1-$N$861)*K874</f>
        <v>24.856489734233413</v>
      </c>
      <c r="L875" s="17">
        <f t="shared" si="0"/>
        <v>7.1435102657665865</v>
      </c>
      <c r="M875">
        <f t="shared" si="1"/>
        <v>7.1435102657665865</v>
      </c>
      <c r="N875">
        <f t="shared" si="2"/>
        <v>51.02973891711261</v>
      </c>
      <c r="O875" s="40">
        <f t="shared" si="3"/>
        <v>0.22323469580520583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>$F$861*B869+(1-$F$861)*C875</f>
        <v>33.520485429914466</v>
      </c>
      <c r="D876" s="17">
        <f t="shared" si="4"/>
        <v>-6.5204854299144657</v>
      </c>
      <c r="E876">
        <f t="shared" si="5"/>
        <v>6.5204854299144657</v>
      </c>
      <c r="F876">
        <f t="shared" si="6"/>
        <v>42.516730241726833</v>
      </c>
      <c r="G876" s="40">
        <f>E876/B876</f>
        <v>0.24149946036720243</v>
      </c>
      <c r="I876" s="13">
        <v>43914</v>
      </c>
      <c r="J876">
        <v>20</v>
      </c>
      <c r="K876">
        <f t="shared" ref="K876:K939" si="7">$N$861*J869+(1-$N$861)*K875</f>
        <v>24.959028310204605</v>
      </c>
      <c r="L876" s="17">
        <f t="shared" si="0"/>
        <v>-4.9590283102046051</v>
      </c>
      <c r="M876">
        <f t="shared" si="1"/>
        <v>4.9590283102046051</v>
      </c>
      <c r="N876">
        <f t="shared" si="2"/>
        <v>24.591961781410742</v>
      </c>
      <c r="O876" s="40">
        <f t="shared" si="3"/>
        <v>0.24795141551023026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ref="C877:C939" si="8">$F$861*B870+(1-$F$861)*C876</f>
        <v>31.318950614001153</v>
      </c>
      <c r="D877" s="17">
        <f t="shared" si="4"/>
        <v>-7.3189506140011531</v>
      </c>
      <c r="E877">
        <f t="shared" si="5"/>
        <v>7.3189506140011531</v>
      </c>
      <c r="F877">
        <f t="shared" si="6"/>
        <v>53.567038090187857</v>
      </c>
      <c r="G877" s="40">
        <f t="shared" ref="G877:G940" si="9">E877/B877</f>
        <v>0.3049562755833814</v>
      </c>
      <c r="I877" s="13">
        <v>43915</v>
      </c>
      <c r="J877">
        <v>25</v>
      </c>
      <c r="K877">
        <f t="shared" si="7"/>
        <v>25.104498528668344</v>
      </c>
      <c r="L877" s="17">
        <f t="shared" si="0"/>
        <v>-0.10449852866834419</v>
      </c>
      <c r="M877">
        <f t="shared" si="1"/>
        <v>0.10449852866834419</v>
      </c>
      <c r="N877">
        <f t="shared" si="2"/>
        <v>1.0919942493848754E-2</v>
      </c>
      <c r="O877" s="40">
        <f t="shared" si="3"/>
        <v>4.1799411467337679E-3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8"/>
        <v>30.792961417207138</v>
      </c>
      <c r="D878" s="17">
        <f t="shared" si="4"/>
        <v>-0.7929614172071382</v>
      </c>
      <c r="E878">
        <f t="shared" si="5"/>
        <v>0.7929614172071382</v>
      </c>
      <c r="F878">
        <f t="shared" si="6"/>
        <v>0.62878780917915311</v>
      </c>
      <c r="G878" s="40">
        <f t="shared" si="9"/>
        <v>2.6432047240237941E-2</v>
      </c>
      <c r="I878" s="13">
        <v>43916</v>
      </c>
      <c r="J878">
        <v>22</v>
      </c>
      <c r="K878">
        <f t="shared" si="7"/>
        <v>25.195173168638934</v>
      </c>
      <c r="L878" s="17">
        <f t="shared" si="0"/>
        <v>-3.1951731686389344</v>
      </c>
      <c r="M878">
        <f t="shared" si="1"/>
        <v>3.1951731686389344</v>
      </c>
      <c r="N878">
        <f t="shared" si="2"/>
        <v>10.209131577590169</v>
      </c>
      <c r="O878" s="40">
        <f t="shared" si="3"/>
        <v>0.14523514402904247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8"/>
        <v>29.679145996888323</v>
      </c>
      <c r="D879" s="17">
        <f t="shared" si="4"/>
        <v>-8.6791459968883231</v>
      </c>
      <c r="E879">
        <f t="shared" si="5"/>
        <v>8.6791459968883231</v>
      </c>
      <c r="F879">
        <f t="shared" si="6"/>
        <v>75.327575235302604</v>
      </c>
      <c r="G879" s="40">
        <f t="shared" si="9"/>
        <v>0.41329266651849156</v>
      </c>
      <c r="I879" s="13">
        <v>43917</v>
      </c>
      <c r="J879">
        <v>24</v>
      </c>
      <c r="K879">
        <f t="shared" si="7"/>
        <v>25.377183738560426</v>
      </c>
      <c r="L879" s="17">
        <f t="shared" si="0"/>
        <v>-1.3771837385604258</v>
      </c>
      <c r="M879">
        <f t="shared" si="1"/>
        <v>1.3771837385604258</v>
      </c>
      <c r="N879">
        <f t="shared" si="2"/>
        <v>1.8966350497552711</v>
      </c>
      <c r="O879" s="40">
        <f t="shared" si="3"/>
        <v>5.7382655773351075E-2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8"/>
        <v>30.205894253270166</v>
      </c>
      <c r="D880" s="17">
        <f t="shared" si="4"/>
        <v>-1.2058942532701664</v>
      </c>
      <c r="E880">
        <f t="shared" si="5"/>
        <v>1.2058942532701664</v>
      </c>
      <c r="F880">
        <f t="shared" si="6"/>
        <v>1.4541809500700122</v>
      </c>
      <c r="G880" s="40">
        <f t="shared" si="9"/>
        <v>4.1582560457591948E-2</v>
      </c>
      <c r="I880" s="13">
        <v>43918</v>
      </c>
      <c r="J880">
        <v>18</v>
      </c>
      <c r="K880">
        <f t="shared" si="7"/>
        <v>25.167793471350425</v>
      </c>
      <c r="L880" s="17">
        <f t="shared" si="0"/>
        <v>-7.167793471350425</v>
      </c>
      <c r="M880">
        <f t="shared" si="1"/>
        <v>7.167793471350425</v>
      </c>
      <c r="N880">
        <f t="shared" si="2"/>
        <v>51.377263247933776</v>
      </c>
      <c r="O880" s="40">
        <f t="shared" si="3"/>
        <v>0.39821074840835696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8"/>
        <v>31.718959725994708</v>
      </c>
      <c r="D881" s="17">
        <f t="shared" si="4"/>
        <v>-14.718959725994708</v>
      </c>
      <c r="E881">
        <f t="shared" si="5"/>
        <v>14.718959725994708</v>
      </c>
      <c r="F881">
        <f t="shared" si="6"/>
        <v>216.64777541545419</v>
      </c>
      <c r="G881" s="40">
        <f t="shared" si="9"/>
        <v>0.8658211603526299</v>
      </c>
      <c r="I881" s="13">
        <v>43919</v>
      </c>
      <c r="J881">
        <v>24</v>
      </c>
      <c r="K881">
        <f t="shared" si="7"/>
        <v>25.15976677612796</v>
      </c>
      <c r="L881" s="17">
        <f t="shared" si="0"/>
        <v>-1.1597667761279595</v>
      </c>
      <c r="M881">
        <f t="shared" si="1"/>
        <v>1.1597667761279595</v>
      </c>
      <c r="N881">
        <f t="shared" si="2"/>
        <v>1.3450589750102406</v>
      </c>
      <c r="O881" s="40">
        <f t="shared" si="3"/>
        <v>4.8323615671998311E-2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8"/>
        <v>32.229830517995595</v>
      </c>
      <c r="D882" s="17">
        <f t="shared" si="4"/>
        <v>-4.2298305179955946</v>
      </c>
      <c r="E882">
        <f t="shared" si="5"/>
        <v>4.2298305179955946</v>
      </c>
      <c r="F882">
        <f t="shared" si="6"/>
        <v>17.891466210966879</v>
      </c>
      <c r="G882" s="40">
        <f t="shared" si="9"/>
        <v>0.15106537564269981</v>
      </c>
      <c r="I882" s="13">
        <v>43920</v>
      </c>
      <c r="J882">
        <v>20</v>
      </c>
      <c r="K882">
        <f t="shared" si="7"/>
        <v>25.486981338749072</v>
      </c>
      <c r="L882" s="17">
        <f t="shared" si="0"/>
        <v>-5.4869813387490716</v>
      </c>
      <c r="M882">
        <f t="shared" si="1"/>
        <v>5.4869813387490716</v>
      </c>
      <c r="N882">
        <f t="shared" si="2"/>
        <v>30.106964211780554</v>
      </c>
      <c r="O882" s="40">
        <f t="shared" si="3"/>
        <v>0.27434906693745359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8"/>
        <v>30.144207050120301</v>
      </c>
      <c r="D883" s="17">
        <f t="shared" si="4"/>
        <v>-13.144207050120301</v>
      </c>
      <c r="E883">
        <f t="shared" si="5"/>
        <v>13.144207050120301</v>
      </c>
      <c r="F883">
        <f t="shared" si="6"/>
        <v>172.77017897643222</v>
      </c>
      <c r="G883" s="40">
        <f t="shared" si="9"/>
        <v>0.77318865000707648</v>
      </c>
      <c r="I883" s="13">
        <v>43921</v>
      </c>
      <c r="J883">
        <v>19</v>
      </c>
      <c r="K883">
        <f t="shared" si="7"/>
        <v>25.22450195535567</v>
      </c>
      <c r="L883" s="17">
        <f t="shared" si="0"/>
        <v>-6.2245019553556702</v>
      </c>
      <c r="M883">
        <f t="shared" si="1"/>
        <v>6.2245019553556702</v>
      </c>
      <c r="N883">
        <f t="shared" si="2"/>
        <v>38.744424592226565</v>
      </c>
      <c r="O883" s="40">
        <f t="shared" si="3"/>
        <v>0.32760536607135105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8"/>
        <v>27.693935980891261</v>
      </c>
      <c r="D884" s="17">
        <f t="shared" si="4"/>
        <v>-4.6939359808912613</v>
      </c>
      <c r="E884">
        <f t="shared" si="5"/>
        <v>4.6939359808912613</v>
      </c>
      <c r="F884">
        <f t="shared" si="6"/>
        <v>22.033034992705609</v>
      </c>
      <c r="G884" s="40">
        <f t="shared" si="9"/>
        <v>0.20408417308222876</v>
      </c>
      <c r="I884" s="13">
        <v>43922</v>
      </c>
      <c r="J884">
        <v>20</v>
      </c>
      <c r="K884">
        <f t="shared" si="7"/>
        <v>25.213762510262931</v>
      </c>
      <c r="L884" s="17">
        <f t="shared" si="0"/>
        <v>-5.2137625102629315</v>
      </c>
      <c r="M884">
        <f t="shared" si="1"/>
        <v>5.2137625102629315</v>
      </c>
      <c r="N884">
        <f t="shared" si="2"/>
        <v>27.183319513423225</v>
      </c>
      <c r="O884" s="40">
        <f t="shared" si="3"/>
        <v>0.26068812551314657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8"/>
        <v>28.613579785815048</v>
      </c>
      <c r="D885" s="17">
        <f t="shared" si="4"/>
        <v>-7.6135797858150482</v>
      </c>
      <c r="E885">
        <f t="shared" si="5"/>
        <v>7.6135797858150482</v>
      </c>
      <c r="F885">
        <f t="shared" si="6"/>
        <v>57.966597154971517</v>
      </c>
      <c r="G885" s="40">
        <f t="shared" si="9"/>
        <v>0.36255141837214516</v>
      </c>
      <c r="I885" s="13">
        <v>43923</v>
      </c>
      <c r="J885">
        <v>22</v>
      </c>
      <c r="K885">
        <f t="shared" si="7"/>
        <v>25.060026539610085</v>
      </c>
      <c r="L885" s="17">
        <f t="shared" si="0"/>
        <v>-3.0600265396100852</v>
      </c>
      <c r="M885">
        <f t="shared" si="1"/>
        <v>3.0600265396100852</v>
      </c>
      <c r="N885">
        <f t="shared" si="2"/>
        <v>9.3637624231180716</v>
      </c>
      <c r="O885" s="40">
        <f t="shared" si="3"/>
        <v>0.13909211543682207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8"/>
        <v>25.577332125169498</v>
      </c>
      <c r="D886" s="17">
        <f t="shared" si="4"/>
        <v>-4.5773321251694981</v>
      </c>
      <c r="E886">
        <f t="shared" si="5"/>
        <v>4.5773321251694981</v>
      </c>
      <c r="F886">
        <f t="shared" si="6"/>
        <v>20.951969384108715</v>
      </c>
      <c r="G886" s="40">
        <f t="shared" si="9"/>
        <v>0.21796819643664275</v>
      </c>
      <c r="I886" s="13">
        <v>43924</v>
      </c>
      <c r="J886">
        <v>19</v>
      </c>
      <c r="K886">
        <f t="shared" si="7"/>
        <v>25.009318309470391</v>
      </c>
      <c r="L886" s="17">
        <f t="shared" si="0"/>
        <v>-6.009318309470391</v>
      </c>
      <c r="M886">
        <f t="shared" si="1"/>
        <v>6.009318309470391</v>
      </c>
      <c r="N886">
        <f t="shared" si="2"/>
        <v>36.111906544536076</v>
      </c>
      <c r="O886" s="40">
        <f t="shared" si="3"/>
        <v>0.31627991102475744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8"/>
        <v>26.942270514267666</v>
      </c>
      <c r="D887" s="17">
        <f t="shared" si="4"/>
        <v>5.7729485732334496E-2</v>
      </c>
      <c r="E887">
        <f t="shared" si="5"/>
        <v>5.7729485732334496E-2</v>
      </c>
      <c r="F887">
        <f t="shared" si="6"/>
        <v>3.3326935229198119E-3</v>
      </c>
      <c r="G887" s="40">
        <f t="shared" si="9"/>
        <v>2.1381291011975741E-3</v>
      </c>
      <c r="I887" s="13">
        <v>43925</v>
      </c>
      <c r="J887">
        <v>18</v>
      </c>
      <c r="K887">
        <f t="shared" si="7"/>
        <v>24.67401526499215</v>
      </c>
      <c r="L887" s="17">
        <f t="shared" si="0"/>
        <v>-6.6740152649921498</v>
      </c>
      <c r="M887">
        <f t="shared" si="1"/>
        <v>6.6740152649921498</v>
      </c>
      <c r="N887">
        <f t="shared" si="2"/>
        <v>44.542479757348232</v>
      </c>
      <c r="O887" s="40">
        <f t="shared" si="3"/>
        <v>0.37077862583289722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8"/>
        <v>22.977355659537629</v>
      </c>
      <c r="D888" s="17">
        <f t="shared" si="4"/>
        <v>5.0226443404623708</v>
      </c>
      <c r="E888">
        <f t="shared" si="5"/>
        <v>5.0226443404623708</v>
      </c>
      <c r="F888">
        <f t="shared" si="6"/>
        <v>25.226956170778685</v>
      </c>
      <c r="G888" s="40">
        <f t="shared" si="9"/>
        <v>0.17938015501651325</v>
      </c>
      <c r="I888" s="13">
        <v>43926</v>
      </c>
      <c r="J888">
        <v>22</v>
      </c>
      <c r="K888">
        <f t="shared" si="7"/>
        <v>24.641772561722231</v>
      </c>
      <c r="L888" s="17">
        <f t="shared" si="0"/>
        <v>-2.641772561722231</v>
      </c>
      <c r="M888">
        <f t="shared" si="1"/>
        <v>2.641772561722231</v>
      </c>
      <c r="N888">
        <f t="shared" si="2"/>
        <v>6.9789622678684387</v>
      </c>
      <c r="O888" s="40">
        <f t="shared" si="3"/>
        <v>0.12008057098737414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8"/>
        <v>24.980354584878363</v>
      </c>
      <c r="D889" s="17">
        <f t="shared" si="4"/>
        <v>-2.9803545848783628</v>
      </c>
      <c r="E889">
        <f t="shared" si="5"/>
        <v>2.9803545848783628</v>
      </c>
      <c r="F889">
        <f t="shared" si="6"/>
        <v>8.8825134516054778</v>
      </c>
      <c r="G889" s="40">
        <f t="shared" si="9"/>
        <v>0.1354706629490165</v>
      </c>
      <c r="I889" s="13">
        <v>43927</v>
      </c>
      <c r="J889">
        <v>21</v>
      </c>
      <c r="K889">
        <f t="shared" si="7"/>
        <v>24.419725223735291</v>
      </c>
      <c r="L889" s="17">
        <f t="shared" si="0"/>
        <v>-3.4197252237352913</v>
      </c>
      <c r="M889">
        <f t="shared" si="1"/>
        <v>3.4197252237352913</v>
      </c>
      <c r="N889">
        <f t="shared" si="2"/>
        <v>11.694520605851388</v>
      </c>
      <c r="O889" s="40">
        <f t="shared" si="3"/>
        <v>0.1628440582731091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8"/>
        <v>21.797839444680751</v>
      </c>
      <c r="D890" s="17">
        <f t="shared" si="4"/>
        <v>-2.7978394446807506</v>
      </c>
      <c r="E890">
        <f t="shared" si="5"/>
        <v>2.7978394446807506</v>
      </c>
      <c r="F890">
        <f t="shared" si="6"/>
        <v>7.8279055582114907</v>
      </c>
      <c r="G890" s="40">
        <f t="shared" si="9"/>
        <v>0.14725470761477635</v>
      </c>
      <c r="I890" s="13">
        <v>43928</v>
      </c>
      <c r="J890">
        <v>23</v>
      </c>
      <c r="K890">
        <f t="shared" si="7"/>
        <v>24.160463154655247</v>
      </c>
      <c r="L890" s="17">
        <f t="shared" si="0"/>
        <v>-1.1604631546552469</v>
      </c>
      <c r="M890">
        <f t="shared" si="1"/>
        <v>1.1604631546552469</v>
      </c>
      <c r="N890">
        <f t="shared" si="2"/>
        <v>1.3466747333124074</v>
      </c>
      <c r="O890" s="40">
        <f t="shared" si="3"/>
        <v>5.0454919767619427E-2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8"/>
        <v>22.277253501732979</v>
      </c>
      <c r="D891" s="17">
        <f t="shared" si="4"/>
        <v>0.72274649826702131</v>
      </c>
      <c r="E891">
        <f t="shared" si="5"/>
        <v>0.72274649826702131</v>
      </c>
      <c r="F891">
        <f t="shared" si="6"/>
        <v>0.52236250075724144</v>
      </c>
      <c r="G891" s="40">
        <f t="shared" si="9"/>
        <v>3.1423760794218318E-2</v>
      </c>
      <c r="I891" s="13">
        <v>43929</v>
      </c>
      <c r="J891">
        <v>23</v>
      </c>
      <c r="K891">
        <f t="shared" si="7"/>
        <v>23.961440096976354</v>
      </c>
      <c r="L891" s="17">
        <f t="shared" si="0"/>
        <v>-0.96144009697635369</v>
      </c>
      <c r="M891">
        <f t="shared" si="1"/>
        <v>0.96144009697635369</v>
      </c>
      <c r="N891">
        <f t="shared" si="2"/>
        <v>0.92436706007390035</v>
      </c>
      <c r="O891" s="40">
        <f t="shared" si="3"/>
        <v>4.1801743346797988E-2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8"/>
        <v>21.767892850661411</v>
      </c>
      <c r="D892" s="17">
        <f t="shared" si="4"/>
        <v>-4.7678928506614113</v>
      </c>
      <c r="E892">
        <f t="shared" si="5"/>
        <v>4.7678928506614113</v>
      </c>
      <c r="F892">
        <f t="shared" si="6"/>
        <v>22.732802235388199</v>
      </c>
      <c r="G892" s="40">
        <f t="shared" si="9"/>
        <v>0.2804642853330242</v>
      </c>
      <c r="I892" s="13">
        <v>43930</v>
      </c>
      <c r="J892">
        <v>20</v>
      </c>
      <c r="K892">
        <f t="shared" si="7"/>
        <v>23.867611167108912</v>
      </c>
      <c r="L892" s="17">
        <f t="shared" si="0"/>
        <v>-3.8676111671089117</v>
      </c>
      <c r="M892">
        <f t="shared" si="1"/>
        <v>3.8676111671089117</v>
      </c>
      <c r="N892">
        <f t="shared" si="2"/>
        <v>14.958416139945559</v>
      </c>
      <c r="O892" s="40">
        <f t="shared" si="3"/>
        <v>0.1933805583554456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8"/>
        <v>21.461662018774547</v>
      </c>
      <c r="D893" s="17">
        <f t="shared" si="4"/>
        <v>-0.46166201877454682</v>
      </c>
      <c r="E893">
        <f t="shared" si="5"/>
        <v>0.46166201877454682</v>
      </c>
      <c r="F893">
        <f t="shared" si="6"/>
        <v>0.21313181957899002</v>
      </c>
      <c r="G893" s="40">
        <f t="shared" si="9"/>
        <v>2.1983905655930801E-2</v>
      </c>
      <c r="I893" s="13">
        <v>43931</v>
      </c>
      <c r="J893">
        <v>24</v>
      </c>
      <c r="K893">
        <f t="shared" si="7"/>
        <v>23.634760443028838</v>
      </c>
      <c r="L893" s="17">
        <f t="shared" si="0"/>
        <v>0.36523955697116151</v>
      </c>
      <c r="M893">
        <f t="shared" si="1"/>
        <v>0.36523955697116151</v>
      </c>
      <c r="N893">
        <f t="shared" si="2"/>
        <v>0.13339993397649033</v>
      </c>
      <c r="O893" s="40">
        <f t="shared" si="3"/>
        <v>1.5218314873798397E-2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8"/>
        <v>23.670316319697459</v>
      </c>
      <c r="D894" s="17">
        <f t="shared" si="4"/>
        <v>3.3296836803025407</v>
      </c>
      <c r="E894">
        <f t="shared" si="5"/>
        <v>3.3296836803025407</v>
      </c>
      <c r="F894">
        <f t="shared" si="6"/>
        <v>11.086793410873073</v>
      </c>
      <c r="G894" s="40">
        <f t="shared" si="9"/>
        <v>0.12332161778898298</v>
      </c>
      <c r="I894" s="13">
        <v>43932</v>
      </c>
      <c r="J894">
        <v>20</v>
      </c>
      <c r="K894">
        <f t="shared" si="7"/>
        <v>23.365211786792127</v>
      </c>
      <c r="L894" s="17">
        <f t="shared" si="0"/>
        <v>-3.365211786792127</v>
      </c>
      <c r="M894">
        <f t="shared" si="1"/>
        <v>3.365211786792127</v>
      </c>
      <c r="N894">
        <f t="shared" si="2"/>
        <v>11.32465036996466</v>
      </c>
      <c r="O894" s="40">
        <f t="shared" si="3"/>
        <v>0.16826058933960636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 s="41">
        <v>26</v>
      </c>
      <c r="C895">
        <f t="shared" si="8"/>
        <v>25.396966898725506</v>
      </c>
      <c r="D895" s="17">
        <f t="shared" si="4"/>
        <v>0.6030331012744945</v>
      </c>
      <c r="E895">
        <f t="shared" si="5"/>
        <v>0.6030331012744945</v>
      </c>
      <c r="F895">
        <f t="shared" si="6"/>
        <v>0.36364892123273473</v>
      </c>
      <c r="G895" s="40">
        <f t="shared" si="9"/>
        <v>2.3193580818249789E-2</v>
      </c>
      <c r="I895" s="13">
        <v>43933</v>
      </c>
      <c r="J895" s="41">
        <v>27</v>
      </c>
      <c r="K895">
        <f t="shared" si="7"/>
        <v>23.299904484675388</v>
      </c>
      <c r="L895" s="17">
        <f t="shared" si="0"/>
        <v>3.7000955153246124</v>
      </c>
      <c r="M895">
        <f t="shared" si="1"/>
        <v>3.7000955153246124</v>
      </c>
      <c r="N895">
        <f t="shared" si="2"/>
        <v>13.690706822525309</v>
      </c>
      <c r="O895" s="40">
        <f t="shared" si="3"/>
        <v>0.13704057464165231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8"/>
        <v>24.042277897007565</v>
      </c>
      <c r="D896" s="17">
        <f t="shared" si="4"/>
        <v>-3.0422778970075655</v>
      </c>
      <c r="E896">
        <f t="shared" si="5"/>
        <v>3.0422778970075655</v>
      </c>
      <c r="F896">
        <f t="shared" si="6"/>
        <v>9.2554548026207755</v>
      </c>
      <c r="G896" s="40">
        <f t="shared" si="9"/>
        <v>0.14487037604797931</v>
      </c>
      <c r="I896" s="13">
        <v>43934</v>
      </c>
      <c r="J896">
        <v>23</v>
      </c>
      <c r="K896">
        <f t="shared" si="7"/>
        <v>23.189884516730874</v>
      </c>
      <c r="L896" s="17">
        <f t="shared" si="0"/>
        <v>-0.18988451673087425</v>
      </c>
      <c r="M896">
        <f t="shared" si="1"/>
        <v>0.18988451673087425</v>
      </c>
      <c r="N896">
        <f t="shared" si="2"/>
        <v>3.6056129694117665E-2</v>
      </c>
      <c r="O896" s="40">
        <f t="shared" si="3"/>
        <v>8.2558485535162724E-3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8"/>
        <v>22.031449232988379</v>
      </c>
      <c r="D897" s="17">
        <f t="shared" si="4"/>
        <v>-1.0314492329883791</v>
      </c>
      <c r="E897">
        <f t="shared" si="5"/>
        <v>1.0314492329883791</v>
      </c>
      <c r="F897">
        <f t="shared" si="6"/>
        <v>1.0638875202323155</v>
      </c>
      <c r="G897" s="40">
        <f t="shared" si="9"/>
        <v>4.9116630142303767E-2</v>
      </c>
      <c r="I897" s="13">
        <v>43935</v>
      </c>
      <c r="J897">
        <v>27</v>
      </c>
      <c r="K897">
        <f t="shared" si="7"/>
        <v>23.180801057577206</v>
      </c>
      <c r="L897" s="17">
        <f t="shared" si="0"/>
        <v>3.8191989424227941</v>
      </c>
      <c r="M897">
        <f t="shared" si="1"/>
        <v>3.8191989424227941</v>
      </c>
      <c r="N897">
        <f t="shared" si="2"/>
        <v>14.58628056180339</v>
      </c>
      <c r="O897" s="40">
        <f t="shared" si="3"/>
        <v>0.14145181268232571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8"/>
        <v>22.41770117797153</v>
      </c>
      <c r="D898" s="17">
        <f t="shared" si="4"/>
        <v>1.5822988220284699</v>
      </c>
      <c r="E898">
        <f t="shared" si="5"/>
        <v>1.5822988220284699</v>
      </c>
      <c r="F898">
        <f t="shared" si="6"/>
        <v>2.5036695621926834</v>
      </c>
      <c r="G898" s="40">
        <f t="shared" si="9"/>
        <v>6.5929117584519581E-2</v>
      </c>
      <c r="I898" s="13">
        <v>43936</v>
      </c>
      <c r="J898">
        <v>30</v>
      </c>
      <c r="K898">
        <f t="shared" si="7"/>
        <v>23.172152121635943</v>
      </c>
      <c r="L898" s="17">
        <f t="shared" si="0"/>
        <v>6.8278478783640573</v>
      </c>
      <c r="M898">
        <f t="shared" si="1"/>
        <v>6.8278478783640573</v>
      </c>
      <c r="N898">
        <f t="shared" si="2"/>
        <v>46.619506650080559</v>
      </c>
      <c r="O898" s="40">
        <f t="shared" si="3"/>
        <v>0.2275949292788019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8"/>
        <v>20.257156074295082</v>
      </c>
      <c r="D899" s="17">
        <f t="shared" si="4"/>
        <v>0.74284392570491775</v>
      </c>
      <c r="E899">
        <f t="shared" si="5"/>
        <v>0.74284392570491775</v>
      </c>
      <c r="F899">
        <f t="shared" si="6"/>
        <v>0.55181709795669331</v>
      </c>
      <c r="G899" s="40">
        <f t="shared" si="9"/>
        <v>3.5373520271662753E-2</v>
      </c>
      <c r="I899" s="13">
        <v>43937</v>
      </c>
      <c r="J899">
        <v>27</v>
      </c>
      <c r="K899">
        <f t="shared" si="7"/>
        <v>23.020406656959935</v>
      </c>
      <c r="L899" s="17">
        <f t="shared" si="0"/>
        <v>3.9795933430400652</v>
      </c>
      <c r="M899">
        <f t="shared" si="1"/>
        <v>3.9795933430400652</v>
      </c>
      <c r="N899">
        <f t="shared" si="2"/>
        <v>15.837163175968803</v>
      </c>
      <c r="O899" s="40">
        <f t="shared" si="3"/>
        <v>0.14739234603852094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8"/>
        <v>20.553397552692466</v>
      </c>
      <c r="D900" s="17">
        <f t="shared" si="4"/>
        <v>6.4466024473075336</v>
      </c>
      <c r="E900">
        <f t="shared" si="5"/>
        <v>6.4466024473075336</v>
      </c>
      <c r="F900">
        <f t="shared" si="6"/>
        <v>41.558683113631481</v>
      </c>
      <c r="G900" s="40">
        <f t="shared" si="9"/>
        <v>0.23876305360398273</v>
      </c>
      <c r="I900" s="13">
        <v>43938</v>
      </c>
      <c r="J900">
        <v>22</v>
      </c>
      <c r="K900">
        <f t="shared" si="7"/>
        <v>23.06726722396089</v>
      </c>
      <c r="L900" s="17">
        <f t="shared" si="0"/>
        <v>-1.06726722396089</v>
      </c>
      <c r="M900">
        <f t="shared" si="1"/>
        <v>1.06726722396089</v>
      </c>
      <c r="N900">
        <f t="shared" si="2"/>
        <v>1.1390593273411846</v>
      </c>
      <c r="O900" s="40">
        <f t="shared" si="3"/>
        <v>4.8512146543676818E-2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8"/>
        <v>23.124262001531228</v>
      </c>
      <c r="D901" s="17">
        <f t="shared" si="4"/>
        <v>1.8757379984687717</v>
      </c>
      <c r="E901">
        <f t="shared" si="5"/>
        <v>1.8757379984687717</v>
      </c>
      <c r="F901">
        <f t="shared" si="6"/>
        <v>3.5183930388996334</v>
      </c>
      <c r="G901" s="40">
        <f t="shared" si="9"/>
        <v>7.5029519938750872E-2</v>
      </c>
      <c r="I901" s="13">
        <v>43939</v>
      </c>
      <c r="J901">
        <v>27</v>
      </c>
      <c r="K901">
        <f t="shared" si="7"/>
        <v>22.920539112464965</v>
      </c>
      <c r="L901" s="17">
        <f t="shared" si="0"/>
        <v>4.0794608875350349</v>
      </c>
      <c r="M901">
        <f t="shared" si="1"/>
        <v>4.0794608875350349</v>
      </c>
      <c r="N901">
        <f t="shared" si="2"/>
        <v>16.642001132928133</v>
      </c>
      <c r="O901" s="40">
        <f t="shared" si="3"/>
        <v>0.15109114398277906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8"/>
        <v>24.271088201047515</v>
      </c>
      <c r="D902" s="17">
        <f t="shared" si="4"/>
        <v>8.7289117989524847</v>
      </c>
      <c r="E902">
        <f t="shared" si="5"/>
        <v>8.7289117989524847</v>
      </c>
      <c r="F902">
        <f t="shared" si="6"/>
        <v>76.193901193891904</v>
      </c>
      <c r="G902" s="40">
        <f t="shared" si="9"/>
        <v>0.26451247875613593</v>
      </c>
      <c r="I902" s="13">
        <v>43940</v>
      </c>
      <c r="J902">
        <v>18</v>
      </c>
      <c r="K902">
        <f t="shared" si="7"/>
        <v>23.115687284516486</v>
      </c>
      <c r="L902" s="17">
        <f t="shared" si="0"/>
        <v>-5.1156872845164862</v>
      </c>
      <c r="M902">
        <f t="shared" si="1"/>
        <v>5.1156872845164862</v>
      </c>
      <c r="N902">
        <f t="shared" si="2"/>
        <v>26.170256392963662</v>
      </c>
      <c r="O902" s="40">
        <f t="shared" si="3"/>
        <v>0.28420484913980482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8"/>
        <v>22.966598831053666</v>
      </c>
      <c r="D903" s="17">
        <f t="shared" si="4"/>
        <v>3.3401168946333826E-2</v>
      </c>
      <c r="E903">
        <f t="shared" si="5"/>
        <v>3.3401168946333826E-2</v>
      </c>
      <c r="F903">
        <f t="shared" si="6"/>
        <v>1.115638086981535E-3</v>
      </c>
      <c r="G903" s="40">
        <f t="shared" si="9"/>
        <v>1.4522247367971229E-3</v>
      </c>
      <c r="I903" s="13">
        <v>43941</v>
      </c>
      <c r="J903">
        <v>30</v>
      </c>
      <c r="K903">
        <f t="shared" si="7"/>
        <v>23.110153180200893</v>
      </c>
      <c r="L903" s="17">
        <f t="shared" si="0"/>
        <v>6.8898468197991072</v>
      </c>
      <c r="M903">
        <f t="shared" si="1"/>
        <v>6.8898468197991072</v>
      </c>
      <c r="N903">
        <f t="shared" si="2"/>
        <v>47.469989200295871</v>
      </c>
      <c r="O903" s="40">
        <f t="shared" si="3"/>
        <v>0.22966156065997023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8"/>
        <v>22.182331604835092</v>
      </c>
      <c r="D904" s="17">
        <f t="shared" si="4"/>
        <v>-2.1823316048350918</v>
      </c>
      <c r="E904">
        <f t="shared" si="5"/>
        <v>2.1823316048350918</v>
      </c>
      <c r="F904">
        <f t="shared" si="6"/>
        <v>4.7625712334621078</v>
      </c>
      <c r="G904" s="40">
        <f t="shared" si="9"/>
        <v>0.10911658024175459</v>
      </c>
      <c r="I904" s="13">
        <v>43942</v>
      </c>
      <c r="J904">
        <v>32</v>
      </c>
      <c r="K904">
        <f t="shared" si="7"/>
        <v>23.296230830501127</v>
      </c>
      <c r="L904" s="17">
        <f t="shared" si="0"/>
        <v>8.703769169498873</v>
      </c>
      <c r="M904">
        <f t="shared" si="1"/>
        <v>8.703769169498873</v>
      </c>
      <c r="N904">
        <f t="shared" si="2"/>
        <v>75.755597755919098</v>
      </c>
      <c r="O904" s="40">
        <f t="shared" si="3"/>
        <v>0.27199278654683978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8"/>
        <v>22.907206311334008</v>
      </c>
      <c r="D905" s="17">
        <f t="shared" si="4"/>
        <v>-2.9072063113340079</v>
      </c>
      <c r="E905">
        <f t="shared" si="5"/>
        <v>2.9072063113340079</v>
      </c>
      <c r="F905">
        <f t="shared" si="6"/>
        <v>8.4518485366602878</v>
      </c>
      <c r="G905" s="40">
        <f t="shared" si="9"/>
        <v>0.1453603155667004</v>
      </c>
      <c r="I905" s="13">
        <v>43943</v>
      </c>
      <c r="J905">
        <v>25</v>
      </c>
      <c r="K905">
        <f t="shared" si="7"/>
        <v>23.616917395552012</v>
      </c>
      <c r="L905" s="17">
        <f t="shared" si="0"/>
        <v>1.3830826044479885</v>
      </c>
      <c r="M905">
        <f t="shared" si="1"/>
        <v>1.3830826044479885</v>
      </c>
      <c r="N905">
        <f t="shared" si="2"/>
        <v>1.9129174907266309</v>
      </c>
      <c r="O905" s="40">
        <f t="shared" si="3"/>
        <v>5.5323304177919537E-2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8"/>
        <v>22.146624447866166</v>
      </c>
      <c r="D906" s="17">
        <f t="shared" si="4"/>
        <v>0.85337555213383354</v>
      </c>
      <c r="E906">
        <f t="shared" si="5"/>
        <v>0.85337555213383354</v>
      </c>
      <c r="F906">
        <f t="shared" si="6"/>
        <v>0.72824983297972523</v>
      </c>
      <c r="G906" s="40">
        <f t="shared" si="9"/>
        <v>3.7103284875384064E-2</v>
      </c>
      <c r="I906" s="13">
        <v>43944</v>
      </c>
      <c r="J906">
        <v>24</v>
      </c>
      <c r="K906">
        <f t="shared" si="7"/>
        <v>23.778753090110232</v>
      </c>
      <c r="L906" s="17">
        <f t="shared" si="0"/>
        <v>0.22124690988976781</v>
      </c>
      <c r="M906">
        <f t="shared" si="1"/>
        <v>0.22124690988976781</v>
      </c>
      <c r="N906">
        <f t="shared" si="2"/>
        <v>4.8950195135771035E-2</v>
      </c>
      <c r="O906" s="40">
        <f t="shared" si="3"/>
        <v>9.2186212454069914E-3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8"/>
        <v>24.082120046645542</v>
      </c>
      <c r="D907" s="17">
        <f t="shared" si="4"/>
        <v>-2.0821200466455423</v>
      </c>
      <c r="E907">
        <f t="shared" si="5"/>
        <v>2.0821200466455423</v>
      </c>
      <c r="F907">
        <f t="shared" si="6"/>
        <v>4.3352238886432355</v>
      </c>
      <c r="G907" s="40">
        <f t="shared" si="9"/>
        <v>9.4641820302070107E-2</v>
      </c>
      <c r="I907" s="13">
        <v>43945</v>
      </c>
      <c r="J907">
        <v>24</v>
      </c>
      <c r="K907">
        <f t="shared" si="7"/>
        <v>23.693663313878609</v>
      </c>
      <c r="L907" s="17">
        <f t="shared" si="0"/>
        <v>0.30633668612139076</v>
      </c>
      <c r="M907">
        <f t="shared" si="1"/>
        <v>0.30633668612139076</v>
      </c>
      <c r="N907">
        <f t="shared" si="2"/>
        <v>9.3842165263835486E-2</v>
      </c>
      <c r="O907" s="40">
        <f t="shared" si="3"/>
        <v>1.2764028588391282E-2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8"/>
        <v>24.448164790317662</v>
      </c>
      <c r="D908" s="17">
        <f t="shared" si="4"/>
        <v>5.5518352096823378</v>
      </c>
      <c r="E908">
        <f t="shared" si="5"/>
        <v>5.5518352096823378</v>
      </c>
      <c r="F908">
        <f t="shared" si="6"/>
        <v>30.822874195468529</v>
      </c>
      <c r="G908" s="40">
        <f t="shared" si="9"/>
        <v>0.18506117365607794</v>
      </c>
      <c r="I908" s="13">
        <v>43946</v>
      </c>
      <c r="J908">
        <v>26</v>
      </c>
      <c r="K908">
        <f t="shared" si="7"/>
        <v>23.851827732724978</v>
      </c>
      <c r="L908" s="17">
        <f t="shared" si="0"/>
        <v>2.1481722672750223</v>
      </c>
      <c r="M908">
        <f t="shared" si="1"/>
        <v>2.1481722672750223</v>
      </c>
      <c r="N908">
        <f t="shared" si="2"/>
        <v>4.6146440898895102</v>
      </c>
      <c r="O908" s="40">
        <f t="shared" si="3"/>
        <v>8.2622010279808547E-2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8"/>
        <v>27.858582803930759</v>
      </c>
      <c r="D909" s="17">
        <f t="shared" si="4"/>
        <v>5.1414171960692414</v>
      </c>
      <c r="E909">
        <f t="shared" si="5"/>
        <v>5.1414171960692414</v>
      </c>
      <c r="F909">
        <f t="shared" si="6"/>
        <v>26.4341707840365</v>
      </c>
      <c r="G909" s="40">
        <f t="shared" si="9"/>
        <v>0.15580052109300732</v>
      </c>
      <c r="I909" s="13">
        <v>43947</v>
      </c>
      <c r="J909">
        <v>24</v>
      </c>
      <c r="K909">
        <f t="shared" si="7"/>
        <v>23.57189528167709</v>
      </c>
      <c r="L909" s="17">
        <f t="shared" si="0"/>
        <v>0.42810471832290986</v>
      </c>
      <c r="M909">
        <f t="shared" si="1"/>
        <v>0.42810471832290986</v>
      </c>
      <c r="N909">
        <f t="shared" si="2"/>
        <v>0.18327364985033801</v>
      </c>
      <c r="O909" s="40">
        <f t="shared" si="3"/>
        <v>1.7837696596787911E-2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8"/>
        <v>25.92101058593525</v>
      </c>
      <c r="D910" s="17">
        <f t="shared" si="4"/>
        <v>2.0789894140647505</v>
      </c>
      <c r="E910">
        <f t="shared" si="5"/>
        <v>2.0789894140647505</v>
      </c>
      <c r="F910">
        <f t="shared" si="6"/>
        <v>4.3221969837932948</v>
      </c>
      <c r="G910" s="40">
        <f t="shared" si="9"/>
        <v>7.4249621930883941E-2</v>
      </c>
      <c r="I910" s="13">
        <v>43948</v>
      </c>
      <c r="J910">
        <v>37</v>
      </c>
      <c r="K910">
        <f t="shared" si="7"/>
        <v>23.879394953844422</v>
      </c>
      <c r="L910" s="17">
        <f t="shared" si="0"/>
        <v>13.120605046155578</v>
      </c>
      <c r="M910">
        <f t="shared" si="1"/>
        <v>13.120605046155578</v>
      </c>
      <c r="N910">
        <f t="shared" si="2"/>
        <v>172.15027677720323</v>
      </c>
      <c r="O910" s="40">
        <f t="shared" si="3"/>
        <v>0.35461094719339403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8"/>
        <v>23.559748860708726</v>
      </c>
      <c r="D911" s="17">
        <f t="shared" si="4"/>
        <v>-2.5597488607087264</v>
      </c>
      <c r="E911">
        <f t="shared" si="5"/>
        <v>2.5597488607087264</v>
      </c>
      <c r="F911">
        <f t="shared" si="6"/>
        <v>6.5523142298996229</v>
      </c>
      <c r="G911" s="40">
        <f t="shared" si="9"/>
        <v>0.12189280289089173</v>
      </c>
      <c r="I911" s="13">
        <v>43949</v>
      </c>
      <c r="J911">
        <v>27</v>
      </c>
      <c r="K911">
        <f t="shared" si="7"/>
        <v>24.26785834996419</v>
      </c>
      <c r="L911" s="17">
        <f t="shared" si="0"/>
        <v>2.7321416500358104</v>
      </c>
      <c r="M911">
        <f t="shared" si="1"/>
        <v>2.7321416500358104</v>
      </c>
      <c r="N911">
        <f t="shared" si="2"/>
        <v>7.4645979958604007</v>
      </c>
      <c r="O911" s="40">
        <f t="shared" si="3"/>
        <v>0.10119043148280779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8"/>
        <v>22.140143437915423</v>
      </c>
      <c r="D912" s="17">
        <f t="shared" si="4"/>
        <v>-2.1401434379154232</v>
      </c>
      <c r="E912">
        <f t="shared" si="5"/>
        <v>2.1401434379154232</v>
      </c>
      <c r="F912">
        <f t="shared" si="6"/>
        <v>4.5802139348524467</v>
      </c>
      <c r="G912" s="40">
        <f t="shared" si="9"/>
        <v>0.10700717189577116</v>
      </c>
      <c r="I912" s="13">
        <v>43950</v>
      </c>
      <c r="J912">
        <v>22</v>
      </c>
      <c r="K912">
        <f t="shared" si="7"/>
        <v>24.302881630889331</v>
      </c>
      <c r="L912" s="17">
        <f t="shared" si="0"/>
        <v>-2.3028816308893312</v>
      </c>
      <c r="M912">
        <f t="shared" si="1"/>
        <v>2.3028816308893312</v>
      </c>
      <c r="N912">
        <f t="shared" si="2"/>
        <v>5.3032638058875055</v>
      </c>
      <c r="O912" s="40">
        <f t="shared" si="3"/>
        <v>0.10467643776769688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8"/>
        <v>22.483048818638444</v>
      </c>
      <c r="D913" s="17">
        <f t="shared" si="4"/>
        <v>-0.48304881863844429</v>
      </c>
      <c r="E913">
        <f t="shared" si="5"/>
        <v>0.48304881863844429</v>
      </c>
      <c r="F913">
        <f t="shared" si="6"/>
        <v>0.23333616118799663</v>
      </c>
      <c r="G913" s="40">
        <f t="shared" si="9"/>
        <v>2.1956764483565649E-2</v>
      </c>
      <c r="I913" s="13">
        <v>43951</v>
      </c>
      <c r="J913">
        <v>26</v>
      </c>
      <c r="K913">
        <f t="shared" si="7"/>
        <v>24.288392756441084</v>
      </c>
      <c r="L913" s="17">
        <f t="shared" si="0"/>
        <v>1.711607243558916</v>
      </c>
      <c r="M913">
        <f t="shared" si="1"/>
        <v>1.711607243558916</v>
      </c>
      <c r="N913">
        <f t="shared" si="2"/>
        <v>2.9295993562033504</v>
      </c>
      <c r="O913" s="40">
        <f t="shared" si="3"/>
        <v>6.5831047829189082E-2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8"/>
        <v>22.29041199248984</v>
      </c>
      <c r="D914" s="17">
        <f t="shared" si="4"/>
        <v>-0.29041199248984029</v>
      </c>
      <c r="E914">
        <f t="shared" si="5"/>
        <v>0.29041199248984029</v>
      </c>
      <c r="F914">
        <f t="shared" si="6"/>
        <v>8.4339125381919053E-2</v>
      </c>
      <c r="G914" s="40">
        <f t="shared" si="9"/>
        <v>1.3200545113174559E-2</v>
      </c>
      <c r="I914" s="13">
        <v>43952</v>
      </c>
      <c r="J914">
        <v>23</v>
      </c>
      <c r="K914">
        <f t="shared" si="7"/>
        <v>24.274596982733744</v>
      </c>
      <c r="L914" s="17">
        <f t="shared" si="0"/>
        <v>-1.274596982733744</v>
      </c>
      <c r="M914">
        <f t="shared" si="1"/>
        <v>1.274596982733744</v>
      </c>
      <c r="N914">
        <f t="shared" si="2"/>
        <v>1.6245974683939641</v>
      </c>
      <c r="O914" s="40">
        <f t="shared" si="3"/>
        <v>5.5417260118858433E-2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8"/>
        <v>25.364947127191627</v>
      </c>
      <c r="D915" s="17">
        <f t="shared" si="4"/>
        <v>7.6350528728083731</v>
      </c>
      <c r="E915">
        <f t="shared" si="5"/>
        <v>7.6350528728083731</v>
      </c>
      <c r="F915">
        <f t="shared" si="6"/>
        <v>58.294032370579394</v>
      </c>
      <c r="G915" s="40">
        <f t="shared" si="9"/>
        <v>0.2313652385699507</v>
      </c>
      <c r="I915" s="13">
        <v>43953</v>
      </c>
      <c r="J915">
        <v>22</v>
      </c>
      <c r="K915">
        <f t="shared" si="7"/>
        <v>24.357134664587864</v>
      </c>
      <c r="L915" s="17">
        <f t="shared" si="0"/>
        <v>-2.3571346645878641</v>
      </c>
      <c r="M915">
        <f t="shared" si="1"/>
        <v>2.3571346645878641</v>
      </c>
      <c r="N915">
        <f t="shared" si="2"/>
        <v>5.5560838270017427</v>
      </c>
      <c r="O915" s="40">
        <f t="shared" si="3"/>
        <v>0.10714248475399382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8"/>
        <v>28.409758119671139</v>
      </c>
      <c r="D916" s="17">
        <f t="shared" si="4"/>
        <v>-1.4097581196711388</v>
      </c>
      <c r="E916">
        <f t="shared" si="5"/>
        <v>1.4097581196711388</v>
      </c>
      <c r="F916">
        <f t="shared" si="6"/>
        <v>1.9874179559787051</v>
      </c>
      <c r="G916" s="40">
        <f t="shared" si="9"/>
        <v>5.2213263691523661E-2</v>
      </c>
      <c r="I916" s="13">
        <v>43954</v>
      </c>
      <c r="J916">
        <v>24</v>
      </c>
      <c r="K916">
        <f t="shared" si="7"/>
        <v>24.340050501044711</v>
      </c>
      <c r="L916" s="17">
        <f t="shared" si="0"/>
        <v>-0.34005050104471124</v>
      </c>
      <c r="M916">
        <f t="shared" si="1"/>
        <v>0.34005050104471124</v>
      </c>
      <c r="N916">
        <f t="shared" si="2"/>
        <v>0.11563434326075916</v>
      </c>
      <c r="O916" s="40">
        <f t="shared" si="3"/>
        <v>1.4168770876862968E-2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8"/>
        <v>28.246349162612596</v>
      </c>
      <c r="D917" s="17">
        <f t="shared" si="4"/>
        <v>-3.2463491626125958</v>
      </c>
      <c r="E917">
        <f t="shared" si="5"/>
        <v>3.2463491626125958</v>
      </c>
      <c r="F917">
        <f t="shared" si="6"/>
        <v>10.538782885595502</v>
      </c>
      <c r="G917" s="40">
        <f t="shared" si="9"/>
        <v>0.12985396650450384</v>
      </c>
      <c r="I917" s="13">
        <v>43955</v>
      </c>
      <c r="J917">
        <v>27</v>
      </c>
      <c r="K917">
        <f t="shared" si="7"/>
        <v>24.945661406773603</v>
      </c>
      <c r="L917" s="17">
        <f t="shared" si="0"/>
        <v>2.0543385932263973</v>
      </c>
      <c r="M917">
        <f t="shared" si="1"/>
        <v>2.0543385932263973</v>
      </c>
      <c r="N917">
        <f t="shared" si="2"/>
        <v>4.2203070556194131</v>
      </c>
      <c r="O917" s="40">
        <f t="shared" si="3"/>
        <v>7.6086614563940641E-2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8"/>
        <v>25.356550761314566</v>
      </c>
      <c r="D918" s="17">
        <f t="shared" si="4"/>
        <v>-3.3565507613145655</v>
      </c>
      <c r="E918">
        <f t="shared" si="5"/>
        <v>3.3565507613145655</v>
      </c>
      <c r="F918">
        <f t="shared" si="6"/>
        <v>11.266433013281389</v>
      </c>
      <c r="G918" s="40">
        <f t="shared" si="9"/>
        <v>0.15257048915066207</v>
      </c>
      <c r="I918" s="13">
        <v>43956</v>
      </c>
      <c r="J918">
        <v>28</v>
      </c>
      <c r="K918">
        <f t="shared" si="7"/>
        <v>25.043934299269765</v>
      </c>
      <c r="L918" s="17">
        <f t="shared" si="0"/>
        <v>2.9560657007302353</v>
      </c>
      <c r="M918">
        <f t="shared" si="1"/>
        <v>2.9560657007302353</v>
      </c>
      <c r="N918">
        <f t="shared" si="2"/>
        <v>8.7383244270337368</v>
      </c>
      <c r="O918" s="40">
        <f t="shared" si="3"/>
        <v>0.10557377502607983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8"/>
        <v>23.220392058614451</v>
      </c>
      <c r="D919" s="17">
        <f t="shared" si="4"/>
        <v>0.77960794138554945</v>
      </c>
      <c r="E919">
        <f t="shared" si="5"/>
        <v>0.77960794138554945</v>
      </c>
      <c r="F919">
        <f t="shared" si="6"/>
        <v>0.60778854227141432</v>
      </c>
      <c r="G919" s="40">
        <f t="shared" si="9"/>
        <v>3.2483664224397892E-2</v>
      </c>
      <c r="I919" s="13">
        <v>43957</v>
      </c>
      <c r="J919">
        <v>27</v>
      </c>
      <c r="K919">
        <f t="shared" si="7"/>
        <v>24.898322359181684</v>
      </c>
      <c r="L919" s="17">
        <f t="shared" si="0"/>
        <v>2.1016776408183162</v>
      </c>
      <c r="M919">
        <f t="shared" si="1"/>
        <v>2.1016776408183162</v>
      </c>
      <c r="N919">
        <f t="shared" si="2"/>
        <v>4.4170489059156433</v>
      </c>
      <c r="O919" s="40">
        <f t="shared" si="3"/>
        <v>7.7839912622900603E-2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8"/>
        <v>22.733707392888331</v>
      </c>
      <c r="D920" s="17">
        <f t="shared" si="4"/>
        <v>4.2662926071116694</v>
      </c>
      <c r="E920">
        <f t="shared" si="5"/>
        <v>4.2662926071116694</v>
      </c>
      <c r="F920">
        <f t="shared" si="6"/>
        <v>18.201252609495686</v>
      </c>
      <c r="G920" s="40">
        <f t="shared" si="9"/>
        <v>0.15801083730043219</v>
      </c>
      <c r="I920" s="13">
        <v>43958</v>
      </c>
      <c r="J920">
        <v>29</v>
      </c>
      <c r="K920">
        <f t="shared" si="7"/>
        <v>24.951023042856001</v>
      </c>
      <c r="L920" s="17">
        <f t="shared" si="0"/>
        <v>4.0489769571439993</v>
      </c>
      <c r="M920">
        <f t="shared" si="1"/>
        <v>4.0489769571439993</v>
      </c>
      <c r="N920">
        <f t="shared" si="2"/>
        <v>16.394214399483079</v>
      </c>
      <c r="O920" s="40">
        <f t="shared" si="3"/>
        <v>0.13961989507393102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8"/>
        <v>22.441109506227178</v>
      </c>
      <c r="D921" s="17">
        <f t="shared" si="4"/>
        <v>6.5588904937728216</v>
      </c>
      <c r="E921">
        <f t="shared" si="5"/>
        <v>6.5588904937728216</v>
      </c>
      <c r="F921">
        <f t="shared" si="6"/>
        <v>43.019044509303491</v>
      </c>
      <c r="G921" s="40">
        <f t="shared" si="9"/>
        <v>0.22616863771630419</v>
      </c>
      <c r="I921" s="13">
        <v>43959</v>
      </c>
      <c r="J921">
        <v>41</v>
      </c>
      <c r="K921">
        <f t="shared" si="7"/>
        <v>24.857692431057</v>
      </c>
      <c r="L921" s="17">
        <f t="shared" si="0"/>
        <v>16.142307568943</v>
      </c>
      <c r="M921">
        <f t="shared" si="1"/>
        <v>16.142307568943</v>
      </c>
      <c r="N921">
        <f t="shared" si="2"/>
        <v>260.57409365035448</v>
      </c>
      <c r="O921" s="40">
        <f t="shared" si="3"/>
        <v>0.39371481875470732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8"/>
        <v>26.651928524694743</v>
      </c>
      <c r="D922" s="17">
        <f t="shared" si="4"/>
        <v>0.34807147530525739</v>
      </c>
      <c r="E922">
        <f t="shared" si="5"/>
        <v>0.34807147530525739</v>
      </c>
      <c r="F922">
        <f t="shared" si="6"/>
        <v>0.1211537519211784</v>
      </c>
      <c r="G922" s="40">
        <f t="shared" si="9"/>
        <v>1.289153612241694E-2</v>
      </c>
      <c r="I922" s="13">
        <v>43960</v>
      </c>
      <c r="J922">
        <v>22</v>
      </c>
      <c r="K922">
        <f t="shared" si="7"/>
        <v>24.720989697636945</v>
      </c>
      <c r="L922" s="17">
        <f t="shared" si="0"/>
        <v>-2.720989697636945</v>
      </c>
      <c r="M922">
        <f t="shared" si="1"/>
        <v>2.720989697636945</v>
      </c>
      <c r="N922">
        <f t="shared" si="2"/>
        <v>7.4037849346463931</v>
      </c>
      <c r="O922" s="40">
        <f t="shared" si="3"/>
        <v>0.1236813498925884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8"/>
        <v>26.790737236544327</v>
      </c>
      <c r="D923" s="17">
        <f t="shared" si="4"/>
        <v>9.2092627634556727</v>
      </c>
      <c r="E923">
        <f t="shared" si="5"/>
        <v>9.2092627634556727</v>
      </c>
      <c r="F923">
        <f t="shared" si="6"/>
        <v>84.810520646371216</v>
      </c>
      <c r="G923" s="40">
        <f t="shared" si="9"/>
        <v>0.25581285454043534</v>
      </c>
      <c r="I923" s="13">
        <v>43961</v>
      </c>
      <c r="J923">
        <v>21</v>
      </c>
      <c r="K923">
        <f t="shared" si="7"/>
        <v>24.68649988992933</v>
      </c>
      <c r="L923" s="17">
        <f t="shared" si="0"/>
        <v>-3.6864998899293298</v>
      </c>
      <c r="M923">
        <f t="shared" si="1"/>
        <v>3.6864998899293298</v>
      </c>
      <c r="N923">
        <f t="shared" si="2"/>
        <v>13.59028143844896</v>
      </c>
      <c r="O923" s="40">
        <f t="shared" si="3"/>
        <v>0.17554761380615855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8"/>
        <v>26.076602506463928</v>
      </c>
      <c r="D924" s="17">
        <f t="shared" si="4"/>
        <v>2.923397493536072</v>
      </c>
      <c r="E924">
        <f t="shared" si="5"/>
        <v>2.923397493536072</v>
      </c>
      <c r="F924">
        <f t="shared" si="6"/>
        <v>8.5462529052129881</v>
      </c>
      <c r="G924" s="40">
        <f t="shared" si="9"/>
        <v>0.10080681012193352</v>
      </c>
      <c r="I924" s="13">
        <v>43962</v>
      </c>
      <c r="J924">
        <v>31</v>
      </c>
      <c r="K924">
        <f t="shared" si="7"/>
        <v>24.797170228478421</v>
      </c>
      <c r="L924" s="17">
        <f t="shared" si="0"/>
        <v>6.2028297715215786</v>
      </c>
      <c r="M924">
        <f t="shared" si="1"/>
        <v>6.2028297715215786</v>
      </c>
      <c r="N924">
        <f t="shared" si="2"/>
        <v>38.475097174474442</v>
      </c>
      <c r="O924" s="40">
        <f t="shared" si="3"/>
        <v>0.20009128295230899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8"/>
        <v>24.450879105404457</v>
      </c>
      <c r="D925" s="17">
        <f t="shared" si="4"/>
        <v>1.5491208945955428</v>
      </c>
      <c r="E925">
        <f t="shared" si="5"/>
        <v>1.5491208945955428</v>
      </c>
      <c r="F925">
        <f t="shared" si="6"/>
        <v>2.3997755460724948</v>
      </c>
      <c r="G925" s="40">
        <f t="shared" si="9"/>
        <v>5.9581572869059338E-2</v>
      </c>
      <c r="I925" s="13">
        <v>43963</v>
      </c>
      <c r="J925">
        <v>45</v>
      </c>
      <c r="K925">
        <f t="shared" si="7"/>
        <v>24.950383212383827</v>
      </c>
      <c r="L925" s="17">
        <f t="shared" si="0"/>
        <v>20.049616787616173</v>
      </c>
      <c r="M925">
        <f t="shared" si="1"/>
        <v>20.049616787616173</v>
      </c>
      <c r="N925">
        <f t="shared" si="2"/>
        <v>401.98713333026029</v>
      </c>
      <c r="O925" s="40">
        <f t="shared" si="3"/>
        <v>0.44554703972480386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8"/>
        <v>24.271071358256549</v>
      </c>
      <c r="D926" s="17">
        <f t="shared" si="4"/>
        <v>-3.2710713582565489</v>
      </c>
      <c r="E926">
        <f t="shared" si="5"/>
        <v>3.2710713582565489</v>
      </c>
      <c r="F926">
        <f t="shared" si="6"/>
        <v>10.699907830806344</v>
      </c>
      <c r="G926" s="40">
        <f t="shared" si="9"/>
        <v>0.15576530277412137</v>
      </c>
      <c r="I926" s="13">
        <v>43964</v>
      </c>
      <c r="J926">
        <v>26</v>
      </c>
      <c r="K926">
        <f t="shared" si="7"/>
        <v>25.048430229020649</v>
      </c>
      <c r="L926" s="17">
        <f t="shared" si="0"/>
        <v>0.95156977097935069</v>
      </c>
      <c r="M926">
        <f t="shared" si="1"/>
        <v>0.95156977097935069</v>
      </c>
      <c r="N926">
        <f t="shared" si="2"/>
        <v>0.90548502904169392</v>
      </c>
      <c r="O926" s="40">
        <f t="shared" si="3"/>
        <v>3.6598837345359639E-2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8"/>
        <v>25.359350911062887</v>
      </c>
      <c r="D927" s="17">
        <f t="shared" si="4"/>
        <v>-4.3593509110628865</v>
      </c>
      <c r="E927">
        <f t="shared" si="5"/>
        <v>4.3593509110628865</v>
      </c>
      <c r="F927">
        <f t="shared" si="6"/>
        <v>19.003940365784818</v>
      </c>
      <c r="G927" s="40">
        <f t="shared" si="9"/>
        <v>0.20758813862204223</v>
      </c>
      <c r="I927" s="13">
        <v>43965</v>
      </c>
      <c r="J927">
        <v>22</v>
      </c>
      <c r="K927">
        <f t="shared" si="7"/>
        <v>25.237460505030139</v>
      </c>
      <c r="L927" s="17">
        <f t="shared" si="0"/>
        <v>-3.237460505030139</v>
      </c>
      <c r="M927">
        <f t="shared" si="1"/>
        <v>3.237460505030139</v>
      </c>
      <c r="N927">
        <f t="shared" si="2"/>
        <v>10.481150521630003</v>
      </c>
      <c r="O927" s="40">
        <f t="shared" si="3"/>
        <v>0.14715729568318814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8"/>
        <v>26.81121883528315</v>
      </c>
      <c r="D928" s="17">
        <f t="shared" si="4"/>
        <v>-4.8112188352831495</v>
      </c>
      <c r="E928">
        <f t="shared" si="5"/>
        <v>4.8112188352831495</v>
      </c>
      <c r="F928">
        <f t="shared" si="6"/>
        <v>23.147826680983346</v>
      </c>
      <c r="G928" s="40">
        <f t="shared" si="9"/>
        <v>0.21869176524014317</v>
      </c>
      <c r="I928" s="13">
        <v>43966</v>
      </c>
      <c r="J928">
        <v>30</v>
      </c>
      <c r="K928">
        <f t="shared" si="7"/>
        <v>25.991489249056638</v>
      </c>
      <c r="L928" s="17">
        <f t="shared" si="0"/>
        <v>4.008510750943362</v>
      </c>
      <c r="M928">
        <f t="shared" si="1"/>
        <v>4.008510750943362</v>
      </c>
      <c r="N928">
        <f t="shared" si="2"/>
        <v>16.068158440428515</v>
      </c>
      <c r="O928" s="40">
        <f t="shared" si="3"/>
        <v>0.1336170250314454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8"/>
        <v>26.886503574639711</v>
      </c>
      <c r="D929" s="17">
        <f t="shared" si="4"/>
        <v>-0.88650357463971119</v>
      </c>
      <c r="E929">
        <f t="shared" si="5"/>
        <v>0.88650357463971119</v>
      </c>
      <c r="F929">
        <f t="shared" si="6"/>
        <v>0.78588858784898596</v>
      </c>
      <c r="G929" s="40">
        <f t="shared" si="9"/>
        <v>3.4096291332296587E-2</v>
      </c>
      <c r="I929" s="13">
        <v>43967</v>
      </c>
      <c r="J929">
        <v>22</v>
      </c>
      <c r="K929">
        <f t="shared" si="7"/>
        <v>25.800549354744433</v>
      </c>
      <c r="L929" s="17">
        <f t="shared" si="0"/>
        <v>-3.8005493547444331</v>
      </c>
      <c r="M929">
        <f t="shared" si="1"/>
        <v>3.8005493547444331</v>
      </c>
      <c r="N929">
        <f t="shared" si="2"/>
        <v>14.444175397848326</v>
      </c>
      <c r="O929" s="40">
        <f t="shared" si="3"/>
        <v>0.17275224339747422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8"/>
        <v>30.520908543161298</v>
      </c>
      <c r="D930" s="17">
        <f t="shared" si="4"/>
        <v>-7.5209085431612976</v>
      </c>
      <c r="E930">
        <f t="shared" si="5"/>
        <v>7.5209085431612976</v>
      </c>
      <c r="F930">
        <f t="shared" si="6"/>
        <v>56.56406531459659</v>
      </c>
      <c r="G930" s="40">
        <f t="shared" si="9"/>
        <v>0.32699602361570862</v>
      </c>
      <c r="I930" s="13">
        <v>43968</v>
      </c>
      <c r="J930">
        <v>20</v>
      </c>
      <c r="K930">
        <f t="shared" si="7"/>
        <v>25.570906650169434</v>
      </c>
      <c r="L930" s="17">
        <f t="shared" si="0"/>
        <v>-5.5709066501694338</v>
      </c>
      <c r="M930">
        <f t="shared" si="1"/>
        <v>5.5709066501694338</v>
      </c>
      <c r="N930">
        <f t="shared" si="2"/>
        <v>31.03500090490202</v>
      </c>
      <c r="O930" s="40">
        <f t="shared" si="3"/>
        <v>0.27854533250847169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8"/>
        <v>29.91437979635117</v>
      </c>
      <c r="D931" s="17">
        <f t="shared" si="4"/>
        <v>-1.9143797963511702</v>
      </c>
      <c r="E931">
        <f t="shared" si="5"/>
        <v>1.9143797963511702</v>
      </c>
      <c r="F931">
        <f t="shared" si="6"/>
        <v>3.6648500046775476</v>
      </c>
      <c r="G931" s="40">
        <f t="shared" si="9"/>
        <v>6.837070701254179E-2</v>
      </c>
      <c r="I931" s="13">
        <v>43969</v>
      </c>
      <c r="J931">
        <v>38</v>
      </c>
      <c r="K931">
        <f t="shared" si="7"/>
        <v>25.830616860004703</v>
      </c>
      <c r="L931" s="17">
        <f t="shared" si="0"/>
        <v>12.169383139995297</v>
      </c>
      <c r="M931">
        <f t="shared" si="1"/>
        <v>12.169383139995297</v>
      </c>
      <c r="N931">
        <f t="shared" si="2"/>
        <v>148.09388600800179</v>
      </c>
      <c r="O931" s="40">
        <f t="shared" si="3"/>
        <v>0.32024692473671834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8"/>
        <v>28.353349790243847</v>
      </c>
      <c r="D932" s="17">
        <f t="shared" si="4"/>
        <v>-2.3533497902438469</v>
      </c>
      <c r="E932">
        <f t="shared" si="5"/>
        <v>2.3533497902438469</v>
      </c>
      <c r="F932">
        <f t="shared" si="6"/>
        <v>5.5382552352407588</v>
      </c>
      <c r="G932" s="40">
        <f t="shared" si="9"/>
        <v>9.0513453470917188E-2</v>
      </c>
      <c r="I932" s="13">
        <v>43970</v>
      </c>
      <c r="J932">
        <v>26</v>
      </c>
      <c r="K932">
        <f t="shared" si="7"/>
        <v>26.747617949672144</v>
      </c>
      <c r="L932" s="17">
        <f t="shared" si="0"/>
        <v>-0.74761794967214357</v>
      </c>
      <c r="M932">
        <f t="shared" si="1"/>
        <v>0.74761794967214357</v>
      </c>
      <c r="N932">
        <f t="shared" si="2"/>
        <v>0.55893259867197975</v>
      </c>
      <c r="O932" s="40">
        <f t="shared" si="3"/>
        <v>2.8754536525851675E-2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8"/>
        <v>25.420880212643404</v>
      </c>
      <c r="D933" s="17">
        <f t="shared" si="4"/>
        <v>-2.4208802126434037</v>
      </c>
      <c r="E933">
        <f t="shared" si="5"/>
        <v>2.4208802126434037</v>
      </c>
      <c r="F933">
        <f t="shared" si="6"/>
        <v>5.8606610039683718</v>
      </c>
      <c r="G933" s="40">
        <f t="shared" si="9"/>
        <v>0.10525566141927842</v>
      </c>
      <c r="I933" s="13">
        <v>43971</v>
      </c>
      <c r="J933">
        <v>26</v>
      </c>
      <c r="K933">
        <f t="shared" si="7"/>
        <v>26.711854332789034</v>
      </c>
      <c r="L933" s="17">
        <f t="shared" si="0"/>
        <v>-0.71185433278903432</v>
      </c>
      <c r="M933">
        <f t="shared" si="1"/>
        <v>0.71185433278903432</v>
      </c>
      <c r="N933">
        <f t="shared" si="2"/>
        <v>0.50673659111052116</v>
      </c>
      <c r="O933" s="40">
        <f t="shared" si="3"/>
        <v>2.7379012799578242E-2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8"/>
        <v>23.65786103096476</v>
      </c>
      <c r="D934" s="17">
        <f t="shared" si="4"/>
        <v>-0.65786103096476012</v>
      </c>
      <c r="E934">
        <f t="shared" si="5"/>
        <v>0.65786103096476012</v>
      </c>
      <c r="F934">
        <f t="shared" si="6"/>
        <v>0.43278113606201707</v>
      </c>
      <c r="G934" s="40">
        <f t="shared" si="9"/>
        <v>2.8602653520206963E-2</v>
      </c>
      <c r="I934" s="13">
        <v>43972</v>
      </c>
      <c r="J934">
        <v>34</v>
      </c>
      <c r="K934">
        <f t="shared" si="7"/>
        <v>26.486454510271699</v>
      </c>
      <c r="L934" s="17">
        <f t="shared" si="0"/>
        <v>7.5135454897283012</v>
      </c>
      <c r="M934">
        <f t="shared" si="1"/>
        <v>7.5135454897283012</v>
      </c>
      <c r="N934">
        <f t="shared" si="2"/>
        <v>56.453365826216498</v>
      </c>
      <c r="O934" s="40">
        <f t="shared" si="3"/>
        <v>0.22098663205083238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8"/>
        <v>22.996716494682303</v>
      </c>
      <c r="D935" s="17">
        <f t="shared" si="4"/>
        <v>6.0032835053176967</v>
      </c>
      <c r="E935">
        <f t="shared" si="5"/>
        <v>6.0032835053176967</v>
      </c>
      <c r="F935">
        <f t="shared" si="6"/>
        <v>36.03941284521953</v>
      </c>
      <c r="G935" s="40">
        <f t="shared" si="9"/>
        <v>0.20700977604543783</v>
      </c>
      <c r="I935" s="13">
        <v>43973</v>
      </c>
      <c r="J935">
        <v>23</v>
      </c>
      <c r="K935">
        <f t="shared" si="7"/>
        <v>26.654531125943002</v>
      </c>
      <c r="L935" s="17">
        <f t="shared" si="0"/>
        <v>-3.6545311259430022</v>
      </c>
      <c r="M935">
        <f t="shared" si="1"/>
        <v>3.6545311259430022</v>
      </c>
      <c r="N935">
        <f t="shared" si="2"/>
        <v>13.355597750486227</v>
      </c>
      <c r="O935" s="40">
        <f t="shared" si="3"/>
        <v>0.15889265764969576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8"/>
        <v>24.194407038920822</v>
      </c>
      <c r="D936" s="17">
        <f t="shared" si="4"/>
        <v>4.8055929610791779</v>
      </c>
      <c r="E936">
        <f t="shared" si="5"/>
        <v>4.8055929610791779</v>
      </c>
      <c r="F936">
        <f t="shared" si="6"/>
        <v>23.093723707573741</v>
      </c>
      <c r="G936" s="40">
        <f t="shared" si="9"/>
        <v>0.16571010210617854</v>
      </c>
      <c r="I936" s="13">
        <v>43974</v>
      </c>
      <c r="J936">
        <v>19</v>
      </c>
      <c r="K936">
        <f t="shared" si="7"/>
        <v>26.43187345964202</v>
      </c>
      <c r="L936" s="17">
        <f t="shared" si="0"/>
        <v>-7.43187345964202</v>
      </c>
      <c r="M936">
        <f t="shared" si="1"/>
        <v>7.43187345964202</v>
      </c>
      <c r="N936">
        <f t="shared" si="2"/>
        <v>55.232743120131445</v>
      </c>
      <c r="O936" s="40">
        <f t="shared" si="3"/>
        <v>0.39115123471800106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8"/>
        <v>23.718085035368887</v>
      </c>
      <c r="D937" s="17">
        <f t="shared" si="4"/>
        <v>7.2819149646311132</v>
      </c>
      <c r="E937">
        <f t="shared" si="5"/>
        <v>7.2819149646311132</v>
      </c>
      <c r="F937">
        <f t="shared" si="6"/>
        <v>53.026285552118544</v>
      </c>
      <c r="G937" s="40">
        <f t="shared" si="9"/>
        <v>0.23490048273003591</v>
      </c>
      <c r="I937" s="13">
        <v>43975</v>
      </c>
      <c r="J937">
        <v>27</v>
      </c>
      <c r="K937">
        <f t="shared" si="7"/>
        <v>26.124193503118587</v>
      </c>
      <c r="L937" s="17">
        <f t="shared" si="0"/>
        <v>0.87580649688141321</v>
      </c>
      <c r="M937">
        <f t="shared" si="1"/>
        <v>0.87580649688141321</v>
      </c>
      <c r="N937">
        <f t="shared" si="2"/>
        <v>0.76703701997969287</v>
      </c>
      <c r="O937" s="40">
        <f t="shared" si="3"/>
        <v>3.2437277662274562E-2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si="8"/>
        <v>25.425685751482298</v>
      </c>
      <c r="D938" s="17">
        <f t="shared" si="4"/>
        <v>5.5743142485177017</v>
      </c>
      <c r="E938">
        <f t="shared" si="5"/>
        <v>5.5743142485177017</v>
      </c>
      <c r="F938">
        <f t="shared" si="6"/>
        <v>31.07297934122747</v>
      </c>
      <c r="G938" s="40">
        <f t="shared" si="9"/>
        <v>0.17981658866186134</v>
      </c>
      <c r="I938" s="13">
        <v>43976</v>
      </c>
      <c r="J938">
        <v>30</v>
      </c>
      <c r="K938">
        <f t="shared" si="7"/>
        <v>26.692293551971936</v>
      </c>
      <c r="L938" s="17">
        <f t="shared" ref="L938:L944" si="10">J938-K938</f>
        <v>3.307706448028064</v>
      </c>
      <c r="M938">
        <f t="shared" ref="M938:M944" si="11">ABS(L938)</f>
        <v>3.307706448028064</v>
      </c>
      <c r="N938">
        <f t="shared" ref="N938:N944" si="12">M938^2</f>
        <v>10.940921946326432</v>
      </c>
      <c r="O938" s="40">
        <f t="shared" ref="O938:O944" si="13">ABS(M938/J938)</f>
        <v>0.11025688160093547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si="8"/>
        <v>25.654718656185821</v>
      </c>
      <c r="D939" s="17">
        <f t="shared" ref="D939:D1002" si="14">B939-C939</f>
        <v>-7.6547186561858211</v>
      </c>
      <c r="E939">
        <f t="shared" ref="E939:E1002" si="15">ABS(D939)</f>
        <v>7.6547186561858211</v>
      </c>
      <c r="F939">
        <f t="shared" ref="F939:F1002" si="16">E939^2</f>
        <v>58.594717705359265</v>
      </c>
      <c r="G939" s="40">
        <f t="shared" si="9"/>
        <v>0.42526214756587893</v>
      </c>
      <c r="I939" s="13">
        <v>43977</v>
      </c>
      <c r="J939">
        <v>26</v>
      </c>
      <c r="K939">
        <f t="shared" si="7"/>
        <v>26.659176474761274</v>
      </c>
      <c r="L939" s="17">
        <f t="shared" si="10"/>
        <v>-0.65917647476127428</v>
      </c>
      <c r="M939">
        <f t="shared" si="11"/>
        <v>0.65917647476127428</v>
      </c>
      <c r="N939">
        <f t="shared" si="12"/>
        <v>0.43451362487870088</v>
      </c>
      <c r="O939" s="40">
        <f t="shared" si="13"/>
        <v>2.5352941336972086E-2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ref="C940:C1003" si="17">$F$861*B933+(1-$F$861)*C939</f>
        <v>24.596033578171181</v>
      </c>
      <c r="D940" s="17">
        <f t="shared" si="14"/>
        <v>-2.5960335781711805</v>
      </c>
      <c r="E940">
        <f t="shared" si="15"/>
        <v>2.5960335781711805</v>
      </c>
      <c r="F940">
        <f t="shared" si="16"/>
        <v>6.7393903389922629</v>
      </c>
      <c r="G940" s="40">
        <f t="shared" si="9"/>
        <v>0.11800152628050821</v>
      </c>
      <c r="I940" s="13">
        <v>43978</v>
      </c>
      <c r="J940">
        <v>27</v>
      </c>
      <c r="K940">
        <f t="shared" ref="K940:K1003" si="18">$N$861*J933+(1-$N$861)*K939</f>
        <v>26.627643611067917</v>
      </c>
      <c r="L940" s="17">
        <f t="shared" si="10"/>
        <v>0.37235638893208289</v>
      </c>
      <c r="M940">
        <f t="shared" si="11"/>
        <v>0.37235638893208289</v>
      </c>
      <c r="N940">
        <f t="shared" si="12"/>
        <v>0.13864928037854057</v>
      </c>
      <c r="O940" s="40">
        <f t="shared" si="13"/>
        <v>1.3790977367854921E-2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7"/>
        <v>23.959545440611691</v>
      </c>
      <c r="D941" s="17">
        <f t="shared" si="14"/>
        <v>-4.9595454406116914</v>
      </c>
      <c r="E941">
        <f t="shared" si="15"/>
        <v>4.9595454406116914</v>
      </c>
      <c r="F941">
        <f t="shared" si="16"/>
        <v>24.597090977492218</v>
      </c>
      <c r="G941" s="40">
        <f t="shared" ref="G941:G1004" si="19">E941/B941</f>
        <v>0.26102870740061535</v>
      </c>
      <c r="I941" s="13">
        <v>43979</v>
      </c>
      <c r="J941">
        <v>23</v>
      </c>
      <c r="K941">
        <f t="shared" si="18"/>
        <v>26.980313219301802</v>
      </c>
      <c r="L941" s="17">
        <f t="shared" si="10"/>
        <v>-3.9803132193018023</v>
      </c>
      <c r="M941">
        <f t="shared" si="11"/>
        <v>3.9803132193018023</v>
      </c>
      <c r="N941">
        <f t="shared" si="12"/>
        <v>15.842893323748678</v>
      </c>
      <c r="O941" s="40">
        <f t="shared" si="13"/>
        <v>0.17305709649138271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7"/>
        <v>25.969646969073523</v>
      </c>
      <c r="D942" s="17">
        <f t="shared" si="14"/>
        <v>-4.9696469690735228</v>
      </c>
      <c r="E942">
        <f t="shared" si="15"/>
        <v>4.9696469690735228</v>
      </c>
      <c r="F942">
        <f t="shared" si="16"/>
        <v>24.69739099722165</v>
      </c>
      <c r="G942" s="40">
        <f t="shared" si="19"/>
        <v>0.23664985567016775</v>
      </c>
      <c r="I942" s="13">
        <v>43980</v>
      </c>
      <c r="J942">
        <v>18</v>
      </c>
      <c r="K942">
        <f t="shared" si="18"/>
        <v>26.789907949989711</v>
      </c>
      <c r="L942" s="17">
        <f t="shared" si="10"/>
        <v>-8.7899079499897113</v>
      </c>
      <c r="M942">
        <f t="shared" si="11"/>
        <v>8.7899079499897113</v>
      </c>
      <c r="N942">
        <f t="shared" si="12"/>
        <v>77.262481769292322</v>
      </c>
      <c r="O942" s="40">
        <f t="shared" si="13"/>
        <v>0.48832821944387284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7"/>
        <v>27.178132669613888</v>
      </c>
      <c r="D943" s="17">
        <f t="shared" si="14"/>
        <v>-6.1781326696138876</v>
      </c>
      <c r="E943">
        <f t="shared" si="15"/>
        <v>6.1781326696138876</v>
      </c>
      <c r="F943">
        <f t="shared" si="16"/>
        <v>38.169323283350423</v>
      </c>
      <c r="G943" s="40">
        <f t="shared" si="19"/>
        <v>0.2941967937911375</v>
      </c>
      <c r="I943" s="13">
        <v>43981</v>
      </c>
      <c r="J943">
        <v>22</v>
      </c>
      <c r="K943">
        <f t="shared" si="18"/>
        <v>26.417264029922947</v>
      </c>
      <c r="L943" s="17">
        <f t="shared" si="10"/>
        <v>-4.4172640299229471</v>
      </c>
      <c r="M943">
        <f t="shared" si="11"/>
        <v>4.4172640299229471</v>
      </c>
      <c r="N943">
        <f t="shared" si="12"/>
        <v>19.512221510051116</v>
      </c>
      <c r="O943" s="40">
        <f t="shared" si="13"/>
        <v>0.20078472863286123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7"/>
        <v>28.702269287030344</v>
      </c>
      <c r="D944" s="17">
        <f t="shared" si="14"/>
        <v>-0.70226928703034375</v>
      </c>
      <c r="E944">
        <f t="shared" si="15"/>
        <v>0.70226928703034375</v>
      </c>
      <c r="F944">
        <f t="shared" si="16"/>
        <v>0.49318215150610734</v>
      </c>
      <c r="G944" s="40">
        <f t="shared" si="19"/>
        <v>2.508104596536942E-2</v>
      </c>
      <c r="I944" s="13">
        <v>43982</v>
      </c>
      <c r="J944">
        <v>26</v>
      </c>
      <c r="K944">
        <f t="shared" si="18"/>
        <v>26.445140227902119</v>
      </c>
      <c r="L944" s="17">
        <f t="shared" si="10"/>
        <v>-0.44514022790211882</v>
      </c>
      <c r="M944">
        <f t="shared" si="11"/>
        <v>0.44514022790211882</v>
      </c>
      <c r="N944">
        <f t="shared" si="12"/>
        <v>0.19814982249675028</v>
      </c>
      <c r="O944" s="40">
        <f t="shared" si="13"/>
        <v>1.7120777996235341E-2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7"/>
        <v>29.618589821957357</v>
      </c>
      <c r="D945" s="17">
        <f t="shared" si="14"/>
        <v>-3.6185898219573573</v>
      </c>
      <c r="E945">
        <f t="shared" si="15"/>
        <v>3.6185898219573573</v>
      </c>
      <c r="F945">
        <f t="shared" si="16"/>
        <v>13.094192299573379</v>
      </c>
      <c r="G945" s="40">
        <f t="shared" si="19"/>
        <v>0.13917653161374452</v>
      </c>
      <c r="I945" s="13">
        <v>43983</v>
      </c>
      <c r="J945">
        <v>22</v>
      </c>
      <c r="K945">
        <f t="shared" si="18"/>
        <v>26.615193184787696</v>
      </c>
      <c r="L945" s="17">
        <f>J945-K945</f>
        <v>-4.6151931847876959</v>
      </c>
      <c r="M945">
        <f>ABS(L945)</f>
        <v>4.6151931847876959</v>
      </c>
      <c r="N945">
        <f>M945^2</f>
        <v>21.300008132910797</v>
      </c>
      <c r="O945" s="40">
        <f>ABS(M945/J945)</f>
        <v>0.20978150839944074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7"/>
        <v>24.985169386455645</v>
      </c>
      <c r="D946" s="17">
        <f t="shared" si="14"/>
        <v>3.0148306135443548</v>
      </c>
      <c r="E946">
        <f t="shared" si="15"/>
        <v>3.0148306135443548</v>
      </c>
      <c r="F946">
        <f t="shared" si="16"/>
        <v>9.0892036283642312</v>
      </c>
      <c r="G946" s="40">
        <f t="shared" si="19"/>
        <v>0.10767252191229838</v>
      </c>
      <c r="I946" s="13">
        <v>43984</v>
      </c>
      <c r="J946">
        <v>23</v>
      </c>
      <c r="K946">
        <f t="shared" si="18"/>
        <v>26.585764338972137</v>
      </c>
      <c r="L946" s="17">
        <f t="shared" ref="L946:L1009" si="20">J946-K946</f>
        <v>-3.5857643389721368</v>
      </c>
      <c r="M946">
        <f t="shared" ref="M946:M1009" si="21">ABS(L946)</f>
        <v>3.5857643389721368</v>
      </c>
      <c r="N946">
        <f t="shared" ref="N946:N1009" si="22">M946^2</f>
        <v>12.857705894644285</v>
      </c>
      <c r="O946" s="40">
        <f t="shared" ref="O946:O1009" si="23">ABS(M946/J946)</f>
        <v>0.15590279734661464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7"/>
        <v>23.79470263871848</v>
      </c>
      <c r="D947" s="17">
        <f t="shared" si="14"/>
        <v>2.2052973612815201</v>
      </c>
      <c r="E947">
        <f t="shared" si="15"/>
        <v>2.2052973612815201</v>
      </c>
      <c r="F947">
        <f t="shared" si="16"/>
        <v>4.8633364516752353</v>
      </c>
      <c r="G947" s="40">
        <f t="shared" si="19"/>
        <v>8.481912928005847E-2</v>
      </c>
      <c r="I947" s="13">
        <v>43985</v>
      </c>
      <c r="J947">
        <v>30</v>
      </c>
      <c r="K947">
        <f t="shared" si="18"/>
        <v>26.605580028906839</v>
      </c>
      <c r="L947" s="17">
        <f t="shared" si="20"/>
        <v>3.3944199710931606</v>
      </c>
      <c r="M947">
        <f t="shared" si="21"/>
        <v>3.3944199710931606</v>
      </c>
      <c r="N947">
        <f t="shared" si="22"/>
        <v>11.522086940156093</v>
      </c>
      <c r="O947" s="40">
        <f t="shared" si="23"/>
        <v>0.11314733236977202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7"/>
        <v>21.88260542822848</v>
      </c>
      <c r="D948" s="17">
        <f t="shared" si="14"/>
        <v>-6.8826054282284801</v>
      </c>
      <c r="E948">
        <f t="shared" si="15"/>
        <v>6.8826054282284801</v>
      </c>
      <c r="F948">
        <f t="shared" si="16"/>
        <v>47.370257480680138</v>
      </c>
      <c r="G948" s="40">
        <f t="shared" si="19"/>
        <v>0.4588403618818987</v>
      </c>
      <c r="I948" s="13">
        <v>43986</v>
      </c>
      <c r="J948">
        <v>24</v>
      </c>
      <c r="K948">
        <f t="shared" si="18"/>
        <v>26.433100779509797</v>
      </c>
      <c r="L948" s="17">
        <f t="shared" si="20"/>
        <v>-2.4331007795097968</v>
      </c>
      <c r="M948">
        <f t="shared" si="21"/>
        <v>2.4331007795097968</v>
      </c>
      <c r="N948">
        <f t="shared" si="22"/>
        <v>5.9199794032511805</v>
      </c>
      <c r="O948" s="40">
        <f t="shared" si="23"/>
        <v>0.10137919914624154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7"/>
        <v>21.53062794298237</v>
      </c>
      <c r="D949" s="17">
        <f t="shared" si="14"/>
        <v>4.4693720570176296</v>
      </c>
      <c r="E949">
        <f t="shared" si="15"/>
        <v>4.4693720570176296</v>
      </c>
      <c r="F949">
        <f t="shared" si="16"/>
        <v>19.975286584049996</v>
      </c>
      <c r="G949" s="40">
        <f t="shared" si="19"/>
        <v>0.17189892526990883</v>
      </c>
      <c r="I949" s="13">
        <v>43987</v>
      </c>
      <c r="J949">
        <v>27</v>
      </c>
      <c r="K949">
        <f t="shared" si="18"/>
        <v>26.029688601475168</v>
      </c>
      <c r="L949" s="17">
        <f t="shared" si="20"/>
        <v>0.9703113985248315</v>
      </c>
      <c r="M949">
        <f t="shared" si="21"/>
        <v>0.9703113985248315</v>
      </c>
      <c r="N949">
        <f t="shared" si="22"/>
        <v>0.94150421010721441</v>
      </c>
      <c r="O949" s="40">
        <f t="shared" si="23"/>
        <v>3.5937459204623386E-2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7"/>
        <v>21.319016861746302</v>
      </c>
      <c r="D950" s="17">
        <f t="shared" si="14"/>
        <v>1.6809831382536977</v>
      </c>
      <c r="E950">
        <f t="shared" si="15"/>
        <v>1.6809831382536977</v>
      </c>
      <c r="F950">
        <f t="shared" si="16"/>
        <v>2.8257043110932503</v>
      </c>
      <c r="G950" s="40">
        <f t="shared" si="19"/>
        <v>7.3086223402334685E-2</v>
      </c>
      <c r="I950" s="13">
        <v>43988</v>
      </c>
      <c r="J950">
        <v>21</v>
      </c>
      <c r="K950">
        <f t="shared" si="18"/>
        <v>25.836921374090402</v>
      </c>
      <c r="L950" s="17">
        <f t="shared" si="20"/>
        <v>-4.8369213740904016</v>
      </c>
      <c r="M950">
        <f t="shared" si="21"/>
        <v>4.8369213740904016</v>
      </c>
      <c r="N950">
        <f t="shared" si="22"/>
        <v>23.395808379132578</v>
      </c>
      <c r="O950" s="40">
        <f t="shared" si="23"/>
        <v>0.23032958924240007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7"/>
        <v>23.983350853770471</v>
      </c>
      <c r="D951" s="17">
        <f t="shared" si="14"/>
        <v>9.0166491462295291</v>
      </c>
      <c r="E951">
        <f t="shared" si="15"/>
        <v>9.0166491462295291</v>
      </c>
      <c r="F951">
        <f t="shared" si="16"/>
        <v>81.299961826201695</v>
      </c>
      <c r="G951" s="40">
        <f t="shared" si="19"/>
        <v>0.27323179230998573</v>
      </c>
      <c r="I951" s="13">
        <v>43989</v>
      </c>
      <c r="J951">
        <v>25</v>
      </c>
      <c r="K951">
        <f t="shared" si="18"/>
        <v>25.844722526405448</v>
      </c>
      <c r="L951" s="17">
        <f t="shared" si="20"/>
        <v>-0.84472252640544809</v>
      </c>
      <c r="M951">
        <f t="shared" si="21"/>
        <v>0.84472252640544809</v>
      </c>
      <c r="N951">
        <f t="shared" si="22"/>
        <v>0.713556146616803</v>
      </c>
      <c r="O951" s="40">
        <f t="shared" si="23"/>
        <v>3.3788901056217922E-2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7"/>
        <v>24.78757783041425</v>
      </c>
      <c r="D952" s="17">
        <f t="shared" si="14"/>
        <v>6.21242216958575</v>
      </c>
      <c r="E952">
        <f t="shared" si="15"/>
        <v>6.21242216958575</v>
      </c>
      <c r="F952">
        <f t="shared" si="16"/>
        <v>38.594189213160519</v>
      </c>
      <c r="G952" s="40">
        <f t="shared" si="19"/>
        <v>0.20040071514792743</v>
      </c>
      <c r="I952" s="13">
        <v>43990</v>
      </c>
      <c r="J952">
        <v>30</v>
      </c>
      <c r="K952">
        <f t="shared" si="18"/>
        <v>25.660803475884364</v>
      </c>
      <c r="L952" s="17">
        <f t="shared" si="20"/>
        <v>4.3391965241156356</v>
      </c>
      <c r="M952">
        <f t="shared" si="21"/>
        <v>4.3391965241156356</v>
      </c>
      <c r="N952">
        <f t="shared" si="22"/>
        <v>18.828626474897213</v>
      </c>
      <c r="O952" s="40">
        <f t="shared" si="23"/>
        <v>0.14463988413718784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7"/>
        <v>26.068671556598467</v>
      </c>
      <c r="D953" s="17">
        <f t="shared" si="14"/>
        <v>1.931328443401533</v>
      </c>
      <c r="E953">
        <f t="shared" si="15"/>
        <v>1.931328443401533</v>
      </c>
      <c r="F953">
        <f t="shared" si="16"/>
        <v>3.7300295562917882</v>
      </c>
      <c r="G953" s="40">
        <f t="shared" si="19"/>
        <v>6.8976015835769039E-2</v>
      </c>
      <c r="I953" s="13">
        <v>43991</v>
      </c>
      <c r="J953">
        <v>26</v>
      </c>
      <c r="K953">
        <f t="shared" si="18"/>
        <v>25.533519271225419</v>
      </c>
      <c r="L953" s="17">
        <f t="shared" si="20"/>
        <v>0.46648072877458091</v>
      </c>
      <c r="M953">
        <f t="shared" si="21"/>
        <v>0.46648072877458091</v>
      </c>
      <c r="N953">
        <f t="shared" si="22"/>
        <v>0.21760427031806412</v>
      </c>
      <c r="O953" s="40">
        <f t="shared" si="23"/>
        <v>1.7941566491330035E-2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7"/>
        <v>26.041285772389116</v>
      </c>
      <c r="D954" s="17">
        <f t="shared" si="14"/>
        <v>-5.0412857723891165</v>
      </c>
      <c r="E954">
        <f t="shared" si="15"/>
        <v>5.0412857723891165</v>
      </c>
      <c r="F954">
        <f t="shared" si="16"/>
        <v>25.41456223889293</v>
      </c>
      <c r="G954" s="40">
        <f t="shared" si="19"/>
        <v>0.2400612272566246</v>
      </c>
      <c r="I954" s="13">
        <v>43992</v>
      </c>
      <c r="J954">
        <v>26</v>
      </c>
      <c r="K954">
        <f t="shared" si="18"/>
        <v>25.74718121670135</v>
      </c>
      <c r="L954" s="17">
        <f t="shared" si="20"/>
        <v>0.25281878329865037</v>
      </c>
      <c r="M954">
        <f t="shared" si="21"/>
        <v>0.25281878329865037</v>
      </c>
      <c r="N954">
        <f t="shared" si="22"/>
        <v>6.3917337188609938E-2</v>
      </c>
      <c r="O954" s="40">
        <f t="shared" si="23"/>
        <v>9.7237993576403982E-3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7"/>
        <v>21.638090555417133</v>
      </c>
      <c r="D955" s="17">
        <f t="shared" si="14"/>
        <v>-5.6380905554171328</v>
      </c>
      <c r="E955">
        <f t="shared" si="15"/>
        <v>5.6380905554171328</v>
      </c>
      <c r="F955">
        <f t="shared" si="16"/>
        <v>31.788065111083874</v>
      </c>
      <c r="G955" s="40">
        <f t="shared" si="19"/>
        <v>0.3523806597135708</v>
      </c>
      <c r="I955" s="13">
        <v>43993</v>
      </c>
      <c r="J955">
        <v>25</v>
      </c>
      <c r="K955">
        <f t="shared" si="18"/>
        <v>25.66360173645095</v>
      </c>
      <c r="L955" s="17">
        <f t="shared" si="20"/>
        <v>-0.66360173645094989</v>
      </c>
      <c r="M955">
        <f t="shared" si="21"/>
        <v>0.66360173645094989</v>
      </c>
      <c r="N955">
        <f t="shared" si="22"/>
        <v>0.44036726462071596</v>
      </c>
      <c r="O955" s="40">
        <f t="shared" si="23"/>
        <v>2.6544069458037996E-2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7"/>
        <v>23.377592566250087</v>
      </c>
      <c r="D956" s="17">
        <f t="shared" si="14"/>
        <v>0.62240743374991325</v>
      </c>
      <c r="E956">
        <f t="shared" si="15"/>
        <v>0.62240743374991325</v>
      </c>
      <c r="F956">
        <f t="shared" si="16"/>
        <v>0.38739101358715267</v>
      </c>
      <c r="G956" s="40">
        <f t="shared" si="19"/>
        <v>2.5933643072913053E-2</v>
      </c>
      <c r="I956" s="13">
        <v>43994</v>
      </c>
      <c r="J956">
        <v>28</v>
      </c>
      <c r="K956">
        <f t="shared" si="18"/>
        <v>25.72753069310826</v>
      </c>
      <c r="L956" s="17">
        <f t="shared" si="20"/>
        <v>2.2724693068917396</v>
      </c>
      <c r="M956">
        <f t="shared" si="21"/>
        <v>2.2724693068917396</v>
      </c>
      <c r="N956">
        <f t="shared" si="22"/>
        <v>5.1641167507650234</v>
      </c>
      <c r="O956" s="40">
        <f t="shared" si="23"/>
        <v>8.1159618103276418E-2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7"/>
        <v>23.227011029285045</v>
      </c>
      <c r="D957" s="17">
        <f t="shared" si="14"/>
        <v>-2.2270110292850447</v>
      </c>
      <c r="E957">
        <f t="shared" si="15"/>
        <v>2.2270110292850447</v>
      </c>
      <c r="F957">
        <f t="shared" si="16"/>
        <v>4.9595781245572343</v>
      </c>
      <c r="G957" s="40">
        <f t="shared" si="19"/>
        <v>0.10604814425166879</v>
      </c>
      <c r="I957" s="13">
        <v>43995</v>
      </c>
      <c r="J957">
        <v>21</v>
      </c>
      <c r="K957">
        <f t="shared" si="18"/>
        <v>25.501380964379035</v>
      </c>
      <c r="L957" s="17">
        <f t="shared" si="20"/>
        <v>-4.5013809643790346</v>
      </c>
      <c r="M957">
        <f t="shared" si="21"/>
        <v>4.5013809643790346</v>
      </c>
      <c r="N957">
        <f t="shared" si="22"/>
        <v>20.262430586473926</v>
      </c>
      <c r="O957" s="40">
        <f t="shared" si="23"/>
        <v>0.21435147449423975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7"/>
        <v>27.124417470750664</v>
      </c>
      <c r="D958" s="17">
        <f t="shared" si="14"/>
        <v>1.8755825292493356</v>
      </c>
      <c r="E958">
        <f t="shared" si="15"/>
        <v>1.8755825292493356</v>
      </c>
      <c r="F958">
        <f t="shared" si="16"/>
        <v>3.5178098240253348</v>
      </c>
      <c r="G958" s="40">
        <f t="shared" si="19"/>
        <v>6.4675259629287427E-2</v>
      </c>
      <c r="I958" s="13">
        <v>43996</v>
      </c>
      <c r="J958">
        <v>32</v>
      </c>
      <c r="K958">
        <f t="shared" si="18"/>
        <v>25.477396525896253</v>
      </c>
      <c r="L958" s="17">
        <f t="shared" si="20"/>
        <v>6.5226034741037466</v>
      </c>
      <c r="M958">
        <f t="shared" si="21"/>
        <v>6.5226034741037466</v>
      </c>
      <c r="N958">
        <f t="shared" si="22"/>
        <v>42.544356080390266</v>
      </c>
      <c r="O958" s="40">
        <f t="shared" si="23"/>
        <v>0.20383135856574208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7"/>
        <v>28.669975371121748</v>
      </c>
      <c r="D959" s="17">
        <f t="shared" si="14"/>
        <v>6.3300246288782525</v>
      </c>
      <c r="E959">
        <f t="shared" si="15"/>
        <v>6.3300246288782525</v>
      </c>
      <c r="F959">
        <f t="shared" si="16"/>
        <v>40.06921180220526</v>
      </c>
      <c r="G959" s="40">
        <f t="shared" si="19"/>
        <v>0.18085784653937864</v>
      </c>
      <c r="I959" s="13">
        <v>43997</v>
      </c>
      <c r="J959">
        <v>29</v>
      </c>
      <c r="K959">
        <f t="shared" si="18"/>
        <v>25.693743201404764</v>
      </c>
      <c r="L959" s="17">
        <f t="shared" si="20"/>
        <v>3.3062567985952356</v>
      </c>
      <c r="M959">
        <f t="shared" si="21"/>
        <v>3.3062567985952356</v>
      </c>
      <c r="N959">
        <f t="shared" si="22"/>
        <v>10.931334018257216</v>
      </c>
      <c r="O959" s="40">
        <f t="shared" si="23"/>
        <v>0.11400885512397364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7"/>
        <v>28.402793413293118</v>
      </c>
      <c r="D960" s="17">
        <f t="shared" si="14"/>
        <v>-2.4027934132931179</v>
      </c>
      <c r="E960">
        <f t="shared" si="15"/>
        <v>2.4027934132931179</v>
      </c>
      <c r="F960">
        <f t="shared" si="16"/>
        <v>5.7734161869647922</v>
      </c>
      <c r="G960" s="40">
        <f t="shared" si="19"/>
        <v>9.2415131280504534E-2</v>
      </c>
      <c r="I960" s="13">
        <v>43998</v>
      </c>
      <c r="J960">
        <v>28</v>
      </c>
      <c r="K960">
        <f t="shared" si="18"/>
        <v>25.708393532924507</v>
      </c>
      <c r="L960" s="17">
        <f t="shared" si="20"/>
        <v>2.2916064670754928</v>
      </c>
      <c r="M960">
        <f t="shared" si="21"/>
        <v>2.2916064670754928</v>
      </c>
      <c r="N960">
        <f t="shared" si="22"/>
        <v>5.2514601999422217</v>
      </c>
      <c r="O960" s="40">
        <f t="shared" si="23"/>
        <v>8.1843088109839021E-2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7"/>
        <v>25.450606030266002</v>
      </c>
      <c r="D961" s="17">
        <f t="shared" si="14"/>
        <v>-5.4506060302660018</v>
      </c>
      <c r="E961">
        <f t="shared" si="15"/>
        <v>5.4506060302660018</v>
      </c>
      <c r="F961">
        <f t="shared" si="16"/>
        <v>29.709106097172103</v>
      </c>
      <c r="G961" s="40">
        <f t="shared" si="19"/>
        <v>0.2725303015133001</v>
      </c>
      <c r="I961" s="13">
        <v>43999</v>
      </c>
      <c r="J961">
        <v>35</v>
      </c>
      <c r="K961">
        <f t="shared" si="18"/>
        <v>25.722343040120926</v>
      </c>
      <c r="L961" s="17">
        <f t="shared" si="20"/>
        <v>9.2776569598790743</v>
      </c>
      <c r="M961">
        <f t="shared" si="21"/>
        <v>9.2776569598790743</v>
      </c>
      <c r="N961">
        <f t="shared" si="22"/>
        <v>86.074918665192627</v>
      </c>
      <c r="O961" s="40">
        <f t="shared" si="23"/>
        <v>0.2650759131394021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7"/>
        <v>21.681763874761348</v>
      </c>
      <c r="D962" s="17">
        <f t="shared" si="14"/>
        <v>0.31823612523865208</v>
      </c>
      <c r="E962">
        <f t="shared" si="15"/>
        <v>0.31823612523865208</v>
      </c>
      <c r="F962">
        <f t="shared" si="16"/>
        <v>0.10127423140691105</v>
      </c>
      <c r="G962" s="40">
        <f t="shared" si="19"/>
        <v>1.4465278419938731E-2</v>
      </c>
      <c r="I962" s="13">
        <v>44000</v>
      </c>
      <c r="J962">
        <v>29</v>
      </c>
      <c r="K962">
        <f t="shared" si="18"/>
        <v>25.687788492900125</v>
      </c>
      <c r="L962" s="17">
        <f t="shared" si="20"/>
        <v>3.3122115070998746</v>
      </c>
      <c r="M962">
        <f t="shared" si="21"/>
        <v>3.3122115070998746</v>
      </c>
      <c r="N962">
        <f t="shared" si="22"/>
        <v>10.970745067764822</v>
      </c>
      <c r="O962" s="40">
        <f t="shared" si="23"/>
        <v>0.11421418989999567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7"/>
        <v>22.606261838937648</v>
      </c>
      <c r="D963" s="17">
        <f t="shared" si="14"/>
        <v>3.3937381610623518</v>
      </c>
      <c r="E963">
        <f t="shared" si="15"/>
        <v>3.3937381610623518</v>
      </c>
      <c r="F963">
        <f t="shared" si="16"/>
        <v>11.517458705850874</v>
      </c>
      <c r="G963" s="40">
        <f t="shared" si="19"/>
        <v>0.13052839081009046</v>
      </c>
      <c r="I963" s="13">
        <v>44001</v>
      </c>
      <c r="J963">
        <v>36</v>
      </c>
      <c r="K963">
        <f t="shared" si="18"/>
        <v>25.798397188864286</v>
      </c>
      <c r="L963" s="17">
        <f t="shared" si="20"/>
        <v>10.201602811135714</v>
      </c>
      <c r="M963">
        <f t="shared" si="21"/>
        <v>10.201602811135714</v>
      </c>
      <c r="N963">
        <f t="shared" si="22"/>
        <v>104.07269991617211</v>
      </c>
      <c r="O963" s="40">
        <f t="shared" si="23"/>
        <v>0.28337785586488096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7"/>
        <v>21.965694735412306</v>
      </c>
      <c r="D964" s="17">
        <f t="shared" si="14"/>
        <v>3.0343052645876938</v>
      </c>
      <c r="E964">
        <f t="shared" si="15"/>
        <v>3.0343052645876938</v>
      </c>
      <c r="F964">
        <f t="shared" si="16"/>
        <v>9.2070084387045945</v>
      </c>
      <c r="G964" s="40">
        <f t="shared" si="19"/>
        <v>0.12137221058350775</v>
      </c>
      <c r="I964" s="13">
        <v>44002</v>
      </c>
      <c r="J964">
        <v>25</v>
      </c>
      <c r="K964">
        <f t="shared" si="18"/>
        <v>25.568857436921764</v>
      </c>
      <c r="L964" s="17">
        <f t="shared" si="20"/>
        <v>-0.56885743692176405</v>
      </c>
      <c r="M964">
        <f t="shared" si="21"/>
        <v>0.56885743692176405</v>
      </c>
      <c r="N964">
        <f t="shared" si="22"/>
        <v>0.32359878354119875</v>
      </c>
      <c r="O964" s="40">
        <f t="shared" si="23"/>
        <v>2.2754297476870564E-2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7"/>
        <v>24.770931365842472</v>
      </c>
      <c r="D965" s="17">
        <f t="shared" si="14"/>
        <v>1.2290686341575281</v>
      </c>
      <c r="E965">
        <f t="shared" si="15"/>
        <v>1.2290686341575281</v>
      </c>
      <c r="F965">
        <f t="shared" si="16"/>
        <v>1.5106097074698517</v>
      </c>
      <c r="G965" s="40">
        <f t="shared" si="19"/>
        <v>4.7271870544520311E-2</v>
      </c>
      <c r="I965" s="13">
        <v>44003</v>
      </c>
      <c r="J965">
        <v>22</v>
      </c>
      <c r="K965">
        <f t="shared" si="18"/>
        <v>25.876502429725161</v>
      </c>
      <c r="L965" s="17">
        <f t="shared" si="20"/>
        <v>-3.8765024297251607</v>
      </c>
      <c r="M965">
        <f t="shared" si="21"/>
        <v>3.8765024297251607</v>
      </c>
      <c r="N965">
        <f t="shared" si="22"/>
        <v>15.027271087665074</v>
      </c>
      <c r="O965" s="40">
        <f t="shared" si="23"/>
        <v>0.1762046558965982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7"/>
        <v>28.850219504243285</v>
      </c>
      <c r="D966" s="17">
        <f t="shared" si="14"/>
        <v>-5.8502195042432845</v>
      </c>
      <c r="E966">
        <f t="shared" si="15"/>
        <v>5.8502195042432845</v>
      </c>
      <c r="F966">
        <f t="shared" si="16"/>
        <v>34.225068247828538</v>
      </c>
      <c r="G966" s="40">
        <f t="shared" si="19"/>
        <v>0.25435736974970802</v>
      </c>
      <c r="I966" s="13">
        <v>44004</v>
      </c>
      <c r="J966">
        <v>32</v>
      </c>
      <c r="K966">
        <f t="shared" si="18"/>
        <v>26.025920418535641</v>
      </c>
      <c r="L966" s="17">
        <f t="shared" si="20"/>
        <v>5.974079581464359</v>
      </c>
      <c r="M966">
        <f t="shared" si="21"/>
        <v>5.974079581464359</v>
      </c>
      <c r="N966">
        <f t="shared" si="22"/>
        <v>35.689626845669373</v>
      </c>
      <c r="O966" s="40">
        <f t="shared" si="23"/>
        <v>0.18668998692076122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7"/>
        <v>27.713569919483128</v>
      </c>
      <c r="D967" s="17">
        <f t="shared" si="14"/>
        <v>-0.71356991948312753</v>
      </c>
      <c r="E967">
        <f t="shared" si="15"/>
        <v>0.71356991948312753</v>
      </c>
      <c r="F967">
        <f t="shared" si="16"/>
        <v>0.50918202999115714</v>
      </c>
      <c r="G967" s="40">
        <f t="shared" si="19"/>
        <v>2.642851553641213E-2</v>
      </c>
      <c r="I967" s="13">
        <v>44005</v>
      </c>
      <c r="J967">
        <v>30</v>
      </c>
      <c r="K967">
        <f t="shared" si="18"/>
        <v>26.120353980329092</v>
      </c>
      <c r="L967" s="17">
        <f t="shared" si="20"/>
        <v>3.8796460196709077</v>
      </c>
      <c r="M967">
        <f t="shared" si="21"/>
        <v>3.8796460196709077</v>
      </c>
      <c r="N967">
        <f t="shared" si="22"/>
        <v>15.051653237948317</v>
      </c>
      <c r="O967" s="40">
        <f t="shared" si="23"/>
        <v>0.12932153398903026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7"/>
        <v>24.637446823368581</v>
      </c>
      <c r="D968" s="17">
        <f t="shared" si="14"/>
        <v>-2.6374468233685811</v>
      </c>
      <c r="E968">
        <f t="shared" si="15"/>
        <v>2.6374468233685811</v>
      </c>
      <c r="F968">
        <f t="shared" si="16"/>
        <v>6.9561257460970189</v>
      </c>
      <c r="G968" s="40">
        <f t="shared" si="19"/>
        <v>0.11988394651675369</v>
      </c>
      <c r="I968" s="13">
        <v>44006</v>
      </c>
      <c r="J968">
        <v>30</v>
      </c>
      <c r="K968">
        <f t="shared" si="18"/>
        <v>26.545127433727831</v>
      </c>
      <c r="L968" s="17">
        <f t="shared" si="20"/>
        <v>3.4548725662721687</v>
      </c>
      <c r="M968">
        <f t="shared" si="21"/>
        <v>3.4548725662721687</v>
      </c>
      <c r="N968">
        <f t="shared" si="22"/>
        <v>11.936144449180041</v>
      </c>
      <c r="O968" s="40">
        <f t="shared" si="23"/>
        <v>0.11516241887573896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7"/>
        <v>23.585649643486185</v>
      </c>
      <c r="D969" s="17">
        <f t="shared" si="14"/>
        <v>-7.5856496434861853</v>
      </c>
      <c r="E969">
        <f t="shared" si="15"/>
        <v>7.5856496434861853</v>
      </c>
      <c r="F969">
        <f t="shared" si="16"/>
        <v>57.542080513722091</v>
      </c>
      <c r="G969" s="40">
        <f t="shared" si="19"/>
        <v>0.47410310271788658</v>
      </c>
      <c r="I969" s="13">
        <v>44007</v>
      </c>
      <c r="J969">
        <v>26</v>
      </c>
      <c r="K969">
        <f t="shared" si="18"/>
        <v>26.662560571864109</v>
      </c>
      <c r="L969" s="17">
        <f t="shared" si="20"/>
        <v>-0.66256057186410899</v>
      </c>
      <c r="M969">
        <f t="shared" si="21"/>
        <v>0.66256057186410899</v>
      </c>
      <c r="N969">
        <f t="shared" si="22"/>
        <v>0.43898651138889516</v>
      </c>
      <c r="O969" s="40">
        <f t="shared" si="23"/>
        <v>2.5483098917850347E-2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7"/>
        <v>24.548477357671494</v>
      </c>
      <c r="D970" s="17">
        <f t="shared" si="14"/>
        <v>-2.5484773576714943</v>
      </c>
      <c r="E970">
        <f t="shared" si="15"/>
        <v>2.5484773576714943</v>
      </c>
      <c r="F970">
        <f t="shared" si="16"/>
        <v>6.4947368425642811</v>
      </c>
      <c r="G970" s="40">
        <f t="shared" si="19"/>
        <v>0.11583987989415884</v>
      </c>
      <c r="I970" s="13">
        <v>44008</v>
      </c>
      <c r="J970">
        <v>31</v>
      </c>
      <c r="K970">
        <f t="shared" si="18"/>
        <v>27.109233376501184</v>
      </c>
      <c r="L970" s="17">
        <f t="shared" si="20"/>
        <v>3.8907666234988163</v>
      </c>
      <c r="M970">
        <f t="shared" si="21"/>
        <v>3.8907666234988163</v>
      </c>
      <c r="N970">
        <f t="shared" si="22"/>
        <v>15.138064918532379</v>
      </c>
      <c r="O970" s="40">
        <f t="shared" si="23"/>
        <v>0.12550860075802633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7"/>
        <v>24.728541743291068</v>
      </c>
      <c r="D971" s="17">
        <f t="shared" si="14"/>
        <v>7.2714582567089323</v>
      </c>
      <c r="E971">
        <f t="shared" si="15"/>
        <v>7.2714582567089323</v>
      </c>
      <c r="F971">
        <f t="shared" si="16"/>
        <v>52.874105179060507</v>
      </c>
      <c r="G971" s="40">
        <f t="shared" si="19"/>
        <v>0.22723307052215413</v>
      </c>
      <c r="I971" s="13">
        <v>44009</v>
      </c>
      <c r="J971">
        <v>32</v>
      </c>
      <c r="K971">
        <f t="shared" si="18"/>
        <v>27.008334495692701</v>
      </c>
      <c r="L971" s="17">
        <f t="shared" si="20"/>
        <v>4.9916655043072993</v>
      </c>
      <c r="M971">
        <f t="shared" si="21"/>
        <v>4.9916655043072993</v>
      </c>
      <c r="N971">
        <f t="shared" si="22"/>
        <v>24.916724506891445</v>
      </c>
      <c r="O971" s="40">
        <f t="shared" si="23"/>
        <v>0.1559895470096031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7"/>
        <v>25.235591287151294</v>
      </c>
      <c r="D972" s="17">
        <f t="shared" si="14"/>
        <v>9.7644087128487058</v>
      </c>
      <c r="E972">
        <f t="shared" si="15"/>
        <v>9.7644087128487058</v>
      </c>
      <c r="F972">
        <f t="shared" si="16"/>
        <v>95.343677511555725</v>
      </c>
      <c r="G972" s="40">
        <f t="shared" si="19"/>
        <v>0.2789831060813916</v>
      </c>
      <c r="I972" s="13">
        <v>44010</v>
      </c>
      <c r="J972">
        <v>34</v>
      </c>
      <c r="K972">
        <f t="shared" si="18"/>
        <v>26.768752024184423</v>
      </c>
      <c r="L972" s="17">
        <f t="shared" si="20"/>
        <v>7.2312479758155774</v>
      </c>
      <c r="M972">
        <f t="shared" si="21"/>
        <v>7.2312479758155774</v>
      </c>
      <c r="N972">
        <f t="shared" si="22"/>
        <v>52.290947287736884</v>
      </c>
      <c r="O972" s="40">
        <f t="shared" si="23"/>
        <v>0.21268376399457581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7"/>
        <v>24.344051563824411</v>
      </c>
      <c r="D973" s="17">
        <f t="shared" si="14"/>
        <v>18.655948436175589</v>
      </c>
      <c r="E973">
        <f t="shared" si="15"/>
        <v>18.655948436175589</v>
      </c>
      <c r="F973">
        <f t="shared" si="16"/>
        <v>348.04441205324241</v>
      </c>
      <c r="G973" s="40">
        <f t="shared" si="19"/>
        <v>0.43385926595757185</v>
      </c>
      <c r="I973" s="13">
        <v>44011</v>
      </c>
      <c r="J973">
        <v>28</v>
      </c>
      <c r="K973">
        <f t="shared" si="18"/>
        <v>27.018997953284497</v>
      </c>
      <c r="L973" s="17">
        <f t="shared" si="20"/>
        <v>0.98100204671550273</v>
      </c>
      <c r="M973">
        <f t="shared" si="21"/>
        <v>0.98100204671550273</v>
      </c>
      <c r="N973">
        <f t="shared" si="22"/>
        <v>0.96236501566000543</v>
      </c>
      <c r="O973" s="40">
        <f t="shared" si="23"/>
        <v>3.5035787382696526E-2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7"/>
        <v>25.403227070352585</v>
      </c>
      <c r="D974" s="17">
        <f t="shared" si="14"/>
        <v>4.5967729296474147</v>
      </c>
      <c r="E974">
        <f t="shared" si="15"/>
        <v>4.5967729296474147</v>
      </c>
      <c r="F974">
        <f t="shared" si="16"/>
        <v>21.130321366739274</v>
      </c>
      <c r="G974" s="40">
        <f t="shared" si="19"/>
        <v>0.1532257643215805</v>
      </c>
      <c r="I974" s="13">
        <v>44012</v>
      </c>
      <c r="J974">
        <v>26</v>
      </c>
      <c r="K974">
        <f t="shared" si="18"/>
        <v>27.161599418609462</v>
      </c>
      <c r="L974" s="17">
        <f t="shared" si="20"/>
        <v>-1.1615994186094625</v>
      </c>
      <c r="M974">
        <f t="shared" si="21"/>
        <v>1.1615994186094625</v>
      </c>
      <c r="N974">
        <f t="shared" si="22"/>
        <v>1.3493132093138411</v>
      </c>
      <c r="O974" s="40">
        <f t="shared" si="23"/>
        <v>4.4676900715748556E-2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7"/>
        <v>24.046041551622586</v>
      </c>
      <c r="D975" s="17">
        <f t="shared" si="14"/>
        <v>-3.0460415516225865</v>
      </c>
      <c r="E975">
        <f t="shared" si="15"/>
        <v>3.0460415516225865</v>
      </c>
      <c r="F975">
        <f t="shared" si="16"/>
        <v>9.278369134211335</v>
      </c>
      <c r="G975" s="40">
        <f t="shared" si="19"/>
        <v>0.14504959769631365</v>
      </c>
      <c r="I975" s="13">
        <v>44013</v>
      </c>
      <c r="J975">
        <v>36</v>
      </c>
      <c r="K975">
        <f t="shared" si="18"/>
        <v>27.297379292538597</v>
      </c>
      <c r="L975" s="17">
        <f t="shared" si="20"/>
        <v>8.7026207074614028</v>
      </c>
      <c r="M975">
        <f t="shared" si="21"/>
        <v>8.7026207074614028</v>
      </c>
      <c r="N975">
        <f t="shared" si="22"/>
        <v>75.735607177936004</v>
      </c>
      <c r="O975" s="40">
        <f t="shared" si="23"/>
        <v>0.24173946409615008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7"/>
        <v>20.837330862849566</v>
      </c>
      <c r="D976" s="17">
        <f t="shared" si="14"/>
        <v>1.1626691371504343</v>
      </c>
      <c r="E976">
        <f t="shared" si="15"/>
        <v>1.1626691371504343</v>
      </c>
      <c r="F976">
        <f t="shared" si="16"/>
        <v>1.3517995224821353</v>
      </c>
      <c r="G976" s="40">
        <f t="shared" si="19"/>
        <v>5.2848597143201559E-2</v>
      </c>
      <c r="I976" s="13">
        <v>44014</v>
      </c>
      <c r="J976">
        <v>28</v>
      </c>
      <c r="K976">
        <f t="shared" si="18"/>
        <v>27.235316876847836</v>
      </c>
      <c r="L976" s="17">
        <f t="shared" si="20"/>
        <v>0.7646831231521638</v>
      </c>
      <c r="M976">
        <f t="shared" si="21"/>
        <v>0.7646831231521638</v>
      </c>
      <c r="N976">
        <f t="shared" si="22"/>
        <v>0.58474027883374735</v>
      </c>
      <c r="O976" s="40">
        <f t="shared" si="23"/>
        <v>2.7310111541148707E-2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7"/>
        <v>21.300995991092503</v>
      </c>
      <c r="D977" s="17">
        <f t="shared" si="14"/>
        <v>6.6990040089074974</v>
      </c>
      <c r="E977">
        <f t="shared" si="15"/>
        <v>6.6990040089074974</v>
      </c>
      <c r="F977">
        <f t="shared" si="16"/>
        <v>44.876654711358718</v>
      </c>
      <c r="G977" s="40">
        <f t="shared" si="19"/>
        <v>0.23925014317526777</v>
      </c>
      <c r="I977" s="13">
        <v>44015</v>
      </c>
      <c r="J977">
        <v>31</v>
      </c>
      <c r="K977">
        <f t="shared" si="18"/>
        <v>27.415407102024691</v>
      </c>
      <c r="L977" s="17">
        <f t="shared" si="20"/>
        <v>3.584592897975309</v>
      </c>
      <c r="M977">
        <f t="shared" si="21"/>
        <v>3.584592897975309</v>
      </c>
      <c r="N977">
        <f t="shared" si="22"/>
        <v>12.849306244215024</v>
      </c>
      <c r="O977" s="40">
        <f t="shared" si="23"/>
        <v>0.11563202896694545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7"/>
        <v>25.567691396820774</v>
      </c>
      <c r="D978" s="17">
        <f t="shared" si="14"/>
        <v>4.4323086031792265</v>
      </c>
      <c r="E978">
        <f t="shared" si="15"/>
        <v>4.4323086031792265</v>
      </c>
      <c r="F978">
        <f t="shared" si="16"/>
        <v>19.645359553816586</v>
      </c>
      <c r="G978" s="40">
        <f t="shared" si="19"/>
        <v>0.14774362010597422</v>
      </c>
      <c r="I978" s="13">
        <v>44016</v>
      </c>
      <c r="J978">
        <v>36</v>
      </c>
      <c r="K978">
        <f t="shared" si="18"/>
        <v>27.634719150431376</v>
      </c>
      <c r="L978" s="17">
        <f t="shared" si="20"/>
        <v>8.3652808495686237</v>
      </c>
      <c r="M978">
        <f t="shared" si="21"/>
        <v>8.3652808495686237</v>
      </c>
      <c r="N978">
        <f t="shared" si="22"/>
        <v>69.97792369215955</v>
      </c>
      <c r="O978" s="40">
        <f t="shared" si="23"/>
        <v>0.23236891248801733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7"/>
        <v>29.329236653658707</v>
      </c>
      <c r="D979" s="17">
        <f t="shared" si="14"/>
        <v>1.6707633463412925</v>
      </c>
      <c r="E979">
        <f t="shared" si="15"/>
        <v>1.6707633463412925</v>
      </c>
      <c r="F979">
        <f t="shared" si="16"/>
        <v>2.791450159477554</v>
      </c>
      <c r="G979" s="40">
        <f t="shared" si="19"/>
        <v>5.389559181746105E-2</v>
      </c>
      <c r="I979" s="13">
        <v>44017</v>
      </c>
      <c r="J979">
        <v>22</v>
      </c>
      <c r="K979">
        <f t="shared" si="18"/>
        <v>27.939213532564903</v>
      </c>
      <c r="L979" s="17">
        <f t="shared" si="20"/>
        <v>-5.9392135325649029</v>
      </c>
      <c r="M979">
        <f t="shared" si="21"/>
        <v>5.9392135325649029</v>
      </c>
      <c r="N979">
        <f t="shared" si="22"/>
        <v>35.274257385402073</v>
      </c>
      <c r="O979" s="40">
        <f t="shared" si="23"/>
        <v>0.26996425148022285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7"/>
        <v>34.781050964044127</v>
      </c>
      <c r="D980" s="17">
        <f t="shared" si="14"/>
        <v>-0.78105096404412677</v>
      </c>
      <c r="E980">
        <f t="shared" si="15"/>
        <v>0.78105096404412677</v>
      </c>
      <c r="F980">
        <f t="shared" si="16"/>
        <v>0.61004060843425978</v>
      </c>
      <c r="G980" s="40">
        <f t="shared" si="19"/>
        <v>2.2972087177768434E-2</v>
      </c>
      <c r="I980" s="13">
        <v>44018</v>
      </c>
      <c r="J980">
        <v>23</v>
      </c>
      <c r="K980">
        <f t="shared" si="18"/>
        <v>27.942121359930447</v>
      </c>
      <c r="L980" s="17">
        <f t="shared" si="20"/>
        <v>-4.9421213599304465</v>
      </c>
      <c r="M980">
        <f t="shared" si="21"/>
        <v>4.9421213599304465</v>
      </c>
      <c r="N980">
        <f t="shared" si="22"/>
        <v>24.424563536280765</v>
      </c>
      <c r="O980" s="40">
        <f t="shared" si="23"/>
        <v>0.21487484173610638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7"/>
        <v>32.87439795542236</v>
      </c>
      <c r="D981" s="17">
        <f t="shared" si="14"/>
        <v>-12.87439795542236</v>
      </c>
      <c r="E981">
        <f t="shared" si="15"/>
        <v>12.87439795542236</v>
      </c>
      <c r="F981">
        <f t="shared" si="16"/>
        <v>165.75012271458345</v>
      </c>
      <c r="G981" s="40">
        <f t="shared" si="19"/>
        <v>0.64371989777111804</v>
      </c>
      <c r="I981" s="13">
        <v>44019</v>
      </c>
      <c r="J981">
        <v>31</v>
      </c>
      <c r="K981">
        <f t="shared" si="18"/>
        <v>27.849216575758916</v>
      </c>
      <c r="L981" s="17">
        <f t="shared" si="20"/>
        <v>3.1507834242410837</v>
      </c>
      <c r="M981">
        <f t="shared" si="21"/>
        <v>3.1507834242410837</v>
      </c>
      <c r="N981">
        <f t="shared" si="22"/>
        <v>9.9274361864723684</v>
      </c>
      <c r="O981" s="40">
        <f t="shared" si="23"/>
        <v>0.10163817497551883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7"/>
        <v>28.138962847630182</v>
      </c>
      <c r="D982" s="17">
        <f t="shared" si="14"/>
        <v>-0.1389628476301823</v>
      </c>
      <c r="E982">
        <f t="shared" si="15"/>
        <v>0.1389628476301823</v>
      </c>
      <c r="F982">
        <f t="shared" si="16"/>
        <v>1.9310673021489262E-2</v>
      </c>
      <c r="G982" s="40">
        <f t="shared" si="19"/>
        <v>4.9629588439350824E-3</v>
      </c>
      <c r="I982" s="13">
        <v>44020</v>
      </c>
      <c r="J982">
        <v>25</v>
      </c>
      <c r="K982">
        <f t="shared" si="18"/>
        <v>28.239123607565169</v>
      </c>
      <c r="L982" s="17">
        <f t="shared" si="20"/>
        <v>-3.239123607565169</v>
      </c>
      <c r="M982">
        <f t="shared" si="21"/>
        <v>3.239123607565169</v>
      </c>
      <c r="N982">
        <f t="shared" si="22"/>
        <v>10.491921745085996</v>
      </c>
      <c r="O982" s="40">
        <f t="shared" si="23"/>
        <v>0.12956494430260676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7"/>
        <v>25.69078313332097</v>
      </c>
      <c r="D983" s="17">
        <f t="shared" si="14"/>
        <v>1.30921686667903</v>
      </c>
      <c r="E983">
        <f t="shared" si="15"/>
        <v>1.30921686667903</v>
      </c>
      <c r="F983">
        <f t="shared" si="16"/>
        <v>1.7140488039968571</v>
      </c>
      <c r="G983" s="40">
        <f t="shared" si="19"/>
        <v>4.8489513580704816E-2</v>
      </c>
      <c r="I983" s="13">
        <v>44021</v>
      </c>
      <c r="J983">
        <v>30</v>
      </c>
      <c r="K983">
        <f t="shared" si="18"/>
        <v>28.227684710074257</v>
      </c>
      <c r="L983" s="17">
        <f t="shared" si="20"/>
        <v>1.7723152899257428</v>
      </c>
      <c r="M983">
        <f t="shared" si="21"/>
        <v>1.7723152899257428</v>
      </c>
      <c r="N983">
        <f t="shared" si="22"/>
        <v>3.1411014869045699</v>
      </c>
      <c r="O983" s="40">
        <f t="shared" si="23"/>
        <v>5.9077176330858093E-2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7"/>
        <v>26.611684273996001</v>
      </c>
      <c r="D984" s="17">
        <f t="shared" si="14"/>
        <v>1.3883157260039987</v>
      </c>
      <c r="E984">
        <f t="shared" si="15"/>
        <v>1.3883157260039987</v>
      </c>
      <c r="F984">
        <f t="shared" si="16"/>
        <v>1.9274205550700099</v>
      </c>
      <c r="G984" s="40">
        <f t="shared" si="19"/>
        <v>4.9582704500142807E-2</v>
      </c>
      <c r="I984" s="13">
        <v>44022</v>
      </c>
      <c r="J984">
        <v>22</v>
      </c>
      <c r="K984">
        <f t="shared" si="18"/>
        <v>28.360303278089596</v>
      </c>
      <c r="L984" s="17">
        <f t="shared" si="20"/>
        <v>-6.3603032780895958</v>
      </c>
      <c r="M984">
        <f t="shared" si="21"/>
        <v>6.3603032780895958</v>
      </c>
      <c r="N984">
        <f t="shared" si="22"/>
        <v>40.453457789277259</v>
      </c>
      <c r="O984" s="40">
        <f t="shared" si="23"/>
        <v>0.28910469445861797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7"/>
        <v>27.962923242526337</v>
      </c>
      <c r="D985" s="17">
        <f t="shared" si="14"/>
        <v>3.7076757473663235E-2</v>
      </c>
      <c r="E985">
        <f t="shared" si="15"/>
        <v>3.7076757473663235E-2</v>
      </c>
      <c r="F985">
        <f t="shared" si="16"/>
        <v>1.3746859447608425E-3</v>
      </c>
      <c r="G985" s="40">
        <f t="shared" si="19"/>
        <v>1.324169909773687E-3</v>
      </c>
      <c r="I985" s="13">
        <v>44023</v>
      </c>
      <c r="J985">
        <v>27</v>
      </c>
      <c r="K985">
        <f t="shared" si="18"/>
        <v>28.7257615804021</v>
      </c>
      <c r="L985" s="17">
        <f t="shared" si="20"/>
        <v>-1.7257615804021</v>
      </c>
      <c r="M985">
        <f t="shared" si="21"/>
        <v>1.7257615804021</v>
      </c>
      <c r="N985">
        <f t="shared" si="22"/>
        <v>2.978253032391954</v>
      </c>
      <c r="O985" s="40">
        <f t="shared" si="23"/>
        <v>6.3917095570448154E-2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7"/>
        <v>29.174090322860966</v>
      </c>
      <c r="D986" s="17">
        <f t="shared" si="14"/>
        <v>1.825909677139034</v>
      </c>
      <c r="E986">
        <f t="shared" si="15"/>
        <v>1.825909677139034</v>
      </c>
      <c r="F986">
        <f t="shared" si="16"/>
        <v>3.3339461490699711</v>
      </c>
      <c r="G986" s="40">
        <f t="shared" si="19"/>
        <v>5.8900312165775286E-2</v>
      </c>
      <c r="I986" s="13">
        <v>44024</v>
      </c>
      <c r="J986">
        <v>21</v>
      </c>
      <c r="K986">
        <f t="shared" si="18"/>
        <v>28.404022969773358</v>
      </c>
      <c r="L986" s="17">
        <f t="shared" si="20"/>
        <v>-7.4040229697733579</v>
      </c>
      <c r="M986">
        <f t="shared" si="21"/>
        <v>7.4040229697733579</v>
      </c>
      <c r="N986">
        <f t="shared" si="22"/>
        <v>54.819556136931496</v>
      </c>
      <c r="O986" s="40">
        <f t="shared" si="23"/>
        <v>0.3525725223701599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7"/>
        <v>31.098632703699955</v>
      </c>
      <c r="D987" s="17">
        <f t="shared" si="14"/>
        <v>-3.0986327036999555</v>
      </c>
      <c r="E987">
        <f t="shared" si="15"/>
        <v>3.0986327036999555</v>
      </c>
      <c r="F987">
        <f t="shared" si="16"/>
        <v>9.6015246324388954</v>
      </c>
      <c r="G987" s="40">
        <f t="shared" si="19"/>
        <v>0.11066545370356984</v>
      </c>
      <c r="I987" s="13">
        <v>44025</v>
      </c>
      <c r="J987">
        <v>23</v>
      </c>
      <c r="K987">
        <f t="shared" si="18"/>
        <v>28.145512045573046</v>
      </c>
      <c r="L987" s="17">
        <f t="shared" si="20"/>
        <v>-5.1455120455730459</v>
      </c>
      <c r="M987">
        <f t="shared" si="21"/>
        <v>5.1455120455730459</v>
      </c>
      <c r="N987">
        <f t="shared" si="22"/>
        <v>26.476294211137311</v>
      </c>
      <c r="O987" s="40">
        <f t="shared" si="23"/>
        <v>0.22371791502491503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7"/>
        <v>26.672567891749516</v>
      </c>
      <c r="D988" s="17">
        <f t="shared" si="14"/>
        <v>4.3274321082504841</v>
      </c>
      <c r="E988">
        <f t="shared" si="15"/>
        <v>4.3274321082504841</v>
      </c>
      <c r="F988">
        <f t="shared" si="16"/>
        <v>18.72666865151723</v>
      </c>
      <c r="G988" s="40">
        <f t="shared" si="19"/>
        <v>0.1395945841371124</v>
      </c>
      <c r="I988" s="13">
        <v>44026</v>
      </c>
      <c r="J988">
        <v>29</v>
      </c>
      <c r="K988">
        <f t="shared" si="18"/>
        <v>28.282061487228827</v>
      </c>
      <c r="L988" s="17">
        <f t="shared" si="20"/>
        <v>0.71793851277117327</v>
      </c>
      <c r="M988">
        <f t="shared" si="21"/>
        <v>0.71793851277117327</v>
      </c>
      <c r="N988">
        <f t="shared" si="22"/>
        <v>0.5154357081200841</v>
      </c>
      <c r="O988" s="40">
        <f t="shared" si="23"/>
        <v>2.4756500440385285E-2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7"/>
        <v>27.201939455025233</v>
      </c>
      <c r="D989" s="17">
        <f t="shared" si="14"/>
        <v>-1.2019394550252329</v>
      </c>
      <c r="E989">
        <f t="shared" si="15"/>
        <v>1.2019394550252329</v>
      </c>
      <c r="F989">
        <f t="shared" si="16"/>
        <v>1.4446584535463538</v>
      </c>
      <c r="G989" s="40">
        <f t="shared" si="19"/>
        <v>4.6228440577893576E-2</v>
      </c>
      <c r="I989" s="13">
        <v>44027</v>
      </c>
      <c r="J989">
        <v>28</v>
      </c>
      <c r="K989">
        <f t="shared" si="18"/>
        <v>28.125058315130659</v>
      </c>
      <c r="L989" s="17">
        <f t="shared" si="20"/>
        <v>-0.12505831513065857</v>
      </c>
      <c r="M989">
        <f t="shared" si="21"/>
        <v>0.12505831513065857</v>
      </c>
      <c r="N989">
        <f t="shared" si="22"/>
        <v>1.5639582183319106E-2</v>
      </c>
      <c r="O989" s="40">
        <f t="shared" si="23"/>
        <v>4.4663683975235203E-3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7"/>
        <v>27.121407272377756</v>
      </c>
      <c r="D990" s="17">
        <f t="shared" si="14"/>
        <v>5.8785927276222445</v>
      </c>
      <c r="E990">
        <f t="shared" si="15"/>
        <v>5.8785927276222445</v>
      </c>
      <c r="F990">
        <f t="shared" si="16"/>
        <v>34.557852457253141</v>
      </c>
      <c r="G990" s="40">
        <f t="shared" si="19"/>
        <v>0.17813917356431044</v>
      </c>
      <c r="I990" s="13">
        <v>44028</v>
      </c>
      <c r="J990">
        <v>32</v>
      </c>
      <c r="K990">
        <f t="shared" si="18"/>
        <v>28.214749441628147</v>
      </c>
      <c r="L990" s="17">
        <f t="shared" si="20"/>
        <v>3.7852505583718532</v>
      </c>
      <c r="M990">
        <f t="shared" si="21"/>
        <v>3.7852505583718532</v>
      </c>
      <c r="N990">
        <f t="shared" si="22"/>
        <v>14.328121789654427</v>
      </c>
      <c r="O990" s="40">
        <f t="shared" si="23"/>
        <v>0.11828907994912041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7"/>
        <v>27.471784517898094</v>
      </c>
      <c r="D991" s="17">
        <f t="shared" si="14"/>
        <v>5.5282154821019063</v>
      </c>
      <c r="E991">
        <f t="shared" si="15"/>
        <v>5.5282154821019063</v>
      </c>
      <c r="F991">
        <f t="shared" si="16"/>
        <v>30.561166416551213</v>
      </c>
      <c r="G991" s="40">
        <f t="shared" si="19"/>
        <v>0.16752168127581535</v>
      </c>
      <c r="I991" s="13">
        <v>44029</v>
      </c>
      <c r="J991">
        <v>30</v>
      </c>
      <c r="K991">
        <f t="shared" si="18"/>
        <v>27.917455993614539</v>
      </c>
      <c r="L991" s="17">
        <f t="shared" si="20"/>
        <v>2.0825440063854614</v>
      </c>
      <c r="M991">
        <f t="shared" si="21"/>
        <v>2.0825440063854614</v>
      </c>
      <c r="N991">
        <f t="shared" si="22"/>
        <v>4.3369895385320092</v>
      </c>
      <c r="O991" s="40">
        <f t="shared" si="23"/>
        <v>6.9418133546182051E-2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7"/>
        <v>27.68243352493112</v>
      </c>
      <c r="D992" s="17">
        <f t="shared" si="14"/>
        <v>6.3175664750688796</v>
      </c>
      <c r="E992">
        <f t="shared" si="15"/>
        <v>6.3175664750688796</v>
      </c>
      <c r="F992">
        <f t="shared" si="16"/>
        <v>39.911646166914231</v>
      </c>
      <c r="G992" s="40">
        <f t="shared" si="19"/>
        <v>0.18581077867849646</v>
      </c>
      <c r="I992" s="13">
        <v>44030</v>
      </c>
      <c r="J992">
        <v>22</v>
      </c>
      <c r="K992">
        <f t="shared" si="18"/>
        <v>27.873567875790282</v>
      </c>
      <c r="L992" s="17">
        <f t="shared" si="20"/>
        <v>-5.8735678757902825</v>
      </c>
      <c r="M992">
        <f t="shared" si="21"/>
        <v>5.8735678757902825</v>
      </c>
      <c r="N992">
        <f t="shared" si="22"/>
        <v>34.498799591515571</v>
      </c>
      <c r="O992" s="40">
        <f t="shared" si="23"/>
        <v>0.26698035799046738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7"/>
        <v>29.005458137838048</v>
      </c>
      <c r="D993" s="17">
        <f t="shared" si="14"/>
        <v>-4.0054581378380476</v>
      </c>
      <c r="E993">
        <f t="shared" si="15"/>
        <v>4.0054581378380476</v>
      </c>
      <c r="F993">
        <f t="shared" si="16"/>
        <v>16.04369489397304</v>
      </c>
      <c r="G993" s="40">
        <f t="shared" si="19"/>
        <v>0.16021832551352191</v>
      </c>
      <c r="I993" s="13">
        <v>44031</v>
      </c>
      <c r="J993">
        <v>25</v>
      </c>
      <c r="K993">
        <f t="shared" si="18"/>
        <v>27.54475869158383</v>
      </c>
      <c r="L993" s="17">
        <f t="shared" si="20"/>
        <v>-2.5447586915838301</v>
      </c>
      <c r="M993">
        <f t="shared" si="21"/>
        <v>2.5447586915838301</v>
      </c>
      <c r="N993">
        <f t="shared" si="22"/>
        <v>6.4757967983914471</v>
      </c>
      <c r="O993" s="40">
        <f t="shared" si="23"/>
        <v>0.10179034766335321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7"/>
        <v>28.604487765848837</v>
      </c>
      <c r="D994" s="17">
        <f t="shared" si="14"/>
        <v>3.3955122341511625</v>
      </c>
      <c r="E994">
        <f t="shared" si="15"/>
        <v>3.3955122341511625</v>
      </c>
      <c r="F994">
        <f t="shared" si="16"/>
        <v>11.529503332270219</v>
      </c>
      <c r="G994" s="40">
        <f t="shared" si="19"/>
        <v>0.10610975731722383</v>
      </c>
      <c r="I994" s="13">
        <v>44032</v>
      </c>
      <c r="J994">
        <v>28</v>
      </c>
      <c r="K994">
        <f t="shared" si="18"/>
        <v>27.327352182359093</v>
      </c>
      <c r="L994" s="17">
        <f t="shared" si="20"/>
        <v>0.67264781764090742</v>
      </c>
      <c r="M994">
        <f t="shared" si="21"/>
        <v>0.67264781764090742</v>
      </c>
      <c r="N994">
        <f t="shared" si="22"/>
        <v>0.45245508657707545</v>
      </c>
      <c r="O994" s="40">
        <f t="shared" si="23"/>
        <v>2.4023136344318123E-2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7"/>
        <v>29.559802955497254</v>
      </c>
      <c r="D995" s="17">
        <f t="shared" si="14"/>
        <v>-3.5598029554972541</v>
      </c>
      <c r="E995">
        <f t="shared" si="15"/>
        <v>3.5598029554972541</v>
      </c>
      <c r="F995">
        <f t="shared" si="16"/>
        <v>12.672197081966985</v>
      </c>
      <c r="G995" s="40">
        <f t="shared" si="19"/>
        <v>0.13691549828835592</v>
      </c>
      <c r="I995" s="13">
        <v>44033</v>
      </c>
      <c r="J995">
        <v>24</v>
      </c>
      <c r="K995">
        <f t="shared" si="18"/>
        <v>27.407366226640278</v>
      </c>
      <c r="L995" s="17">
        <f t="shared" si="20"/>
        <v>-3.4073662266402778</v>
      </c>
      <c r="M995">
        <f t="shared" si="21"/>
        <v>3.4073662266402778</v>
      </c>
      <c r="N995">
        <f t="shared" si="22"/>
        <v>11.610144602448806</v>
      </c>
      <c r="O995" s="40">
        <f t="shared" si="23"/>
        <v>0.14197359277667823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7"/>
        <v>28.140175960043027</v>
      </c>
      <c r="D996" s="17">
        <f t="shared" si="14"/>
        <v>-4.1401759600430275</v>
      </c>
      <c r="E996">
        <f t="shared" si="15"/>
        <v>4.1401759600430275</v>
      </c>
      <c r="F996">
        <f t="shared" si="16"/>
        <v>17.141056980118204</v>
      </c>
      <c r="G996" s="40">
        <f t="shared" si="19"/>
        <v>0.17250733166845947</v>
      </c>
      <c r="I996" s="13">
        <v>44034</v>
      </c>
      <c r="J996">
        <v>26</v>
      </c>
      <c r="K996">
        <f t="shared" si="18"/>
        <v>27.43571590341265</v>
      </c>
      <c r="L996" s="17">
        <f t="shared" si="20"/>
        <v>-1.4357159034126497</v>
      </c>
      <c r="M996">
        <f t="shared" si="21"/>
        <v>1.4357159034126497</v>
      </c>
      <c r="N996">
        <f t="shared" si="22"/>
        <v>2.0612801553120006</v>
      </c>
      <c r="O996" s="40">
        <f t="shared" si="23"/>
        <v>5.5219842438948064E-2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7"/>
        <v>30.078243175147243</v>
      </c>
      <c r="D997" s="17">
        <f t="shared" si="14"/>
        <v>-6.078243175147243</v>
      </c>
      <c r="E997">
        <f t="shared" si="15"/>
        <v>6.078243175147243</v>
      </c>
      <c r="F997">
        <f t="shared" si="16"/>
        <v>36.945040096224041</v>
      </c>
      <c r="G997" s="40">
        <f t="shared" si="19"/>
        <v>0.25326013229780181</v>
      </c>
      <c r="I997" s="13">
        <v>44035</v>
      </c>
      <c r="J997">
        <v>32</v>
      </c>
      <c r="K997">
        <f t="shared" si="18"/>
        <v>27.654056444657808</v>
      </c>
      <c r="L997" s="17">
        <f t="shared" si="20"/>
        <v>4.3459435553421919</v>
      </c>
      <c r="M997">
        <f t="shared" si="21"/>
        <v>4.3459435553421919</v>
      </c>
      <c r="N997">
        <f t="shared" si="22"/>
        <v>18.887225386220333</v>
      </c>
      <c r="O997" s="40">
        <f t="shared" si="23"/>
        <v>0.1358107361044435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7"/>
        <v>31.243421392752886</v>
      </c>
      <c r="D998" s="17">
        <f t="shared" si="14"/>
        <v>-1.2434213927528859</v>
      </c>
      <c r="E998">
        <f t="shared" si="15"/>
        <v>1.2434213927528859</v>
      </c>
      <c r="F998">
        <f t="shared" si="16"/>
        <v>1.5460967599555264</v>
      </c>
      <c r="G998" s="40">
        <f t="shared" si="19"/>
        <v>4.1447379758429527E-2</v>
      </c>
      <c r="I998" s="13">
        <v>44036</v>
      </c>
      <c r="J998">
        <v>27</v>
      </c>
      <c r="K998">
        <f t="shared" si="18"/>
        <v>27.766278772358003</v>
      </c>
      <c r="L998" s="17">
        <f t="shared" si="20"/>
        <v>-0.76627877235800312</v>
      </c>
      <c r="M998">
        <f t="shared" si="21"/>
        <v>0.76627877235800312</v>
      </c>
      <c r="N998">
        <f t="shared" si="22"/>
        <v>0.58718315696648837</v>
      </c>
      <c r="O998" s="40">
        <f t="shared" si="23"/>
        <v>2.8380695272518634E-2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7"/>
        <v>32.342727577634953</v>
      </c>
      <c r="D999" s="17">
        <f t="shared" si="14"/>
        <v>-5.3427275776349532</v>
      </c>
      <c r="E999">
        <f t="shared" si="15"/>
        <v>5.3427275776349532</v>
      </c>
      <c r="F999">
        <f t="shared" si="16"/>
        <v>28.544737968821053</v>
      </c>
      <c r="G999" s="40">
        <f t="shared" si="19"/>
        <v>0.19787879917166493</v>
      </c>
      <c r="I999" s="13">
        <v>44037</v>
      </c>
      <c r="J999">
        <v>22</v>
      </c>
      <c r="K999">
        <f t="shared" si="18"/>
        <v>27.490438705989554</v>
      </c>
      <c r="L999" s="17">
        <f t="shared" si="20"/>
        <v>-5.4904387059895541</v>
      </c>
      <c r="M999">
        <f t="shared" si="21"/>
        <v>5.4904387059895541</v>
      </c>
      <c r="N999">
        <f t="shared" si="22"/>
        <v>30.144917184228248</v>
      </c>
      <c r="O999" s="40">
        <f t="shared" si="23"/>
        <v>0.24956539572679792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7"/>
        <v>29.414494071513623</v>
      </c>
      <c r="D1000" s="17">
        <f t="shared" si="14"/>
        <v>5.5855059284863771</v>
      </c>
      <c r="E1000">
        <f t="shared" si="15"/>
        <v>5.5855059284863771</v>
      </c>
      <c r="F1000">
        <f t="shared" si="16"/>
        <v>31.197876477156466</v>
      </c>
      <c r="G1000" s="40">
        <f t="shared" si="19"/>
        <v>0.15958588367103935</v>
      </c>
      <c r="I1000" s="13">
        <v>44038</v>
      </c>
      <c r="J1000">
        <v>26</v>
      </c>
      <c r="K1000">
        <f t="shared" si="18"/>
        <v>27.371304199132233</v>
      </c>
      <c r="L1000" s="17">
        <f t="shared" si="20"/>
        <v>-1.3713041991322328</v>
      </c>
      <c r="M1000">
        <f t="shared" si="21"/>
        <v>1.3713041991322328</v>
      </c>
      <c r="N1000">
        <f t="shared" si="22"/>
        <v>1.8804752065576944</v>
      </c>
      <c r="O1000" s="40">
        <f t="shared" si="23"/>
        <v>5.2742469197393567E-2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7"/>
        <v>30.445577549692679</v>
      </c>
      <c r="D1001" s="17">
        <f t="shared" si="14"/>
        <v>-5.445577549692679</v>
      </c>
      <c r="E1001">
        <f t="shared" si="15"/>
        <v>5.445577549692679</v>
      </c>
      <c r="F1001">
        <f t="shared" si="16"/>
        <v>29.654314849716922</v>
      </c>
      <c r="G1001" s="40">
        <f t="shared" si="19"/>
        <v>0.21782310198770716</v>
      </c>
      <c r="I1001" s="13">
        <v>44039</v>
      </c>
      <c r="J1001">
        <v>30</v>
      </c>
      <c r="K1001">
        <f t="shared" si="18"/>
        <v>27.401378966288526</v>
      </c>
      <c r="L1001" s="17">
        <f t="shared" si="20"/>
        <v>2.5986210337114741</v>
      </c>
      <c r="M1001">
        <f t="shared" si="21"/>
        <v>2.5986210337114741</v>
      </c>
      <c r="N1001">
        <f t="shared" si="22"/>
        <v>6.7528312768476901</v>
      </c>
      <c r="O1001" s="40">
        <f t="shared" si="23"/>
        <v>8.662070112371581E-2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17"/>
        <v>28.672709225567303</v>
      </c>
      <c r="D1002" s="17">
        <f t="shared" si="14"/>
        <v>-5.6727092255673028</v>
      </c>
      <c r="E1002">
        <f t="shared" si="15"/>
        <v>5.6727092255673028</v>
      </c>
      <c r="F1002">
        <f t="shared" si="16"/>
        <v>32.17962995783639</v>
      </c>
      <c r="G1002" s="40">
        <f t="shared" si="19"/>
        <v>0.24663953154640447</v>
      </c>
      <c r="I1002" s="13">
        <v>44040</v>
      </c>
      <c r="J1002">
        <v>26</v>
      </c>
      <c r="K1002">
        <f t="shared" si="18"/>
        <v>27.238668033146876</v>
      </c>
      <c r="L1002" s="17">
        <f t="shared" si="20"/>
        <v>-1.238668033146876</v>
      </c>
      <c r="M1002">
        <f t="shared" si="21"/>
        <v>1.238668033146876</v>
      </c>
      <c r="N1002">
        <f t="shared" si="22"/>
        <v>1.5342984963399504</v>
      </c>
      <c r="O1002" s="40">
        <f t="shared" si="23"/>
        <v>4.7641078197956772E-2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si="17"/>
        <v>26.809262219805504</v>
      </c>
      <c r="D1003" s="17">
        <f t="shared" ref="D1003:D1066" si="24">B1003-C1003</f>
        <v>-13.809262219805504</v>
      </c>
      <c r="E1003">
        <f t="shared" ref="E1003:E1066" si="25">ABS(D1003)</f>
        <v>13.809262219805504</v>
      </c>
      <c r="F1003">
        <f t="shared" ref="F1003:F1066" si="26">E1003^2</f>
        <v>190.69572305534763</v>
      </c>
      <c r="G1003" s="40">
        <f t="shared" si="19"/>
        <v>1.0622509399850388</v>
      </c>
      <c r="I1003" s="13">
        <v>44041</v>
      </c>
      <c r="J1003">
        <v>29</v>
      </c>
      <c r="K1003">
        <f t="shared" si="18"/>
        <v>27.179414173602378</v>
      </c>
      <c r="L1003" s="17">
        <f t="shared" si="20"/>
        <v>1.8205858263976218</v>
      </c>
      <c r="M1003">
        <f t="shared" si="21"/>
        <v>1.8205858263976218</v>
      </c>
      <c r="N1003">
        <f t="shared" si="22"/>
        <v>3.3145327512799114</v>
      </c>
      <c r="O1003" s="40">
        <f t="shared" si="23"/>
        <v>6.2778821599917989E-2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ref="C1004:C1067" si="27">$F$861*B997+(1-$F$861)*C1003</f>
        <v>25.688946142089208</v>
      </c>
      <c r="D1004" s="17">
        <f t="shared" si="24"/>
        <v>-7.6889461420892076</v>
      </c>
      <c r="E1004">
        <f t="shared" si="25"/>
        <v>7.6889461420892076</v>
      </c>
      <c r="F1004">
        <f t="shared" si="26"/>
        <v>59.119892775948507</v>
      </c>
      <c r="G1004" s="40">
        <f t="shared" si="19"/>
        <v>0.42716367456051152</v>
      </c>
      <c r="I1004" s="13">
        <v>44042</v>
      </c>
      <c r="J1004">
        <v>31</v>
      </c>
      <c r="K1004">
        <f t="shared" ref="K1004:K1067" si="28">$N$861*J997+(1-$N$861)*K1003</f>
        <v>27.410015357968039</v>
      </c>
      <c r="L1004" s="17">
        <f t="shared" si="20"/>
        <v>3.5899846420319612</v>
      </c>
      <c r="M1004">
        <f t="shared" si="21"/>
        <v>3.5899846420319612</v>
      </c>
      <c r="N1004">
        <f t="shared" si="22"/>
        <v>12.887989730025348</v>
      </c>
      <c r="O1004" s="40">
        <f t="shared" si="23"/>
        <v>0.1158059561945794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7"/>
        <v>27.408167265296669</v>
      </c>
      <c r="D1005" s="17">
        <f t="shared" si="24"/>
        <v>-1.4081672652966688</v>
      </c>
      <c r="E1005">
        <f t="shared" si="25"/>
        <v>1.4081672652966688</v>
      </c>
      <c r="F1005">
        <f t="shared" si="26"/>
        <v>1.9829350470530989</v>
      </c>
      <c r="G1005" s="40">
        <f t="shared" ref="G1005:G1068" si="29">E1005/B1005</f>
        <v>5.4160279434487264E-2</v>
      </c>
      <c r="I1005" s="13">
        <v>44043</v>
      </c>
      <c r="J1005">
        <v>29</v>
      </c>
      <c r="K1005">
        <f t="shared" si="28"/>
        <v>27.390401553637915</v>
      </c>
      <c r="L1005" s="17">
        <f t="shared" si="20"/>
        <v>1.6095984463620852</v>
      </c>
      <c r="M1005">
        <f t="shared" si="21"/>
        <v>1.6095984463620852</v>
      </c>
      <c r="N1005">
        <f t="shared" si="22"/>
        <v>2.5908071585312382</v>
      </c>
      <c r="O1005" s="40">
        <f t="shared" si="23"/>
        <v>5.5503394702140871E-2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7"/>
        <v>27.245392730941877</v>
      </c>
      <c r="D1006" s="17">
        <f t="shared" si="24"/>
        <v>-0.24539273094187664</v>
      </c>
      <c r="E1006">
        <f t="shared" si="25"/>
        <v>0.24539273094187664</v>
      </c>
      <c r="F1006">
        <f t="shared" si="26"/>
        <v>6.0217592399112257E-2</v>
      </c>
      <c r="G1006" s="40">
        <f t="shared" si="29"/>
        <v>9.08861966451395E-3</v>
      </c>
      <c r="I1006" s="13">
        <v>44044</v>
      </c>
      <c r="J1006">
        <v>20</v>
      </c>
      <c r="K1006">
        <f t="shared" si="28"/>
        <v>27.132542233787511</v>
      </c>
      <c r="L1006" s="17">
        <f t="shared" si="20"/>
        <v>-7.1325422337875111</v>
      </c>
      <c r="M1006">
        <f t="shared" si="21"/>
        <v>7.1325422337875111</v>
      </c>
      <c r="N1006">
        <f t="shared" si="22"/>
        <v>50.873158716762539</v>
      </c>
      <c r="O1006" s="40">
        <f t="shared" si="23"/>
        <v>0.35662711168937555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7"/>
        <v>30.337881263572672</v>
      </c>
      <c r="D1007" s="17">
        <f t="shared" si="24"/>
        <v>-4.3378812635726725</v>
      </c>
      <c r="E1007">
        <f t="shared" si="25"/>
        <v>4.3378812635726725</v>
      </c>
      <c r="F1007">
        <f t="shared" si="26"/>
        <v>18.817213856854845</v>
      </c>
      <c r="G1007" s="40">
        <f t="shared" si="29"/>
        <v>0.16684158706048741</v>
      </c>
      <c r="I1007" s="13">
        <v>44045</v>
      </c>
      <c r="J1007">
        <v>27</v>
      </c>
      <c r="K1007">
        <f t="shared" si="28"/>
        <v>27.078365088133268</v>
      </c>
      <c r="L1007" s="17">
        <f t="shared" si="20"/>
        <v>-7.8365088133267591E-2</v>
      </c>
      <c r="M1007">
        <f t="shared" si="21"/>
        <v>7.8365088133267591E-2</v>
      </c>
      <c r="N1007">
        <f t="shared" si="22"/>
        <v>6.1410870381347973E-3</v>
      </c>
      <c r="O1007" s="40">
        <f t="shared" si="23"/>
        <v>2.9024106716025034E-3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7"/>
        <v>28.20916783897286</v>
      </c>
      <c r="D1008" s="17">
        <f t="shared" si="24"/>
        <v>-1.20916783897286</v>
      </c>
      <c r="E1008">
        <f t="shared" si="25"/>
        <v>1.20916783897286</v>
      </c>
      <c r="F1008">
        <f t="shared" si="26"/>
        <v>1.4620868628062962</v>
      </c>
      <c r="G1008" s="40">
        <f t="shared" si="29"/>
        <v>4.4783994036031852E-2</v>
      </c>
      <c r="I1008" s="13">
        <v>44046</v>
      </c>
      <c r="J1008">
        <v>23</v>
      </c>
      <c r="K1008">
        <f t="shared" si="28"/>
        <v>27.218126622358248</v>
      </c>
      <c r="L1008" s="17">
        <f t="shared" si="20"/>
        <v>-4.2181266223582483</v>
      </c>
      <c r="M1008">
        <f t="shared" si="21"/>
        <v>4.2181266223582483</v>
      </c>
      <c r="N1008">
        <f t="shared" si="22"/>
        <v>17.792592202247405</v>
      </c>
      <c r="O1008" s="40">
        <f t="shared" si="23"/>
        <v>0.18339680966774993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7"/>
        <v>26.131784517337621</v>
      </c>
      <c r="D1009" s="17">
        <f t="shared" si="24"/>
        <v>-7.1317845173376213</v>
      </c>
      <c r="E1009">
        <f t="shared" si="25"/>
        <v>7.1317845173376213</v>
      </c>
      <c r="F1009">
        <f t="shared" si="26"/>
        <v>50.862350401736606</v>
      </c>
      <c r="G1009" s="40">
        <f t="shared" si="29"/>
        <v>0.37535707985987482</v>
      </c>
      <c r="I1009" s="13">
        <v>44047</v>
      </c>
      <c r="J1009">
        <v>37</v>
      </c>
      <c r="K1009">
        <f t="shared" si="28"/>
        <v>27.159855397254251</v>
      </c>
      <c r="L1009" s="17">
        <f t="shared" si="20"/>
        <v>9.8401446027457489</v>
      </c>
      <c r="M1009">
        <f t="shared" si="21"/>
        <v>9.8401446027457489</v>
      </c>
      <c r="N1009">
        <f t="shared" si="22"/>
        <v>96.828445802946291</v>
      </c>
      <c r="O1009" s="40">
        <f t="shared" si="23"/>
        <v>0.2659498541282635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7"/>
        <v>20.894911568931335</v>
      </c>
      <c r="D1010" s="17">
        <f t="shared" si="24"/>
        <v>3.1050884310686655</v>
      </c>
      <c r="E1010">
        <f t="shared" si="25"/>
        <v>3.1050884310686655</v>
      </c>
      <c r="F1010">
        <f t="shared" si="26"/>
        <v>9.6415741647564666</v>
      </c>
      <c r="G1010" s="40">
        <f t="shared" si="29"/>
        <v>0.12937868462786106</v>
      </c>
      <c r="I1010" s="13">
        <v>44048</v>
      </c>
      <c r="J1010">
        <v>36</v>
      </c>
      <c r="K1010">
        <f t="shared" si="28"/>
        <v>27.247881944250583</v>
      </c>
      <c r="L1010" s="17">
        <f t="shared" ref="L1010:L1073" si="30">J1010-K1010</f>
        <v>8.7521180557494169</v>
      </c>
      <c r="M1010">
        <f t="shared" ref="M1010:M1073" si="31">ABS(L1010)</f>
        <v>8.7521180557494169</v>
      </c>
      <c r="N1010">
        <f t="shared" ref="N1010:N1073" si="32">M1010^2</f>
        <v>76.59957046177496</v>
      </c>
      <c r="O1010" s="40">
        <f t="shared" ref="O1010:O1073" si="33">ABS(M1010/J1010)</f>
        <v>0.24311439043748381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7"/>
        <v>19.74043907028889</v>
      </c>
      <c r="D1011" s="17">
        <f t="shared" si="24"/>
        <v>4.2595609297111103</v>
      </c>
      <c r="E1011">
        <f t="shared" si="25"/>
        <v>4.2595609297111103</v>
      </c>
      <c r="F1011">
        <f t="shared" si="26"/>
        <v>18.143859313921379</v>
      </c>
      <c r="G1011" s="40">
        <f t="shared" si="29"/>
        <v>0.1774817054046296</v>
      </c>
      <c r="I1011" s="13">
        <v>44049</v>
      </c>
      <c r="J1011">
        <v>35</v>
      </c>
      <c r="K1011">
        <f t="shared" si="28"/>
        <v>27.427371097373321</v>
      </c>
      <c r="L1011" s="17">
        <f t="shared" si="30"/>
        <v>7.5726289026266791</v>
      </c>
      <c r="M1011">
        <f t="shared" si="31"/>
        <v>7.5726289026266791</v>
      </c>
      <c r="N1011">
        <f t="shared" si="32"/>
        <v>57.344708496896942</v>
      </c>
      <c r="O1011" s="40">
        <f t="shared" si="33"/>
        <v>0.21636082578933369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7"/>
        <v>22.236712540084678</v>
      </c>
      <c r="D1012" s="17">
        <f t="shared" si="24"/>
        <v>-2.2367125400846781</v>
      </c>
      <c r="E1012">
        <f t="shared" si="25"/>
        <v>2.2367125400846781</v>
      </c>
      <c r="F1012">
        <f t="shared" si="26"/>
        <v>5.002882986972053</v>
      </c>
      <c r="G1012" s="40">
        <f t="shared" si="29"/>
        <v>0.11183562700423391</v>
      </c>
      <c r="I1012" s="13">
        <v>44050</v>
      </c>
      <c r="J1012">
        <v>35</v>
      </c>
      <c r="K1012">
        <f t="shared" si="28"/>
        <v>27.502600561296045</v>
      </c>
      <c r="L1012" s="17">
        <f t="shared" si="30"/>
        <v>7.4973994387039546</v>
      </c>
      <c r="M1012">
        <f t="shared" si="31"/>
        <v>7.4973994387039546</v>
      </c>
      <c r="N1012">
        <f t="shared" si="32"/>
        <v>56.210998343478373</v>
      </c>
      <c r="O1012" s="40">
        <f t="shared" si="33"/>
        <v>0.21421141253439871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7"/>
        <v>24.136281575152182</v>
      </c>
      <c r="D1013" s="17">
        <f t="shared" si="24"/>
        <v>-1.1362815751521822</v>
      </c>
      <c r="E1013">
        <f t="shared" si="25"/>
        <v>1.1362815751521822</v>
      </c>
      <c r="F1013">
        <f t="shared" si="26"/>
        <v>1.2911358180303243</v>
      </c>
      <c r="G1013" s="40">
        <f t="shared" si="29"/>
        <v>4.9403546745747054E-2</v>
      </c>
      <c r="I1013" s="13">
        <v>44051</v>
      </c>
      <c r="J1013">
        <v>26</v>
      </c>
      <c r="K1013">
        <f t="shared" si="28"/>
        <v>27.143700494465325</v>
      </c>
      <c r="L1013" s="17">
        <f t="shared" si="30"/>
        <v>-1.1437004944653246</v>
      </c>
      <c r="M1013">
        <f t="shared" si="31"/>
        <v>1.1437004944653246</v>
      </c>
      <c r="N1013">
        <f t="shared" si="32"/>
        <v>1.308050821040228</v>
      </c>
      <c r="O1013" s="40">
        <f t="shared" si="33"/>
        <v>4.3988480556358636E-2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7"/>
        <v>24.879520743419519</v>
      </c>
      <c r="D1014" s="17">
        <f t="shared" si="24"/>
        <v>9.1204792565804809</v>
      </c>
      <c r="E1014">
        <f t="shared" si="25"/>
        <v>9.1204792565804809</v>
      </c>
      <c r="F1014">
        <f t="shared" si="26"/>
        <v>83.183141869714845</v>
      </c>
      <c r="G1014" s="40">
        <f t="shared" si="29"/>
        <v>0.26824938989942593</v>
      </c>
      <c r="I1014" s="13">
        <v>44052</v>
      </c>
      <c r="J1014">
        <v>24</v>
      </c>
      <c r="K1014">
        <f t="shared" si="28"/>
        <v>27.13682632908149</v>
      </c>
      <c r="L1014" s="17">
        <f t="shared" si="30"/>
        <v>-3.1368263290814902</v>
      </c>
      <c r="M1014">
        <f t="shared" si="31"/>
        <v>3.1368263290814902</v>
      </c>
      <c r="N1014">
        <f t="shared" si="32"/>
        <v>9.8396794188188572</v>
      </c>
      <c r="O1014" s="40">
        <f t="shared" si="33"/>
        <v>0.13070109704506208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7"/>
        <v>25.725154514045414</v>
      </c>
      <c r="D1015" s="17">
        <f t="shared" si="24"/>
        <v>2.2748454859545859</v>
      </c>
      <c r="E1015">
        <f t="shared" si="25"/>
        <v>2.2748454859545859</v>
      </c>
      <c r="F1015">
        <f t="shared" si="26"/>
        <v>5.1749219849679564</v>
      </c>
      <c r="G1015" s="40">
        <f t="shared" si="29"/>
        <v>8.1244481641235211E-2</v>
      </c>
      <c r="I1015" s="13">
        <v>44053</v>
      </c>
      <c r="J1015">
        <v>18</v>
      </c>
      <c r="K1015">
        <f t="shared" si="28"/>
        <v>26.938933980442584</v>
      </c>
      <c r="L1015" s="17">
        <f t="shared" si="30"/>
        <v>-8.9389339804425845</v>
      </c>
      <c r="M1015">
        <f t="shared" si="31"/>
        <v>8.9389339804425845</v>
      </c>
      <c r="N1015">
        <f t="shared" si="32"/>
        <v>79.904540706711103</v>
      </c>
      <c r="O1015" s="40">
        <f t="shared" si="33"/>
        <v>0.49660744335792134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7"/>
        <v>23.043205255590994</v>
      </c>
      <c r="D1016" s="17">
        <f t="shared" si="24"/>
        <v>6.9567947444090059</v>
      </c>
      <c r="E1016">
        <f t="shared" si="25"/>
        <v>6.9567947444090059</v>
      </c>
      <c r="F1016">
        <f t="shared" si="26"/>
        <v>48.396993115836764</v>
      </c>
      <c r="G1016" s="40">
        <f t="shared" si="29"/>
        <v>0.23189315814696687</v>
      </c>
      <c r="I1016" s="13">
        <v>44054</v>
      </c>
      <c r="J1016">
        <v>31</v>
      </c>
      <c r="K1016">
        <f t="shared" si="28"/>
        <v>27.420222733229881</v>
      </c>
      <c r="L1016" s="17">
        <f t="shared" si="30"/>
        <v>3.5797772667701189</v>
      </c>
      <c r="M1016">
        <f t="shared" si="31"/>
        <v>3.5797772667701189</v>
      </c>
      <c r="N1016">
        <f t="shared" si="32"/>
        <v>12.814805279684142</v>
      </c>
      <c r="O1016" s="40">
        <f t="shared" si="33"/>
        <v>0.11547668602484254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7"/>
        <v>23.424768972811407</v>
      </c>
      <c r="D1017" s="17">
        <f t="shared" si="24"/>
        <v>0.5752310271885932</v>
      </c>
      <c r="E1017">
        <f t="shared" si="25"/>
        <v>0.5752310271885932</v>
      </c>
      <c r="F1017">
        <f t="shared" si="26"/>
        <v>0.33089073464044405</v>
      </c>
      <c r="G1017" s="40">
        <f t="shared" si="29"/>
        <v>2.3967959466191385E-2</v>
      </c>
      <c r="I1017" s="13">
        <v>44055</v>
      </c>
      <c r="J1017">
        <v>32</v>
      </c>
      <c r="K1017">
        <f t="shared" si="28"/>
        <v>27.830651438487326</v>
      </c>
      <c r="L1017" s="17">
        <f t="shared" si="30"/>
        <v>4.169348561512674</v>
      </c>
      <c r="M1017">
        <f t="shared" si="31"/>
        <v>4.169348561512674</v>
      </c>
      <c r="N1017">
        <f t="shared" si="32"/>
        <v>17.383467427387803</v>
      </c>
      <c r="O1017" s="40">
        <f t="shared" si="33"/>
        <v>0.13029214254727106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7"/>
        <v>23.654167483074097</v>
      </c>
      <c r="D1018" s="17">
        <f t="shared" si="24"/>
        <v>-2.6541674830740973</v>
      </c>
      <c r="E1018">
        <f t="shared" si="25"/>
        <v>2.6541674830740973</v>
      </c>
      <c r="F1018">
        <f t="shared" si="26"/>
        <v>7.0446050282078891</v>
      </c>
      <c r="G1018" s="40">
        <f t="shared" si="29"/>
        <v>0.1263889277654332</v>
      </c>
      <c r="I1018" s="13">
        <v>44056</v>
      </c>
      <c r="J1018">
        <v>32</v>
      </c>
      <c r="K1018">
        <f t="shared" si="28"/>
        <v>28.173609810965996</v>
      </c>
      <c r="L1018" s="17">
        <f t="shared" si="30"/>
        <v>3.8263901890340044</v>
      </c>
      <c r="M1018">
        <f t="shared" si="31"/>
        <v>3.8263901890340044</v>
      </c>
      <c r="N1018">
        <f t="shared" si="32"/>
        <v>14.641261878735683</v>
      </c>
      <c r="O1018" s="40">
        <f t="shared" si="33"/>
        <v>0.11957469340731264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7"/>
        <v>22.196908508424364</v>
      </c>
      <c r="D1019" s="17">
        <f t="shared" si="24"/>
        <v>1.8030914915756355</v>
      </c>
      <c r="E1019">
        <f t="shared" si="25"/>
        <v>1.8030914915756355</v>
      </c>
      <c r="F1019">
        <f t="shared" si="26"/>
        <v>3.25113892699245</v>
      </c>
      <c r="G1019" s="40">
        <f t="shared" si="29"/>
        <v>7.5128812148984814E-2</v>
      </c>
      <c r="I1019" s="13">
        <v>44057</v>
      </c>
      <c r="J1019">
        <v>28</v>
      </c>
      <c r="K1019">
        <f t="shared" si="28"/>
        <v>28.500162167717566</v>
      </c>
      <c r="L1019" s="17">
        <f t="shared" si="30"/>
        <v>-0.50016216771756561</v>
      </c>
      <c r="M1019">
        <f t="shared" si="31"/>
        <v>0.50016216771756561</v>
      </c>
      <c r="N1019">
        <f t="shared" si="32"/>
        <v>0.2501621940159342</v>
      </c>
      <c r="O1019" s="40">
        <f t="shared" si="33"/>
        <v>1.786293456134163E-2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7"/>
        <v>22.517176336591589</v>
      </c>
      <c r="D1020" s="17">
        <f t="shared" si="24"/>
        <v>11.482823663408411</v>
      </c>
      <c r="E1020">
        <f t="shared" si="25"/>
        <v>11.482823663408411</v>
      </c>
      <c r="F1020">
        <f t="shared" si="26"/>
        <v>131.85523928493214</v>
      </c>
      <c r="G1020" s="40">
        <f t="shared" si="29"/>
        <v>0.33773010774730622</v>
      </c>
      <c r="I1020" s="13">
        <v>44058</v>
      </c>
      <c r="J1020">
        <v>21</v>
      </c>
      <c r="K1020">
        <f t="shared" si="28"/>
        <v>28.380562522001323</v>
      </c>
      <c r="L1020" s="17">
        <f t="shared" si="30"/>
        <v>-7.3805625220013233</v>
      </c>
      <c r="M1020">
        <f t="shared" si="31"/>
        <v>7.3805625220013233</v>
      </c>
      <c r="N1020">
        <f t="shared" si="32"/>
        <v>54.472703141170534</v>
      </c>
      <c r="O1020" s="40">
        <f t="shared" si="33"/>
        <v>0.35145535819053919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7"/>
        <v>27.096454083254983</v>
      </c>
      <c r="D1021" s="17">
        <f t="shared" si="24"/>
        <v>4.9035459167450171</v>
      </c>
      <c r="E1021">
        <f t="shared" si="25"/>
        <v>4.9035459167450171</v>
      </c>
      <c r="F1021">
        <f t="shared" si="26"/>
        <v>24.044762557626729</v>
      </c>
      <c r="G1021" s="40">
        <f t="shared" si="29"/>
        <v>0.15323580989828178</v>
      </c>
      <c r="I1021" s="13">
        <v>44059</v>
      </c>
      <c r="J1021">
        <v>29</v>
      </c>
      <c r="K1021">
        <f t="shared" si="28"/>
        <v>28.1710106247548</v>
      </c>
      <c r="L1021" s="17">
        <f t="shared" si="30"/>
        <v>0.82898937524520022</v>
      </c>
      <c r="M1021">
        <f t="shared" si="31"/>
        <v>0.82898937524520022</v>
      </c>
      <c r="N1021">
        <f t="shared" si="32"/>
        <v>0.68722338426942742</v>
      </c>
      <c r="O1021" s="40">
        <f t="shared" si="33"/>
        <v>2.858584052569656E-2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7"/>
        <v>27.456782503417351</v>
      </c>
      <c r="D1022" s="17">
        <f t="shared" si="24"/>
        <v>-1.4567825034173509</v>
      </c>
      <c r="E1022">
        <f t="shared" si="25"/>
        <v>1.4567825034173509</v>
      </c>
      <c r="F1022">
        <f t="shared" si="26"/>
        <v>2.122215262262924</v>
      </c>
      <c r="G1022" s="40">
        <f t="shared" si="29"/>
        <v>5.6030096285282729E-2</v>
      </c>
      <c r="I1022" s="13">
        <v>44060</v>
      </c>
      <c r="J1022">
        <v>29</v>
      </c>
      <c r="K1022">
        <f t="shared" si="28"/>
        <v>27.684462478797009</v>
      </c>
      <c r="L1022" s="17">
        <f t="shared" si="30"/>
        <v>1.3155375212029909</v>
      </c>
      <c r="M1022">
        <f t="shared" si="31"/>
        <v>1.3155375212029909</v>
      </c>
      <c r="N1022">
        <f t="shared" si="32"/>
        <v>1.7306389696929099</v>
      </c>
      <c r="O1022" s="40">
        <f t="shared" si="33"/>
        <v>4.5363362800103134E-2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7"/>
        <v>28.471001621328028</v>
      </c>
      <c r="D1023" s="17">
        <f t="shared" si="24"/>
        <v>-1.4710016213280284</v>
      </c>
      <c r="E1023">
        <f t="shared" si="25"/>
        <v>1.4710016213280284</v>
      </c>
      <c r="F1023">
        <f t="shared" si="26"/>
        <v>2.1638457699496882</v>
      </c>
      <c r="G1023" s="40">
        <f t="shared" si="29"/>
        <v>5.4481541530667719E-2</v>
      </c>
      <c r="I1023" s="13">
        <v>44061</v>
      </c>
      <c r="J1023">
        <v>34</v>
      </c>
      <c r="K1023">
        <f t="shared" si="28"/>
        <v>27.84306703573932</v>
      </c>
      <c r="L1023" s="17">
        <f t="shared" si="30"/>
        <v>6.1569329642606796</v>
      </c>
      <c r="M1023">
        <f t="shared" si="31"/>
        <v>6.1569329642606796</v>
      </c>
      <c r="N1023">
        <f t="shared" si="32"/>
        <v>37.907823526399795</v>
      </c>
      <c r="O1023" s="40">
        <f t="shared" si="33"/>
        <v>0.18108626365472588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7"/>
        <v>26.687994337580697</v>
      </c>
      <c r="D1024" s="17">
        <f t="shared" si="24"/>
        <v>-4.6879943375806974</v>
      </c>
      <c r="E1024">
        <f t="shared" si="25"/>
        <v>4.6879943375806974</v>
      </c>
      <c r="F1024">
        <f t="shared" si="26"/>
        <v>21.977290909188682</v>
      </c>
      <c r="G1024" s="40">
        <f t="shared" si="29"/>
        <v>0.21309065170821351</v>
      </c>
      <c r="I1024" s="13">
        <v>44062</v>
      </c>
      <c r="J1024">
        <v>32</v>
      </c>
      <c r="K1024">
        <f t="shared" si="28"/>
        <v>28.041921220564305</v>
      </c>
      <c r="L1024" s="17">
        <f t="shared" si="30"/>
        <v>3.9580787794356951</v>
      </c>
      <c r="M1024">
        <f t="shared" si="31"/>
        <v>3.9580787794356951</v>
      </c>
      <c r="N1024">
        <f t="shared" si="32"/>
        <v>15.666387624219162</v>
      </c>
      <c r="O1024" s="40">
        <f t="shared" si="33"/>
        <v>0.12368996185736547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7"/>
        <v>24.419658024428671</v>
      </c>
      <c r="D1025" s="17">
        <f t="shared" si="24"/>
        <v>-1.4196580244286707</v>
      </c>
      <c r="E1025">
        <f t="shared" si="25"/>
        <v>1.4196580244286707</v>
      </c>
      <c r="F1025">
        <f t="shared" si="26"/>
        <v>2.0154289063247162</v>
      </c>
      <c r="G1025" s="40">
        <f t="shared" si="29"/>
        <v>6.1724261931681339E-2</v>
      </c>
      <c r="I1025" s="13">
        <v>44063</v>
      </c>
      <c r="J1025">
        <v>32</v>
      </c>
      <c r="K1025">
        <f t="shared" si="28"/>
        <v>28.231262866418277</v>
      </c>
      <c r="L1025" s="17">
        <f t="shared" si="30"/>
        <v>3.7687371335817232</v>
      </c>
      <c r="M1025">
        <f t="shared" si="31"/>
        <v>3.7687371335817232</v>
      </c>
      <c r="N1025">
        <f t="shared" si="32"/>
        <v>14.203379582037783</v>
      </c>
      <c r="O1025" s="40">
        <f t="shared" si="33"/>
        <v>0.11777303542442885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7"/>
        <v>24.252301047712322</v>
      </c>
      <c r="D1026" s="17">
        <f t="shared" si="24"/>
        <v>1.7476989522876778</v>
      </c>
      <c r="E1026">
        <f t="shared" si="25"/>
        <v>1.7476989522876778</v>
      </c>
      <c r="F1026">
        <f t="shared" si="26"/>
        <v>3.0544516278274467</v>
      </c>
      <c r="G1026" s="40">
        <f t="shared" si="29"/>
        <v>6.7219190472602997E-2</v>
      </c>
      <c r="I1026" s="13">
        <v>44064</v>
      </c>
      <c r="J1026">
        <v>27</v>
      </c>
      <c r="K1026">
        <f t="shared" si="28"/>
        <v>28.220200001277732</v>
      </c>
      <c r="L1026" s="17">
        <f t="shared" si="30"/>
        <v>-1.2202000012777319</v>
      </c>
      <c r="M1026">
        <f t="shared" si="31"/>
        <v>1.2202000012777319</v>
      </c>
      <c r="N1026">
        <f t="shared" si="32"/>
        <v>1.4888880431181768</v>
      </c>
      <c r="O1026" s="40">
        <f t="shared" si="33"/>
        <v>4.5192592639915992E-2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7"/>
        <v>28.139621989130962</v>
      </c>
      <c r="D1027" s="17">
        <f t="shared" si="24"/>
        <v>13.860378010869038</v>
      </c>
      <c r="E1027">
        <f t="shared" si="25"/>
        <v>13.860378010869038</v>
      </c>
      <c r="F1027">
        <f t="shared" si="26"/>
        <v>192.11007860418195</v>
      </c>
      <c r="G1027" s="40">
        <f t="shared" si="29"/>
        <v>0.3300090002587866</v>
      </c>
      <c r="I1027" s="13">
        <v>44065</v>
      </c>
      <c r="J1027">
        <v>28</v>
      </c>
      <c r="K1027">
        <f t="shared" si="28"/>
        <v>27.874809060920633</v>
      </c>
      <c r="L1027" s="17">
        <f t="shared" si="30"/>
        <v>0.12519093907936707</v>
      </c>
      <c r="M1027">
        <f t="shared" si="31"/>
        <v>0.12519093907936707</v>
      </c>
      <c r="N1027">
        <f t="shared" si="32"/>
        <v>1.5672771227573799E-2</v>
      </c>
      <c r="O1027" s="40">
        <f t="shared" si="33"/>
        <v>4.4711049671202529E-3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7"/>
        <v>29.679116423345242</v>
      </c>
      <c r="D1028" s="17">
        <f t="shared" si="24"/>
        <v>0.32088357665475797</v>
      </c>
      <c r="E1028">
        <f t="shared" si="25"/>
        <v>0.32088357665475797</v>
      </c>
      <c r="F1028">
        <f t="shared" si="26"/>
        <v>0.10296626976674994</v>
      </c>
      <c r="G1028" s="40">
        <f t="shared" si="29"/>
        <v>1.0696119221825265E-2</v>
      </c>
      <c r="I1028" s="13">
        <v>44066</v>
      </c>
      <c r="J1028">
        <v>22</v>
      </c>
      <c r="K1028">
        <f t="shared" si="28"/>
        <v>27.928634544489114</v>
      </c>
      <c r="L1028" s="17">
        <f t="shared" si="30"/>
        <v>-5.928634544489114</v>
      </c>
      <c r="M1028">
        <f t="shared" si="31"/>
        <v>5.928634544489114</v>
      </c>
      <c r="N1028">
        <f t="shared" si="32"/>
        <v>35.148707562109642</v>
      </c>
      <c r="O1028" s="40">
        <f t="shared" si="33"/>
        <v>0.26948338838586883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7"/>
        <v>28.211907968468747</v>
      </c>
      <c r="D1029" s="17">
        <f t="shared" si="24"/>
        <v>11.788092031531253</v>
      </c>
      <c r="E1029">
        <f t="shared" si="25"/>
        <v>11.788092031531253</v>
      </c>
      <c r="F1029">
        <f t="shared" si="26"/>
        <v>138.95911374385062</v>
      </c>
      <c r="G1029" s="40">
        <f t="shared" si="29"/>
        <v>0.2947023007882813</v>
      </c>
      <c r="I1029" s="13">
        <v>44067</v>
      </c>
      <c r="J1029">
        <v>33</v>
      </c>
      <c r="K1029">
        <f t="shared" si="28"/>
        <v>27.979885191573619</v>
      </c>
      <c r="L1029" s="17">
        <f t="shared" si="30"/>
        <v>5.0201148084263814</v>
      </c>
      <c r="M1029">
        <f t="shared" si="31"/>
        <v>5.0201148084263814</v>
      </c>
      <c r="N1029">
        <f t="shared" si="32"/>
        <v>25.201552689781845</v>
      </c>
      <c r="O1029" s="40">
        <f t="shared" si="33"/>
        <v>0.1521246911644358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7"/>
        <v>27.728606704451451</v>
      </c>
      <c r="D1030" s="17">
        <f t="shared" si="24"/>
        <v>15.271393295548549</v>
      </c>
      <c r="E1030">
        <f t="shared" si="25"/>
        <v>15.271393295548549</v>
      </c>
      <c r="F1030">
        <f t="shared" si="26"/>
        <v>233.21545318732518</v>
      </c>
      <c r="G1030" s="40">
        <f t="shared" si="29"/>
        <v>0.3551486812918267</v>
      </c>
      <c r="I1030" s="13">
        <v>44068</v>
      </c>
      <c r="J1030">
        <v>31</v>
      </c>
      <c r="K1030">
        <f t="shared" si="28"/>
        <v>28.267867950274503</v>
      </c>
      <c r="L1030" s="17">
        <f t="shared" si="30"/>
        <v>2.7321320497254966</v>
      </c>
      <c r="M1030">
        <f t="shared" si="31"/>
        <v>2.7321320497254966</v>
      </c>
      <c r="N1030">
        <f t="shared" si="32"/>
        <v>7.4645455371372433</v>
      </c>
      <c r="O1030" s="40">
        <f t="shared" si="33"/>
        <v>8.8133291926628929E-2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7"/>
        <v>25.444074435208655</v>
      </c>
      <c r="D1031" s="17">
        <f t="shared" si="24"/>
        <v>9.5559255647913446</v>
      </c>
      <c r="E1031">
        <f t="shared" si="25"/>
        <v>9.5559255647913446</v>
      </c>
      <c r="F1031">
        <f t="shared" si="26"/>
        <v>91.315713399832774</v>
      </c>
      <c r="G1031" s="40">
        <f t="shared" si="29"/>
        <v>0.27302644470832416</v>
      </c>
      <c r="I1031" s="13">
        <v>44069</v>
      </c>
      <c r="J1031">
        <v>30</v>
      </c>
      <c r="K1031">
        <f t="shared" si="28"/>
        <v>28.446401037718541</v>
      </c>
      <c r="L1031" s="17">
        <f t="shared" si="30"/>
        <v>1.553598962281459</v>
      </c>
      <c r="M1031">
        <f t="shared" si="31"/>
        <v>1.553598962281459</v>
      </c>
      <c r="N1031">
        <f t="shared" si="32"/>
        <v>2.4136697356020265</v>
      </c>
      <c r="O1031" s="40">
        <f t="shared" si="33"/>
        <v>5.1786632076048632E-2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7"/>
        <v>24.469392945671803</v>
      </c>
      <c r="D1032" s="17">
        <f t="shared" si="24"/>
        <v>5.5306070543281969</v>
      </c>
      <c r="E1032">
        <f t="shared" si="25"/>
        <v>5.5306070543281969</v>
      </c>
      <c r="F1032">
        <f t="shared" si="26"/>
        <v>30.587614389384814</v>
      </c>
      <c r="G1032" s="40">
        <f t="shared" si="29"/>
        <v>0.18435356847760656</v>
      </c>
      <c r="I1032" s="13">
        <v>44070</v>
      </c>
      <c r="J1032">
        <v>35</v>
      </c>
      <c r="K1032">
        <f t="shared" si="28"/>
        <v>28.616393681553504</v>
      </c>
      <c r="L1032" s="17">
        <f t="shared" si="30"/>
        <v>6.3836063184464962</v>
      </c>
      <c r="M1032">
        <f t="shared" si="31"/>
        <v>6.3836063184464962</v>
      </c>
      <c r="N1032">
        <f t="shared" si="32"/>
        <v>40.750429628910027</v>
      </c>
      <c r="O1032" s="40">
        <f t="shared" si="33"/>
        <v>0.18238875195561419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7"/>
        <v>25.079789397644369</v>
      </c>
      <c r="D1033" s="17">
        <f t="shared" si="24"/>
        <v>0.92021060235563112</v>
      </c>
      <c r="E1033">
        <f t="shared" si="25"/>
        <v>0.92021060235563112</v>
      </c>
      <c r="F1033">
        <f t="shared" si="26"/>
        <v>0.84678755268771344</v>
      </c>
      <c r="G1033" s="40">
        <f t="shared" si="29"/>
        <v>3.539271547521658E-2</v>
      </c>
      <c r="I1033" s="13">
        <v>44071</v>
      </c>
      <c r="J1033">
        <v>32</v>
      </c>
      <c r="K1033">
        <f t="shared" si="28"/>
        <v>28.539070652612445</v>
      </c>
      <c r="L1033" s="17">
        <f t="shared" si="30"/>
        <v>3.4609293473875553</v>
      </c>
      <c r="M1033">
        <f t="shared" si="31"/>
        <v>3.4609293473875553</v>
      </c>
      <c r="N1033">
        <f t="shared" si="32"/>
        <v>11.97803194760845</v>
      </c>
      <c r="O1033" s="40">
        <f t="shared" si="33"/>
        <v>0.1081540421058611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7"/>
        <v>31.827462805460712</v>
      </c>
      <c r="D1034" s="17">
        <f t="shared" si="24"/>
        <v>-4.827462805460712</v>
      </c>
      <c r="E1034">
        <f t="shared" si="25"/>
        <v>4.827462805460712</v>
      </c>
      <c r="F1034">
        <f t="shared" si="26"/>
        <v>23.304397138106609</v>
      </c>
      <c r="G1034" s="40">
        <f t="shared" si="29"/>
        <v>0.17879491872076711</v>
      </c>
      <c r="I1034" s="13">
        <v>44072</v>
      </c>
      <c r="J1034">
        <v>34</v>
      </c>
      <c r="K1034">
        <f t="shared" si="28"/>
        <v>28.513283261737982</v>
      </c>
      <c r="L1034" s="17">
        <f t="shared" si="30"/>
        <v>5.4867167382620181</v>
      </c>
      <c r="M1034">
        <f t="shared" si="31"/>
        <v>5.4867167382620181</v>
      </c>
      <c r="N1034">
        <f t="shared" si="32"/>
        <v>30.104060565924598</v>
      </c>
      <c r="O1034" s="40">
        <f t="shared" si="33"/>
        <v>0.16137402171358878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7"/>
        <v>31.098682149830815</v>
      </c>
      <c r="D1035" s="17">
        <f t="shared" si="24"/>
        <v>-4.0986821498308146</v>
      </c>
      <c r="E1035">
        <f t="shared" si="25"/>
        <v>4.0986821498308146</v>
      </c>
      <c r="F1035">
        <f t="shared" si="26"/>
        <v>16.799195365341749</v>
      </c>
      <c r="G1035" s="40">
        <f t="shared" si="29"/>
        <v>0.15180304258632646</v>
      </c>
      <c r="I1035" s="13">
        <v>44073</v>
      </c>
      <c r="J1035">
        <v>19</v>
      </c>
      <c r="K1035">
        <f t="shared" si="28"/>
        <v>28.201708924436282</v>
      </c>
      <c r="L1035" s="17">
        <f t="shared" si="30"/>
        <v>-9.2017089244362822</v>
      </c>
      <c r="M1035">
        <f t="shared" si="31"/>
        <v>9.2017089244362822</v>
      </c>
      <c r="N1035">
        <f t="shared" si="32"/>
        <v>84.671447130050325</v>
      </c>
      <c r="O1035" s="40">
        <f t="shared" si="33"/>
        <v>0.48430046970717272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7"/>
        <v>34.648471639078991</v>
      </c>
      <c r="D1036" s="17">
        <f t="shared" si="24"/>
        <v>-12.648471639078991</v>
      </c>
      <c r="E1036">
        <f t="shared" si="25"/>
        <v>12.648471639078991</v>
      </c>
      <c r="F1036">
        <f t="shared" si="26"/>
        <v>159.9838348045856</v>
      </c>
      <c r="G1036" s="40">
        <f t="shared" si="29"/>
        <v>0.57493052904904507</v>
      </c>
      <c r="I1036" s="13">
        <v>44074</v>
      </c>
      <c r="J1036">
        <v>33</v>
      </c>
      <c r="K1036">
        <f t="shared" si="28"/>
        <v>28.431243600262817</v>
      </c>
      <c r="L1036" s="17">
        <f t="shared" si="30"/>
        <v>4.5687563997371825</v>
      </c>
      <c r="M1036">
        <f t="shared" si="31"/>
        <v>4.5687563997371825</v>
      </c>
      <c r="N1036">
        <f t="shared" si="32"/>
        <v>20.873535040139462</v>
      </c>
      <c r="O1036" s="40">
        <f t="shared" si="33"/>
        <v>0.13844716362839948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7"/>
        <v>37.979008543138875</v>
      </c>
      <c r="D1037" s="17">
        <f t="shared" si="24"/>
        <v>-12.979008543138875</v>
      </c>
      <c r="E1037">
        <f t="shared" si="25"/>
        <v>12.979008543138875</v>
      </c>
      <c r="F1037">
        <f t="shared" si="26"/>
        <v>168.45466276287189</v>
      </c>
      <c r="G1037" s="40">
        <f t="shared" si="29"/>
        <v>0.51916034172555503</v>
      </c>
      <c r="I1037" s="13">
        <v>44075</v>
      </c>
      <c r="J1037">
        <v>34</v>
      </c>
      <c r="K1037">
        <f t="shared" si="28"/>
        <v>28.554124571468119</v>
      </c>
      <c r="L1037" s="17">
        <f t="shared" si="30"/>
        <v>5.4458754285318811</v>
      </c>
      <c r="M1037">
        <f t="shared" si="31"/>
        <v>5.4458754285318811</v>
      </c>
      <c r="N1037">
        <f t="shared" si="32"/>
        <v>29.657559183087301</v>
      </c>
      <c r="O1037" s="40">
        <f t="shared" si="33"/>
        <v>0.16017280672152592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7"/>
        <v>36.790998700909284</v>
      </c>
      <c r="D1038" s="17">
        <f t="shared" si="24"/>
        <v>-13.790998700909284</v>
      </c>
      <c r="E1038">
        <f t="shared" si="25"/>
        <v>13.790998700909284</v>
      </c>
      <c r="F1038">
        <f t="shared" si="26"/>
        <v>190.19164516848159</v>
      </c>
      <c r="G1038" s="40">
        <f t="shared" si="29"/>
        <v>0.59960863916996887</v>
      </c>
      <c r="I1038" s="13">
        <v>44076</v>
      </c>
      <c r="J1038">
        <v>26</v>
      </c>
      <c r="K1038">
        <f t="shared" si="28"/>
        <v>28.623290560472785</v>
      </c>
      <c r="L1038" s="17">
        <f t="shared" si="30"/>
        <v>-2.6232905604727854</v>
      </c>
      <c r="M1038">
        <f t="shared" si="31"/>
        <v>2.6232905604727854</v>
      </c>
      <c r="N1038">
        <f t="shared" si="32"/>
        <v>6.8816533646656204</v>
      </c>
      <c r="O1038" s="40">
        <f t="shared" si="33"/>
        <v>0.10089579078741483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7"/>
        <v>34.082791195486074</v>
      </c>
      <c r="D1039" s="17">
        <f t="shared" si="24"/>
        <v>-10.082791195486074</v>
      </c>
      <c r="E1039">
        <f t="shared" si="25"/>
        <v>10.082791195486074</v>
      </c>
      <c r="F1039">
        <f t="shared" si="26"/>
        <v>101.66267829177148</v>
      </c>
      <c r="G1039" s="40">
        <f t="shared" si="29"/>
        <v>0.42011629981191972</v>
      </c>
      <c r="I1039" s="13">
        <v>44077</v>
      </c>
      <c r="J1039">
        <v>29</v>
      </c>
      <c r="K1039">
        <f t="shared" si="28"/>
        <v>28.928331649267076</v>
      </c>
      <c r="L1039" s="17">
        <f t="shared" si="30"/>
        <v>7.1668350732924324E-2</v>
      </c>
      <c r="M1039">
        <f t="shared" si="31"/>
        <v>7.1668350732924324E-2</v>
      </c>
      <c r="N1039">
        <f t="shared" si="32"/>
        <v>5.1363524967774545E-3</v>
      </c>
      <c r="O1039" s="40">
        <f t="shared" si="33"/>
        <v>2.4713224390663559E-3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7"/>
        <v>30.859424980226294</v>
      </c>
      <c r="D1040" s="17">
        <f t="shared" si="24"/>
        <v>-7.8594249802262937</v>
      </c>
      <c r="E1040">
        <f t="shared" si="25"/>
        <v>7.8594249802262937</v>
      </c>
      <c r="F1040">
        <f t="shared" si="26"/>
        <v>61.770561019805079</v>
      </c>
      <c r="G1040" s="40">
        <f t="shared" si="29"/>
        <v>0.34171412957505626</v>
      </c>
      <c r="I1040" s="13">
        <v>44078</v>
      </c>
      <c r="J1040">
        <v>40</v>
      </c>
      <c r="K1040">
        <f t="shared" si="28"/>
        <v>29.075270296387245</v>
      </c>
      <c r="L1040" s="17">
        <f t="shared" si="30"/>
        <v>10.924729703612755</v>
      </c>
      <c r="M1040">
        <f t="shared" si="31"/>
        <v>10.924729703612755</v>
      </c>
      <c r="N1040">
        <f t="shared" si="32"/>
        <v>119.34971909699883</v>
      </c>
      <c r="O1040" s="40">
        <f t="shared" si="33"/>
        <v>0.27311824259031886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7"/>
        <v>29.3203106086292</v>
      </c>
      <c r="D1041" s="17">
        <f t="shared" si="24"/>
        <v>-2.3203106086291996</v>
      </c>
      <c r="E1041">
        <f t="shared" si="25"/>
        <v>2.3203106086291996</v>
      </c>
      <c r="F1041">
        <f t="shared" si="26"/>
        <v>5.3838413205172069</v>
      </c>
      <c r="G1041" s="40">
        <f t="shared" si="29"/>
        <v>8.5937429949229607E-2</v>
      </c>
      <c r="I1041" s="13">
        <v>44079</v>
      </c>
      <c r="J1041">
        <v>30</v>
      </c>
      <c r="K1041">
        <f t="shared" si="28"/>
        <v>29.310853385918605</v>
      </c>
      <c r="L1041" s="17">
        <f t="shared" si="30"/>
        <v>0.68914661408139466</v>
      </c>
      <c r="M1041">
        <f t="shared" si="31"/>
        <v>0.68914661408139466</v>
      </c>
      <c r="N1041">
        <f t="shared" si="32"/>
        <v>0.47492305569985072</v>
      </c>
      <c r="O1041" s="40">
        <f t="shared" si="33"/>
        <v>2.2971553802713155E-2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7"/>
        <v>28.394985353543916</v>
      </c>
      <c r="D1042" s="17">
        <f t="shared" si="24"/>
        <v>-0.39498535354391606</v>
      </c>
      <c r="E1042">
        <f t="shared" si="25"/>
        <v>0.39498535354391606</v>
      </c>
      <c r="F1042">
        <f t="shared" si="26"/>
        <v>0.15601342951421238</v>
      </c>
      <c r="G1042" s="40">
        <f t="shared" si="29"/>
        <v>1.4106619769425574E-2</v>
      </c>
      <c r="I1042" s="13">
        <v>44080</v>
      </c>
      <c r="J1042">
        <v>24</v>
      </c>
      <c r="K1042">
        <f t="shared" si="28"/>
        <v>28.817615616020767</v>
      </c>
      <c r="L1042" s="17">
        <f t="shared" si="30"/>
        <v>-4.8176156160207668</v>
      </c>
      <c r="M1042">
        <f t="shared" si="31"/>
        <v>4.8176156160207668</v>
      </c>
      <c r="N1042">
        <f t="shared" si="32"/>
        <v>23.209420223727154</v>
      </c>
      <c r="O1042" s="40">
        <f t="shared" si="33"/>
        <v>0.20073398400086528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7"/>
        <v>25.844705476562019</v>
      </c>
      <c r="D1043" s="17">
        <f t="shared" si="24"/>
        <v>2.1552945234379806</v>
      </c>
      <c r="E1043">
        <f t="shared" si="25"/>
        <v>2.1552945234379806</v>
      </c>
      <c r="F1043">
        <f t="shared" si="26"/>
        <v>4.6452944827617522</v>
      </c>
      <c r="G1043" s="40">
        <f t="shared" si="29"/>
        <v>7.6974804408499312E-2</v>
      </c>
      <c r="I1043" s="13">
        <v>44081</v>
      </c>
      <c r="J1043">
        <v>28</v>
      </c>
      <c r="K1043">
        <f t="shared" si="28"/>
        <v>29.017687314181732</v>
      </c>
      <c r="L1043" s="17">
        <f t="shared" si="30"/>
        <v>-1.0176873141817318</v>
      </c>
      <c r="M1043">
        <f t="shared" si="31"/>
        <v>1.0176873141817318</v>
      </c>
      <c r="N1043">
        <f t="shared" si="32"/>
        <v>1.0356874694464269</v>
      </c>
      <c r="O1043" s="40">
        <f t="shared" si="33"/>
        <v>3.6345975506490422E-2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7"/>
        <v>25.507842253308706</v>
      </c>
      <c r="D1044" s="17">
        <f t="shared" si="24"/>
        <v>2.4921577466912943</v>
      </c>
      <c r="E1044">
        <f t="shared" si="25"/>
        <v>2.4921577466912943</v>
      </c>
      <c r="F1044">
        <f t="shared" si="26"/>
        <v>6.2108502343934298</v>
      </c>
      <c r="G1044" s="40">
        <f t="shared" si="29"/>
        <v>8.900563381040337E-2</v>
      </c>
      <c r="I1044" s="13">
        <v>44082</v>
      </c>
      <c r="J1044">
        <v>28</v>
      </c>
      <c r="K1044">
        <f t="shared" si="28"/>
        <v>29.256024986739742</v>
      </c>
      <c r="L1044" s="17">
        <f t="shared" si="30"/>
        <v>-1.2560249867397424</v>
      </c>
      <c r="M1044">
        <f t="shared" si="31"/>
        <v>1.2560249867397424</v>
      </c>
      <c r="N1044">
        <f t="shared" si="32"/>
        <v>1.5775987673145699</v>
      </c>
      <c r="O1044" s="40">
        <f t="shared" si="33"/>
        <v>4.4858035240705085E-2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7"/>
        <v>24.507730559587024</v>
      </c>
      <c r="D1045" s="17">
        <f t="shared" si="24"/>
        <v>-2.5077305595870243</v>
      </c>
      <c r="E1045">
        <f t="shared" si="25"/>
        <v>2.5077305595870243</v>
      </c>
      <c r="F1045">
        <f t="shared" si="26"/>
        <v>6.2887125594866502</v>
      </c>
      <c r="G1045" s="40">
        <f t="shared" si="29"/>
        <v>0.1139877527085011</v>
      </c>
      <c r="I1045" s="13">
        <v>44083</v>
      </c>
      <c r="J1045">
        <v>29</v>
      </c>
      <c r="K1045">
        <f t="shared" si="28"/>
        <v>29.100267316343182</v>
      </c>
      <c r="L1045" s="17">
        <f t="shared" si="30"/>
        <v>-0.10026731634318153</v>
      </c>
      <c r="M1045">
        <f t="shared" si="31"/>
        <v>0.10026731634318153</v>
      </c>
      <c r="N1045">
        <f t="shared" si="32"/>
        <v>1.0053534726663638E-2</v>
      </c>
      <c r="O1045" s="40">
        <f t="shared" si="33"/>
        <v>3.45749366700626E-3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7"/>
        <v>24.305250810618407</v>
      </c>
      <c r="D1046" s="17">
        <f t="shared" si="24"/>
        <v>-5.3052508106184071</v>
      </c>
      <c r="E1046">
        <f t="shared" si="25"/>
        <v>5.3052508106184071</v>
      </c>
      <c r="F1046">
        <f t="shared" si="26"/>
        <v>28.145686163567266</v>
      </c>
      <c r="G1046" s="40">
        <f t="shared" si="29"/>
        <v>0.27922372687465302</v>
      </c>
      <c r="I1046" s="13">
        <v>44084</v>
      </c>
      <c r="J1046">
        <v>31</v>
      </c>
      <c r="K1046">
        <f t="shared" si="28"/>
        <v>29.095470853271145</v>
      </c>
      <c r="L1046" s="17">
        <f t="shared" si="30"/>
        <v>1.904529146728855</v>
      </c>
      <c r="M1046">
        <f t="shared" si="31"/>
        <v>1.904529146728855</v>
      </c>
      <c r="N1046">
        <f t="shared" si="32"/>
        <v>3.6272312707397405</v>
      </c>
      <c r="O1046" s="40">
        <f t="shared" si="33"/>
        <v>6.1436424088027582E-2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7"/>
        <v>23.784725009118368</v>
      </c>
      <c r="D1047" s="17">
        <f t="shared" si="24"/>
        <v>1.2152749908816318</v>
      </c>
      <c r="E1047">
        <f t="shared" si="25"/>
        <v>1.2152749908816318</v>
      </c>
      <c r="F1047">
        <f t="shared" si="26"/>
        <v>1.4768933034623504</v>
      </c>
      <c r="G1047" s="40">
        <f t="shared" si="29"/>
        <v>4.8610999635265273E-2</v>
      </c>
      <c r="I1047" s="13">
        <v>44085</v>
      </c>
      <c r="J1047">
        <v>24</v>
      </c>
      <c r="K1047">
        <f t="shared" si="28"/>
        <v>29.617108145240007</v>
      </c>
      <c r="L1047" s="17">
        <f t="shared" si="30"/>
        <v>-5.6171081452400067</v>
      </c>
      <c r="M1047">
        <f t="shared" si="31"/>
        <v>5.6171081452400067</v>
      </c>
      <c r="N1047">
        <f t="shared" si="32"/>
        <v>31.551903915321628</v>
      </c>
      <c r="O1047" s="40">
        <f t="shared" si="33"/>
        <v>0.23404617271833361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24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7"/>
        <v>25.066956422465459</v>
      </c>
      <c r="D1048" s="17">
        <f t="shared" si="24"/>
        <v>-7.0669564224654593</v>
      </c>
      <c r="E1048">
        <f t="shared" si="25"/>
        <v>7.0669564224654593</v>
      </c>
      <c r="F1048">
        <f t="shared" si="26"/>
        <v>49.941873077025804</v>
      </c>
      <c r="G1048" s="40">
        <f t="shared" si="29"/>
        <v>0.39260869013696997</v>
      </c>
      <c r="I1048" s="13">
        <v>44086</v>
      </c>
      <c r="J1048">
        <v>28</v>
      </c>
      <c r="K1048">
        <f t="shared" si="28"/>
        <v>29.635424449185496</v>
      </c>
      <c r="L1048" s="17">
        <f t="shared" si="30"/>
        <v>-1.6354244491854963</v>
      </c>
      <c r="M1048">
        <f t="shared" si="31"/>
        <v>1.6354244491854963</v>
      </c>
      <c r="N1048">
        <f t="shared" si="32"/>
        <v>2.6746131289936841</v>
      </c>
      <c r="O1048" s="40">
        <f t="shared" si="33"/>
        <v>5.8408016042339153E-2</v>
      </c>
      <c r="Q1048" s="13">
        <v>44086</v>
      </c>
      <c r="R1048">
        <v>13</v>
      </c>
      <c r="S1048">
        <f>R1048</f>
        <v>13</v>
      </c>
      <c r="T1048" s="17">
        <f t="shared" ref="T1048:T1111" si="34">R1048-S1048</f>
        <v>0</v>
      </c>
      <c r="U1048">
        <f t="shared" ref="U1048:U1111" si="35">ABS(T1048)</f>
        <v>0</v>
      </c>
      <c r="V1048">
        <f t="shared" ref="V1048:V1111" si="36">U1048^2</f>
        <v>0</v>
      </c>
      <c r="W1048" s="40">
        <f t="shared" ref="W1048:W1111" si="37">ABS(U1048/R1048)</f>
        <v>0</v>
      </c>
    </row>
    <row r="1049" spans="1:25" x14ac:dyDescent="0.3">
      <c r="A1049" s="13">
        <v>44087</v>
      </c>
      <c r="B1049">
        <v>23</v>
      </c>
      <c r="C1049">
        <f t="shared" si="27"/>
        <v>26.236635725945348</v>
      </c>
      <c r="D1049" s="17">
        <f t="shared" si="24"/>
        <v>-3.236635725945348</v>
      </c>
      <c r="E1049">
        <f t="shared" si="25"/>
        <v>3.236635725945348</v>
      </c>
      <c r="F1049">
        <f t="shared" si="26"/>
        <v>10.475810822465769</v>
      </c>
      <c r="G1049" s="40">
        <f t="shared" si="29"/>
        <v>0.14072329243240644</v>
      </c>
      <c r="I1049" s="13">
        <v>44087</v>
      </c>
      <c r="J1049">
        <v>27</v>
      </c>
      <c r="K1049">
        <f t="shared" si="28"/>
        <v>29.36584402904878</v>
      </c>
      <c r="L1049" s="17">
        <f t="shared" si="30"/>
        <v>-2.3658440290487803</v>
      </c>
      <c r="M1049">
        <f t="shared" si="31"/>
        <v>2.3658440290487803</v>
      </c>
      <c r="N1049">
        <f t="shared" si="32"/>
        <v>5.597217969785766</v>
      </c>
      <c r="O1049" s="40">
        <f t="shared" si="33"/>
        <v>8.7623852927732601E-2</v>
      </c>
      <c r="Q1049" s="13">
        <v>44087</v>
      </c>
      <c r="R1049">
        <v>18</v>
      </c>
      <c r="S1049">
        <f>$V$861*R1042+(1-$V$861)*S1048</f>
        <v>13</v>
      </c>
      <c r="T1049" s="17">
        <f t="shared" si="34"/>
        <v>5</v>
      </c>
      <c r="U1049">
        <f t="shared" si="35"/>
        <v>5</v>
      </c>
      <c r="V1049">
        <f t="shared" si="36"/>
        <v>25</v>
      </c>
      <c r="W1049" s="40">
        <f t="shared" si="37"/>
        <v>0.27777777777777779</v>
      </c>
    </row>
    <row r="1050" spans="1:25" x14ac:dyDescent="0.3">
      <c r="A1050" s="13">
        <v>44088</v>
      </c>
      <c r="B1050">
        <v>29</v>
      </c>
      <c r="C1050">
        <f t="shared" si="27"/>
        <v>26.939854291007144</v>
      </c>
      <c r="D1050" s="17">
        <f t="shared" si="24"/>
        <v>2.0601457089928559</v>
      </c>
      <c r="E1050">
        <f t="shared" si="25"/>
        <v>2.0601457089928559</v>
      </c>
      <c r="F1050">
        <f t="shared" si="26"/>
        <v>4.244200342281677</v>
      </c>
      <c r="G1050" s="40">
        <f t="shared" si="29"/>
        <v>7.1039507206650199E-2</v>
      </c>
      <c r="I1050" s="13">
        <v>44088</v>
      </c>
      <c r="J1050">
        <v>27</v>
      </c>
      <c r="K1050">
        <f t="shared" si="28"/>
        <v>29.300506482513946</v>
      </c>
      <c r="L1050" s="17">
        <f t="shared" si="30"/>
        <v>-2.3005064825139456</v>
      </c>
      <c r="M1050">
        <f t="shared" si="31"/>
        <v>2.3005064825139456</v>
      </c>
      <c r="N1050">
        <f t="shared" si="32"/>
        <v>5.2923300760886871</v>
      </c>
      <c r="O1050" s="40">
        <f t="shared" si="33"/>
        <v>8.5203943796812801E-2</v>
      </c>
      <c r="Q1050" s="13">
        <v>44088</v>
      </c>
      <c r="R1050">
        <v>10</v>
      </c>
      <c r="S1050">
        <f t="shared" ref="S1050:S1113" si="38">$V$861*R1043+(1-$V$861)*S1049</f>
        <v>13</v>
      </c>
      <c r="T1050" s="17">
        <f t="shared" si="34"/>
        <v>-3</v>
      </c>
      <c r="U1050">
        <f t="shared" si="35"/>
        <v>3</v>
      </c>
      <c r="V1050">
        <f t="shared" si="36"/>
        <v>9</v>
      </c>
      <c r="W1050" s="40">
        <f t="shared" si="37"/>
        <v>0.3</v>
      </c>
    </row>
    <row r="1051" spans="1:25" x14ac:dyDescent="0.3">
      <c r="A1051" s="13">
        <v>44089</v>
      </c>
      <c r="B1051">
        <v>21</v>
      </c>
      <c r="C1051">
        <f t="shared" si="27"/>
        <v>27.362633721895889</v>
      </c>
      <c r="D1051" s="17">
        <f t="shared" si="24"/>
        <v>-6.3626337218958895</v>
      </c>
      <c r="E1051">
        <f t="shared" si="25"/>
        <v>6.3626337218958895</v>
      </c>
      <c r="F1051">
        <f t="shared" si="26"/>
        <v>40.483107879006738</v>
      </c>
      <c r="G1051" s="40">
        <f t="shared" si="29"/>
        <v>0.30298255818551856</v>
      </c>
      <c r="I1051" s="13">
        <v>44089</v>
      </c>
      <c r="J1051">
        <v>27</v>
      </c>
      <c r="K1051">
        <f t="shared" si="28"/>
        <v>29.238294472201694</v>
      </c>
      <c r="L1051" s="17">
        <f t="shared" si="30"/>
        <v>-2.2382944722016944</v>
      </c>
      <c r="M1051">
        <f t="shared" si="31"/>
        <v>2.2382944722016944</v>
      </c>
      <c r="N1051">
        <f t="shared" si="32"/>
        <v>5.0099621442886617</v>
      </c>
      <c r="O1051" s="40">
        <f t="shared" si="33"/>
        <v>8.2899795266729429E-2</v>
      </c>
      <c r="Q1051" s="13">
        <v>44089</v>
      </c>
      <c r="R1051">
        <v>12</v>
      </c>
      <c r="S1051">
        <f t="shared" si="38"/>
        <v>13</v>
      </c>
      <c r="T1051" s="17">
        <f t="shared" si="34"/>
        <v>-1</v>
      </c>
      <c r="U1051">
        <f t="shared" si="35"/>
        <v>1</v>
      </c>
      <c r="V1051">
        <f t="shared" si="36"/>
        <v>1</v>
      </c>
      <c r="W1051" s="40">
        <f t="shared" si="37"/>
        <v>8.3333333333333329E-2</v>
      </c>
    </row>
    <row r="1052" spans="1:25" x14ac:dyDescent="0.3">
      <c r="A1052" s="13">
        <v>44090</v>
      </c>
      <c r="B1052">
        <v>31</v>
      </c>
      <c r="C1052">
        <f t="shared" si="27"/>
        <v>25.224049172832512</v>
      </c>
      <c r="D1052" s="17">
        <f t="shared" si="24"/>
        <v>5.7759508271674882</v>
      </c>
      <c r="E1052">
        <f t="shared" si="25"/>
        <v>5.7759508271674882</v>
      </c>
      <c r="F1052">
        <f t="shared" si="26"/>
        <v>33.361607957856791</v>
      </c>
      <c r="G1052" s="40">
        <f t="shared" si="29"/>
        <v>0.18632099442475769</v>
      </c>
      <c r="I1052" s="13">
        <v>44090</v>
      </c>
      <c r="J1052">
        <v>42</v>
      </c>
      <c r="K1052">
        <f t="shared" si="28"/>
        <v>29.226895237856237</v>
      </c>
      <c r="L1052" s="17">
        <f t="shared" si="30"/>
        <v>12.773104762143763</v>
      </c>
      <c r="M1052">
        <f t="shared" si="31"/>
        <v>12.773104762143763</v>
      </c>
      <c r="N1052">
        <f t="shared" si="32"/>
        <v>163.15220526469969</v>
      </c>
      <c r="O1052" s="40">
        <f t="shared" si="33"/>
        <v>0.30412154195580388</v>
      </c>
      <c r="Q1052" s="13">
        <v>44090</v>
      </c>
      <c r="R1052">
        <v>10</v>
      </c>
      <c r="S1052">
        <f t="shared" si="38"/>
        <v>13</v>
      </c>
      <c r="T1052" s="17">
        <f t="shared" si="34"/>
        <v>-3</v>
      </c>
      <c r="U1052">
        <f t="shared" si="35"/>
        <v>3</v>
      </c>
      <c r="V1052">
        <f t="shared" si="36"/>
        <v>9</v>
      </c>
      <c r="W1052" s="40">
        <f t="shared" si="37"/>
        <v>0.3</v>
      </c>
    </row>
    <row r="1053" spans="1:25" x14ac:dyDescent="0.3">
      <c r="A1053" s="13">
        <v>44091</v>
      </c>
      <c r="B1053">
        <v>21</v>
      </c>
      <c r="C1053">
        <f t="shared" si="27"/>
        <v>22.741937567991357</v>
      </c>
      <c r="D1053" s="17">
        <f t="shared" si="24"/>
        <v>-1.7419375679913571</v>
      </c>
      <c r="E1053">
        <f t="shared" si="25"/>
        <v>1.7419375679913571</v>
      </c>
      <c r="F1053">
        <f t="shared" si="26"/>
        <v>3.0343464907796438</v>
      </c>
      <c r="G1053" s="40">
        <f t="shared" si="29"/>
        <v>8.2949407999588429E-2</v>
      </c>
      <c r="I1053" s="13">
        <v>44091</v>
      </c>
      <c r="J1053">
        <v>25</v>
      </c>
      <c r="K1053">
        <f t="shared" si="28"/>
        <v>29.311714816405321</v>
      </c>
      <c r="L1053" s="17">
        <f t="shared" si="30"/>
        <v>-4.3117148164053205</v>
      </c>
      <c r="M1053">
        <f t="shared" si="31"/>
        <v>4.3117148164053205</v>
      </c>
      <c r="N1053">
        <f t="shared" si="32"/>
        <v>18.590884658009166</v>
      </c>
      <c r="O1053" s="40">
        <f t="shared" si="33"/>
        <v>0.17246859265621281</v>
      </c>
      <c r="Q1053" s="13">
        <v>44091</v>
      </c>
      <c r="R1053">
        <v>12</v>
      </c>
      <c r="S1053">
        <f t="shared" si="38"/>
        <v>13</v>
      </c>
      <c r="T1053" s="17">
        <f t="shared" si="34"/>
        <v>-1</v>
      </c>
      <c r="U1053">
        <f t="shared" si="35"/>
        <v>1</v>
      </c>
      <c r="V1053">
        <f t="shared" si="36"/>
        <v>1</v>
      </c>
      <c r="W1053" s="40">
        <f t="shared" si="37"/>
        <v>8.3333333333333329E-2</v>
      </c>
    </row>
    <row r="1054" spans="1:25" x14ac:dyDescent="0.3">
      <c r="A1054" s="13">
        <v>44092</v>
      </c>
      <c r="B1054">
        <v>18</v>
      </c>
      <c r="C1054">
        <f t="shared" si="27"/>
        <v>23.64243864234161</v>
      </c>
      <c r="D1054" s="17">
        <f t="shared" si="24"/>
        <v>-5.6424386423416095</v>
      </c>
      <c r="E1054">
        <f t="shared" si="25"/>
        <v>5.6424386423416095</v>
      </c>
      <c r="F1054">
        <f t="shared" si="26"/>
        <v>31.837113832589825</v>
      </c>
      <c r="G1054" s="40">
        <f t="shared" si="29"/>
        <v>0.31346881346342276</v>
      </c>
      <c r="I1054" s="13">
        <v>44092</v>
      </c>
      <c r="J1054">
        <v>30</v>
      </c>
      <c r="K1054">
        <f t="shared" si="28"/>
        <v>29.057619614745768</v>
      </c>
      <c r="L1054" s="17">
        <f t="shared" si="30"/>
        <v>0.94238038525423207</v>
      </c>
      <c r="M1054">
        <f t="shared" si="31"/>
        <v>0.94238038525423207</v>
      </c>
      <c r="N1054">
        <f t="shared" si="32"/>
        <v>0.8880807905119148</v>
      </c>
      <c r="O1054" s="40">
        <f t="shared" si="33"/>
        <v>3.14126795084744E-2</v>
      </c>
      <c r="Q1054" s="13">
        <v>44092</v>
      </c>
      <c r="R1054">
        <v>12</v>
      </c>
      <c r="S1054">
        <f t="shared" si="38"/>
        <v>13</v>
      </c>
      <c r="T1054" s="17">
        <f t="shared" si="34"/>
        <v>-1</v>
      </c>
      <c r="U1054">
        <f t="shared" si="35"/>
        <v>1</v>
      </c>
      <c r="V1054">
        <f t="shared" si="36"/>
        <v>1</v>
      </c>
      <c r="W1054" s="40">
        <f t="shared" si="37"/>
        <v>8.3333333333333329E-2</v>
      </c>
    </row>
    <row r="1055" spans="1:25" x14ac:dyDescent="0.3">
      <c r="A1055" s="13">
        <v>44093</v>
      </c>
      <c r="B1055">
        <v>26</v>
      </c>
      <c r="C1055">
        <f t="shared" si="27"/>
        <v>21.392269653495614</v>
      </c>
      <c r="D1055" s="17">
        <f t="shared" si="24"/>
        <v>4.6077303465043862</v>
      </c>
      <c r="E1055">
        <f t="shared" si="25"/>
        <v>4.6077303465043862</v>
      </c>
      <c r="F1055">
        <f t="shared" si="26"/>
        <v>21.23117894609743</v>
      </c>
      <c r="G1055" s="40">
        <f t="shared" si="29"/>
        <v>0.1772203979424764</v>
      </c>
      <c r="I1055" s="13">
        <v>44093</v>
      </c>
      <c r="J1055">
        <v>24</v>
      </c>
      <c r="K1055">
        <f t="shared" si="28"/>
        <v>29.007026524081731</v>
      </c>
      <c r="L1055" s="17">
        <f t="shared" si="30"/>
        <v>-5.0070265240817307</v>
      </c>
      <c r="M1055">
        <f t="shared" si="31"/>
        <v>5.0070265240817307</v>
      </c>
      <c r="N1055">
        <f t="shared" si="32"/>
        <v>25.070314612857977</v>
      </c>
      <c r="O1055" s="40">
        <f t="shared" si="33"/>
        <v>0.2086261051700721</v>
      </c>
      <c r="Q1055" s="13">
        <v>44093</v>
      </c>
      <c r="R1055">
        <v>20</v>
      </c>
      <c r="S1055">
        <f t="shared" si="38"/>
        <v>13</v>
      </c>
      <c r="T1055" s="17">
        <f t="shared" si="34"/>
        <v>7</v>
      </c>
      <c r="U1055">
        <f t="shared" si="35"/>
        <v>7</v>
      </c>
      <c r="V1055">
        <f t="shared" si="36"/>
        <v>49</v>
      </c>
      <c r="W1055" s="40">
        <f t="shared" si="37"/>
        <v>0.35</v>
      </c>
    </row>
    <row r="1056" spans="1:25" x14ac:dyDescent="0.3">
      <c r="A1056" s="13">
        <v>44094</v>
      </c>
      <c r="B1056">
        <v>27</v>
      </c>
      <c r="C1056">
        <f t="shared" si="27"/>
        <v>22.033422388588441</v>
      </c>
      <c r="D1056" s="17">
        <f t="shared" si="24"/>
        <v>4.9665776114115587</v>
      </c>
      <c r="E1056">
        <f t="shared" si="25"/>
        <v>4.9665776114115587</v>
      </c>
      <c r="F1056">
        <f t="shared" si="26"/>
        <v>24.666893170174543</v>
      </c>
      <c r="G1056" s="40">
        <f t="shared" si="29"/>
        <v>0.18394731894116884</v>
      </c>
      <c r="I1056" s="13">
        <v>44094</v>
      </c>
      <c r="J1056">
        <v>15</v>
      </c>
      <c r="K1056">
        <f t="shared" si="28"/>
        <v>28.911016887457876</v>
      </c>
      <c r="L1056" s="17">
        <f t="shared" si="30"/>
        <v>-13.911016887457876</v>
      </c>
      <c r="M1056">
        <f t="shared" si="31"/>
        <v>13.911016887457876</v>
      </c>
      <c r="N1056">
        <f t="shared" si="32"/>
        <v>193.51639084313823</v>
      </c>
      <c r="O1056" s="40">
        <f t="shared" si="33"/>
        <v>0.92740112583052503</v>
      </c>
      <c r="Q1056" s="13">
        <v>44094</v>
      </c>
      <c r="R1056">
        <v>11</v>
      </c>
      <c r="S1056">
        <f t="shared" si="38"/>
        <v>13</v>
      </c>
      <c r="T1056" s="17">
        <f t="shared" si="34"/>
        <v>-2</v>
      </c>
      <c r="U1056">
        <f t="shared" si="35"/>
        <v>2</v>
      </c>
      <c r="V1056">
        <f t="shared" si="36"/>
        <v>4</v>
      </c>
      <c r="W1056" s="40">
        <f t="shared" si="37"/>
        <v>0.18181818181818182</v>
      </c>
    </row>
    <row r="1057" spans="1:23" x14ac:dyDescent="0.3">
      <c r="A1057" s="13">
        <v>44095</v>
      </c>
      <c r="B1057">
        <v>28</v>
      </c>
      <c r="C1057">
        <f t="shared" si="27"/>
        <v>24.811649657548436</v>
      </c>
      <c r="D1057" s="17">
        <f t="shared" si="24"/>
        <v>3.1883503424515638</v>
      </c>
      <c r="E1057">
        <f t="shared" si="25"/>
        <v>3.1883503424515638</v>
      </c>
      <c r="F1057">
        <f t="shared" si="26"/>
        <v>10.165577906211004</v>
      </c>
      <c r="G1057" s="40">
        <f t="shared" si="29"/>
        <v>0.11386965508755585</v>
      </c>
      <c r="I1057" s="13">
        <v>44095</v>
      </c>
      <c r="J1057">
        <v>34</v>
      </c>
      <c r="K1057">
        <f t="shared" si="28"/>
        <v>28.819600040323369</v>
      </c>
      <c r="L1057" s="17">
        <f t="shared" si="30"/>
        <v>5.180399959676631</v>
      </c>
      <c r="M1057">
        <f t="shared" si="31"/>
        <v>5.180399959676631</v>
      </c>
      <c r="N1057">
        <f t="shared" si="32"/>
        <v>26.836543742217639</v>
      </c>
      <c r="O1057" s="40">
        <f t="shared" si="33"/>
        <v>0.15236470469637151</v>
      </c>
      <c r="Q1057" s="13">
        <v>44095</v>
      </c>
      <c r="R1057">
        <v>21</v>
      </c>
      <c r="S1057">
        <f t="shared" si="38"/>
        <v>13</v>
      </c>
      <c r="T1057" s="17">
        <f t="shared" si="34"/>
        <v>8</v>
      </c>
      <c r="U1057">
        <f t="shared" si="35"/>
        <v>8</v>
      </c>
      <c r="V1057">
        <f t="shared" si="36"/>
        <v>64</v>
      </c>
      <c r="W1057" s="40">
        <f t="shared" si="37"/>
        <v>0.38095238095238093</v>
      </c>
    </row>
    <row r="1058" spans="1:23" x14ac:dyDescent="0.3">
      <c r="A1058" s="13">
        <v>44096</v>
      </c>
      <c r="B1058">
        <v>28</v>
      </c>
      <c r="C1058">
        <f t="shared" si="27"/>
        <v>23.291587783698525</v>
      </c>
      <c r="D1058" s="17">
        <f t="shared" si="24"/>
        <v>4.7084122163014754</v>
      </c>
      <c r="E1058">
        <f t="shared" si="25"/>
        <v>4.7084122163014754</v>
      </c>
      <c r="F1058">
        <f t="shared" si="26"/>
        <v>22.169145598616971</v>
      </c>
      <c r="G1058" s="40">
        <f t="shared" si="29"/>
        <v>0.16815757915362411</v>
      </c>
      <c r="I1058" s="13">
        <v>44096</v>
      </c>
      <c r="J1058">
        <v>32</v>
      </c>
      <c r="K1058">
        <f t="shared" si="28"/>
        <v>28.732556278531469</v>
      </c>
      <c r="L1058" s="17">
        <f t="shared" si="30"/>
        <v>3.2674437214685312</v>
      </c>
      <c r="M1058">
        <f t="shared" si="31"/>
        <v>3.2674437214685312</v>
      </c>
      <c r="N1058">
        <f t="shared" si="32"/>
        <v>10.676188472964125</v>
      </c>
      <c r="O1058" s="40">
        <f t="shared" si="33"/>
        <v>0.1021076162958916</v>
      </c>
      <c r="Q1058" s="13">
        <v>44096</v>
      </c>
      <c r="R1058">
        <v>15</v>
      </c>
      <c r="S1058">
        <f t="shared" si="38"/>
        <v>13</v>
      </c>
      <c r="T1058" s="17">
        <f t="shared" si="34"/>
        <v>2</v>
      </c>
      <c r="U1058">
        <f t="shared" si="35"/>
        <v>2</v>
      </c>
      <c r="V1058">
        <f t="shared" si="36"/>
        <v>4</v>
      </c>
      <c r="W1058" s="40">
        <f t="shared" si="37"/>
        <v>0.13333333333333333</v>
      </c>
    </row>
    <row r="1059" spans="1:23" x14ac:dyDescent="0.3">
      <c r="A1059" s="13">
        <v>44097</v>
      </c>
      <c r="B1059">
        <v>21</v>
      </c>
      <c r="C1059">
        <f t="shared" si="27"/>
        <v>26.365654020272594</v>
      </c>
      <c r="D1059" s="17">
        <f t="shared" si="24"/>
        <v>-5.3656540202725935</v>
      </c>
      <c r="E1059">
        <f t="shared" si="25"/>
        <v>5.3656540202725935</v>
      </c>
      <c r="F1059">
        <f t="shared" si="26"/>
        <v>28.790243065267447</v>
      </c>
      <c r="G1059" s="40">
        <f t="shared" si="29"/>
        <v>0.25550733429869493</v>
      </c>
      <c r="I1059" s="13">
        <v>44097</v>
      </c>
      <c r="J1059">
        <v>27</v>
      </c>
      <c r="K1059">
        <f t="shared" si="28"/>
        <v>29.367227736701878</v>
      </c>
      <c r="L1059" s="17">
        <f t="shared" si="30"/>
        <v>-2.3672277367018779</v>
      </c>
      <c r="M1059">
        <f t="shared" si="31"/>
        <v>2.3672277367018779</v>
      </c>
      <c r="N1059">
        <f t="shared" si="32"/>
        <v>5.6037671574106955</v>
      </c>
      <c r="O1059" s="40">
        <f t="shared" si="33"/>
        <v>8.7675101359328808E-2</v>
      </c>
      <c r="Q1059" s="13">
        <v>44097</v>
      </c>
      <c r="R1059">
        <v>10</v>
      </c>
      <c r="S1059">
        <f t="shared" si="38"/>
        <v>13</v>
      </c>
      <c r="T1059" s="17">
        <f t="shared" si="34"/>
        <v>-3</v>
      </c>
      <c r="U1059">
        <f t="shared" si="35"/>
        <v>3</v>
      </c>
      <c r="V1059">
        <f t="shared" si="36"/>
        <v>9</v>
      </c>
      <c r="W1059" s="40">
        <f t="shared" si="37"/>
        <v>0.3</v>
      </c>
    </row>
    <row r="1060" spans="1:23" x14ac:dyDescent="0.3">
      <c r="A1060" s="13">
        <v>44098</v>
      </c>
      <c r="B1060">
        <v>24</v>
      </c>
      <c r="C1060">
        <f t="shared" si="27"/>
        <v>24.225864995241444</v>
      </c>
      <c r="D1060" s="17">
        <f t="shared" si="24"/>
        <v>-0.22586499524144443</v>
      </c>
      <c r="E1060">
        <f t="shared" si="25"/>
        <v>0.22586499524144443</v>
      </c>
      <c r="F1060">
        <f t="shared" si="26"/>
        <v>5.1014996075417714E-2</v>
      </c>
      <c r="G1060" s="40">
        <f t="shared" si="29"/>
        <v>9.4110414683935186E-3</v>
      </c>
      <c r="I1060" s="13">
        <v>44098</v>
      </c>
      <c r="J1060">
        <v>29</v>
      </c>
      <c r="K1060">
        <f t="shared" si="28"/>
        <v>29.15831373231611</v>
      </c>
      <c r="L1060" s="17">
        <f t="shared" si="30"/>
        <v>-0.15831373231610968</v>
      </c>
      <c r="M1060">
        <f t="shared" si="31"/>
        <v>0.15831373231610968</v>
      </c>
      <c r="N1060">
        <f t="shared" si="32"/>
        <v>2.5063237839856829E-2</v>
      </c>
      <c r="O1060" s="40">
        <f t="shared" si="33"/>
        <v>5.4590942177968858E-3</v>
      </c>
      <c r="Q1060" s="13">
        <v>44098</v>
      </c>
      <c r="R1060">
        <v>11</v>
      </c>
      <c r="S1060">
        <f t="shared" si="38"/>
        <v>13</v>
      </c>
      <c r="T1060" s="17">
        <f t="shared" si="34"/>
        <v>-2</v>
      </c>
      <c r="U1060">
        <f t="shared" si="35"/>
        <v>2</v>
      </c>
      <c r="V1060">
        <f t="shared" si="36"/>
        <v>4</v>
      </c>
      <c r="W1060" s="40">
        <f t="shared" si="37"/>
        <v>0.18181818181818182</v>
      </c>
    </row>
    <row r="1061" spans="1:23" x14ac:dyDescent="0.3">
      <c r="A1061" s="13">
        <v>44099</v>
      </c>
      <c r="B1061">
        <v>21</v>
      </c>
      <c r="C1061">
        <f t="shared" si="27"/>
        <v>21.743029251861472</v>
      </c>
      <c r="D1061" s="17">
        <f t="shared" si="24"/>
        <v>-0.74302925186147206</v>
      </c>
      <c r="E1061">
        <f t="shared" si="25"/>
        <v>0.74302925186147206</v>
      </c>
      <c r="F1061">
        <f t="shared" si="26"/>
        <v>0.55209246912181886</v>
      </c>
      <c r="G1061" s="40">
        <f t="shared" si="29"/>
        <v>3.5382345326736765E-2</v>
      </c>
      <c r="I1061" s="13">
        <v>44099</v>
      </c>
      <c r="J1061">
        <v>27</v>
      </c>
      <c r="K1061">
        <f t="shared" si="28"/>
        <v>29.198577272305247</v>
      </c>
      <c r="L1061" s="17">
        <f t="shared" si="30"/>
        <v>-2.198577272305247</v>
      </c>
      <c r="M1061">
        <f t="shared" si="31"/>
        <v>2.198577272305247</v>
      </c>
      <c r="N1061">
        <f t="shared" si="32"/>
        <v>4.8337420222971801</v>
      </c>
      <c r="O1061" s="40">
        <f t="shared" si="33"/>
        <v>8.1428787863157298E-2</v>
      </c>
      <c r="Q1061" s="13">
        <v>44099</v>
      </c>
      <c r="R1061">
        <v>13</v>
      </c>
      <c r="S1061">
        <f t="shared" si="38"/>
        <v>13</v>
      </c>
      <c r="T1061" s="17">
        <f t="shared" si="34"/>
        <v>0</v>
      </c>
      <c r="U1061">
        <f t="shared" si="35"/>
        <v>0</v>
      </c>
      <c r="V1061">
        <f t="shared" si="36"/>
        <v>0</v>
      </c>
      <c r="W1061" s="40">
        <f t="shared" si="37"/>
        <v>0</v>
      </c>
    </row>
    <row r="1062" spans="1:23" x14ac:dyDescent="0.3">
      <c r="A1062" s="13">
        <v>44100</v>
      </c>
      <c r="B1062">
        <v>24</v>
      </c>
      <c r="C1062">
        <f t="shared" si="27"/>
        <v>23.440682371561252</v>
      </c>
      <c r="D1062" s="17">
        <f t="shared" si="24"/>
        <v>0.55931762843874822</v>
      </c>
      <c r="E1062">
        <f t="shared" si="25"/>
        <v>0.55931762843874822</v>
      </c>
      <c r="F1062">
        <f t="shared" si="26"/>
        <v>0.31283620948234558</v>
      </c>
      <c r="G1062" s="40">
        <f t="shared" si="29"/>
        <v>2.3304901184947841E-2</v>
      </c>
      <c r="I1062" s="13">
        <v>44100</v>
      </c>
      <c r="J1062">
        <v>31</v>
      </c>
      <c r="K1062">
        <f t="shared" si="28"/>
        <v>28.94989420365302</v>
      </c>
      <c r="L1062" s="17">
        <f t="shared" si="30"/>
        <v>2.0501057963469798</v>
      </c>
      <c r="M1062">
        <f t="shared" si="31"/>
        <v>2.0501057963469798</v>
      </c>
      <c r="N1062">
        <f t="shared" si="32"/>
        <v>4.2029337762154837</v>
      </c>
      <c r="O1062" s="40">
        <f t="shared" si="33"/>
        <v>6.6132445043450963E-2</v>
      </c>
      <c r="Q1062" s="13">
        <v>44100</v>
      </c>
      <c r="R1062">
        <v>6</v>
      </c>
      <c r="S1062">
        <f t="shared" si="38"/>
        <v>13</v>
      </c>
      <c r="T1062" s="17">
        <f t="shared" si="34"/>
        <v>-7</v>
      </c>
      <c r="U1062">
        <f t="shared" si="35"/>
        <v>7</v>
      </c>
      <c r="V1062">
        <f t="shared" si="36"/>
        <v>49</v>
      </c>
      <c r="W1062" s="40">
        <f t="shared" si="37"/>
        <v>1.1666666666666667</v>
      </c>
    </row>
    <row r="1063" spans="1:23" x14ac:dyDescent="0.3">
      <c r="A1063" s="13">
        <v>44101</v>
      </c>
      <c r="B1063">
        <v>33</v>
      </c>
      <c r="C1063">
        <f t="shared" si="27"/>
        <v>24.860115821641621</v>
      </c>
      <c r="D1063" s="17">
        <f t="shared" si="24"/>
        <v>8.1398841783583791</v>
      </c>
      <c r="E1063">
        <f t="shared" si="25"/>
        <v>8.1398841783583791</v>
      </c>
      <c r="F1063">
        <f t="shared" si="26"/>
        <v>66.257714437089064</v>
      </c>
      <c r="G1063" s="40">
        <f t="shared" si="29"/>
        <v>0.24666315691995089</v>
      </c>
      <c r="I1063" s="13">
        <v>44101</v>
      </c>
      <c r="J1063">
        <v>23</v>
      </c>
      <c r="K1063">
        <f t="shared" si="28"/>
        <v>28.282576528792333</v>
      </c>
      <c r="L1063" s="17">
        <f t="shared" si="30"/>
        <v>-5.2825765287923332</v>
      </c>
      <c r="M1063">
        <f t="shared" si="31"/>
        <v>5.2825765287923332</v>
      </c>
      <c r="N1063">
        <f t="shared" si="32"/>
        <v>27.905614782547655</v>
      </c>
      <c r="O1063" s="40">
        <f t="shared" si="33"/>
        <v>0.22967724038227535</v>
      </c>
      <c r="Q1063" s="13">
        <v>44101</v>
      </c>
      <c r="R1063">
        <v>17</v>
      </c>
      <c r="S1063">
        <f t="shared" si="38"/>
        <v>13</v>
      </c>
      <c r="T1063" s="17">
        <f t="shared" si="34"/>
        <v>4</v>
      </c>
      <c r="U1063">
        <f t="shared" si="35"/>
        <v>4</v>
      </c>
      <c r="V1063">
        <f t="shared" si="36"/>
        <v>16</v>
      </c>
      <c r="W1063" s="40">
        <f t="shared" si="37"/>
        <v>0.23529411764705882</v>
      </c>
    </row>
    <row r="1064" spans="1:23" x14ac:dyDescent="0.3">
      <c r="A1064" s="13">
        <v>44102</v>
      </c>
      <c r="B1064">
        <v>31</v>
      </c>
      <c r="C1064">
        <f t="shared" si="27"/>
        <v>26.112281853841154</v>
      </c>
      <c r="D1064" s="17">
        <f t="shared" si="24"/>
        <v>4.8877181461588464</v>
      </c>
      <c r="E1064">
        <f t="shared" si="25"/>
        <v>4.8877181461588464</v>
      </c>
      <c r="F1064">
        <f t="shared" si="26"/>
        <v>23.889788676290468</v>
      </c>
      <c r="G1064" s="40">
        <f t="shared" si="29"/>
        <v>0.15766832729544666</v>
      </c>
      <c r="I1064" s="13">
        <v>44102</v>
      </c>
      <c r="J1064">
        <v>29</v>
      </c>
      <c r="K1064">
        <f t="shared" si="28"/>
        <v>28.556079516076714</v>
      </c>
      <c r="L1064" s="17">
        <f t="shared" si="30"/>
        <v>0.44392048392328576</v>
      </c>
      <c r="M1064">
        <f t="shared" si="31"/>
        <v>0.44392048392328576</v>
      </c>
      <c r="N1064">
        <f t="shared" si="32"/>
        <v>0.19706539604668422</v>
      </c>
      <c r="O1064" s="40">
        <f t="shared" si="33"/>
        <v>1.5307602893906406E-2</v>
      </c>
      <c r="Q1064" s="13">
        <v>44102</v>
      </c>
      <c r="R1064">
        <v>14</v>
      </c>
      <c r="S1064">
        <f t="shared" si="38"/>
        <v>13</v>
      </c>
      <c r="T1064" s="17">
        <f t="shared" si="34"/>
        <v>1</v>
      </c>
      <c r="U1064">
        <f t="shared" si="35"/>
        <v>1</v>
      </c>
      <c r="V1064">
        <f t="shared" si="36"/>
        <v>1</v>
      </c>
      <c r="W1064" s="40">
        <f t="shared" si="37"/>
        <v>7.1428571428571425E-2</v>
      </c>
    </row>
    <row r="1065" spans="1:23" x14ac:dyDescent="0.3">
      <c r="A1065" s="13">
        <v>44103</v>
      </c>
      <c r="B1065">
        <v>18</v>
      </c>
      <c r="C1065">
        <f t="shared" si="27"/>
        <v>26.865091959793091</v>
      </c>
      <c r="D1065" s="17">
        <f t="shared" si="24"/>
        <v>-8.8650919597930908</v>
      </c>
      <c r="E1065">
        <f t="shared" si="25"/>
        <v>8.8650919597930908</v>
      </c>
      <c r="F1065">
        <f t="shared" si="26"/>
        <v>78.589855455588108</v>
      </c>
      <c r="G1065" s="40">
        <f t="shared" si="29"/>
        <v>0.49250510887739396</v>
      </c>
      <c r="I1065" s="13">
        <v>44103</v>
      </c>
      <c r="J1065">
        <v>26</v>
      </c>
      <c r="K1065">
        <f t="shared" si="28"/>
        <v>28.720825497385658</v>
      </c>
      <c r="L1065" s="17">
        <f t="shared" si="30"/>
        <v>-2.7208254973856576</v>
      </c>
      <c r="M1065">
        <f t="shared" si="31"/>
        <v>2.7208254973856576</v>
      </c>
      <c r="N1065">
        <f t="shared" si="32"/>
        <v>7.402891387223911</v>
      </c>
      <c r="O1065" s="40">
        <f t="shared" si="33"/>
        <v>0.10464713451483298</v>
      </c>
      <c r="Q1065" s="13">
        <v>44103</v>
      </c>
      <c r="R1065">
        <v>9</v>
      </c>
      <c r="S1065">
        <f t="shared" si="38"/>
        <v>13</v>
      </c>
      <c r="T1065" s="17">
        <f t="shared" si="34"/>
        <v>-4</v>
      </c>
      <c r="U1065">
        <f t="shared" si="35"/>
        <v>4</v>
      </c>
      <c r="V1065">
        <f t="shared" si="36"/>
        <v>16</v>
      </c>
      <c r="W1065" s="40">
        <f t="shared" si="37"/>
        <v>0.44444444444444442</v>
      </c>
    </row>
    <row r="1066" spans="1:23" x14ac:dyDescent="0.3">
      <c r="A1066" s="13">
        <v>44104</v>
      </c>
      <c r="B1066">
        <v>20</v>
      </c>
      <c r="C1066">
        <f t="shared" si="27"/>
        <v>24.526130230440643</v>
      </c>
      <c r="D1066" s="17">
        <f t="shared" si="24"/>
        <v>-4.5261302304406428</v>
      </c>
      <c r="E1066">
        <f t="shared" si="25"/>
        <v>4.5261302304406428</v>
      </c>
      <c r="F1066">
        <f t="shared" si="26"/>
        <v>20.485854862908667</v>
      </c>
      <c r="G1066" s="40">
        <f t="shared" si="29"/>
        <v>0.22630651152203213</v>
      </c>
      <c r="I1066" s="13">
        <v>44104</v>
      </c>
      <c r="J1066">
        <v>31</v>
      </c>
      <c r="K1066">
        <f t="shared" si="28"/>
        <v>28.638506789229744</v>
      </c>
      <c r="L1066" s="17">
        <f t="shared" si="30"/>
        <v>2.3614932107702558</v>
      </c>
      <c r="M1066">
        <f t="shared" si="31"/>
        <v>2.3614932107702558</v>
      </c>
      <c r="N1066">
        <f t="shared" si="32"/>
        <v>5.576650184514012</v>
      </c>
      <c r="O1066" s="40">
        <f t="shared" si="33"/>
        <v>7.6177200347427601E-2</v>
      </c>
      <c r="Q1066" s="13">
        <v>44104</v>
      </c>
      <c r="R1066">
        <v>20</v>
      </c>
      <c r="S1066">
        <f t="shared" si="38"/>
        <v>13</v>
      </c>
      <c r="T1066" s="17">
        <f t="shared" si="34"/>
        <v>7</v>
      </c>
      <c r="U1066">
        <f t="shared" si="35"/>
        <v>7</v>
      </c>
      <c r="V1066">
        <f t="shared" si="36"/>
        <v>49</v>
      </c>
      <c r="W1066" s="40">
        <f t="shared" si="37"/>
        <v>0.35</v>
      </c>
    </row>
    <row r="1067" spans="1:23" x14ac:dyDescent="0.3">
      <c r="A1067" s="13">
        <v>44105</v>
      </c>
      <c r="B1067">
        <v>29</v>
      </c>
      <c r="C1067">
        <f t="shared" si="27"/>
        <v>24.316312808635125</v>
      </c>
      <c r="D1067" s="17">
        <f t="shared" ref="D1067:D1120" si="39">B1067-C1067</f>
        <v>4.683687191364875</v>
      </c>
      <c r="E1067">
        <f t="shared" ref="E1067:E1120" si="40">ABS(D1067)</f>
        <v>4.683687191364875</v>
      </c>
      <c r="F1067">
        <f t="shared" ref="F1067:F1120" si="41">E1067^2</f>
        <v>21.936925706555392</v>
      </c>
      <c r="G1067" s="40">
        <f t="shared" si="29"/>
        <v>0.16150645487465087</v>
      </c>
      <c r="I1067" s="13">
        <v>44105</v>
      </c>
      <c r="J1067">
        <v>23</v>
      </c>
      <c r="K1067">
        <f t="shared" si="28"/>
        <v>28.655799451479897</v>
      </c>
      <c r="L1067" s="17">
        <f t="shared" si="30"/>
        <v>-5.655799451479897</v>
      </c>
      <c r="M1067">
        <f t="shared" si="31"/>
        <v>5.655799451479897</v>
      </c>
      <c r="N1067">
        <f t="shared" si="32"/>
        <v>31.988067435360303</v>
      </c>
      <c r="O1067" s="40">
        <f t="shared" si="33"/>
        <v>0.24590432397738682</v>
      </c>
      <c r="Q1067" s="13">
        <v>44105</v>
      </c>
      <c r="R1067">
        <v>8</v>
      </c>
      <c r="S1067">
        <f t="shared" si="38"/>
        <v>13</v>
      </c>
      <c r="T1067" s="17">
        <f t="shared" si="34"/>
        <v>-5</v>
      </c>
      <c r="U1067">
        <f t="shared" si="35"/>
        <v>5</v>
      </c>
      <c r="V1067">
        <f t="shared" si="36"/>
        <v>25</v>
      </c>
      <c r="W1067" s="40">
        <f t="shared" si="37"/>
        <v>0.625</v>
      </c>
    </row>
    <row r="1068" spans="1:23" x14ac:dyDescent="0.3">
      <c r="A1068" s="13">
        <v>44106</v>
      </c>
      <c r="B1068">
        <v>18</v>
      </c>
      <c r="C1068">
        <f t="shared" ref="C1068:C1114" si="42">$F$861*B1061+(1-$F$861)*C1067</f>
        <v>22.99378815000513</v>
      </c>
      <c r="D1068" s="17">
        <f t="shared" si="39"/>
        <v>-4.9937881500051304</v>
      </c>
      <c r="E1068">
        <f t="shared" si="40"/>
        <v>4.9937881500051304</v>
      </c>
      <c r="F1068">
        <f t="shared" si="41"/>
        <v>24.937920087131662</v>
      </c>
      <c r="G1068" s="40">
        <f t="shared" si="29"/>
        <v>0.27743267500028501</v>
      </c>
      <c r="I1068" s="13">
        <v>44106</v>
      </c>
      <c r="J1068">
        <v>22</v>
      </c>
      <c r="K1068">
        <f t="shared" ref="K1068:K1114" si="43">$N$861*J1061+(1-$N$861)*K1067</f>
        <v>28.576591378367212</v>
      </c>
      <c r="L1068" s="17">
        <f t="shared" si="30"/>
        <v>-6.5765913783672119</v>
      </c>
      <c r="M1068">
        <f t="shared" si="31"/>
        <v>6.5765913783672119</v>
      </c>
      <c r="N1068">
        <f t="shared" si="32"/>
        <v>43.251554158013946</v>
      </c>
      <c r="O1068" s="40">
        <f t="shared" si="33"/>
        <v>0.29893597174396419</v>
      </c>
      <c r="Q1068" s="13">
        <v>44106</v>
      </c>
      <c r="R1068">
        <v>5</v>
      </c>
      <c r="S1068">
        <f t="shared" si="38"/>
        <v>13</v>
      </c>
      <c r="T1068" s="17">
        <f t="shared" si="34"/>
        <v>-8</v>
      </c>
      <c r="U1068">
        <f t="shared" si="35"/>
        <v>8</v>
      </c>
      <c r="V1068">
        <f t="shared" si="36"/>
        <v>64</v>
      </c>
      <c r="W1068" s="40">
        <f t="shared" si="37"/>
        <v>1.6</v>
      </c>
    </row>
    <row r="1069" spans="1:23" x14ac:dyDescent="0.3">
      <c r="A1069" s="13">
        <v>44107</v>
      </c>
      <c r="B1069">
        <v>31</v>
      </c>
      <c r="C1069">
        <f t="shared" si="42"/>
        <v>23.395059097654848</v>
      </c>
      <c r="D1069" s="17">
        <f t="shared" si="39"/>
        <v>7.6049409023451524</v>
      </c>
      <c r="E1069">
        <f t="shared" si="40"/>
        <v>7.6049409023451524</v>
      </c>
      <c r="F1069">
        <f t="shared" si="41"/>
        <v>57.835126128162301</v>
      </c>
      <c r="G1069" s="40">
        <f t="shared" ref="G1069:G1106" si="44">E1069/B1069</f>
        <v>0.24532067426919846</v>
      </c>
      <c r="I1069" s="13">
        <v>44107</v>
      </c>
      <c r="J1069">
        <v>28</v>
      </c>
      <c r="K1069">
        <f t="shared" si="43"/>
        <v>28.692519383484399</v>
      </c>
      <c r="L1069" s="17">
        <f t="shared" si="30"/>
        <v>-0.69251938348439879</v>
      </c>
      <c r="M1069">
        <f t="shared" si="31"/>
        <v>0.69251938348439879</v>
      </c>
      <c r="N1069">
        <f t="shared" si="32"/>
        <v>0.47958309650161179</v>
      </c>
      <c r="O1069" s="40">
        <f t="shared" si="33"/>
        <v>2.4732835124442815E-2</v>
      </c>
      <c r="Q1069" s="13">
        <v>44107</v>
      </c>
      <c r="R1069">
        <v>17</v>
      </c>
      <c r="S1069">
        <f t="shared" si="38"/>
        <v>13</v>
      </c>
      <c r="T1069" s="17">
        <f t="shared" si="34"/>
        <v>4</v>
      </c>
      <c r="U1069">
        <f t="shared" si="35"/>
        <v>4</v>
      </c>
      <c r="V1069">
        <f t="shared" si="36"/>
        <v>16</v>
      </c>
      <c r="W1069" s="40">
        <f t="shared" si="37"/>
        <v>0.23529411764705882</v>
      </c>
    </row>
    <row r="1070" spans="1:23" x14ac:dyDescent="0.3">
      <c r="A1070" s="13">
        <v>44108</v>
      </c>
      <c r="B1070">
        <v>30</v>
      </c>
      <c r="C1070">
        <f t="shared" si="42"/>
        <v>27.225449027989335</v>
      </c>
      <c r="D1070" s="17">
        <f t="shared" si="39"/>
        <v>2.7745509720106654</v>
      </c>
      <c r="E1070">
        <f t="shared" si="40"/>
        <v>2.7745509720106654</v>
      </c>
      <c r="F1070">
        <f t="shared" si="41"/>
        <v>7.6981330962853276</v>
      </c>
      <c r="G1070" s="40">
        <f t="shared" si="44"/>
        <v>9.2485032400355507E-2</v>
      </c>
      <c r="I1070" s="13">
        <v>44108</v>
      </c>
      <c r="J1070">
        <v>23</v>
      </c>
      <c r="K1070">
        <f t="shared" si="43"/>
        <v>28.420207726949293</v>
      </c>
      <c r="L1070" s="17">
        <f t="shared" si="30"/>
        <v>-5.4202077269492932</v>
      </c>
      <c r="M1070">
        <f t="shared" si="31"/>
        <v>5.4202077269492932</v>
      </c>
      <c r="N1070">
        <f t="shared" si="32"/>
        <v>29.378651803280825</v>
      </c>
      <c r="O1070" s="40">
        <f t="shared" si="33"/>
        <v>0.23566120551953448</v>
      </c>
      <c r="Q1070" s="13">
        <v>44108</v>
      </c>
      <c r="R1070">
        <v>13</v>
      </c>
      <c r="S1070">
        <f t="shared" si="38"/>
        <v>13</v>
      </c>
      <c r="T1070" s="17">
        <f t="shared" si="34"/>
        <v>0</v>
      </c>
      <c r="U1070">
        <f t="shared" si="35"/>
        <v>0</v>
      </c>
      <c r="V1070">
        <f t="shared" si="36"/>
        <v>0</v>
      </c>
      <c r="W1070" s="40">
        <f t="shared" si="37"/>
        <v>0</v>
      </c>
    </row>
    <row r="1071" spans="1:23" x14ac:dyDescent="0.3">
      <c r="A1071" s="13">
        <v>44109</v>
      </c>
      <c r="B1071">
        <v>28</v>
      </c>
      <c r="C1071">
        <f t="shared" si="42"/>
        <v>28.730716179731395</v>
      </c>
      <c r="D1071" s="17">
        <f t="shared" si="39"/>
        <v>-0.73071617973139524</v>
      </c>
      <c r="E1071">
        <f t="shared" si="40"/>
        <v>0.73071617973139524</v>
      </c>
      <c r="F1071">
        <f t="shared" si="41"/>
        <v>0.53394613532124469</v>
      </c>
      <c r="G1071" s="40">
        <f t="shared" si="44"/>
        <v>2.6097006418978403E-2</v>
      </c>
      <c r="I1071" s="13">
        <v>44109</v>
      </c>
      <c r="J1071">
        <v>20</v>
      </c>
      <c r="K1071">
        <f t="shared" si="43"/>
        <v>28.447943108014268</v>
      </c>
      <c r="L1071" s="17">
        <f t="shared" si="30"/>
        <v>-8.4479431080142682</v>
      </c>
      <c r="M1071">
        <f t="shared" si="31"/>
        <v>8.4479431080142682</v>
      </c>
      <c r="N1071">
        <f t="shared" si="32"/>
        <v>71.367742756245775</v>
      </c>
      <c r="O1071" s="40">
        <f t="shared" si="33"/>
        <v>0.42239715540071343</v>
      </c>
      <c r="Q1071" s="13">
        <v>44109</v>
      </c>
      <c r="R1071">
        <v>16</v>
      </c>
      <c r="S1071">
        <f t="shared" si="38"/>
        <v>13</v>
      </c>
      <c r="T1071" s="17">
        <f t="shared" si="34"/>
        <v>3</v>
      </c>
      <c r="U1071">
        <f t="shared" si="35"/>
        <v>3</v>
      </c>
      <c r="V1071">
        <f t="shared" si="36"/>
        <v>9</v>
      </c>
      <c r="W1071" s="40">
        <f t="shared" si="37"/>
        <v>0.1875</v>
      </c>
    </row>
    <row r="1072" spans="1:23" x14ac:dyDescent="0.3">
      <c r="A1072" s="13">
        <v>44110</v>
      </c>
      <c r="B1072">
        <v>29</v>
      </c>
      <c r="C1072">
        <f t="shared" si="42"/>
        <v>24.451374160033509</v>
      </c>
      <c r="D1072" s="17">
        <f t="shared" si="39"/>
        <v>4.5486258399664905</v>
      </c>
      <c r="E1072">
        <f t="shared" si="40"/>
        <v>4.5486258399664905</v>
      </c>
      <c r="F1072">
        <f t="shared" si="41"/>
        <v>20.689997032010861</v>
      </c>
      <c r="G1072" s="40">
        <f t="shared" si="44"/>
        <v>0.15684916689539621</v>
      </c>
      <c r="I1072" s="13">
        <v>44110</v>
      </c>
      <c r="J1072">
        <v>28</v>
      </c>
      <c r="K1072">
        <f t="shared" si="43"/>
        <v>28.330841452676729</v>
      </c>
      <c r="L1072" s="17">
        <f t="shared" si="30"/>
        <v>-0.33084145267672938</v>
      </c>
      <c r="M1072">
        <f t="shared" si="31"/>
        <v>0.33084145267672938</v>
      </c>
      <c r="N1072">
        <f t="shared" si="32"/>
        <v>0.10945606680924856</v>
      </c>
      <c r="O1072" s="40">
        <f t="shared" si="33"/>
        <v>1.1815766167026049E-2</v>
      </c>
      <c r="Q1072" s="13">
        <v>44110</v>
      </c>
      <c r="R1072">
        <v>10</v>
      </c>
      <c r="S1072">
        <f t="shared" si="38"/>
        <v>13</v>
      </c>
      <c r="T1072" s="17">
        <f t="shared" si="34"/>
        <v>-3</v>
      </c>
      <c r="U1072">
        <f t="shared" si="35"/>
        <v>3</v>
      </c>
      <c r="V1072">
        <f t="shared" si="36"/>
        <v>9</v>
      </c>
      <c r="W1072" s="40">
        <f t="shared" si="37"/>
        <v>0.3</v>
      </c>
    </row>
    <row r="1073" spans="1:23" x14ac:dyDescent="0.3">
      <c r="A1073" s="13">
        <v>44111</v>
      </c>
      <c r="B1073">
        <v>26</v>
      </c>
      <c r="C1073">
        <f t="shared" si="42"/>
        <v>22.67619418421706</v>
      </c>
      <c r="D1073" s="17">
        <f t="shared" si="39"/>
        <v>3.32380581578294</v>
      </c>
      <c r="E1073">
        <f t="shared" si="40"/>
        <v>3.32380581578294</v>
      </c>
      <c r="F1073">
        <f t="shared" si="41"/>
        <v>11.047685101032496</v>
      </c>
      <c r="G1073" s="40">
        <f t="shared" si="44"/>
        <v>0.12783868522242076</v>
      </c>
      <c r="I1073" s="13">
        <v>44111</v>
      </c>
      <c r="J1073">
        <v>29</v>
      </c>
      <c r="K1073">
        <f t="shared" si="43"/>
        <v>28.458525336843238</v>
      </c>
      <c r="L1073" s="17">
        <f t="shared" si="30"/>
        <v>0.5414746631567624</v>
      </c>
      <c r="M1073">
        <f t="shared" si="31"/>
        <v>0.5414746631567624</v>
      </c>
      <c r="N1073">
        <f t="shared" si="32"/>
        <v>0.29319481084072929</v>
      </c>
      <c r="O1073" s="40">
        <f t="shared" si="33"/>
        <v>1.8671540108853878E-2</v>
      </c>
      <c r="Q1073" s="13">
        <v>44111</v>
      </c>
      <c r="R1073">
        <v>14</v>
      </c>
      <c r="S1073">
        <f t="shared" si="38"/>
        <v>13</v>
      </c>
      <c r="T1073" s="17">
        <f t="shared" si="34"/>
        <v>1</v>
      </c>
      <c r="U1073">
        <f t="shared" si="35"/>
        <v>1</v>
      </c>
      <c r="V1073">
        <f t="shared" si="36"/>
        <v>1</v>
      </c>
      <c r="W1073" s="40">
        <f t="shared" si="37"/>
        <v>7.1428571428571425E-2</v>
      </c>
    </row>
    <row r="1074" spans="1:23" x14ac:dyDescent="0.3">
      <c r="A1074" s="13">
        <v>44112</v>
      </c>
      <c r="B1074">
        <v>22</v>
      </c>
      <c r="C1074">
        <f t="shared" si="42"/>
        <v>25.198088109899771</v>
      </c>
      <c r="D1074" s="17">
        <f t="shared" si="39"/>
        <v>-3.1980881098997713</v>
      </c>
      <c r="E1074">
        <f t="shared" si="40"/>
        <v>3.1980881098997713</v>
      </c>
      <c r="F1074">
        <f t="shared" si="41"/>
        <v>10.227767558682292</v>
      </c>
      <c r="G1074" s="40">
        <f t="shared" si="44"/>
        <v>0.14536764135908051</v>
      </c>
      <c r="I1074" s="13">
        <v>44112</v>
      </c>
      <c r="J1074">
        <v>27</v>
      </c>
      <c r="K1074">
        <f t="shared" si="43"/>
        <v>28.197407196248559</v>
      </c>
      <c r="L1074" s="17">
        <f t="shared" ref="L1074:L1120" si="45">J1074-K1074</f>
        <v>-1.1974071962485588</v>
      </c>
      <c r="M1074">
        <f t="shared" ref="M1074:M1120" si="46">ABS(L1074)</f>
        <v>1.1974071962485588</v>
      </c>
      <c r="N1074">
        <f t="shared" ref="N1074:N1120" si="47">M1074^2</f>
        <v>1.4337839936278347</v>
      </c>
      <c r="O1074" s="40">
        <f t="shared" ref="O1074:O1120" si="48">ABS(M1074/J1074)</f>
        <v>4.4348414675872548E-2</v>
      </c>
      <c r="Q1074" s="13">
        <v>44112</v>
      </c>
      <c r="R1074">
        <v>6</v>
      </c>
      <c r="S1074">
        <f t="shared" si="38"/>
        <v>13</v>
      </c>
      <c r="T1074" s="17">
        <f t="shared" si="34"/>
        <v>-7</v>
      </c>
      <c r="U1074">
        <f t="shared" si="35"/>
        <v>7</v>
      </c>
      <c r="V1074">
        <f t="shared" si="36"/>
        <v>49</v>
      </c>
      <c r="W1074" s="40">
        <f t="shared" si="37"/>
        <v>1.1666666666666667</v>
      </c>
    </row>
    <row r="1075" spans="1:23" x14ac:dyDescent="0.3">
      <c r="A1075" s="13">
        <v>44113</v>
      </c>
      <c r="B1075">
        <v>29</v>
      </c>
      <c r="C1075">
        <f t="shared" si="42"/>
        <v>22.327535912427255</v>
      </c>
      <c r="D1075" s="17">
        <f t="shared" si="39"/>
        <v>6.6724640875727452</v>
      </c>
      <c r="E1075">
        <f t="shared" si="40"/>
        <v>6.6724640875727452</v>
      </c>
      <c r="F1075">
        <f t="shared" si="41"/>
        <v>44.521776999947988</v>
      </c>
      <c r="G1075" s="40">
        <f t="shared" si="44"/>
        <v>0.2300849685369912</v>
      </c>
      <c r="I1075" s="13">
        <v>44113</v>
      </c>
      <c r="J1075">
        <v>27</v>
      </c>
      <c r="K1075">
        <f t="shared" si="43"/>
        <v>27.900943344982757</v>
      </c>
      <c r="L1075" s="17">
        <f t="shared" si="45"/>
        <v>-0.90094334498275686</v>
      </c>
      <c r="M1075">
        <f t="shared" si="46"/>
        <v>0.90094334498275686</v>
      </c>
      <c r="N1075">
        <f t="shared" si="47"/>
        <v>0.81169891086871881</v>
      </c>
      <c r="O1075" s="40">
        <f t="shared" si="48"/>
        <v>3.3368272036398403E-2</v>
      </c>
      <c r="Q1075" s="13">
        <v>44113</v>
      </c>
      <c r="R1075">
        <v>13</v>
      </c>
      <c r="S1075">
        <f t="shared" si="38"/>
        <v>13</v>
      </c>
      <c r="T1075" s="17">
        <f t="shared" si="34"/>
        <v>0</v>
      </c>
      <c r="U1075">
        <f t="shared" si="35"/>
        <v>0</v>
      </c>
      <c r="V1075">
        <f t="shared" si="36"/>
        <v>0</v>
      </c>
      <c r="W1075" s="40">
        <f t="shared" si="37"/>
        <v>0</v>
      </c>
    </row>
    <row r="1076" spans="1:23" x14ac:dyDescent="0.3">
      <c r="A1076" s="13">
        <v>44114</v>
      </c>
      <c r="B1076">
        <v>30</v>
      </c>
      <c r="C1076">
        <f t="shared" si="42"/>
        <v>25.786059962701771</v>
      </c>
      <c r="D1076" s="17">
        <f t="shared" si="39"/>
        <v>4.2139400372982294</v>
      </c>
      <c r="E1076">
        <f t="shared" si="40"/>
        <v>4.2139400372982294</v>
      </c>
      <c r="F1076">
        <f t="shared" si="41"/>
        <v>17.757290637945005</v>
      </c>
      <c r="G1076" s="40">
        <f t="shared" si="44"/>
        <v>0.14046466790994097</v>
      </c>
      <c r="I1076" s="13">
        <v>44114</v>
      </c>
      <c r="J1076">
        <v>22</v>
      </c>
      <c r="K1076">
        <f t="shared" si="43"/>
        <v>27.90568189394525</v>
      </c>
      <c r="L1076" s="17">
        <f t="shared" si="45"/>
        <v>-5.9056818939452498</v>
      </c>
      <c r="M1076">
        <f t="shared" si="46"/>
        <v>5.9056818939452498</v>
      </c>
      <c r="N1076">
        <f t="shared" si="47"/>
        <v>34.877078632472752</v>
      </c>
      <c r="O1076" s="40">
        <f t="shared" si="48"/>
        <v>0.26844008608842046</v>
      </c>
      <c r="Q1076" s="13">
        <v>44114</v>
      </c>
      <c r="R1076">
        <v>13</v>
      </c>
      <c r="S1076">
        <f t="shared" si="38"/>
        <v>13</v>
      </c>
      <c r="T1076" s="17">
        <f t="shared" si="34"/>
        <v>0</v>
      </c>
      <c r="U1076">
        <f t="shared" si="35"/>
        <v>0</v>
      </c>
      <c r="V1076">
        <f t="shared" si="36"/>
        <v>0</v>
      </c>
      <c r="W1076" s="40">
        <f t="shared" si="37"/>
        <v>0</v>
      </c>
    </row>
    <row r="1077" spans="1:23" x14ac:dyDescent="0.3">
      <c r="A1077" s="13">
        <v>44115</v>
      </c>
      <c r="B1077">
        <v>26</v>
      </c>
      <c r="C1077">
        <f t="shared" si="42"/>
        <v>27.46655270596888</v>
      </c>
      <c r="D1077" s="17">
        <f t="shared" si="39"/>
        <v>-1.4665527059688799</v>
      </c>
      <c r="E1077">
        <f t="shared" si="40"/>
        <v>1.4665527059688799</v>
      </c>
      <c r="F1077">
        <f t="shared" si="41"/>
        <v>2.150776839384644</v>
      </c>
      <c r="G1077" s="40">
        <f t="shared" si="44"/>
        <v>5.640587330649538E-2</v>
      </c>
      <c r="I1077" s="13">
        <v>44115</v>
      </c>
      <c r="J1077">
        <v>19</v>
      </c>
      <c r="K1077">
        <f t="shared" si="43"/>
        <v>27.671009989823105</v>
      </c>
      <c r="L1077" s="17">
        <f t="shared" si="45"/>
        <v>-8.671009989823105</v>
      </c>
      <c r="M1077">
        <f t="shared" si="46"/>
        <v>8.671009989823105</v>
      </c>
      <c r="N1077">
        <f t="shared" si="47"/>
        <v>75.186414243612077</v>
      </c>
      <c r="O1077" s="40">
        <f t="shared" si="48"/>
        <v>0.456368946832795</v>
      </c>
      <c r="Q1077" s="13">
        <v>44115</v>
      </c>
      <c r="R1077">
        <v>16</v>
      </c>
      <c r="S1077">
        <f t="shared" si="38"/>
        <v>13</v>
      </c>
      <c r="T1077" s="17">
        <f t="shared" si="34"/>
        <v>3</v>
      </c>
      <c r="U1077">
        <f t="shared" si="35"/>
        <v>3</v>
      </c>
      <c r="V1077">
        <f t="shared" si="36"/>
        <v>9</v>
      </c>
      <c r="W1077" s="40">
        <f t="shared" si="37"/>
        <v>0.1875</v>
      </c>
    </row>
    <row r="1078" spans="1:23" x14ac:dyDescent="0.3">
      <c r="A1078" s="13">
        <v>44116</v>
      </c>
      <c r="B1078">
        <v>29</v>
      </c>
      <c r="C1078">
        <f t="shared" si="42"/>
        <v>27.679288126644096</v>
      </c>
      <c r="D1078" s="17">
        <f t="shared" si="39"/>
        <v>1.3207118733559042</v>
      </c>
      <c r="E1078">
        <f t="shared" si="40"/>
        <v>1.3207118733559042</v>
      </c>
      <c r="F1078">
        <f t="shared" si="41"/>
        <v>1.7442798524232621</v>
      </c>
      <c r="G1078" s="40">
        <f t="shared" si="44"/>
        <v>4.5541788736410488E-2</v>
      </c>
      <c r="I1078" s="13">
        <v>44116</v>
      </c>
      <c r="J1078">
        <v>28</v>
      </c>
      <c r="K1078">
        <f t="shared" si="43"/>
        <v>27.304053762377212</v>
      </c>
      <c r="L1078" s="17">
        <f t="shared" si="45"/>
        <v>0.69594623762278829</v>
      </c>
      <c r="M1078">
        <f t="shared" si="46"/>
        <v>0.69594623762278829</v>
      </c>
      <c r="N1078">
        <f t="shared" si="47"/>
        <v>0.48434116566131452</v>
      </c>
      <c r="O1078" s="40">
        <f t="shared" si="48"/>
        <v>2.485522277224244E-2</v>
      </c>
      <c r="Q1078" s="13">
        <v>44116</v>
      </c>
      <c r="R1078">
        <v>16</v>
      </c>
      <c r="S1078">
        <f t="shared" si="38"/>
        <v>13</v>
      </c>
      <c r="T1078" s="17">
        <f t="shared" si="34"/>
        <v>3</v>
      </c>
      <c r="U1078">
        <f t="shared" si="35"/>
        <v>3</v>
      </c>
      <c r="V1078">
        <f t="shared" si="36"/>
        <v>9</v>
      </c>
      <c r="W1078" s="40">
        <f t="shared" si="37"/>
        <v>0.1875</v>
      </c>
    </row>
    <row r="1079" spans="1:23" x14ac:dyDescent="0.3">
      <c r="A1079" s="13">
        <v>44117</v>
      </c>
      <c r="B1079">
        <v>29</v>
      </c>
      <c r="C1079">
        <f t="shared" si="42"/>
        <v>28.205979702574613</v>
      </c>
      <c r="D1079" s="17">
        <f t="shared" si="39"/>
        <v>0.79402029742538716</v>
      </c>
      <c r="E1079">
        <f t="shared" si="40"/>
        <v>0.79402029742538716</v>
      </c>
      <c r="F1079">
        <f t="shared" si="41"/>
        <v>0.63046823272350028</v>
      </c>
      <c r="G1079" s="40">
        <f t="shared" si="44"/>
        <v>2.7380010256047832E-2</v>
      </c>
      <c r="I1079" s="13">
        <v>44117</v>
      </c>
      <c r="J1079">
        <v>28</v>
      </c>
      <c r="K1079">
        <f t="shared" si="43"/>
        <v>27.33734557221738</v>
      </c>
      <c r="L1079" s="17">
        <f t="shared" si="45"/>
        <v>0.66265442778261985</v>
      </c>
      <c r="M1079">
        <f t="shared" si="46"/>
        <v>0.66265442778261985</v>
      </c>
      <c r="N1079">
        <f t="shared" si="47"/>
        <v>0.43911089065991132</v>
      </c>
      <c r="O1079" s="40">
        <f t="shared" si="48"/>
        <v>2.3666229563664994E-2</v>
      </c>
      <c r="Q1079" s="13">
        <v>44117</v>
      </c>
      <c r="R1079">
        <v>16</v>
      </c>
      <c r="S1079">
        <f t="shared" si="38"/>
        <v>13</v>
      </c>
      <c r="T1079" s="17">
        <f t="shared" si="34"/>
        <v>3</v>
      </c>
      <c r="U1079">
        <f t="shared" si="35"/>
        <v>3</v>
      </c>
      <c r="V1079">
        <f t="shared" si="36"/>
        <v>9</v>
      </c>
      <c r="W1079" s="40">
        <f t="shared" si="37"/>
        <v>0.1875</v>
      </c>
    </row>
    <row r="1080" spans="1:23" x14ac:dyDescent="0.3">
      <c r="A1080" s="13">
        <v>44118</v>
      </c>
      <c r="B1080">
        <v>23</v>
      </c>
      <c r="C1080">
        <f t="shared" si="42"/>
        <v>27.326248892653545</v>
      </c>
      <c r="D1080" s="17">
        <f t="shared" si="39"/>
        <v>-4.3262488926535454</v>
      </c>
      <c r="E1080">
        <f t="shared" si="40"/>
        <v>4.3262488926535454</v>
      </c>
      <c r="F1080">
        <f t="shared" si="41"/>
        <v>18.716429481186029</v>
      </c>
      <c r="G1080" s="40">
        <f t="shared" si="44"/>
        <v>0.18809777794145849</v>
      </c>
      <c r="I1080" s="13">
        <v>44118</v>
      </c>
      <c r="J1080">
        <v>31</v>
      </c>
      <c r="K1080">
        <f t="shared" si="43"/>
        <v>27.416881565153741</v>
      </c>
      <c r="L1080" s="17">
        <f t="shared" si="45"/>
        <v>3.5831184348462592</v>
      </c>
      <c r="M1080">
        <f t="shared" si="46"/>
        <v>3.5831184348462592</v>
      </c>
      <c r="N1080">
        <f t="shared" si="47"/>
        <v>12.838737718135107</v>
      </c>
      <c r="O1080" s="40">
        <f t="shared" si="48"/>
        <v>0.11558446564020192</v>
      </c>
      <c r="Q1080" s="13">
        <v>44118</v>
      </c>
      <c r="R1080">
        <v>14</v>
      </c>
      <c r="S1080">
        <f t="shared" si="38"/>
        <v>13</v>
      </c>
      <c r="T1080" s="17">
        <f t="shared" si="34"/>
        <v>1</v>
      </c>
      <c r="U1080">
        <f t="shared" si="35"/>
        <v>1</v>
      </c>
      <c r="V1080">
        <f t="shared" si="36"/>
        <v>1</v>
      </c>
      <c r="W1080" s="40">
        <f t="shared" si="37"/>
        <v>7.1428571428571425E-2</v>
      </c>
    </row>
    <row r="1081" spans="1:23" x14ac:dyDescent="0.3">
      <c r="A1081" s="13">
        <v>44119</v>
      </c>
      <c r="B1081">
        <v>24</v>
      </c>
      <c r="C1081">
        <f t="shared" si="42"/>
        <v>25.202174384303984</v>
      </c>
      <c r="D1081" s="17">
        <f t="shared" si="39"/>
        <v>-1.2021743843039836</v>
      </c>
      <c r="E1081">
        <f t="shared" si="40"/>
        <v>1.2021743843039836</v>
      </c>
      <c r="F1081">
        <f t="shared" si="41"/>
        <v>1.445223250276662</v>
      </c>
      <c r="G1081" s="40">
        <f t="shared" si="44"/>
        <v>5.0090599345999319E-2</v>
      </c>
      <c r="I1081" s="13">
        <v>44119</v>
      </c>
      <c r="J1081">
        <v>26</v>
      </c>
      <c r="K1081">
        <f t="shared" si="43"/>
        <v>27.396939303750941</v>
      </c>
      <c r="L1081" s="17">
        <f t="shared" si="45"/>
        <v>-1.3969393037509406</v>
      </c>
      <c r="M1081">
        <f t="shared" si="46"/>
        <v>1.3969393037509406</v>
      </c>
      <c r="N1081">
        <f t="shared" si="47"/>
        <v>1.9514394183641626</v>
      </c>
      <c r="O1081" s="40">
        <f t="shared" si="48"/>
        <v>5.3728434759651562E-2</v>
      </c>
      <c r="Q1081" s="13">
        <v>44119</v>
      </c>
      <c r="R1081">
        <v>15</v>
      </c>
      <c r="S1081">
        <f t="shared" si="38"/>
        <v>13</v>
      </c>
      <c r="T1081" s="17">
        <f t="shared" si="34"/>
        <v>2</v>
      </c>
      <c r="U1081">
        <f t="shared" si="35"/>
        <v>2</v>
      </c>
      <c r="V1081">
        <f t="shared" si="36"/>
        <v>4</v>
      </c>
      <c r="W1081" s="40">
        <f t="shared" si="37"/>
        <v>0.13333333333333333</v>
      </c>
    </row>
    <row r="1082" spans="1:23" x14ac:dyDescent="0.3">
      <c r="A1082" s="13">
        <v>44120</v>
      </c>
      <c r="B1082">
        <v>26</v>
      </c>
      <c r="C1082">
        <f t="shared" si="42"/>
        <v>26.716723317340787</v>
      </c>
      <c r="D1082" s="17">
        <f t="shared" si="39"/>
        <v>-0.71672331734078654</v>
      </c>
      <c r="E1082">
        <f t="shared" si="40"/>
        <v>0.71672331734078654</v>
      </c>
      <c r="F1082">
        <f t="shared" si="41"/>
        <v>0.5136923136199818</v>
      </c>
      <c r="G1082" s="40">
        <f t="shared" si="44"/>
        <v>2.7566281436184097E-2</v>
      </c>
      <c r="I1082" s="13">
        <v>44120</v>
      </c>
      <c r="J1082">
        <v>19</v>
      </c>
      <c r="K1082">
        <f t="shared" si="43"/>
        <v>27.377951015426106</v>
      </c>
      <c r="L1082" s="17">
        <f t="shared" si="45"/>
        <v>-8.3779510154261061</v>
      </c>
      <c r="M1082">
        <f t="shared" si="46"/>
        <v>8.3779510154261061</v>
      </c>
      <c r="N1082">
        <f t="shared" si="47"/>
        <v>70.190063216879324</v>
      </c>
      <c r="O1082" s="40">
        <f t="shared" si="48"/>
        <v>0.44094479028558453</v>
      </c>
      <c r="Q1082" s="13">
        <v>44120</v>
      </c>
      <c r="R1082">
        <v>17</v>
      </c>
      <c r="S1082">
        <f t="shared" si="38"/>
        <v>13</v>
      </c>
      <c r="T1082" s="17">
        <f t="shared" si="34"/>
        <v>4</v>
      </c>
      <c r="U1082">
        <f t="shared" si="35"/>
        <v>4</v>
      </c>
      <c r="V1082">
        <f t="shared" si="36"/>
        <v>16</v>
      </c>
      <c r="W1082" s="40">
        <f t="shared" si="37"/>
        <v>0.23529411764705882</v>
      </c>
    </row>
    <row r="1083" spans="1:23" x14ac:dyDescent="0.3">
      <c r="A1083" s="13">
        <v>44121</v>
      </c>
      <c r="B1083">
        <v>22</v>
      </c>
      <c r="C1083">
        <f t="shared" si="42"/>
        <v>28.026073377026137</v>
      </c>
      <c r="D1083" s="17">
        <f t="shared" si="39"/>
        <v>-6.0260733770261368</v>
      </c>
      <c r="E1083">
        <f t="shared" si="40"/>
        <v>6.0260733770261368</v>
      </c>
      <c r="F1083">
        <f t="shared" si="41"/>
        <v>36.313560345303188</v>
      </c>
      <c r="G1083" s="40">
        <f t="shared" si="44"/>
        <v>0.27391242622846074</v>
      </c>
      <c r="I1083" s="13">
        <v>44121</v>
      </c>
      <c r="J1083">
        <v>25</v>
      </c>
      <c r="K1083">
        <f t="shared" si="43"/>
        <v>27.120687288924941</v>
      </c>
      <c r="L1083" s="17">
        <f t="shared" si="45"/>
        <v>-2.1206872889249411</v>
      </c>
      <c r="M1083">
        <f t="shared" si="46"/>
        <v>2.1206872889249411</v>
      </c>
      <c r="N1083">
        <f t="shared" si="47"/>
        <v>4.4973145774078169</v>
      </c>
      <c r="O1083" s="40">
        <f t="shared" si="48"/>
        <v>8.4827491556997647E-2</v>
      </c>
      <c r="Q1083" s="13">
        <v>44121</v>
      </c>
      <c r="R1083">
        <v>15</v>
      </c>
      <c r="S1083">
        <f t="shared" si="38"/>
        <v>13</v>
      </c>
      <c r="T1083" s="17">
        <f t="shared" si="34"/>
        <v>2</v>
      </c>
      <c r="U1083">
        <f t="shared" si="35"/>
        <v>2</v>
      </c>
      <c r="V1083">
        <f t="shared" si="36"/>
        <v>4</v>
      </c>
      <c r="W1083" s="40">
        <f t="shared" si="37"/>
        <v>0.13333333333333333</v>
      </c>
    </row>
    <row r="1084" spans="1:23" x14ac:dyDescent="0.3">
      <c r="A1084" s="13">
        <v>44122</v>
      </c>
      <c r="B1084">
        <v>32</v>
      </c>
      <c r="C1084">
        <f t="shared" si="42"/>
        <v>27.218088076503893</v>
      </c>
      <c r="D1084" s="17">
        <f t="shared" si="39"/>
        <v>4.7819119234961072</v>
      </c>
      <c r="E1084">
        <f t="shared" si="40"/>
        <v>4.7819119234961072</v>
      </c>
      <c r="F1084">
        <f t="shared" si="41"/>
        <v>22.866681644074241</v>
      </c>
      <c r="G1084" s="40">
        <f t="shared" si="44"/>
        <v>0.14943474760925335</v>
      </c>
      <c r="I1084" s="13">
        <v>44122</v>
      </c>
      <c r="J1084">
        <v>22</v>
      </c>
      <c r="K1084">
        <f t="shared" si="43"/>
        <v>26.732219958577947</v>
      </c>
      <c r="L1084" s="17">
        <f t="shared" si="45"/>
        <v>-4.7322199585779465</v>
      </c>
      <c r="M1084">
        <f t="shared" si="46"/>
        <v>4.7322199585779465</v>
      </c>
      <c r="N1084">
        <f t="shared" si="47"/>
        <v>22.393905736363461</v>
      </c>
      <c r="O1084" s="40">
        <f t="shared" si="48"/>
        <v>0.21510090720808847</v>
      </c>
      <c r="Q1084" s="13">
        <v>44122</v>
      </c>
      <c r="R1084">
        <v>12</v>
      </c>
      <c r="S1084">
        <f t="shared" si="38"/>
        <v>13</v>
      </c>
      <c r="T1084" s="17">
        <f t="shared" si="34"/>
        <v>-1</v>
      </c>
      <c r="U1084">
        <f t="shared" si="35"/>
        <v>1</v>
      </c>
      <c r="V1084">
        <f t="shared" si="36"/>
        <v>1</v>
      </c>
      <c r="W1084" s="40">
        <f t="shared" si="37"/>
        <v>8.3333333333333329E-2</v>
      </c>
    </row>
    <row r="1085" spans="1:23" x14ac:dyDescent="0.3">
      <c r="A1085" s="13">
        <v>44123</v>
      </c>
      <c r="B1085">
        <v>26</v>
      </c>
      <c r="C1085">
        <f t="shared" si="42"/>
        <v>27.928703327331302</v>
      </c>
      <c r="D1085" s="17">
        <f t="shared" si="39"/>
        <v>-1.9287033273313021</v>
      </c>
      <c r="E1085">
        <f t="shared" si="40"/>
        <v>1.9287033273313021</v>
      </c>
      <c r="F1085">
        <f t="shared" si="41"/>
        <v>3.7198965248588358</v>
      </c>
      <c r="G1085" s="40">
        <f t="shared" si="44"/>
        <v>7.4180897205050084E-2</v>
      </c>
      <c r="I1085" s="13">
        <v>44123</v>
      </c>
      <c r="J1085">
        <v>27</v>
      </c>
      <c r="K1085">
        <f t="shared" si="43"/>
        <v>26.792866442137303</v>
      </c>
      <c r="L1085" s="17">
        <f t="shared" si="45"/>
        <v>0.20713355786269716</v>
      </c>
      <c r="M1085">
        <f t="shared" si="46"/>
        <v>0.20713355786269716</v>
      </c>
      <c r="N1085">
        <f t="shared" si="47"/>
        <v>4.2904310792859314E-2</v>
      </c>
      <c r="O1085" s="40">
        <f t="shared" si="48"/>
        <v>7.6716132541739691E-3</v>
      </c>
      <c r="Q1085" s="13">
        <v>44123</v>
      </c>
      <c r="R1085">
        <v>18</v>
      </c>
      <c r="S1085">
        <f t="shared" si="38"/>
        <v>13</v>
      </c>
      <c r="T1085" s="17">
        <f t="shared" si="34"/>
        <v>5</v>
      </c>
      <c r="U1085">
        <f t="shared" si="35"/>
        <v>5</v>
      </c>
      <c r="V1085">
        <f t="shared" si="36"/>
        <v>25</v>
      </c>
      <c r="W1085" s="40">
        <f t="shared" si="37"/>
        <v>0.27777777777777779</v>
      </c>
    </row>
    <row r="1086" spans="1:23" x14ac:dyDescent="0.3">
      <c r="A1086" s="13">
        <v>44124</v>
      </c>
      <c r="B1086">
        <v>37</v>
      </c>
      <c r="C1086">
        <f t="shared" si="42"/>
        <v>28.355929692294058</v>
      </c>
      <c r="D1086" s="17">
        <f t="shared" si="39"/>
        <v>8.6440703077059418</v>
      </c>
      <c r="E1086">
        <f t="shared" si="40"/>
        <v>8.6440703077059418</v>
      </c>
      <c r="F1086">
        <f t="shared" si="41"/>
        <v>74.719951484563495</v>
      </c>
      <c r="G1086" s="40">
        <f t="shared" si="44"/>
        <v>0.23362352182989032</v>
      </c>
      <c r="I1086" s="13">
        <v>44124</v>
      </c>
      <c r="J1086">
        <v>35</v>
      </c>
      <c r="K1086">
        <f t="shared" si="43"/>
        <v>26.850611794705522</v>
      </c>
      <c r="L1086" s="17">
        <f t="shared" si="45"/>
        <v>8.1493882052944784</v>
      </c>
      <c r="M1086">
        <f t="shared" si="46"/>
        <v>8.1493882052944784</v>
      </c>
      <c r="N1086">
        <f t="shared" si="47"/>
        <v>66.412528120592754</v>
      </c>
      <c r="O1086" s="40">
        <f t="shared" si="48"/>
        <v>0.23283966300841366</v>
      </c>
      <c r="Q1086" s="13">
        <v>44124</v>
      </c>
      <c r="R1086">
        <v>16</v>
      </c>
      <c r="S1086">
        <f t="shared" si="38"/>
        <v>13</v>
      </c>
      <c r="T1086" s="17">
        <f t="shared" si="34"/>
        <v>3</v>
      </c>
      <c r="U1086">
        <f t="shared" si="35"/>
        <v>3</v>
      </c>
      <c r="V1086">
        <f t="shared" si="36"/>
        <v>9</v>
      </c>
      <c r="W1086" s="40">
        <f t="shared" si="37"/>
        <v>0.1875</v>
      </c>
    </row>
    <row r="1087" spans="1:23" x14ac:dyDescent="0.3">
      <c r="A1087" s="13">
        <v>44125</v>
      </c>
      <c r="B1087">
        <v>23</v>
      </c>
      <c r="C1087">
        <f t="shared" si="42"/>
        <v>26.220018668007206</v>
      </c>
      <c r="D1087" s="17">
        <f t="shared" si="39"/>
        <v>-3.2200186680072065</v>
      </c>
      <c r="E1087">
        <f t="shared" si="40"/>
        <v>3.2200186680072065</v>
      </c>
      <c r="F1087">
        <f t="shared" si="41"/>
        <v>10.368520222314904</v>
      </c>
      <c r="G1087" s="40">
        <f t="shared" si="44"/>
        <v>0.14000081165248723</v>
      </c>
      <c r="I1087" s="13">
        <v>44125</v>
      </c>
      <c r="J1087">
        <v>25</v>
      </c>
      <c r="K1087">
        <f t="shared" si="43"/>
        <v>27.049105062742374</v>
      </c>
      <c r="L1087" s="17">
        <f t="shared" si="45"/>
        <v>-2.0491050627423739</v>
      </c>
      <c r="M1087">
        <f t="shared" si="46"/>
        <v>2.0491050627423739</v>
      </c>
      <c r="N1087">
        <f t="shared" si="47"/>
        <v>4.1988315581564279</v>
      </c>
      <c r="O1087" s="40">
        <f t="shared" si="48"/>
        <v>8.1964202509694953E-2</v>
      </c>
      <c r="Q1087" s="13">
        <v>44125</v>
      </c>
      <c r="R1087">
        <v>10</v>
      </c>
      <c r="S1087">
        <f t="shared" si="38"/>
        <v>13</v>
      </c>
      <c r="T1087" s="17">
        <f t="shared" si="34"/>
        <v>-3</v>
      </c>
      <c r="U1087">
        <f t="shared" si="35"/>
        <v>3</v>
      </c>
      <c r="V1087">
        <f t="shared" si="36"/>
        <v>9</v>
      </c>
      <c r="W1087" s="40">
        <f t="shared" si="37"/>
        <v>0.3</v>
      </c>
    </row>
    <row r="1088" spans="1:23" x14ac:dyDescent="0.3">
      <c r="A1088" s="13">
        <v>44126</v>
      </c>
      <c r="B1088">
        <v>21</v>
      </c>
      <c r="C1088">
        <f t="shared" si="42"/>
        <v>25.334689207103061</v>
      </c>
      <c r="D1088" s="17">
        <f t="shared" si="39"/>
        <v>-4.3346892071030609</v>
      </c>
      <c r="E1088">
        <f t="shared" si="40"/>
        <v>4.3346892071030609</v>
      </c>
      <c r="F1088">
        <f t="shared" si="41"/>
        <v>18.789530522175763</v>
      </c>
      <c r="G1088" s="40">
        <f t="shared" si="44"/>
        <v>0.20641377176681242</v>
      </c>
      <c r="I1088" s="13">
        <v>44126</v>
      </c>
      <c r="J1088">
        <v>25</v>
      </c>
      <c r="K1088">
        <f t="shared" si="43"/>
        <v>26.99891928061863</v>
      </c>
      <c r="L1088" s="17">
        <f t="shared" si="45"/>
        <v>-1.9989192806186296</v>
      </c>
      <c r="M1088">
        <f t="shared" si="46"/>
        <v>1.9989192806186296</v>
      </c>
      <c r="N1088">
        <f t="shared" si="47"/>
        <v>3.9956782904288994</v>
      </c>
      <c r="O1088" s="40">
        <f t="shared" si="48"/>
        <v>7.9956771224745177E-2</v>
      </c>
      <c r="Q1088" s="13">
        <v>44126</v>
      </c>
      <c r="R1088">
        <v>9</v>
      </c>
      <c r="S1088">
        <f t="shared" si="38"/>
        <v>13</v>
      </c>
      <c r="T1088" s="17">
        <f t="shared" si="34"/>
        <v>-4</v>
      </c>
      <c r="U1088">
        <f t="shared" si="35"/>
        <v>4</v>
      </c>
      <c r="V1088">
        <f t="shared" si="36"/>
        <v>16</v>
      </c>
      <c r="W1088" s="40">
        <f t="shared" si="37"/>
        <v>0.44444444444444442</v>
      </c>
    </row>
    <row r="1089" spans="1:23" x14ac:dyDescent="0.3">
      <c r="A1089" s="13">
        <v>44127</v>
      </c>
      <c r="B1089">
        <v>23</v>
      </c>
      <c r="C1089">
        <f t="shared" si="42"/>
        <v>25.600010960517814</v>
      </c>
      <c r="D1089" s="17">
        <f t="shared" si="39"/>
        <v>-2.6000109605178139</v>
      </c>
      <c r="E1089">
        <f t="shared" si="40"/>
        <v>2.6000109605178139</v>
      </c>
      <c r="F1089">
        <f t="shared" si="41"/>
        <v>6.7600569948127651</v>
      </c>
      <c r="G1089" s="40">
        <f t="shared" si="44"/>
        <v>0.11304395480512235</v>
      </c>
      <c r="I1089" s="13">
        <v>44127</v>
      </c>
      <c r="J1089">
        <v>29</v>
      </c>
      <c r="K1089">
        <f t="shared" si="43"/>
        <v>26.616276936682937</v>
      </c>
      <c r="L1089" s="17">
        <f t="shared" si="45"/>
        <v>2.3837230633170634</v>
      </c>
      <c r="M1089">
        <f t="shared" si="46"/>
        <v>2.3837230633170634</v>
      </c>
      <c r="N1089">
        <f t="shared" si="47"/>
        <v>5.6821356425896843</v>
      </c>
      <c r="O1089" s="40">
        <f t="shared" si="48"/>
        <v>8.2197347010933217E-2</v>
      </c>
      <c r="Q1089" s="13">
        <v>44127</v>
      </c>
      <c r="R1089">
        <v>14</v>
      </c>
      <c r="S1089">
        <f t="shared" si="38"/>
        <v>13</v>
      </c>
      <c r="T1089" s="17">
        <f t="shared" si="34"/>
        <v>1</v>
      </c>
      <c r="U1089">
        <f t="shared" si="35"/>
        <v>1</v>
      </c>
      <c r="V1089">
        <f t="shared" si="36"/>
        <v>1</v>
      </c>
      <c r="W1089" s="40">
        <f t="shared" si="37"/>
        <v>7.1428571428571425E-2</v>
      </c>
    </row>
    <row r="1090" spans="1:23" x14ac:dyDescent="0.3">
      <c r="A1090" s="13">
        <v>44128</v>
      </c>
      <c r="B1090">
        <v>28</v>
      </c>
      <c r="C1090">
        <f t="shared" si="42"/>
        <v>24.164349265931605</v>
      </c>
      <c r="D1090" s="17">
        <f t="shared" si="39"/>
        <v>3.8356507340683947</v>
      </c>
      <c r="E1090">
        <f t="shared" si="40"/>
        <v>3.8356507340683947</v>
      </c>
      <c r="F1090">
        <f t="shared" si="41"/>
        <v>14.712216553759415</v>
      </c>
      <c r="G1090" s="40">
        <f t="shared" si="44"/>
        <v>0.13698752621672838</v>
      </c>
      <c r="I1090" s="13">
        <v>44128</v>
      </c>
      <c r="J1090">
        <v>22</v>
      </c>
      <c r="K1090">
        <f t="shared" si="43"/>
        <v>26.538959492437677</v>
      </c>
      <c r="L1090" s="17">
        <f t="shared" si="45"/>
        <v>-4.5389594924376766</v>
      </c>
      <c r="M1090">
        <f t="shared" si="46"/>
        <v>4.5389594924376766</v>
      </c>
      <c r="N1090">
        <f t="shared" si="47"/>
        <v>20.602153273990091</v>
      </c>
      <c r="O1090" s="40">
        <f t="shared" si="48"/>
        <v>0.20631634056534895</v>
      </c>
      <c r="Q1090" s="13">
        <v>44128</v>
      </c>
      <c r="R1090">
        <v>9</v>
      </c>
      <c r="S1090">
        <f t="shared" si="38"/>
        <v>13</v>
      </c>
      <c r="T1090" s="17">
        <f t="shared" si="34"/>
        <v>-4</v>
      </c>
      <c r="U1090">
        <f t="shared" si="35"/>
        <v>4</v>
      </c>
      <c r="V1090">
        <f t="shared" si="36"/>
        <v>16</v>
      </c>
      <c r="W1090" s="40">
        <f t="shared" si="37"/>
        <v>0.44444444444444442</v>
      </c>
    </row>
    <row r="1091" spans="1:23" x14ac:dyDescent="0.3">
      <c r="A1091" s="13">
        <v>44129</v>
      </c>
      <c r="B1091">
        <v>22</v>
      </c>
      <c r="C1091">
        <f t="shared" si="42"/>
        <v>27.289157421915725</v>
      </c>
      <c r="D1091" s="17">
        <f t="shared" si="39"/>
        <v>-5.2891574219157249</v>
      </c>
      <c r="E1091">
        <f t="shared" si="40"/>
        <v>5.2891574219157249</v>
      </c>
      <c r="F1091">
        <f t="shared" si="41"/>
        <v>27.975186233806198</v>
      </c>
      <c r="G1091" s="40">
        <f t="shared" si="44"/>
        <v>0.24041624645071477</v>
      </c>
      <c r="I1091" s="13">
        <v>44129</v>
      </c>
      <c r="J1091">
        <v>24</v>
      </c>
      <c r="K1091">
        <f t="shared" si="43"/>
        <v>26.321830398083172</v>
      </c>
      <c r="L1091" s="17">
        <f t="shared" si="45"/>
        <v>-2.321830398083172</v>
      </c>
      <c r="M1091">
        <f t="shared" si="46"/>
        <v>2.321830398083172</v>
      </c>
      <c r="N1091">
        <f t="shared" si="47"/>
        <v>5.3908963974630613</v>
      </c>
      <c r="O1091" s="40">
        <f t="shared" si="48"/>
        <v>9.6742933253465502E-2</v>
      </c>
      <c r="Q1091" s="13">
        <v>44129</v>
      </c>
      <c r="R1091">
        <v>17</v>
      </c>
      <c r="S1091">
        <f t="shared" si="38"/>
        <v>13</v>
      </c>
      <c r="T1091" s="17">
        <f t="shared" si="34"/>
        <v>4</v>
      </c>
      <c r="U1091">
        <f t="shared" si="35"/>
        <v>4</v>
      </c>
      <c r="V1091">
        <f t="shared" si="36"/>
        <v>16</v>
      </c>
      <c r="W1091" s="40">
        <f t="shared" si="37"/>
        <v>0.23529411764705882</v>
      </c>
    </row>
    <row r="1092" spans="1:23" x14ac:dyDescent="0.3">
      <c r="A1092" s="13">
        <v>44130</v>
      </c>
      <c r="B1092">
        <v>24</v>
      </c>
      <c r="C1092">
        <f t="shared" si="42"/>
        <v>26.775049562458065</v>
      </c>
      <c r="D1092" s="17">
        <f t="shared" si="39"/>
        <v>-2.7750495624580651</v>
      </c>
      <c r="E1092">
        <f t="shared" si="40"/>
        <v>2.7750495624580651</v>
      </c>
      <c r="F1092">
        <f t="shared" si="41"/>
        <v>7.7009000740986986</v>
      </c>
      <c r="G1092" s="40">
        <f t="shared" si="44"/>
        <v>0.11562706510241938</v>
      </c>
      <c r="I1092" s="13">
        <v>44130</v>
      </c>
      <c r="J1092">
        <v>24</v>
      </c>
      <c r="K1092">
        <f t="shared" si="43"/>
        <v>26.354271831351809</v>
      </c>
      <c r="L1092" s="17">
        <f t="shared" si="45"/>
        <v>-2.3542718313518094</v>
      </c>
      <c r="M1092">
        <f t="shared" si="46"/>
        <v>2.3542718313518094</v>
      </c>
      <c r="N1092">
        <f t="shared" si="47"/>
        <v>5.5425958558966029</v>
      </c>
      <c r="O1092" s="40">
        <f t="shared" si="48"/>
        <v>9.8094659639658729E-2</v>
      </c>
      <c r="Q1092" s="13">
        <v>44130</v>
      </c>
      <c r="R1092">
        <v>14</v>
      </c>
      <c r="S1092">
        <f t="shared" si="38"/>
        <v>13</v>
      </c>
      <c r="T1092" s="17">
        <f t="shared" si="34"/>
        <v>1</v>
      </c>
      <c r="U1092">
        <f t="shared" si="35"/>
        <v>1</v>
      </c>
      <c r="V1092">
        <f t="shared" si="36"/>
        <v>1</v>
      </c>
      <c r="W1092" s="40">
        <f t="shared" si="37"/>
        <v>7.1428571428571425E-2</v>
      </c>
    </row>
    <row r="1093" spans="1:23" x14ac:dyDescent="0.3">
      <c r="A1093" s="13">
        <v>44131</v>
      </c>
      <c r="B1093">
        <v>25</v>
      </c>
      <c r="C1093">
        <f t="shared" si="42"/>
        <v>30.852695389989094</v>
      </c>
      <c r="D1093" s="17">
        <f t="shared" si="39"/>
        <v>-5.8526953899890941</v>
      </c>
      <c r="E1093">
        <f t="shared" si="40"/>
        <v>5.8526953899890941</v>
      </c>
      <c r="F1093">
        <f t="shared" si="41"/>
        <v>34.254043327999597</v>
      </c>
      <c r="G1093" s="40">
        <f t="shared" si="44"/>
        <v>0.23410781559956376</v>
      </c>
      <c r="I1093" s="13">
        <v>44131</v>
      </c>
      <c r="J1093">
        <v>36</v>
      </c>
      <c r="K1093">
        <f t="shared" si="43"/>
        <v>26.767855413761275</v>
      </c>
      <c r="L1093" s="17">
        <f t="shared" si="45"/>
        <v>9.232144586238725</v>
      </c>
      <c r="M1093">
        <f t="shared" si="46"/>
        <v>9.232144586238725</v>
      </c>
      <c r="N1093">
        <f t="shared" si="47"/>
        <v>85.232493661217006</v>
      </c>
      <c r="O1093" s="40">
        <f t="shared" si="48"/>
        <v>0.25644846072885347</v>
      </c>
      <c r="Q1093" s="13">
        <v>44131</v>
      </c>
      <c r="R1093">
        <v>15</v>
      </c>
      <c r="S1093">
        <f t="shared" si="38"/>
        <v>13</v>
      </c>
      <c r="T1093" s="17">
        <f t="shared" si="34"/>
        <v>2</v>
      </c>
      <c r="U1093">
        <f t="shared" si="35"/>
        <v>2</v>
      </c>
      <c r="V1093">
        <f t="shared" si="36"/>
        <v>4</v>
      </c>
      <c r="W1093" s="40">
        <f t="shared" si="37"/>
        <v>0.13333333333333333</v>
      </c>
    </row>
    <row r="1094" spans="1:23" x14ac:dyDescent="0.3">
      <c r="A1094" s="13">
        <v>44132</v>
      </c>
      <c r="B1094">
        <v>19</v>
      </c>
      <c r="C1094">
        <f t="shared" si="42"/>
        <v>27.721089932588079</v>
      </c>
      <c r="D1094" s="17">
        <f t="shared" si="39"/>
        <v>-8.7210899325880789</v>
      </c>
      <c r="E1094">
        <f t="shared" si="40"/>
        <v>8.7210899325880789</v>
      </c>
      <c r="F1094">
        <f t="shared" si="41"/>
        <v>76.057409612289135</v>
      </c>
      <c r="G1094" s="40">
        <f t="shared" si="44"/>
        <v>0.4590047332941094</v>
      </c>
      <c r="I1094" s="13">
        <v>44132</v>
      </c>
      <c r="J1094">
        <v>30</v>
      </c>
      <c r="K1094">
        <f t="shared" si="43"/>
        <v>26.68328694700601</v>
      </c>
      <c r="L1094" s="17">
        <f t="shared" si="45"/>
        <v>3.3167130529939897</v>
      </c>
      <c r="M1094">
        <f t="shared" si="46"/>
        <v>3.3167130529939897</v>
      </c>
      <c r="N1094">
        <f t="shared" si="47"/>
        <v>11.000585475900712</v>
      </c>
      <c r="O1094" s="40">
        <f t="shared" si="48"/>
        <v>0.11055710176646633</v>
      </c>
      <c r="Q1094" s="13">
        <v>44132</v>
      </c>
      <c r="R1094">
        <v>12</v>
      </c>
      <c r="S1094">
        <f t="shared" si="38"/>
        <v>13</v>
      </c>
      <c r="T1094" s="17">
        <f t="shared" si="34"/>
        <v>-1</v>
      </c>
      <c r="U1094">
        <f t="shared" si="35"/>
        <v>1</v>
      </c>
      <c r="V1094">
        <f t="shared" si="36"/>
        <v>1</v>
      </c>
      <c r="W1094" s="40">
        <f t="shared" si="37"/>
        <v>8.3333333333333329E-2</v>
      </c>
    </row>
    <row r="1095" spans="1:23" x14ac:dyDescent="0.3">
      <c r="A1095" s="13">
        <v>44133</v>
      </c>
      <c r="B1095">
        <v>20</v>
      </c>
      <c r="C1095">
        <f t="shared" si="42"/>
        <v>25.040761603616048</v>
      </c>
      <c r="D1095" s="17">
        <f t="shared" si="39"/>
        <v>-5.0407616036160476</v>
      </c>
      <c r="E1095">
        <f t="shared" si="40"/>
        <v>5.0407616036160476</v>
      </c>
      <c r="F1095">
        <f t="shared" si="41"/>
        <v>25.409277544489829</v>
      </c>
      <c r="G1095" s="40">
        <f t="shared" si="44"/>
        <v>0.25203808018080237</v>
      </c>
      <c r="I1095" s="13">
        <v>44133</v>
      </c>
      <c r="J1095">
        <v>23</v>
      </c>
      <c r="K1095">
        <f t="shared" si="43"/>
        <v>26.602763961297256</v>
      </c>
      <c r="L1095" s="17">
        <f t="shared" si="45"/>
        <v>-3.6027639612972564</v>
      </c>
      <c r="M1095">
        <f t="shared" si="46"/>
        <v>3.6027639612972564</v>
      </c>
      <c r="N1095">
        <f t="shared" si="47"/>
        <v>12.979908160822299</v>
      </c>
      <c r="O1095" s="40">
        <f t="shared" si="48"/>
        <v>0.15664191136075029</v>
      </c>
      <c r="Q1095" s="13">
        <v>44133</v>
      </c>
      <c r="R1095">
        <v>15</v>
      </c>
      <c r="S1095">
        <f t="shared" si="38"/>
        <v>13</v>
      </c>
      <c r="T1095" s="17">
        <f t="shared" si="34"/>
        <v>2</v>
      </c>
      <c r="U1095">
        <f t="shared" si="35"/>
        <v>2</v>
      </c>
      <c r="V1095">
        <f t="shared" si="36"/>
        <v>4</v>
      </c>
      <c r="W1095" s="40">
        <f t="shared" si="37"/>
        <v>0.13333333333333333</v>
      </c>
    </row>
    <row r="1096" spans="1:23" x14ac:dyDescent="0.3">
      <c r="A1096" s="13">
        <v>44134</v>
      </c>
      <c r="B1096">
        <v>12</v>
      </c>
      <c r="C1096">
        <f t="shared" si="42"/>
        <v>24.226918730850883</v>
      </c>
      <c r="D1096" s="17">
        <f t="shared" si="39"/>
        <v>-12.226918730850883</v>
      </c>
      <c r="E1096">
        <f t="shared" si="40"/>
        <v>12.226918730850883</v>
      </c>
      <c r="F1096">
        <f t="shared" si="41"/>
        <v>149.49754165083218</v>
      </c>
      <c r="G1096" s="40">
        <f t="shared" si="44"/>
        <v>1.0189098942375736</v>
      </c>
      <c r="I1096" s="13">
        <v>44134</v>
      </c>
      <c r="J1096">
        <v>25</v>
      </c>
      <c r="K1096">
        <f t="shared" si="43"/>
        <v>26.717439954970416</v>
      </c>
      <c r="L1096" s="17">
        <f t="shared" si="45"/>
        <v>-1.7174399549704162</v>
      </c>
      <c r="M1096">
        <f t="shared" si="46"/>
        <v>1.7174399549704162</v>
      </c>
      <c r="N1096">
        <f t="shared" si="47"/>
        <v>2.9495999989287855</v>
      </c>
      <c r="O1096" s="40">
        <f t="shared" si="48"/>
        <v>6.8697598198816656E-2</v>
      </c>
      <c r="Q1096" s="13">
        <v>44134</v>
      </c>
      <c r="R1096">
        <v>17</v>
      </c>
      <c r="S1096">
        <f t="shared" si="38"/>
        <v>13</v>
      </c>
      <c r="T1096" s="17">
        <f t="shared" si="34"/>
        <v>4</v>
      </c>
      <c r="U1096">
        <f t="shared" si="35"/>
        <v>4</v>
      </c>
      <c r="V1096">
        <f t="shared" si="36"/>
        <v>16</v>
      </c>
      <c r="W1096" s="40">
        <f t="shared" si="37"/>
        <v>0.23529411764705882</v>
      </c>
    </row>
    <row r="1097" spans="1:23" x14ac:dyDescent="0.3">
      <c r="A1097" s="13">
        <v>44135</v>
      </c>
      <c r="B1097">
        <v>22</v>
      </c>
      <c r="C1097">
        <f t="shared" si="42"/>
        <v>25.731599774349416</v>
      </c>
      <c r="D1097" s="17">
        <f t="shared" si="39"/>
        <v>-3.7315997743494158</v>
      </c>
      <c r="E1097">
        <f t="shared" si="40"/>
        <v>3.7315997743494158</v>
      </c>
      <c r="F1097">
        <f t="shared" si="41"/>
        <v>13.92483687592461</v>
      </c>
      <c r="G1097" s="40">
        <f t="shared" si="44"/>
        <v>0.16961817156133707</v>
      </c>
      <c r="I1097" s="13">
        <v>44135</v>
      </c>
      <c r="J1097">
        <v>27</v>
      </c>
      <c r="K1097">
        <f t="shared" si="43"/>
        <v>26.491772934411841</v>
      </c>
      <c r="L1097" s="17">
        <f t="shared" si="45"/>
        <v>0.50822706558815867</v>
      </c>
      <c r="M1097">
        <f t="shared" si="46"/>
        <v>0.50822706558815867</v>
      </c>
      <c r="N1097">
        <f t="shared" si="47"/>
        <v>0.25829475019635051</v>
      </c>
      <c r="O1097" s="40">
        <f t="shared" si="48"/>
        <v>1.8823224651413284E-2</v>
      </c>
      <c r="Q1097" s="13">
        <v>44135</v>
      </c>
      <c r="R1097">
        <v>15</v>
      </c>
      <c r="S1097">
        <f t="shared" si="38"/>
        <v>13</v>
      </c>
      <c r="T1097" s="17">
        <f t="shared" si="34"/>
        <v>2</v>
      </c>
      <c r="U1097">
        <f t="shared" si="35"/>
        <v>2</v>
      </c>
      <c r="V1097">
        <f t="shared" si="36"/>
        <v>4</v>
      </c>
      <c r="W1097" s="40">
        <f t="shared" si="37"/>
        <v>0.13333333333333333</v>
      </c>
    </row>
    <row r="1098" spans="1:23" x14ac:dyDescent="0.3">
      <c r="A1098" s="13">
        <v>44136</v>
      </c>
      <c r="B1098">
        <v>33</v>
      </c>
      <c r="C1098">
        <f t="shared" si="42"/>
        <v>24.243461289685072</v>
      </c>
      <c r="D1098" s="17">
        <f t="shared" si="39"/>
        <v>8.7565387103149277</v>
      </c>
      <c r="E1098">
        <f t="shared" si="40"/>
        <v>8.7565387103149277</v>
      </c>
      <c r="F1098">
        <f t="shared" si="41"/>
        <v>76.676970185243817</v>
      </c>
      <c r="G1098" s="40">
        <f t="shared" si="44"/>
        <v>0.26534965788833115</v>
      </c>
      <c r="I1098" s="13">
        <v>44136</v>
      </c>
      <c r="J1098">
        <v>25</v>
      </c>
      <c r="K1098">
        <f t="shared" si="43"/>
        <v>26.372574602396028</v>
      </c>
      <c r="L1098" s="17">
        <f t="shared" si="45"/>
        <v>-1.3725746023960284</v>
      </c>
      <c r="M1098">
        <f t="shared" si="46"/>
        <v>1.3725746023960284</v>
      </c>
      <c r="N1098">
        <f t="shared" si="47"/>
        <v>1.8839610391426154</v>
      </c>
      <c r="O1098" s="40">
        <f t="shared" si="48"/>
        <v>5.4902984095841136E-2</v>
      </c>
      <c r="Q1098" s="13">
        <v>44136</v>
      </c>
      <c r="R1098">
        <v>9</v>
      </c>
      <c r="S1098">
        <f t="shared" si="38"/>
        <v>13</v>
      </c>
      <c r="T1098" s="17">
        <f t="shared" si="34"/>
        <v>-4</v>
      </c>
      <c r="U1098">
        <f t="shared" si="35"/>
        <v>4</v>
      </c>
      <c r="V1098">
        <f t="shared" si="36"/>
        <v>16</v>
      </c>
      <c r="W1098" s="40">
        <f t="shared" si="37"/>
        <v>0.44444444444444442</v>
      </c>
    </row>
    <row r="1099" spans="1:23" x14ac:dyDescent="0.3">
      <c r="A1099" s="13">
        <v>44137</v>
      </c>
      <c r="B1099">
        <v>27</v>
      </c>
      <c r="C1099">
        <f t="shared" si="42"/>
        <v>24.146370460921275</v>
      </c>
      <c r="D1099" s="17">
        <f t="shared" si="39"/>
        <v>2.8536295390787245</v>
      </c>
      <c r="E1099">
        <f t="shared" si="40"/>
        <v>2.8536295390787245</v>
      </c>
      <c r="F1099">
        <f t="shared" si="41"/>
        <v>8.1432015463026541</v>
      </c>
      <c r="G1099" s="40">
        <f t="shared" si="44"/>
        <v>0.10568998292884164</v>
      </c>
      <c r="I1099" s="13">
        <v>44137</v>
      </c>
      <c r="J1099">
        <v>30</v>
      </c>
      <c r="K1099">
        <f t="shared" si="43"/>
        <v>26.259078331815726</v>
      </c>
      <c r="L1099" s="17">
        <f t="shared" si="45"/>
        <v>3.7409216681842743</v>
      </c>
      <c r="M1099">
        <f t="shared" si="46"/>
        <v>3.7409216681842743</v>
      </c>
      <c r="N1099">
        <f t="shared" si="47"/>
        <v>13.994494927490614</v>
      </c>
      <c r="O1099" s="40">
        <f t="shared" si="48"/>
        <v>0.12469738893947581</v>
      </c>
      <c r="Q1099" s="13">
        <v>44137</v>
      </c>
      <c r="R1099">
        <v>16</v>
      </c>
      <c r="S1099">
        <f t="shared" si="38"/>
        <v>13</v>
      </c>
      <c r="T1099" s="17">
        <f t="shared" si="34"/>
        <v>3</v>
      </c>
      <c r="U1099">
        <f t="shared" si="35"/>
        <v>3</v>
      </c>
      <c r="V1099">
        <f t="shared" si="36"/>
        <v>9</v>
      </c>
      <c r="W1099" s="40">
        <f t="shared" si="37"/>
        <v>0.1875</v>
      </c>
    </row>
    <row r="1100" spans="1:23" x14ac:dyDescent="0.3">
      <c r="A1100" s="13">
        <v>44138</v>
      </c>
      <c r="B1100">
        <v>26</v>
      </c>
      <c r="C1100">
        <f t="shared" si="42"/>
        <v>24.486792544093579</v>
      </c>
      <c r="D1100" s="17">
        <f t="shared" si="39"/>
        <v>1.5132074559064215</v>
      </c>
      <c r="E1100">
        <f t="shared" si="40"/>
        <v>1.5132074559064215</v>
      </c>
      <c r="F1100">
        <f t="shared" si="41"/>
        <v>2.2897968046107846</v>
      </c>
      <c r="G1100" s="40">
        <f t="shared" si="44"/>
        <v>5.8200286765631597E-2</v>
      </c>
      <c r="I1100" s="13">
        <v>44138</v>
      </c>
      <c r="J1100">
        <v>33</v>
      </c>
      <c r="K1100">
        <f t="shared" si="43"/>
        <v>26.725052417619946</v>
      </c>
      <c r="L1100" s="17">
        <f t="shared" si="45"/>
        <v>6.2749475823800545</v>
      </c>
      <c r="M1100">
        <f t="shared" si="46"/>
        <v>6.2749475823800545</v>
      </c>
      <c r="N1100">
        <f t="shared" si="47"/>
        <v>39.374967161617292</v>
      </c>
      <c r="O1100" s="40">
        <f t="shared" si="48"/>
        <v>0.19014992673878953</v>
      </c>
      <c r="Q1100" s="13">
        <v>44138</v>
      </c>
      <c r="R1100">
        <v>15</v>
      </c>
      <c r="S1100">
        <f t="shared" si="38"/>
        <v>13</v>
      </c>
      <c r="T1100" s="17">
        <f t="shared" si="34"/>
        <v>2</v>
      </c>
      <c r="U1100">
        <f t="shared" si="35"/>
        <v>2</v>
      </c>
      <c r="V1100">
        <f t="shared" si="36"/>
        <v>4</v>
      </c>
      <c r="W1100" s="40">
        <f t="shared" si="37"/>
        <v>0.13333333333333333</v>
      </c>
    </row>
    <row r="1101" spans="1:23" x14ac:dyDescent="0.3">
      <c r="A1101" s="13">
        <v>44139</v>
      </c>
      <c r="B1101">
        <v>22</v>
      </c>
      <c r="C1101">
        <f t="shared" si="42"/>
        <v>22.298694238814157</v>
      </c>
      <c r="D1101" s="17">
        <f t="shared" si="39"/>
        <v>-0.29869423881415713</v>
      </c>
      <c r="E1101">
        <f t="shared" si="40"/>
        <v>0.29869423881415713</v>
      </c>
      <c r="F1101">
        <f t="shared" si="41"/>
        <v>8.9218248300768729E-2</v>
      </c>
      <c r="G1101" s="40">
        <f t="shared" si="44"/>
        <v>1.357701085518896E-2</v>
      </c>
      <c r="I1101" s="13">
        <v>44139</v>
      </c>
      <c r="J1101">
        <v>26</v>
      </c>
      <c r="K1101">
        <f t="shared" si="43"/>
        <v>26.88171528359295</v>
      </c>
      <c r="L1101" s="17">
        <f t="shared" si="45"/>
        <v>-0.88171528359294982</v>
      </c>
      <c r="M1101">
        <f t="shared" si="46"/>
        <v>0.88171528359294982</v>
      </c>
      <c r="N1101">
        <f t="shared" si="47"/>
        <v>0.77742184132139591</v>
      </c>
      <c r="O1101" s="40">
        <f t="shared" si="48"/>
        <v>3.3912126292036535E-2</v>
      </c>
      <c r="Q1101" s="13">
        <v>44139</v>
      </c>
      <c r="R1101">
        <v>18</v>
      </c>
      <c r="S1101">
        <f t="shared" si="38"/>
        <v>13</v>
      </c>
      <c r="T1101" s="17">
        <f t="shared" si="34"/>
        <v>5</v>
      </c>
      <c r="U1101">
        <f t="shared" si="35"/>
        <v>5</v>
      </c>
      <c r="V1101">
        <f t="shared" si="36"/>
        <v>25</v>
      </c>
      <c r="W1101" s="40">
        <f t="shared" si="37"/>
        <v>0.27777777777777779</v>
      </c>
    </row>
    <row r="1102" spans="1:23" x14ac:dyDescent="0.3">
      <c r="A1102" s="13">
        <v>44140</v>
      </c>
      <c r="B1102">
        <v>15</v>
      </c>
      <c r="C1102">
        <f t="shared" si="42"/>
        <v>21.381989455849606</v>
      </c>
      <c r="D1102" s="17">
        <f t="shared" si="39"/>
        <v>-6.381989455849606</v>
      </c>
      <c r="E1102">
        <f t="shared" si="40"/>
        <v>6.381989455849606</v>
      </c>
      <c r="F1102">
        <f t="shared" si="41"/>
        <v>40.729789414575549</v>
      </c>
      <c r="G1102" s="40">
        <f t="shared" si="44"/>
        <v>0.42546596372330708</v>
      </c>
      <c r="I1102" s="13">
        <v>44140</v>
      </c>
      <c r="J1102">
        <v>31</v>
      </c>
      <c r="K1102">
        <f t="shared" si="43"/>
        <v>26.696026619600062</v>
      </c>
      <c r="L1102" s="17">
        <f t="shared" si="45"/>
        <v>4.3039733803999383</v>
      </c>
      <c r="M1102">
        <f t="shared" si="46"/>
        <v>4.3039733803999383</v>
      </c>
      <c r="N1102">
        <f t="shared" si="47"/>
        <v>18.524186859191271</v>
      </c>
      <c r="O1102" s="40">
        <f t="shared" si="48"/>
        <v>0.13883785098064316</v>
      </c>
      <c r="Q1102" s="13">
        <v>44140</v>
      </c>
      <c r="R1102">
        <v>16</v>
      </c>
      <c r="S1102">
        <f t="shared" si="38"/>
        <v>13</v>
      </c>
      <c r="T1102" s="17">
        <f t="shared" si="34"/>
        <v>3</v>
      </c>
      <c r="U1102">
        <f t="shared" si="35"/>
        <v>3</v>
      </c>
      <c r="V1102">
        <f t="shared" si="36"/>
        <v>9</v>
      </c>
      <c r="W1102" s="40">
        <f t="shared" si="37"/>
        <v>0.1875</v>
      </c>
    </row>
    <row r="1103" spans="1:23" x14ac:dyDescent="0.3">
      <c r="A1103" s="13">
        <v>44141</v>
      </c>
      <c r="B1103">
        <v>18</v>
      </c>
      <c r="C1103">
        <f t="shared" si="42"/>
        <v>17.640511158006422</v>
      </c>
      <c r="D1103" s="17">
        <f t="shared" si="39"/>
        <v>0.35948884199357778</v>
      </c>
      <c r="E1103">
        <f t="shared" si="40"/>
        <v>0.35948884199357778</v>
      </c>
      <c r="F1103">
        <f t="shared" si="41"/>
        <v>0.12923222751788352</v>
      </c>
      <c r="G1103" s="40">
        <f t="shared" si="44"/>
        <v>1.9971602332976544E-2</v>
      </c>
      <c r="I1103" s="13">
        <v>44141</v>
      </c>
      <c r="J1103">
        <v>26</v>
      </c>
      <c r="K1103">
        <f t="shared" si="43"/>
        <v>26.614894209291393</v>
      </c>
      <c r="L1103" s="17">
        <f t="shared" si="45"/>
        <v>-0.61489420929139271</v>
      </c>
      <c r="M1103">
        <f t="shared" si="46"/>
        <v>0.61489420929139271</v>
      </c>
      <c r="N1103">
        <f t="shared" si="47"/>
        <v>0.37809488862008706</v>
      </c>
      <c r="O1103" s="40">
        <f t="shared" si="48"/>
        <v>2.364977728043818E-2</v>
      </c>
      <c r="Q1103" s="13">
        <v>44141</v>
      </c>
      <c r="R1103">
        <v>25</v>
      </c>
      <c r="S1103">
        <f t="shared" si="38"/>
        <v>13</v>
      </c>
      <c r="T1103" s="17">
        <f t="shared" si="34"/>
        <v>12</v>
      </c>
      <c r="U1103">
        <f t="shared" si="35"/>
        <v>12</v>
      </c>
      <c r="V1103">
        <f t="shared" si="36"/>
        <v>144</v>
      </c>
      <c r="W1103" s="40">
        <f t="shared" si="37"/>
        <v>0.48</v>
      </c>
    </row>
    <row r="1104" spans="1:23" x14ac:dyDescent="0.3">
      <c r="A1104" s="13">
        <v>44142</v>
      </c>
      <c r="B1104">
        <v>26</v>
      </c>
      <c r="C1104">
        <f t="shared" si="42"/>
        <v>19.379047847774146</v>
      </c>
      <c r="D1104" s="17">
        <f t="shared" si="39"/>
        <v>6.6209521522258541</v>
      </c>
      <c r="E1104">
        <f t="shared" si="40"/>
        <v>6.6209521522258541</v>
      </c>
      <c r="F1104">
        <f t="shared" si="41"/>
        <v>43.837007402064167</v>
      </c>
      <c r="G1104" s="40">
        <f t="shared" si="44"/>
        <v>0.25465200585484055</v>
      </c>
      <c r="I1104" s="13">
        <v>44142</v>
      </c>
      <c r="J1104">
        <v>33</v>
      </c>
      <c r="K1104">
        <f t="shared" si="43"/>
        <v>26.633316420749008</v>
      </c>
      <c r="L1104" s="17">
        <f t="shared" si="45"/>
        <v>6.3666835792509922</v>
      </c>
      <c r="M1104">
        <f t="shared" si="46"/>
        <v>6.3666835792509922</v>
      </c>
      <c r="N1104">
        <f t="shared" si="47"/>
        <v>40.534659798304226</v>
      </c>
      <c r="O1104" s="40">
        <f t="shared" si="48"/>
        <v>0.19292980543184823</v>
      </c>
      <c r="Q1104" s="13">
        <v>44142</v>
      </c>
      <c r="R1104">
        <v>12</v>
      </c>
      <c r="S1104">
        <f t="shared" si="38"/>
        <v>13</v>
      </c>
      <c r="T1104" s="17">
        <f t="shared" si="34"/>
        <v>-1</v>
      </c>
      <c r="U1104">
        <f t="shared" si="35"/>
        <v>1</v>
      </c>
      <c r="V1104">
        <f t="shared" si="36"/>
        <v>1</v>
      </c>
      <c r="W1104" s="40">
        <f t="shared" si="37"/>
        <v>8.3333333333333329E-2</v>
      </c>
    </row>
    <row r="1105" spans="1:27" x14ac:dyDescent="0.3">
      <c r="A1105" s="13">
        <v>44143</v>
      </c>
      <c r="B1105">
        <v>31</v>
      </c>
      <c r="C1105">
        <f t="shared" si="42"/>
        <v>24.810997767707029</v>
      </c>
      <c r="D1105" s="17">
        <f t="shared" si="39"/>
        <v>6.189002232292971</v>
      </c>
      <c r="E1105">
        <f t="shared" si="40"/>
        <v>6.189002232292971</v>
      </c>
      <c r="F1105">
        <f t="shared" si="41"/>
        <v>38.30374863132738</v>
      </c>
      <c r="G1105" s="40">
        <f t="shared" si="44"/>
        <v>0.19964523329977327</v>
      </c>
      <c r="I1105" s="13">
        <v>44143</v>
      </c>
      <c r="J1105">
        <v>22</v>
      </c>
      <c r="K1105">
        <f t="shared" si="43"/>
        <v>26.555183862874799</v>
      </c>
      <c r="L1105" s="17">
        <f t="shared" si="45"/>
        <v>-4.5551838628747987</v>
      </c>
      <c r="M1105">
        <f t="shared" si="46"/>
        <v>4.5551838628747987</v>
      </c>
      <c r="N1105">
        <f t="shared" si="47"/>
        <v>20.749700024594972</v>
      </c>
      <c r="O1105" s="40">
        <f t="shared" si="48"/>
        <v>0.2070538119488545</v>
      </c>
      <c r="Q1105" s="13">
        <v>44143</v>
      </c>
      <c r="R1105">
        <v>16</v>
      </c>
      <c r="S1105">
        <f t="shared" si="38"/>
        <v>13</v>
      </c>
      <c r="T1105" s="17">
        <f t="shared" si="34"/>
        <v>3</v>
      </c>
      <c r="U1105">
        <f t="shared" si="35"/>
        <v>3</v>
      </c>
      <c r="V1105">
        <f t="shared" si="36"/>
        <v>9</v>
      </c>
      <c r="W1105" s="40">
        <f t="shared" si="37"/>
        <v>0.1875</v>
      </c>
    </row>
    <row r="1106" spans="1:27" ht="15" thickBot="1" x14ac:dyDescent="0.35">
      <c r="A1106" s="21">
        <v>44144</v>
      </c>
      <c r="B1106" s="22">
        <v>31</v>
      </c>
      <c r="C1106">
        <f t="shared" si="42"/>
        <v>25.683958069420857</v>
      </c>
      <c r="D1106" s="23">
        <f t="shared" si="39"/>
        <v>5.3160419305791429</v>
      </c>
      <c r="E1106" s="22">
        <f t="shared" si="40"/>
        <v>5.3160419305791429</v>
      </c>
      <c r="F1106" s="22">
        <f t="shared" si="41"/>
        <v>28.260301807675621</v>
      </c>
      <c r="G1106" s="44">
        <f t="shared" si="44"/>
        <v>0.17148522356706913</v>
      </c>
      <c r="H1106" s="22"/>
      <c r="I1106" s="21">
        <v>44144</v>
      </c>
      <c r="J1106" s="22">
        <v>28</v>
      </c>
      <c r="K1106">
        <f t="shared" si="43"/>
        <v>26.71997268932676</v>
      </c>
      <c r="L1106" s="23">
        <f t="shared" si="45"/>
        <v>1.2800273106732405</v>
      </c>
      <c r="M1106" s="22">
        <f t="shared" si="46"/>
        <v>1.2800273106732405</v>
      </c>
      <c r="N1106" s="22">
        <f t="shared" si="47"/>
        <v>1.6384699160693685</v>
      </c>
      <c r="O1106" s="44">
        <f t="shared" si="48"/>
        <v>4.5715261095472873E-2</v>
      </c>
      <c r="P1106" s="22"/>
      <c r="Q1106" s="21">
        <v>44144</v>
      </c>
      <c r="R1106" s="22">
        <v>11</v>
      </c>
      <c r="S1106">
        <f t="shared" si="38"/>
        <v>13</v>
      </c>
      <c r="T1106" s="23">
        <f t="shared" si="34"/>
        <v>-2</v>
      </c>
      <c r="U1106" s="22">
        <f t="shared" si="35"/>
        <v>2</v>
      </c>
      <c r="V1106" s="22">
        <f t="shared" si="36"/>
        <v>4</v>
      </c>
      <c r="W1106" s="44">
        <f t="shared" si="37"/>
        <v>0.18181818181818182</v>
      </c>
      <c r="X1106" s="45"/>
      <c r="Y1106" s="22"/>
      <c r="Z1106" s="22"/>
      <c r="AA1106" s="22"/>
    </row>
    <row r="1107" spans="1:27" x14ac:dyDescent="0.3">
      <c r="A1107" s="13">
        <v>44145</v>
      </c>
      <c r="B1107" s="46"/>
      <c r="C1107">
        <f t="shared" si="42"/>
        <v>25.809993600587759</v>
      </c>
      <c r="D1107" s="17">
        <f t="shared" si="39"/>
        <v>-25.809993600587759</v>
      </c>
      <c r="E1107">
        <f t="shared" si="40"/>
        <v>25.809993600587759</v>
      </c>
      <c r="F1107">
        <f t="shared" si="41"/>
        <v>666.15576966238109</v>
      </c>
      <c r="G1107" s="40" t="e">
        <f>E1107/B1107</f>
        <v>#DIV/0!</v>
      </c>
      <c r="I1107" s="13">
        <v>44145</v>
      </c>
      <c r="J1107" s="46"/>
      <c r="K1107">
        <f t="shared" si="43"/>
        <v>27.020388818785481</v>
      </c>
      <c r="L1107" s="17">
        <f t="shared" si="45"/>
        <v>-27.020388818785481</v>
      </c>
      <c r="M1107">
        <f t="shared" si="46"/>
        <v>27.020388818785481</v>
      </c>
      <c r="N1107">
        <f t="shared" si="47"/>
        <v>730.10141191834748</v>
      </c>
      <c r="O1107" s="40" t="e">
        <f t="shared" si="48"/>
        <v>#DIV/0!</v>
      </c>
      <c r="Q1107" s="13">
        <v>44145</v>
      </c>
      <c r="R1107" s="46"/>
      <c r="S1107">
        <f t="shared" si="38"/>
        <v>13</v>
      </c>
      <c r="T1107" s="17">
        <f t="shared" si="34"/>
        <v>-13</v>
      </c>
      <c r="U1107">
        <f t="shared" si="35"/>
        <v>13</v>
      </c>
      <c r="V1107">
        <f t="shared" si="36"/>
        <v>169</v>
      </c>
      <c r="W1107" s="40" t="e">
        <f t="shared" si="37"/>
        <v>#DIV/0!</v>
      </c>
      <c r="X1107" s="47"/>
    </row>
    <row r="1108" spans="1:27" x14ac:dyDescent="0.3">
      <c r="A1108" s="13">
        <v>44146</v>
      </c>
      <c r="B1108" s="46"/>
      <c r="C1108">
        <f t="shared" si="42"/>
        <v>24.29059215182226</v>
      </c>
      <c r="D1108" s="17">
        <f t="shared" si="39"/>
        <v>-24.29059215182226</v>
      </c>
      <c r="E1108">
        <f t="shared" si="40"/>
        <v>24.29059215182226</v>
      </c>
      <c r="F1108">
        <f t="shared" si="41"/>
        <v>590.03286708616918</v>
      </c>
      <c r="G1108" s="40" t="e">
        <f t="shared" ref="G1108:G1120" si="49">E1108/B1108</f>
        <v>#DIV/0!</v>
      </c>
      <c r="I1108" s="13">
        <v>44146</v>
      </c>
      <c r="J1108" s="46"/>
      <c r="K1108">
        <f t="shared" si="43"/>
        <v>26.97157672859576</v>
      </c>
      <c r="L1108" s="17">
        <f t="shared" si="45"/>
        <v>-26.97157672859576</v>
      </c>
      <c r="M1108">
        <f t="shared" si="46"/>
        <v>26.97157672859576</v>
      </c>
      <c r="N1108">
        <f t="shared" si="47"/>
        <v>727.46595122652843</v>
      </c>
      <c r="O1108" s="40" t="e">
        <f t="shared" si="48"/>
        <v>#DIV/0!</v>
      </c>
      <c r="Q1108" s="13">
        <v>44146</v>
      </c>
      <c r="R1108" s="46"/>
      <c r="S1108">
        <f t="shared" si="38"/>
        <v>13</v>
      </c>
      <c r="T1108" s="17">
        <f t="shared" si="34"/>
        <v>-13</v>
      </c>
      <c r="U1108">
        <f t="shared" si="35"/>
        <v>13</v>
      </c>
      <c r="V1108">
        <f t="shared" si="36"/>
        <v>169</v>
      </c>
      <c r="W1108" s="40" t="e">
        <f t="shared" si="37"/>
        <v>#DIV/0!</v>
      </c>
      <c r="X1108" s="47"/>
      <c r="Z1108" t="s">
        <v>65</v>
      </c>
    </row>
    <row r="1109" spans="1:27" x14ac:dyDescent="0.3">
      <c r="A1109" s="13">
        <v>44147</v>
      </c>
      <c r="B1109" s="46"/>
      <c r="C1109">
        <f t="shared" si="42"/>
        <v>20.585562523113584</v>
      </c>
      <c r="D1109" s="17">
        <f t="shared" si="39"/>
        <v>-20.585562523113584</v>
      </c>
      <c r="E1109">
        <f t="shared" si="40"/>
        <v>20.585562523113584</v>
      </c>
      <c r="F1109">
        <f t="shared" si="41"/>
        <v>423.76538439301851</v>
      </c>
      <c r="G1109" s="40" t="e">
        <f t="shared" si="49"/>
        <v>#DIV/0!</v>
      </c>
      <c r="I1109" s="13">
        <v>44147</v>
      </c>
      <c r="J1109" s="46"/>
      <c r="K1109">
        <f t="shared" si="43"/>
        <v>27.164283426695604</v>
      </c>
      <c r="L1109" s="17">
        <f t="shared" si="45"/>
        <v>-27.164283426695604</v>
      </c>
      <c r="M1109">
        <f t="shared" si="46"/>
        <v>27.164283426695604</v>
      </c>
      <c r="N1109">
        <f t="shared" si="47"/>
        <v>737.89829408584944</v>
      </c>
      <c r="O1109" s="40" t="e">
        <f t="shared" si="48"/>
        <v>#DIV/0!</v>
      </c>
      <c r="Q1109" s="13">
        <v>44147</v>
      </c>
      <c r="R1109" s="46"/>
      <c r="S1109">
        <f t="shared" si="38"/>
        <v>13</v>
      </c>
      <c r="T1109" s="17">
        <f t="shared" si="34"/>
        <v>-13</v>
      </c>
      <c r="U1109">
        <f t="shared" si="35"/>
        <v>13</v>
      </c>
      <c r="V1109">
        <f t="shared" si="36"/>
        <v>169</v>
      </c>
      <c r="W1109" s="40" t="e">
        <f t="shared" si="37"/>
        <v>#DIV/0!</v>
      </c>
      <c r="X1109" s="47"/>
    </row>
    <row r="1110" spans="1:27" x14ac:dyDescent="0.3">
      <c r="A1110" s="13">
        <v>44148</v>
      </c>
      <c r="B1110" s="46"/>
      <c r="C1110">
        <f t="shared" si="42"/>
        <v>19.554456475353682</v>
      </c>
      <c r="D1110" s="17">
        <f t="shared" si="39"/>
        <v>-19.554456475353682</v>
      </c>
      <c r="E1110">
        <f t="shared" si="40"/>
        <v>19.554456475353682</v>
      </c>
      <c r="F1110">
        <f t="shared" si="41"/>
        <v>382.37676804650152</v>
      </c>
      <c r="G1110" s="40" t="e">
        <f t="shared" si="49"/>
        <v>#DIV/0!</v>
      </c>
      <c r="I1110" s="13">
        <v>44148</v>
      </c>
      <c r="J1110" s="46"/>
      <c r="K1110">
        <f t="shared" si="43"/>
        <v>27.108587885364695</v>
      </c>
      <c r="L1110" s="17">
        <f t="shared" si="45"/>
        <v>-27.108587885364695</v>
      </c>
      <c r="M1110">
        <f t="shared" si="46"/>
        <v>27.108587885364695</v>
      </c>
      <c r="N1110">
        <f t="shared" si="47"/>
        <v>734.87553713854152</v>
      </c>
      <c r="O1110" s="40" t="e">
        <f t="shared" si="48"/>
        <v>#DIV/0!</v>
      </c>
      <c r="Q1110" s="13">
        <v>44148</v>
      </c>
      <c r="R1110" s="46"/>
      <c r="S1110">
        <f t="shared" si="38"/>
        <v>13</v>
      </c>
      <c r="T1110" s="17">
        <f t="shared" si="34"/>
        <v>-13</v>
      </c>
      <c r="U1110">
        <f t="shared" si="35"/>
        <v>13</v>
      </c>
      <c r="V1110">
        <f t="shared" si="36"/>
        <v>169</v>
      </c>
      <c r="W1110" s="40" t="e">
        <f t="shared" si="37"/>
        <v>#DIV/0!</v>
      </c>
      <c r="X1110" s="47"/>
    </row>
    <row r="1111" spans="1:27" x14ac:dyDescent="0.3">
      <c r="A1111" s="13">
        <v>44149</v>
      </c>
      <c r="B1111" s="46"/>
      <c r="C1111">
        <f t="shared" si="42"/>
        <v>22.124898632505303</v>
      </c>
      <c r="D1111" s="17">
        <f t="shared" si="39"/>
        <v>-22.124898632505303</v>
      </c>
      <c r="E1111">
        <f t="shared" si="40"/>
        <v>22.124898632505303</v>
      </c>
      <c r="F1111">
        <f t="shared" si="41"/>
        <v>489.51113949863503</v>
      </c>
      <c r="G1111" s="40" t="e">
        <f t="shared" si="49"/>
        <v>#DIV/0!</v>
      </c>
      <c r="I1111" s="13">
        <v>44149</v>
      </c>
      <c r="J1111" s="46"/>
      <c r="K1111">
        <f t="shared" si="43"/>
        <v>27.390413924801969</v>
      </c>
      <c r="L1111" s="17">
        <f t="shared" si="45"/>
        <v>-27.390413924801969</v>
      </c>
      <c r="M1111">
        <f t="shared" si="46"/>
        <v>27.390413924801969</v>
      </c>
      <c r="N1111">
        <f t="shared" si="47"/>
        <v>750.23477497198564</v>
      </c>
      <c r="O1111" s="40" t="e">
        <f t="shared" si="48"/>
        <v>#DIV/0!</v>
      </c>
      <c r="Q1111" s="13">
        <v>44149</v>
      </c>
      <c r="R1111" s="46"/>
      <c r="S1111">
        <f t="shared" si="38"/>
        <v>13</v>
      </c>
      <c r="T1111" s="17">
        <f t="shared" si="34"/>
        <v>-13</v>
      </c>
      <c r="U1111">
        <f t="shared" si="35"/>
        <v>13</v>
      </c>
      <c r="V1111">
        <f t="shared" si="36"/>
        <v>169</v>
      </c>
      <c r="W1111" s="40" t="e">
        <f t="shared" si="37"/>
        <v>#DIV/0!</v>
      </c>
      <c r="X1111" s="47"/>
    </row>
    <row r="1112" spans="1:27" x14ac:dyDescent="0.3">
      <c r="A1112" s="13">
        <v>44150</v>
      </c>
      <c r="B1112" s="46"/>
      <c r="C1112">
        <f t="shared" si="42"/>
        <v>25.664233153600509</v>
      </c>
      <c r="D1112" s="17">
        <f t="shared" si="39"/>
        <v>-25.664233153600509</v>
      </c>
      <c r="E1112">
        <f t="shared" si="40"/>
        <v>25.664233153600509</v>
      </c>
      <c r="F1112">
        <f t="shared" si="41"/>
        <v>658.6528633623675</v>
      </c>
      <c r="G1112" s="40" t="e">
        <f t="shared" si="49"/>
        <v>#DIV/0!</v>
      </c>
      <c r="I1112" s="13">
        <v>44150</v>
      </c>
      <c r="J1112" s="46"/>
      <c r="K1112">
        <f t="shared" si="43"/>
        <v>27.132554013155215</v>
      </c>
      <c r="L1112" s="17">
        <f t="shared" si="45"/>
        <v>-27.132554013155215</v>
      </c>
      <c r="M1112">
        <f t="shared" si="46"/>
        <v>27.132554013155215</v>
      </c>
      <c r="N1112">
        <f t="shared" si="47"/>
        <v>736.17548727678513</v>
      </c>
      <c r="O1112" s="40" t="e">
        <f t="shared" si="48"/>
        <v>#DIV/0!</v>
      </c>
      <c r="Q1112" s="13">
        <v>44150</v>
      </c>
      <c r="R1112" s="46"/>
      <c r="S1112">
        <f t="shared" si="38"/>
        <v>13</v>
      </c>
      <c r="T1112" s="17">
        <f t="shared" ref="T1112:T1120" si="50">R1112-S1112</f>
        <v>-13</v>
      </c>
      <c r="U1112">
        <f t="shared" ref="U1112:U1120" si="51">ABS(T1112)</f>
        <v>13</v>
      </c>
      <c r="V1112">
        <f t="shared" ref="V1112:V1120" si="52">U1112^2</f>
        <v>169</v>
      </c>
      <c r="W1112" s="40" t="e">
        <f t="shared" ref="W1112:W1120" si="53">ABS(U1112/R1112)</f>
        <v>#DIV/0!</v>
      </c>
      <c r="X1112" s="47"/>
    </row>
    <row r="1113" spans="1:27" x14ac:dyDescent="0.3">
      <c r="A1113" s="13">
        <v>44151</v>
      </c>
      <c r="B1113" s="46"/>
      <c r="C1113">
        <f t="shared" si="42"/>
        <v>27.792103361950364</v>
      </c>
      <c r="D1113" s="17">
        <f t="shared" si="39"/>
        <v>-27.792103361950364</v>
      </c>
      <c r="E1113">
        <f t="shared" si="40"/>
        <v>27.792103361950364</v>
      </c>
      <c r="F1113">
        <f t="shared" si="41"/>
        <v>772.40100928133268</v>
      </c>
      <c r="G1113" s="40" t="e">
        <f t="shared" si="49"/>
        <v>#DIV/0!</v>
      </c>
      <c r="I1113" s="13">
        <v>44151</v>
      </c>
      <c r="J1113" s="46"/>
      <c r="K1113">
        <f t="shared" si="43"/>
        <v>27.174049814525304</v>
      </c>
      <c r="L1113" s="17">
        <f t="shared" si="45"/>
        <v>-27.174049814525304</v>
      </c>
      <c r="M1113">
        <f t="shared" si="46"/>
        <v>27.174049814525304</v>
      </c>
      <c r="N1113">
        <f t="shared" si="47"/>
        <v>738.42898332230277</v>
      </c>
      <c r="O1113" s="40" t="e">
        <f t="shared" si="48"/>
        <v>#DIV/0!</v>
      </c>
      <c r="Q1113" s="13">
        <v>44151</v>
      </c>
      <c r="R1113" s="46"/>
      <c r="S1113">
        <f t="shared" si="38"/>
        <v>13</v>
      </c>
      <c r="T1113" s="17">
        <f t="shared" si="50"/>
        <v>-13</v>
      </c>
      <c r="U1113">
        <f t="shared" si="51"/>
        <v>13</v>
      </c>
      <c r="V1113">
        <f t="shared" si="52"/>
        <v>169</v>
      </c>
      <c r="W1113" s="40" t="e">
        <f t="shared" si="53"/>
        <v>#DIV/0!</v>
      </c>
      <c r="X1113" s="47"/>
    </row>
    <row r="1114" spans="1:27" x14ac:dyDescent="0.3">
      <c r="A1114" s="13">
        <v>44152</v>
      </c>
      <c r="B1114" s="46"/>
      <c r="C1114">
        <f t="shared" si="42"/>
        <v>16.708787603657886</v>
      </c>
      <c r="D1114" s="17">
        <f t="shared" si="39"/>
        <v>-16.708787603657886</v>
      </c>
      <c r="E1114">
        <f t="shared" si="40"/>
        <v>16.708787603657886</v>
      </c>
      <c r="F1114">
        <f t="shared" si="41"/>
        <v>279.18358318415142</v>
      </c>
      <c r="G1114" s="40" t="e">
        <f t="shared" si="49"/>
        <v>#DIV/0!</v>
      </c>
      <c r="I1114" s="13">
        <v>44152</v>
      </c>
      <c r="J1114" s="46"/>
      <c r="K1114">
        <f t="shared" si="43"/>
        <v>25.874131444246277</v>
      </c>
      <c r="L1114" s="17">
        <f t="shared" si="45"/>
        <v>-25.874131444246277</v>
      </c>
      <c r="M1114">
        <f t="shared" si="46"/>
        <v>25.874131444246277</v>
      </c>
      <c r="N1114">
        <f t="shared" si="47"/>
        <v>669.47067799413389</v>
      </c>
      <c r="O1114" s="40" t="e">
        <f t="shared" si="48"/>
        <v>#DIV/0!</v>
      </c>
      <c r="Q1114" s="13">
        <v>44152</v>
      </c>
      <c r="R1114" s="46"/>
      <c r="S1114">
        <f t="shared" ref="S1114" si="54">$V$861*R1107+(1-$V$861)*S1113</f>
        <v>13</v>
      </c>
      <c r="T1114" s="17">
        <f t="shared" si="50"/>
        <v>-13</v>
      </c>
      <c r="U1114">
        <f t="shared" si="51"/>
        <v>13</v>
      </c>
      <c r="V1114">
        <f t="shared" si="52"/>
        <v>169</v>
      </c>
      <c r="W1114" s="40" t="e">
        <f t="shared" si="53"/>
        <v>#DIV/0!</v>
      </c>
      <c r="X1114" s="47"/>
    </row>
    <row r="1115" spans="1:27" x14ac:dyDescent="0.3">
      <c r="A1115" s="13">
        <v>44153</v>
      </c>
      <c r="B1115" s="46"/>
      <c r="D1115" s="17">
        <f t="shared" si="39"/>
        <v>0</v>
      </c>
      <c r="E1115">
        <f t="shared" si="40"/>
        <v>0</v>
      </c>
      <c r="F1115">
        <f t="shared" si="41"/>
        <v>0</v>
      </c>
      <c r="G1115" s="40" t="e">
        <f t="shared" si="49"/>
        <v>#DIV/0!</v>
      </c>
      <c r="I1115" s="13">
        <v>44153</v>
      </c>
      <c r="J1115" s="46"/>
      <c r="L1115" s="17">
        <f t="shared" si="45"/>
        <v>0</v>
      </c>
      <c r="M1115">
        <f t="shared" si="46"/>
        <v>0</v>
      </c>
      <c r="N1115">
        <f t="shared" si="47"/>
        <v>0</v>
      </c>
      <c r="O1115" s="40" t="e">
        <f t="shared" si="48"/>
        <v>#DIV/0!</v>
      </c>
      <c r="Q1115" s="13">
        <v>44153</v>
      </c>
      <c r="R1115" s="46"/>
      <c r="T1115" s="17">
        <f t="shared" si="50"/>
        <v>0</v>
      </c>
      <c r="U1115">
        <f t="shared" si="51"/>
        <v>0</v>
      </c>
      <c r="V1115">
        <f t="shared" si="52"/>
        <v>0</v>
      </c>
      <c r="W1115" s="40" t="e">
        <f t="shared" si="53"/>
        <v>#DIV/0!</v>
      </c>
      <c r="X1115" s="47"/>
    </row>
    <row r="1116" spans="1:27" x14ac:dyDescent="0.3">
      <c r="A1116" s="13">
        <v>44154</v>
      </c>
      <c r="B1116" s="46"/>
      <c r="D1116" s="17">
        <f t="shared" si="39"/>
        <v>0</v>
      </c>
      <c r="E1116">
        <f t="shared" si="40"/>
        <v>0</v>
      </c>
      <c r="F1116">
        <f t="shared" si="41"/>
        <v>0</v>
      </c>
      <c r="G1116" s="40" t="e">
        <f t="shared" si="49"/>
        <v>#DIV/0!</v>
      </c>
      <c r="I1116" s="13">
        <v>44154</v>
      </c>
      <c r="J1116" s="46"/>
      <c r="L1116" s="17">
        <f t="shared" si="45"/>
        <v>0</v>
      </c>
      <c r="M1116">
        <f t="shared" si="46"/>
        <v>0</v>
      </c>
      <c r="N1116">
        <f t="shared" si="47"/>
        <v>0</v>
      </c>
      <c r="O1116" s="40" t="e">
        <f t="shared" si="48"/>
        <v>#DIV/0!</v>
      </c>
      <c r="Q1116" s="13">
        <v>44154</v>
      </c>
      <c r="R1116" s="46"/>
      <c r="T1116" s="17">
        <f t="shared" si="50"/>
        <v>0</v>
      </c>
      <c r="U1116">
        <f t="shared" si="51"/>
        <v>0</v>
      </c>
      <c r="V1116">
        <f t="shared" si="52"/>
        <v>0</v>
      </c>
      <c r="W1116" s="40" t="e">
        <f t="shared" si="53"/>
        <v>#DIV/0!</v>
      </c>
      <c r="X1116" s="47"/>
    </row>
    <row r="1117" spans="1:27" x14ac:dyDescent="0.3">
      <c r="A1117" s="13">
        <v>44155</v>
      </c>
      <c r="B1117" s="46"/>
      <c r="D1117" s="17">
        <f t="shared" si="39"/>
        <v>0</v>
      </c>
      <c r="E1117">
        <f t="shared" si="40"/>
        <v>0</v>
      </c>
      <c r="F1117">
        <f t="shared" si="41"/>
        <v>0</v>
      </c>
      <c r="G1117" s="40" t="e">
        <f t="shared" si="49"/>
        <v>#DIV/0!</v>
      </c>
      <c r="I1117" s="13">
        <v>44155</v>
      </c>
      <c r="J1117" s="46"/>
      <c r="L1117" s="17">
        <f t="shared" si="45"/>
        <v>0</v>
      </c>
      <c r="M1117">
        <f t="shared" si="46"/>
        <v>0</v>
      </c>
      <c r="N1117">
        <f t="shared" si="47"/>
        <v>0</v>
      </c>
      <c r="O1117" s="40" t="e">
        <f t="shared" si="48"/>
        <v>#DIV/0!</v>
      </c>
      <c r="Q1117" s="13">
        <v>44155</v>
      </c>
      <c r="R1117" s="46"/>
      <c r="T1117" s="17">
        <f t="shared" si="50"/>
        <v>0</v>
      </c>
      <c r="U1117">
        <f t="shared" si="51"/>
        <v>0</v>
      </c>
      <c r="V1117">
        <f t="shared" si="52"/>
        <v>0</v>
      </c>
      <c r="W1117" s="40" t="e">
        <f t="shared" si="53"/>
        <v>#DIV/0!</v>
      </c>
      <c r="X1117" s="47"/>
    </row>
    <row r="1118" spans="1:27" x14ac:dyDescent="0.3">
      <c r="A1118" s="13">
        <v>44156</v>
      </c>
      <c r="B1118" s="46"/>
      <c r="D1118" s="17">
        <f t="shared" si="39"/>
        <v>0</v>
      </c>
      <c r="E1118">
        <f t="shared" si="40"/>
        <v>0</v>
      </c>
      <c r="F1118">
        <f t="shared" si="41"/>
        <v>0</v>
      </c>
      <c r="G1118" s="40" t="e">
        <f t="shared" si="49"/>
        <v>#DIV/0!</v>
      </c>
      <c r="I1118" s="13">
        <v>44156</v>
      </c>
      <c r="J1118" s="46"/>
      <c r="L1118" s="17">
        <f t="shared" si="45"/>
        <v>0</v>
      </c>
      <c r="M1118">
        <f t="shared" si="46"/>
        <v>0</v>
      </c>
      <c r="N1118">
        <f t="shared" si="47"/>
        <v>0</v>
      </c>
      <c r="O1118" s="40" t="e">
        <f t="shared" si="48"/>
        <v>#DIV/0!</v>
      </c>
      <c r="Q1118" s="13">
        <v>44156</v>
      </c>
      <c r="R1118" s="46"/>
      <c r="T1118" s="17">
        <f t="shared" si="50"/>
        <v>0</v>
      </c>
      <c r="U1118">
        <f t="shared" si="51"/>
        <v>0</v>
      </c>
      <c r="V1118">
        <f t="shared" si="52"/>
        <v>0</v>
      </c>
      <c r="W1118" s="40" t="e">
        <f t="shared" si="53"/>
        <v>#DIV/0!</v>
      </c>
      <c r="X1118" s="47"/>
    </row>
    <row r="1119" spans="1:27" x14ac:dyDescent="0.3">
      <c r="A1119" s="13">
        <v>44157</v>
      </c>
      <c r="B1119" s="46"/>
      <c r="D1119" s="17">
        <f t="shared" si="39"/>
        <v>0</v>
      </c>
      <c r="E1119">
        <f t="shared" si="40"/>
        <v>0</v>
      </c>
      <c r="F1119">
        <f t="shared" si="41"/>
        <v>0</v>
      </c>
      <c r="G1119" s="40" t="e">
        <f t="shared" si="49"/>
        <v>#DIV/0!</v>
      </c>
      <c r="I1119" s="13">
        <v>44157</v>
      </c>
      <c r="J1119" s="46"/>
      <c r="L1119" s="17">
        <f t="shared" si="45"/>
        <v>0</v>
      </c>
      <c r="M1119">
        <f t="shared" si="46"/>
        <v>0</v>
      </c>
      <c r="N1119">
        <f t="shared" si="47"/>
        <v>0</v>
      </c>
      <c r="O1119" s="40" t="e">
        <f t="shared" si="48"/>
        <v>#DIV/0!</v>
      </c>
      <c r="Q1119" s="13">
        <v>44157</v>
      </c>
      <c r="R1119" s="46"/>
      <c r="T1119" s="17">
        <f t="shared" si="50"/>
        <v>0</v>
      </c>
      <c r="U1119">
        <f t="shared" si="51"/>
        <v>0</v>
      </c>
      <c r="V1119">
        <f t="shared" si="52"/>
        <v>0</v>
      </c>
      <c r="W1119" s="40" t="e">
        <f t="shared" si="53"/>
        <v>#DIV/0!</v>
      </c>
    </row>
    <row r="1120" spans="1:27" x14ac:dyDescent="0.3">
      <c r="A1120" s="13">
        <v>44158</v>
      </c>
      <c r="B1120" s="46"/>
      <c r="D1120" s="17">
        <f t="shared" si="39"/>
        <v>0</v>
      </c>
      <c r="E1120">
        <f t="shared" si="40"/>
        <v>0</v>
      </c>
      <c r="F1120">
        <f t="shared" si="41"/>
        <v>0</v>
      </c>
      <c r="G1120" s="40" t="e">
        <f t="shared" si="49"/>
        <v>#DIV/0!</v>
      </c>
      <c r="I1120" s="13">
        <v>44158</v>
      </c>
      <c r="J1120" s="46"/>
      <c r="L1120" s="17">
        <f t="shared" si="45"/>
        <v>0</v>
      </c>
      <c r="M1120">
        <f t="shared" si="46"/>
        <v>0</v>
      </c>
      <c r="N1120">
        <f t="shared" si="47"/>
        <v>0</v>
      </c>
      <c r="O1120" s="40" t="e">
        <f t="shared" si="48"/>
        <v>#DIV/0!</v>
      </c>
      <c r="Q1120" s="13">
        <v>44158</v>
      </c>
      <c r="R1120" s="46"/>
      <c r="T1120" s="17">
        <f t="shared" si="50"/>
        <v>0</v>
      </c>
      <c r="U1120">
        <f t="shared" si="51"/>
        <v>0</v>
      </c>
      <c r="V1120">
        <f t="shared" si="52"/>
        <v>0</v>
      </c>
      <c r="W1120" s="40" t="e">
        <f t="shared" si="53"/>
        <v>#DIV/0!</v>
      </c>
    </row>
    <row r="1121" spans="1:17" x14ac:dyDescent="0.3">
      <c r="A1121" s="13"/>
      <c r="D1121" s="25"/>
      <c r="E1121" s="25"/>
      <c r="F1121" s="25"/>
      <c r="I1121" s="13"/>
      <c r="Q1121" s="13"/>
    </row>
    <row r="1122" spans="1:17" x14ac:dyDescent="0.3">
      <c r="A1122" s="13"/>
      <c r="D1122" s="25"/>
      <c r="E1122" s="25"/>
      <c r="F1122" s="25"/>
      <c r="I1122" s="13"/>
      <c r="Q1122" s="13"/>
    </row>
    <row r="1123" spans="1:17" x14ac:dyDescent="0.3">
      <c r="A1123" s="13"/>
      <c r="D1123" s="25"/>
      <c r="E1123" s="25"/>
      <c r="F1123" s="25"/>
      <c r="I1123" s="13"/>
      <c r="Q1123" s="13"/>
    </row>
    <row r="1124" spans="1:17" x14ac:dyDescent="0.3">
      <c r="A1124" s="13"/>
      <c r="D1124" s="25"/>
      <c r="E1124" s="25"/>
      <c r="F1124" s="25"/>
      <c r="I1124" s="13"/>
      <c r="Q1124" s="13"/>
    </row>
    <row r="1125" spans="1:17" x14ac:dyDescent="0.3">
      <c r="A1125" s="13"/>
      <c r="D1125" s="25"/>
      <c r="E1125" s="25"/>
      <c r="F1125" s="25"/>
      <c r="I1125" s="13"/>
      <c r="Q1125" s="13"/>
    </row>
    <row r="1126" spans="1:17" x14ac:dyDescent="0.3">
      <c r="A1126" s="13"/>
      <c r="D1126" s="25"/>
      <c r="E1126" s="25"/>
      <c r="F1126" s="25"/>
      <c r="I1126" s="13"/>
      <c r="Q1126" s="13"/>
    </row>
    <row r="1127" spans="1:17" x14ac:dyDescent="0.3">
      <c r="A1127" s="13"/>
      <c r="D1127" s="25"/>
      <c r="E1127" s="25"/>
      <c r="F1127" s="25"/>
      <c r="I1127" s="13"/>
      <c r="Q1127" s="13"/>
    </row>
    <row r="1128" spans="1:17" x14ac:dyDescent="0.3">
      <c r="A1128" s="13"/>
      <c r="D1128" s="25"/>
      <c r="E1128" s="25"/>
      <c r="F1128" s="25"/>
      <c r="I1128" s="13"/>
      <c r="Q1128" s="13"/>
    </row>
    <row r="1129" spans="1:17" x14ac:dyDescent="0.3">
      <c r="A1129" s="13"/>
      <c r="D1129" s="25"/>
      <c r="E1129" s="25"/>
      <c r="F1129" s="25"/>
      <c r="I1129" s="13"/>
      <c r="Q1129" s="13"/>
    </row>
    <row r="1130" spans="1:17" x14ac:dyDescent="0.3">
      <c r="A1130" s="13"/>
      <c r="D1130" s="25"/>
      <c r="E1130" s="25"/>
      <c r="F1130" s="25"/>
      <c r="I1130" s="13"/>
      <c r="Q1130" s="13"/>
    </row>
    <row r="1131" spans="1:17" x14ac:dyDescent="0.3">
      <c r="A1131" s="13"/>
      <c r="D1131" s="25"/>
      <c r="E1131" s="25"/>
      <c r="F1131" s="25"/>
      <c r="I1131" s="13"/>
      <c r="Q1131" s="13"/>
    </row>
    <row r="1132" spans="1:17" x14ac:dyDescent="0.3">
      <c r="A1132" s="13"/>
      <c r="D1132" s="25"/>
      <c r="E1132" s="25"/>
      <c r="F1132" s="25"/>
      <c r="I1132" s="13"/>
      <c r="Q1132" s="13"/>
    </row>
    <row r="1133" spans="1:17" x14ac:dyDescent="0.3">
      <c r="A1133" s="13"/>
      <c r="D1133" s="25"/>
      <c r="E1133" s="25"/>
      <c r="F1133" s="25"/>
      <c r="I1133" s="13"/>
      <c r="Q1133" s="13"/>
    </row>
    <row r="1134" spans="1:17" x14ac:dyDescent="0.3">
      <c r="A1134" s="13"/>
      <c r="D1134" s="25"/>
      <c r="E1134" s="25"/>
      <c r="F1134" s="25"/>
      <c r="I1134" s="13"/>
      <c r="Q1134" s="13"/>
    </row>
    <row r="1135" spans="1:17" x14ac:dyDescent="0.3">
      <c r="A1135" s="13"/>
      <c r="D1135" s="25"/>
      <c r="E1135" s="25"/>
      <c r="F1135" s="25"/>
      <c r="I1135" s="13"/>
      <c r="Q1135" s="13"/>
    </row>
    <row r="1136" spans="1:17" x14ac:dyDescent="0.3">
      <c r="A1136" s="13"/>
      <c r="D1136" s="25"/>
      <c r="E1136" s="25"/>
      <c r="F1136" s="25"/>
      <c r="I1136" s="13"/>
      <c r="Q1136" s="13"/>
    </row>
    <row r="1137" spans="1:17" x14ac:dyDescent="0.3">
      <c r="A1137" s="13"/>
      <c r="D1137" s="25"/>
      <c r="E1137" s="25"/>
      <c r="F1137" s="25"/>
      <c r="I1137" s="13"/>
      <c r="Q1137" s="13"/>
    </row>
    <row r="1138" spans="1:17" x14ac:dyDescent="0.3">
      <c r="A1138" s="13"/>
      <c r="D1138" s="25"/>
      <c r="E1138" s="25"/>
      <c r="F1138" s="25"/>
      <c r="I1138" s="13"/>
      <c r="Q1138" s="13"/>
    </row>
    <row r="1139" spans="1:17" x14ac:dyDescent="0.3">
      <c r="A1139" s="13"/>
      <c r="D1139" s="25"/>
      <c r="E1139" s="25"/>
      <c r="F1139" s="25"/>
      <c r="I1139" s="13"/>
      <c r="Q1139" s="13"/>
    </row>
    <row r="1140" spans="1:17" x14ac:dyDescent="0.3">
      <c r="A1140" s="13"/>
      <c r="D1140" s="25"/>
      <c r="E1140" s="25"/>
      <c r="F1140" s="25"/>
      <c r="I1140" s="13"/>
      <c r="Q1140" s="13"/>
    </row>
    <row r="1141" spans="1:17" x14ac:dyDescent="0.3">
      <c r="A1141" s="13"/>
      <c r="D1141" s="25"/>
      <c r="E1141" s="25"/>
      <c r="F1141" s="25"/>
      <c r="I1141" s="13"/>
      <c r="Q1141" s="13"/>
    </row>
    <row r="1142" spans="1:17" x14ac:dyDescent="0.3">
      <c r="A1142" s="13"/>
      <c r="D1142" s="25"/>
      <c r="E1142" s="25"/>
      <c r="F1142" s="25"/>
      <c r="I1142" s="13"/>
      <c r="Q1142" s="13"/>
    </row>
    <row r="1143" spans="1:17" x14ac:dyDescent="0.3">
      <c r="A1143" s="13"/>
      <c r="D1143" s="25"/>
      <c r="E1143" s="25"/>
      <c r="F1143" s="25"/>
      <c r="I1143" s="13"/>
      <c r="Q1143" s="13"/>
    </row>
    <row r="1144" spans="1:17" x14ac:dyDescent="0.3">
      <c r="A1144" s="13"/>
      <c r="D1144" s="25"/>
      <c r="E1144" s="25"/>
      <c r="F1144" s="25"/>
      <c r="I1144" s="13"/>
      <c r="Q1144" s="13"/>
    </row>
    <row r="1145" spans="1:17" x14ac:dyDescent="0.3">
      <c r="A1145" s="13"/>
      <c r="D1145" s="25"/>
      <c r="E1145" s="25"/>
      <c r="F1145" s="25"/>
      <c r="I1145" s="13"/>
      <c r="Q1145" s="13"/>
    </row>
    <row r="1146" spans="1:17" x14ac:dyDescent="0.3">
      <c r="A1146" s="13"/>
      <c r="D1146" s="25"/>
      <c r="E1146" s="25"/>
      <c r="F1146" s="25"/>
      <c r="I1146" s="13"/>
      <c r="Q1146" s="13"/>
    </row>
    <row r="1147" spans="1:17" x14ac:dyDescent="0.3">
      <c r="A1147" s="13"/>
      <c r="D1147" s="25"/>
      <c r="E1147" s="25"/>
      <c r="F1147" s="25"/>
      <c r="I1147" s="13"/>
      <c r="Q1147" s="13"/>
    </row>
    <row r="1148" spans="1:17" x14ac:dyDescent="0.3">
      <c r="A1148" s="13"/>
      <c r="D1148" s="25"/>
      <c r="E1148" s="25"/>
      <c r="F1148" s="25"/>
      <c r="I1148" s="13"/>
      <c r="Q1148" s="13"/>
    </row>
    <row r="1149" spans="1:17" x14ac:dyDescent="0.3">
      <c r="A1149" s="13"/>
      <c r="D1149" s="25"/>
      <c r="E1149" s="25"/>
      <c r="F1149" s="25"/>
      <c r="I1149" s="13"/>
      <c r="Q1149" s="13"/>
    </row>
    <row r="1150" spans="1:17" x14ac:dyDescent="0.3">
      <c r="A1150" s="13"/>
      <c r="D1150" s="25"/>
      <c r="E1150" s="25"/>
      <c r="F1150" s="25"/>
      <c r="I1150" s="13"/>
      <c r="Q1150" s="13"/>
    </row>
    <row r="1151" spans="1:17" x14ac:dyDescent="0.3">
      <c r="A1151" s="13"/>
      <c r="D1151" s="25"/>
      <c r="E1151" s="25"/>
      <c r="F1151" s="25"/>
      <c r="I1151" s="13"/>
      <c r="Q1151" s="13"/>
    </row>
    <row r="1152" spans="1:17" x14ac:dyDescent="0.3">
      <c r="A1152" s="13"/>
      <c r="D1152" s="25"/>
      <c r="E1152" s="25"/>
      <c r="F1152" s="25"/>
      <c r="I1152" s="13"/>
      <c r="Q1152" s="13"/>
    </row>
    <row r="1153" spans="1:17" x14ac:dyDescent="0.3">
      <c r="A1153" s="13"/>
      <c r="D1153" s="25"/>
      <c r="E1153" s="25"/>
      <c r="F1153" s="25"/>
      <c r="I1153" s="13"/>
      <c r="Q1153" s="13"/>
    </row>
    <row r="1154" spans="1:17" x14ac:dyDescent="0.3">
      <c r="A1154" s="13"/>
      <c r="D1154" s="25"/>
      <c r="E1154" s="25"/>
      <c r="F1154" s="25"/>
      <c r="I1154" s="13"/>
      <c r="Q1154" s="13"/>
    </row>
    <row r="1155" spans="1:17" x14ac:dyDescent="0.3">
      <c r="A1155" s="13"/>
      <c r="D1155" s="25"/>
      <c r="E1155" s="25"/>
      <c r="F1155" s="25"/>
      <c r="I1155" s="13"/>
      <c r="Q1155" s="13"/>
    </row>
    <row r="1156" spans="1:17" x14ac:dyDescent="0.3">
      <c r="A1156" s="13"/>
      <c r="D1156" s="25"/>
      <c r="E1156" s="25"/>
      <c r="F1156" s="25"/>
      <c r="I1156" s="13"/>
      <c r="Q1156" s="13"/>
    </row>
    <row r="1157" spans="1:17" x14ac:dyDescent="0.3">
      <c r="A1157" s="13"/>
      <c r="D1157" s="25"/>
      <c r="E1157" s="25"/>
      <c r="F1157" s="25"/>
      <c r="I1157" s="13"/>
      <c r="Q1157" s="13"/>
    </row>
    <row r="1158" spans="1:17" x14ac:dyDescent="0.3">
      <c r="A1158" s="13"/>
      <c r="D1158" s="25"/>
      <c r="E1158" s="25"/>
      <c r="F1158" s="25"/>
      <c r="I1158" s="13"/>
      <c r="Q1158" s="13"/>
    </row>
    <row r="1159" spans="1:17" x14ac:dyDescent="0.3">
      <c r="A1159" s="13"/>
      <c r="D1159" s="25"/>
      <c r="E1159" s="25"/>
      <c r="F1159" s="25"/>
      <c r="I1159" s="13"/>
      <c r="Q1159" s="13"/>
    </row>
    <row r="1160" spans="1:17" x14ac:dyDescent="0.3">
      <c r="A1160" s="13"/>
      <c r="D1160" s="25"/>
      <c r="E1160" s="25"/>
      <c r="F1160" s="25"/>
      <c r="I1160" s="13"/>
      <c r="Q1160" s="13"/>
    </row>
    <row r="1161" spans="1:17" x14ac:dyDescent="0.3">
      <c r="A1161" s="13"/>
      <c r="D1161" s="25"/>
      <c r="E1161" s="25"/>
      <c r="F1161" s="25"/>
      <c r="I1161" s="13"/>
      <c r="Q1161" s="13"/>
    </row>
    <row r="1162" spans="1:17" x14ac:dyDescent="0.3">
      <c r="A1162" s="13"/>
      <c r="D1162" s="25"/>
      <c r="E1162" s="25"/>
      <c r="F1162" s="25"/>
      <c r="I1162" s="13"/>
      <c r="Q1162" s="13"/>
    </row>
    <row r="1163" spans="1:17" x14ac:dyDescent="0.3">
      <c r="A1163" s="13"/>
      <c r="D1163" s="25"/>
      <c r="E1163" s="25"/>
      <c r="F1163" s="25"/>
      <c r="I1163" s="13"/>
      <c r="Q1163" s="13"/>
    </row>
    <row r="1164" spans="1:17" x14ac:dyDescent="0.3">
      <c r="A1164" s="13"/>
      <c r="D1164" s="25"/>
      <c r="E1164" s="25"/>
      <c r="F1164" s="25"/>
      <c r="I1164" s="13"/>
      <c r="Q1164" s="13"/>
    </row>
    <row r="1165" spans="1:17" x14ac:dyDescent="0.3">
      <c r="A1165" s="13"/>
      <c r="D1165" s="25"/>
      <c r="E1165" s="25"/>
      <c r="F1165" s="25"/>
      <c r="I1165" s="13"/>
      <c r="Q1165" s="13"/>
    </row>
    <row r="1166" spans="1:17" x14ac:dyDescent="0.3">
      <c r="A1166" s="13"/>
      <c r="D1166" s="25"/>
      <c r="E1166" s="25"/>
      <c r="F1166" s="25"/>
      <c r="I1166" s="13"/>
      <c r="Q1166" s="13"/>
    </row>
    <row r="1167" spans="1:17" x14ac:dyDescent="0.3">
      <c r="A1167" s="13"/>
      <c r="D1167" s="25"/>
      <c r="E1167" s="25"/>
      <c r="F1167" s="25"/>
      <c r="I1167" s="13"/>
      <c r="Q1167" s="13"/>
    </row>
    <row r="1168" spans="1:17" x14ac:dyDescent="0.3">
      <c r="A1168" s="13"/>
      <c r="D1168" s="25"/>
      <c r="E1168" s="25"/>
      <c r="F1168" s="25"/>
      <c r="I1168" s="13"/>
      <c r="Q1168" s="13"/>
    </row>
    <row r="1169" spans="1:17" x14ac:dyDescent="0.3">
      <c r="A1169" s="13"/>
      <c r="D1169" s="25"/>
      <c r="E1169" s="25"/>
      <c r="F1169" s="25"/>
      <c r="I1169" s="13"/>
      <c r="Q1169" s="13"/>
    </row>
    <row r="1170" spans="1:17" x14ac:dyDescent="0.3">
      <c r="A1170" s="13"/>
      <c r="D1170" s="25"/>
      <c r="E1170" s="25"/>
      <c r="F1170" s="25"/>
      <c r="I1170" s="13"/>
      <c r="Q1170" s="13"/>
    </row>
    <row r="1171" spans="1:17" x14ac:dyDescent="0.3">
      <c r="A1171" s="13"/>
      <c r="D1171" s="25"/>
      <c r="E1171" s="25"/>
      <c r="F1171" s="25"/>
      <c r="I1171" s="13"/>
      <c r="Q1171" s="13"/>
    </row>
    <row r="1172" spans="1:17" x14ac:dyDescent="0.3">
      <c r="A1172" s="13"/>
      <c r="D1172" s="25"/>
      <c r="E1172" s="25"/>
      <c r="F1172" s="25"/>
      <c r="I1172" s="13"/>
      <c r="Q1172" s="13"/>
    </row>
    <row r="1173" spans="1:17" x14ac:dyDescent="0.3">
      <c r="A1173" s="13"/>
      <c r="D1173" s="25"/>
      <c r="E1173" s="25"/>
      <c r="F1173" s="25"/>
      <c r="I1173" s="13"/>
      <c r="Q1173" s="13"/>
    </row>
    <row r="1174" spans="1:17" x14ac:dyDescent="0.3">
      <c r="A1174" s="13"/>
      <c r="D1174" s="25"/>
      <c r="E1174" s="25"/>
      <c r="F1174" s="25"/>
      <c r="I1174" s="13"/>
      <c r="Q1174" s="13"/>
    </row>
    <row r="1175" spans="1:17" x14ac:dyDescent="0.3">
      <c r="A1175" s="13"/>
      <c r="D1175" s="25"/>
      <c r="E1175" s="25"/>
      <c r="F1175" s="25"/>
      <c r="I1175" s="13"/>
      <c r="Q1175" s="13"/>
    </row>
    <row r="1176" spans="1:17" x14ac:dyDescent="0.3">
      <c r="A1176" s="13"/>
      <c r="D1176" s="25"/>
      <c r="E1176" s="25"/>
      <c r="F1176" s="25"/>
      <c r="I1176" s="13"/>
      <c r="Q1176" s="13"/>
    </row>
    <row r="1177" spans="1:17" x14ac:dyDescent="0.3">
      <c r="A1177" s="13"/>
      <c r="D1177" s="25"/>
      <c r="E1177" s="25"/>
      <c r="F1177" s="25"/>
      <c r="I1177" s="13"/>
      <c r="Q1177" s="13"/>
    </row>
    <row r="1178" spans="1:17" x14ac:dyDescent="0.3">
      <c r="A1178" s="13"/>
      <c r="D1178" s="25"/>
      <c r="E1178" s="25"/>
      <c r="F1178" s="25"/>
      <c r="I1178" s="13"/>
      <c r="Q1178" s="13"/>
    </row>
    <row r="1179" spans="1:17" x14ac:dyDescent="0.3">
      <c r="A1179" s="13"/>
      <c r="D1179" s="25"/>
      <c r="E1179" s="25"/>
      <c r="F1179" s="25"/>
      <c r="I1179" s="13"/>
      <c r="Q1179" s="13"/>
    </row>
    <row r="1180" spans="1:17" x14ac:dyDescent="0.3">
      <c r="A1180" s="13"/>
      <c r="D1180" s="25"/>
      <c r="E1180" s="25"/>
      <c r="F1180" s="25"/>
      <c r="I1180" s="13"/>
      <c r="Q1180" s="13"/>
    </row>
    <row r="1181" spans="1:17" x14ac:dyDescent="0.3">
      <c r="A1181" s="13"/>
      <c r="D1181" s="25"/>
      <c r="E1181" s="25"/>
      <c r="F1181" s="25"/>
      <c r="I1181" s="13"/>
      <c r="Q1181" s="13"/>
    </row>
    <row r="1182" spans="1:17" x14ac:dyDescent="0.3">
      <c r="A1182" s="13"/>
      <c r="D1182" s="25"/>
      <c r="E1182" s="25"/>
      <c r="F1182" s="25"/>
      <c r="I1182" s="13"/>
      <c r="Q1182" s="13"/>
    </row>
    <row r="1183" spans="1:17" x14ac:dyDescent="0.3">
      <c r="A1183" s="13"/>
      <c r="D1183" s="25"/>
      <c r="E1183" s="25"/>
      <c r="F1183" s="25"/>
      <c r="I1183" s="13"/>
      <c r="Q1183" s="13"/>
    </row>
    <row r="1184" spans="1:17" x14ac:dyDescent="0.3">
      <c r="A1184" s="13"/>
      <c r="D1184" s="25"/>
      <c r="E1184" s="25"/>
      <c r="F1184" s="25"/>
      <c r="I1184" s="13"/>
      <c r="Q1184" s="13"/>
    </row>
    <row r="1185" spans="1:17" x14ac:dyDescent="0.3">
      <c r="A1185" s="13"/>
      <c r="D1185" s="25"/>
      <c r="E1185" s="25"/>
      <c r="F1185" s="25"/>
      <c r="I1185" s="13"/>
      <c r="Q1185" s="13"/>
    </row>
    <row r="1186" spans="1:17" x14ac:dyDescent="0.3">
      <c r="A1186" s="13"/>
      <c r="D1186" s="25"/>
      <c r="E1186" s="25"/>
      <c r="F1186" s="25"/>
      <c r="I1186" s="13"/>
      <c r="Q1186" s="13"/>
    </row>
    <row r="1187" spans="1:17" x14ac:dyDescent="0.3">
      <c r="A1187" s="13"/>
      <c r="D1187" s="25"/>
      <c r="E1187" s="25"/>
      <c r="F1187" s="25"/>
      <c r="I1187" s="13"/>
      <c r="Q1187" s="13"/>
    </row>
    <row r="1188" spans="1:17" x14ac:dyDescent="0.3">
      <c r="A1188" s="13"/>
      <c r="D1188" s="25"/>
      <c r="E1188" s="25"/>
      <c r="F1188" s="25"/>
      <c r="I1188" s="13"/>
      <c r="Q1188" s="13"/>
    </row>
    <row r="1189" spans="1:17" x14ac:dyDescent="0.3">
      <c r="A1189" s="13"/>
      <c r="D1189" s="25"/>
      <c r="E1189" s="25"/>
      <c r="F1189" s="25"/>
      <c r="I1189" s="13"/>
      <c r="Q1189" s="13"/>
    </row>
    <row r="1190" spans="1:17" x14ac:dyDescent="0.3">
      <c r="A1190" s="13"/>
      <c r="D1190" s="25"/>
      <c r="E1190" s="25"/>
      <c r="F1190" s="25"/>
      <c r="I1190" s="13"/>
      <c r="Q1190" s="13"/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864:F865"/>
    <mergeCell ref="M864:N865"/>
    <mergeCell ref="U864:V865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1F4B-CD6B-4DE2-B7CB-F400B91BF918}">
  <dimension ref="A1:AA1190"/>
  <sheetViews>
    <sheetView topLeftCell="C874" workbookViewId="0">
      <selection activeCell="AE889" sqref="AE889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  <col min="24" max="24" width="13.33203125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14">
        <v>27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22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22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22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22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 s="41">
        <v>13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41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E861" t="s">
        <v>64</v>
      </c>
      <c r="F861">
        <v>0.25748764100861987</v>
      </c>
      <c r="I861" s="13">
        <v>43899</v>
      </c>
      <c r="J861">
        <v>34</v>
      </c>
      <c r="M861" t="s">
        <v>64</v>
      </c>
      <c r="N861">
        <v>8.1882442437592518E-2</v>
      </c>
      <c r="Q861" s="13">
        <v>43899</v>
      </c>
      <c r="R861" s="41">
        <v>13</v>
      </c>
      <c r="U861" t="s">
        <v>64</v>
      </c>
      <c r="V861">
        <v>0</v>
      </c>
    </row>
    <row r="862" spans="1:22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22" ht="15" thickBot="1" x14ac:dyDescent="0.35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22" x14ac:dyDescent="0.3">
      <c r="A864" s="13">
        <v>43902</v>
      </c>
      <c r="B864">
        <v>30</v>
      </c>
      <c r="E864" s="221" t="s">
        <v>59</v>
      </c>
      <c r="F864" s="222"/>
      <c r="I864" s="13">
        <v>43902</v>
      </c>
      <c r="J864">
        <v>36</v>
      </c>
      <c r="M864" s="221" t="s">
        <v>60</v>
      </c>
      <c r="N864" s="222"/>
      <c r="Q864" s="13">
        <v>43902</v>
      </c>
      <c r="R864" s="41">
        <v>13</v>
      </c>
      <c r="U864" s="221" t="s">
        <v>61</v>
      </c>
      <c r="V864" s="222"/>
    </row>
    <row r="865" spans="1:23" x14ac:dyDescent="0.3">
      <c r="A865" s="13">
        <v>43903</v>
      </c>
      <c r="B865">
        <v>30</v>
      </c>
      <c r="E865" s="223"/>
      <c r="F865" s="224"/>
      <c r="I865" s="13">
        <v>43903</v>
      </c>
      <c r="J865">
        <v>33</v>
      </c>
      <c r="M865" s="223"/>
      <c r="N865" s="224"/>
      <c r="Q865" s="13">
        <v>43903</v>
      </c>
      <c r="R865">
        <v>1</v>
      </c>
      <c r="U865" s="223"/>
      <c r="V865" s="224"/>
    </row>
    <row r="866" spans="1:23" x14ac:dyDescent="0.3">
      <c r="A866" s="13">
        <v>43904</v>
      </c>
      <c r="B866">
        <v>35</v>
      </c>
      <c r="E866" s="8" t="s">
        <v>10</v>
      </c>
      <c r="F866" s="9">
        <f>AVEDEV(E875:E1094)</f>
        <v>2.5792099668320239</v>
      </c>
      <c r="I866" s="13">
        <v>43904</v>
      </c>
      <c r="J866">
        <v>25</v>
      </c>
      <c r="M866" s="8" t="s">
        <v>10</v>
      </c>
      <c r="N866" s="9">
        <f>AVEDEV(M875:M1094)</f>
        <v>2.4619150360602888</v>
      </c>
      <c r="Q866" s="13">
        <v>43904</v>
      </c>
      <c r="R866">
        <v>2</v>
      </c>
      <c r="U866" s="8" t="s">
        <v>10</v>
      </c>
      <c r="V866" s="9">
        <f>AVEDEV(U1048:U1094)</f>
        <v>1.7066545948392937</v>
      </c>
    </row>
    <row r="867" spans="1:23" x14ac:dyDescent="0.3">
      <c r="A867" s="13">
        <v>43905</v>
      </c>
      <c r="B867">
        <v>36</v>
      </c>
      <c r="E867" s="8" t="s">
        <v>11</v>
      </c>
      <c r="F867" s="10">
        <f>AVEDEV(F875:F1094)</f>
        <v>28.518277109546016</v>
      </c>
      <c r="I867" s="13">
        <v>43905</v>
      </c>
      <c r="J867">
        <v>21</v>
      </c>
      <c r="M867" s="8" t="s">
        <v>11</v>
      </c>
      <c r="N867" s="10">
        <f>AVEDEV(N875:N1094)</f>
        <v>26.138288858431967</v>
      </c>
      <c r="Q867" s="13">
        <v>43905</v>
      </c>
      <c r="R867">
        <v>4</v>
      </c>
      <c r="U867" s="8" t="s">
        <v>11</v>
      </c>
      <c r="V867" s="10">
        <f>AVEDEV(V1048:V1094)</f>
        <v>12.545948392937978</v>
      </c>
    </row>
    <row r="868" spans="1:23" x14ac:dyDescent="0.3">
      <c r="A868" s="13">
        <v>43906</v>
      </c>
      <c r="B868">
        <v>32</v>
      </c>
      <c r="E868" s="8" t="s">
        <v>12</v>
      </c>
      <c r="F868" s="10">
        <f>SQRT(SUMSQ(D875:D1094)/COUNT(D945:D1094))</f>
        <v>6.4675758424775474</v>
      </c>
      <c r="I868" s="13">
        <v>43906</v>
      </c>
      <c r="J868">
        <v>22</v>
      </c>
      <c r="M868" s="8" t="s">
        <v>12</v>
      </c>
      <c r="N868" s="10">
        <f>SQRT(SUMSQ(L875:L1094)/COUNT(L945:L1094))</f>
        <v>6.0944377214262895</v>
      </c>
      <c r="Q868" s="13">
        <v>43906</v>
      </c>
      <c r="R868">
        <v>18</v>
      </c>
      <c r="U868" s="8" t="s">
        <v>12</v>
      </c>
      <c r="V868" s="10">
        <f>SQRT(V867)</f>
        <v>3.5420260293987083</v>
      </c>
    </row>
    <row r="869" spans="1:23" ht="15" thickBot="1" x14ac:dyDescent="0.35">
      <c r="A869" s="13">
        <v>43907</v>
      </c>
      <c r="B869">
        <v>34</v>
      </c>
      <c r="E869" s="11" t="s">
        <v>13</v>
      </c>
      <c r="F869" s="12">
        <f>AVERAGE(G875:G1094)</f>
        <v>0.19652902897871175</v>
      </c>
      <c r="I869" s="13">
        <v>43907</v>
      </c>
      <c r="J869">
        <v>27</v>
      </c>
      <c r="M869" s="11" t="s">
        <v>13</v>
      </c>
      <c r="N869" s="12">
        <f>AVERAGE(O875:O1094)</f>
        <v>0.16434135003774847</v>
      </c>
      <c r="Q869" s="13">
        <v>43907</v>
      </c>
      <c r="R869">
        <v>12</v>
      </c>
      <c r="U869" s="11" t="s">
        <v>13</v>
      </c>
      <c r="V869" s="12">
        <f>AVERAGE(W1048:W1094)</f>
        <v>0.26760915520302248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24</v>
      </c>
      <c r="N873" s="22" t="s">
        <v>25</v>
      </c>
      <c r="O873" s="22" t="s">
        <v>26</v>
      </c>
      <c r="P873" s="22"/>
      <c r="Q873" s="21">
        <v>43911</v>
      </c>
      <c r="R873">
        <v>10</v>
      </c>
    </row>
    <row r="874" spans="1:23" x14ac:dyDescent="0.3">
      <c r="A874" s="13">
        <v>43912</v>
      </c>
      <c r="B874">
        <v>34</v>
      </c>
      <c r="C874">
        <f>B874</f>
        <v>34</v>
      </c>
      <c r="D874" s="17">
        <f>B874-C874</f>
        <v>0</v>
      </c>
      <c r="E874">
        <f>ABS(D874)</f>
        <v>0</v>
      </c>
      <c r="F874">
        <f>E874^2</f>
        <v>0</v>
      </c>
      <c r="G874" s="40">
        <f>E874/B874</f>
        <v>0</v>
      </c>
      <c r="I874" s="13">
        <v>43912</v>
      </c>
      <c r="J874">
        <v>25</v>
      </c>
      <c r="K874" s="17">
        <f>J874</f>
        <v>25</v>
      </c>
      <c r="L874" s="17">
        <f t="shared" ref="L874:L937" si="0">J874-K874</f>
        <v>0</v>
      </c>
      <c r="M874">
        <f t="shared" ref="M874:M937" si="1">ABS(L874)</f>
        <v>0</v>
      </c>
      <c r="N874">
        <f t="shared" ref="N874:N937" si="2">M874^2</f>
        <v>0</v>
      </c>
      <c r="O874" s="40">
        <f t="shared" ref="O874:O937" si="3">ABS(M874/J874)</f>
        <v>0</v>
      </c>
      <c r="Q874" s="13">
        <v>43912</v>
      </c>
      <c r="R874">
        <v>6</v>
      </c>
      <c r="S874" s="17"/>
      <c r="T874" s="17"/>
      <c r="W874" s="40"/>
    </row>
    <row r="875" spans="1:23" x14ac:dyDescent="0.3">
      <c r="A875" s="13">
        <v>43913</v>
      </c>
      <c r="B875">
        <v>33</v>
      </c>
      <c r="C875">
        <f>$F$861*B874+(1-$F$861)*C874</f>
        <v>34</v>
      </c>
      <c r="D875" s="17">
        <f t="shared" ref="D875:D938" si="4">B875-C875</f>
        <v>-1</v>
      </c>
      <c r="E875">
        <f t="shared" ref="E875:E938" si="5">ABS(D875)</f>
        <v>1</v>
      </c>
      <c r="F875">
        <f t="shared" ref="F875:F938" si="6">E875^2</f>
        <v>1</v>
      </c>
      <c r="G875" s="40">
        <f>E875/B875</f>
        <v>3.0303030303030304E-2</v>
      </c>
      <c r="I875" s="13">
        <v>43913</v>
      </c>
      <c r="J875">
        <v>32</v>
      </c>
      <c r="K875">
        <f>$N$861*J874+(1-$N$861)*K874</f>
        <v>25</v>
      </c>
      <c r="L875" s="17">
        <f t="shared" si="0"/>
        <v>7</v>
      </c>
      <c r="M875">
        <f t="shared" si="1"/>
        <v>7</v>
      </c>
      <c r="N875">
        <f t="shared" si="2"/>
        <v>49</v>
      </c>
      <c r="O875" s="40">
        <f t="shared" si="3"/>
        <v>0.21875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 t="shared" ref="C876:C939" si="7">$F$861*B875+(1-$F$861)*C875</f>
        <v>33.742512358991377</v>
      </c>
      <c r="D876" s="17">
        <f t="shared" si="4"/>
        <v>-6.7425123589913767</v>
      </c>
      <c r="E876">
        <f t="shared" si="5"/>
        <v>6.7425123589913767</v>
      </c>
      <c r="F876">
        <f t="shared" si="6"/>
        <v>45.461472911151461</v>
      </c>
      <c r="G876" s="40">
        <f>E876/B876</f>
        <v>0.24972267996264358</v>
      </c>
      <c r="I876" s="13">
        <v>43914</v>
      </c>
      <c r="J876">
        <v>20</v>
      </c>
      <c r="K876">
        <f t="shared" ref="K876:K939" si="8">$N$861*J875+(1-$N$861)*K875</f>
        <v>25.573177097063144</v>
      </c>
      <c r="L876" s="17">
        <f t="shared" si="0"/>
        <v>-5.5731770970631445</v>
      </c>
      <c r="M876">
        <f t="shared" si="1"/>
        <v>5.5731770970631445</v>
      </c>
      <c r="N876">
        <f t="shared" si="2"/>
        <v>31.060302955229179</v>
      </c>
      <c r="O876" s="40">
        <f t="shared" si="3"/>
        <v>0.27865885485315722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si="7"/>
        <v>32.006398757203222</v>
      </c>
      <c r="D877" s="17">
        <f t="shared" si="4"/>
        <v>-8.0063987572032218</v>
      </c>
      <c r="E877">
        <f t="shared" si="5"/>
        <v>8.0063987572032218</v>
      </c>
      <c r="F877">
        <f t="shared" si="6"/>
        <v>64.102421059345289</v>
      </c>
      <c r="G877" s="40">
        <f t="shared" ref="G877:G940" si="9">E877/B877</f>
        <v>0.33359994821680089</v>
      </c>
      <c r="I877" s="13">
        <v>43915</v>
      </c>
      <c r="J877">
        <v>25</v>
      </c>
      <c r="K877">
        <f t="shared" si="8"/>
        <v>25.116831744218363</v>
      </c>
      <c r="L877" s="17">
        <f t="shared" si="0"/>
        <v>-0.11683174421836284</v>
      </c>
      <c r="M877">
        <f t="shared" si="1"/>
        <v>0.11683174421836284</v>
      </c>
      <c r="N877">
        <f t="shared" si="2"/>
        <v>1.3649656457104959E-2</v>
      </c>
      <c r="O877" s="40">
        <f t="shared" si="3"/>
        <v>4.6732697687345134E-3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7"/>
        <v>29.944850028236619</v>
      </c>
      <c r="D878" s="17">
        <f t="shared" si="4"/>
        <v>5.5149971763380989E-2</v>
      </c>
      <c r="E878">
        <f t="shared" si="5"/>
        <v>5.5149971763380989E-2</v>
      </c>
      <c r="F878">
        <f t="shared" si="6"/>
        <v>3.0415193855017203E-3</v>
      </c>
      <c r="G878" s="40">
        <f t="shared" si="9"/>
        <v>1.8383323921126995E-3</v>
      </c>
      <c r="I878" s="13">
        <v>43916</v>
      </c>
      <c r="J878">
        <v>22</v>
      </c>
      <c r="K878">
        <f t="shared" si="8"/>
        <v>25.107265275647521</v>
      </c>
      <c r="L878" s="17">
        <f t="shared" si="0"/>
        <v>-3.1072652756475208</v>
      </c>
      <c r="M878">
        <f t="shared" si="1"/>
        <v>3.1072652756475208</v>
      </c>
      <c r="N878">
        <f t="shared" si="2"/>
        <v>9.6550974932448632</v>
      </c>
      <c r="O878" s="40">
        <f t="shared" si="3"/>
        <v>0.14123933071125094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7"/>
        <v>29.959050464367664</v>
      </c>
      <c r="D879" s="17">
        <f t="shared" si="4"/>
        <v>-8.9590504643676638</v>
      </c>
      <c r="E879">
        <f t="shared" si="5"/>
        <v>8.9590504643676638</v>
      </c>
      <c r="F879">
        <f t="shared" si="6"/>
        <v>80.264585223086456</v>
      </c>
      <c r="G879" s="40">
        <f t="shared" si="9"/>
        <v>0.42662145068417445</v>
      </c>
      <c r="I879" s="13">
        <v>43917</v>
      </c>
      <c r="J879">
        <v>24</v>
      </c>
      <c r="K879">
        <f t="shared" si="8"/>
        <v>24.852834805575981</v>
      </c>
      <c r="L879" s="17">
        <f t="shared" si="0"/>
        <v>-0.85283480557598068</v>
      </c>
      <c r="M879">
        <f t="shared" si="1"/>
        <v>0.85283480557598068</v>
      </c>
      <c r="N879">
        <f t="shared" si="2"/>
        <v>0.72732720560182074</v>
      </c>
      <c r="O879" s="40">
        <f t="shared" si="3"/>
        <v>3.5534783565665862E-2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7"/>
        <v>27.652205694620456</v>
      </c>
      <c r="D880" s="17">
        <f t="shared" si="4"/>
        <v>1.3477943053795443</v>
      </c>
      <c r="E880">
        <f t="shared" si="5"/>
        <v>1.3477943053795443</v>
      </c>
      <c r="F880">
        <f t="shared" si="6"/>
        <v>1.8165494896135281</v>
      </c>
      <c r="G880" s="40">
        <f t="shared" si="9"/>
        <v>4.6475665702742905E-2</v>
      </c>
      <c r="I880" s="13">
        <v>43918</v>
      </c>
      <c r="J880">
        <v>18</v>
      </c>
      <c r="K880">
        <f t="shared" si="8"/>
        <v>24.783002608699629</v>
      </c>
      <c r="L880" s="17">
        <f t="shared" si="0"/>
        <v>-6.7830026086996291</v>
      </c>
      <c r="M880">
        <f t="shared" si="1"/>
        <v>6.7830026086996291</v>
      </c>
      <c r="N880">
        <f t="shared" si="2"/>
        <v>46.009124389625974</v>
      </c>
      <c r="O880" s="40">
        <f t="shared" si="3"/>
        <v>0.37683347826109048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7"/>
        <v>27.999246070877486</v>
      </c>
      <c r="D881" s="17">
        <f t="shared" si="4"/>
        <v>-10.999246070877486</v>
      </c>
      <c r="E881">
        <f t="shared" si="5"/>
        <v>10.999246070877486</v>
      </c>
      <c r="F881">
        <f t="shared" si="6"/>
        <v>120.98341412771383</v>
      </c>
      <c r="G881" s="40">
        <f t="shared" si="9"/>
        <v>0.64701447475749918</v>
      </c>
      <c r="I881" s="13">
        <v>43919</v>
      </c>
      <c r="J881">
        <v>24</v>
      </c>
      <c r="K881">
        <f t="shared" si="8"/>
        <v>24.227593788038742</v>
      </c>
      <c r="L881" s="17">
        <f t="shared" si="0"/>
        <v>-0.22759378803874242</v>
      </c>
      <c r="M881">
        <f t="shared" si="1"/>
        <v>0.22759378803874242</v>
      </c>
      <c r="N881">
        <f t="shared" si="2"/>
        <v>5.1798932353824011E-2</v>
      </c>
      <c r="O881" s="40">
        <f t="shared" si="3"/>
        <v>9.4830745016142668E-3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7"/>
        <v>25.167076147213912</v>
      </c>
      <c r="D882" s="17">
        <f t="shared" si="4"/>
        <v>2.832923852786088</v>
      </c>
      <c r="E882">
        <f t="shared" si="5"/>
        <v>2.832923852786088</v>
      </c>
      <c r="F882">
        <f t="shared" si="6"/>
        <v>8.0254575556843726</v>
      </c>
      <c r="G882" s="40">
        <f t="shared" si="9"/>
        <v>0.10117585188521742</v>
      </c>
      <c r="I882" s="13">
        <v>43920</v>
      </c>
      <c r="J882">
        <v>20</v>
      </c>
      <c r="K882">
        <f t="shared" si="8"/>
        <v>24.208957852790505</v>
      </c>
      <c r="L882" s="17">
        <f t="shared" si="0"/>
        <v>-4.2089578527905047</v>
      </c>
      <c r="M882">
        <f t="shared" si="1"/>
        <v>4.2089578527905047</v>
      </c>
      <c r="N882">
        <f t="shared" si="2"/>
        <v>17.715326206566857</v>
      </c>
      <c r="O882" s="40">
        <f t="shared" si="3"/>
        <v>0.21044789263952524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7"/>
        <v>25.896519027224851</v>
      </c>
      <c r="D883" s="17">
        <f t="shared" si="4"/>
        <v>-8.8965190272248513</v>
      </c>
      <c r="E883">
        <f t="shared" si="5"/>
        <v>8.8965190272248513</v>
      </c>
      <c r="F883">
        <f t="shared" si="6"/>
        <v>79.14805080177382</v>
      </c>
      <c r="G883" s="40">
        <f t="shared" si="9"/>
        <v>0.52332464866028539</v>
      </c>
      <c r="I883" s="13">
        <v>43921</v>
      </c>
      <c r="J883">
        <v>19</v>
      </c>
      <c r="K883">
        <f t="shared" si="8"/>
        <v>23.864318103687133</v>
      </c>
      <c r="L883" s="17">
        <f t="shared" si="0"/>
        <v>-4.8643181036871326</v>
      </c>
      <c r="M883">
        <f t="shared" si="1"/>
        <v>4.8643181036871326</v>
      </c>
      <c r="N883">
        <f t="shared" si="2"/>
        <v>23.661590613858383</v>
      </c>
      <c r="O883" s="40">
        <f t="shared" si="3"/>
        <v>0.25601674229932275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7"/>
        <v>23.605775329716423</v>
      </c>
      <c r="D884" s="17">
        <f t="shared" si="4"/>
        <v>-0.60577532971642256</v>
      </c>
      <c r="E884">
        <f t="shared" si="5"/>
        <v>0.60577532971642256</v>
      </c>
      <c r="F884">
        <f t="shared" si="6"/>
        <v>0.36696375009304044</v>
      </c>
      <c r="G884" s="40">
        <f t="shared" si="9"/>
        <v>2.6338057813757504E-2</v>
      </c>
      <c r="I884" s="13">
        <v>43922</v>
      </c>
      <c r="J884">
        <v>20</v>
      </c>
      <c r="K884">
        <f t="shared" si="8"/>
        <v>23.466015856563832</v>
      </c>
      <c r="L884" s="17">
        <f t="shared" si="0"/>
        <v>-3.4660158565638319</v>
      </c>
      <c r="M884">
        <f t="shared" si="1"/>
        <v>3.4660158565638319</v>
      </c>
      <c r="N884">
        <f t="shared" si="2"/>
        <v>12.013265917951914</v>
      </c>
      <c r="O884" s="40">
        <f t="shared" si="3"/>
        <v>0.17330079282819161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7"/>
        <v>23.449795669086523</v>
      </c>
      <c r="D885" s="17">
        <f t="shared" si="4"/>
        <v>-2.449795669086523</v>
      </c>
      <c r="E885">
        <f t="shared" si="5"/>
        <v>2.449795669086523</v>
      </c>
      <c r="F885">
        <f t="shared" si="6"/>
        <v>6.001498820275085</v>
      </c>
      <c r="G885" s="40">
        <f t="shared" si="9"/>
        <v>0.11665693662316776</v>
      </c>
      <c r="I885" s="13">
        <v>43923</v>
      </c>
      <c r="J885">
        <v>22</v>
      </c>
      <c r="K885">
        <f t="shared" si="8"/>
        <v>23.18221001270096</v>
      </c>
      <c r="L885" s="17">
        <f t="shared" si="0"/>
        <v>-1.1822100127009598</v>
      </c>
      <c r="M885">
        <f t="shared" si="1"/>
        <v>1.1822100127009598</v>
      </c>
      <c r="N885">
        <f t="shared" si="2"/>
        <v>1.3976205141304037</v>
      </c>
      <c r="O885" s="40">
        <f t="shared" si="3"/>
        <v>5.3736818759134539E-2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7"/>
        <v>22.819003561300303</v>
      </c>
      <c r="D886" s="17">
        <f t="shared" si="4"/>
        <v>-1.8190035613003026</v>
      </c>
      <c r="E886">
        <f t="shared" si="5"/>
        <v>1.8190035613003026</v>
      </c>
      <c r="F886">
        <f t="shared" si="6"/>
        <v>3.3087739560231837</v>
      </c>
      <c r="G886" s="40">
        <f t="shared" si="9"/>
        <v>8.6619217204776319E-2</v>
      </c>
      <c r="I886" s="13">
        <v>43924</v>
      </c>
      <c r="J886">
        <v>19</v>
      </c>
      <c r="K886">
        <f t="shared" si="8"/>
        <v>23.085407769386826</v>
      </c>
      <c r="L886" s="17">
        <f t="shared" si="0"/>
        <v>-4.0854077693868263</v>
      </c>
      <c r="M886">
        <f t="shared" si="1"/>
        <v>4.0854077693868263</v>
      </c>
      <c r="N886">
        <f t="shared" si="2"/>
        <v>16.690556642166243</v>
      </c>
      <c r="O886" s="40">
        <f t="shared" si="3"/>
        <v>0.21502146154667506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7"/>
        <v>22.350632625314809</v>
      </c>
      <c r="D887" s="17">
        <f t="shared" si="4"/>
        <v>4.6493673746851911</v>
      </c>
      <c r="E887">
        <f t="shared" si="5"/>
        <v>4.6493673746851911</v>
      </c>
      <c r="F887">
        <f t="shared" si="6"/>
        <v>21.616616984787065</v>
      </c>
      <c r="G887" s="40">
        <f t="shared" si="9"/>
        <v>0.17219879165500707</v>
      </c>
      <c r="I887" s="13">
        <v>43925</v>
      </c>
      <c r="J887">
        <v>18</v>
      </c>
      <c r="K887">
        <f t="shared" si="8"/>
        <v>22.750884602875917</v>
      </c>
      <c r="L887" s="17">
        <f t="shared" si="0"/>
        <v>-4.7508846028759173</v>
      </c>
      <c r="M887">
        <f t="shared" si="1"/>
        <v>4.7508846028759173</v>
      </c>
      <c r="N887">
        <f t="shared" si="2"/>
        <v>22.570904509843462</v>
      </c>
      <c r="O887" s="40">
        <f t="shared" si="3"/>
        <v>0.26393803349310652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7"/>
        <v>23.547787262804938</v>
      </c>
      <c r="D888" s="17">
        <f t="shared" si="4"/>
        <v>4.4522127371950617</v>
      </c>
      <c r="E888">
        <f t="shared" si="5"/>
        <v>4.4522127371950617</v>
      </c>
      <c r="F888">
        <f t="shared" si="6"/>
        <v>19.822198257241944</v>
      </c>
      <c r="G888" s="40">
        <f t="shared" si="9"/>
        <v>0.15900759775696649</v>
      </c>
      <c r="I888" s="13">
        <v>43926</v>
      </c>
      <c r="J888">
        <v>22</v>
      </c>
      <c r="K888">
        <f t="shared" si="8"/>
        <v>22.361870567853284</v>
      </c>
      <c r="L888" s="17">
        <f t="shared" si="0"/>
        <v>-0.36187056785328409</v>
      </c>
      <c r="M888">
        <f t="shared" si="1"/>
        <v>0.36187056785328409</v>
      </c>
      <c r="N888">
        <f t="shared" si="2"/>
        <v>0.13095030787845829</v>
      </c>
      <c r="O888" s="40">
        <f t="shared" si="3"/>
        <v>1.6448662175149276E-2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7"/>
        <v>24.694177017773825</v>
      </c>
      <c r="D889" s="17">
        <f t="shared" si="4"/>
        <v>-2.6941770177738249</v>
      </c>
      <c r="E889">
        <f t="shared" si="5"/>
        <v>2.6941770177738249</v>
      </c>
      <c r="F889">
        <f t="shared" si="6"/>
        <v>7.2585898031006604</v>
      </c>
      <c r="G889" s="40">
        <f t="shared" si="9"/>
        <v>0.12246259171699204</v>
      </c>
      <c r="I889" s="13">
        <v>43927</v>
      </c>
      <c r="J889">
        <v>21</v>
      </c>
      <c r="K889">
        <f t="shared" si="8"/>
        <v>22.332239721911179</v>
      </c>
      <c r="L889" s="17">
        <f t="shared" si="0"/>
        <v>-1.3322397219111792</v>
      </c>
      <c r="M889">
        <f t="shared" si="1"/>
        <v>1.3322397219111792</v>
      </c>
      <c r="N889">
        <f t="shared" si="2"/>
        <v>1.7748626766379763</v>
      </c>
      <c r="O889" s="40">
        <f t="shared" si="3"/>
        <v>6.3439986757675204E-2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7"/>
        <v>24.000459733007606</v>
      </c>
      <c r="D890" s="17">
        <f t="shared" si="4"/>
        <v>-5.0004597330076059</v>
      </c>
      <c r="E890">
        <f t="shared" si="5"/>
        <v>5.0004597330076059</v>
      </c>
      <c r="F890">
        <f t="shared" si="6"/>
        <v>25.004597541430499</v>
      </c>
      <c r="G890" s="40">
        <f t="shared" si="9"/>
        <v>0.26318209121092662</v>
      </c>
      <c r="I890" s="13">
        <v>43928</v>
      </c>
      <c r="J890">
        <v>23</v>
      </c>
      <c r="K890">
        <f t="shared" si="8"/>
        <v>22.223152679568713</v>
      </c>
      <c r="L890" s="17">
        <f t="shared" si="0"/>
        <v>0.7768473204312869</v>
      </c>
      <c r="M890">
        <f t="shared" si="1"/>
        <v>0.7768473204312869</v>
      </c>
      <c r="N890">
        <f t="shared" si="2"/>
        <v>0.60349175926127052</v>
      </c>
      <c r="O890" s="40">
        <f t="shared" si="3"/>
        <v>3.3775970453534213E-2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7"/>
        <v>22.712903152396883</v>
      </c>
      <c r="D891" s="17">
        <f t="shared" si="4"/>
        <v>0.2870968476031166</v>
      </c>
      <c r="E891">
        <f t="shared" si="5"/>
        <v>0.2870968476031166</v>
      </c>
      <c r="F891">
        <f t="shared" si="6"/>
        <v>8.2424599903647158E-2</v>
      </c>
      <c r="G891" s="40">
        <f t="shared" si="9"/>
        <v>1.2482471634918113E-2</v>
      </c>
      <c r="I891" s="13">
        <v>43929</v>
      </c>
      <c r="J891">
        <v>23</v>
      </c>
      <c r="K891">
        <f t="shared" si="8"/>
        <v>22.286762835566726</v>
      </c>
      <c r="L891" s="17">
        <f t="shared" si="0"/>
        <v>0.71323716443327356</v>
      </c>
      <c r="M891">
        <f t="shared" si="1"/>
        <v>0.71323716443327356</v>
      </c>
      <c r="N891">
        <f t="shared" si="2"/>
        <v>0.50870725272881656</v>
      </c>
      <c r="O891" s="40">
        <f t="shared" si="3"/>
        <v>3.101031149709885E-2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7"/>
        <v>22.786827042427223</v>
      </c>
      <c r="D892" s="17">
        <f t="shared" si="4"/>
        <v>-5.7868270424272232</v>
      </c>
      <c r="E892">
        <f t="shared" si="5"/>
        <v>5.7868270424272232</v>
      </c>
      <c r="F892">
        <f t="shared" si="6"/>
        <v>33.487367218967002</v>
      </c>
      <c r="G892" s="40">
        <f t="shared" si="9"/>
        <v>0.34040159073101312</v>
      </c>
      <c r="I892" s="13">
        <v>43930</v>
      </c>
      <c r="J892">
        <v>20</v>
      </c>
      <c r="K892">
        <f t="shared" si="8"/>
        <v>22.345164436627787</v>
      </c>
      <c r="L892" s="17">
        <f t="shared" si="0"/>
        <v>-2.3451644366277868</v>
      </c>
      <c r="M892">
        <f t="shared" si="1"/>
        <v>2.3451644366277868</v>
      </c>
      <c r="N892">
        <f t="shared" si="2"/>
        <v>5.4997962348237248</v>
      </c>
      <c r="O892" s="40">
        <f t="shared" si="3"/>
        <v>0.11725822183138934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7"/>
        <v>21.296790598347748</v>
      </c>
      <c r="D893" s="17">
        <f t="shared" si="4"/>
        <v>-0.2967905983477479</v>
      </c>
      <c r="E893">
        <f t="shared" si="5"/>
        <v>0.2967905983477479</v>
      </c>
      <c r="F893">
        <f t="shared" si="6"/>
        <v>8.8084659267614218E-2</v>
      </c>
      <c r="G893" s="40">
        <f t="shared" si="9"/>
        <v>1.4132885635607042E-2</v>
      </c>
      <c r="I893" s="13">
        <v>43931</v>
      </c>
      <c r="J893">
        <v>24</v>
      </c>
      <c r="K893">
        <f t="shared" si="8"/>
        <v>22.153136644638924</v>
      </c>
      <c r="L893" s="17">
        <f t="shared" si="0"/>
        <v>1.8468633553610765</v>
      </c>
      <c r="M893">
        <f t="shared" si="1"/>
        <v>1.8468633553610765</v>
      </c>
      <c r="N893">
        <f t="shared" si="2"/>
        <v>3.4109042533755738</v>
      </c>
      <c r="O893" s="40">
        <f t="shared" si="3"/>
        <v>7.695263980671152E-2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7"/>
        <v>21.22037068730565</v>
      </c>
      <c r="D894" s="17">
        <f t="shared" si="4"/>
        <v>5.7796293126943503</v>
      </c>
      <c r="E894">
        <f t="shared" si="5"/>
        <v>5.7796293126943503</v>
      </c>
      <c r="F894">
        <f t="shared" si="6"/>
        <v>33.404114992155769</v>
      </c>
      <c r="G894" s="40">
        <f t="shared" si="9"/>
        <v>0.21406034491460557</v>
      </c>
      <c r="I894" s="13">
        <v>43932</v>
      </c>
      <c r="J894">
        <v>20</v>
      </c>
      <c r="K894">
        <f t="shared" si="8"/>
        <v>22.304362327024375</v>
      </c>
      <c r="L894" s="17">
        <f t="shared" si="0"/>
        <v>-2.3043623270243749</v>
      </c>
      <c r="M894">
        <f t="shared" si="1"/>
        <v>2.3043623270243749</v>
      </c>
      <c r="N894">
        <f t="shared" si="2"/>
        <v>5.3100857342091921</v>
      </c>
      <c r="O894" s="40">
        <f t="shared" si="3"/>
        <v>0.11521811635121874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>
        <v>3</v>
      </c>
      <c r="C895">
        <f t="shared" si="7"/>
        <v>22.70855380493559</v>
      </c>
      <c r="D895" s="17">
        <f t="shared" si="4"/>
        <v>-19.70855380493559</v>
      </c>
      <c r="E895">
        <f t="shared" si="5"/>
        <v>19.70855380493559</v>
      </c>
      <c r="F895">
        <f t="shared" si="6"/>
        <v>388.42709308204115</v>
      </c>
      <c r="G895" s="40">
        <f t="shared" si="9"/>
        <v>6.5695179349785304</v>
      </c>
      <c r="I895" s="13">
        <v>43933</v>
      </c>
      <c r="J895">
        <v>4</v>
      </c>
      <c r="K895">
        <f t="shared" si="8"/>
        <v>22.115675511426446</v>
      </c>
      <c r="L895" s="17">
        <f t="shared" si="0"/>
        <v>-18.115675511426446</v>
      </c>
      <c r="M895">
        <f t="shared" si="1"/>
        <v>18.115675511426446</v>
      </c>
      <c r="N895">
        <f t="shared" si="2"/>
        <v>328.17769923529579</v>
      </c>
      <c r="O895" s="40">
        <f t="shared" si="3"/>
        <v>4.5289188778566114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7"/>
        <v>17.633844778011266</v>
      </c>
      <c r="D896" s="17">
        <f t="shared" si="4"/>
        <v>3.3661552219887341</v>
      </c>
      <c r="E896">
        <f t="shared" si="5"/>
        <v>3.3661552219887341</v>
      </c>
      <c r="F896">
        <f t="shared" si="6"/>
        <v>11.331000978522024</v>
      </c>
      <c r="G896" s="40">
        <f t="shared" si="9"/>
        <v>0.16029310580898734</v>
      </c>
      <c r="I896" s="13">
        <v>43934</v>
      </c>
      <c r="J896">
        <v>23</v>
      </c>
      <c r="K896">
        <f t="shared" si="8"/>
        <v>20.632319754143964</v>
      </c>
      <c r="L896" s="17">
        <f t="shared" si="0"/>
        <v>2.367680245856036</v>
      </c>
      <c r="M896">
        <f t="shared" si="1"/>
        <v>2.367680245856036</v>
      </c>
      <c r="N896">
        <f t="shared" si="2"/>
        <v>5.6059097466168986</v>
      </c>
      <c r="O896" s="40">
        <f t="shared" si="3"/>
        <v>0.10294261938504504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7"/>
        <v>18.500588145389994</v>
      </c>
      <c r="D897" s="17">
        <f t="shared" si="4"/>
        <v>2.4994118546100061</v>
      </c>
      <c r="E897">
        <f t="shared" si="5"/>
        <v>2.4994118546100061</v>
      </c>
      <c r="F897">
        <f t="shared" si="6"/>
        <v>6.2470596189650305</v>
      </c>
      <c r="G897" s="40">
        <f t="shared" si="9"/>
        <v>0.11901961212428601</v>
      </c>
      <c r="I897" s="13">
        <v>43935</v>
      </c>
      <c r="J897">
        <v>27</v>
      </c>
      <c r="K897">
        <f t="shared" si="8"/>
        <v>20.826191195585896</v>
      </c>
      <c r="L897" s="17">
        <f t="shared" si="0"/>
        <v>6.1738088044141044</v>
      </c>
      <c r="M897">
        <f t="shared" si="1"/>
        <v>6.1738088044141044</v>
      </c>
      <c r="N897">
        <f t="shared" si="2"/>
        <v>38.11591515346111</v>
      </c>
      <c r="O897" s="40">
        <f t="shared" si="3"/>
        <v>0.22865958534867054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7"/>
        <v>19.144155807742504</v>
      </c>
      <c r="D898" s="17">
        <f t="shared" si="4"/>
        <v>4.8558441922574964</v>
      </c>
      <c r="E898">
        <f t="shared" si="5"/>
        <v>4.8558441922574964</v>
      </c>
      <c r="F898">
        <f t="shared" si="6"/>
        <v>23.579222819480858</v>
      </c>
      <c r="G898" s="40">
        <f t="shared" si="9"/>
        <v>0.20232684134406234</v>
      </c>
      <c r="I898" s="13">
        <v>43936</v>
      </c>
      <c r="J898">
        <v>30</v>
      </c>
      <c r="K898">
        <f t="shared" si="8"/>
        <v>21.331717739634037</v>
      </c>
      <c r="L898" s="17">
        <f t="shared" si="0"/>
        <v>8.6682822603659631</v>
      </c>
      <c r="M898">
        <f t="shared" si="1"/>
        <v>8.6682822603659631</v>
      </c>
      <c r="N898">
        <f t="shared" si="2"/>
        <v>75.139117345375254</v>
      </c>
      <c r="O898" s="40">
        <f t="shared" si="3"/>
        <v>0.28894274201219877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7"/>
        <v>20.394475673912293</v>
      </c>
      <c r="D899" s="17">
        <f t="shared" si="4"/>
        <v>0.60552432608770701</v>
      </c>
      <c r="E899">
        <f t="shared" si="5"/>
        <v>0.60552432608770701</v>
      </c>
      <c r="F899">
        <f t="shared" si="6"/>
        <v>0.36665970948397175</v>
      </c>
      <c r="G899" s="40">
        <f t="shared" si="9"/>
        <v>2.8834491718462238E-2</v>
      </c>
      <c r="I899" s="13">
        <v>43937</v>
      </c>
      <c r="J899">
        <v>27</v>
      </c>
      <c r="K899">
        <f t="shared" si="8"/>
        <v>22.041497862851259</v>
      </c>
      <c r="L899" s="17">
        <f t="shared" si="0"/>
        <v>4.9585021371487414</v>
      </c>
      <c r="M899">
        <f t="shared" si="1"/>
        <v>4.9585021371487414</v>
      </c>
      <c r="N899">
        <f t="shared" si="2"/>
        <v>24.586743444108635</v>
      </c>
      <c r="O899" s="40">
        <f t="shared" si="3"/>
        <v>0.18364822730180524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7"/>
        <v>20.550390704209953</v>
      </c>
      <c r="D900" s="17">
        <f t="shared" si="4"/>
        <v>6.4496092957900473</v>
      </c>
      <c r="E900">
        <f t="shared" si="5"/>
        <v>6.4496092957900473</v>
      </c>
      <c r="F900">
        <f t="shared" si="6"/>
        <v>41.597460068341391</v>
      </c>
      <c r="G900" s="40">
        <f t="shared" si="9"/>
        <v>0.23887441836259435</v>
      </c>
      <c r="I900" s="13">
        <v>43938</v>
      </c>
      <c r="J900">
        <v>22</v>
      </c>
      <c r="K900">
        <f t="shared" si="8"/>
        <v>22.447512128673019</v>
      </c>
      <c r="L900" s="17">
        <f t="shared" si="0"/>
        <v>-0.44751212867301859</v>
      </c>
      <c r="M900">
        <f t="shared" si="1"/>
        <v>0.44751212867301859</v>
      </c>
      <c r="N900">
        <f t="shared" si="2"/>
        <v>0.20026710530945635</v>
      </c>
      <c r="O900" s="40">
        <f t="shared" si="3"/>
        <v>2.0341460394228118E-2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7"/>
        <v>22.211085387210197</v>
      </c>
      <c r="D901" s="17">
        <f t="shared" si="4"/>
        <v>2.788914612789803</v>
      </c>
      <c r="E901">
        <f t="shared" si="5"/>
        <v>2.788914612789803</v>
      </c>
      <c r="F901">
        <f t="shared" si="6"/>
        <v>7.7780447174324969</v>
      </c>
      <c r="G901" s="40">
        <f t="shared" si="9"/>
        <v>0.11155658451159212</v>
      </c>
      <c r="I901" s="13">
        <v>43939</v>
      </c>
      <c r="J901">
        <v>27</v>
      </c>
      <c r="K901">
        <f t="shared" si="8"/>
        <v>22.410868742556826</v>
      </c>
      <c r="L901" s="17">
        <f t="shared" si="0"/>
        <v>4.5891312574431744</v>
      </c>
      <c r="M901">
        <f t="shared" si="1"/>
        <v>4.5891312574431744</v>
      </c>
      <c r="N901">
        <f t="shared" si="2"/>
        <v>21.060125698041972</v>
      </c>
      <c r="O901" s="40">
        <f t="shared" si="3"/>
        <v>0.16996782434974719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7"/>
        <v>22.929196431831912</v>
      </c>
      <c r="D902" s="17">
        <f t="shared" si="4"/>
        <v>10.070803568168088</v>
      </c>
      <c r="E902">
        <f t="shared" si="5"/>
        <v>10.070803568168088</v>
      </c>
      <c r="F902">
        <f t="shared" si="6"/>
        <v>101.4210845086271</v>
      </c>
      <c r="G902" s="40">
        <f t="shared" si="9"/>
        <v>0.30517586570206329</v>
      </c>
      <c r="I902" s="13">
        <v>43940</v>
      </c>
      <c r="J902">
        <v>18</v>
      </c>
      <c r="K902">
        <f t="shared" si="8"/>
        <v>22.786638018582973</v>
      </c>
      <c r="L902" s="17">
        <f t="shared" si="0"/>
        <v>-4.7866380185829733</v>
      </c>
      <c r="M902">
        <f t="shared" si="1"/>
        <v>4.7866380185829733</v>
      </c>
      <c r="N902">
        <f t="shared" si="2"/>
        <v>22.911903520943934</v>
      </c>
      <c r="O902" s="40">
        <f t="shared" si="3"/>
        <v>0.26592433436572072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7"/>
        <v>25.522303885660705</v>
      </c>
      <c r="D903" s="17">
        <f t="shared" si="4"/>
        <v>-2.5223038856607047</v>
      </c>
      <c r="E903">
        <f t="shared" si="5"/>
        <v>2.5223038856607047</v>
      </c>
      <c r="F903">
        <f t="shared" si="6"/>
        <v>6.3620168916190893</v>
      </c>
      <c r="G903" s="40">
        <f t="shared" si="9"/>
        <v>0.10966538633307411</v>
      </c>
      <c r="I903" s="13">
        <v>43941</v>
      </c>
      <c r="J903">
        <v>30</v>
      </c>
      <c r="K903">
        <f t="shared" si="8"/>
        <v>22.394696406556761</v>
      </c>
      <c r="L903" s="17">
        <f t="shared" si="0"/>
        <v>7.6053035934432387</v>
      </c>
      <c r="M903">
        <f t="shared" si="1"/>
        <v>7.6053035934432387</v>
      </c>
      <c r="N903">
        <f t="shared" si="2"/>
        <v>57.840642748440636</v>
      </c>
      <c r="O903" s="40">
        <f t="shared" si="3"/>
        <v>0.25351011978144128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7"/>
        <v>24.872841808235055</v>
      </c>
      <c r="D904" s="17">
        <f t="shared" si="4"/>
        <v>-4.8728418082350551</v>
      </c>
      <c r="E904">
        <f t="shared" si="5"/>
        <v>4.8728418082350551</v>
      </c>
      <c r="F904">
        <f t="shared" si="6"/>
        <v>23.74458728808348</v>
      </c>
      <c r="G904" s="40">
        <f t="shared" si="9"/>
        <v>0.24364209041175275</v>
      </c>
      <c r="I904" s="13">
        <v>43942</v>
      </c>
      <c r="J904">
        <v>32</v>
      </c>
      <c r="K904">
        <f t="shared" si="8"/>
        <v>23.017437240267292</v>
      </c>
      <c r="L904" s="17">
        <f t="shared" si="0"/>
        <v>8.9825627597327085</v>
      </c>
      <c r="M904">
        <f t="shared" si="1"/>
        <v>8.9825627597327085</v>
      </c>
      <c r="N904">
        <f t="shared" si="2"/>
        <v>80.686433732536898</v>
      </c>
      <c r="O904" s="40">
        <f t="shared" si="3"/>
        <v>0.28070508624164714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7"/>
        <v>23.618145266024435</v>
      </c>
      <c r="D905" s="17">
        <f t="shared" si="4"/>
        <v>-3.6181452660244346</v>
      </c>
      <c r="E905">
        <f t="shared" si="5"/>
        <v>3.6181452660244346</v>
      </c>
      <c r="F905">
        <f t="shared" si="6"/>
        <v>13.090975166055028</v>
      </c>
      <c r="G905" s="40">
        <f t="shared" si="9"/>
        <v>0.18090726330122173</v>
      </c>
      <c r="I905" s="13">
        <v>43943</v>
      </c>
      <c r="J905">
        <v>25</v>
      </c>
      <c r="K905">
        <f t="shared" si="8"/>
        <v>23.752951418383169</v>
      </c>
      <c r="L905" s="17">
        <f t="shared" si="0"/>
        <v>1.2470485816168306</v>
      </c>
      <c r="M905">
        <f t="shared" si="1"/>
        <v>1.2470485816168306</v>
      </c>
      <c r="N905">
        <f t="shared" si="2"/>
        <v>1.5551301649125491</v>
      </c>
      <c r="O905" s="40">
        <f t="shared" si="3"/>
        <v>4.9881943264673226E-2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7"/>
        <v>22.686517576649294</v>
      </c>
      <c r="D906" s="17">
        <f t="shared" si="4"/>
        <v>0.31348242335070609</v>
      </c>
      <c r="E906">
        <f t="shared" si="5"/>
        <v>0.31348242335070609</v>
      </c>
      <c r="F906">
        <f t="shared" si="6"/>
        <v>9.827122974983131E-2</v>
      </c>
      <c r="G906" s="40">
        <f t="shared" si="9"/>
        <v>1.3629670580465481E-2</v>
      </c>
      <c r="I906" s="13">
        <v>43944</v>
      </c>
      <c r="J906">
        <v>24</v>
      </c>
      <c r="K906">
        <f t="shared" si="8"/>
        <v>23.855062802084291</v>
      </c>
      <c r="L906" s="17">
        <f t="shared" si="0"/>
        <v>0.14493719791570925</v>
      </c>
      <c r="M906">
        <f t="shared" si="1"/>
        <v>0.14493719791570925</v>
      </c>
      <c r="N906">
        <f t="shared" si="2"/>
        <v>2.1006791339657473E-2</v>
      </c>
      <c r="O906" s="40">
        <f t="shared" si="3"/>
        <v>6.0390499131545523E-3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7"/>
        <v>22.767235426335535</v>
      </c>
      <c r="D907" s="17">
        <f t="shared" si="4"/>
        <v>-0.76723542633553521</v>
      </c>
      <c r="E907">
        <f t="shared" si="5"/>
        <v>0.76723542633553521</v>
      </c>
      <c r="F907">
        <f t="shared" si="6"/>
        <v>0.58865019942427044</v>
      </c>
      <c r="G907" s="40">
        <f t="shared" si="9"/>
        <v>3.4874337560706146E-2</v>
      </c>
      <c r="I907" s="13">
        <v>43945</v>
      </c>
      <c r="J907">
        <v>24</v>
      </c>
      <c r="K907">
        <f t="shared" si="8"/>
        <v>23.866930613849689</v>
      </c>
      <c r="L907" s="17">
        <f t="shared" si="0"/>
        <v>0.13306938615031072</v>
      </c>
      <c r="M907">
        <f t="shared" si="1"/>
        <v>0.13306938615031072</v>
      </c>
      <c r="N907">
        <f t="shared" si="2"/>
        <v>1.7707461530420507E-2</v>
      </c>
      <c r="O907" s="40">
        <f t="shared" si="3"/>
        <v>5.5445577562629467E-3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7"/>
        <v>22.569681786310156</v>
      </c>
      <c r="D908" s="17">
        <f t="shared" si="4"/>
        <v>7.4303182136898442</v>
      </c>
      <c r="E908">
        <f t="shared" si="5"/>
        <v>7.4303182136898442</v>
      </c>
      <c r="F908">
        <f t="shared" si="6"/>
        <v>55.209628756691039</v>
      </c>
      <c r="G908" s="40">
        <f t="shared" si="9"/>
        <v>0.24767727378966148</v>
      </c>
      <c r="I908" s="13">
        <v>43946</v>
      </c>
      <c r="J908">
        <v>26</v>
      </c>
      <c r="K908">
        <f t="shared" si="8"/>
        <v>23.877826660201347</v>
      </c>
      <c r="L908" s="17">
        <f t="shared" si="0"/>
        <v>2.1221733397986533</v>
      </c>
      <c r="M908">
        <f t="shared" si="1"/>
        <v>2.1221733397986533</v>
      </c>
      <c r="N908">
        <f t="shared" si="2"/>
        <v>4.5036196841521701</v>
      </c>
      <c r="O908" s="40">
        <f t="shared" si="3"/>
        <v>8.1622051530717429E-2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7"/>
        <v>24.482896895096538</v>
      </c>
      <c r="D909" s="17">
        <f t="shared" si="4"/>
        <v>8.5171031049034625</v>
      </c>
      <c r="E909">
        <f t="shared" si="5"/>
        <v>8.5171031049034625</v>
      </c>
      <c r="F909">
        <f t="shared" si="6"/>
        <v>72.541045299556203</v>
      </c>
      <c r="G909" s="40">
        <f t="shared" si="9"/>
        <v>0.25809403348192311</v>
      </c>
      <c r="I909" s="13">
        <v>43947</v>
      </c>
      <c r="J909">
        <v>24</v>
      </c>
      <c r="K909">
        <f t="shared" si="8"/>
        <v>24.051595396540005</v>
      </c>
      <c r="L909" s="17">
        <f t="shared" si="0"/>
        <v>-5.1595396540005112E-2</v>
      </c>
      <c r="M909">
        <f t="shared" si="1"/>
        <v>5.1595396540005112E-2</v>
      </c>
      <c r="N909">
        <f t="shared" si="2"/>
        <v>2.6620849441203716E-3</v>
      </c>
      <c r="O909" s="40">
        <f t="shared" si="3"/>
        <v>2.1498081891668797E-3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7"/>
        <v>26.67594568180532</v>
      </c>
      <c r="D910" s="17">
        <f t="shared" si="4"/>
        <v>1.3240543181946798</v>
      </c>
      <c r="E910">
        <f t="shared" si="5"/>
        <v>1.3240543181946798</v>
      </c>
      <c r="F910">
        <f t="shared" si="6"/>
        <v>1.7531198375299784</v>
      </c>
      <c r="G910" s="40">
        <f t="shared" si="9"/>
        <v>4.7287654221238561E-2</v>
      </c>
      <c r="I910" s="13">
        <v>43948</v>
      </c>
      <c r="J910">
        <v>37</v>
      </c>
      <c r="K910">
        <f t="shared" si="8"/>
        <v>24.047370639452772</v>
      </c>
      <c r="L910" s="17">
        <f t="shared" si="0"/>
        <v>12.952629360547228</v>
      </c>
      <c r="M910">
        <f t="shared" si="1"/>
        <v>12.952629360547228</v>
      </c>
      <c r="N910">
        <f t="shared" si="2"/>
        <v>167.77060735171008</v>
      </c>
      <c r="O910" s="40">
        <f t="shared" si="3"/>
        <v>0.35007106379857372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7"/>
        <v>27.016873304764545</v>
      </c>
      <c r="D911" s="17">
        <f t="shared" si="4"/>
        <v>-6.0168733047645446</v>
      </c>
      <c r="E911">
        <f t="shared" si="5"/>
        <v>6.0168733047645446</v>
      </c>
      <c r="F911">
        <f t="shared" si="6"/>
        <v>36.202764365588216</v>
      </c>
      <c r="G911" s="40">
        <f t="shared" si="9"/>
        <v>0.28651777641735926</v>
      </c>
      <c r="I911" s="13">
        <v>43949</v>
      </c>
      <c r="J911">
        <v>27</v>
      </c>
      <c r="K911">
        <f t="shared" si="8"/>
        <v>25.10796356748325</v>
      </c>
      <c r="L911" s="17">
        <f t="shared" si="0"/>
        <v>1.8920364325167505</v>
      </c>
      <c r="M911">
        <f t="shared" si="1"/>
        <v>1.8920364325167505</v>
      </c>
      <c r="N911">
        <f t="shared" si="2"/>
        <v>3.5798018619707119</v>
      </c>
      <c r="O911" s="40">
        <f t="shared" si="3"/>
        <v>7.007542342654631E-2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7"/>
        <v>25.467602791272984</v>
      </c>
      <c r="D912" s="17">
        <f t="shared" si="4"/>
        <v>-5.4676027912729843</v>
      </c>
      <c r="E912">
        <f t="shared" si="5"/>
        <v>5.4676027912729843</v>
      </c>
      <c r="F912">
        <f t="shared" si="6"/>
        <v>29.894680283136129</v>
      </c>
      <c r="G912" s="40">
        <f t="shared" si="9"/>
        <v>0.2733801395636492</v>
      </c>
      <c r="I912" s="13">
        <v>43950</v>
      </c>
      <c r="J912">
        <v>22</v>
      </c>
      <c r="K912">
        <f t="shared" si="8"/>
        <v>25.262888131758629</v>
      </c>
      <c r="L912" s="17">
        <f t="shared" si="0"/>
        <v>-3.2628881317586291</v>
      </c>
      <c r="M912">
        <f t="shared" si="1"/>
        <v>3.2628881317586291</v>
      </c>
      <c r="N912">
        <f t="shared" si="2"/>
        <v>10.646438960371317</v>
      </c>
      <c r="O912" s="40">
        <f t="shared" si="3"/>
        <v>0.1483130968981195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7"/>
        <v>24.059762646575955</v>
      </c>
      <c r="D913" s="17">
        <f t="shared" si="4"/>
        <v>-2.0597626465759546</v>
      </c>
      <c r="E913">
        <f t="shared" si="5"/>
        <v>2.0597626465759546</v>
      </c>
      <c r="F913">
        <f t="shared" si="6"/>
        <v>4.2426221602295815</v>
      </c>
      <c r="G913" s="40">
        <f t="shared" si="9"/>
        <v>9.362557484436157E-2</v>
      </c>
      <c r="I913" s="13">
        <v>43951</v>
      </c>
      <c r="J913">
        <v>26</v>
      </c>
      <c r="K913">
        <f t="shared" si="8"/>
        <v>24.995714882129601</v>
      </c>
      <c r="L913" s="17">
        <f t="shared" si="0"/>
        <v>1.0042851178703991</v>
      </c>
      <c r="M913">
        <f t="shared" si="1"/>
        <v>1.0042851178703991</v>
      </c>
      <c r="N913">
        <f t="shared" si="2"/>
        <v>1.0085885979759615</v>
      </c>
      <c r="O913" s="40">
        <f t="shared" si="3"/>
        <v>3.8626350687323042E-2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7"/>
        <v>23.52939922167144</v>
      </c>
      <c r="D914" s="17">
        <f t="shared" si="4"/>
        <v>-1.52939922167144</v>
      </c>
      <c r="E914">
        <f t="shared" si="5"/>
        <v>1.52939922167144</v>
      </c>
      <c r="F914">
        <f t="shared" si="6"/>
        <v>2.3390619792492067</v>
      </c>
      <c r="G914" s="40">
        <f t="shared" si="9"/>
        <v>6.9518146439610906E-2</v>
      </c>
      <c r="I914" s="13">
        <v>43952</v>
      </c>
      <c r="J914">
        <v>23</v>
      </c>
      <c r="K914">
        <f t="shared" si="8"/>
        <v>25.077948200484556</v>
      </c>
      <c r="L914" s="17">
        <f t="shared" si="0"/>
        <v>-2.0779482004845562</v>
      </c>
      <c r="M914">
        <f t="shared" si="1"/>
        <v>2.0779482004845562</v>
      </c>
      <c r="N914">
        <f t="shared" si="2"/>
        <v>4.3178687238970053</v>
      </c>
      <c r="O914" s="40">
        <f t="shared" si="3"/>
        <v>9.0345573934111134E-2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7"/>
        <v>23.135597823922843</v>
      </c>
      <c r="D915" s="17">
        <f t="shared" si="4"/>
        <v>9.8644021760771565</v>
      </c>
      <c r="E915">
        <f t="shared" si="5"/>
        <v>9.8644021760771565</v>
      </c>
      <c r="F915">
        <f t="shared" si="6"/>
        <v>97.306430291395742</v>
      </c>
      <c r="G915" s="40">
        <f t="shared" si="9"/>
        <v>0.29892127806294416</v>
      </c>
      <c r="I915" s="13">
        <v>43953</v>
      </c>
      <c r="J915">
        <v>22</v>
      </c>
      <c r="K915">
        <f t="shared" si="8"/>
        <v>24.90780072657008</v>
      </c>
      <c r="L915" s="17">
        <f t="shared" si="0"/>
        <v>-2.9078007265700805</v>
      </c>
      <c r="M915">
        <f t="shared" si="1"/>
        <v>2.9078007265700805</v>
      </c>
      <c r="N915">
        <f t="shared" si="2"/>
        <v>8.4553050654414879</v>
      </c>
      <c r="O915" s="40">
        <f t="shared" si="3"/>
        <v>0.13217276029864003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7"/>
        <v>25.675559470201247</v>
      </c>
      <c r="D916" s="17">
        <f t="shared" si="4"/>
        <v>1.3244405297987534</v>
      </c>
      <c r="E916">
        <f t="shared" si="5"/>
        <v>1.3244405297987534</v>
      </c>
      <c r="F916">
        <f t="shared" si="6"/>
        <v>1.7541427169736026</v>
      </c>
      <c r="G916" s="40">
        <f t="shared" si="9"/>
        <v>4.9053352955509381E-2</v>
      </c>
      <c r="I916" s="13">
        <v>43954</v>
      </c>
      <c r="J916">
        <v>24</v>
      </c>
      <c r="K916">
        <f t="shared" si="8"/>
        <v>24.669702900956715</v>
      </c>
      <c r="L916" s="17">
        <f t="shared" si="0"/>
        <v>-0.66970290095671459</v>
      </c>
      <c r="M916">
        <f t="shared" si="1"/>
        <v>0.66970290095671459</v>
      </c>
      <c r="N916">
        <f t="shared" si="2"/>
        <v>0.44850197554983906</v>
      </c>
      <c r="O916" s="40">
        <f t="shared" si="3"/>
        <v>2.7904287539863109E-2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7"/>
        <v>26.016586537875334</v>
      </c>
      <c r="D917" s="17">
        <f t="shared" si="4"/>
        <v>-1.0165865378753338</v>
      </c>
      <c r="E917">
        <f t="shared" si="5"/>
        <v>1.0165865378753338</v>
      </c>
      <c r="F917">
        <f t="shared" si="6"/>
        <v>1.0334481889893574</v>
      </c>
      <c r="G917" s="40">
        <f t="shared" si="9"/>
        <v>4.0663461515013349E-2</v>
      </c>
      <c r="I917" s="13">
        <v>43955</v>
      </c>
      <c r="J917">
        <v>27</v>
      </c>
      <c r="K917">
        <f t="shared" si="8"/>
        <v>24.614865991718837</v>
      </c>
      <c r="L917" s="17">
        <f t="shared" si="0"/>
        <v>2.3851340082811632</v>
      </c>
      <c r="M917">
        <f t="shared" si="1"/>
        <v>2.3851340082811632</v>
      </c>
      <c r="N917">
        <f t="shared" si="2"/>
        <v>5.6888642374593674</v>
      </c>
      <c r="O917" s="40">
        <f t="shared" si="3"/>
        <v>8.8338296603006045E-2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7"/>
        <v>25.754828068356694</v>
      </c>
      <c r="D918" s="17">
        <f t="shared" si="4"/>
        <v>-3.7548280683566944</v>
      </c>
      <c r="E918">
        <f t="shared" si="5"/>
        <v>3.7548280683566944</v>
      </c>
      <c r="F918">
        <f t="shared" si="6"/>
        <v>14.098733822919264</v>
      </c>
      <c r="G918" s="40">
        <f t="shared" si="9"/>
        <v>0.17067400310712247</v>
      </c>
      <c r="I918" s="13">
        <v>43956</v>
      </c>
      <c r="J918">
        <v>28</v>
      </c>
      <c r="K918">
        <f t="shared" si="8"/>
        <v>24.810166589857864</v>
      </c>
      <c r="L918" s="17">
        <f t="shared" si="0"/>
        <v>3.1898334101421355</v>
      </c>
      <c r="M918">
        <f t="shared" si="1"/>
        <v>3.1898334101421355</v>
      </c>
      <c r="N918">
        <f t="shared" si="2"/>
        <v>10.175037184459006</v>
      </c>
      <c r="O918" s="40">
        <f t="shared" si="3"/>
        <v>0.11392262179079056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7"/>
        <v>24.788006246642578</v>
      </c>
      <c r="D919" s="17">
        <f t="shared" si="4"/>
        <v>-0.78800624664257768</v>
      </c>
      <c r="E919">
        <f t="shared" si="5"/>
        <v>0.78800624664257768</v>
      </c>
      <c r="F919">
        <f t="shared" si="6"/>
        <v>0.62095384474772297</v>
      </c>
      <c r="G919" s="40">
        <f t="shared" si="9"/>
        <v>3.2833593610107403E-2</v>
      </c>
      <c r="I919" s="13">
        <v>43957</v>
      </c>
      <c r="J919">
        <v>27</v>
      </c>
      <c r="K919">
        <f t="shared" si="8"/>
        <v>25.071357940449339</v>
      </c>
      <c r="L919" s="17">
        <f t="shared" si="0"/>
        <v>1.9286420595506613</v>
      </c>
      <c r="M919">
        <f t="shared" si="1"/>
        <v>1.9286420595506613</v>
      </c>
      <c r="N919">
        <f t="shared" si="2"/>
        <v>3.7196601938678162</v>
      </c>
      <c r="O919" s="40">
        <f t="shared" si="3"/>
        <v>7.1431187390765233E-2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7"/>
        <v>24.585104377094524</v>
      </c>
      <c r="D920" s="17">
        <f t="shared" si="4"/>
        <v>2.4148956229054761</v>
      </c>
      <c r="E920">
        <f t="shared" si="5"/>
        <v>2.4148956229054761</v>
      </c>
      <c r="F920">
        <f t="shared" si="6"/>
        <v>5.8317208695280272</v>
      </c>
      <c r="G920" s="40">
        <f t="shared" si="9"/>
        <v>8.9440578626128739E-2</v>
      </c>
      <c r="I920" s="13">
        <v>43958</v>
      </c>
      <c r="J920">
        <v>29</v>
      </c>
      <c r="K920">
        <f t="shared" si="8"/>
        <v>25.229279862873216</v>
      </c>
      <c r="L920" s="17">
        <f t="shared" si="0"/>
        <v>3.7707201371267836</v>
      </c>
      <c r="M920">
        <f t="shared" si="1"/>
        <v>3.7707201371267836</v>
      </c>
      <c r="N920">
        <f t="shared" si="2"/>
        <v>14.21833035253343</v>
      </c>
      <c r="O920" s="40">
        <f t="shared" si="3"/>
        <v>0.13002483231471668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7"/>
        <v>25.206910154318496</v>
      </c>
      <c r="D921" s="17">
        <f t="shared" si="4"/>
        <v>3.7930898456815036</v>
      </c>
      <c r="E921">
        <f t="shared" si="5"/>
        <v>3.7930898456815036</v>
      </c>
      <c r="F921">
        <f t="shared" si="6"/>
        <v>14.387530577412134</v>
      </c>
      <c r="G921" s="40">
        <f t="shared" si="9"/>
        <v>0.13079620157522426</v>
      </c>
      <c r="I921" s="13">
        <v>43959</v>
      </c>
      <c r="J921">
        <v>41</v>
      </c>
      <c r="K921">
        <f t="shared" si="8"/>
        <v>25.538035637449767</v>
      </c>
      <c r="L921" s="17">
        <f t="shared" si="0"/>
        <v>15.461964362550233</v>
      </c>
      <c r="M921">
        <f t="shared" si="1"/>
        <v>15.461964362550233</v>
      </c>
      <c r="N921">
        <f t="shared" si="2"/>
        <v>239.07234194877344</v>
      </c>
      <c r="O921" s="40">
        <f t="shared" si="3"/>
        <v>0.37712108201342032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7"/>
        <v>26.183583910816775</v>
      </c>
      <c r="D922" s="17">
        <f t="shared" si="4"/>
        <v>0.81641608918322461</v>
      </c>
      <c r="E922">
        <f t="shared" si="5"/>
        <v>0.81641608918322461</v>
      </c>
      <c r="F922">
        <f t="shared" si="6"/>
        <v>0.66653523067723097</v>
      </c>
      <c r="G922" s="40">
        <f t="shared" si="9"/>
        <v>3.0237632932712023E-2</v>
      </c>
      <c r="I922" s="13">
        <v>43960</v>
      </c>
      <c r="J922">
        <v>22</v>
      </c>
      <c r="K922">
        <f t="shared" si="8"/>
        <v>26.80409904433839</v>
      </c>
      <c r="L922" s="17">
        <f t="shared" si="0"/>
        <v>-4.8040990443383897</v>
      </c>
      <c r="M922">
        <f t="shared" si="1"/>
        <v>4.8040990443383897</v>
      </c>
      <c r="N922">
        <f t="shared" si="2"/>
        <v>23.079367627813031</v>
      </c>
      <c r="O922" s="40">
        <f t="shared" si="3"/>
        <v>0.21836813837901772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7"/>
        <v>26.393800963702049</v>
      </c>
      <c r="D923" s="17">
        <f t="shared" si="4"/>
        <v>9.6061990362979515</v>
      </c>
      <c r="E923">
        <f t="shared" si="5"/>
        <v>9.6061990362979515</v>
      </c>
      <c r="F923">
        <f t="shared" si="6"/>
        <v>92.279059924971691</v>
      </c>
      <c r="G923" s="40">
        <f t="shared" si="9"/>
        <v>0.26683886211938757</v>
      </c>
      <c r="I923" s="13">
        <v>43961</v>
      </c>
      <c r="J923">
        <v>21</v>
      </c>
      <c r="K923">
        <f t="shared" si="8"/>
        <v>26.410727680875858</v>
      </c>
      <c r="L923" s="17">
        <f t="shared" si="0"/>
        <v>-5.4107276808758584</v>
      </c>
      <c r="M923">
        <f t="shared" si="1"/>
        <v>5.4107276808758584</v>
      </c>
      <c r="N923">
        <f t="shared" si="2"/>
        <v>29.275974036596246</v>
      </c>
      <c r="O923" s="40">
        <f t="shared" si="3"/>
        <v>0.25765369908932662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7"/>
        <v>28.867278492617686</v>
      </c>
      <c r="D924" s="17">
        <f t="shared" si="4"/>
        <v>0.13272150738231403</v>
      </c>
      <c r="E924">
        <f t="shared" si="5"/>
        <v>0.13272150738231403</v>
      </c>
      <c r="F924">
        <f t="shared" si="6"/>
        <v>1.7614998521833639E-2</v>
      </c>
      <c r="G924" s="40">
        <f t="shared" si="9"/>
        <v>4.5766037028384145E-3</v>
      </c>
      <c r="I924" s="13">
        <v>43962</v>
      </c>
      <c r="J924">
        <v>31</v>
      </c>
      <c r="K924">
        <f t="shared" si="8"/>
        <v>25.967684083001053</v>
      </c>
      <c r="L924" s="17">
        <f t="shared" si="0"/>
        <v>5.0323159169989466</v>
      </c>
      <c r="M924">
        <f t="shared" si="1"/>
        <v>5.0323159169989466</v>
      </c>
      <c r="N924">
        <f t="shared" si="2"/>
        <v>25.324203488480951</v>
      </c>
      <c r="O924" s="40">
        <f t="shared" si="3"/>
        <v>0.16233277151609504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7"/>
        <v>28.901452640464665</v>
      </c>
      <c r="D925" s="17">
        <f t="shared" si="4"/>
        <v>-2.9014526404646652</v>
      </c>
      <c r="E925">
        <f t="shared" si="5"/>
        <v>2.9014526404646652</v>
      </c>
      <c r="F925">
        <f t="shared" si="6"/>
        <v>8.4184274248593773</v>
      </c>
      <c r="G925" s="40">
        <f t="shared" si="9"/>
        <v>0.11159433232556405</v>
      </c>
      <c r="I925" s="13">
        <v>43963</v>
      </c>
      <c r="J925">
        <v>45</v>
      </c>
      <c r="K925">
        <f t="shared" si="8"/>
        <v>26.379742401402495</v>
      </c>
      <c r="L925" s="17">
        <f t="shared" si="0"/>
        <v>18.620257598597505</v>
      </c>
      <c r="M925">
        <f t="shared" si="1"/>
        <v>18.620257598597505</v>
      </c>
      <c r="N925">
        <f t="shared" si="2"/>
        <v>346.71399303812808</v>
      </c>
      <c r="O925" s="40">
        <f t="shared" si="3"/>
        <v>0.41378350219105564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7"/>
        <v>28.154364444573186</v>
      </c>
      <c r="D926" s="17">
        <f t="shared" si="4"/>
        <v>-7.1543644445731864</v>
      </c>
      <c r="E926">
        <f t="shared" si="5"/>
        <v>7.1543644445731864</v>
      </c>
      <c r="F926">
        <f t="shared" si="6"/>
        <v>51.184930605772998</v>
      </c>
      <c r="G926" s="40">
        <f t="shared" si="9"/>
        <v>0.34068402117015173</v>
      </c>
      <c r="I926" s="13">
        <v>43964</v>
      </c>
      <c r="J926">
        <v>26</v>
      </c>
      <c r="K926">
        <f t="shared" si="8"/>
        <v>27.904414572392799</v>
      </c>
      <c r="L926" s="17">
        <f t="shared" si="0"/>
        <v>-1.904414572392799</v>
      </c>
      <c r="M926">
        <f t="shared" si="1"/>
        <v>1.904414572392799</v>
      </c>
      <c r="N926">
        <f t="shared" si="2"/>
        <v>3.6267948635420475</v>
      </c>
      <c r="O926" s="40">
        <f t="shared" si="3"/>
        <v>7.3246714322799958E-2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7"/>
        <v>26.312204020824094</v>
      </c>
      <c r="D927" s="17">
        <f t="shared" si="4"/>
        <v>-5.3122040208240939</v>
      </c>
      <c r="E927">
        <f t="shared" si="5"/>
        <v>5.3122040208240939</v>
      </c>
      <c r="F927">
        <f t="shared" si="6"/>
        <v>28.219511558859672</v>
      </c>
      <c r="G927" s="40">
        <f t="shared" si="9"/>
        <v>0.25296209622971877</v>
      </c>
      <c r="I927" s="13">
        <v>43965</v>
      </c>
      <c r="J927">
        <v>22</v>
      </c>
      <c r="K927">
        <f t="shared" si="8"/>
        <v>27.748476455791533</v>
      </c>
      <c r="L927" s="17">
        <f t="shared" si="0"/>
        <v>-5.7484764557915327</v>
      </c>
      <c r="M927">
        <f t="shared" si="1"/>
        <v>5.7484764557915327</v>
      </c>
      <c r="N927">
        <f t="shared" si="2"/>
        <v>33.04498156278958</v>
      </c>
      <c r="O927" s="40">
        <f t="shared" si="3"/>
        <v>0.26129438435416058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7"/>
        <v>24.944377138945594</v>
      </c>
      <c r="D928" s="17">
        <f t="shared" si="4"/>
        <v>-2.9443771389455939</v>
      </c>
      <c r="E928">
        <f t="shared" si="5"/>
        <v>2.9443771389455939</v>
      </c>
      <c r="F928">
        <f t="shared" si="6"/>
        <v>8.669356736345442</v>
      </c>
      <c r="G928" s="40">
        <f t="shared" si="9"/>
        <v>0.133835324497527</v>
      </c>
      <c r="I928" s="13">
        <v>43966</v>
      </c>
      <c r="J928">
        <v>30</v>
      </c>
      <c r="K928">
        <f t="shared" si="8"/>
        <v>27.277777163296328</v>
      </c>
      <c r="L928" s="17">
        <f t="shared" si="0"/>
        <v>2.722222836703672</v>
      </c>
      <c r="M928">
        <f t="shared" si="1"/>
        <v>2.722222836703672</v>
      </c>
      <c r="N928">
        <f t="shared" si="2"/>
        <v>7.4104971726709872</v>
      </c>
      <c r="O928" s="40">
        <f t="shared" si="3"/>
        <v>9.0740761223455729E-2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7"/>
        <v>24.186236415198785</v>
      </c>
      <c r="D929" s="17">
        <f t="shared" si="4"/>
        <v>1.8137635848012152</v>
      </c>
      <c r="E929">
        <f t="shared" si="5"/>
        <v>1.8137635848012152</v>
      </c>
      <c r="F929">
        <f t="shared" si="6"/>
        <v>3.2897383415509553</v>
      </c>
      <c r="G929" s="40">
        <f t="shared" si="9"/>
        <v>6.9760137876969816E-2</v>
      </c>
      <c r="I929" s="13">
        <v>43967</v>
      </c>
      <c r="J929">
        <v>22</v>
      </c>
      <c r="K929">
        <f t="shared" si="8"/>
        <v>27.500679418025015</v>
      </c>
      <c r="L929" s="17">
        <f t="shared" si="0"/>
        <v>-5.5006794180250154</v>
      </c>
      <c r="M929">
        <f t="shared" si="1"/>
        <v>5.5006794180250154</v>
      </c>
      <c r="N929">
        <f t="shared" si="2"/>
        <v>30.257474059884022</v>
      </c>
      <c r="O929" s="40">
        <f t="shared" si="3"/>
        <v>0.25003088263750067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7"/>
        <v>24.65325812199659</v>
      </c>
      <c r="D930" s="17">
        <f t="shared" si="4"/>
        <v>-1.6532581219965898</v>
      </c>
      <c r="E930">
        <f t="shared" si="5"/>
        <v>1.6532581219965898</v>
      </c>
      <c r="F930">
        <f t="shared" si="6"/>
        <v>2.733262417947691</v>
      </c>
      <c r="G930" s="40">
        <f t="shared" si="9"/>
        <v>7.1880787912895205E-2</v>
      </c>
      <c r="I930" s="13">
        <v>43968</v>
      </c>
      <c r="J930">
        <v>20</v>
      </c>
      <c r="K930">
        <f t="shared" si="8"/>
        <v>27.050270352210934</v>
      </c>
      <c r="L930" s="17">
        <f t="shared" si="0"/>
        <v>-7.0502703522109336</v>
      </c>
      <c r="M930">
        <f t="shared" si="1"/>
        <v>7.0502703522109336</v>
      </c>
      <c r="N930">
        <f t="shared" si="2"/>
        <v>49.706312039264482</v>
      </c>
      <c r="O930" s="40">
        <f t="shared" si="3"/>
        <v>0.35251351761054667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7"/>
        <v>24.227564588185349</v>
      </c>
      <c r="D931" s="17">
        <f t="shared" si="4"/>
        <v>3.7724354118146515</v>
      </c>
      <c r="E931">
        <f t="shared" si="5"/>
        <v>3.7724354118146515</v>
      </c>
      <c r="F931">
        <f t="shared" si="6"/>
        <v>14.23126893631318</v>
      </c>
      <c r="G931" s="40">
        <f t="shared" si="9"/>
        <v>0.13472983613623754</v>
      </c>
      <c r="I931" s="13">
        <v>43969</v>
      </c>
      <c r="J931">
        <v>38</v>
      </c>
      <c r="K931">
        <f t="shared" si="8"/>
        <v>26.472976995926555</v>
      </c>
      <c r="L931" s="17">
        <f t="shared" si="0"/>
        <v>11.527023004073445</v>
      </c>
      <c r="M931">
        <f t="shared" si="1"/>
        <v>11.527023004073445</v>
      </c>
      <c r="N931">
        <f t="shared" si="2"/>
        <v>132.87225933643839</v>
      </c>
      <c r="O931" s="40">
        <f t="shared" si="3"/>
        <v>0.3033427106335117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7"/>
        <v>25.198920083230885</v>
      </c>
      <c r="D932" s="17">
        <f t="shared" si="4"/>
        <v>0.80107991676911539</v>
      </c>
      <c r="E932">
        <f t="shared" si="5"/>
        <v>0.80107991676911539</v>
      </c>
      <c r="F932">
        <f t="shared" si="6"/>
        <v>0.64172903305081286</v>
      </c>
      <c r="G932" s="40">
        <f t="shared" si="9"/>
        <v>3.0810766029581362E-2</v>
      </c>
      <c r="I932" s="13">
        <v>43970</v>
      </c>
      <c r="J932">
        <v>26</v>
      </c>
      <c r="K932">
        <f t="shared" si="8"/>
        <v>27.416837793534402</v>
      </c>
      <c r="L932" s="17">
        <f t="shared" si="0"/>
        <v>-1.4168377935344019</v>
      </c>
      <c r="M932">
        <f t="shared" si="1"/>
        <v>1.4168377935344019</v>
      </c>
      <c r="N932">
        <f t="shared" si="2"/>
        <v>2.0074293331874324</v>
      </c>
      <c r="O932" s="40">
        <f t="shared" si="3"/>
        <v>5.4493761289784684E-2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7"/>
        <v>25.405188261259145</v>
      </c>
      <c r="D933" s="17">
        <f t="shared" si="4"/>
        <v>-2.4051882612591449</v>
      </c>
      <c r="E933">
        <f t="shared" si="5"/>
        <v>2.4051882612591449</v>
      </c>
      <c r="F933">
        <f t="shared" si="6"/>
        <v>5.7849305720987889</v>
      </c>
      <c r="G933" s="40">
        <f t="shared" si="9"/>
        <v>0.10457340266344108</v>
      </c>
      <c r="I933" s="13">
        <v>43971</v>
      </c>
      <c r="J933">
        <v>26</v>
      </c>
      <c r="K933">
        <f t="shared" si="8"/>
        <v>27.300823654461915</v>
      </c>
      <c r="L933" s="17">
        <f t="shared" si="0"/>
        <v>-1.3008236544619152</v>
      </c>
      <c r="M933">
        <f t="shared" si="1"/>
        <v>1.3008236544619152</v>
      </c>
      <c r="N933">
        <f t="shared" si="2"/>
        <v>1.6921421800076522</v>
      </c>
      <c r="O933" s="40">
        <f t="shared" si="3"/>
        <v>5.0031679017765965E-2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7"/>
        <v>24.785882009685906</v>
      </c>
      <c r="D934" s="17">
        <f t="shared" si="4"/>
        <v>-1.7858820096859063</v>
      </c>
      <c r="E934">
        <f t="shared" si="5"/>
        <v>1.7858820096859063</v>
      </c>
      <c r="F934">
        <f t="shared" si="6"/>
        <v>3.1893745525197712</v>
      </c>
      <c r="G934" s="40">
        <f t="shared" si="9"/>
        <v>7.764704389938723E-2</v>
      </c>
      <c r="I934" s="13">
        <v>43972</v>
      </c>
      <c r="J934">
        <v>34</v>
      </c>
      <c r="K934">
        <f t="shared" si="8"/>
        <v>27.19430903645398</v>
      </c>
      <c r="L934" s="17">
        <f t="shared" si="0"/>
        <v>6.8056909635460201</v>
      </c>
      <c r="M934">
        <f t="shared" si="1"/>
        <v>6.8056909635460201</v>
      </c>
      <c r="N934">
        <f t="shared" si="2"/>
        <v>46.317429491291954</v>
      </c>
      <c r="O934" s="40">
        <f t="shared" si="3"/>
        <v>0.20016738128076531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7"/>
        <v>24.326039463892151</v>
      </c>
      <c r="D935" s="17">
        <f t="shared" si="4"/>
        <v>4.6739605361078489</v>
      </c>
      <c r="E935">
        <f t="shared" si="5"/>
        <v>4.6739605361078489</v>
      </c>
      <c r="F935">
        <f t="shared" si="6"/>
        <v>21.845907093093569</v>
      </c>
      <c r="G935" s="40">
        <f t="shared" si="9"/>
        <v>0.16117105296923617</v>
      </c>
      <c r="I935" s="13">
        <v>43973</v>
      </c>
      <c r="J935">
        <v>23</v>
      </c>
      <c r="K935">
        <f t="shared" si="8"/>
        <v>27.751575635024579</v>
      </c>
      <c r="L935" s="17">
        <f t="shared" si="0"/>
        <v>-4.7515756350245795</v>
      </c>
      <c r="M935">
        <f t="shared" si="1"/>
        <v>4.7515756350245795</v>
      </c>
      <c r="N935">
        <f t="shared" si="2"/>
        <v>22.577471015359237</v>
      </c>
      <c r="O935" s="40">
        <f t="shared" si="3"/>
        <v>0.20659024500106868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7"/>
        <v>25.529526536501947</v>
      </c>
      <c r="D936" s="17">
        <f t="shared" si="4"/>
        <v>3.4704734634980525</v>
      </c>
      <c r="E936">
        <f t="shared" si="5"/>
        <v>3.4704734634980525</v>
      </c>
      <c r="F936">
        <f t="shared" si="6"/>
        <v>12.044186060844169</v>
      </c>
      <c r="G936" s="40">
        <f t="shared" si="9"/>
        <v>0.11967149874131215</v>
      </c>
      <c r="I936" s="13">
        <v>43974</v>
      </c>
      <c r="J936">
        <v>19</v>
      </c>
      <c r="K936">
        <f t="shared" si="8"/>
        <v>27.362505016601812</v>
      </c>
      <c r="L936" s="17">
        <f t="shared" si="0"/>
        <v>-8.362505016601812</v>
      </c>
      <c r="M936">
        <f t="shared" si="1"/>
        <v>8.362505016601812</v>
      </c>
      <c r="N936">
        <f t="shared" si="2"/>
        <v>69.931490152690472</v>
      </c>
      <c r="O936" s="40">
        <f t="shared" si="3"/>
        <v>0.44013184297904273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7"/>
        <v>26.423130561801077</v>
      </c>
      <c r="D937" s="17">
        <f t="shared" si="4"/>
        <v>4.5768694381989228</v>
      </c>
      <c r="E937">
        <f t="shared" si="5"/>
        <v>4.5768694381989228</v>
      </c>
      <c r="F937">
        <f t="shared" si="6"/>
        <v>20.947733854319324</v>
      </c>
      <c r="G937" s="40">
        <f t="shared" si="9"/>
        <v>0.14764094961932009</v>
      </c>
      <c r="I937" s="13">
        <v>43975</v>
      </c>
      <c r="J937">
        <v>27</v>
      </c>
      <c r="K937">
        <f t="shared" si="8"/>
        <v>26.677762680945836</v>
      </c>
      <c r="L937" s="17">
        <f t="shared" si="0"/>
        <v>0.32223731905416386</v>
      </c>
      <c r="M937">
        <f t="shared" si="1"/>
        <v>0.32223731905416386</v>
      </c>
      <c r="N937">
        <f t="shared" si="2"/>
        <v>0.103836889791215</v>
      </c>
      <c r="O937" s="40">
        <f t="shared" si="3"/>
        <v>1.1934715520524587E-2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si="7"/>
        <v>27.601617876647364</v>
      </c>
      <c r="D938" s="17">
        <f t="shared" si="4"/>
        <v>3.3983821233526363</v>
      </c>
      <c r="E938">
        <f t="shared" si="5"/>
        <v>3.3983821233526363</v>
      </c>
      <c r="F938">
        <f t="shared" si="6"/>
        <v>11.549001056322773</v>
      </c>
      <c r="G938" s="40">
        <f t="shared" si="9"/>
        <v>0.10962522978556892</v>
      </c>
      <c r="I938" s="13">
        <v>43976</v>
      </c>
      <c r="J938">
        <v>30</v>
      </c>
      <c r="K938">
        <f t="shared" si="8"/>
        <v>26.704148259674533</v>
      </c>
      <c r="L938" s="17">
        <f t="shared" ref="L938:L944" si="10">J938-K938</f>
        <v>3.2958517403254675</v>
      </c>
      <c r="M938">
        <f t="shared" ref="M938:M944" si="11">ABS(L938)</f>
        <v>3.2958517403254675</v>
      </c>
      <c r="N938">
        <f t="shared" ref="N938:N944" si="12">M938^2</f>
        <v>10.862638694206412</v>
      </c>
      <c r="O938" s="40">
        <f t="shared" ref="O938:O944" si="13">ABS(M938/J938)</f>
        <v>0.10986172467751558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si="7"/>
        <v>28.476659272835299</v>
      </c>
      <c r="D939" s="17">
        <f t="shared" ref="D939:D1002" si="14">B939-C939</f>
        <v>-10.476659272835299</v>
      </c>
      <c r="E939">
        <f t="shared" ref="E939:E1002" si="15">ABS(D939)</f>
        <v>10.476659272835299</v>
      </c>
      <c r="F939">
        <f t="shared" ref="F939:F1002" si="16">E939^2</f>
        <v>109.76038951908586</v>
      </c>
      <c r="G939" s="40">
        <f t="shared" si="9"/>
        <v>0.58203662626862773</v>
      </c>
      <c r="I939" s="13">
        <v>43977</v>
      </c>
      <c r="J939">
        <v>26</v>
      </c>
      <c r="K939">
        <f t="shared" si="8"/>
        <v>26.974020650084569</v>
      </c>
      <c r="L939" s="17">
        <f t="shared" si="10"/>
        <v>-0.97402065008456873</v>
      </c>
      <c r="M939">
        <f t="shared" si="11"/>
        <v>0.97402065008456873</v>
      </c>
      <c r="N939">
        <f t="shared" si="12"/>
        <v>0.94871622679116585</v>
      </c>
      <c r="O939" s="40">
        <f t="shared" si="13"/>
        <v>3.7462332695560333E-2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ref="C940:C1003" si="17">$F$861*B939+(1-$F$861)*C939</f>
        <v>25.779048991021853</v>
      </c>
      <c r="D940" s="17">
        <f t="shared" si="14"/>
        <v>-3.7790489910218525</v>
      </c>
      <c r="E940">
        <f t="shared" si="15"/>
        <v>3.7790489910218525</v>
      </c>
      <c r="F940">
        <f t="shared" si="16"/>
        <v>14.281211276543281</v>
      </c>
      <c r="G940" s="40">
        <f t="shared" si="9"/>
        <v>0.17177495413735694</v>
      </c>
      <c r="I940" s="13">
        <v>43978</v>
      </c>
      <c r="J940">
        <v>27</v>
      </c>
      <c r="K940">
        <f t="shared" ref="K940:K1003" si="18">$N$861*J939+(1-$N$861)*K939</f>
        <v>26.894265460270994</v>
      </c>
      <c r="L940" s="17">
        <f t="shared" si="10"/>
        <v>0.10573453972900637</v>
      </c>
      <c r="M940">
        <f t="shared" si="11"/>
        <v>0.10573453972900637</v>
      </c>
      <c r="N940">
        <f t="shared" si="12"/>
        <v>1.1179792891704827E-2</v>
      </c>
      <c r="O940" s="40">
        <f t="shared" si="13"/>
        <v>3.9160940640372731E-3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7"/>
        <v>24.805990581067633</v>
      </c>
      <c r="D941" s="17">
        <f t="shared" si="14"/>
        <v>-5.8059905810676327</v>
      </c>
      <c r="E941">
        <f t="shared" si="15"/>
        <v>5.8059905810676327</v>
      </c>
      <c r="F941">
        <f t="shared" si="16"/>
        <v>33.709526627446067</v>
      </c>
      <c r="G941" s="40">
        <f t="shared" ref="G941:G1004" si="19">E941/B941</f>
        <v>0.30557845163513858</v>
      </c>
      <c r="I941" s="13">
        <v>43979</v>
      </c>
      <c r="J941">
        <v>23</v>
      </c>
      <c r="K941">
        <f t="shared" si="18"/>
        <v>26.902923262634019</v>
      </c>
      <c r="L941" s="17">
        <f t="shared" si="10"/>
        <v>-3.9029232626340189</v>
      </c>
      <c r="M941">
        <f t="shared" si="11"/>
        <v>3.9029232626340189</v>
      </c>
      <c r="N941">
        <f t="shared" si="12"/>
        <v>15.232809994009775</v>
      </c>
      <c r="O941" s="40">
        <f t="shared" si="13"/>
        <v>0.16969231576669647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7"/>
        <v>23.311019762630259</v>
      </c>
      <c r="D942" s="17">
        <f t="shared" si="14"/>
        <v>-2.3110197626302593</v>
      </c>
      <c r="E942">
        <f t="shared" si="15"/>
        <v>2.3110197626302593</v>
      </c>
      <c r="F942">
        <f t="shared" si="16"/>
        <v>5.3408123432676202</v>
      </c>
      <c r="G942" s="40">
        <f t="shared" si="19"/>
        <v>0.11004856012525044</v>
      </c>
      <c r="I942" s="13">
        <v>43980</v>
      </c>
      <c r="J942">
        <v>18</v>
      </c>
      <c r="K942">
        <f t="shared" si="18"/>
        <v>26.583342373243049</v>
      </c>
      <c r="L942" s="17">
        <f t="shared" si="10"/>
        <v>-8.5833423732430489</v>
      </c>
      <c r="M942">
        <f t="shared" si="11"/>
        <v>8.5833423732430489</v>
      </c>
      <c r="N942">
        <f t="shared" si="12"/>
        <v>73.673766296309623</v>
      </c>
      <c r="O942" s="40">
        <f t="shared" si="13"/>
        <v>0.47685235406905829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7"/>
        <v>22.715960735626293</v>
      </c>
      <c r="D943" s="17">
        <f t="shared" si="14"/>
        <v>-1.7159607356262931</v>
      </c>
      <c r="E943">
        <f t="shared" si="15"/>
        <v>1.7159607356262931</v>
      </c>
      <c r="F943">
        <f t="shared" si="16"/>
        <v>2.9445212462111292</v>
      </c>
      <c r="G943" s="40">
        <f t="shared" si="19"/>
        <v>8.1712415982204439E-2</v>
      </c>
      <c r="I943" s="13">
        <v>43981</v>
      </c>
      <c r="J943">
        <v>22</v>
      </c>
      <c r="K943">
        <f t="shared" si="18"/>
        <v>25.880517335443827</v>
      </c>
      <c r="L943" s="17">
        <f t="shared" si="10"/>
        <v>-3.8805173354438267</v>
      </c>
      <c r="M943">
        <f t="shared" si="11"/>
        <v>3.8805173354438267</v>
      </c>
      <c r="N943">
        <f t="shared" si="12"/>
        <v>15.058414790680057</v>
      </c>
      <c r="O943" s="40">
        <f t="shared" si="13"/>
        <v>0.17638715161108304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7"/>
        <v>22.274122053746463</v>
      </c>
      <c r="D944" s="17">
        <f t="shared" si="14"/>
        <v>5.7258779462535365</v>
      </c>
      <c r="E944">
        <f t="shared" si="15"/>
        <v>5.7258779462535365</v>
      </c>
      <c r="F944">
        <f t="shared" si="16"/>
        <v>32.785678255392618</v>
      </c>
      <c r="G944" s="40">
        <f t="shared" si="19"/>
        <v>0.20449564093762632</v>
      </c>
      <c r="I944" s="13">
        <v>43982</v>
      </c>
      <c r="J944">
        <v>26</v>
      </c>
      <c r="K944">
        <f t="shared" si="18"/>
        <v>25.562771098096267</v>
      </c>
      <c r="L944" s="17">
        <f t="shared" si="10"/>
        <v>0.4372289019037332</v>
      </c>
      <c r="M944">
        <f t="shared" si="11"/>
        <v>0.4372289019037332</v>
      </c>
      <c r="N944">
        <f t="shared" si="12"/>
        <v>0.19116911265994435</v>
      </c>
      <c r="O944" s="40">
        <f t="shared" si="13"/>
        <v>1.6816496227066661E-2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7"/>
        <v>23.74846485883057</v>
      </c>
      <c r="D945" s="17">
        <f t="shared" si="14"/>
        <v>2.2515351411694304</v>
      </c>
      <c r="E945">
        <f t="shared" si="15"/>
        <v>2.2515351411694304</v>
      </c>
      <c r="F945">
        <f t="shared" si="16"/>
        <v>5.0694104919208467</v>
      </c>
      <c r="G945" s="40">
        <f t="shared" si="19"/>
        <v>8.6597505429593477E-2</v>
      </c>
      <c r="I945" s="13">
        <v>43983</v>
      </c>
      <c r="J945">
        <v>22</v>
      </c>
      <c r="K945">
        <f t="shared" si="18"/>
        <v>25.598572468488452</v>
      </c>
      <c r="L945" s="17">
        <f>J945-K945</f>
        <v>-3.5985724684884524</v>
      </c>
      <c r="M945">
        <f>ABS(L945)</f>
        <v>3.5985724684884524</v>
      </c>
      <c r="N945">
        <f>M945^2</f>
        <v>12.949723810963073</v>
      </c>
      <c r="O945" s="40">
        <f>ABS(M945/J945)</f>
        <v>0.1635714758403842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7"/>
        <v>24.328207330978298</v>
      </c>
      <c r="D946" s="17">
        <f t="shared" si="14"/>
        <v>3.671792669021702</v>
      </c>
      <c r="E946">
        <f t="shared" si="15"/>
        <v>3.671792669021702</v>
      </c>
      <c r="F946">
        <f t="shared" si="16"/>
        <v>13.482061404281515</v>
      </c>
      <c r="G946" s="40">
        <f t="shared" si="19"/>
        <v>0.13113545246506078</v>
      </c>
      <c r="I946" s="13">
        <v>43984</v>
      </c>
      <c r="J946">
        <v>23</v>
      </c>
      <c r="K946">
        <f t="shared" si="18"/>
        <v>25.303912565479941</v>
      </c>
      <c r="L946" s="17">
        <f t="shared" ref="L946:L1009" si="20">J946-K946</f>
        <v>-2.3039125654799406</v>
      </c>
      <c r="M946">
        <f t="shared" ref="M946:M1009" si="21">ABS(L946)</f>
        <v>2.3039125654799406</v>
      </c>
      <c r="N946">
        <f t="shared" ref="N946:N1009" si="22">M946^2</f>
        <v>5.3080131093763621</v>
      </c>
      <c r="O946" s="40">
        <f t="shared" ref="O946:O1009" si="23">ABS(M946/J946)</f>
        <v>0.10017011154260612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7"/>
        <v>25.27364856359744</v>
      </c>
      <c r="D947" s="17">
        <f t="shared" si="14"/>
        <v>0.72635143640255961</v>
      </c>
      <c r="E947">
        <f t="shared" si="15"/>
        <v>0.72635143640255961</v>
      </c>
      <c r="F947">
        <f t="shared" si="16"/>
        <v>0.52758640916406163</v>
      </c>
      <c r="G947" s="40">
        <f t="shared" si="19"/>
        <v>2.7936593707790756E-2</v>
      </c>
      <c r="I947" s="13">
        <v>43985</v>
      </c>
      <c r="J947">
        <v>30</v>
      </c>
      <c r="K947">
        <f t="shared" si="18"/>
        <v>25.115262577455784</v>
      </c>
      <c r="L947" s="17">
        <f t="shared" si="20"/>
        <v>4.8847374225442159</v>
      </c>
      <c r="M947">
        <f t="shared" si="21"/>
        <v>4.8847374225442159</v>
      </c>
      <c r="N947">
        <f t="shared" si="22"/>
        <v>23.86065968720391</v>
      </c>
      <c r="O947" s="40">
        <f t="shared" si="23"/>
        <v>0.16282458075147385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7"/>
        <v>25.460675081499957</v>
      </c>
      <c r="D948" s="17">
        <f t="shared" si="14"/>
        <v>-10.460675081499957</v>
      </c>
      <c r="E948">
        <f t="shared" si="15"/>
        <v>10.460675081499957</v>
      </c>
      <c r="F948">
        <f t="shared" si="16"/>
        <v>109.42572316071414</v>
      </c>
      <c r="G948" s="40">
        <f t="shared" si="19"/>
        <v>0.69737833876666377</v>
      </c>
      <c r="I948" s="13">
        <v>43986</v>
      </c>
      <c r="J948">
        <v>24</v>
      </c>
      <c r="K948">
        <f t="shared" si="18"/>
        <v>25.515236808280015</v>
      </c>
      <c r="L948" s="17">
        <f t="shared" si="20"/>
        <v>-1.5152368082800152</v>
      </c>
      <c r="M948">
        <f t="shared" si="21"/>
        <v>1.5152368082800152</v>
      </c>
      <c r="N948">
        <f t="shared" si="22"/>
        <v>2.2959425851666073</v>
      </c>
      <c r="O948" s="40">
        <f t="shared" si="23"/>
        <v>6.3134867011667303E-2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7"/>
        <v>22.767180531406879</v>
      </c>
      <c r="D949" s="17">
        <f t="shared" si="14"/>
        <v>3.2328194685931209</v>
      </c>
      <c r="E949">
        <f t="shared" si="15"/>
        <v>3.2328194685931209</v>
      </c>
      <c r="F949">
        <f t="shared" si="16"/>
        <v>10.451121716514708</v>
      </c>
      <c r="G949" s="40">
        <f t="shared" si="19"/>
        <v>0.12433921033050464</v>
      </c>
      <c r="I949" s="13">
        <v>43987</v>
      </c>
      <c r="J949">
        <v>27</v>
      </c>
      <c r="K949">
        <f t="shared" si="18"/>
        <v>25.391165517546707</v>
      </c>
      <c r="L949" s="17">
        <f t="shared" si="20"/>
        <v>1.6088344824532932</v>
      </c>
      <c r="M949">
        <f t="shared" si="21"/>
        <v>1.6088344824532932</v>
      </c>
      <c r="N949">
        <f t="shared" si="22"/>
        <v>2.5883483919307557</v>
      </c>
      <c r="O949" s="40">
        <f t="shared" si="23"/>
        <v>5.9586462313084933E-2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7"/>
        <v>23.599591590181664</v>
      </c>
      <c r="D950" s="17">
        <f t="shared" si="14"/>
        <v>-0.59959159018166375</v>
      </c>
      <c r="E950">
        <f t="shared" si="15"/>
        <v>0.59959159018166375</v>
      </c>
      <c r="F950">
        <f t="shared" si="16"/>
        <v>0.35951007501657622</v>
      </c>
      <c r="G950" s="40">
        <f t="shared" si="19"/>
        <v>2.6069199573115816E-2</v>
      </c>
      <c r="I950" s="13">
        <v>43988</v>
      </c>
      <c r="J950">
        <v>21</v>
      </c>
      <c r="K950">
        <f t="shared" si="18"/>
        <v>25.522900814447802</v>
      </c>
      <c r="L950" s="17">
        <f t="shared" si="20"/>
        <v>-4.5229008144478016</v>
      </c>
      <c r="M950">
        <f t="shared" si="21"/>
        <v>4.5229008144478016</v>
      </c>
      <c r="N950">
        <f t="shared" si="22"/>
        <v>20.456631777332586</v>
      </c>
      <c r="O950" s="40">
        <f t="shared" si="23"/>
        <v>0.21537622925941913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7"/>
        <v>23.445204166057181</v>
      </c>
      <c r="D951" s="17">
        <f t="shared" si="14"/>
        <v>9.5547958339428192</v>
      </c>
      <c r="E951">
        <f t="shared" si="15"/>
        <v>9.5547958339428192</v>
      </c>
      <c r="F951">
        <f t="shared" si="16"/>
        <v>91.294123428331048</v>
      </c>
      <c r="G951" s="40">
        <f t="shared" si="19"/>
        <v>0.28953926769523697</v>
      </c>
      <c r="I951" s="13">
        <v>43989</v>
      </c>
      <c r="J951">
        <v>25</v>
      </c>
      <c r="K951">
        <f t="shared" si="18"/>
        <v>25.152554648857841</v>
      </c>
      <c r="L951" s="17">
        <f t="shared" si="20"/>
        <v>-0.15255464885784065</v>
      </c>
      <c r="M951">
        <f t="shared" si="21"/>
        <v>0.15255464885784065</v>
      </c>
      <c r="N951">
        <f t="shared" si="22"/>
        <v>2.3272920888139061E-2</v>
      </c>
      <c r="O951" s="40">
        <f t="shared" si="23"/>
        <v>6.1021859543136259E-3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7"/>
        <v>25.905446005658106</v>
      </c>
      <c r="D952" s="17">
        <f t="shared" si="14"/>
        <v>5.0945539943418936</v>
      </c>
      <c r="E952">
        <f t="shared" si="15"/>
        <v>5.0945539943418936</v>
      </c>
      <c r="F952">
        <f t="shared" si="16"/>
        <v>25.954480401264941</v>
      </c>
      <c r="G952" s="40">
        <f t="shared" si="19"/>
        <v>0.16434045143038367</v>
      </c>
      <c r="I952" s="13">
        <v>43990</v>
      </c>
      <c r="J952">
        <v>30</v>
      </c>
      <c r="K952">
        <f t="shared" si="18"/>
        <v>25.140063101604152</v>
      </c>
      <c r="L952" s="17">
        <f t="shared" si="20"/>
        <v>4.8599368983958477</v>
      </c>
      <c r="M952">
        <f t="shared" si="21"/>
        <v>4.8599368983958477</v>
      </c>
      <c r="N952">
        <f t="shared" si="22"/>
        <v>23.618986656389453</v>
      </c>
      <c r="O952" s="40">
        <f t="shared" si="23"/>
        <v>0.16199789661319491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7"/>
        <v>27.217230695652244</v>
      </c>
      <c r="D953" s="17">
        <f t="shared" si="14"/>
        <v>0.78276930434775593</v>
      </c>
      <c r="E953">
        <f t="shared" si="15"/>
        <v>0.78276930434775593</v>
      </c>
      <c r="F953">
        <f t="shared" si="16"/>
        <v>0.61272778382906978</v>
      </c>
      <c r="G953" s="40">
        <f t="shared" si="19"/>
        <v>2.7956046583848426E-2</v>
      </c>
      <c r="I953" s="13">
        <v>43991</v>
      </c>
      <c r="J953">
        <v>26</v>
      </c>
      <c r="K953">
        <f t="shared" si="18"/>
        <v>25.53800660493738</v>
      </c>
      <c r="L953" s="17">
        <f t="shared" si="20"/>
        <v>0.46199339506262049</v>
      </c>
      <c r="M953">
        <f t="shared" si="21"/>
        <v>0.46199339506262049</v>
      </c>
      <c r="N953">
        <f t="shared" si="22"/>
        <v>0.21343789708148653</v>
      </c>
      <c r="O953" s="40">
        <f t="shared" si="23"/>
        <v>1.7768976733177712E-2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7"/>
        <v>27.418784117282705</v>
      </c>
      <c r="D954" s="17">
        <f t="shared" si="14"/>
        <v>-6.4187841172827049</v>
      </c>
      <c r="E954">
        <f t="shared" si="15"/>
        <v>6.4187841172827049</v>
      </c>
      <c r="F954">
        <f t="shared" si="16"/>
        <v>41.200789544280717</v>
      </c>
      <c r="G954" s="40">
        <f t="shared" si="19"/>
        <v>0.30565638653727167</v>
      </c>
      <c r="I954" s="13">
        <v>43992</v>
      </c>
      <c r="J954">
        <v>26</v>
      </c>
      <c r="K954">
        <f t="shared" si="18"/>
        <v>25.575835752515143</v>
      </c>
      <c r="L954" s="17">
        <f t="shared" si="20"/>
        <v>0.42416424748485682</v>
      </c>
      <c r="M954">
        <f t="shared" si="21"/>
        <v>0.42416424748485682</v>
      </c>
      <c r="N954">
        <f t="shared" si="22"/>
        <v>0.17991530884439486</v>
      </c>
      <c r="O954" s="40">
        <f t="shared" si="23"/>
        <v>1.631400951864834E-2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7"/>
        <v>25.766026536779986</v>
      </c>
      <c r="D955" s="17">
        <f t="shared" si="14"/>
        <v>-9.7660265367799859</v>
      </c>
      <c r="E955">
        <f t="shared" si="15"/>
        <v>9.7660265367799859</v>
      </c>
      <c r="F955">
        <f t="shared" si="16"/>
        <v>95.375274317090884</v>
      </c>
      <c r="G955" s="40">
        <f t="shared" si="19"/>
        <v>0.61037665854874912</v>
      </c>
      <c r="I955" s="13">
        <v>43993</v>
      </c>
      <c r="J955">
        <v>25</v>
      </c>
      <c r="K955">
        <f t="shared" si="18"/>
        <v>25.610567357093906</v>
      </c>
      <c r="L955" s="17">
        <f t="shared" si="20"/>
        <v>-0.61056735709390608</v>
      </c>
      <c r="M955">
        <f t="shared" si="21"/>
        <v>0.61056735709390608</v>
      </c>
      <c r="N955">
        <f t="shared" si="22"/>
        <v>0.37279249754863741</v>
      </c>
      <c r="O955" s="40">
        <f t="shared" si="23"/>
        <v>2.4422694283756242E-2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7"/>
        <v>23.251395401796927</v>
      </c>
      <c r="D956" s="17">
        <f t="shared" si="14"/>
        <v>0.74860459820307312</v>
      </c>
      <c r="E956">
        <f t="shared" si="15"/>
        <v>0.74860459820307312</v>
      </c>
      <c r="F956">
        <f t="shared" si="16"/>
        <v>0.56040884445078454</v>
      </c>
      <c r="G956" s="40">
        <f t="shared" si="19"/>
        <v>3.119185825846138E-2</v>
      </c>
      <c r="I956" s="13">
        <v>43994</v>
      </c>
      <c r="J956">
        <v>28</v>
      </c>
      <c r="K956">
        <f t="shared" si="18"/>
        <v>25.56057261062239</v>
      </c>
      <c r="L956" s="17">
        <f t="shared" si="20"/>
        <v>2.4394273893776095</v>
      </c>
      <c r="M956">
        <f t="shared" si="21"/>
        <v>2.4394273893776095</v>
      </c>
      <c r="N956">
        <f t="shared" si="22"/>
        <v>5.9508059880456594</v>
      </c>
      <c r="O956" s="40">
        <f t="shared" si="23"/>
        <v>8.7122406763486052E-2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7"/>
        <v>23.444151833836443</v>
      </c>
      <c r="D957" s="17">
        <f t="shared" si="14"/>
        <v>-2.4441518338364432</v>
      </c>
      <c r="E957">
        <f t="shared" si="15"/>
        <v>2.4441518338364432</v>
      </c>
      <c r="F957">
        <f t="shared" si="16"/>
        <v>5.973878186846048</v>
      </c>
      <c r="G957" s="40">
        <f t="shared" si="19"/>
        <v>0.11638818256364016</v>
      </c>
      <c r="I957" s="13">
        <v>43995</v>
      </c>
      <c r="J957">
        <v>21</v>
      </c>
      <c r="K957">
        <f t="shared" si="18"/>
        <v>25.760318883413788</v>
      </c>
      <c r="L957" s="17">
        <f t="shared" si="20"/>
        <v>-4.7603188834137882</v>
      </c>
      <c r="M957">
        <f t="shared" si="21"/>
        <v>4.7603188834137882</v>
      </c>
      <c r="N957">
        <f t="shared" si="22"/>
        <v>22.660635871785896</v>
      </c>
      <c r="O957" s="40">
        <f t="shared" si="23"/>
        <v>0.22668185159113277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7"/>
        <v>22.814812943875005</v>
      </c>
      <c r="D958" s="17">
        <f t="shared" si="14"/>
        <v>6.1851870561249953</v>
      </c>
      <c r="E958">
        <f t="shared" si="15"/>
        <v>6.1851870561249953</v>
      </c>
      <c r="F958">
        <f t="shared" si="16"/>
        <v>38.256538919256187</v>
      </c>
      <c r="G958" s="40">
        <f t="shared" si="19"/>
        <v>0.21328231228017225</v>
      </c>
      <c r="I958" s="13">
        <v>43996</v>
      </c>
      <c r="J958">
        <v>32</v>
      </c>
      <c r="K958">
        <f t="shared" si="18"/>
        <v>25.370532346458074</v>
      </c>
      <c r="L958" s="17">
        <f t="shared" si="20"/>
        <v>6.6294676535419264</v>
      </c>
      <c r="M958">
        <f t="shared" si="21"/>
        <v>6.6294676535419264</v>
      </c>
      <c r="N958">
        <f t="shared" si="22"/>
        <v>43.949841369358694</v>
      </c>
      <c r="O958" s="40">
        <f t="shared" si="23"/>
        <v>0.2071708641731852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7"/>
        <v>24.40742216815368</v>
      </c>
      <c r="D959" s="17">
        <f t="shared" si="14"/>
        <v>10.59257783184632</v>
      </c>
      <c r="E959">
        <f t="shared" si="15"/>
        <v>10.59257783184632</v>
      </c>
      <c r="F959">
        <f t="shared" si="16"/>
        <v>112.20270512372208</v>
      </c>
      <c r="G959" s="40">
        <f t="shared" si="19"/>
        <v>0.30264508090989484</v>
      </c>
      <c r="I959" s="13">
        <v>43997</v>
      </c>
      <c r="J959">
        <v>29</v>
      </c>
      <c r="K959">
        <f t="shared" si="18"/>
        <v>25.9133693499911</v>
      </c>
      <c r="L959" s="17">
        <f t="shared" si="20"/>
        <v>3.0866306500088996</v>
      </c>
      <c r="M959">
        <f t="shared" si="21"/>
        <v>3.0866306500088996</v>
      </c>
      <c r="N959">
        <f t="shared" si="22"/>
        <v>9.527288769574362</v>
      </c>
      <c r="O959" s="40">
        <f t="shared" si="23"/>
        <v>0.10643553965547929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7"/>
        <v>27.134880046275988</v>
      </c>
      <c r="D960" s="17">
        <f t="shared" si="14"/>
        <v>-1.1348800462759883</v>
      </c>
      <c r="E960">
        <f t="shared" si="15"/>
        <v>1.1348800462759883</v>
      </c>
      <c r="F960">
        <f t="shared" si="16"/>
        <v>1.2879527194353892</v>
      </c>
      <c r="G960" s="40">
        <f t="shared" si="19"/>
        <v>4.3649232549076475E-2</v>
      </c>
      <c r="I960" s="13">
        <v>43998</v>
      </c>
      <c r="J960">
        <v>28</v>
      </c>
      <c r="K960">
        <f t="shared" si="18"/>
        <v>26.166110206516564</v>
      </c>
      <c r="L960" s="17">
        <f t="shared" si="20"/>
        <v>1.8338897934834364</v>
      </c>
      <c r="M960">
        <f t="shared" si="21"/>
        <v>1.8338897934834364</v>
      </c>
      <c r="N960">
        <f t="shared" si="22"/>
        <v>3.3631517746427209</v>
      </c>
      <c r="O960" s="40">
        <f t="shared" si="23"/>
        <v>6.5496064052979877E-2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7"/>
        <v>26.84266246033263</v>
      </c>
      <c r="D961" s="17">
        <f t="shared" si="14"/>
        <v>-6.8426624603326296</v>
      </c>
      <c r="E961">
        <f t="shared" si="15"/>
        <v>6.8426624603326296</v>
      </c>
      <c r="F961">
        <f t="shared" si="16"/>
        <v>46.822029546045393</v>
      </c>
      <c r="G961" s="40">
        <f t="shared" si="19"/>
        <v>0.34213312301663146</v>
      </c>
      <c r="I961" s="13">
        <v>43999</v>
      </c>
      <c r="J961">
        <v>35</v>
      </c>
      <c r="K961">
        <f t="shared" si="18"/>
        <v>26.31627358196836</v>
      </c>
      <c r="L961" s="17">
        <f t="shared" si="20"/>
        <v>8.6837264180316396</v>
      </c>
      <c r="M961">
        <f t="shared" si="21"/>
        <v>8.6837264180316396</v>
      </c>
      <c r="N961">
        <f t="shared" si="22"/>
        <v>75.407104503220609</v>
      </c>
      <c r="O961" s="40">
        <f t="shared" si="23"/>
        <v>0.24810646908661826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7"/>
        <v>25.080761445203343</v>
      </c>
      <c r="D962" s="17">
        <f t="shared" si="14"/>
        <v>-3.0807614452033434</v>
      </c>
      <c r="E962">
        <f t="shared" si="15"/>
        <v>3.0807614452033434</v>
      </c>
      <c r="F962">
        <f t="shared" si="16"/>
        <v>9.4910910822513923</v>
      </c>
      <c r="G962" s="40">
        <f t="shared" si="19"/>
        <v>0.14003461114560653</v>
      </c>
      <c r="I962" s="13">
        <v>44000</v>
      </c>
      <c r="J962">
        <v>29</v>
      </c>
      <c r="K962">
        <f t="shared" si="18"/>
        <v>27.027318310536636</v>
      </c>
      <c r="L962" s="17">
        <f t="shared" si="20"/>
        <v>1.9726816894633643</v>
      </c>
      <c r="M962">
        <f t="shared" si="21"/>
        <v>1.9726816894633643</v>
      </c>
      <c r="N962">
        <f t="shared" si="22"/>
        <v>3.8914730479440331</v>
      </c>
      <c r="O962" s="40">
        <f t="shared" si="23"/>
        <v>6.8023506533219452E-2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7"/>
        <v>24.28750344816763</v>
      </c>
      <c r="D963" s="17">
        <f t="shared" si="14"/>
        <v>1.7124965518323698</v>
      </c>
      <c r="E963">
        <f t="shared" si="15"/>
        <v>1.7124965518323698</v>
      </c>
      <c r="F963">
        <f t="shared" si="16"/>
        <v>2.9326444400377567</v>
      </c>
      <c r="G963" s="40">
        <f t="shared" si="19"/>
        <v>6.5865251993552684E-2</v>
      </c>
      <c r="I963" s="13">
        <v>44001</v>
      </c>
      <c r="J963">
        <v>36</v>
      </c>
      <c r="K963">
        <f t="shared" si="18"/>
        <v>27.188846305421812</v>
      </c>
      <c r="L963" s="17">
        <f t="shared" si="20"/>
        <v>8.8111536945781879</v>
      </c>
      <c r="M963">
        <f t="shared" si="21"/>
        <v>8.8111536945781879</v>
      </c>
      <c r="N963">
        <f t="shared" si="22"/>
        <v>77.636429429478852</v>
      </c>
      <c r="O963" s="40">
        <f t="shared" si="23"/>
        <v>0.24475426929383856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7"/>
        <v>24.728450145534342</v>
      </c>
      <c r="D964" s="17">
        <f t="shared" si="14"/>
        <v>0.2715498544656576</v>
      </c>
      <c r="E964">
        <f t="shared" si="15"/>
        <v>0.2715498544656576</v>
      </c>
      <c r="F964">
        <f t="shared" si="16"/>
        <v>7.3739323460319819E-2</v>
      </c>
      <c r="G964" s="40">
        <f t="shared" si="19"/>
        <v>1.0861994178626305E-2</v>
      </c>
      <c r="I964" s="13">
        <v>44002</v>
      </c>
      <c r="J964">
        <v>25</v>
      </c>
      <c r="K964">
        <f t="shared" si="18"/>
        <v>27.910325090626891</v>
      </c>
      <c r="L964" s="17">
        <f t="shared" si="20"/>
        <v>-2.9103250906268912</v>
      </c>
      <c r="M964">
        <f t="shared" si="21"/>
        <v>2.9103250906268912</v>
      </c>
      <c r="N964">
        <f t="shared" si="22"/>
        <v>8.4699921331324219</v>
      </c>
      <c r="O964" s="40">
        <f t="shared" si="23"/>
        <v>0.11641300362507565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7"/>
        <v>24.798370876976939</v>
      </c>
      <c r="D965" s="17">
        <f t="shared" si="14"/>
        <v>1.2016291230230607</v>
      </c>
      <c r="E965">
        <f t="shared" si="15"/>
        <v>1.2016291230230607</v>
      </c>
      <c r="F965">
        <f t="shared" si="16"/>
        <v>1.4439125492971698</v>
      </c>
      <c r="G965" s="40">
        <f t="shared" si="19"/>
        <v>4.6216504731656179E-2</v>
      </c>
      <c r="I965" s="13">
        <v>44003</v>
      </c>
      <c r="J965">
        <v>22</v>
      </c>
      <c r="K965">
        <f t="shared" si="18"/>
        <v>27.672020563918952</v>
      </c>
      <c r="L965" s="17">
        <f t="shared" si="20"/>
        <v>-5.6720205639189523</v>
      </c>
      <c r="M965">
        <f t="shared" si="21"/>
        <v>5.6720205639189523</v>
      </c>
      <c r="N965">
        <f t="shared" si="22"/>
        <v>32.171817277519466</v>
      </c>
      <c r="O965" s="40">
        <f t="shared" si="23"/>
        <v>0.25781911654177053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7"/>
        <v>25.107775525231403</v>
      </c>
      <c r="D966" s="17">
        <f t="shared" si="14"/>
        <v>-2.1077755252314034</v>
      </c>
      <c r="E966">
        <f t="shared" si="15"/>
        <v>2.1077755252314034</v>
      </c>
      <c r="F966">
        <f t="shared" si="16"/>
        <v>4.442717664764519</v>
      </c>
      <c r="G966" s="40">
        <f t="shared" si="19"/>
        <v>9.1642414140495801E-2</v>
      </c>
      <c r="I966" s="13">
        <v>44004</v>
      </c>
      <c r="J966">
        <v>32</v>
      </c>
      <c r="K966">
        <f t="shared" si="18"/>
        <v>27.207581666589018</v>
      </c>
      <c r="L966" s="17">
        <f t="shared" si="20"/>
        <v>4.792418333410982</v>
      </c>
      <c r="M966">
        <f t="shared" si="21"/>
        <v>4.792418333410982</v>
      </c>
      <c r="N966">
        <f t="shared" si="22"/>
        <v>22.967273482413695</v>
      </c>
      <c r="O966" s="40">
        <f t="shared" si="23"/>
        <v>0.14976307291909319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7"/>
        <v>24.565049377463865</v>
      </c>
      <c r="D967" s="17">
        <f t="shared" si="14"/>
        <v>2.4349506225361353</v>
      </c>
      <c r="E967">
        <f t="shared" si="15"/>
        <v>2.4349506225361353</v>
      </c>
      <c r="F967">
        <f t="shared" si="16"/>
        <v>5.9289845341891123</v>
      </c>
      <c r="G967" s="40">
        <f t="shared" si="19"/>
        <v>9.0183356390227232E-2</v>
      </c>
      <c r="I967" s="13">
        <v>44005</v>
      </c>
      <c r="J967">
        <v>30</v>
      </c>
      <c r="K967">
        <f t="shared" si="18"/>
        <v>27.599996584911402</v>
      </c>
      <c r="L967" s="17">
        <f t="shared" si="20"/>
        <v>2.400003415088598</v>
      </c>
      <c r="M967">
        <f t="shared" si="21"/>
        <v>2.400003415088598</v>
      </c>
      <c r="N967">
        <f t="shared" si="22"/>
        <v>5.7600163924369339</v>
      </c>
      <c r="O967" s="40">
        <f t="shared" si="23"/>
        <v>8.0000113836286607E-2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7"/>
        <v>25.192019069233165</v>
      </c>
      <c r="D968" s="17">
        <f t="shared" si="14"/>
        <v>-3.1920190692331651</v>
      </c>
      <c r="E968">
        <f t="shared" si="15"/>
        <v>3.1920190692331651</v>
      </c>
      <c r="F968">
        <f t="shared" si="16"/>
        <v>10.188985738348162</v>
      </c>
      <c r="G968" s="40">
        <f t="shared" si="19"/>
        <v>0.14509177587423477</v>
      </c>
      <c r="I968" s="13">
        <v>44006</v>
      </c>
      <c r="J968">
        <v>30</v>
      </c>
      <c r="K968">
        <f t="shared" si="18"/>
        <v>27.796514726397419</v>
      </c>
      <c r="L968" s="17">
        <f t="shared" si="20"/>
        <v>2.2034852736025812</v>
      </c>
      <c r="M968">
        <f t="shared" si="21"/>
        <v>2.2034852736025812</v>
      </c>
      <c r="N968">
        <f t="shared" si="22"/>
        <v>4.8553473509834424</v>
      </c>
      <c r="O968" s="40">
        <f t="shared" si="23"/>
        <v>7.3449509120086034E-2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7"/>
        <v>24.370113609041788</v>
      </c>
      <c r="D969" s="17">
        <f t="shared" si="14"/>
        <v>-8.3701136090417876</v>
      </c>
      <c r="E969">
        <f t="shared" si="15"/>
        <v>8.3701136090417876</v>
      </c>
      <c r="F969">
        <f t="shared" si="16"/>
        <v>70.058801828266539</v>
      </c>
      <c r="G969" s="40">
        <f t="shared" si="19"/>
        <v>0.52313210056511172</v>
      </c>
      <c r="I969" s="13">
        <v>44007</v>
      </c>
      <c r="J969">
        <v>26</v>
      </c>
      <c r="K969">
        <f t="shared" si="18"/>
        <v>27.976941482475262</v>
      </c>
      <c r="L969" s="17">
        <f t="shared" si="20"/>
        <v>-1.9769414824752616</v>
      </c>
      <c r="M969">
        <f t="shared" si="21"/>
        <v>1.9769414824752616</v>
      </c>
      <c r="N969">
        <f t="shared" si="22"/>
        <v>3.9082976251314849</v>
      </c>
      <c r="O969" s="40">
        <f t="shared" si="23"/>
        <v>7.6036210864433143E-2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7"/>
        <v>22.214912800875474</v>
      </c>
      <c r="D970" s="17">
        <f t="shared" si="14"/>
        <v>-0.21491280087547437</v>
      </c>
      <c r="E970">
        <f t="shared" si="15"/>
        <v>0.21491280087547437</v>
      </c>
      <c r="F970">
        <f t="shared" si="16"/>
        <v>4.6187511980141302E-2</v>
      </c>
      <c r="G970" s="40">
        <f t="shared" si="19"/>
        <v>9.7687636761579263E-3</v>
      </c>
      <c r="I970" s="13">
        <v>44008</v>
      </c>
      <c r="J970">
        <v>31</v>
      </c>
      <c r="K970">
        <f t="shared" si="18"/>
        <v>27.815064685333994</v>
      </c>
      <c r="L970" s="17">
        <f t="shared" si="20"/>
        <v>3.1849353146660064</v>
      </c>
      <c r="M970">
        <f t="shared" si="21"/>
        <v>3.1849353146660064</v>
      </c>
      <c r="N970">
        <f t="shared" si="22"/>
        <v>10.143812958606654</v>
      </c>
      <c r="O970" s="40">
        <f t="shared" si="23"/>
        <v>0.10273984886019376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7"/>
        <v>22.159575410755494</v>
      </c>
      <c r="D971" s="17">
        <f t="shared" si="14"/>
        <v>9.8404245892445061</v>
      </c>
      <c r="E971">
        <f t="shared" si="15"/>
        <v>9.8404245892445061</v>
      </c>
      <c r="F971">
        <f t="shared" si="16"/>
        <v>96.833956096607906</v>
      </c>
      <c r="G971" s="40">
        <f t="shared" si="19"/>
        <v>0.30751326841389082</v>
      </c>
      <c r="I971" s="13">
        <v>44009</v>
      </c>
      <c r="J971">
        <v>32</v>
      </c>
      <c r="K971">
        <f t="shared" si="18"/>
        <v>28.07585496790459</v>
      </c>
      <c r="L971" s="17">
        <f t="shared" si="20"/>
        <v>3.9241450320954101</v>
      </c>
      <c r="M971">
        <f t="shared" si="21"/>
        <v>3.9241450320954101</v>
      </c>
      <c r="N971">
        <f t="shared" si="22"/>
        <v>15.398914232919088</v>
      </c>
      <c r="O971" s="40">
        <f t="shared" si="23"/>
        <v>0.12262953225298157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7"/>
        <v>24.69336312476328</v>
      </c>
      <c r="D972" s="17">
        <f t="shared" si="14"/>
        <v>10.30663687523672</v>
      </c>
      <c r="E972">
        <f t="shared" si="15"/>
        <v>10.30663687523672</v>
      </c>
      <c r="F972">
        <f t="shared" si="16"/>
        <v>106.22676367798934</v>
      </c>
      <c r="G972" s="40">
        <f t="shared" si="19"/>
        <v>0.29447533929247771</v>
      </c>
      <c r="I972" s="13">
        <v>44010</v>
      </c>
      <c r="J972">
        <v>34</v>
      </c>
      <c r="K972">
        <f t="shared" si="18"/>
        <v>28.397173547611906</v>
      </c>
      <c r="L972" s="17">
        <f t="shared" si="20"/>
        <v>5.6028264523880935</v>
      </c>
      <c r="M972">
        <f t="shared" si="21"/>
        <v>5.6028264523880935</v>
      </c>
      <c r="N972">
        <f t="shared" si="22"/>
        <v>31.391664255579748</v>
      </c>
      <c r="O972" s="40">
        <f t="shared" si="23"/>
        <v>0.16478901330553217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7"/>
        <v>27.347194740500438</v>
      </c>
      <c r="D973" s="17">
        <f t="shared" si="14"/>
        <v>15.652805259499562</v>
      </c>
      <c r="E973">
        <f t="shared" si="15"/>
        <v>15.652805259499562</v>
      </c>
      <c r="F973">
        <f t="shared" si="16"/>
        <v>245.01031249181716</v>
      </c>
      <c r="G973" s="40">
        <f t="shared" si="19"/>
        <v>0.36401872696510612</v>
      </c>
      <c r="I973" s="13">
        <v>44011</v>
      </c>
      <c r="J973">
        <v>28</v>
      </c>
      <c r="K973">
        <f t="shared" si="18"/>
        <v>28.855946662087391</v>
      </c>
      <c r="L973" s="17">
        <f t="shared" si="20"/>
        <v>-0.85594666208739056</v>
      </c>
      <c r="M973">
        <f t="shared" si="21"/>
        <v>0.85594666208739056</v>
      </c>
      <c r="N973">
        <f t="shared" si="22"/>
        <v>0.73264468833854557</v>
      </c>
      <c r="O973" s="40">
        <f t="shared" si="23"/>
        <v>3.0569523645978234E-2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7"/>
        <v>31.377598641936302</v>
      </c>
      <c r="D974" s="17">
        <f t="shared" si="14"/>
        <v>-1.3775986419363022</v>
      </c>
      <c r="E974">
        <f t="shared" si="15"/>
        <v>1.3775986419363022</v>
      </c>
      <c r="F974">
        <f t="shared" si="16"/>
        <v>1.8977780182647441</v>
      </c>
      <c r="G974" s="40">
        <f t="shared" si="19"/>
        <v>4.5919954731210071E-2</v>
      </c>
      <c r="I974" s="13">
        <v>44012</v>
      </c>
      <c r="J974">
        <v>26</v>
      </c>
      <c r="K974">
        <f t="shared" si="18"/>
        <v>28.785859658799367</v>
      </c>
      <c r="L974" s="17">
        <f t="shared" si="20"/>
        <v>-2.7858596587993674</v>
      </c>
      <c r="M974">
        <f t="shared" si="21"/>
        <v>2.7858596587993674</v>
      </c>
      <c r="N974">
        <f t="shared" si="22"/>
        <v>7.7610140385257278</v>
      </c>
      <c r="O974" s="40">
        <f t="shared" si="23"/>
        <v>0.10714844841536028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7"/>
        <v>31.022884017367446</v>
      </c>
      <c r="D975" s="17">
        <f t="shared" si="14"/>
        <v>-10.022884017367446</v>
      </c>
      <c r="E975">
        <f t="shared" si="15"/>
        <v>10.022884017367446</v>
      </c>
      <c r="F975">
        <f t="shared" si="16"/>
        <v>100.45820402559978</v>
      </c>
      <c r="G975" s="40">
        <f t="shared" si="19"/>
        <v>0.4772801913032117</v>
      </c>
      <c r="I975" s="13">
        <v>44013</v>
      </c>
      <c r="J975">
        <v>36</v>
      </c>
      <c r="K975">
        <f t="shared" si="18"/>
        <v>28.557746665648516</v>
      </c>
      <c r="L975" s="17">
        <f t="shared" si="20"/>
        <v>7.4422533343514843</v>
      </c>
      <c r="M975">
        <f t="shared" si="21"/>
        <v>7.4422533343514843</v>
      </c>
      <c r="N975">
        <f t="shared" si="22"/>
        <v>55.387134692665789</v>
      </c>
      <c r="O975" s="40">
        <f t="shared" si="23"/>
        <v>0.20672925928754124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7"/>
        <v>28.442115255632505</v>
      </c>
      <c r="D976" s="17">
        <f t="shared" si="14"/>
        <v>-6.4421152556325048</v>
      </c>
      <c r="E976">
        <f t="shared" si="15"/>
        <v>6.4421152556325048</v>
      </c>
      <c r="F976">
        <f t="shared" si="16"/>
        <v>41.500848966853049</v>
      </c>
      <c r="G976" s="40">
        <f t="shared" si="19"/>
        <v>0.29282342071056838</v>
      </c>
      <c r="I976" s="13">
        <v>44014</v>
      </c>
      <c r="J976">
        <v>28</v>
      </c>
      <c r="K976">
        <f t="shared" si="18"/>
        <v>29.167136545904533</v>
      </c>
      <c r="L976" s="17">
        <f t="shared" si="20"/>
        <v>-1.1671365459045333</v>
      </c>
      <c r="M976">
        <f t="shared" si="21"/>
        <v>1.1671365459045333</v>
      </c>
      <c r="N976">
        <f t="shared" si="22"/>
        <v>1.3622077167859648</v>
      </c>
      <c r="O976" s="40">
        <f t="shared" si="23"/>
        <v>4.1683448068019047E-2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7"/>
        <v>26.78335019535405</v>
      </c>
      <c r="D977" s="17">
        <f t="shared" si="14"/>
        <v>1.2166498046459502</v>
      </c>
      <c r="E977">
        <f t="shared" si="15"/>
        <v>1.2166498046459502</v>
      </c>
      <c r="F977">
        <f t="shared" si="16"/>
        <v>1.4802367471450288</v>
      </c>
      <c r="G977" s="40">
        <f t="shared" si="19"/>
        <v>4.3451778737355361E-2</v>
      </c>
      <c r="I977" s="13">
        <v>44015</v>
      </c>
      <c r="J977">
        <v>31</v>
      </c>
      <c r="K977">
        <f t="shared" si="18"/>
        <v>29.071568554867696</v>
      </c>
      <c r="L977" s="17">
        <f t="shared" si="20"/>
        <v>1.9284314451323041</v>
      </c>
      <c r="M977">
        <f t="shared" si="21"/>
        <v>1.9284314451323041</v>
      </c>
      <c r="N977">
        <f t="shared" si="22"/>
        <v>3.718847838575067</v>
      </c>
      <c r="O977" s="40">
        <f t="shared" si="23"/>
        <v>6.2207465972009809E-2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7"/>
        <v>27.096622483485934</v>
      </c>
      <c r="D978" s="17">
        <f t="shared" si="14"/>
        <v>2.9033775165140661</v>
      </c>
      <c r="E978">
        <f t="shared" si="15"/>
        <v>2.9033775165140661</v>
      </c>
      <c r="F978">
        <f t="shared" si="16"/>
        <v>8.4296010033993856</v>
      </c>
      <c r="G978" s="40">
        <f t="shared" si="19"/>
        <v>9.6779250550468862E-2</v>
      </c>
      <c r="I978" s="13">
        <v>44016</v>
      </c>
      <c r="J978">
        <v>36</v>
      </c>
      <c r="K978">
        <f t="shared" si="18"/>
        <v>29.229473231668585</v>
      </c>
      <c r="L978" s="17">
        <f t="shared" si="20"/>
        <v>6.7705267683314148</v>
      </c>
      <c r="M978">
        <f t="shared" si="21"/>
        <v>6.7705267683314148</v>
      </c>
      <c r="N978">
        <f t="shared" si="22"/>
        <v>45.840032720692228</v>
      </c>
      <c r="O978" s="40">
        <f t="shared" si="23"/>
        <v>0.18807018800920597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7"/>
        <v>27.844206311170606</v>
      </c>
      <c r="D979" s="17">
        <f t="shared" si="14"/>
        <v>3.1557936888293945</v>
      </c>
      <c r="E979">
        <f t="shared" si="15"/>
        <v>3.1557936888293945</v>
      </c>
      <c r="F979">
        <f t="shared" si="16"/>
        <v>9.9590338064554373</v>
      </c>
      <c r="G979" s="40">
        <f t="shared" si="19"/>
        <v>0.10179979641385144</v>
      </c>
      <c r="I979" s="13">
        <v>44017</v>
      </c>
      <c r="J979">
        <v>22</v>
      </c>
      <c r="K979">
        <f t="shared" si="18"/>
        <v>29.783860500048661</v>
      </c>
      <c r="L979" s="17">
        <f t="shared" si="20"/>
        <v>-7.7838605000486609</v>
      </c>
      <c r="M979">
        <f t="shared" si="21"/>
        <v>7.7838605000486609</v>
      </c>
      <c r="N979">
        <f t="shared" si="22"/>
        <v>60.588484284217792</v>
      </c>
      <c r="O979" s="40">
        <f t="shared" si="23"/>
        <v>0.35381184091130274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7"/>
        <v>28.656784183617177</v>
      </c>
      <c r="D980" s="17">
        <f t="shared" si="14"/>
        <v>5.3432158163828234</v>
      </c>
      <c r="E980">
        <f t="shared" si="15"/>
        <v>5.3432158163828234</v>
      </c>
      <c r="F980">
        <f t="shared" si="16"/>
        <v>28.549955260443561</v>
      </c>
      <c r="G980" s="40">
        <f t="shared" si="19"/>
        <v>0.15715340636420069</v>
      </c>
      <c r="I980" s="13">
        <v>44018</v>
      </c>
      <c r="J980">
        <v>23</v>
      </c>
      <c r="K980">
        <f t="shared" si="18"/>
        <v>29.146498990711176</v>
      </c>
      <c r="L980" s="17">
        <f t="shared" si="20"/>
        <v>-6.1464989907111764</v>
      </c>
      <c r="M980">
        <f t="shared" si="21"/>
        <v>6.1464989907111764</v>
      </c>
      <c r="N980">
        <f t="shared" si="22"/>
        <v>37.779449842813513</v>
      </c>
      <c r="O980" s="40">
        <f t="shared" si="23"/>
        <v>0.26723908655265982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7"/>
        <v>30.032596219577538</v>
      </c>
      <c r="D981" s="17">
        <f t="shared" si="14"/>
        <v>-10.032596219577538</v>
      </c>
      <c r="E981">
        <f t="shared" si="15"/>
        <v>10.032596219577538</v>
      </c>
      <c r="F981">
        <f t="shared" si="16"/>
        <v>100.65298690508151</v>
      </c>
      <c r="G981" s="40">
        <f t="shared" si="19"/>
        <v>0.50162981097887693</v>
      </c>
      <c r="I981" s="13">
        <v>44019</v>
      </c>
      <c r="J981">
        <v>31</v>
      </c>
      <c r="K981">
        <f t="shared" si="18"/>
        <v>28.643208640911549</v>
      </c>
      <c r="L981" s="17">
        <f t="shared" si="20"/>
        <v>2.3567913590884508</v>
      </c>
      <c r="M981">
        <f t="shared" si="21"/>
        <v>2.3567913590884508</v>
      </c>
      <c r="N981">
        <f t="shared" si="22"/>
        <v>5.5544655102739871</v>
      </c>
      <c r="O981" s="40">
        <f t="shared" si="23"/>
        <v>7.6025527712530669E-2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7"/>
        <v>27.449326685806518</v>
      </c>
      <c r="D982" s="17">
        <f t="shared" si="14"/>
        <v>0.55067331419348164</v>
      </c>
      <c r="E982">
        <f t="shared" si="15"/>
        <v>0.55067331419348164</v>
      </c>
      <c r="F982">
        <f t="shared" si="16"/>
        <v>0.30324109896483298</v>
      </c>
      <c r="G982" s="40">
        <f t="shared" si="19"/>
        <v>1.966690407833863E-2</v>
      </c>
      <c r="I982" s="13">
        <v>44020</v>
      </c>
      <c r="J982">
        <v>25</v>
      </c>
      <c r="K982">
        <f t="shared" si="18"/>
        <v>28.83618847370952</v>
      </c>
      <c r="L982" s="17">
        <f t="shared" si="20"/>
        <v>-3.8361884737095195</v>
      </c>
      <c r="M982">
        <f t="shared" si="21"/>
        <v>3.8361884737095195</v>
      </c>
      <c r="N982">
        <f t="shared" si="22"/>
        <v>14.716342005821772</v>
      </c>
      <c r="O982" s="40">
        <f t="shared" si="23"/>
        <v>0.15344753894838079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7"/>
        <v>27.591118258444595</v>
      </c>
      <c r="D983" s="17">
        <f t="shared" si="14"/>
        <v>-0.59111825844459531</v>
      </c>
      <c r="E983">
        <f t="shared" si="15"/>
        <v>0.59111825844459531</v>
      </c>
      <c r="F983">
        <f t="shared" si="16"/>
        <v>0.3494207954665714</v>
      </c>
      <c r="G983" s="40">
        <f t="shared" si="19"/>
        <v>2.1893268831281308E-2</v>
      </c>
      <c r="I983" s="13">
        <v>44021</v>
      </c>
      <c r="J983">
        <v>30</v>
      </c>
      <c r="K983">
        <f t="shared" si="18"/>
        <v>28.522071991831243</v>
      </c>
      <c r="L983" s="17">
        <f t="shared" si="20"/>
        <v>1.4779280081687567</v>
      </c>
      <c r="M983">
        <f t="shared" si="21"/>
        <v>1.4779280081687567</v>
      </c>
      <c r="N983">
        <f t="shared" si="22"/>
        <v>2.1842711973296685</v>
      </c>
      <c r="O983" s="40">
        <f t="shared" si="23"/>
        <v>4.9264266938958558E-2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7"/>
        <v>27.438912612520575</v>
      </c>
      <c r="D984" s="17">
        <f t="shared" si="14"/>
        <v>0.5610873874794251</v>
      </c>
      <c r="E984">
        <f t="shared" si="15"/>
        <v>0.5610873874794251</v>
      </c>
      <c r="F984">
        <f t="shared" si="16"/>
        <v>0.31481905638848651</v>
      </c>
      <c r="G984" s="40">
        <f t="shared" si="19"/>
        <v>2.0038835267122326E-2</v>
      </c>
      <c r="I984" s="13">
        <v>44022</v>
      </c>
      <c r="J984">
        <v>22</v>
      </c>
      <c r="K984">
        <f t="shared" si="18"/>
        <v>28.643088346887026</v>
      </c>
      <c r="L984" s="17">
        <f t="shared" si="20"/>
        <v>-6.6430883468870263</v>
      </c>
      <c r="M984">
        <f t="shared" si="21"/>
        <v>6.6430883468870263</v>
      </c>
      <c r="N984">
        <f t="shared" si="22"/>
        <v>44.130622784546205</v>
      </c>
      <c r="O984" s="40">
        <f t="shared" si="23"/>
        <v>0.30195856122213754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7"/>
        <v>27.583385680322341</v>
      </c>
      <c r="D985" s="17">
        <f t="shared" si="14"/>
        <v>0.41661431967765949</v>
      </c>
      <c r="E985">
        <f t="shared" si="15"/>
        <v>0.41661431967765949</v>
      </c>
      <c r="F985">
        <f t="shared" si="16"/>
        <v>0.17356749136047905</v>
      </c>
      <c r="G985" s="40">
        <f t="shared" si="19"/>
        <v>1.4879082845630696E-2</v>
      </c>
      <c r="I985" s="13">
        <v>44023</v>
      </c>
      <c r="J985">
        <v>27</v>
      </c>
      <c r="K985">
        <f t="shared" si="18"/>
        <v>28.099136047715206</v>
      </c>
      <c r="L985" s="17">
        <f t="shared" si="20"/>
        <v>-1.0991360477152057</v>
      </c>
      <c r="M985">
        <f t="shared" si="21"/>
        <v>1.0991360477152057</v>
      </c>
      <c r="N985">
        <f t="shared" si="22"/>
        <v>1.2081000513870028</v>
      </c>
      <c r="O985" s="40">
        <f t="shared" si="23"/>
        <v>4.0708742507970581E-2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7"/>
        <v>27.690658718706551</v>
      </c>
      <c r="D986" s="17">
        <f t="shared" si="14"/>
        <v>3.3093412812934488</v>
      </c>
      <c r="E986">
        <f t="shared" si="15"/>
        <v>3.3093412812934488</v>
      </c>
      <c r="F986">
        <f t="shared" si="16"/>
        <v>10.951739716072966</v>
      </c>
      <c r="G986" s="40">
        <f t="shared" si="19"/>
        <v>0.10675294455785318</v>
      </c>
      <c r="I986" s="13">
        <v>44024</v>
      </c>
      <c r="J986">
        <v>21</v>
      </c>
      <c r="K986">
        <f t="shared" si="18"/>
        <v>28.009136103557083</v>
      </c>
      <c r="L986" s="17">
        <f t="shared" si="20"/>
        <v>-7.0091361035570827</v>
      </c>
      <c r="M986">
        <f t="shared" si="21"/>
        <v>7.0091361035570827</v>
      </c>
      <c r="N986">
        <f t="shared" si="22"/>
        <v>49.127988918187363</v>
      </c>
      <c r="O986" s="40">
        <f t="shared" si="23"/>
        <v>0.33376838588367058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7"/>
        <v>28.542773198519246</v>
      </c>
      <c r="D987" s="17">
        <f t="shared" si="14"/>
        <v>-0.54277319851924588</v>
      </c>
      <c r="E987">
        <f t="shared" si="15"/>
        <v>0.54277319851924588</v>
      </c>
      <c r="F987">
        <f t="shared" si="16"/>
        <v>0.29460274503081268</v>
      </c>
      <c r="G987" s="40">
        <f t="shared" si="19"/>
        <v>1.9384757089973066E-2</v>
      </c>
      <c r="I987" s="13">
        <v>44025</v>
      </c>
      <c r="J987">
        <v>23</v>
      </c>
      <c r="K987">
        <f t="shared" si="18"/>
        <v>27.435210920020317</v>
      </c>
      <c r="L987" s="17">
        <f t="shared" si="20"/>
        <v>-4.4352109200203174</v>
      </c>
      <c r="M987">
        <f t="shared" si="21"/>
        <v>4.4352109200203174</v>
      </c>
      <c r="N987">
        <f t="shared" si="22"/>
        <v>19.671095905067471</v>
      </c>
      <c r="O987" s="40">
        <f t="shared" si="23"/>
        <v>0.19283525739218771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7"/>
        <v>28.403015808029821</v>
      </c>
      <c r="D988" s="17">
        <f t="shared" si="14"/>
        <v>2.5969841919701793</v>
      </c>
      <c r="E988">
        <f t="shared" si="15"/>
        <v>2.5969841919701793</v>
      </c>
      <c r="F988">
        <f t="shared" si="16"/>
        <v>6.7443268933430049</v>
      </c>
      <c r="G988" s="40">
        <f t="shared" si="19"/>
        <v>8.3773683611941263E-2</v>
      </c>
      <c r="I988" s="13">
        <v>44026</v>
      </c>
      <c r="J988">
        <v>29</v>
      </c>
      <c r="K988">
        <f t="shared" si="18"/>
        <v>27.072045017163173</v>
      </c>
      <c r="L988" s="17">
        <f t="shared" si="20"/>
        <v>1.9279549828368268</v>
      </c>
      <c r="M988">
        <f t="shared" si="21"/>
        <v>1.9279549828368268</v>
      </c>
      <c r="N988">
        <f t="shared" si="22"/>
        <v>3.717010415845349</v>
      </c>
      <c r="O988" s="40">
        <f t="shared" si="23"/>
        <v>6.6481206304718168E-2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7"/>
        <v>29.071707141356899</v>
      </c>
      <c r="D989" s="17">
        <f t="shared" si="14"/>
        <v>-3.0717071413568995</v>
      </c>
      <c r="E989">
        <f t="shared" si="15"/>
        <v>3.0717071413568995</v>
      </c>
      <c r="F989">
        <f t="shared" si="16"/>
        <v>9.4353847622629754</v>
      </c>
      <c r="G989" s="40">
        <f t="shared" si="19"/>
        <v>0.11814258235988075</v>
      </c>
      <c r="I989" s="13">
        <v>44027</v>
      </c>
      <c r="J989">
        <v>28</v>
      </c>
      <c r="K989">
        <f t="shared" si="18"/>
        <v>27.229910680067576</v>
      </c>
      <c r="L989" s="17">
        <f t="shared" si="20"/>
        <v>0.77008931993242413</v>
      </c>
      <c r="M989">
        <f t="shared" si="21"/>
        <v>0.77008931993242413</v>
      </c>
      <c r="N989">
        <f t="shared" si="22"/>
        <v>0.5930375606739835</v>
      </c>
      <c r="O989" s="40">
        <f t="shared" si="23"/>
        <v>2.7503189997586577E-2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7"/>
        <v>28.280780515659579</v>
      </c>
      <c r="D990" s="17">
        <f t="shared" si="14"/>
        <v>4.7192194843404209</v>
      </c>
      <c r="E990">
        <f t="shared" si="15"/>
        <v>4.7192194843404209</v>
      </c>
      <c r="F990">
        <f t="shared" si="16"/>
        <v>22.271032541378268</v>
      </c>
      <c r="G990" s="40">
        <f t="shared" si="19"/>
        <v>0.14300665104061883</v>
      </c>
      <c r="I990" s="13">
        <v>44028</v>
      </c>
      <c r="J990">
        <v>32</v>
      </c>
      <c r="K990">
        <f t="shared" si="18"/>
        <v>27.292967474478743</v>
      </c>
      <c r="L990" s="17">
        <f t="shared" si="20"/>
        <v>4.7070325255212566</v>
      </c>
      <c r="M990">
        <f t="shared" si="21"/>
        <v>4.7070325255212566</v>
      </c>
      <c r="N990">
        <f t="shared" si="22"/>
        <v>22.156155196315019</v>
      </c>
      <c r="O990" s="40">
        <f t="shared" si="23"/>
        <v>0.14709476642253927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7"/>
        <v>29.495921208084308</v>
      </c>
      <c r="D991" s="17">
        <f t="shared" si="14"/>
        <v>3.5040787919156919</v>
      </c>
      <c r="E991">
        <f t="shared" si="15"/>
        <v>3.5040787919156919</v>
      </c>
      <c r="F991">
        <f t="shared" si="16"/>
        <v>12.278568179953336</v>
      </c>
      <c r="G991" s="40">
        <f t="shared" si="19"/>
        <v>0.10618420581562703</v>
      </c>
      <c r="I991" s="13">
        <v>44029</v>
      </c>
      <c r="J991">
        <v>30</v>
      </c>
      <c r="K991">
        <f t="shared" si="18"/>
        <v>27.678390794301613</v>
      </c>
      <c r="L991" s="17">
        <f t="shared" si="20"/>
        <v>2.3216092056983868</v>
      </c>
      <c r="M991">
        <f t="shared" si="21"/>
        <v>2.3216092056983868</v>
      </c>
      <c r="N991">
        <f t="shared" si="22"/>
        <v>5.3898693039834944</v>
      </c>
      <c r="O991" s="40">
        <f t="shared" si="23"/>
        <v>7.7386973523279556E-2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7"/>
        <v>30.398178190123016</v>
      </c>
      <c r="D992" s="17">
        <f t="shared" si="14"/>
        <v>3.6018218098769843</v>
      </c>
      <c r="E992">
        <f t="shared" si="15"/>
        <v>3.6018218098769843</v>
      </c>
      <c r="F992">
        <f t="shared" si="16"/>
        <v>12.973120350105514</v>
      </c>
      <c r="G992" s="40">
        <f t="shared" si="19"/>
        <v>0.10593593558461718</v>
      </c>
      <c r="I992" s="13">
        <v>44030</v>
      </c>
      <c r="J992">
        <v>22</v>
      </c>
      <c r="K992">
        <f t="shared" si="18"/>
        <v>27.868489826449796</v>
      </c>
      <c r="L992" s="17">
        <f t="shared" si="20"/>
        <v>-5.868489826449796</v>
      </c>
      <c r="M992">
        <f t="shared" si="21"/>
        <v>5.868489826449796</v>
      </c>
      <c r="N992">
        <f t="shared" si="22"/>
        <v>34.439172843144753</v>
      </c>
      <c r="O992" s="40">
        <f t="shared" si="23"/>
        <v>0.26674953756589981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7"/>
        <v>31.325602791281639</v>
      </c>
      <c r="D993" s="17">
        <f t="shared" si="14"/>
        <v>-6.3256027912816393</v>
      </c>
      <c r="E993">
        <f t="shared" si="15"/>
        <v>6.3256027912816393</v>
      </c>
      <c r="F993">
        <f t="shared" si="16"/>
        <v>40.013250673070068</v>
      </c>
      <c r="G993" s="40">
        <f t="shared" si="19"/>
        <v>0.25302411165126559</v>
      </c>
      <c r="I993" s="13">
        <v>44031</v>
      </c>
      <c r="J993">
        <v>25</v>
      </c>
      <c r="K993">
        <f t="shared" si="18"/>
        <v>27.387963546039924</v>
      </c>
      <c r="L993" s="17">
        <f t="shared" si="20"/>
        <v>-2.3879635460399236</v>
      </c>
      <c r="M993">
        <f t="shared" si="21"/>
        <v>2.3879635460399236</v>
      </c>
      <c r="N993">
        <f t="shared" si="22"/>
        <v>5.7023698972155659</v>
      </c>
      <c r="O993" s="40">
        <f t="shared" si="23"/>
        <v>9.5518541841596943E-2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7"/>
        <v>29.69683825059699</v>
      </c>
      <c r="D994" s="17">
        <f t="shared" si="14"/>
        <v>2.3031617494030101</v>
      </c>
      <c r="E994">
        <f t="shared" si="15"/>
        <v>2.3031617494030101</v>
      </c>
      <c r="F994">
        <f t="shared" si="16"/>
        <v>5.304554043913134</v>
      </c>
      <c r="G994" s="40">
        <f t="shared" si="19"/>
        <v>7.1973804668844066E-2</v>
      </c>
      <c r="I994" s="13">
        <v>44032</v>
      </c>
      <c r="J994">
        <v>28</v>
      </c>
      <c r="K994">
        <f t="shared" si="18"/>
        <v>27.192431258438241</v>
      </c>
      <c r="L994" s="17">
        <f t="shared" si="20"/>
        <v>0.8075687415617594</v>
      </c>
      <c r="M994">
        <f t="shared" si="21"/>
        <v>0.8075687415617594</v>
      </c>
      <c r="N994">
        <f t="shared" si="22"/>
        <v>0.65216727234764371</v>
      </c>
      <c r="O994" s="40">
        <f t="shared" si="23"/>
        <v>2.8841740770062834E-2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7"/>
        <v>30.289873936312055</v>
      </c>
      <c r="D995" s="17">
        <f t="shared" si="14"/>
        <v>-4.2898739363120555</v>
      </c>
      <c r="E995">
        <f t="shared" si="15"/>
        <v>4.2898739363120555</v>
      </c>
      <c r="F995">
        <f t="shared" si="16"/>
        <v>18.403018389449489</v>
      </c>
      <c r="G995" s="40">
        <f t="shared" si="19"/>
        <v>0.16499515139661752</v>
      </c>
      <c r="I995" s="13">
        <v>44033</v>
      </c>
      <c r="J995">
        <v>24</v>
      </c>
      <c r="K995">
        <f t="shared" si="18"/>
        <v>27.258556959433569</v>
      </c>
      <c r="L995" s="17">
        <f t="shared" si="20"/>
        <v>-3.2585569594335695</v>
      </c>
      <c r="M995">
        <f t="shared" si="21"/>
        <v>3.2585569594335695</v>
      </c>
      <c r="N995">
        <f t="shared" si="22"/>
        <v>10.61819345787295</v>
      </c>
      <c r="O995" s="40">
        <f t="shared" si="23"/>
        <v>0.13577320664306539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7"/>
        <v>29.185284416226704</v>
      </c>
      <c r="D996" s="17">
        <f t="shared" si="14"/>
        <v>-5.185284416226704</v>
      </c>
      <c r="E996">
        <f t="shared" si="15"/>
        <v>5.185284416226704</v>
      </c>
      <c r="F996">
        <f t="shared" si="16"/>
        <v>26.887174477163512</v>
      </c>
      <c r="G996" s="40">
        <f t="shared" si="19"/>
        <v>0.21605351734277933</v>
      </c>
      <c r="I996" s="13">
        <v>44034</v>
      </c>
      <c r="J996">
        <v>26</v>
      </c>
      <c r="K996">
        <f t="shared" si="18"/>
        <v>26.991738356773133</v>
      </c>
      <c r="L996" s="17">
        <f t="shared" si="20"/>
        <v>-0.99173835677313349</v>
      </c>
      <c r="M996">
        <f t="shared" si="21"/>
        <v>0.99173835677313349</v>
      </c>
      <c r="N996">
        <f t="shared" si="22"/>
        <v>0.98354496829507498</v>
      </c>
      <c r="O996" s="40">
        <f t="shared" si="23"/>
        <v>3.814378295281283E-2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7"/>
        <v>27.850137763933731</v>
      </c>
      <c r="D997" s="17">
        <f t="shared" si="14"/>
        <v>-3.8501377639337306</v>
      </c>
      <c r="E997">
        <f t="shared" si="15"/>
        <v>3.8501377639337306</v>
      </c>
      <c r="F997">
        <f t="shared" si="16"/>
        <v>14.823560801268627</v>
      </c>
      <c r="G997" s="40">
        <f t="shared" si="19"/>
        <v>0.1604224068305721</v>
      </c>
      <c r="I997" s="13">
        <v>44035</v>
      </c>
      <c r="J997">
        <v>32</v>
      </c>
      <c r="K997">
        <f t="shared" si="18"/>
        <v>26.910532397861505</v>
      </c>
      <c r="L997" s="17">
        <f t="shared" si="20"/>
        <v>5.0894676021384946</v>
      </c>
      <c r="M997">
        <f t="shared" si="21"/>
        <v>5.0894676021384946</v>
      </c>
      <c r="N997">
        <f t="shared" si="22"/>
        <v>25.902680473217359</v>
      </c>
      <c r="O997" s="40">
        <f t="shared" si="23"/>
        <v>0.15904586256682796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7"/>
        <v>26.858774873540234</v>
      </c>
      <c r="D998" s="17">
        <f t="shared" si="14"/>
        <v>3.1412251264597657</v>
      </c>
      <c r="E998">
        <f t="shared" si="15"/>
        <v>3.1412251264597657</v>
      </c>
      <c r="F998">
        <f t="shared" si="16"/>
        <v>9.8672952951021706</v>
      </c>
      <c r="G998" s="40">
        <f t="shared" si="19"/>
        <v>0.10470750421532553</v>
      </c>
      <c r="I998" s="13">
        <v>44036</v>
      </c>
      <c r="J998">
        <v>27</v>
      </c>
      <c r="K998">
        <f t="shared" si="18"/>
        <v>27.327270435831601</v>
      </c>
      <c r="L998" s="17">
        <f t="shared" si="20"/>
        <v>-0.32727043583160054</v>
      </c>
      <c r="M998">
        <f t="shared" si="21"/>
        <v>0.32727043583160054</v>
      </c>
      <c r="N998">
        <f t="shared" si="22"/>
        <v>0.10710593816940576</v>
      </c>
      <c r="O998" s="40">
        <f t="shared" si="23"/>
        <v>1.2121127253022243E-2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7"/>
        <v>27.667601521229365</v>
      </c>
      <c r="D999" s="17">
        <f t="shared" si="14"/>
        <v>-0.66760152122936489</v>
      </c>
      <c r="E999">
        <f t="shared" si="15"/>
        <v>0.66760152122936489</v>
      </c>
      <c r="F999">
        <f t="shared" si="16"/>
        <v>0.44569179114776214</v>
      </c>
      <c r="G999" s="40">
        <f t="shared" si="19"/>
        <v>2.4725982267754257E-2</v>
      </c>
      <c r="I999" s="13">
        <v>44037</v>
      </c>
      <c r="J999">
        <v>22</v>
      </c>
      <c r="K999">
        <f t="shared" si="18"/>
        <v>27.300472733208093</v>
      </c>
      <c r="L999" s="17">
        <f t="shared" si="20"/>
        <v>-5.3004727332080925</v>
      </c>
      <c r="M999">
        <f t="shared" si="21"/>
        <v>5.3004727332080925</v>
      </c>
      <c r="N999">
        <f t="shared" si="22"/>
        <v>28.095011195482467</v>
      </c>
      <c r="O999" s="40">
        <f t="shared" si="23"/>
        <v>0.24093057878218602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7"/>
        <v>27.495702380394249</v>
      </c>
      <c r="D1000" s="17">
        <f t="shared" si="14"/>
        <v>7.5042976196057509</v>
      </c>
      <c r="E1000">
        <f t="shared" si="15"/>
        <v>7.5042976196057509</v>
      </c>
      <c r="F1000">
        <f t="shared" si="16"/>
        <v>56.314482763620539</v>
      </c>
      <c r="G1000" s="40">
        <f t="shared" si="19"/>
        <v>0.21440850341730716</v>
      </c>
      <c r="I1000" s="13">
        <v>44038</v>
      </c>
      <c r="J1000">
        <v>26</v>
      </c>
      <c r="K1000">
        <f t="shared" si="18"/>
        <v>26.866457079739153</v>
      </c>
      <c r="L1000" s="17">
        <f t="shared" si="20"/>
        <v>-0.86645707973915265</v>
      </c>
      <c r="M1000">
        <f t="shared" si="21"/>
        <v>0.86645707973915265</v>
      </c>
      <c r="N1000">
        <f t="shared" si="22"/>
        <v>0.75074787103010032</v>
      </c>
      <c r="O1000" s="40">
        <f t="shared" si="23"/>
        <v>3.3325272297659719E-2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7"/>
        <v>29.427966271893133</v>
      </c>
      <c r="D1001" s="17">
        <f t="shared" si="14"/>
        <v>-4.4279662718931334</v>
      </c>
      <c r="E1001">
        <f t="shared" si="15"/>
        <v>4.4279662718931334</v>
      </c>
      <c r="F1001">
        <f t="shared" si="16"/>
        <v>19.606885305023173</v>
      </c>
      <c r="G1001" s="40">
        <f t="shared" si="19"/>
        <v>0.17711865087572534</v>
      </c>
      <c r="I1001" s="13">
        <v>44039</v>
      </c>
      <c r="J1001">
        <v>30</v>
      </c>
      <c r="K1001">
        <f t="shared" si="18"/>
        <v>26.795509457782767</v>
      </c>
      <c r="L1001" s="17">
        <f t="shared" si="20"/>
        <v>3.2044905422172327</v>
      </c>
      <c r="M1001">
        <f t="shared" si="21"/>
        <v>3.2044905422172327</v>
      </c>
      <c r="N1001">
        <f t="shared" si="22"/>
        <v>10.268759635159695</v>
      </c>
      <c r="O1001" s="40">
        <f t="shared" si="23"/>
        <v>0.10681635140724109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17"/>
        <v>28.28781968207764</v>
      </c>
      <c r="D1002" s="17">
        <f t="shared" si="14"/>
        <v>-5.2878196820776395</v>
      </c>
      <c r="E1002">
        <f t="shared" si="15"/>
        <v>5.2878196820776395</v>
      </c>
      <c r="F1002">
        <f t="shared" si="16"/>
        <v>27.961036990167671</v>
      </c>
      <c r="G1002" s="40">
        <f t="shared" si="19"/>
        <v>0.22990520356859304</v>
      </c>
      <c r="I1002" s="13">
        <v>44040</v>
      </c>
      <c r="J1002">
        <v>26</v>
      </c>
      <c r="K1002">
        <f t="shared" si="18"/>
        <v>27.057900970147678</v>
      </c>
      <c r="L1002" s="17">
        <f t="shared" si="20"/>
        <v>-1.0579009701476778</v>
      </c>
      <c r="M1002">
        <f t="shared" si="21"/>
        <v>1.0579009701476778</v>
      </c>
      <c r="N1002">
        <f t="shared" si="22"/>
        <v>1.1191544626393979</v>
      </c>
      <c r="O1002" s="40">
        <f t="shared" si="23"/>
        <v>4.068849885183376E-2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si="17"/>
        <v>26.92627146606052</v>
      </c>
      <c r="D1003" s="17">
        <f t="shared" ref="D1003:D1066" si="24">B1003-C1003</f>
        <v>-13.92627146606052</v>
      </c>
      <c r="E1003">
        <f t="shared" ref="E1003:E1066" si="25">ABS(D1003)</f>
        <v>13.92627146606052</v>
      </c>
      <c r="F1003">
        <f t="shared" ref="F1003:F1066" si="26">E1003^2</f>
        <v>193.94103694641143</v>
      </c>
      <c r="G1003" s="40">
        <f t="shared" si="19"/>
        <v>1.0712516512354247</v>
      </c>
      <c r="I1003" s="13">
        <v>44041</v>
      </c>
      <c r="J1003">
        <v>29</v>
      </c>
      <c r="K1003">
        <f t="shared" si="18"/>
        <v>26.971277454854889</v>
      </c>
      <c r="L1003" s="17">
        <f t="shared" si="20"/>
        <v>2.0287225451451114</v>
      </c>
      <c r="M1003">
        <f t="shared" si="21"/>
        <v>2.0287225451451114</v>
      </c>
      <c r="N1003">
        <f t="shared" si="22"/>
        <v>4.1157151651800588</v>
      </c>
      <c r="O1003" s="40">
        <f t="shared" si="23"/>
        <v>6.9955949832590042E-2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ref="C1004:C1067" si="27">$F$861*B1003+(1-$F$861)*C1003</f>
        <v>23.340428678218942</v>
      </c>
      <c r="D1004" s="17">
        <f t="shared" si="24"/>
        <v>-5.3404286782189416</v>
      </c>
      <c r="E1004">
        <f t="shared" si="25"/>
        <v>5.3404286782189416</v>
      </c>
      <c r="F1004">
        <f t="shared" si="26"/>
        <v>28.52017846714331</v>
      </c>
      <c r="G1004" s="40">
        <f t="shared" si="19"/>
        <v>0.29669048212327453</v>
      </c>
      <c r="I1004" s="13">
        <v>44042</v>
      </c>
      <c r="J1004">
        <v>31</v>
      </c>
      <c r="K1004">
        <f t="shared" ref="K1004:K1067" si="28">$N$861*J1003+(1-$N$861)*K1003</f>
        <v>27.137394211879581</v>
      </c>
      <c r="L1004" s="17">
        <f t="shared" si="20"/>
        <v>3.862605788120419</v>
      </c>
      <c r="M1004">
        <f t="shared" si="21"/>
        <v>3.862605788120419</v>
      </c>
      <c r="N1004">
        <f t="shared" si="22"/>
        <v>14.919723474421364</v>
      </c>
      <c r="O1004" s="40">
        <f t="shared" si="23"/>
        <v>0.12460018671356191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7"/>
        <v>21.965334295889562</v>
      </c>
      <c r="D1005" s="17">
        <f t="shared" si="24"/>
        <v>4.0346657041104379</v>
      </c>
      <c r="E1005">
        <f t="shared" si="25"/>
        <v>4.0346657041104379</v>
      </c>
      <c r="F1005">
        <f t="shared" si="26"/>
        <v>16.278527343924974</v>
      </c>
      <c r="G1005" s="40">
        <f t="shared" ref="G1005:G1068" si="29">E1005/B1005</f>
        <v>0.15517945015809376</v>
      </c>
      <c r="I1005" s="13">
        <v>44043</v>
      </c>
      <c r="J1005">
        <v>29</v>
      </c>
      <c r="K1005">
        <f t="shared" si="28"/>
        <v>27.453673807984458</v>
      </c>
      <c r="L1005" s="17">
        <f t="shared" si="20"/>
        <v>1.5463261920155418</v>
      </c>
      <c r="M1005">
        <f t="shared" si="21"/>
        <v>1.5463261920155418</v>
      </c>
      <c r="N1005">
        <f t="shared" si="22"/>
        <v>2.3911246921132863</v>
      </c>
      <c r="O1005" s="40">
        <f t="shared" si="23"/>
        <v>5.3321592828122127E-2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7"/>
        <v>23.004210850299341</v>
      </c>
      <c r="D1006" s="17">
        <f t="shared" si="24"/>
        <v>3.9957891497006592</v>
      </c>
      <c r="E1006">
        <f t="shared" si="25"/>
        <v>3.9957891497006592</v>
      </c>
      <c r="F1006">
        <f t="shared" si="26"/>
        <v>15.966330928865517</v>
      </c>
      <c r="G1006" s="40">
        <f t="shared" si="29"/>
        <v>0.14799219072965406</v>
      </c>
      <c r="I1006" s="13">
        <v>44044</v>
      </c>
      <c r="J1006">
        <v>20</v>
      </c>
      <c r="K1006">
        <f t="shared" si="28"/>
        <v>27.580290773391908</v>
      </c>
      <c r="L1006" s="17">
        <f t="shared" si="20"/>
        <v>-7.5802907733919085</v>
      </c>
      <c r="M1006">
        <f t="shared" si="21"/>
        <v>7.5802907733919085</v>
      </c>
      <c r="N1006">
        <f t="shared" si="22"/>
        <v>57.460808209170501</v>
      </c>
      <c r="O1006" s="40">
        <f t="shared" si="23"/>
        <v>0.37901453866959545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7"/>
        <v>24.033077172423603</v>
      </c>
      <c r="D1007" s="17">
        <f t="shared" si="24"/>
        <v>1.966922827576397</v>
      </c>
      <c r="E1007">
        <f t="shared" si="25"/>
        <v>1.966922827576397</v>
      </c>
      <c r="F1007">
        <f t="shared" si="26"/>
        <v>3.8687854096411289</v>
      </c>
      <c r="G1007" s="40">
        <f t="shared" si="29"/>
        <v>7.5650877983707579E-2</v>
      </c>
      <c r="I1007" s="13">
        <v>44045</v>
      </c>
      <c r="J1007">
        <v>27</v>
      </c>
      <c r="K1007">
        <f t="shared" si="28"/>
        <v>26.959598050479432</v>
      </c>
      <c r="L1007" s="17">
        <f t="shared" si="20"/>
        <v>4.0401949520568081E-2</v>
      </c>
      <c r="M1007">
        <f t="shared" si="21"/>
        <v>4.0401949520568081E-2</v>
      </c>
      <c r="N1007">
        <f t="shared" si="22"/>
        <v>1.6323175250625313E-3</v>
      </c>
      <c r="O1007" s="40">
        <f t="shared" si="23"/>
        <v>1.4963685007617809E-3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7"/>
        <v>24.539535491342253</v>
      </c>
      <c r="D1008" s="17">
        <f t="shared" si="24"/>
        <v>2.460464508657747</v>
      </c>
      <c r="E1008">
        <f t="shared" si="25"/>
        <v>2.460464508657747</v>
      </c>
      <c r="F1008">
        <f t="shared" si="26"/>
        <v>6.0538855983644089</v>
      </c>
      <c r="G1008" s="40">
        <f t="shared" si="29"/>
        <v>9.1128315135472107E-2</v>
      </c>
      <c r="I1008" s="13">
        <v>44046</v>
      </c>
      <c r="J1008">
        <v>23</v>
      </c>
      <c r="K1008">
        <f t="shared" si="28"/>
        <v>26.962906260785417</v>
      </c>
      <c r="L1008" s="17">
        <f t="shared" si="20"/>
        <v>-3.9629062607854166</v>
      </c>
      <c r="M1008">
        <f t="shared" si="21"/>
        <v>3.9629062607854166</v>
      </c>
      <c r="N1008">
        <f t="shared" si="22"/>
        <v>15.704626031772253</v>
      </c>
      <c r="O1008" s="40">
        <f t="shared" si="23"/>
        <v>0.1723002722080616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7"/>
        <v>25.17307469346197</v>
      </c>
      <c r="D1009" s="17">
        <f t="shared" si="24"/>
        <v>-6.1730746934619702</v>
      </c>
      <c r="E1009">
        <f t="shared" si="25"/>
        <v>6.1730746934619702</v>
      </c>
      <c r="F1009">
        <f t="shared" si="26"/>
        <v>38.106851171060597</v>
      </c>
      <c r="G1009" s="40">
        <f t="shared" si="29"/>
        <v>0.32489866807694578</v>
      </c>
      <c r="I1009" s="13">
        <v>44047</v>
      </c>
      <c r="J1009">
        <v>37</v>
      </c>
      <c r="K1009">
        <f t="shared" si="28"/>
        <v>26.63841381700108</v>
      </c>
      <c r="L1009" s="17">
        <f t="shared" si="20"/>
        <v>10.36158618299892</v>
      </c>
      <c r="M1009">
        <f t="shared" si="21"/>
        <v>10.36158618299892</v>
      </c>
      <c r="N1009">
        <f t="shared" si="22"/>
        <v>107.36246822771413</v>
      </c>
      <c r="O1009" s="40">
        <f t="shared" si="23"/>
        <v>0.28004286981078164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7"/>
        <v>23.583584252872441</v>
      </c>
      <c r="D1010" s="17">
        <f t="shared" si="24"/>
        <v>0.41641574712755869</v>
      </c>
      <c r="E1010">
        <f t="shared" si="25"/>
        <v>0.41641574712755869</v>
      </c>
      <c r="F1010">
        <f t="shared" si="26"/>
        <v>0.17340207445580291</v>
      </c>
      <c r="G1010" s="40">
        <f t="shared" si="29"/>
        <v>1.7350656130314945E-2</v>
      </c>
      <c r="I1010" s="13">
        <v>44048</v>
      </c>
      <c r="J1010">
        <v>36</v>
      </c>
      <c r="K1010">
        <f t="shared" si="28"/>
        <v>27.48684580119264</v>
      </c>
      <c r="L1010" s="17">
        <f t="shared" ref="L1010:L1073" si="30">J1010-K1010</f>
        <v>8.51315419880736</v>
      </c>
      <c r="M1010">
        <f t="shared" ref="M1010:M1073" si="31">ABS(L1010)</f>
        <v>8.51315419880736</v>
      </c>
      <c r="N1010">
        <f t="shared" ref="N1010:N1073" si="32">M1010^2</f>
        <v>72.473794412671381</v>
      </c>
      <c r="O1010" s="40">
        <f t="shared" ref="O1010:O1073" si="33">ABS(M1010/J1010)</f>
        <v>0.23647650552242666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7"/>
        <v>23.690806161279159</v>
      </c>
      <c r="D1011" s="17">
        <f t="shared" si="24"/>
        <v>0.30919383872084083</v>
      </c>
      <c r="E1011">
        <f t="shared" si="25"/>
        <v>0.30919383872084083</v>
      </c>
      <c r="F1011">
        <f t="shared" si="26"/>
        <v>9.5600829902929327E-2</v>
      </c>
      <c r="G1011" s="40">
        <f t="shared" si="29"/>
        <v>1.2883076613368368E-2</v>
      </c>
      <c r="I1011" s="13">
        <v>44049</v>
      </c>
      <c r="J1011">
        <v>35</v>
      </c>
      <c r="K1011">
        <f t="shared" si="28"/>
        <v>28.183923659838833</v>
      </c>
      <c r="L1011" s="17">
        <f t="shared" si="30"/>
        <v>6.8160763401611675</v>
      </c>
      <c r="M1011">
        <f t="shared" si="31"/>
        <v>6.8160763401611675</v>
      </c>
      <c r="N1011">
        <f t="shared" si="32"/>
        <v>46.458896674904857</v>
      </c>
      <c r="O1011" s="40">
        <f t="shared" si="33"/>
        <v>0.19474503829031908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7"/>
        <v>23.770419753425788</v>
      </c>
      <c r="D1012" s="17">
        <f t="shared" si="24"/>
        <v>-3.7704197534257879</v>
      </c>
      <c r="E1012">
        <f t="shared" si="25"/>
        <v>3.7704197534257879</v>
      </c>
      <c r="F1012">
        <f t="shared" si="26"/>
        <v>14.21606511702338</v>
      </c>
      <c r="G1012" s="40">
        <f t="shared" si="29"/>
        <v>0.18852098767128939</v>
      </c>
      <c r="I1012" s="13">
        <v>44050</v>
      </c>
      <c r="J1012">
        <v>35</v>
      </c>
      <c r="K1012">
        <f t="shared" si="28"/>
        <v>28.742040638412313</v>
      </c>
      <c r="L1012" s="17">
        <f t="shared" si="30"/>
        <v>6.2579593615876874</v>
      </c>
      <c r="M1012">
        <f t="shared" si="31"/>
        <v>6.2579593615876874</v>
      </c>
      <c r="N1012">
        <f t="shared" si="32"/>
        <v>39.162055371282975</v>
      </c>
      <c r="O1012" s="40">
        <f t="shared" si="33"/>
        <v>0.17879883890250536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7"/>
        <v>22.799583265503877</v>
      </c>
      <c r="D1013" s="17">
        <f t="shared" si="24"/>
        <v>0.20041673449612318</v>
      </c>
      <c r="E1013">
        <f t="shared" si="25"/>
        <v>0.20041673449612318</v>
      </c>
      <c r="F1013">
        <f t="shared" si="26"/>
        <v>4.016686746608953E-2</v>
      </c>
      <c r="G1013" s="40">
        <f t="shared" si="29"/>
        <v>8.7137710650488347E-3</v>
      </c>
      <c r="I1013" s="13">
        <v>44051</v>
      </c>
      <c r="J1013">
        <v>26</v>
      </c>
      <c r="K1013">
        <f t="shared" si="28"/>
        <v>29.254457635614308</v>
      </c>
      <c r="L1013" s="17">
        <f t="shared" si="30"/>
        <v>-3.2544576356143082</v>
      </c>
      <c r="M1013">
        <f t="shared" si="31"/>
        <v>3.2544576356143082</v>
      </c>
      <c r="N1013">
        <f t="shared" si="32"/>
        <v>10.591494502008274</v>
      </c>
      <c r="O1013" s="40">
        <f t="shared" si="33"/>
        <v>0.12517144752362724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7"/>
        <v>22.851188097687935</v>
      </c>
      <c r="D1014" s="17">
        <f t="shared" si="24"/>
        <v>11.148811902312065</v>
      </c>
      <c r="E1014">
        <f t="shared" si="25"/>
        <v>11.148811902312065</v>
      </c>
      <c r="F1014">
        <f t="shared" si="26"/>
        <v>124.29600683313517</v>
      </c>
      <c r="G1014" s="40">
        <f t="shared" si="29"/>
        <v>0.32790623242094308</v>
      </c>
      <c r="I1014" s="13">
        <v>44052</v>
      </c>
      <c r="J1014">
        <v>24</v>
      </c>
      <c r="K1014">
        <f t="shared" si="28"/>
        <v>28.987974695600535</v>
      </c>
      <c r="L1014" s="17">
        <f t="shared" si="30"/>
        <v>-4.9879746956005349</v>
      </c>
      <c r="M1014">
        <f t="shared" si="31"/>
        <v>4.9879746956005349</v>
      </c>
      <c r="N1014">
        <f t="shared" si="32"/>
        <v>24.879891563951247</v>
      </c>
      <c r="O1014" s="40">
        <f t="shared" si="33"/>
        <v>0.20783227898335563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7"/>
        <v>25.721869374463093</v>
      </c>
      <c r="D1015" s="17">
        <f t="shared" si="24"/>
        <v>2.2781306255369067</v>
      </c>
      <c r="E1015">
        <f t="shared" si="25"/>
        <v>2.2781306255369067</v>
      </c>
      <c r="F1015">
        <f t="shared" si="26"/>
        <v>5.1898791470091776</v>
      </c>
      <c r="G1015" s="40">
        <f t="shared" si="29"/>
        <v>8.1361808054889531E-2</v>
      </c>
      <c r="I1015" s="13">
        <v>44053</v>
      </c>
      <c r="J1015">
        <v>18</v>
      </c>
      <c r="K1015">
        <f t="shared" si="28"/>
        <v>28.579547144707856</v>
      </c>
      <c r="L1015" s="17">
        <f t="shared" si="30"/>
        <v>-10.579547144707856</v>
      </c>
      <c r="M1015">
        <f t="shared" si="31"/>
        <v>10.579547144707856</v>
      </c>
      <c r="N1015">
        <f t="shared" si="32"/>
        <v>111.92681778709616</v>
      </c>
      <c r="O1015" s="40">
        <f t="shared" si="33"/>
        <v>0.58775261915043642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7"/>
        <v>26.308459855142083</v>
      </c>
      <c r="D1016" s="17">
        <f t="shared" si="24"/>
        <v>3.6915401448579175</v>
      </c>
      <c r="E1016">
        <f t="shared" si="25"/>
        <v>3.6915401448579175</v>
      </c>
      <c r="F1016">
        <f t="shared" si="26"/>
        <v>13.627468641097614</v>
      </c>
      <c r="G1016" s="40">
        <f t="shared" si="29"/>
        <v>0.12305133816193058</v>
      </c>
      <c r="I1016" s="13">
        <v>44054</v>
      </c>
      <c r="J1016">
        <v>31</v>
      </c>
      <c r="K1016">
        <f t="shared" si="28"/>
        <v>27.71326798461552</v>
      </c>
      <c r="L1016" s="17">
        <f t="shared" si="30"/>
        <v>3.2867320153844801</v>
      </c>
      <c r="M1016">
        <f t="shared" si="31"/>
        <v>3.2867320153844801</v>
      </c>
      <c r="N1016">
        <f t="shared" si="32"/>
        <v>10.802607340953326</v>
      </c>
      <c r="O1016" s="40">
        <f t="shared" si="33"/>
        <v>0.10602361339949935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7"/>
        <v>27.258985818730167</v>
      </c>
      <c r="D1017" s="17">
        <f t="shared" si="24"/>
        <v>-3.2589858187301672</v>
      </c>
      <c r="E1017">
        <f t="shared" si="25"/>
        <v>3.2589858187301672</v>
      </c>
      <c r="F1017">
        <f t="shared" si="26"/>
        <v>10.620988566684339</v>
      </c>
      <c r="G1017" s="40">
        <f t="shared" si="29"/>
        <v>0.13579107578042363</v>
      </c>
      <c r="I1017" s="13">
        <v>44055</v>
      </c>
      <c r="J1017">
        <v>32</v>
      </c>
      <c r="K1017">
        <f t="shared" si="28"/>
        <v>27.982393629673034</v>
      </c>
      <c r="L1017" s="17">
        <f t="shared" si="30"/>
        <v>4.0176063703269662</v>
      </c>
      <c r="M1017">
        <f t="shared" si="31"/>
        <v>4.0176063703269662</v>
      </c>
      <c r="N1017">
        <f t="shared" si="32"/>
        <v>16.141160946891819</v>
      </c>
      <c r="O1017" s="40">
        <f t="shared" si="33"/>
        <v>0.12555019907271769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7"/>
        <v>26.419837248184791</v>
      </c>
      <c r="D1018" s="17">
        <f t="shared" si="24"/>
        <v>-5.4198372481847912</v>
      </c>
      <c r="E1018">
        <f t="shared" si="25"/>
        <v>5.4198372481847912</v>
      </c>
      <c r="F1018">
        <f t="shared" si="26"/>
        <v>29.37463579681129</v>
      </c>
      <c r="G1018" s="40">
        <f t="shared" si="29"/>
        <v>0.2580874880087996</v>
      </c>
      <c r="I1018" s="13">
        <v>44056</v>
      </c>
      <c r="J1018">
        <v>32</v>
      </c>
      <c r="K1018">
        <f t="shared" si="28"/>
        <v>28.311365052028236</v>
      </c>
      <c r="L1018" s="17">
        <f t="shared" si="30"/>
        <v>3.6886349479717637</v>
      </c>
      <c r="M1018">
        <f t="shared" si="31"/>
        <v>3.6886349479717637</v>
      </c>
      <c r="N1018">
        <f t="shared" si="32"/>
        <v>13.606027779398657</v>
      </c>
      <c r="O1018" s="40">
        <f t="shared" si="33"/>
        <v>0.11526984212411762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7"/>
        <v>25.02429614049904</v>
      </c>
      <c r="D1019" s="17">
        <f t="shared" si="24"/>
        <v>-1.0242961404990396</v>
      </c>
      <c r="E1019">
        <f t="shared" si="25"/>
        <v>1.0242961404990396</v>
      </c>
      <c r="F1019">
        <f t="shared" si="26"/>
        <v>1.0491825834412283</v>
      </c>
      <c r="G1019" s="40">
        <f t="shared" si="29"/>
        <v>4.267900585412665E-2</v>
      </c>
      <c r="I1019" s="13">
        <v>44057</v>
      </c>
      <c r="J1019">
        <v>28</v>
      </c>
      <c r="K1019">
        <f t="shared" si="28"/>
        <v>28.613399490828826</v>
      </c>
      <c r="L1019" s="17">
        <f t="shared" si="30"/>
        <v>-0.61339949082882583</v>
      </c>
      <c r="M1019">
        <f t="shared" si="31"/>
        <v>0.61339949082882583</v>
      </c>
      <c r="N1019">
        <f t="shared" si="32"/>
        <v>0.3762589353490628</v>
      </c>
      <c r="O1019" s="40">
        <f t="shared" si="33"/>
        <v>2.1907124672458065E-2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7"/>
        <v>24.760552543587711</v>
      </c>
      <c r="D1020" s="17">
        <f t="shared" si="24"/>
        <v>9.2394474564122895</v>
      </c>
      <c r="E1020">
        <f t="shared" si="25"/>
        <v>9.2394474564122895</v>
      </c>
      <c r="F1020">
        <f t="shared" si="26"/>
        <v>85.36738929980352</v>
      </c>
      <c r="G1020" s="40">
        <f t="shared" si="29"/>
        <v>0.27174845460036146</v>
      </c>
      <c r="I1020" s="13">
        <v>44058</v>
      </c>
      <c r="J1020">
        <v>21</v>
      </c>
      <c r="K1020">
        <f t="shared" si="28"/>
        <v>28.563172842329784</v>
      </c>
      <c r="L1020" s="17">
        <f t="shared" si="30"/>
        <v>-7.5631728423297844</v>
      </c>
      <c r="M1020">
        <f t="shared" si="31"/>
        <v>7.5631728423297844</v>
      </c>
      <c r="N1020">
        <f t="shared" si="32"/>
        <v>57.201583442954792</v>
      </c>
      <c r="O1020" s="40">
        <f t="shared" si="33"/>
        <v>0.36015108772998972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7"/>
        <v>27.139596073362405</v>
      </c>
      <c r="D1021" s="17">
        <f t="shared" si="24"/>
        <v>4.8604039266375949</v>
      </c>
      <c r="E1021">
        <f t="shared" si="25"/>
        <v>4.8604039266375949</v>
      </c>
      <c r="F1021">
        <f t="shared" si="26"/>
        <v>23.623526330074149</v>
      </c>
      <c r="G1021" s="40">
        <f t="shared" si="29"/>
        <v>0.15188762270742484</v>
      </c>
      <c r="I1021" s="13">
        <v>44059</v>
      </c>
      <c r="J1021">
        <v>29</v>
      </c>
      <c r="K1021">
        <f t="shared" si="28"/>
        <v>27.943881777422153</v>
      </c>
      <c r="L1021" s="17">
        <f t="shared" si="30"/>
        <v>1.0561182225778474</v>
      </c>
      <c r="M1021">
        <f t="shared" si="31"/>
        <v>1.0561182225778474</v>
      </c>
      <c r="N1021">
        <f t="shared" si="32"/>
        <v>1.1153857000609915</v>
      </c>
      <c r="O1021" s="40">
        <f t="shared" si="33"/>
        <v>3.6417869744063705E-2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7"/>
        <v>28.391090014781351</v>
      </c>
      <c r="D1022" s="17">
        <f t="shared" si="24"/>
        <v>-2.3910900147813514</v>
      </c>
      <c r="E1022">
        <f t="shared" si="25"/>
        <v>2.3910900147813514</v>
      </c>
      <c r="F1022">
        <f t="shared" si="26"/>
        <v>5.7173114587870835</v>
      </c>
      <c r="G1022" s="40">
        <f t="shared" si="29"/>
        <v>9.1965000568513519E-2</v>
      </c>
      <c r="I1022" s="13">
        <v>44060</v>
      </c>
      <c r="J1022">
        <v>29</v>
      </c>
      <c r="K1022">
        <f t="shared" si="28"/>
        <v>28.030359316989674</v>
      </c>
      <c r="L1022" s="17">
        <f t="shared" si="30"/>
        <v>0.96964068301032569</v>
      </c>
      <c r="M1022">
        <f t="shared" si="31"/>
        <v>0.96964068301032569</v>
      </c>
      <c r="N1022">
        <f t="shared" si="32"/>
        <v>0.94020305414873095</v>
      </c>
      <c r="O1022" s="40">
        <f t="shared" si="33"/>
        <v>3.3435885621045713E-2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7"/>
        <v>27.775413887436034</v>
      </c>
      <c r="D1023" s="17">
        <f t="shared" si="24"/>
        <v>-0.77541388743603434</v>
      </c>
      <c r="E1023">
        <f t="shared" si="25"/>
        <v>0.77541388743603434</v>
      </c>
      <c r="F1023">
        <f t="shared" si="26"/>
        <v>0.60126669682866296</v>
      </c>
      <c r="G1023" s="40">
        <f t="shared" si="29"/>
        <v>2.8719032868001274E-2</v>
      </c>
      <c r="I1023" s="13">
        <v>44061</v>
      </c>
      <c r="J1023">
        <v>34</v>
      </c>
      <c r="K1023">
        <f t="shared" si="28"/>
        <v>28.109755864401414</v>
      </c>
      <c r="L1023" s="17">
        <f t="shared" si="30"/>
        <v>5.8902441355985857</v>
      </c>
      <c r="M1023">
        <f t="shared" si="31"/>
        <v>5.8902441355985857</v>
      </c>
      <c r="N1023">
        <f t="shared" si="32"/>
        <v>34.694975976953529</v>
      </c>
      <c r="O1023" s="40">
        <f t="shared" si="33"/>
        <v>0.173242474576429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7"/>
        <v>27.575754394754806</v>
      </c>
      <c r="D1024" s="17">
        <f t="shared" si="24"/>
        <v>-5.5757543947548065</v>
      </c>
      <c r="E1024">
        <f t="shared" si="25"/>
        <v>5.5757543947548065</v>
      </c>
      <c r="F1024">
        <f t="shared" si="26"/>
        <v>31.089037070627537</v>
      </c>
      <c r="G1024" s="40">
        <f t="shared" si="29"/>
        <v>0.25344338157976393</v>
      </c>
      <c r="I1024" s="13">
        <v>44062</v>
      </c>
      <c r="J1024">
        <v>32</v>
      </c>
      <c r="K1024">
        <f t="shared" si="28"/>
        <v>28.592063440777927</v>
      </c>
      <c r="L1024" s="17">
        <f t="shared" si="30"/>
        <v>3.4079365592220725</v>
      </c>
      <c r="M1024">
        <f t="shared" si="31"/>
        <v>3.4079365592220725</v>
      </c>
      <c r="N1024">
        <f t="shared" si="32"/>
        <v>11.614031591682378</v>
      </c>
      <c r="O1024" s="40">
        <f t="shared" si="33"/>
        <v>0.10649801747568977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7"/>
        <v>26.140066548805947</v>
      </c>
      <c r="D1025" s="17">
        <f t="shared" si="24"/>
        <v>-3.1400665488059474</v>
      </c>
      <c r="E1025">
        <f t="shared" si="25"/>
        <v>3.1400665488059474</v>
      </c>
      <c r="F1025">
        <f t="shared" si="26"/>
        <v>9.860017930930093</v>
      </c>
      <c r="G1025" s="40">
        <f t="shared" si="29"/>
        <v>0.13652463255678032</v>
      </c>
      <c r="I1025" s="13">
        <v>44063</v>
      </c>
      <c r="J1025">
        <v>32</v>
      </c>
      <c r="K1025">
        <f t="shared" si="28"/>
        <v>28.871113609919398</v>
      </c>
      <c r="L1025" s="17">
        <f t="shared" si="30"/>
        <v>3.1288863900806021</v>
      </c>
      <c r="M1025">
        <f t="shared" si="31"/>
        <v>3.1288863900806021</v>
      </c>
      <c r="N1025">
        <f t="shared" si="32"/>
        <v>9.7899300420316209</v>
      </c>
      <c r="O1025" s="40">
        <f t="shared" si="33"/>
        <v>9.7777699690018816E-2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7"/>
        <v>25.331538220543827</v>
      </c>
      <c r="D1026" s="17">
        <f t="shared" si="24"/>
        <v>0.66846177945617313</v>
      </c>
      <c r="E1026">
        <f t="shared" si="25"/>
        <v>0.66846177945617313</v>
      </c>
      <c r="F1026">
        <f t="shared" si="26"/>
        <v>0.44684115059371343</v>
      </c>
      <c r="G1026" s="40">
        <f t="shared" si="29"/>
        <v>2.5710068440622045E-2</v>
      </c>
      <c r="I1026" s="13">
        <v>44064</v>
      </c>
      <c r="J1026">
        <v>27</v>
      </c>
      <c r="K1026">
        <f t="shared" si="28"/>
        <v>29.127314469648937</v>
      </c>
      <c r="L1026" s="17">
        <f t="shared" si="30"/>
        <v>-2.1273144696489368</v>
      </c>
      <c r="M1026">
        <f t="shared" si="31"/>
        <v>2.1273144696489368</v>
      </c>
      <c r="N1026">
        <f t="shared" si="32"/>
        <v>4.5254668527777371</v>
      </c>
      <c r="O1026" s="40">
        <f t="shared" si="33"/>
        <v>7.8789424801812474E-2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7"/>
        <v>25.503658867240421</v>
      </c>
      <c r="D1027" s="17">
        <f t="shared" si="24"/>
        <v>16.496341132759579</v>
      </c>
      <c r="E1027">
        <f t="shared" si="25"/>
        <v>16.496341132759579</v>
      </c>
      <c r="F1027">
        <f t="shared" si="26"/>
        <v>272.12927076837559</v>
      </c>
      <c r="G1027" s="40">
        <f t="shared" si="29"/>
        <v>0.39277002697046615</v>
      </c>
      <c r="I1027" s="13">
        <v>44065</v>
      </c>
      <c r="J1027">
        <v>28</v>
      </c>
      <c r="K1027">
        <f t="shared" si="28"/>
        <v>28.953124765041249</v>
      </c>
      <c r="L1027" s="17">
        <f t="shared" si="30"/>
        <v>-0.95312476504124888</v>
      </c>
      <c r="M1027">
        <f t="shared" si="31"/>
        <v>0.95312476504124888</v>
      </c>
      <c r="N1027">
        <f t="shared" si="32"/>
        <v>0.90844681773493585</v>
      </c>
      <c r="O1027" s="40">
        <f t="shared" si="33"/>
        <v>3.4040170180044606E-2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7"/>
        <v>29.75126283078815</v>
      </c>
      <c r="D1028" s="17">
        <f t="shared" si="24"/>
        <v>0.24873716921185007</v>
      </c>
      <c r="E1028">
        <f t="shared" si="25"/>
        <v>0.24873716921185007</v>
      </c>
      <c r="F1028">
        <f t="shared" si="26"/>
        <v>6.1870179347524534E-2</v>
      </c>
      <c r="G1028" s="40">
        <f t="shared" si="29"/>
        <v>8.2912389737283352E-3</v>
      </c>
      <c r="I1028" s="13">
        <v>44066</v>
      </c>
      <c r="J1028">
        <v>22</v>
      </c>
      <c r="K1028">
        <f t="shared" si="28"/>
        <v>28.875080581331915</v>
      </c>
      <c r="L1028" s="17">
        <f t="shared" si="30"/>
        <v>-6.8750805813319147</v>
      </c>
      <c r="M1028">
        <f t="shared" si="31"/>
        <v>6.8750805813319147</v>
      </c>
      <c r="N1028">
        <f t="shared" si="32"/>
        <v>47.266732999807175</v>
      </c>
      <c r="O1028" s="40">
        <f t="shared" si="33"/>
        <v>0.31250366278781433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7"/>
        <v>29.81530957771967</v>
      </c>
      <c r="D1029" s="17">
        <f t="shared" si="24"/>
        <v>10.18469042228033</v>
      </c>
      <c r="E1029">
        <f t="shared" si="25"/>
        <v>10.18469042228033</v>
      </c>
      <c r="F1029">
        <f t="shared" si="26"/>
        <v>103.72791899768868</v>
      </c>
      <c r="G1029" s="40">
        <f t="shared" si="29"/>
        <v>0.25461726055700823</v>
      </c>
      <c r="I1029" s="13">
        <v>44067</v>
      </c>
      <c r="J1029">
        <v>33</v>
      </c>
      <c r="K1029">
        <f t="shared" si="28"/>
        <v>28.312132191377195</v>
      </c>
      <c r="L1029" s="17">
        <f t="shared" si="30"/>
        <v>4.6878678086228049</v>
      </c>
      <c r="M1029">
        <f t="shared" si="31"/>
        <v>4.6878678086228049</v>
      </c>
      <c r="N1029">
        <f t="shared" si="32"/>
        <v>21.976104591121981</v>
      </c>
      <c r="O1029" s="40">
        <f t="shared" si="33"/>
        <v>0.14205660026129713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7"/>
        <v>32.437741488955716</v>
      </c>
      <c r="D1030" s="17">
        <f t="shared" si="24"/>
        <v>10.562258511044284</v>
      </c>
      <c r="E1030">
        <f t="shared" si="25"/>
        <v>10.562258511044284</v>
      </c>
      <c r="F1030">
        <f t="shared" si="26"/>
        <v>111.56130485412741</v>
      </c>
      <c r="G1030" s="40">
        <f t="shared" si="29"/>
        <v>0.24563391886149499</v>
      </c>
      <c r="I1030" s="13">
        <v>44068</v>
      </c>
      <c r="J1030">
        <v>31</v>
      </c>
      <c r="K1030">
        <f t="shared" si="28"/>
        <v>28.695986257371793</v>
      </c>
      <c r="L1030" s="17">
        <f t="shared" si="30"/>
        <v>2.3040137426282072</v>
      </c>
      <c r="M1030">
        <f t="shared" si="31"/>
        <v>2.3040137426282072</v>
      </c>
      <c r="N1030">
        <f t="shared" si="32"/>
        <v>5.308479326219639</v>
      </c>
      <c r="O1030" s="40">
        <f t="shared" si="33"/>
        <v>7.4323023955748621E-2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7"/>
        <v>35.157392516687729</v>
      </c>
      <c r="D1031" s="17">
        <f t="shared" si="24"/>
        <v>-0.1573925166877288</v>
      </c>
      <c r="E1031">
        <f t="shared" si="25"/>
        <v>0.1573925166877288</v>
      </c>
      <c r="F1031">
        <f t="shared" si="26"/>
        <v>2.4772404309296989E-2</v>
      </c>
      <c r="G1031" s="40">
        <f t="shared" si="29"/>
        <v>4.4969290482208225E-3</v>
      </c>
      <c r="I1031" s="13">
        <v>44069</v>
      </c>
      <c r="J1031">
        <v>30</v>
      </c>
      <c r="K1031">
        <f t="shared" si="28"/>
        <v>28.88464453002797</v>
      </c>
      <c r="L1031" s="17">
        <f t="shared" si="30"/>
        <v>1.1153554699720303</v>
      </c>
      <c r="M1031">
        <f t="shared" si="31"/>
        <v>1.1153554699720303</v>
      </c>
      <c r="N1031">
        <f t="shared" si="32"/>
        <v>1.2440178243965285</v>
      </c>
      <c r="O1031" s="40">
        <f t="shared" si="33"/>
        <v>3.7178515665734345E-2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7"/>
        <v>35.116865888853397</v>
      </c>
      <c r="D1032" s="17">
        <f t="shared" si="24"/>
        <v>-5.1168658888533969</v>
      </c>
      <c r="E1032">
        <f t="shared" si="25"/>
        <v>5.1168658888533969</v>
      </c>
      <c r="F1032">
        <f t="shared" si="26"/>
        <v>26.182316524511464</v>
      </c>
      <c r="G1032" s="40">
        <f t="shared" si="29"/>
        <v>0.17056219629511324</v>
      </c>
      <c r="I1032" s="13">
        <v>44070</v>
      </c>
      <c r="J1032">
        <v>35</v>
      </c>
      <c r="K1032">
        <f t="shared" si="28"/>
        <v>28.975972560095407</v>
      </c>
      <c r="L1032" s="17">
        <f t="shared" si="30"/>
        <v>6.024027439904593</v>
      </c>
      <c r="M1032">
        <f t="shared" si="31"/>
        <v>6.024027439904593</v>
      </c>
      <c r="N1032">
        <f t="shared" si="32"/>
        <v>36.288906596723486</v>
      </c>
      <c r="O1032" s="40">
        <f t="shared" si="33"/>
        <v>0.17211506971155979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7"/>
        <v>33.799336161775059</v>
      </c>
      <c r="D1033" s="17">
        <f t="shared" si="24"/>
        <v>-7.7993361617750594</v>
      </c>
      <c r="E1033">
        <f t="shared" si="25"/>
        <v>7.7993361617750594</v>
      </c>
      <c r="F1033">
        <f t="shared" si="26"/>
        <v>60.829644564372117</v>
      </c>
      <c r="G1033" s="40">
        <f t="shared" si="29"/>
        <v>0.29997446776057923</v>
      </c>
      <c r="I1033" s="13">
        <v>44071</v>
      </c>
      <c r="J1033">
        <v>32</v>
      </c>
      <c r="K1033">
        <f t="shared" si="28"/>
        <v>29.469234640185874</v>
      </c>
      <c r="L1033" s="17">
        <f t="shared" si="30"/>
        <v>2.5307653598141258</v>
      </c>
      <c r="M1033">
        <f t="shared" si="31"/>
        <v>2.5307653598141258</v>
      </c>
      <c r="N1033">
        <f t="shared" si="32"/>
        <v>6.4047733064351213</v>
      </c>
      <c r="O1033" s="40">
        <f t="shared" si="33"/>
        <v>7.908641749419143E-2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7"/>
        <v>31.791103492046375</v>
      </c>
      <c r="D1034" s="17">
        <f t="shared" si="24"/>
        <v>-4.7911034920463749</v>
      </c>
      <c r="E1034">
        <f t="shared" si="25"/>
        <v>4.7911034920463749</v>
      </c>
      <c r="F1034">
        <f t="shared" si="26"/>
        <v>22.954672671498969</v>
      </c>
      <c r="G1034" s="40">
        <f t="shared" si="29"/>
        <v>0.17744827748319908</v>
      </c>
      <c r="I1034" s="13">
        <v>44072</v>
      </c>
      <c r="J1034">
        <v>34</v>
      </c>
      <c r="K1034">
        <f t="shared" si="28"/>
        <v>29.676459889083908</v>
      </c>
      <c r="L1034" s="17">
        <f t="shared" si="30"/>
        <v>4.3235401109160918</v>
      </c>
      <c r="M1034">
        <f t="shared" si="31"/>
        <v>4.3235401109160918</v>
      </c>
      <c r="N1034">
        <f t="shared" si="32"/>
        <v>18.692999090700333</v>
      </c>
      <c r="O1034" s="40">
        <f t="shared" si="33"/>
        <v>0.12716294443870857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7"/>
        <v>30.557453556051193</v>
      </c>
      <c r="D1035" s="17">
        <f t="shared" si="24"/>
        <v>-3.5574535560511933</v>
      </c>
      <c r="E1035">
        <f t="shared" si="25"/>
        <v>3.5574535560511933</v>
      </c>
      <c r="F1035">
        <f t="shared" si="26"/>
        <v>12.655475803461281</v>
      </c>
      <c r="G1035" s="40">
        <f t="shared" si="29"/>
        <v>0.13175753911300717</v>
      </c>
      <c r="I1035" s="13">
        <v>44073</v>
      </c>
      <c r="J1035">
        <v>19</v>
      </c>
      <c r="K1035">
        <f t="shared" si="28"/>
        <v>30.030481913342619</v>
      </c>
      <c r="L1035" s="17">
        <f t="shared" si="30"/>
        <v>-11.030481913342619</v>
      </c>
      <c r="M1035">
        <f t="shared" si="31"/>
        <v>11.030481913342619</v>
      </c>
      <c r="N1035">
        <f t="shared" si="32"/>
        <v>121.67153124057864</v>
      </c>
      <c r="O1035" s="40">
        <f t="shared" si="33"/>
        <v>0.58055167964961152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7"/>
        <v>29.641453231905846</v>
      </c>
      <c r="D1036" s="17">
        <f t="shared" si="24"/>
        <v>-7.6414532319058459</v>
      </c>
      <c r="E1036">
        <f t="shared" si="25"/>
        <v>7.6414532319058459</v>
      </c>
      <c r="F1036">
        <f t="shared" si="26"/>
        <v>58.391807495404301</v>
      </c>
      <c r="G1036" s="40">
        <f t="shared" si="29"/>
        <v>0.34733878326844753</v>
      </c>
      <c r="I1036" s="13">
        <v>44074</v>
      </c>
      <c r="J1036">
        <v>33</v>
      </c>
      <c r="K1036">
        <f t="shared" si="28"/>
        <v>29.127279113014435</v>
      </c>
      <c r="L1036" s="17">
        <f t="shared" si="30"/>
        <v>3.8727208869855652</v>
      </c>
      <c r="M1036">
        <f t="shared" si="31"/>
        <v>3.8727208869855652</v>
      </c>
      <c r="N1036">
        <f t="shared" si="32"/>
        <v>14.997967068494262</v>
      </c>
      <c r="O1036" s="40">
        <f t="shared" si="33"/>
        <v>0.11735517839350197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7"/>
        <v>27.673873465344716</v>
      </c>
      <c r="D1037" s="17">
        <f t="shared" si="24"/>
        <v>-2.673873465344716</v>
      </c>
      <c r="E1037">
        <f t="shared" si="25"/>
        <v>2.673873465344716</v>
      </c>
      <c r="F1037">
        <f t="shared" si="26"/>
        <v>7.1495993086745599</v>
      </c>
      <c r="G1037" s="40">
        <f t="shared" si="29"/>
        <v>0.10695493861378864</v>
      </c>
      <c r="I1037" s="13">
        <v>44075</v>
      </c>
      <c r="J1037">
        <v>34</v>
      </c>
      <c r="K1037">
        <f t="shared" si="28"/>
        <v>29.444386958119892</v>
      </c>
      <c r="L1037" s="17">
        <f t="shared" si="30"/>
        <v>4.5556130418801075</v>
      </c>
      <c r="M1037">
        <f t="shared" si="31"/>
        <v>4.5556130418801075</v>
      </c>
      <c r="N1037">
        <f t="shared" si="32"/>
        <v>20.753610187348126</v>
      </c>
      <c r="O1037" s="40">
        <f t="shared" si="33"/>
        <v>0.13398861887882668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7"/>
        <v>26.985384094397563</v>
      </c>
      <c r="D1038" s="17">
        <f t="shared" si="24"/>
        <v>-3.9853840943975634</v>
      </c>
      <c r="E1038">
        <f t="shared" si="25"/>
        <v>3.9853840943975634</v>
      </c>
      <c r="F1038">
        <f t="shared" si="26"/>
        <v>15.883286379877086</v>
      </c>
      <c r="G1038" s="40">
        <f t="shared" si="29"/>
        <v>0.17327756932163318</v>
      </c>
      <c r="I1038" s="13">
        <v>44076</v>
      </c>
      <c r="J1038">
        <v>26</v>
      </c>
      <c r="K1038">
        <f t="shared" si="28"/>
        <v>29.817411680789583</v>
      </c>
      <c r="L1038" s="17">
        <f t="shared" si="30"/>
        <v>-3.8174116807895828</v>
      </c>
      <c r="M1038">
        <f t="shared" si="31"/>
        <v>3.8174116807895828</v>
      </c>
      <c r="N1038">
        <f t="shared" si="32"/>
        <v>14.572631940628748</v>
      </c>
      <c r="O1038" s="40">
        <f t="shared" si="33"/>
        <v>0.14682352618421474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7"/>
        <v>25.959196945417862</v>
      </c>
      <c r="D1039" s="17">
        <f t="shared" si="24"/>
        <v>-1.9591969454178617</v>
      </c>
      <c r="E1039">
        <f t="shared" si="25"/>
        <v>1.9591969454178617</v>
      </c>
      <c r="F1039">
        <f t="shared" si="26"/>
        <v>3.83845267093468</v>
      </c>
      <c r="G1039" s="40">
        <f t="shared" si="29"/>
        <v>8.1633206059077576E-2</v>
      </c>
      <c r="I1039" s="13">
        <v>44077</v>
      </c>
      <c r="J1039">
        <v>29</v>
      </c>
      <c r="K1039">
        <f t="shared" si="28"/>
        <v>29.504832688576737</v>
      </c>
      <c r="L1039" s="17">
        <f t="shared" si="30"/>
        <v>-0.50483268857673735</v>
      </c>
      <c r="M1039">
        <f t="shared" si="31"/>
        <v>0.50483268857673735</v>
      </c>
      <c r="N1039">
        <f t="shared" si="32"/>
        <v>0.25485604345561708</v>
      </c>
      <c r="O1039" s="40">
        <f t="shared" si="33"/>
        <v>1.7408023744025426E-2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7"/>
        <v>25.454727945670925</v>
      </c>
      <c r="D1040" s="17">
        <f t="shared" si="24"/>
        <v>-2.4547279456709248</v>
      </c>
      <c r="E1040">
        <f t="shared" si="25"/>
        <v>2.4547279456709248</v>
      </c>
      <c r="F1040">
        <f t="shared" si="26"/>
        <v>6.0256892872577987</v>
      </c>
      <c r="G1040" s="40">
        <f t="shared" si="29"/>
        <v>0.10672730198569239</v>
      </c>
      <c r="I1040" s="13">
        <v>44078</v>
      </c>
      <c r="J1040">
        <v>40</v>
      </c>
      <c r="K1040">
        <f t="shared" si="28"/>
        <v>29.463495755013739</v>
      </c>
      <c r="L1040" s="17">
        <f t="shared" si="30"/>
        <v>10.536504244986261</v>
      </c>
      <c r="M1040">
        <f t="shared" si="31"/>
        <v>10.536504244986261</v>
      </c>
      <c r="N1040">
        <f t="shared" si="32"/>
        <v>111.0179217046135</v>
      </c>
      <c r="O1040" s="40">
        <f t="shared" si="33"/>
        <v>0.26341260612465656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7"/>
        <v>24.822665837622182</v>
      </c>
      <c r="D1041" s="17">
        <f t="shared" si="24"/>
        <v>2.177334162377818</v>
      </c>
      <c r="E1041">
        <f t="shared" si="25"/>
        <v>2.177334162377818</v>
      </c>
      <c r="F1041">
        <f t="shared" si="26"/>
        <v>4.7407840546575137</v>
      </c>
      <c r="G1041" s="40">
        <f t="shared" si="29"/>
        <v>8.0642006013993253E-2</v>
      </c>
      <c r="I1041" s="13">
        <v>44079</v>
      </c>
      <c r="J1041">
        <v>30</v>
      </c>
      <c r="K1041">
        <f t="shared" si="28"/>
        <v>30.326250457347271</v>
      </c>
      <c r="L1041" s="17">
        <f t="shared" si="30"/>
        <v>-0.32625045734727109</v>
      </c>
      <c r="M1041">
        <f t="shared" si="31"/>
        <v>0.32625045734727109</v>
      </c>
      <c r="N1041">
        <f t="shared" si="32"/>
        <v>0.10643936091930356</v>
      </c>
      <c r="O1041" s="40">
        <f t="shared" si="33"/>
        <v>1.0875015244909036E-2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7"/>
        <v>25.383302474780326</v>
      </c>
      <c r="D1042" s="17">
        <f t="shared" si="24"/>
        <v>2.6166975252196742</v>
      </c>
      <c r="E1042">
        <f t="shared" si="25"/>
        <v>2.6166975252196742</v>
      </c>
      <c r="F1042">
        <f t="shared" si="26"/>
        <v>6.8471059384907678</v>
      </c>
      <c r="G1042" s="40">
        <f t="shared" si="29"/>
        <v>9.3453483043559799E-2</v>
      </c>
      <c r="I1042" s="13">
        <v>44080</v>
      </c>
      <c r="J1042">
        <v>24</v>
      </c>
      <c r="K1042">
        <f t="shared" si="28"/>
        <v>30.299536273053292</v>
      </c>
      <c r="L1042" s="17">
        <f t="shared" si="30"/>
        <v>-6.2995362730532918</v>
      </c>
      <c r="M1042">
        <f t="shared" si="31"/>
        <v>6.2995362730532918</v>
      </c>
      <c r="N1042">
        <f t="shared" si="32"/>
        <v>39.684157255514158</v>
      </c>
      <c r="O1042" s="40">
        <f t="shared" si="33"/>
        <v>0.26248067804388714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7"/>
        <v>26.057069747782233</v>
      </c>
      <c r="D1043" s="17">
        <f t="shared" si="24"/>
        <v>1.9429302522177672</v>
      </c>
      <c r="E1043">
        <f t="shared" si="25"/>
        <v>1.9429302522177672</v>
      </c>
      <c r="F1043">
        <f t="shared" si="26"/>
        <v>3.7749779649829964</v>
      </c>
      <c r="G1043" s="40">
        <f t="shared" si="29"/>
        <v>6.9390366150634541E-2</v>
      </c>
      <c r="I1043" s="13">
        <v>44081</v>
      </c>
      <c r="J1043">
        <v>28</v>
      </c>
      <c r="K1043">
        <f t="shared" si="28"/>
        <v>29.78371485679148</v>
      </c>
      <c r="L1043" s="17">
        <f t="shared" si="30"/>
        <v>-1.7837148567914802</v>
      </c>
      <c r="M1043">
        <f t="shared" si="31"/>
        <v>1.7837148567914802</v>
      </c>
      <c r="N1043">
        <f t="shared" si="32"/>
        <v>3.1816386903386507</v>
      </c>
      <c r="O1043" s="40">
        <f t="shared" si="33"/>
        <v>6.3704102028267151E-2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7"/>
        <v>26.557350275070068</v>
      </c>
      <c r="D1044" s="17">
        <f t="shared" si="24"/>
        <v>1.4426497249299324</v>
      </c>
      <c r="E1044">
        <f t="shared" si="25"/>
        <v>1.4426497249299324</v>
      </c>
      <c r="F1044">
        <f t="shared" si="26"/>
        <v>2.0812382288404097</v>
      </c>
      <c r="G1044" s="40">
        <f t="shared" si="29"/>
        <v>5.1523204461783302E-2</v>
      </c>
      <c r="I1044" s="13">
        <v>44082</v>
      </c>
      <c r="J1044">
        <v>28</v>
      </c>
      <c r="K1044">
        <f t="shared" si="28"/>
        <v>29.637659927705172</v>
      </c>
      <c r="L1044" s="17">
        <f t="shared" si="30"/>
        <v>-1.6376599277051724</v>
      </c>
      <c r="M1044">
        <f t="shared" si="31"/>
        <v>1.6376599277051724</v>
      </c>
      <c r="N1044">
        <f t="shared" si="32"/>
        <v>2.6819300388113105</v>
      </c>
      <c r="O1044" s="40">
        <f t="shared" si="33"/>
        <v>5.8487854560899014E-2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7"/>
        <v>26.92881474954401</v>
      </c>
      <c r="D1045" s="17">
        <f t="shared" si="24"/>
        <v>-4.92881474954401</v>
      </c>
      <c r="E1045">
        <f t="shared" si="25"/>
        <v>4.92881474954401</v>
      </c>
      <c r="F1045">
        <f t="shared" si="26"/>
        <v>24.293214835322583</v>
      </c>
      <c r="G1045" s="40">
        <f t="shared" si="29"/>
        <v>0.22403703407018227</v>
      </c>
      <c r="I1045" s="13">
        <v>44083</v>
      </c>
      <c r="J1045">
        <v>29</v>
      </c>
      <c r="K1045">
        <f t="shared" si="28"/>
        <v>29.503564332942503</v>
      </c>
      <c r="L1045" s="17">
        <f t="shared" si="30"/>
        <v>-0.5035643329425028</v>
      </c>
      <c r="M1045">
        <f t="shared" si="31"/>
        <v>0.5035643329425028</v>
      </c>
      <c r="N1045">
        <f t="shared" si="32"/>
        <v>0.2535770374118278</v>
      </c>
      <c r="O1045" s="40">
        <f t="shared" si="33"/>
        <v>1.7364287342844925E-2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7"/>
        <v>25.659705866715431</v>
      </c>
      <c r="D1046" s="17">
        <f t="shared" si="24"/>
        <v>-6.6597058667154307</v>
      </c>
      <c r="E1046">
        <f t="shared" si="25"/>
        <v>6.6597058667154307</v>
      </c>
      <c r="F1046">
        <f t="shared" si="26"/>
        <v>44.351682231163927</v>
      </c>
      <c r="G1046" s="40">
        <f t="shared" si="29"/>
        <v>0.35051083509028585</v>
      </c>
      <c r="I1046" s="13">
        <v>44084</v>
      </c>
      <c r="J1046">
        <v>31</v>
      </c>
      <c r="K1046">
        <f t="shared" si="28"/>
        <v>29.462331255436709</v>
      </c>
      <c r="L1046" s="17">
        <f t="shared" si="30"/>
        <v>1.5376687445632911</v>
      </c>
      <c r="M1046">
        <f t="shared" si="31"/>
        <v>1.5376687445632911</v>
      </c>
      <c r="N1046">
        <f t="shared" si="32"/>
        <v>2.3644251680068478</v>
      </c>
      <c r="O1046" s="40">
        <f t="shared" si="33"/>
        <v>4.9602217566557777E-2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7"/>
        <v>23.944913913283607</v>
      </c>
      <c r="D1047" s="17">
        <f t="shared" si="24"/>
        <v>1.0550860867163934</v>
      </c>
      <c r="E1047">
        <f t="shared" si="25"/>
        <v>1.0550860867163934</v>
      </c>
      <c r="F1047">
        <f t="shared" si="26"/>
        <v>1.1132066503825127</v>
      </c>
      <c r="G1047" s="40">
        <f t="shared" si="29"/>
        <v>4.2203443468655732E-2</v>
      </c>
      <c r="I1047" s="13">
        <v>44085</v>
      </c>
      <c r="J1047">
        <v>24</v>
      </c>
      <c r="K1047">
        <f t="shared" si="28"/>
        <v>29.588239327901498</v>
      </c>
      <c r="L1047" s="17">
        <f t="shared" si="30"/>
        <v>-5.5882393279014977</v>
      </c>
      <c r="M1047">
        <f t="shared" si="31"/>
        <v>5.5882393279014977</v>
      </c>
      <c r="N1047">
        <f t="shared" si="32"/>
        <v>31.228418785904982</v>
      </c>
      <c r="O1047" s="40">
        <f t="shared" si="33"/>
        <v>0.23284330532922906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24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7"/>
        <v>24.216585540813227</v>
      </c>
      <c r="D1048" s="17">
        <f t="shared" si="24"/>
        <v>-6.2165855408132273</v>
      </c>
      <c r="E1048">
        <f t="shared" si="25"/>
        <v>6.2165855408132273</v>
      </c>
      <c r="F1048">
        <f t="shared" si="26"/>
        <v>38.645935786248089</v>
      </c>
      <c r="G1048" s="40">
        <f t="shared" si="29"/>
        <v>0.34536586337851261</v>
      </c>
      <c r="I1048" s="13">
        <v>44086</v>
      </c>
      <c r="J1048">
        <v>28</v>
      </c>
      <c r="K1048">
        <f t="shared" si="28"/>
        <v>29.130660642807111</v>
      </c>
      <c r="L1048" s="17">
        <f t="shared" si="30"/>
        <v>-1.1306606428071113</v>
      </c>
      <c r="M1048">
        <f t="shared" si="31"/>
        <v>1.1306606428071113</v>
      </c>
      <c r="N1048">
        <f t="shared" si="32"/>
        <v>1.2783934891929902</v>
      </c>
      <c r="O1048" s="40">
        <f t="shared" si="33"/>
        <v>4.0380737243111121E-2</v>
      </c>
      <c r="Q1048" s="13">
        <v>44086</v>
      </c>
      <c r="R1048">
        <v>13</v>
      </c>
      <c r="S1048">
        <f>R1048</f>
        <v>13</v>
      </c>
      <c r="T1048" s="17">
        <f t="shared" ref="T1048:T1111" si="34">R1048-S1048</f>
        <v>0</v>
      </c>
      <c r="U1048">
        <f t="shared" ref="U1048:U1111" si="35">ABS(T1048)</f>
        <v>0</v>
      </c>
      <c r="V1048">
        <f t="shared" ref="V1048:V1111" si="36">U1048^2</f>
        <v>0</v>
      </c>
      <c r="W1048" s="40">
        <f t="shared" ref="W1048:W1111" si="37">ABS(U1048/R1048)</f>
        <v>0</v>
      </c>
    </row>
    <row r="1049" spans="1:25" x14ac:dyDescent="0.3">
      <c r="A1049" s="13">
        <v>44087</v>
      </c>
      <c r="B1049">
        <v>23</v>
      </c>
      <c r="C1049">
        <f t="shared" si="27"/>
        <v>22.615891594780933</v>
      </c>
      <c r="D1049" s="17">
        <f t="shared" si="24"/>
        <v>0.38410840521906664</v>
      </c>
      <c r="E1049">
        <f t="shared" si="25"/>
        <v>0.38410840521906664</v>
      </c>
      <c r="F1049">
        <f t="shared" si="26"/>
        <v>0.14753926695993469</v>
      </c>
      <c r="G1049" s="40">
        <f t="shared" si="29"/>
        <v>1.6700365444307246E-2</v>
      </c>
      <c r="I1049" s="13">
        <v>44087</v>
      </c>
      <c r="J1049">
        <v>27</v>
      </c>
      <c r="K1049">
        <f t="shared" si="28"/>
        <v>29.038079387806008</v>
      </c>
      <c r="L1049" s="17">
        <f t="shared" si="30"/>
        <v>-2.0380793878060075</v>
      </c>
      <c r="M1049">
        <f t="shared" si="31"/>
        <v>2.0380793878060075</v>
      </c>
      <c r="N1049">
        <f t="shared" si="32"/>
        <v>4.1537675909997107</v>
      </c>
      <c r="O1049" s="40">
        <f t="shared" si="33"/>
        <v>7.5484421770592877E-2</v>
      </c>
      <c r="Q1049" s="13">
        <v>44087</v>
      </c>
      <c r="R1049">
        <v>18</v>
      </c>
      <c r="S1049">
        <f>$V$861*R1048+(1-$V$861)*S1048</f>
        <v>13</v>
      </c>
      <c r="T1049" s="17">
        <f t="shared" si="34"/>
        <v>5</v>
      </c>
      <c r="U1049">
        <f t="shared" si="35"/>
        <v>5</v>
      </c>
      <c r="V1049">
        <f t="shared" si="36"/>
        <v>25</v>
      </c>
      <c r="W1049" s="40">
        <f t="shared" si="37"/>
        <v>0.27777777777777779</v>
      </c>
    </row>
    <row r="1050" spans="1:25" x14ac:dyDescent="0.3">
      <c r="A1050" s="13">
        <v>44088</v>
      </c>
      <c r="B1050">
        <v>29</v>
      </c>
      <c r="C1050">
        <f t="shared" si="27"/>
        <v>22.714794761932374</v>
      </c>
      <c r="D1050" s="17">
        <f t="shared" si="24"/>
        <v>6.2852052380676255</v>
      </c>
      <c r="E1050">
        <f t="shared" si="25"/>
        <v>6.2852052380676255</v>
      </c>
      <c r="F1050">
        <f t="shared" si="26"/>
        <v>39.503804884632714</v>
      </c>
      <c r="G1050" s="40">
        <f t="shared" si="29"/>
        <v>0.21673121510578019</v>
      </c>
      <c r="I1050" s="13">
        <v>44088</v>
      </c>
      <c r="J1050">
        <v>27</v>
      </c>
      <c r="K1050">
        <f t="shared" si="28"/>
        <v>28.871196469650737</v>
      </c>
      <c r="L1050" s="17">
        <f t="shared" si="30"/>
        <v>-1.8711964696507373</v>
      </c>
      <c r="M1050">
        <f t="shared" si="31"/>
        <v>1.8711964696507373</v>
      </c>
      <c r="N1050">
        <f t="shared" si="32"/>
        <v>3.5013762280333824</v>
      </c>
      <c r="O1050" s="40">
        <f t="shared" si="33"/>
        <v>6.9303572950027301E-2</v>
      </c>
      <c r="Q1050" s="13">
        <v>44088</v>
      </c>
      <c r="R1050">
        <v>10</v>
      </c>
      <c r="S1050">
        <f t="shared" ref="S1050:S1113" si="38">$V$861*R1049+(1-$V$861)*S1049</f>
        <v>13</v>
      </c>
      <c r="T1050" s="17">
        <f t="shared" si="34"/>
        <v>-3</v>
      </c>
      <c r="U1050">
        <f t="shared" si="35"/>
        <v>3</v>
      </c>
      <c r="V1050">
        <f t="shared" si="36"/>
        <v>9</v>
      </c>
      <c r="W1050" s="40">
        <f t="shared" si="37"/>
        <v>0.3</v>
      </c>
    </row>
    <row r="1051" spans="1:25" x14ac:dyDescent="0.3">
      <c r="A1051" s="13">
        <v>44089</v>
      </c>
      <c r="B1051">
        <v>21</v>
      </c>
      <c r="C1051">
        <f t="shared" si="27"/>
        <v>24.33315743193743</v>
      </c>
      <c r="D1051" s="17">
        <f t="shared" si="24"/>
        <v>-3.3331574319374297</v>
      </c>
      <c r="E1051">
        <f t="shared" si="25"/>
        <v>3.3331574319374297</v>
      </c>
      <c r="F1051">
        <f t="shared" si="26"/>
        <v>11.109938466079722</v>
      </c>
      <c r="G1051" s="40">
        <f t="shared" si="29"/>
        <v>0.15872178247321095</v>
      </c>
      <c r="I1051" s="13">
        <v>44089</v>
      </c>
      <c r="J1051">
        <v>27</v>
      </c>
      <c r="K1051">
        <f t="shared" si="28"/>
        <v>28.717978332435134</v>
      </c>
      <c r="L1051" s="17">
        <f t="shared" si="30"/>
        <v>-1.7179783324351341</v>
      </c>
      <c r="M1051">
        <f t="shared" si="31"/>
        <v>1.7179783324351341</v>
      </c>
      <c r="N1051">
        <f t="shared" si="32"/>
        <v>2.9514495507166041</v>
      </c>
      <c r="O1051" s="40">
        <f t="shared" si="33"/>
        <v>6.3628827127227186E-2</v>
      </c>
      <c r="Q1051" s="13">
        <v>44089</v>
      </c>
      <c r="R1051">
        <v>12</v>
      </c>
      <c r="S1051">
        <f t="shared" si="38"/>
        <v>13</v>
      </c>
      <c r="T1051" s="17">
        <f t="shared" si="34"/>
        <v>-1</v>
      </c>
      <c r="U1051">
        <f t="shared" si="35"/>
        <v>1</v>
      </c>
      <c r="V1051">
        <f t="shared" si="36"/>
        <v>1</v>
      </c>
      <c r="W1051" s="40">
        <f t="shared" si="37"/>
        <v>8.3333333333333329E-2</v>
      </c>
    </row>
    <row r="1052" spans="1:25" x14ac:dyDescent="0.3">
      <c r="A1052" s="13">
        <v>44090</v>
      </c>
      <c r="B1052">
        <v>31</v>
      </c>
      <c r="C1052">
        <f t="shared" si="27"/>
        <v>23.474910587677513</v>
      </c>
      <c r="D1052" s="17">
        <f t="shared" si="24"/>
        <v>7.5250894123224867</v>
      </c>
      <c r="E1052">
        <f t="shared" si="25"/>
        <v>7.5250894123224867</v>
      </c>
      <c r="F1052">
        <f t="shared" si="26"/>
        <v>56.626970663447992</v>
      </c>
      <c r="G1052" s="40">
        <f t="shared" si="29"/>
        <v>0.24274481975233828</v>
      </c>
      <c r="I1052" s="13">
        <v>44090</v>
      </c>
      <c r="J1052">
        <v>42</v>
      </c>
      <c r="K1052">
        <f t="shared" si="28"/>
        <v>28.577306070520482</v>
      </c>
      <c r="L1052" s="17">
        <f t="shared" si="30"/>
        <v>13.422693929479518</v>
      </c>
      <c r="M1052">
        <f t="shared" si="31"/>
        <v>13.422693929479518</v>
      </c>
      <c r="N1052">
        <f t="shared" si="32"/>
        <v>180.16871232448631</v>
      </c>
      <c r="O1052" s="40">
        <f t="shared" si="33"/>
        <v>0.31958795070189328</v>
      </c>
      <c r="Q1052" s="13">
        <v>44090</v>
      </c>
      <c r="R1052">
        <v>10</v>
      </c>
      <c r="S1052">
        <f t="shared" si="38"/>
        <v>13</v>
      </c>
      <c r="T1052" s="17">
        <f t="shared" si="34"/>
        <v>-3</v>
      </c>
      <c r="U1052">
        <f t="shared" si="35"/>
        <v>3</v>
      </c>
      <c r="V1052">
        <f t="shared" si="36"/>
        <v>9</v>
      </c>
      <c r="W1052" s="40">
        <f t="shared" si="37"/>
        <v>0.3</v>
      </c>
    </row>
    <row r="1053" spans="1:25" x14ac:dyDescent="0.3">
      <c r="A1053" s="13">
        <v>44091</v>
      </c>
      <c r="B1053">
        <v>21</v>
      </c>
      <c r="C1053">
        <f t="shared" si="27"/>
        <v>25.412528108835371</v>
      </c>
      <c r="D1053" s="17">
        <f t="shared" si="24"/>
        <v>-4.4125281088353709</v>
      </c>
      <c r="E1053">
        <f t="shared" si="25"/>
        <v>4.4125281088353709</v>
      </c>
      <c r="F1053">
        <f t="shared" si="26"/>
        <v>19.470404311262254</v>
      </c>
      <c r="G1053" s="40">
        <f t="shared" si="29"/>
        <v>0.21012038613501766</v>
      </c>
      <c r="I1053" s="13">
        <v>44091</v>
      </c>
      <c r="J1053">
        <v>25</v>
      </c>
      <c r="K1053">
        <f t="shared" si="28"/>
        <v>29.676389033558507</v>
      </c>
      <c r="L1053" s="17">
        <f t="shared" si="30"/>
        <v>-4.6763890335585074</v>
      </c>
      <c r="M1053">
        <f t="shared" si="31"/>
        <v>4.6763890335585074</v>
      </c>
      <c r="N1053">
        <f t="shared" si="32"/>
        <v>21.86861439318627</v>
      </c>
      <c r="O1053" s="40">
        <f t="shared" si="33"/>
        <v>0.1870555613423403</v>
      </c>
      <c r="Q1053" s="13">
        <v>44091</v>
      </c>
      <c r="R1053">
        <v>12</v>
      </c>
      <c r="S1053">
        <f t="shared" si="38"/>
        <v>13</v>
      </c>
      <c r="T1053" s="17">
        <f t="shared" si="34"/>
        <v>-1</v>
      </c>
      <c r="U1053">
        <f t="shared" si="35"/>
        <v>1</v>
      </c>
      <c r="V1053">
        <f t="shared" si="36"/>
        <v>1</v>
      </c>
      <c r="W1053" s="40">
        <f t="shared" si="37"/>
        <v>8.3333333333333329E-2</v>
      </c>
    </row>
    <row r="1054" spans="1:25" x14ac:dyDescent="0.3">
      <c r="A1054" s="13">
        <v>44092</v>
      </c>
      <c r="B1054">
        <v>18</v>
      </c>
      <c r="C1054">
        <f t="shared" si="27"/>
        <v>24.276356655207127</v>
      </c>
      <c r="D1054" s="17">
        <f t="shared" si="24"/>
        <v>-6.2763566552071275</v>
      </c>
      <c r="E1054">
        <f t="shared" si="25"/>
        <v>6.2763566552071275</v>
      </c>
      <c r="F1054">
        <f t="shared" si="26"/>
        <v>39.392652863362798</v>
      </c>
      <c r="G1054" s="40">
        <f t="shared" si="29"/>
        <v>0.34868648084484044</v>
      </c>
      <c r="I1054" s="13">
        <v>44092</v>
      </c>
      <c r="J1054">
        <v>30</v>
      </c>
      <c r="K1054">
        <f t="shared" si="28"/>
        <v>29.293474877702362</v>
      </c>
      <c r="L1054" s="17">
        <f t="shared" si="30"/>
        <v>0.70652512229763786</v>
      </c>
      <c r="M1054">
        <f t="shared" si="31"/>
        <v>0.70652512229763786</v>
      </c>
      <c r="N1054">
        <f t="shared" si="32"/>
        <v>0.49917774843769214</v>
      </c>
      <c r="O1054" s="40">
        <f t="shared" si="33"/>
        <v>2.3550837409921262E-2</v>
      </c>
      <c r="Q1054" s="13">
        <v>44092</v>
      </c>
      <c r="R1054">
        <v>12</v>
      </c>
      <c r="S1054">
        <f t="shared" si="38"/>
        <v>13</v>
      </c>
      <c r="T1054" s="17">
        <f t="shared" si="34"/>
        <v>-1</v>
      </c>
      <c r="U1054">
        <f t="shared" si="35"/>
        <v>1</v>
      </c>
      <c r="V1054">
        <f t="shared" si="36"/>
        <v>1</v>
      </c>
      <c r="W1054" s="40">
        <f t="shared" si="37"/>
        <v>8.3333333333333329E-2</v>
      </c>
    </row>
    <row r="1055" spans="1:25" x14ac:dyDescent="0.3">
      <c r="A1055" s="13">
        <v>44093</v>
      </c>
      <c r="B1055">
        <v>26</v>
      </c>
      <c r="C1055">
        <f t="shared" si="27"/>
        <v>22.66027238592909</v>
      </c>
      <c r="D1055" s="17">
        <f t="shared" si="24"/>
        <v>3.3397276140709096</v>
      </c>
      <c r="E1055">
        <f t="shared" si="25"/>
        <v>3.3397276140709096</v>
      </c>
      <c r="F1055">
        <f t="shared" si="26"/>
        <v>11.153780536187771</v>
      </c>
      <c r="G1055" s="40">
        <f t="shared" si="29"/>
        <v>0.12845106207965037</v>
      </c>
      <c r="I1055" s="13">
        <v>44093</v>
      </c>
      <c r="J1055">
        <v>24</v>
      </c>
      <c r="K1055">
        <f t="shared" si="28"/>
        <v>29.351326880359608</v>
      </c>
      <c r="L1055" s="17">
        <f t="shared" si="30"/>
        <v>-5.3513268803596077</v>
      </c>
      <c r="M1055">
        <f t="shared" si="31"/>
        <v>5.3513268803596077</v>
      </c>
      <c r="N1055">
        <f t="shared" si="32"/>
        <v>28.636699380459291</v>
      </c>
      <c r="O1055" s="40">
        <f t="shared" si="33"/>
        <v>0.22297195334831699</v>
      </c>
      <c r="Q1055" s="13">
        <v>44093</v>
      </c>
      <c r="R1055">
        <v>20</v>
      </c>
      <c r="S1055">
        <f t="shared" si="38"/>
        <v>13</v>
      </c>
      <c r="T1055" s="17">
        <f t="shared" si="34"/>
        <v>7</v>
      </c>
      <c r="U1055">
        <f t="shared" si="35"/>
        <v>7</v>
      </c>
      <c r="V1055">
        <f t="shared" si="36"/>
        <v>49</v>
      </c>
      <c r="W1055" s="40">
        <f t="shared" si="37"/>
        <v>0.35</v>
      </c>
    </row>
    <row r="1056" spans="1:25" x14ac:dyDescent="0.3">
      <c r="A1056" s="13">
        <v>44094</v>
      </c>
      <c r="B1056">
        <v>27</v>
      </c>
      <c r="C1056">
        <f t="shared" si="27"/>
        <v>23.520210970887558</v>
      </c>
      <c r="D1056" s="17">
        <f t="shared" si="24"/>
        <v>3.4797890291124425</v>
      </c>
      <c r="E1056">
        <f t="shared" si="25"/>
        <v>3.4797890291124425</v>
      </c>
      <c r="F1056">
        <f t="shared" si="26"/>
        <v>12.108931687131316</v>
      </c>
      <c r="G1056" s="40">
        <f t="shared" si="29"/>
        <v>0.12888107515231267</v>
      </c>
      <c r="I1056" s="13">
        <v>44094</v>
      </c>
      <c r="J1056">
        <v>15</v>
      </c>
      <c r="K1056">
        <f t="shared" si="28"/>
        <v>28.91314716511382</v>
      </c>
      <c r="L1056" s="17">
        <f t="shared" si="30"/>
        <v>-13.91314716511382</v>
      </c>
      <c r="M1056">
        <f t="shared" si="31"/>
        <v>13.91314716511382</v>
      </c>
      <c r="N1056">
        <f t="shared" si="32"/>
        <v>193.57566403811472</v>
      </c>
      <c r="O1056" s="40">
        <f t="shared" si="33"/>
        <v>0.92754314434092133</v>
      </c>
      <c r="Q1056" s="13">
        <v>44094</v>
      </c>
      <c r="R1056">
        <v>11</v>
      </c>
      <c r="S1056">
        <f t="shared" si="38"/>
        <v>13</v>
      </c>
      <c r="T1056" s="17">
        <f t="shared" si="34"/>
        <v>-2</v>
      </c>
      <c r="U1056">
        <f t="shared" si="35"/>
        <v>2</v>
      </c>
      <c r="V1056">
        <f t="shared" si="36"/>
        <v>4</v>
      </c>
      <c r="W1056" s="40">
        <f t="shared" si="37"/>
        <v>0.18181818181818182</v>
      </c>
    </row>
    <row r="1057" spans="1:23" x14ac:dyDescent="0.3">
      <c r="A1057" s="13">
        <v>44095</v>
      </c>
      <c r="B1057">
        <v>28</v>
      </c>
      <c r="C1057">
        <f t="shared" si="27"/>
        <v>24.416213639201395</v>
      </c>
      <c r="D1057" s="17">
        <f t="shared" si="24"/>
        <v>3.5837863607986051</v>
      </c>
      <c r="E1057">
        <f t="shared" si="25"/>
        <v>3.5837863607986051</v>
      </c>
      <c r="F1057">
        <f t="shared" si="26"/>
        <v>12.84352467984611</v>
      </c>
      <c r="G1057" s="40">
        <f t="shared" si="29"/>
        <v>0.12799237002852162</v>
      </c>
      <c r="I1057" s="13">
        <v>44095</v>
      </c>
      <c r="J1057">
        <v>34</v>
      </c>
      <c r="K1057">
        <f t="shared" si="28"/>
        <v>27.773904693240635</v>
      </c>
      <c r="L1057" s="17">
        <f t="shared" si="30"/>
        <v>6.2260953067593654</v>
      </c>
      <c r="M1057">
        <f t="shared" si="31"/>
        <v>6.2260953067593654</v>
      </c>
      <c r="N1057">
        <f t="shared" si="32"/>
        <v>38.764262768850998</v>
      </c>
      <c r="O1057" s="40">
        <f t="shared" si="33"/>
        <v>0.18312045019880485</v>
      </c>
      <c r="Q1057" s="13">
        <v>44095</v>
      </c>
      <c r="R1057">
        <v>21</v>
      </c>
      <c r="S1057">
        <f t="shared" si="38"/>
        <v>13</v>
      </c>
      <c r="T1057" s="17">
        <f t="shared" si="34"/>
        <v>8</v>
      </c>
      <c r="U1057">
        <f t="shared" si="35"/>
        <v>8</v>
      </c>
      <c r="V1057">
        <f t="shared" si="36"/>
        <v>64</v>
      </c>
      <c r="W1057" s="40">
        <f t="shared" si="37"/>
        <v>0.38095238095238093</v>
      </c>
    </row>
    <row r="1058" spans="1:23" x14ac:dyDescent="0.3">
      <c r="A1058" s="13">
        <v>44096</v>
      </c>
      <c r="B1058">
        <v>28</v>
      </c>
      <c r="C1058">
        <f t="shared" si="27"/>
        <v>25.338994335122294</v>
      </c>
      <c r="D1058" s="17">
        <f t="shared" si="24"/>
        <v>2.6610056648777061</v>
      </c>
      <c r="E1058">
        <f t="shared" si="25"/>
        <v>2.6610056648777061</v>
      </c>
      <c r="F1058">
        <f t="shared" si="26"/>
        <v>7.0809511485112422</v>
      </c>
      <c r="G1058" s="40">
        <f t="shared" si="29"/>
        <v>9.5035916602775217E-2</v>
      </c>
      <c r="I1058" s="13">
        <v>44096</v>
      </c>
      <c r="J1058">
        <v>32</v>
      </c>
      <c r="K1058">
        <f t="shared" si="28"/>
        <v>28.283712583807322</v>
      </c>
      <c r="L1058" s="17">
        <f t="shared" si="30"/>
        <v>3.716287416192678</v>
      </c>
      <c r="M1058">
        <f t="shared" si="31"/>
        <v>3.716287416192678</v>
      </c>
      <c r="N1058">
        <f t="shared" si="32"/>
        <v>13.810792159752051</v>
      </c>
      <c r="O1058" s="40">
        <f t="shared" si="33"/>
        <v>0.11613398175602119</v>
      </c>
      <c r="Q1058" s="13">
        <v>44096</v>
      </c>
      <c r="R1058">
        <v>15</v>
      </c>
      <c r="S1058">
        <f t="shared" si="38"/>
        <v>13</v>
      </c>
      <c r="T1058" s="17">
        <f t="shared" si="34"/>
        <v>2</v>
      </c>
      <c r="U1058">
        <f t="shared" si="35"/>
        <v>2</v>
      </c>
      <c r="V1058">
        <f t="shared" si="36"/>
        <v>4</v>
      </c>
      <c r="W1058" s="40">
        <f t="shared" si="37"/>
        <v>0.13333333333333333</v>
      </c>
    </row>
    <row r="1059" spans="1:23" x14ac:dyDescent="0.3">
      <c r="A1059" s="13">
        <v>44097</v>
      </c>
      <c r="B1059">
        <v>21</v>
      </c>
      <c r="C1059">
        <f t="shared" si="27"/>
        <v>26.024170406482227</v>
      </c>
      <c r="D1059" s="17">
        <f t="shared" si="24"/>
        <v>-5.0241704064822272</v>
      </c>
      <c r="E1059">
        <f t="shared" si="25"/>
        <v>5.0241704064822272</v>
      </c>
      <c r="F1059">
        <f t="shared" si="26"/>
        <v>25.242288273371788</v>
      </c>
      <c r="G1059" s="40">
        <f t="shared" si="29"/>
        <v>0.23924620983248701</v>
      </c>
      <c r="I1059" s="13">
        <v>44097</v>
      </c>
      <c r="J1059">
        <v>27</v>
      </c>
      <c r="K1059">
        <f t="shared" si="28"/>
        <v>28.588011274245268</v>
      </c>
      <c r="L1059" s="17">
        <f t="shared" si="30"/>
        <v>-1.5880112742452681</v>
      </c>
      <c r="M1059">
        <f t="shared" si="31"/>
        <v>1.5880112742452681</v>
      </c>
      <c r="N1059">
        <f t="shared" si="32"/>
        <v>2.5217798071300801</v>
      </c>
      <c r="O1059" s="40">
        <f t="shared" si="33"/>
        <v>5.8815232379454373E-2</v>
      </c>
      <c r="Q1059" s="13">
        <v>44097</v>
      </c>
      <c r="R1059">
        <v>10</v>
      </c>
      <c r="S1059">
        <f t="shared" si="38"/>
        <v>13</v>
      </c>
      <c r="T1059" s="17">
        <f t="shared" si="34"/>
        <v>-3</v>
      </c>
      <c r="U1059">
        <f t="shared" si="35"/>
        <v>3</v>
      </c>
      <c r="V1059">
        <f t="shared" si="36"/>
        <v>9</v>
      </c>
      <c r="W1059" s="40">
        <f t="shared" si="37"/>
        <v>0.3</v>
      </c>
    </row>
    <row r="1060" spans="1:23" x14ac:dyDescent="0.3">
      <c r="A1060" s="13">
        <v>44098</v>
      </c>
      <c r="B1060">
        <v>24</v>
      </c>
      <c r="C1060">
        <f t="shared" si="27"/>
        <v>24.730508620491801</v>
      </c>
      <c r="D1060" s="17">
        <f t="shared" si="24"/>
        <v>-0.73050862049180054</v>
      </c>
      <c r="E1060">
        <f t="shared" si="25"/>
        <v>0.73050862049180054</v>
      </c>
      <c r="F1060">
        <f t="shared" si="26"/>
        <v>0.53364284461283351</v>
      </c>
      <c r="G1060" s="40">
        <f t="shared" si="29"/>
        <v>3.0437859187158356E-2</v>
      </c>
      <c r="I1060" s="13">
        <v>44098</v>
      </c>
      <c r="J1060">
        <v>29</v>
      </c>
      <c r="K1060">
        <f t="shared" si="28"/>
        <v>28.457981032491631</v>
      </c>
      <c r="L1060" s="17">
        <f t="shared" si="30"/>
        <v>0.54201896750836909</v>
      </c>
      <c r="M1060">
        <f t="shared" si="31"/>
        <v>0.54201896750836909</v>
      </c>
      <c r="N1060">
        <f t="shared" si="32"/>
        <v>0.29378456113883844</v>
      </c>
      <c r="O1060" s="40">
        <f t="shared" si="33"/>
        <v>1.8690309224426521E-2</v>
      </c>
      <c r="Q1060" s="13">
        <v>44098</v>
      </c>
      <c r="R1060">
        <v>11</v>
      </c>
      <c r="S1060">
        <f t="shared" si="38"/>
        <v>13</v>
      </c>
      <c r="T1060" s="17">
        <f t="shared" si="34"/>
        <v>-2</v>
      </c>
      <c r="U1060">
        <f t="shared" si="35"/>
        <v>2</v>
      </c>
      <c r="V1060">
        <f t="shared" si="36"/>
        <v>4</v>
      </c>
      <c r="W1060" s="40">
        <f t="shared" si="37"/>
        <v>0.18181818181818182</v>
      </c>
    </row>
    <row r="1061" spans="1:23" x14ac:dyDescent="0.3">
      <c r="A1061" s="13">
        <v>44099</v>
      </c>
      <c r="B1061">
        <v>21</v>
      </c>
      <c r="C1061">
        <f t="shared" si="27"/>
        <v>24.542411679064905</v>
      </c>
      <c r="D1061" s="17">
        <f t="shared" si="24"/>
        <v>-3.5424116790649052</v>
      </c>
      <c r="E1061">
        <f t="shared" si="25"/>
        <v>3.5424116790649052</v>
      </c>
      <c r="F1061">
        <f t="shared" si="26"/>
        <v>12.54868050397544</v>
      </c>
      <c r="G1061" s="40">
        <f t="shared" si="29"/>
        <v>0.16868627043166215</v>
      </c>
      <c r="I1061" s="13">
        <v>44099</v>
      </c>
      <c r="J1061">
        <v>27</v>
      </c>
      <c r="K1061">
        <f t="shared" si="28"/>
        <v>28.502362869398716</v>
      </c>
      <c r="L1061" s="17">
        <f t="shared" si="30"/>
        <v>-1.5023628693987163</v>
      </c>
      <c r="M1061">
        <f t="shared" si="31"/>
        <v>1.5023628693987163</v>
      </c>
      <c r="N1061">
        <f t="shared" si="32"/>
        <v>2.2570941913479445</v>
      </c>
      <c r="O1061" s="40">
        <f t="shared" si="33"/>
        <v>5.5643069236989494E-2</v>
      </c>
      <c r="Q1061" s="13">
        <v>44099</v>
      </c>
      <c r="R1061">
        <v>13</v>
      </c>
      <c r="S1061">
        <f t="shared" si="38"/>
        <v>13</v>
      </c>
      <c r="T1061" s="17">
        <f t="shared" si="34"/>
        <v>0</v>
      </c>
      <c r="U1061">
        <f t="shared" si="35"/>
        <v>0</v>
      </c>
      <c r="V1061">
        <f t="shared" si="36"/>
        <v>0</v>
      </c>
      <c r="W1061" s="40">
        <f t="shared" si="37"/>
        <v>0</v>
      </c>
    </row>
    <row r="1062" spans="1:23" x14ac:dyDescent="0.3">
      <c r="A1062" s="13">
        <v>44100</v>
      </c>
      <c r="B1062">
        <v>24</v>
      </c>
      <c r="C1062">
        <f t="shared" si="27"/>
        <v>23.630284452341101</v>
      </c>
      <c r="D1062" s="17">
        <f t="shared" si="24"/>
        <v>0.36971554765889891</v>
      </c>
      <c r="E1062">
        <f t="shared" si="25"/>
        <v>0.36971554765889891</v>
      </c>
      <c r="F1062">
        <f t="shared" si="26"/>
        <v>0.13668958618071955</v>
      </c>
      <c r="G1062" s="40">
        <f t="shared" si="29"/>
        <v>1.5404814485787455E-2</v>
      </c>
      <c r="I1062" s="13">
        <v>44100</v>
      </c>
      <c r="J1062">
        <v>31</v>
      </c>
      <c r="K1062">
        <f t="shared" si="28"/>
        <v>28.379345728224799</v>
      </c>
      <c r="L1062" s="17">
        <f t="shared" si="30"/>
        <v>2.6206542717752015</v>
      </c>
      <c r="M1062">
        <f t="shared" si="31"/>
        <v>2.6206542717752015</v>
      </c>
      <c r="N1062">
        <f t="shared" si="32"/>
        <v>6.8678288121736113</v>
      </c>
      <c r="O1062" s="40">
        <f t="shared" si="33"/>
        <v>8.4537234573393599E-2</v>
      </c>
      <c r="Q1062" s="13">
        <v>44100</v>
      </c>
      <c r="R1062">
        <v>6</v>
      </c>
      <c r="S1062">
        <f t="shared" si="38"/>
        <v>13</v>
      </c>
      <c r="T1062" s="17">
        <f t="shared" si="34"/>
        <v>-7</v>
      </c>
      <c r="U1062">
        <f t="shared" si="35"/>
        <v>7</v>
      </c>
      <c r="V1062">
        <f t="shared" si="36"/>
        <v>49</v>
      </c>
      <c r="W1062" s="40">
        <f t="shared" si="37"/>
        <v>1.1666666666666667</v>
      </c>
    </row>
    <row r="1063" spans="1:23" x14ac:dyDescent="0.3">
      <c r="A1063" s="13">
        <v>44101</v>
      </c>
      <c r="B1063">
        <v>33</v>
      </c>
      <c r="C1063">
        <f t="shared" si="27"/>
        <v>23.725481636552001</v>
      </c>
      <c r="D1063" s="17">
        <f t="shared" si="24"/>
        <v>9.2745183634479993</v>
      </c>
      <c r="E1063">
        <f t="shared" si="25"/>
        <v>9.2745183634479993</v>
      </c>
      <c r="F1063">
        <f t="shared" si="26"/>
        <v>86.016690873934152</v>
      </c>
      <c r="G1063" s="40">
        <f t="shared" si="29"/>
        <v>0.28104601101357574</v>
      </c>
      <c r="I1063" s="13">
        <v>44101</v>
      </c>
      <c r="J1063">
        <v>23</v>
      </c>
      <c r="K1063">
        <f t="shared" si="28"/>
        <v>28.593931300782259</v>
      </c>
      <c r="L1063" s="17">
        <f t="shared" si="30"/>
        <v>-5.5939313007822591</v>
      </c>
      <c r="M1063">
        <f t="shared" si="31"/>
        <v>5.5939313007822591</v>
      </c>
      <c r="N1063">
        <f t="shared" si="32"/>
        <v>31.292067397871499</v>
      </c>
      <c r="O1063" s="40">
        <f t="shared" si="33"/>
        <v>0.24321440438183736</v>
      </c>
      <c r="Q1063" s="13">
        <v>44101</v>
      </c>
      <c r="R1063">
        <v>17</v>
      </c>
      <c r="S1063">
        <f t="shared" si="38"/>
        <v>13</v>
      </c>
      <c r="T1063" s="17">
        <f t="shared" si="34"/>
        <v>4</v>
      </c>
      <c r="U1063">
        <f t="shared" si="35"/>
        <v>4</v>
      </c>
      <c r="V1063">
        <f t="shared" si="36"/>
        <v>16</v>
      </c>
      <c r="W1063" s="40">
        <f t="shared" si="37"/>
        <v>0.23529411764705882</v>
      </c>
    </row>
    <row r="1064" spans="1:23" x14ac:dyDescent="0.3">
      <c r="A1064" s="13">
        <v>44102</v>
      </c>
      <c r="B1064">
        <v>31</v>
      </c>
      <c r="C1064">
        <f t="shared" si="27"/>
        <v>26.11355549144735</v>
      </c>
      <c r="D1064" s="17">
        <f t="shared" si="24"/>
        <v>4.8864445085526498</v>
      </c>
      <c r="E1064">
        <f t="shared" si="25"/>
        <v>4.8864445085526498</v>
      </c>
      <c r="F1064">
        <f t="shared" si="26"/>
        <v>23.877339935164347</v>
      </c>
      <c r="G1064" s="40">
        <f t="shared" si="29"/>
        <v>0.15762724221137581</v>
      </c>
      <c r="I1064" s="13">
        <v>44102</v>
      </c>
      <c r="J1064">
        <v>29</v>
      </c>
      <c r="K1064">
        <f t="shared" si="28"/>
        <v>28.135886543046109</v>
      </c>
      <c r="L1064" s="17">
        <f t="shared" si="30"/>
        <v>0.8641134569538913</v>
      </c>
      <c r="M1064">
        <f t="shared" si="31"/>
        <v>0.8641134569538913</v>
      </c>
      <c r="N1064">
        <f t="shared" si="32"/>
        <v>0.7466920664888046</v>
      </c>
      <c r="O1064" s="40">
        <f t="shared" si="33"/>
        <v>2.9797015757030733E-2</v>
      </c>
      <c r="Q1064" s="13">
        <v>44102</v>
      </c>
      <c r="R1064">
        <v>14</v>
      </c>
      <c r="S1064">
        <f t="shared" si="38"/>
        <v>13</v>
      </c>
      <c r="T1064" s="17">
        <f t="shared" si="34"/>
        <v>1</v>
      </c>
      <c r="U1064">
        <f t="shared" si="35"/>
        <v>1</v>
      </c>
      <c r="V1064">
        <f t="shared" si="36"/>
        <v>1</v>
      </c>
      <c r="W1064" s="40">
        <f t="shared" si="37"/>
        <v>7.1428571428571425E-2</v>
      </c>
    </row>
    <row r="1065" spans="1:23" x14ac:dyDescent="0.3">
      <c r="A1065" s="13">
        <v>44103</v>
      </c>
      <c r="B1065">
        <v>18</v>
      </c>
      <c r="C1065">
        <f t="shared" si="27"/>
        <v>27.371754560874098</v>
      </c>
      <c r="D1065" s="17">
        <f t="shared" si="24"/>
        <v>-9.3717545608740984</v>
      </c>
      <c r="E1065">
        <f t="shared" si="25"/>
        <v>9.3717545608740984</v>
      </c>
      <c r="F1065">
        <f t="shared" si="26"/>
        <v>87.829783549264462</v>
      </c>
      <c r="G1065" s="40">
        <f t="shared" si="29"/>
        <v>0.5206530311596721</v>
      </c>
      <c r="I1065" s="13">
        <v>44103</v>
      </c>
      <c r="J1065">
        <v>26</v>
      </c>
      <c r="K1065">
        <f t="shared" si="28"/>
        <v>28.206642263444685</v>
      </c>
      <c r="L1065" s="17">
        <f t="shared" si="30"/>
        <v>-2.2066422634446852</v>
      </c>
      <c r="M1065">
        <f t="shared" si="31"/>
        <v>2.2066422634446852</v>
      </c>
      <c r="N1065">
        <f t="shared" si="32"/>
        <v>4.869270078820283</v>
      </c>
      <c r="O1065" s="40">
        <f t="shared" si="33"/>
        <v>8.4870856286334048E-2</v>
      </c>
      <c r="Q1065" s="13">
        <v>44103</v>
      </c>
      <c r="R1065">
        <v>9</v>
      </c>
      <c r="S1065">
        <f t="shared" si="38"/>
        <v>13</v>
      </c>
      <c r="T1065" s="17">
        <f t="shared" si="34"/>
        <v>-4</v>
      </c>
      <c r="U1065">
        <f t="shared" si="35"/>
        <v>4</v>
      </c>
      <c r="V1065">
        <f t="shared" si="36"/>
        <v>16</v>
      </c>
      <c r="W1065" s="40">
        <f t="shared" si="37"/>
        <v>0.44444444444444442</v>
      </c>
    </row>
    <row r="1066" spans="1:23" x14ac:dyDescent="0.3">
      <c r="A1066" s="13">
        <v>44104</v>
      </c>
      <c r="B1066">
        <v>20</v>
      </c>
      <c r="C1066">
        <f t="shared" si="27"/>
        <v>24.95864358688285</v>
      </c>
      <c r="D1066" s="17">
        <f t="shared" si="24"/>
        <v>-4.9586435868828502</v>
      </c>
      <c r="E1066">
        <f t="shared" si="25"/>
        <v>4.9586435868828502</v>
      </c>
      <c r="F1066">
        <f t="shared" si="26"/>
        <v>24.588146221734419</v>
      </c>
      <c r="G1066" s="40">
        <f t="shared" si="29"/>
        <v>0.24793217934414252</v>
      </c>
      <c r="I1066" s="13">
        <v>44104</v>
      </c>
      <c r="J1066">
        <v>31</v>
      </c>
      <c r="K1066">
        <f t="shared" si="28"/>
        <v>28.025957005327818</v>
      </c>
      <c r="L1066" s="17">
        <f t="shared" si="30"/>
        <v>2.9740429946721818</v>
      </c>
      <c r="M1066">
        <f t="shared" si="31"/>
        <v>2.9740429946721818</v>
      </c>
      <c r="N1066">
        <f t="shared" si="32"/>
        <v>8.8449317341586795</v>
      </c>
      <c r="O1066" s="40">
        <f t="shared" si="33"/>
        <v>9.593687079587683E-2</v>
      </c>
      <c r="Q1066" s="13">
        <v>44104</v>
      </c>
      <c r="R1066">
        <v>20</v>
      </c>
      <c r="S1066">
        <f t="shared" si="38"/>
        <v>13</v>
      </c>
      <c r="T1066" s="17">
        <f t="shared" si="34"/>
        <v>7</v>
      </c>
      <c r="U1066">
        <f t="shared" si="35"/>
        <v>7</v>
      </c>
      <c r="V1066">
        <f t="shared" si="36"/>
        <v>49</v>
      </c>
      <c r="W1066" s="40">
        <f t="shared" si="37"/>
        <v>0.35</v>
      </c>
    </row>
    <row r="1067" spans="1:23" x14ac:dyDescent="0.3">
      <c r="A1067" s="13">
        <v>44105</v>
      </c>
      <c r="B1067">
        <v>29</v>
      </c>
      <c r="C1067">
        <f t="shared" si="27"/>
        <v>23.681854147093865</v>
      </c>
      <c r="D1067" s="17">
        <f t="shared" ref="D1067:D1120" si="39">B1067-C1067</f>
        <v>5.3181458529061345</v>
      </c>
      <c r="E1067">
        <f t="shared" ref="E1067:E1120" si="40">ABS(D1067)</f>
        <v>5.3181458529061345</v>
      </c>
      <c r="F1067">
        <f t="shared" ref="F1067:F1120" si="41">E1067^2</f>
        <v>28.282675312782718</v>
      </c>
      <c r="G1067" s="40">
        <f t="shared" si="29"/>
        <v>0.18338433975538396</v>
      </c>
      <c r="I1067" s="13">
        <v>44105</v>
      </c>
      <c r="J1067">
        <v>23</v>
      </c>
      <c r="K1067">
        <f t="shared" si="28"/>
        <v>28.26947890964599</v>
      </c>
      <c r="L1067" s="17">
        <f t="shared" si="30"/>
        <v>-5.26947890964599</v>
      </c>
      <c r="M1067">
        <f t="shared" si="31"/>
        <v>5.26947890964599</v>
      </c>
      <c r="N1067">
        <f t="shared" si="32"/>
        <v>27.767407979203892</v>
      </c>
      <c r="O1067" s="40">
        <f t="shared" si="33"/>
        <v>0.22910777868026044</v>
      </c>
      <c r="Q1067" s="13">
        <v>44105</v>
      </c>
      <c r="R1067">
        <v>8</v>
      </c>
      <c r="S1067">
        <f t="shared" si="38"/>
        <v>13</v>
      </c>
      <c r="T1067" s="17">
        <f t="shared" si="34"/>
        <v>-5</v>
      </c>
      <c r="U1067">
        <f t="shared" si="35"/>
        <v>5</v>
      </c>
      <c r="V1067">
        <f t="shared" si="36"/>
        <v>25</v>
      </c>
      <c r="W1067" s="40">
        <f t="shared" si="37"/>
        <v>0.625</v>
      </c>
    </row>
    <row r="1068" spans="1:23" x14ac:dyDescent="0.3">
      <c r="A1068" s="13">
        <v>44106</v>
      </c>
      <c r="B1068">
        <v>18</v>
      </c>
      <c r="C1068">
        <f t="shared" ref="C1068:C1106" si="42">$F$861*B1067+(1-$F$861)*C1067</f>
        <v>25.051210977298442</v>
      </c>
      <c r="D1068" s="17">
        <f t="shared" si="39"/>
        <v>-7.0512109772984424</v>
      </c>
      <c r="E1068">
        <f t="shared" si="40"/>
        <v>7.0512109772984424</v>
      </c>
      <c r="F1068">
        <f t="shared" si="41"/>
        <v>49.719576246374054</v>
      </c>
      <c r="G1068" s="40">
        <f t="shared" si="29"/>
        <v>0.39173394318324678</v>
      </c>
      <c r="I1068" s="13">
        <v>44106</v>
      </c>
      <c r="J1068">
        <v>22</v>
      </c>
      <c r="K1068">
        <f t="shared" ref="K1068:K1106" si="43">$N$861*J1067+(1-$N$861)*K1067</f>
        <v>27.838001106150795</v>
      </c>
      <c r="L1068" s="17">
        <f t="shared" si="30"/>
        <v>-5.838001106150795</v>
      </c>
      <c r="M1068">
        <f t="shared" si="31"/>
        <v>5.838001106150795</v>
      </c>
      <c r="N1068">
        <f t="shared" si="32"/>
        <v>34.082256915417908</v>
      </c>
      <c r="O1068" s="40">
        <f t="shared" si="33"/>
        <v>0.26536368664321797</v>
      </c>
      <c r="Q1068" s="13">
        <v>44106</v>
      </c>
      <c r="R1068">
        <v>5</v>
      </c>
      <c r="S1068">
        <f t="shared" si="38"/>
        <v>13</v>
      </c>
      <c r="T1068" s="17">
        <f t="shared" si="34"/>
        <v>-8</v>
      </c>
      <c r="U1068">
        <f t="shared" si="35"/>
        <v>8</v>
      </c>
      <c r="V1068">
        <f t="shared" si="36"/>
        <v>64</v>
      </c>
      <c r="W1068" s="40">
        <f t="shared" si="37"/>
        <v>1.6</v>
      </c>
    </row>
    <row r="1069" spans="1:23" x14ac:dyDescent="0.3">
      <c r="A1069" s="13">
        <v>44107</v>
      </c>
      <c r="B1069">
        <v>31</v>
      </c>
      <c r="C1069">
        <f t="shared" si="42"/>
        <v>23.235611296499783</v>
      </c>
      <c r="D1069" s="17">
        <f t="shared" si="39"/>
        <v>7.7643887035002166</v>
      </c>
      <c r="E1069">
        <f t="shared" si="40"/>
        <v>7.7643887035002166</v>
      </c>
      <c r="F1069">
        <f t="shared" si="41"/>
        <v>60.285731939041774</v>
      </c>
      <c r="G1069" s="40">
        <f t="shared" ref="G1069:G1106" si="44">E1069/B1069</f>
        <v>0.25046415172581343</v>
      </c>
      <c r="I1069" s="13">
        <v>44107</v>
      </c>
      <c r="J1069">
        <v>28</v>
      </c>
      <c r="K1069">
        <f t="shared" si="43"/>
        <v>27.359971316625799</v>
      </c>
      <c r="L1069" s="17">
        <f t="shared" si="30"/>
        <v>0.64002868337420082</v>
      </c>
      <c r="M1069">
        <f t="shared" si="31"/>
        <v>0.64002868337420082</v>
      </c>
      <c r="N1069">
        <f t="shared" si="32"/>
        <v>0.40963671554171299</v>
      </c>
      <c r="O1069" s="40">
        <f t="shared" si="33"/>
        <v>2.2858167263364315E-2</v>
      </c>
      <c r="Q1069" s="13">
        <v>44107</v>
      </c>
      <c r="R1069">
        <v>17</v>
      </c>
      <c r="S1069">
        <f t="shared" si="38"/>
        <v>13</v>
      </c>
      <c r="T1069" s="17">
        <f t="shared" si="34"/>
        <v>4</v>
      </c>
      <c r="U1069">
        <f t="shared" si="35"/>
        <v>4</v>
      </c>
      <c r="V1069">
        <f t="shared" si="36"/>
        <v>16</v>
      </c>
      <c r="W1069" s="40">
        <f t="shared" si="37"/>
        <v>0.23529411764705882</v>
      </c>
    </row>
    <row r="1070" spans="1:23" x14ac:dyDescent="0.3">
      <c r="A1070" s="13">
        <v>44108</v>
      </c>
      <c r="B1070">
        <v>30</v>
      </c>
      <c r="C1070">
        <f t="shared" si="42"/>
        <v>25.234845427638032</v>
      </c>
      <c r="D1070" s="17">
        <f t="shared" si="39"/>
        <v>4.7651545723619684</v>
      </c>
      <c r="E1070">
        <f t="shared" si="40"/>
        <v>4.7651545723619684</v>
      </c>
      <c r="F1070">
        <f t="shared" si="41"/>
        <v>22.706698098502173</v>
      </c>
      <c r="G1070" s="40">
        <f t="shared" si="44"/>
        <v>0.15883848574539894</v>
      </c>
      <c r="I1070" s="13">
        <v>44108</v>
      </c>
      <c r="J1070">
        <v>23</v>
      </c>
      <c r="K1070">
        <f t="shared" si="43"/>
        <v>27.412378428450594</v>
      </c>
      <c r="L1070" s="17">
        <f t="shared" si="30"/>
        <v>-4.4123784284505945</v>
      </c>
      <c r="M1070">
        <f t="shared" si="31"/>
        <v>4.4123784284505945</v>
      </c>
      <c r="N1070">
        <f t="shared" si="32"/>
        <v>19.469083395856138</v>
      </c>
      <c r="O1070" s="40">
        <f t="shared" si="33"/>
        <v>0.19184254036741716</v>
      </c>
      <c r="Q1070" s="13">
        <v>44108</v>
      </c>
      <c r="R1070">
        <v>13</v>
      </c>
      <c r="S1070">
        <f t="shared" si="38"/>
        <v>13</v>
      </c>
      <c r="T1070" s="17">
        <f t="shared" si="34"/>
        <v>0</v>
      </c>
      <c r="U1070">
        <f t="shared" si="35"/>
        <v>0</v>
      </c>
      <c r="V1070">
        <f t="shared" si="36"/>
        <v>0</v>
      </c>
      <c r="W1070" s="40">
        <f t="shared" si="37"/>
        <v>0</v>
      </c>
    </row>
    <row r="1071" spans="1:23" x14ac:dyDescent="0.3">
      <c r="A1071" s="13">
        <v>44109</v>
      </c>
      <c r="B1071">
        <v>28</v>
      </c>
      <c r="C1071">
        <f t="shared" si="42"/>
        <v>26.461813837516953</v>
      </c>
      <c r="D1071" s="17">
        <f t="shared" si="39"/>
        <v>1.5381861624830471</v>
      </c>
      <c r="E1071">
        <f t="shared" si="40"/>
        <v>1.5381861624830471</v>
      </c>
      <c r="F1071">
        <f t="shared" si="41"/>
        <v>2.3660166704543228</v>
      </c>
      <c r="G1071" s="40">
        <f t="shared" si="44"/>
        <v>5.4935220088680251E-2</v>
      </c>
      <c r="I1071" s="13">
        <v>44109</v>
      </c>
      <c r="J1071">
        <v>20</v>
      </c>
      <c r="K1071">
        <f t="shared" si="43"/>
        <v>27.051082105770114</v>
      </c>
      <c r="L1071" s="17">
        <f t="shared" si="30"/>
        <v>-7.0510821057701136</v>
      </c>
      <c r="M1071">
        <f t="shared" si="31"/>
        <v>7.0510821057701136</v>
      </c>
      <c r="N1071">
        <f t="shared" si="32"/>
        <v>49.717758862311499</v>
      </c>
      <c r="O1071" s="40">
        <f t="shared" si="33"/>
        <v>0.35255410528850567</v>
      </c>
      <c r="Q1071" s="13">
        <v>44109</v>
      </c>
      <c r="R1071">
        <v>16</v>
      </c>
      <c r="S1071">
        <f t="shared" si="38"/>
        <v>13</v>
      </c>
      <c r="T1071" s="17">
        <f t="shared" si="34"/>
        <v>3</v>
      </c>
      <c r="U1071">
        <f t="shared" si="35"/>
        <v>3</v>
      </c>
      <c r="V1071">
        <f t="shared" si="36"/>
        <v>9</v>
      </c>
      <c r="W1071" s="40">
        <f t="shared" si="37"/>
        <v>0.1875</v>
      </c>
    </row>
    <row r="1072" spans="1:23" x14ac:dyDescent="0.3">
      <c r="A1072" s="13">
        <v>44110</v>
      </c>
      <c r="B1072">
        <v>29</v>
      </c>
      <c r="C1072">
        <f t="shared" si="42"/>
        <v>26.857877763926815</v>
      </c>
      <c r="D1072" s="17">
        <f t="shared" si="39"/>
        <v>2.1421222360731846</v>
      </c>
      <c r="E1072">
        <f t="shared" si="40"/>
        <v>2.1421222360731846</v>
      </c>
      <c r="F1072">
        <f t="shared" si="41"/>
        <v>4.5886876742791802</v>
      </c>
      <c r="G1072" s="40">
        <f t="shared" si="44"/>
        <v>7.3866284002523611E-2</v>
      </c>
      <c r="I1072" s="13">
        <v>44110</v>
      </c>
      <c r="J1072">
        <v>28</v>
      </c>
      <c r="K1072">
        <f t="shared" si="43"/>
        <v>26.473722281121653</v>
      </c>
      <c r="L1072" s="17">
        <f t="shared" si="30"/>
        <v>1.5262777188783474</v>
      </c>
      <c r="M1072">
        <f t="shared" si="31"/>
        <v>1.5262777188783474</v>
      </c>
      <c r="N1072">
        <f t="shared" si="32"/>
        <v>2.3295236751444914</v>
      </c>
      <c r="O1072" s="40">
        <f t="shared" si="33"/>
        <v>5.450991853136955E-2</v>
      </c>
      <c r="Q1072" s="13">
        <v>44110</v>
      </c>
      <c r="R1072">
        <v>10</v>
      </c>
      <c r="S1072">
        <f t="shared" si="38"/>
        <v>13</v>
      </c>
      <c r="T1072" s="17">
        <f t="shared" si="34"/>
        <v>-3</v>
      </c>
      <c r="U1072">
        <f t="shared" si="35"/>
        <v>3</v>
      </c>
      <c r="V1072">
        <f t="shared" si="36"/>
        <v>9</v>
      </c>
      <c r="W1072" s="40">
        <f t="shared" si="37"/>
        <v>0.3</v>
      </c>
    </row>
    <row r="1073" spans="1:23" x14ac:dyDescent="0.3">
      <c r="A1073" s="13">
        <v>44111</v>
      </c>
      <c r="B1073">
        <v>26</v>
      </c>
      <c r="C1073">
        <f t="shared" si="42"/>
        <v>27.40944776524541</v>
      </c>
      <c r="D1073" s="17">
        <f t="shared" si="39"/>
        <v>-1.4094477652454103</v>
      </c>
      <c r="E1073">
        <f t="shared" si="40"/>
        <v>1.4094477652454103</v>
      </c>
      <c r="F1073">
        <f t="shared" si="41"/>
        <v>1.9865430029552811</v>
      </c>
      <c r="G1073" s="40">
        <f t="shared" si="44"/>
        <v>5.4209529432515779E-2</v>
      </c>
      <c r="I1073" s="13">
        <v>44111</v>
      </c>
      <c r="J1073">
        <v>29</v>
      </c>
      <c r="K1073">
        <f t="shared" si="43"/>
        <v>26.59869762858149</v>
      </c>
      <c r="L1073" s="17">
        <f t="shared" si="30"/>
        <v>2.4013023714185096</v>
      </c>
      <c r="M1073">
        <f t="shared" si="31"/>
        <v>2.4013023714185096</v>
      </c>
      <c r="N1073">
        <f t="shared" si="32"/>
        <v>5.7662530789801574</v>
      </c>
      <c r="O1073" s="40">
        <f t="shared" si="33"/>
        <v>8.2803530048914123E-2</v>
      </c>
      <c r="Q1073" s="13">
        <v>44111</v>
      </c>
      <c r="R1073">
        <v>14</v>
      </c>
      <c r="S1073">
        <f t="shared" si="38"/>
        <v>13</v>
      </c>
      <c r="T1073" s="17">
        <f t="shared" si="34"/>
        <v>1</v>
      </c>
      <c r="U1073">
        <f t="shared" si="35"/>
        <v>1</v>
      </c>
      <c r="V1073">
        <f t="shared" si="36"/>
        <v>1</v>
      </c>
      <c r="W1073" s="40">
        <f t="shared" si="37"/>
        <v>7.1428571428571425E-2</v>
      </c>
    </row>
    <row r="1074" spans="1:23" x14ac:dyDescent="0.3">
      <c r="A1074" s="13">
        <v>44112</v>
      </c>
      <c r="B1074">
        <v>22</v>
      </c>
      <c r="C1074">
        <f t="shared" si="42"/>
        <v>27.046532385047499</v>
      </c>
      <c r="D1074" s="17">
        <f t="shared" si="39"/>
        <v>-5.0465323850474988</v>
      </c>
      <c r="E1074">
        <f t="shared" si="40"/>
        <v>5.0465323850474988</v>
      </c>
      <c r="F1074">
        <f t="shared" si="41"/>
        <v>25.467489113333198</v>
      </c>
      <c r="G1074" s="40">
        <f t="shared" si="44"/>
        <v>0.22938783568397722</v>
      </c>
      <c r="I1074" s="13">
        <v>44112</v>
      </c>
      <c r="J1074">
        <v>27</v>
      </c>
      <c r="K1074">
        <f t="shared" si="43"/>
        <v>26.795322131784417</v>
      </c>
      <c r="L1074" s="17">
        <f t="shared" ref="L1074:L1120" si="45">J1074-K1074</f>
        <v>0.2046778682155832</v>
      </c>
      <c r="M1074">
        <f t="shared" ref="M1074:M1120" si="46">ABS(L1074)</f>
        <v>0.2046778682155832</v>
      </c>
      <c r="N1074">
        <f t="shared" ref="N1074:N1120" si="47">M1074^2</f>
        <v>4.1893029737275642E-2</v>
      </c>
      <c r="O1074" s="40">
        <f t="shared" ref="O1074:O1120" si="48">ABS(M1074/J1074)</f>
        <v>7.5806617857623404E-3</v>
      </c>
      <c r="Q1074" s="13">
        <v>44112</v>
      </c>
      <c r="R1074">
        <v>6</v>
      </c>
      <c r="S1074">
        <f t="shared" si="38"/>
        <v>13</v>
      </c>
      <c r="T1074" s="17">
        <f t="shared" si="34"/>
        <v>-7</v>
      </c>
      <c r="U1074">
        <f t="shared" si="35"/>
        <v>7</v>
      </c>
      <c r="V1074">
        <f t="shared" si="36"/>
        <v>49</v>
      </c>
      <c r="W1074" s="40">
        <f t="shared" si="37"/>
        <v>1.1666666666666667</v>
      </c>
    </row>
    <row r="1075" spans="1:23" x14ac:dyDescent="0.3">
      <c r="A1075" s="13">
        <v>44113</v>
      </c>
      <c r="B1075">
        <v>29</v>
      </c>
      <c r="C1075">
        <f t="shared" si="42"/>
        <v>25.747112665948016</v>
      </c>
      <c r="D1075" s="17">
        <f t="shared" si="39"/>
        <v>3.2528873340519837</v>
      </c>
      <c r="E1075">
        <f t="shared" si="40"/>
        <v>3.2528873340519837</v>
      </c>
      <c r="F1075">
        <f t="shared" si="41"/>
        <v>10.581276008035822</v>
      </c>
      <c r="G1075" s="40">
        <f t="shared" si="44"/>
        <v>0.11216852876041324</v>
      </c>
      <c r="I1075" s="13">
        <v>44113</v>
      </c>
      <c r="J1075">
        <v>27</v>
      </c>
      <c r="K1075">
        <f t="shared" si="43"/>
        <v>26.81208165554683</v>
      </c>
      <c r="L1075" s="17">
        <f t="shared" si="45"/>
        <v>0.18791834445316979</v>
      </c>
      <c r="M1075">
        <f t="shared" si="46"/>
        <v>0.18791834445316979</v>
      </c>
      <c r="N1075">
        <f t="shared" si="47"/>
        <v>3.5313304182020173E-2</v>
      </c>
      <c r="O1075" s="40">
        <f t="shared" si="48"/>
        <v>6.9599386834507332E-3</v>
      </c>
      <c r="Q1075" s="13">
        <v>44113</v>
      </c>
      <c r="R1075">
        <v>13</v>
      </c>
      <c r="S1075">
        <f t="shared" si="38"/>
        <v>13</v>
      </c>
      <c r="T1075" s="17">
        <f t="shared" si="34"/>
        <v>0</v>
      </c>
      <c r="U1075">
        <f t="shared" si="35"/>
        <v>0</v>
      </c>
      <c r="V1075">
        <f t="shared" si="36"/>
        <v>0</v>
      </c>
      <c r="W1075" s="40">
        <f t="shared" si="37"/>
        <v>0</v>
      </c>
    </row>
    <row r="1076" spans="1:23" x14ac:dyDescent="0.3">
      <c r="A1076" s="13">
        <v>44114</v>
      </c>
      <c r="B1076">
        <v>30</v>
      </c>
      <c r="C1076">
        <f t="shared" si="42"/>
        <v>26.58469095205988</v>
      </c>
      <c r="D1076" s="17">
        <f t="shared" si="39"/>
        <v>3.41530904794012</v>
      </c>
      <c r="E1076">
        <f t="shared" si="40"/>
        <v>3.41530904794012</v>
      </c>
      <c r="F1076">
        <f t="shared" si="41"/>
        <v>11.664335892941649</v>
      </c>
      <c r="G1076" s="40">
        <f t="shared" si="44"/>
        <v>0.11384363493133734</v>
      </c>
      <c r="I1076" s="13">
        <v>44114</v>
      </c>
      <c r="J1076">
        <v>22</v>
      </c>
      <c r="K1076">
        <f t="shared" si="43"/>
        <v>26.827468868569486</v>
      </c>
      <c r="L1076" s="17">
        <f t="shared" si="45"/>
        <v>-4.8274688685694862</v>
      </c>
      <c r="M1076">
        <f t="shared" si="46"/>
        <v>4.8274688685694862</v>
      </c>
      <c r="N1076">
        <f t="shared" si="47"/>
        <v>23.304455677007557</v>
      </c>
      <c r="O1076" s="40">
        <f t="shared" si="48"/>
        <v>0.21943040311679482</v>
      </c>
      <c r="Q1076" s="13">
        <v>44114</v>
      </c>
      <c r="R1076">
        <v>13</v>
      </c>
      <c r="S1076">
        <f t="shared" si="38"/>
        <v>13</v>
      </c>
      <c r="T1076" s="17">
        <f t="shared" si="34"/>
        <v>0</v>
      </c>
      <c r="U1076">
        <f t="shared" si="35"/>
        <v>0</v>
      </c>
      <c r="V1076">
        <f t="shared" si="36"/>
        <v>0</v>
      </c>
      <c r="W1076" s="40">
        <f t="shared" si="37"/>
        <v>0</v>
      </c>
    </row>
    <row r="1077" spans="1:23" x14ac:dyDescent="0.3">
      <c r="A1077" s="13">
        <v>44115</v>
      </c>
      <c r="B1077">
        <v>26</v>
      </c>
      <c r="C1077">
        <f t="shared" si="42"/>
        <v>27.464090822129378</v>
      </c>
      <c r="D1077" s="17">
        <f t="shared" si="39"/>
        <v>-1.4640908221293785</v>
      </c>
      <c r="E1077">
        <f t="shared" si="40"/>
        <v>1.4640908221293785</v>
      </c>
      <c r="F1077">
        <f t="shared" si="41"/>
        <v>2.1435619354434792</v>
      </c>
      <c r="G1077" s="40">
        <f t="shared" si="44"/>
        <v>5.6311185466514556E-2</v>
      </c>
      <c r="I1077" s="13">
        <v>44115</v>
      </c>
      <c r="J1077">
        <v>19</v>
      </c>
      <c r="K1077">
        <f t="shared" si="43"/>
        <v>26.432183926819576</v>
      </c>
      <c r="L1077" s="17">
        <f t="shared" si="45"/>
        <v>-7.432183926819576</v>
      </c>
      <c r="M1077">
        <f t="shared" si="46"/>
        <v>7.432183926819576</v>
      </c>
      <c r="N1077">
        <f t="shared" si="47"/>
        <v>55.237357922075255</v>
      </c>
      <c r="O1077" s="40">
        <f t="shared" si="48"/>
        <v>0.39116757509576716</v>
      </c>
      <c r="Q1077" s="13">
        <v>44115</v>
      </c>
      <c r="R1077">
        <v>16</v>
      </c>
      <c r="S1077">
        <f t="shared" si="38"/>
        <v>13</v>
      </c>
      <c r="T1077" s="17">
        <f t="shared" si="34"/>
        <v>3</v>
      </c>
      <c r="U1077">
        <f t="shared" si="35"/>
        <v>3</v>
      </c>
      <c r="V1077">
        <f t="shared" si="36"/>
        <v>9</v>
      </c>
      <c r="W1077" s="40">
        <f t="shared" si="37"/>
        <v>0.1875</v>
      </c>
    </row>
    <row r="1078" spans="1:23" x14ac:dyDescent="0.3">
      <c r="A1078" s="13">
        <v>44116</v>
      </c>
      <c r="B1078">
        <v>29</v>
      </c>
      <c r="C1078">
        <f t="shared" si="42"/>
        <v>27.087105530116915</v>
      </c>
      <c r="D1078" s="17">
        <f t="shared" si="39"/>
        <v>1.912894469883085</v>
      </c>
      <c r="E1078">
        <f t="shared" si="40"/>
        <v>1.912894469883085</v>
      </c>
      <c r="F1078">
        <f t="shared" si="41"/>
        <v>3.6591652529092888</v>
      </c>
      <c r="G1078" s="40">
        <f t="shared" si="44"/>
        <v>6.5961878271830518E-2</v>
      </c>
      <c r="I1078" s="13">
        <v>44116</v>
      </c>
      <c r="J1078">
        <v>28</v>
      </c>
      <c r="K1078">
        <f t="shared" si="43"/>
        <v>25.82361855424617</v>
      </c>
      <c r="L1078" s="17">
        <f t="shared" si="45"/>
        <v>2.1763814457538295</v>
      </c>
      <c r="M1078">
        <f t="shared" si="46"/>
        <v>2.1763814457538295</v>
      </c>
      <c r="N1078">
        <f t="shared" si="47"/>
        <v>4.7366361974215296</v>
      </c>
      <c r="O1078" s="40">
        <f t="shared" si="48"/>
        <v>7.7727908776922483E-2</v>
      </c>
      <c r="Q1078" s="13">
        <v>44116</v>
      </c>
      <c r="R1078">
        <v>16</v>
      </c>
      <c r="S1078">
        <f t="shared" si="38"/>
        <v>13</v>
      </c>
      <c r="T1078" s="17">
        <f t="shared" si="34"/>
        <v>3</v>
      </c>
      <c r="U1078">
        <f t="shared" si="35"/>
        <v>3</v>
      </c>
      <c r="V1078">
        <f t="shared" si="36"/>
        <v>9</v>
      </c>
      <c r="W1078" s="40">
        <f t="shared" si="37"/>
        <v>0.1875</v>
      </c>
    </row>
    <row r="1079" spans="1:23" x14ac:dyDescent="0.3">
      <c r="A1079" s="13">
        <v>44117</v>
      </c>
      <c r="B1079">
        <v>29</v>
      </c>
      <c r="C1079">
        <f t="shared" si="42"/>
        <v>27.579652214665547</v>
      </c>
      <c r="D1079" s="17">
        <f t="shared" si="39"/>
        <v>1.4203477853344531</v>
      </c>
      <c r="E1079">
        <f t="shared" si="40"/>
        <v>1.4203477853344531</v>
      </c>
      <c r="F1079">
        <f t="shared" si="41"/>
        <v>2.0173878313044855</v>
      </c>
      <c r="G1079" s="40">
        <f t="shared" si="44"/>
        <v>4.8977509839119068E-2</v>
      </c>
      <c r="I1079" s="13">
        <v>44117</v>
      </c>
      <c r="J1079">
        <v>28</v>
      </c>
      <c r="K1079">
        <f t="shared" si="43"/>
        <v>26.001825982700353</v>
      </c>
      <c r="L1079" s="17">
        <f t="shared" si="45"/>
        <v>1.9981740172996467</v>
      </c>
      <c r="M1079">
        <f t="shared" si="46"/>
        <v>1.9981740172996467</v>
      </c>
      <c r="N1079">
        <f t="shared" si="47"/>
        <v>3.9926994034114087</v>
      </c>
      <c r="O1079" s="40">
        <f t="shared" si="48"/>
        <v>7.1363357760701671E-2</v>
      </c>
      <c r="Q1079" s="13">
        <v>44117</v>
      </c>
      <c r="R1079">
        <v>16</v>
      </c>
      <c r="S1079">
        <f t="shared" si="38"/>
        <v>13</v>
      </c>
      <c r="T1079" s="17">
        <f t="shared" si="34"/>
        <v>3</v>
      </c>
      <c r="U1079">
        <f t="shared" si="35"/>
        <v>3</v>
      </c>
      <c r="V1079">
        <f t="shared" si="36"/>
        <v>9</v>
      </c>
      <c r="W1079" s="40">
        <f t="shared" si="37"/>
        <v>0.1875</v>
      </c>
    </row>
    <row r="1080" spans="1:23" x14ac:dyDescent="0.3">
      <c r="A1080" s="13">
        <v>44118</v>
      </c>
      <c r="B1080">
        <v>23</v>
      </c>
      <c r="C1080">
        <f t="shared" si="42"/>
        <v>27.945374215323135</v>
      </c>
      <c r="D1080" s="17">
        <f t="shared" si="39"/>
        <v>-4.9453742153231346</v>
      </c>
      <c r="E1080">
        <f t="shared" si="40"/>
        <v>4.9453742153231346</v>
      </c>
      <c r="F1080">
        <f t="shared" si="41"/>
        <v>24.456726129582908</v>
      </c>
      <c r="G1080" s="40">
        <f t="shared" si="44"/>
        <v>0.21501627023144063</v>
      </c>
      <c r="I1080" s="13">
        <v>44118</v>
      </c>
      <c r="J1080">
        <v>31</v>
      </c>
      <c r="K1080">
        <f t="shared" si="43"/>
        <v>26.165441351652184</v>
      </c>
      <c r="L1080" s="17">
        <f t="shared" si="45"/>
        <v>4.8345586483478158</v>
      </c>
      <c r="M1080">
        <f t="shared" si="46"/>
        <v>4.8345586483478158</v>
      </c>
      <c r="N1080">
        <f t="shared" si="47"/>
        <v>23.372957324314658</v>
      </c>
      <c r="O1080" s="40">
        <f t="shared" si="48"/>
        <v>0.15595350478541342</v>
      </c>
      <c r="Q1080" s="13">
        <v>44118</v>
      </c>
      <c r="R1080">
        <v>14</v>
      </c>
      <c r="S1080">
        <f t="shared" si="38"/>
        <v>13</v>
      </c>
      <c r="T1080" s="17">
        <f t="shared" si="34"/>
        <v>1</v>
      </c>
      <c r="U1080">
        <f t="shared" si="35"/>
        <v>1</v>
      </c>
      <c r="V1080">
        <f t="shared" si="36"/>
        <v>1</v>
      </c>
      <c r="W1080" s="40">
        <f t="shared" si="37"/>
        <v>7.1428571428571425E-2</v>
      </c>
    </row>
    <row r="1081" spans="1:23" x14ac:dyDescent="0.3">
      <c r="A1081" s="13">
        <v>44119</v>
      </c>
      <c r="B1081">
        <v>24</v>
      </c>
      <c r="C1081">
        <f t="shared" si="42"/>
        <v>26.672001474714726</v>
      </c>
      <c r="D1081" s="17">
        <f t="shared" si="39"/>
        <v>-2.672001474714726</v>
      </c>
      <c r="E1081">
        <f t="shared" si="40"/>
        <v>2.672001474714726</v>
      </c>
      <c r="F1081">
        <f t="shared" si="41"/>
        <v>7.1395918808776706</v>
      </c>
      <c r="G1081" s="40">
        <f t="shared" si="44"/>
        <v>0.11133339477978026</v>
      </c>
      <c r="I1081" s="13">
        <v>44119</v>
      </c>
      <c r="J1081">
        <v>26</v>
      </c>
      <c r="K1081">
        <f t="shared" si="43"/>
        <v>26.561306821886689</v>
      </c>
      <c r="L1081" s="17">
        <f t="shared" si="45"/>
        <v>-0.56130682188668857</v>
      </c>
      <c r="M1081">
        <f t="shared" si="46"/>
        <v>0.56130682188668857</v>
      </c>
      <c r="N1081">
        <f t="shared" si="47"/>
        <v>0.31506534829653471</v>
      </c>
      <c r="O1081" s="40">
        <f t="shared" si="48"/>
        <v>2.1588723918718793E-2</v>
      </c>
      <c r="Q1081" s="13">
        <v>44119</v>
      </c>
      <c r="R1081">
        <v>15</v>
      </c>
      <c r="S1081">
        <f t="shared" si="38"/>
        <v>13</v>
      </c>
      <c r="T1081" s="17">
        <f t="shared" si="34"/>
        <v>2</v>
      </c>
      <c r="U1081">
        <f t="shared" si="35"/>
        <v>2</v>
      </c>
      <c r="V1081">
        <f t="shared" si="36"/>
        <v>4</v>
      </c>
      <c r="W1081" s="40">
        <f t="shared" si="37"/>
        <v>0.13333333333333333</v>
      </c>
    </row>
    <row r="1082" spans="1:23" x14ac:dyDescent="0.3">
      <c r="A1082" s="13">
        <v>44120</v>
      </c>
      <c r="B1082">
        <v>26</v>
      </c>
      <c r="C1082">
        <f t="shared" si="42"/>
        <v>25.983994118218877</v>
      </c>
      <c r="D1082" s="17">
        <f t="shared" si="39"/>
        <v>1.6005881781122611E-2</v>
      </c>
      <c r="E1082">
        <f t="shared" si="40"/>
        <v>1.6005881781122611E-2</v>
      </c>
      <c r="F1082">
        <f t="shared" si="41"/>
        <v>2.5618825159127274E-4</v>
      </c>
      <c r="G1082" s="40">
        <f t="shared" si="44"/>
        <v>6.1561083773548498E-4</v>
      </c>
      <c r="I1082" s="13">
        <v>44120</v>
      </c>
      <c r="J1082">
        <v>19</v>
      </c>
      <c r="K1082">
        <f t="shared" si="43"/>
        <v>26.515345648353723</v>
      </c>
      <c r="L1082" s="17">
        <f t="shared" si="45"/>
        <v>-7.5153456483537227</v>
      </c>
      <c r="M1082">
        <f t="shared" si="46"/>
        <v>7.5153456483537227</v>
      </c>
      <c r="N1082">
        <f t="shared" si="47"/>
        <v>56.480420214229234</v>
      </c>
      <c r="O1082" s="40">
        <f t="shared" si="48"/>
        <v>0.39554450780809064</v>
      </c>
      <c r="Q1082" s="13">
        <v>44120</v>
      </c>
      <c r="R1082">
        <v>17</v>
      </c>
      <c r="S1082">
        <f t="shared" si="38"/>
        <v>13</v>
      </c>
      <c r="T1082" s="17">
        <f t="shared" si="34"/>
        <v>4</v>
      </c>
      <c r="U1082">
        <f t="shared" si="35"/>
        <v>4</v>
      </c>
      <c r="V1082">
        <f t="shared" si="36"/>
        <v>16</v>
      </c>
      <c r="W1082" s="40">
        <f t="shared" si="37"/>
        <v>0.23529411764705882</v>
      </c>
    </row>
    <row r="1083" spans="1:23" x14ac:dyDescent="0.3">
      <c r="A1083" s="13">
        <v>44121</v>
      </c>
      <c r="B1083">
        <v>22</v>
      </c>
      <c r="C1083">
        <f t="shared" si="42"/>
        <v>25.988115434960964</v>
      </c>
      <c r="D1083" s="17">
        <f t="shared" si="39"/>
        <v>-3.9881154349609638</v>
      </c>
      <c r="E1083">
        <f t="shared" si="40"/>
        <v>3.9881154349609638</v>
      </c>
      <c r="F1083">
        <f t="shared" si="41"/>
        <v>15.905064722573877</v>
      </c>
      <c r="G1083" s="40">
        <f t="shared" si="44"/>
        <v>0.18127797431640744</v>
      </c>
      <c r="I1083" s="13">
        <v>44121</v>
      </c>
      <c r="J1083">
        <v>25</v>
      </c>
      <c r="K1083">
        <f t="shared" si="43"/>
        <v>25.899970790903787</v>
      </c>
      <c r="L1083" s="17">
        <f t="shared" si="45"/>
        <v>-0.89997079090378662</v>
      </c>
      <c r="M1083">
        <f t="shared" si="46"/>
        <v>0.89997079090378662</v>
      </c>
      <c r="N1083">
        <f t="shared" si="47"/>
        <v>0.80994742447998724</v>
      </c>
      <c r="O1083" s="40">
        <f t="shared" si="48"/>
        <v>3.5998831636151467E-2</v>
      </c>
      <c r="Q1083" s="13">
        <v>44121</v>
      </c>
      <c r="R1083">
        <v>15</v>
      </c>
      <c r="S1083">
        <f t="shared" si="38"/>
        <v>13</v>
      </c>
      <c r="T1083" s="17">
        <f t="shared" si="34"/>
        <v>2</v>
      </c>
      <c r="U1083">
        <f t="shared" si="35"/>
        <v>2</v>
      </c>
      <c r="V1083">
        <f t="shared" si="36"/>
        <v>4</v>
      </c>
      <c r="W1083" s="40">
        <f t="shared" si="37"/>
        <v>0.13333333333333333</v>
      </c>
    </row>
    <row r="1084" spans="1:23" x14ac:dyDescent="0.3">
      <c r="A1084" s="13">
        <v>44122</v>
      </c>
      <c r="B1084">
        <v>32</v>
      </c>
      <c r="C1084">
        <f t="shared" si="42"/>
        <v>24.9612249995428</v>
      </c>
      <c r="D1084" s="17">
        <f t="shared" si="39"/>
        <v>7.0387750004571998</v>
      </c>
      <c r="E1084">
        <f t="shared" si="40"/>
        <v>7.0387750004571998</v>
      </c>
      <c r="F1084">
        <f t="shared" si="41"/>
        <v>49.544353507061253</v>
      </c>
      <c r="G1084" s="40">
        <f t="shared" si="44"/>
        <v>0.21996171876428749</v>
      </c>
      <c r="I1084" s="13">
        <v>44122</v>
      </c>
      <c r="J1084">
        <v>22</v>
      </c>
      <c r="K1084">
        <f t="shared" si="43"/>
        <v>25.826278984422093</v>
      </c>
      <c r="L1084" s="17">
        <f t="shared" si="45"/>
        <v>-3.8262789844220926</v>
      </c>
      <c r="M1084">
        <f t="shared" si="46"/>
        <v>3.8262789844220926</v>
      </c>
      <c r="N1084">
        <f t="shared" si="47"/>
        <v>14.640410866630161</v>
      </c>
      <c r="O1084" s="40">
        <f t="shared" si="48"/>
        <v>0.17392177201918602</v>
      </c>
      <c r="Q1084" s="13">
        <v>44122</v>
      </c>
      <c r="R1084">
        <v>12</v>
      </c>
      <c r="S1084">
        <f t="shared" si="38"/>
        <v>13</v>
      </c>
      <c r="T1084" s="17">
        <f t="shared" si="34"/>
        <v>-1</v>
      </c>
      <c r="U1084">
        <f t="shared" si="35"/>
        <v>1</v>
      </c>
      <c r="V1084">
        <f t="shared" si="36"/>
        <v>1</v>
      </c>
      <c r="W1084" s="40">
        <f t="shared" si="37"/>
        <v>8.3333333333333329E-2</v>
      </c>
    </row>
    <row r="1085" spans="1:23" x14ac:dyDescent="0.3">
      <c r="A1085" s="13">
        <v>44123</v>
      </c>
      <c r="B1085">
        <v>26</v>
      </c>
      <c r="C1085">
        <f t="shared" si="42"/>
        <v>26.77362257000097</v>
      </c>
      <c r="D1085" s="17">
        <f t="shared" si="39"/>
        <v>-0.77362257000097046</v>
      </c>
      <c r="E1085">
        <f t="shared" si="40"/>
        <v>0.77362257000097046</v>
      </c>
      <c r="F1085">
        <f t="shared" si="41"/>
        <v>0.59849188081490645</v>
      </c>
      <c r="G1085" s="40">
        <f t="shared" si="44"/>
        <v>2.9754714230806556E-2</v>
      </c>
      <c r="I1085" s="13">
        <v>44123</v>
      </c>
      <c r="J1085">
        <v>27</v>
      </c>
      <c r="K1085">
        <f t="shared" si="43"/>
        <v>25.51297391572998</v>
      </c>
      <c r="L1085" s="17">
        <f t="shared" si="45"/>
        <v>1.4870260842700205</v>
      </c>
      <c r="M1085">
        <f t="shared" si="46"/>
        <v>1.4870260842700205</v>
      </c>
      <c r="N1085">
        <f t="shared" si="47"/>
        <v>2.2112465752994299</v>
      </c>
      <c r="O1085" s="40">
        <f t="shared" si="48"/>
        <v>5.5075040158148909E-2</v>
      </c>
      <c r="Q1085" s="13">
        <v>44123</v>
      </c>
      <c r="R1085">
        <v>18</v>
      </c>
      <c r="S1085">
        <f t="shared" si="38"/>
        <v>13</v>
      </c>
      <c r="T1085" s="17">
        <f t="shared" si="34"/>
        <v>5</v>
      </c>
      <c r="U1085">
        <f t="shared" si="35"/>
        <v>5</v>
      </c>
      <c r="V1085">
        <f t="shared" si="36"/>
        <v>25</v>
      </c>
      <c r="W1085" s="40">
        <f t="shared" si="37"/>
        <v>0.27777777777777779</v>
      </c>
    </row>
    <row r="1086" spans="1:23" x14ac:dyDescent="0.3">
      <c r="A1086" s="13">
        <v>44124</v>
      </c>
      <c r="B1086">
        <v>37</v>
      </c>
      <c r="C1086">
        <f t="shared" si="42"/>
        <v>26.574424319420395</v>
      </c>
      <c r="D1086" s="17">
        <f t="shared" si="39"/>
        <v>10.425575680579605</v>
      </c>
      <c r="E1086">
        <f t="shared" si="40"/>
        <v>10.425575680579605</v>
      </c>
      <c r="F1086">
        <f t="shared" si="41"/>
        <v>108.69262827149291</v>
      </c>
      <c r="G1086" s="40">
        <f t="shared" si="44"/>
        <v>0.2817723156913407</v>
      </c>
      <c r="I1086" s="13">
        <v>44124</v>
      </c>
      <c r="J1086">
        <v>35</v>
      </c>
      <c r="K1086">
        <f t="shared" si="43"/>
        <v>25.634735243478417</v>
      </c>
      <c r="L1086" s="17">
        <f t="shared" si="45"/>
        <v>9.365264756521583</v>
      </c>
      <c r="M1086">
        <f t="shared" si="46"/>
        <v>9.365264756521583</v>
      </c>
      <c r="N1086">
        <f t="shared" si="47"/>
        <v>87.70818395974527</v>
      </c>
      <c r="O1086" s="40">
        <f t="shared" si="48"/>
        <v>0.26757899304347382</v>
      </c>
      <c r="Q1086" s="13">
        <v>44124</v>
      </c>
      <c r="R1086">
        <v>16</v>
      </c>
      <c r="S1086">
        <f t="shared" si="38"/>
        <v>13</v>
      </c>
      <c r="T1086" s="17">
        <f t="shared" si="34"/>
        <v>3</v>
      </c>
      <c r="U1086">
        <f t="shared" si="35"/>
        <v>3</v>
      </c>
      <c r="V1086">
        <f t="shared" si="36"/>
        <v>9</v>
      </c>
      <c r="W1086" s="40">
        <f t="shared" si="37"/>
        <v>0.1875</v>
      </c>
    </row>
    <row r="1087" spans="1:23" x14ac:dyDescent="0.3">
      <c r="A1087" s="13">
        <v>44125</v>
      </c>
      <c r="B1087">
        <v>23</v>
      </c>
      <c r="C1087">
        <f t="shared" si="42"/>
        <v>29.258881207569672</v>
      </c>
      <c r="D1087" s="17">
        <f t="shared" si="39"/>
        <v>-6.2588812075696723</v>
      </c>
      <c r="E1087">
        <f t="shared" si="40"/>
        <v>6.2588812075696723</v>
      </c>
      <c r="F1087">
        <f t="shared" si="41"/>
        <v>39.173593970468801</v>
      </c>
      <c r="G1087" s="40">
        <f t="shared" si="44"/>
        <v>0.27212526989433355</v>
      </c>
      <c r="I1087" s="13">
        <v>44125</v>
      </c>
      <c r="J1087">
        <v>25</v>
      </c>
      <c r="K1087">
        <f t="shared" si="43"/>
        <v>26.401585995817108</v>
      </c>
      <c r="L1087" s="17">
        <f t="shared" si="45"/>
        <v>-1.4015859958171077</v>
      </c>
      <c r="M1087">
        <f t="shared" si="46"/>
        <v>1.4015859958171077</v>
      </c>
      <c r="N1087">
        <f t="shared" si="47"/>
        <v>1.9644433036706335</v>
      </c>
      <c r="O1087" s="40">
        <f t="shared" si="48"/>
        <v>5.606343983268431E-2</v>
      </c>
      <c r="Q1087" s="13">
        <v>44125</v>
      </c>
      <c r="R1087">
        <v>10</v>
      </c>
      <c r="S1087">
        <f t="shared" si="38"/>
        <v>13</v>
      </c>
      <c r="T1087" s="17">
        <f t="shared" si="34"/>
        <v>-3</v>
      </c>
      <c r="U1087">
        <f t="shared" si="35"/>
        <v>3</v>
      </c>
      <c r="V1087">
        <f t="shared" si="36"/>
        <v>9</v>
      </c>
      <c r="W1087" s="40">
        <f t="shared" si="37"/>
        <v>0.3</v>
      </c>
    </row>
    <row r="1088" spans="1:23" x14ac:dyDescent="0.3">
      <c r="A1088" s="13">
        <v>44126</v>
      </c>
      <c r="B1088">
        <v>21</v>
      </c>
      <c r="C1088">
        <f t="shared" si="42"/>
        <v>27.647296650079376</v>
      </c>
      <c r="D1088" s="17">
        <f t="shared" si="39"/>
        <v>-6.647296650079376</v>
      </c>
      <c r="E1088">
        <f t="shared" si="40"/>
        <v>6.647296650079376</v>
      </c>
      <c r="F1088">
        <f t="shared" si="41"/>
        <v>44.186552754156494</v>
      </c>
      <c r="G1088" s="40">
        <f t="shared" si="44"/>
        <v>0.31653793571806554</v>
      </c>
      <c r="I1088" s="13">
        <v>44126</v>
      </c>
      <c r="J1088">
        <v>25</v>
      </c>
      <c r="K1088">
        <f t="shared" si="43"/>
        <v>26.286820711193279</v>
      </c>
      <c r="L1088" s="17">
        <f t="shared" si="45"/>
        <v>-1.286820711193279</v>
      </c>
      <c r="M1088">
        <f t="shared" si="46"/>
        <v>1.286820711193279</v>
      </c>
      <c r="N1088">
        <f t="shared" si="47"/>
        <v>1.6559075427559764</v>
      </c>
      <c r="O1088" s="40">
        <f t="shared" si="48"/>
        <v>5.1472828447731163E-2</v>
      </c>
      <c r="Q1088" s="13">
        <v>44126</v>
      </c>
      <c r="R1088">
        <v>9</v>
      </c>
      <c r="S1088">
        <f t="shared" si="38"/>
        <v>13</v>
      </c>
      <c r="T1088" s="17">
        <f t="shared" si="34"/>
        <v>-4</v>
      </c>
      <c r="U1088">
        <f t="shared" si="35"/>
        <v>4</v>
      </c>
      <c r="V1088">
        <f t="shared" si="36"/>
        <v>16</v>
      </c>
      <c r="W1088" s="40">
        <f t="shared" si="37"/>
        <v>0.44444444444444442</v>
      </c>
    </row>
    <row r="1089" spans="1:23" x14ac:dyDescent="0.3">
      <c r="A1089" s="13">
        <v>44127</v>
      </c>
      <c r="B1089">
        <v>23</v>
      </c>
      <c r="C1089">
        <f t="shared" si="42"/>
        <v>25.935699916565937</v>
      </c>
      <c r="D1089" s="17">
        <f t="shared" si="39"/>
        <v>-2.9356999165659374</v>
      </c>
      <c r="E1089">
        <f t="shared" si="40"/>
        <v>2.9356999165659374</v>
      </c>
      <c r="F1089">
        <f t="shared" si="41"/>
        <v>8.6183340001252517</v>
      </c>
      <c r="G1089" s="40">
        <f t="shared" si="44"/>
        <v>0.12763912680721468</v>
      </c>
      <c r="I1089" s="13">
        <v>44127</v>
      </c>
      <c r="J1089">
        <v>29</v>
      </c>
      <c r="K1089">
        <f t="shared" si="43"/>
        <v>26.181452688381494</v>
      </c>
      <c r="L1089" s="17">
        <f t="shared" si="45"/>
        <v>2.8185473116185058</v>
      </c>
      <c r="M1089">
        <f t="shared" si="46"/>
        <v>2.8185473116185058</v>
      </c>
      <c r="N1089">
        <f t="shared" si="47"/>
        <v>7.944208947831906</v>
      </c>
      <c r="O1089" s="40">
        <f t="shared" si="48"/>
        <v>9.7191286607534677E-2</v>
      </c>
      <c r="Q1089" s="13">
        <v>44127</v>
      </c>
      <c r="R1089">
        <v>14</v>
      </c>
      <c r="S1089">
        <f t="shared" si="38"/>
        <v>13</v>
      </c>
      <c r="T1089" s="17">
        <f t="shared" si="34"/>
        <v>1</v>
      </c>
      <c r="U1089">
        <f t="shared" si="35"/>
        <v>1</v>
      </c>
      <c r="V1089">
        <f t="shared" si="36"/>
        <v>1</v>
      </c>
      <c r="W1089" s="40">
        <f t="shared" si="37"/>
        <v>7.1428571428571425E-2</v>
      </c>
    </row>
    <row r="1090" spans="1:23" x14ac:dyDescent="0.3">
      <c r="A1090" s="13">
        <v>44128</v>
      </c>
      <c r="B1090">
        <v>28</v>
      </c>
      <c r="C1090">
        <f t="shared" si="42"/>
        <v>25.179793470340172</v>
      </c>
      <c r="D1090" s="17">
        <f t="shared" si="39"/>
        <v>2.8202065296598278</v>
      </c>
      <c r="E1090">
        <f t="shared" si="40"/>
        <v>2.8202065296598278</v>
      </c>
      <c r="F1090">
        <f t="shared" si="41"/>
        <v>7.9535648699359287</v>
      </c>
      <c r="G1090" s="40">
        <f t="shared" si="44"/>
        <v>0.10072166177356527</v>
      </c>
      <c r="I1090" s="13">
        <v>44128</v>
      </c>
      <c r="J1090">
        <v>22</v>
      </c>
      <c r="K1090">
        <f t="shared" si="43"/>
        <v>26.412242226382723</v>
      </c>
      <c r="L1090" s="17">
        <f t="shared" si="45"/>
        <v>-4.4122422263827232</v>
      </c>
      <c r="M1090">
        <f t="shared" si="46"/>
        <v>4.4122422263827232</v>
      </c>
      <c r="N1090">
        <f t="shared" si="47"/>
        <v>19.467881464274772</v>
      </c>
      <c r="O1090" s="40">
        <f t="shared" si="48"/>
        <v>0.20055646483557832</v>
      </c>
      <c r="Q1090" s="13">
        <v>44128</v>
      </c>
      <c r="R1090">
        <v>9</v>
      </c>
      <c r="S1090">
        <f t="shared" si="38"/>
        <v>13</v>
      </c>
      <c r="T1090" s="17">
        <f t="shared" si="34"/>
        <v>-4</v>
      </c>
      <c r="U1090">
        <f t="shared" si="35"/>
        <v>4</v>
      </c>
      <c r="V1090">
        <f t="shared" si="36"/>
        <v>16</v>
      </c>
      <c r="W1090" s="40">
        <f t="shared" si="37"/>
        <v>0.44444444444444442</v>
      </c>
    </row>
    <row r="1091" spans="1:23" x14ac:dyDescent="0.3">
      <c r="A1091" s="13">
        <v>44129</v>
      </c>
      <c r="B1091">
        <v>22</v>
      </c>
      <c r="C1091">
        <f t="shared" si="42"/>
        <v>25.905961796819387</v>
      </c>
      <c r="D1091" s="17">
        <f t="shared" si="39"/>
        <v>-3.9059617968193869</v>
      </c>
      <c r="E1091">
        <f t="shared" si="40"/>
        <v>3.9059617968193869</v>
      </c>
      <c r="F1091">
        <f t="shared" si="41"/>
        <v>15.256537558212534</v>
      </c>
      <c r="G1091" s="40">
        <f t="shared" si="44"/>
        <v>0.17754371803724486</v>
      </c>
      <c r="I1091" s="13">
        <v>44129</v>
      </c>
      <c r="J1091">
        <v>24</v>
      </c>
      <c r="K1091">
        <f t="shared" si="43"/>
        <v>26.050957056260224</v>
      </c>
      <c r="L1091" s="17">
        <f t="shared" si="45"/>
        <v>-2.0509570562602235</v>
      </c>
      <c r="M1091">
        <f t="shared" si="46"/>
        <v>2.0509570562602235</v>
      </c>
      <c r="N1091">
        <f t="shared" si="47"/>
        <v>4.2064248466236016</v>
      </c>
      <c r="O1091" s="40">
        <f t="shared" si="48"/>
        <v>8.5456544010842642E-2</v>
      </c>
      <c r="Q1091" s="13">
        <v>44129</v>
      </c>
      <c r="R1091">
        <v>17</v>
      </c>
      <c r="S1091">
        <f t="shared" si="38"/>
        <v>13</v>
      </c>
      <c r="T1091" s="17">
        <f t="shared" si="34"/>
        <v>4</v>
      </c>
      <c r="U1091">
        <f t="shared" si="35"/>
        <v>4</v>
      </c>
      <c r="V1091">
        <f t="shared" si="36"/>
        <v>16</v>
      </c>
      <c r="W1091" s="40">
        <f t="shared" si="37"/>
        <v>0.23529411764705882</v>
      </c>
    </row>
    <row r="1092" spans="1:23" x14ac:dyDescent="0.3">
      <c r="A1092" s="13">
        <v>44130</v>
      </c>
      <c r="B1092">
        <v>24</v>
      </c>
      <c r="C1092">
        <f t="shared" si="42"/>
        <v>24.900224907886574</v>
      </c>
      <c r="D1092" s="17">
        <f t="shared" si="39"/>
        <v>-0.9002249078865745</v>
      </c>
      <c r="E1092">
        <f t="shared" si="40"/>
        <v>0.9002249078865745</v>
      </c>
      <c r="F1092">
        <f t="shared" si="41"/>
        <v>0.81040488477939154</v>
      </c>
      <c r="G1092" s="40">
        <f t="shared" si="44"/>
        <v>3.7509371161940606E-2</v>
      </c>
      <c r="I1092" s="13">
        <v>44130</v>
      </c>
      <c r="J1092">
        <v>24</v>
      </c>
      <c r="K1092">
        <f t="shared" si="43"/>
        <v>25.88301968315902</v>
      </c>
      <c r="L1092" s="17">
        <f t="shared" si="45"/>
        <v>-1.88301968315902</v>
      </c>
      <c r="M1092">
        <f t="shared" si="46"/>
        <v>1.88301968315902</v>
      </c>
      <c r="N1092">
        <f t="shared" si="47"/>
        <v>3.545763127164296</v>
      </c>
      <c r="O1092" s="40">
        <f t="shared" si="48"/>
        <v>7.8459153464959172E-2</v>
      </c>
      <c r="Q1092" s="13">
        <v>44130</v>
      </c>
      <c r="R1092">
        <v>14</v>
      </c>
      <c r="S1092">
        <f t="shared" si="38"/>
        <v>13</v>
      </c>
      <c r="T1092" s="17">
        <f t="shared" si="34"/>
        <v>1</v>
      </c>
      <c r="U1092">
        <f t="shared" si="35"/>
        <v>1</v>
      </c>
      <c r="V1092">
        <f t="shared" si="36"/>
        <v>1</v>
      </c>
      <c r="W1092" s="40">
        <f t="shared" si="37"/>
        <v>7.1428571428571425E-2</v>
      </c>
    </row>
    <row r="1093" spans="1:23" x14ac:dyDescent="0.3">
      <c r="A1093" s="13">
        <v>44131</v>
      </c>
      <c r="B1093">
        <v>25</v>
      </c>
      <c r="C1093">
        <f t="shared" si="42"/>
        <v>24.668428119977658</v>
      </c>
      <c r="D1093" s="17">
        <f t="shared" si="39"/>
        <v>0.3315718800223415</v>
      </c>
      <c r="E1093">
        <f t="shared" si="40"/>
        <v>0.3315718800223415</v>
      </c>
      <c r="F1093">
        <f t="shared" si="41"/>
        <v>0.10993991162155003</v>
      </c>
      <c r="G1093" s="40">
        <f t="shared" si="44"/>
        <v>1.326287520089366E-2</v>
      </c>
      <c r="I1093" s="13">
        <v>44131</v>
      </c>
      <c r="J1093">
        <v>36</v>
      </c>
      <c r="K1093">
        <f t="shared" si="43"/>
        <v>25.728833432343897</v>
      </c>
      <c r="L1093" s="17">
        <f t="shared" si="45"/>
        <v>10.271166567656103</v>
      </c>
      <c r="M1093">
        <f t="shared" si="46"/>
        <v>10.271166567656103</v>
      </c>
      <c r="N1093">
        <f t="shared" si="47"/>
        <v>105.49686266053644</v>
      </c>
      <c r="O1093" s="40">
        <f t="shared" si="48"/>
        <v>0.28531018243489176</v>
      </c>
      <c r="Q1093" s="13">
        <v>44131</v>
      </c>
      <c r="R1093">
        <v>15</v>
      </c>
      <c r="S1093">
        <f t="shared" si="38"/>
        <v>13</v>
      </c>
      <c r="T1093" s="17">
        <f t="shared" si="34"/>
        <v>2</v>
      </c>
      <c r="U1093">
        <f t="shared" si="35"/>
        <v>2</v>
      </c>
      <c r="V1093">
        <f t="shared" si="36"/>
        <v>4</v>
      </c>
      <c r="W1093" s="40">
        <f t="shared" si="37"/>
        <v>0.13333333333333333</v>
      </c>
    </row>
    <row r="1094" spans="1:23" x14ac:dyDescent="0.3">
      <c r="A1094" s="13">
        <v>44132</v>
      </c>
      <c r="B1094">
        <v>19</v>
      </c>
      <c r="C1094">
        <f t="shared" si="42"/>
        <v>24.753803781189404</v>
      </c>
      <c r="D1094" s="17">
        <f t="shared" si="39"/>
        <v>-5.7538037811894043</v>
      </c>
      <c r="E1094">
        <f t="shared" si="40"/>
        <v>5.7538037811894043</v>
      </c>
      <c r="F1094">
        <f t="shared" si="41"/>
        <v>33.106257952429488</v>
      </c>
      <c r="G1094" s="40">
        <f t="shared" si="44"/>
        <v>0.30283177795733707</v>
      </c>
      <c r="I1094" s="13">
        <v>44132</v>
      </c>
      <c r="J1094">
        <v>30</v>
      </c>
      <c r="K1094">
        <f t="shared" si="43"/>
        <v>26.569861637586925</v>
      </c>
      <c r="L1094" s="17">
        <f t="shared" si="45"/>
        <v>3.430138362413075</v>
      </c>
      <c r="M1094">
        <f t="shared" si="46"/>
        <v>3.430138362413075</v>
      </c>
      <c r="N1094">
        <f t="shared" si="47"/>
        <v>11.765849185297853</v>
      </c>
      <c r="O1094" s="40">
        <f t="shared" si="48"/>
        <v>0.11433794541376917</v>
      </c>
      <c r="Q1094" s="13">
        <v>44132</v>
      </c>
      <c r="R1094">
        <v>12</v>
      </c>
      <c r="S1094">
        <f t="shared" si="38"/>
        <v>13</v>
      </c>
      <c r="T1094" s="17">
        <f t="shared" si="34"/>
        <v>-1</v>
      </c>
      <c r="U1094">
        <f t="shared" si="35"/>
        <v>1</v>
      </c>
      <c r="V1094">
        <f t="shared" si="36"/>
        <v>1</v>
      </c>
      <c r="W1094" s="40">
        <f t="shared" si="37"/>
        <v>8.3333333333333329E-2</v>
      </c>
    </row>
    <row r="1095" spans="1:23" x14ac:dyDescent="0.3">
      <c r="A1095" s="13">
        <v>44133</v>
      </c>
      <c r="B1095">
        <v>20</v>
      </c>
      <c r="C1095">
        <f t="shared" si="42"/>
        <v>23.272270418744469</v>
      </c>
      <c r="D1095" s="17">
        <f t="shared" si="39"/>
        <v>-3.2722704187444691</v>
      </c>
      <c r="E1095">
        <f t="shared" si="40"/>
        <v>3.2722704187444691</v>
      </c>
      <c r="F1095">
        <f t="shared" si="41"/>
        <v>10.707753693390103</v>
      </c>
      <c r="G1095" s="40">
        <f t="shared" si="44"/>
        <v>0.16361352093722345</v>
      </c>
      <c r="I1095" s="13">
        <v>44133</v>
      </c>
      <c r="J1095">
        <v>23</v>
      </c>
      <c r="K1095">
        <f t="shared" si="43"/>
        <v>26.850729744600187</v>
      </c>
      <c r="L1095" s="17">
        <f t="shared" si="45"/>
        <v>-3.8507297446001871</v>
      </c>
      <c r="M1095">
        <f t="shared" si="46"/>
        <v>3.8507297446001871</v>
      </c>
      <c r="N1095">
        <f t="shared" si="47"/>
        <v>14.828119565948622</v>
      </c>
      <c r="O1095" s="40">
        <f t="shared" si="48"/>
        <v>0.16742303237392117</v>
      </c>
      <c r="Q1095" s="13">
        <v>44133</v>
      </c>
      <c r="R1095">
        <v>15</v>
      </c>
      <c r="S1095">
        <f t="shared" si="38"/>
        <v>13</v>
      </c>
      <c r="T1095" s="17">
        <f t="shared" si="34"/>
        <v>2</v>
      </c>
      <c r="U1095">
        <f t="shared" si="35"/>
        <v>2</v>
      </c>
      <c r="V1095">
        <f t="shared" si="36"/>
        <v>4</v>
      </c>
      <c r="W1095" s="40">
        <f t="shared" si="37"/>
        <v>0.13333333333333333</v>
      </c>
    </row>
    <row r="1096" spans="1:23" x14ac:dyDescent="0.3">
      <c r="A1096" s="13">
        <v>44134</v>
      </c>
      <c r="B1096">
        <v>12</v>
      </c>
      <c r="C1096">
        <f t="shared" si="42"/>
        <v>22.429701227879669</v>
      </c>
      <c r="D1096" s="17">
        <f t="shared" si="39"/>
        <v>-10.429701227879669</v>
      </c>
      <c r="E1096">
        <f t="shared" si="40"/>
        <v>10.429701227879669</v>
      </c>
      <c r="F1096">
        <f t="shared" si="41"/>
        <v>108.77866770283467</v>
      </c>
      <c r="G1096" s="40">
        <f t="shared" si="44"/>
        <v>0.86914176898997242</v>
      </c>
      <c r="I1096" s="13">
        <v>44134</v>
      </c>
      <c r="J1096">
        <v>25</v>
      </c>
      <c r="K1096">
        <f t="shared" si="43"/>
        <v>26.535422587945238</v>
      </c>
      <c r="L1096" s="17">
        <f t="shared" si="45"/>
        <v>-1.5354225879452379</v>
      </c>
      <c r="M1096">
        <f t="shared" si="46"/>
        <v>1.5354225879452379</v>
      </c>
      <c r="N1096">
        <f t="shared" si="47"/>
        <v>2.357522523572452</v>
      </c>
      <c r="O1096" s="40">
        <f t="shared" si="48"/>
        <v>6.1416903517809512E-2</v>
      </c>
      <c r="Q1096" s="13">
        <v>44134</v>
      </c>
      <c r="R1096">
        <v>17</v>
      </c>
      <c r="S1096">
        <f t="shared" si="38"/>
        <v>13</v>
      </c>
      <c r="T1096" s="17">
        <f t="shared" si="34"/>
        <v>4</v>
      </c>
      <c r="U1096">
        <f t="shared" si="35"/>
        <v>4</v>
      </c>
      <c r="V1096">
        <f t="shared" si="36"/>
        <v>16</v>
      </c>
      <c r="W1096" s="40">
        <f t="shared" si="37"/>
        <v>0.23529411764705882</v>
      </c>
    </row>
    <row r="1097" spans="1:23" x14ac:dyDescent="0.3">
      <c r="A1097" s="13">
        <v>44135</v>
      </c>
      <c r="B1097">
        <v>22</v>
      </c>
      <c r="C1097">
        <f t="shared" si="42"/>
        <v>19.744182062288225</v>
      </c>
      <c r="D1097" s="17">
        <f t="shared" si="39"/>
        <v>2.2558179377117753</v>
      </c>
      <c r="E1097">
        <f t="shared" si="40"/>
        <v>2.2558179377117753</v>
      </c>
      <c r="F1097">
        <f t="shared" si="41"/>
        <v>5.0887145681022066</v>
      </c>
      <c r="G1097" s="40">
        <f t="shared" si="44"/>
        <v>0.10253717898689887</v>
      </c>
      <c r="I1097" s="13">
        <v>44135</v>
      </c>
      <c r="J1097">
        <v>27</v>
      </c>
      <c r="K1097">
        <f t="shared" si="43"/>
        <v>26.409698436270432</v>
      </c>
      <c r="L1097" s="17">
        <f t="shared" si="45"/>
        <v>0.5903015637295681</v>
      </c>
      <c r="M1097">
        <f t="shared" si="46"/>
        <v>0.5903015637295681</v>
      </c>
      <c r="N1097">
        <f t="shared" si="47"/>
        <v>0.34845593614157333</v>
      </c>
      <c r="O1097" s="40">
        <f t="shared" si="48"/>
        <v>2.1863020878872892E-2</v>
      </c>
      <c r="Q1097" s="13">
        <v>44135</v>
      </c>
      <c r="R1097">
        <v>15</v>
      </c>
      <c r="S1097">
        <f t="shared" si="38"/>
        <v>13</v>
      </c>
      <c r="T1097" s="17">
        <f t="shared" si="34"/>
        <v>2</v>
      </c>
      <c r="U1097">
        <f t="shared" si="35"/>
        <v>2</v>
      </c>
      <c r="V1097">
        <f t="shared" si="36"/>
        <v>4</v>
      </c>
      <c r="W1097" s="40">
        <f t="shared" si="37"/>
        <v>0.13333333333333333</v>
      </c>
    </row>
    <row r="1098" spans="1:23" x14ac:dyDescent="0.3">
      <c r="A1098" s="13">
        <v>44136</v>
      </c>
      <c r="B1098">
        <v>33</v>
      </c>
      <c r="C1098">
        <f t="shared" si="42"/>
        <v>20.325027301614561</v>
      </c>
      <c r="D1098" s="17">
        <f t="shared" si="39"/>
        <v>12.674972698385439</v>
      </c>
      <c r="E1098">
        <f t="shared" si="40"/>
        <v>12.674972698385439</v>
      </c>
      <c r="F1098">
        <f t="shared" si="41"/>
        <v>160.65493290481626</v>
      </c>
      <c r="G1098" s="40">
        <f t="shared" si="44"/>
        <v>0.38409008176925574</v>
      </c>
      <c r="I1098" s="13">
        <v>44136</v>
      </c>
      <c r="J1098">
        <v>25</v>
      </c>
      <c r="K1098">
        <f t="shared" si="43"/>
        <v>26.45803377008334</v>
      </c>
      <c r="L1098" s="17">
        <f t="shared" si="45"/>
        <v>-1.4580337700833397</v>
      </c>
      <c r="M1098">
        <f t="shared" si="46"/>
        <v>1.4580337700833397</v>
      </c>
      <c r="N1098">
        <f t="shared" si="47"/>
        <v>2.1258624747034371</v>
      </c>
      <c r="O1098" s="40">
        <f t="shared" si="48"/>
        <v>5.8321350803333588E-2</v>
      </c>
      <c r="Q1098" s="13">
        <v>44136</v>
      </c>
      <c r="R1098">
        <v>9</v>
      </c>
      <c r="S1098">
        <f t="shared" si="38"/>
        <v>13</v>
      </c>
      <c r="T1098" s="17">
        <f t="shared" si="34"/>
        <v>-4</v>
      </c>
      <c r="U1098">
        <f t="shared" si="35"/>
        <v>4</v>
      </c>
      <c r="V1098">
        <f t="shared" si="36"/>
        <v>16</v>
      </c>
      <c r="W1098" s="40">
        <f t="shared" si="37"/>
        <v>0.44444444444444442</v>
      </c>
    </row>
    <row r="1099" spans="1:23" x14ac:dyDescent="0.3">
      <c r="A1099" s="13">
        <v>44137</v>
      </c>
      <c r="B1099">
        <v>27</v>
      </c>
      <c r="C1099">
        <f t="shared" si="42"/>
        <v>23.588676121570487</v>
      </c>
      <c r="D1099" s="17">
        <f t="shared" si="39"/>
        <v>3.4113238784295135</v>
      </c>
      <c r="E1099">
        <f t="shared" si="40"/>
        <v>3.4113238784295135</v>
      </c>
      <c r="F1099">
        <f t="shared" si="41"/>
        <v>11.637130603543378</v>
      </c>
      <c r="G1099" s="40">
        <f t="shared" si="44"/>
        <v>0.12634532883072272</v>
      </c>
      <c r="I1099" s="13">
        <v>44137</v>
      </c>
      <c r="J1099">
        <v>30</v>
      </c>
      <c r="K1099">
        <f t="shared" si="43"/>
        <v>26.338646403832424</v>
      </c>
      <c r="L1099" s="17">
        <f t="shared" si="45"/>
        <v>3.6613535961675758</v>
      </c>
      <c r="M1099">
        <f t="shared" si="46"/>
        <v>3.6613535961675758</v>
      </c>
      <c r="N1099">
        <f t="shared" si="47"/>
        <v>13.405510156169241</v>
      </c>
      <c r="O1099" s="40">
        <f t="shared" si="48"/>
        <v>0.12204511987225253</v>
      </c>
      <c r="Q1099" s="13">
        <v>44137</v>
      </c>
      <c r="R1099">
        <v>16</v>
      </c>
      <c r="S1099">
        <f t="shared" si="38"/>
        <v>13</v>
      </c>
      <c r="T1099" s="17">
        <f t="shared" si="34"/>
        <v>3</v>
      </c>
      <c r="U1099">
        <f t="shared" si="35"/>
        <v>3</v>
      </c>
      <c r="V1099">
        <f t="shared" si="36"/>
        <v>9</v>
      </c>
      <c r="W1099" s="40">
        <f t="shared" si="37"/>
        <v>0.1875</v>
      </c>
    </row>
    <row r="1100" spans="1:23" x14ac:dyDescent="0.3">
      <c r="A1100" s="13">
        <v>44138</v>
      </c>
      <c r="B1100">
        <v>26</v>
      </c>
      <c r="C1100">
        <f t="shared" si="42"/>
        <v>24.467049859743678</v>
      </c>
      <c r="D1100" s="17">
        <f t="shared" si="39"/>
        <v>1.5329501402563217</v>
      </c>
      <c r="E1100">
        <f t="shared" si="40"/>
        <v>1.5329501402563217</v>
      </c>
      <c r="F1100">
        <f t="shared" si="41"/>
        <v>2.3499361325118762</v>
      </c>
      <c r="G1100" s="40">
        <f t="shared" si="44"/>
        <v>5.8959620779089297E-2</v>
      </c>
      <c r="I1100" s="13">
        <v>44138</v>
      </c>
      <c r="J1100">
        <v>33</v>
      </c>
      <c r="K1100">
        <f t="shared" si="43"/>
        <v>26.638446978914288</v>
      </c>
      <c r="L1100" s="17">
        <f t="shared" si="45"/>
        <v>6.3615530210857116</v>
      </c>
      <c r="M1100">
        <f t="shared" si="46"/>
        <v>6.3615530210857116</v>
      </c>
      <c r="N1100">
        <f t="shared" si="47"/>
        <v>40.469356840084743</v>
      </c>
      <c r="O1100" s="40">
        <f t="shared" si="48"/>
        <v>0.19277433397229429</v>
      </c>
      <c r="Q1100" s="13">
        <v>44138</v>
      </c>
      <c r="R1100">
        <v>15</v>
      </c>
      <c r="S1100">
        <f t="shared" si="38"/>
        <v>13</v>
      </c>
      <c r="T1100" s="17">
        <f t="shared" si="34"/>
        <v>2</v>
      </c>
      <c r="U1100">
        <f t="shared" si="35"/>
        <v>2</v>
      </c>
      <c r="V1100">
        <f t="shared" si="36"/>
        <v>4</v>
      </c>
      <c r="W1100" s="40">
        <f t="shared" si="37"/>
        <v>0.13333333333333333</v>
      </c>
    </row>
    <row r="1101" spans="1:23" x14ac:dyDescent="0.3">
      <c r="A1101" s="13">
        <v>44139</v>
      </c>
      <c r="B1101">
        <v>22</v>
      </c>
      <c r="C1101">
        <f t="shared" si="42"/>
        <v>24.861765575142112</v>
      </c>
      <c r="D1101" s="17">
        <f t="shared" si="39"/>
        <v>-2.8617655751421118</v>
      </c>
      <c r="E1101">
        <f t="shared" si="40"/>
        <v>2.8617655751421118</v>
      </c>
      <c r="F1101">
        <f t="shared" si="41"/>
        <v>8.1897022070684624</v>
      </c>
      <c r="G1101" s="40">
        <f t="shared" si="44"/>
        <v>0.13008025341555055</v>
      </c>
      <c r="I1101" s="13">
        <v>44139</v>
      </c>
      <c r="J1101">
        <v>26</v>
      </c>
      <c r="K1101">
        <f t="shared" si="43"/>
        <v>27.159346477977031</v>
      </c>
      <c r="L1101" s="17">
        <f t="shared" si="45"/>
        <v>-1.1593464779770315</v>
      </c>
      <c r="M1101">
        <f t="shared" si="46"/>
        <v>1.1593464779770315</v>
      </c>
      <c r="N1101">
        <f t="shared" si="47"/>
        <v>1.3440842559977475</v>
      </c>
      <c r="O1101" s="40">
        <f t="shared" si="48"/>
        <v>4.4590249152962752E-2</v>
      </c>
      <c r="Q1101" s="13">
        <v>44139</v>
      </c>
      <c r="R1101">
        <v>18</v>
      </c>
      <c r="S1101">
        <f t="shared" si="38"/>
        <v>13</v>
      </c>
      <c r="T1101" s="17">
        <f t="shared" si="34"/>
        <v>5</v>
      </c>
      <c r="U1101">
        <f t="shared" si="35"/>
        <v>5</v>
      </c>
      <c r="V1101">
        <f t="shared" si="36"/>
        <v>25</v>
      </c>
      <c r="W1101" s="40">
        <f t="shared" si="37"/>
        <v>0.27777777777777779</v>
      </c>
    </row>
    <row r="1102" spans="1:23" x14ac:dyDescent="0.3">
      <c r="A1102" s="13">
        <v>44140</v>
      </c>
      <c r="B1102">
        <v>15</v>
      </c>
      <c r="C1102">
        <f t="shared" si="42"/>
        <v>24.124896308079094</v>
      </c>
      <c r="D1102" s="17">
        <f t="shared" si="39"/>
        <v>-9.1248963080790944</v>
      </c>
      <c r="E1102">
        <f t="shared" si="40"/>
        <v>9.1248963080790944</v>
      </c>
      <c r="F1102">
        <f t="shared" si="41"/>
        <v>83.263732633195488</v>
      </c>
      <c r="G1102" s="40">
        <f t="shared" si="44"/>
        <v>0.60832642053860631</v>
      </c>
      <c r="I1102" s="13">
        <v>44140</v>
      </c>
      <c r="J1102">
        <v>31</v>
      </c>
      <c r="K1102">
        <f t="shared" si="43"/>
        <v>27.064416356728852</v>
      </c>
      <c r="L1102" s="17">
        <f t="shared" si="45"/>
        <v>3.9355836432711477</v>
      </c>
      <c r="M1102">
        <f t="shared" si="46"/>
        <v>3.9355836432711477</v>
      </c>
      <c r="N1102">
        <f t="shared" si="47"/>
        <v>15.488818613183401</v>
      </c>
      <c r="O1102" s="40">
        <f t="shared" si="48"/>
        <v>0.12695431107326283</v>
      </c>
      <c r="Q1102" s="13">
        <v>44140</v>
      </c>
      <c r="R1102">
        <v>16</v>
      </c>
      <c r="S1102">
        <f t="shared" si="38"/>
        <v>13</v>
      </c>
      <c r="T1102" s="17">
        <f t="shared" si="34"/>
        <v>3</v>
      </c>
      <c r="U1102">
        <f t="shared" si="35"/>
        <v>3</v>
      </c>
      <c r="V1102">
        <f t="shared" si="36"/>
        <v>9</v>
      </c>
      <c r="W1102" s="40">
        <f t="shared" si="37"/>
        <v>0.1875</v>
      </c>
    </row>
    <row r="1103" spans="1:23" x14ac:dyDescent="0.3">
      <c r="A1103" s="13">
        <v>44141</v>
      </c>
      <c r="B1103">
        <v>18</v>
      </c>
      <c r="C1103">
        <f t="shared" si="42"/>
        <v>21.775348283263547</v>
      </c>
      <c r="D1103" s="17">
        <f t="shared" si="39"/>
        <v>-3.775348283263547</v>
      </c>
      <c r="E1103">
        <f t="shared" si="40"/>
        <v>3.775348283263547</v>
      </c>
      <c r="F1103">
        <f t="shared" si="41"/>
        <v>14.253254659941012</v>
      </c>
      <c r="G1103" s="40">
        <f t="shared" si="44"/>
        <v>0.20974157129241927</v>
      </c>
      <c r="I1103" s="13">
        <v>44141</v>
      </c>
      <c r="J1103">
        <v>26</v>
      </c>
      <c r="K1103">
        <f t="shared" si="43"/>
        <v>27.386671557857333</v>
      </c>
      <c r="L1103" s="17">
        <f t="shared" si="45"/>
        <v>-1.3866715578573334</v>
      </c>
      <c r="M1103">
        <f t="shared" si="46"/>
        <v>1.3866715578573334</v>
      </c>
      <c r="N1103">
        <f t="shared" si="47"/>
        <v>1.9228580093704839</v>
      </c>
      <c r="O1103" s="40">
        <f t="shared" si="48"/>
        <v>5.3333521456051289E-2</v>
      </c>
      <c r="Q1103" s="13">
        <v>44141</v>
      </c>
      <c r="R1103">
        <v>25</v>
      </c>
      <c r="S1103">
        <f t="shared" si="38"/>
        <v>13</v>
      </c>
      <c r="T1103" s="17">
        <f t="shared" si="34"/>
        <v>12</v>
      </c>
      <c r="U1103">
        <f t="shared" si="35"/>
        <v>12</v>
      </c>
      <c r="V1103">
        <f t="shared" si="36"/>
        <v>144</v>
      </c>
      <c r="W1103" s="40">
        <f t="shared" si="37"/>
        <v>0.48</v>
      </c>
    </row>
    <row r="1104" spans="1:23" x14ac:dyDescent="0.3">
      <c r="A1104" s="13">
        <v>44142</v>
      </c>
      <c r="B1104">
        <v>26</v>
      </c>
      <c r="C1104">
        <f t="shared" si="42"/>
        <v>20.803242759820073</v>
      </c>
      <c r="D1104" s="17">
        <f t="shared" si="39"/>
        <v>5.1967572401799274</v>
      </c>
      <c r="E1104">
        <f t="shared" si="40"/>
        <v>5.1967572401799274</v>
      </c>
      <c r="F1104">
        <f t="shared" si="41"/>
        <v>27.006285813362496</v>
      </c>
      <c r="G1104" s="40">
        <f t="shared" si="44"/>
        <v>0.19987527846845873</v>
      </c>
      <c r="I1104" s="13">
        <v>44142</v>
      </c>
      <c r="J1104">
        <v>33</v>
      </c>
      <c r="K1104">
        <f t="shared" si="43"/>
        <v>27.273127503841234</v>
      </c>
      <c r="L1104" s="17">
        <f t="shared" si="45"/>
        <v>5.7268724961587658</v>
      </c>
      <c r="M1104">
        <f t="shared" si="46"/>
        <v>5.7268724961587658</v>
      </c>
      <c r="N1104">
        <f t="shared" si="47"/>
        <v>32.79706858725973</v>
      </c>
      <c r="O1104" s="40">
        <f t="shared" si="48"/>
        <v>0.17354159079268988</v>
      </c>
      <c r="Q1104" s="13">
        <v>44142</v>
      </c>
      <c r="R1104">
        <v>12</v>
      </c>
      <c r="S1104">
        <f t="shared" si="38"/>
        <v>13</v>
      </c>
      <c r="T1104" s="17">
        <f t="shared" si="34"/>
        <v>-1</v>
      </c>
      <c r="U1104">
        <f t="shared" si="35"/>
        <v>1</v>
      </c>
      <c r="V1104">
        <f t="shared" si="36"/>
        <v>1</v>
      </c>
      <c r="W1104" s="40">
        <f t="shared" si="37"/>
        <v>8.3333333333333329E-2</v>
      </c>
    </row>
    <row r="1105" spans="1:27" x14ac:dyDescent="0.3">
      <c r="A1105" s="13">
        <v>44143</v>
      </c>
      <c r="B1105">
        <v>31</v>
      </c>
      <c r="C1105">
        <f t="shared" si="42"/>
        <v>22.141343522488469</v>
      </c>
      <c r="D1105" s="17">
        <f t="shared" si="39"/>
        <v>8.8586564775115306</v>
      </c>
      <c r="E1105">
        <f t="shared" si="40"/>
        <v>8.8586564775115306</v>
      </c>
      <c r="F1105">
        <f t="shared" si="41"/>
        <v>78.475794586557001</v>
      </c>
      <c r="G1105" s="40">
        <f t="shared" si="44"/>
        <v>0.28576311217779132</v>
      </c>
      <c r="I1105" s="13">
        <v>44143</v>
      </c>
      <c r="J1105">
        <v>22</v>
      </c>
      <c r="K1105">
        <f t="shared" si="43"/>
        <v>27.742057811355387</v>
      </c>
      <c r="L1105" s="17">
        <f t="shared" si="45"/>
        <v>-5.7420578113553873</v>
      </c>
      <c r="M1105">
        <f t="shared" si="46"/>
        <v>5.7420578113553873</v>
      </c>
      <c r="N1105">
        <f t="shared" si="47"/>
        <v>32.971227908947419</v>
      </c>
      <c r="O1105" s="40">
        <f t="shared" si="48"/>
        <v>0.26100262778888123</v>
      </c>
      <c r="Q1105" s="13">
        <v>44143</v>
      </c>
      <c r="R1105">
        <v>16</v>
      </c>
      <c r="S1105">
        <f t="shared" si="38"/>
        <v>13</v>
      </c>
      <c r="T1105" s="17">
        <f t="shared" si="34"/>
        <v>3</v>
      </c>
      <c r="U1105">
        <f t="shared" si="35"/>
        <v>3</v>
      </c>
      <c r="V1105">
        <f t="shared" si="36"/>
        <v>9</v>
      </c>
      <c r="W1105" s="40">
        <f t="shared" si="37"/>
        <v>0.1875</v>
      </c>
    </row>
    <row r="1106" spans="1:27" ht="15" thickBot="1" x14ac:dyDescent="0.35">
      <c r="A1106" s="21">
        <v>44144</v>
      </c>
      <c r="B1106" s="22">
        <v>31</v>
      </c>
      <c r="C1106" s="22">
        <f t="shared" si="42"/>
        <v>24.422338081388645</v>
      </c>
      <c r="D1106" s="23">
        <f t="shared" si="39"/>
        <v>6.577661918611355</v>
      </c>
      <c r="E1106" s="22">
        <f t="shared" si="40"/>
        <v>6.577661918611355</v>
      </c>
      <c r="F1106" s="22">
        <f t="shared" si="41"/>
        <v>43.265636315550012</v>
      </c>
      <c r="G1106" s="44">
        <f t="shared" si="44"/>
        <v>0.21218264253585015</v>
      </c>
      <c r="H1106" s="22"/>
      <c r="I1106" s="21">
        <v>44144</v>
      </c>
      <c r="J1106" s="22">
        <v>28</v>
      </c>
      <c r="K1106" s="22">
        <f t="shared" si="43"/>
        <v>27.271884093143751</v>
      </c>
      <c r="L1106" s="23">
        <f t="shared" si="45"/>
        <v>0.7281159068562495</v>
      </c>
      <c r="M1106" s="22">
        <f t="shared" si="46"/>
        <v>0.7281159068562495</v>
      </c>
      <c r="N1106" s="22">
        <f t="shared" si="47"/>
        <v>0.53015277381709858</v>
      </c>
      <c r="O1106" s="44">
        <f t="shared" si="48"/>
        <v>2.6004139530580339E-2</v>
      </c>
      <c r="P1106" s="22"/>
      <c r="Q1106" s="21">
        <v>44144</v>
      </c>
      <c r="R1106" s="22">
        <v>11</v>
      </c>
      <c r="S1106" s="22">
        <f t="shared" si="38"/>
        <v>13</v>
      </c>
      <c r="T1106" s="23">
        <f t="shared" si="34"/>
        <v>-2</v>
      </c>
      <c r="U1106" s="22">
        <f t="shared" si="35"/>
        <v>2</v>
      </c>
      <c r="V1106" s="22">
        <f t="shared" si="36"/>
        <v>4</v>
      </c>
      <c r="W1106" s="44">
        <f t="shared" si="37"/>
        <v>0.18181818181818182</v>
      </c>
      <c r="X1106" s="45"/>
      <c r="Y1106" s="22"/>
      <c r="Z1106" s="22"/>
      <c r="AA1106" s="22"/>
    </row>
    <row r="1107" spans="1:27" x14ac:dyDescent="0.3">
      <c r="A1107" s="13">
        <v>44145</v>
      </c>
      <c r="B1107" s="46"/>
      <c r="C1107">
        <f>$F$861*$B$1106+(1-$F$861)*C1106</f>
        <v>26.116004732164114</v>
      </c>
      <c r="D1107" s="17">
        <f t="shared" si="39"/>
        <v>-26.116004732164114</v>
      </c>
      <c r="E1107">
        <f t="shared" si="40"/>
        <v>26.116004732164114</v>
      </c>
      <c r="F1107">
        <f t="shared" si="41"/>
        <v>682.04570317041839</v>
      </c>
      <c r="G1107" s="40" t="e">
        <f>E1107/B1107</f>
        <v>#DIV/0!</v>
      </c>
      <c r="I1107" s="13">
        <v>44145</v>
      </c>
      <c r="J1107" s="46"/>
      <c r="K1107">
        <f>$N$861*$J$1106+(1-$N$861)*K1106</f>
        <v>27.3315040019748</v>
      </c>
      <c r="L1107" s="17">
        <f t="shared" si="45"/>
        <v>-27.3315040019748</v>
      </c>
      <c r="M1107">
        <f t="shared" si="46"/>
        <v>27.3315040019748</v>
      </c>
      <c r="N1107">
        <f t="shared" si="47"/>
        <v>747.01111100996445</v>
      </c>
      <c r="O1107" s="40" t="e">
        <f t="shared" si="48"/>
        <v>#DIV/0!</v>
      </c>
      <c r="Q1107" s="13">
        <v>44145</v>
      </c>
      <c r="R1107" s="46"/>
      <c r="S1107">
        <f t="shared" si="38"/>
        <v>13</v>
      </c>
      <c r="T1107" s="17">
        <f t="shared" si="34"/>
        <v>-13</v>
      </c>
      <c r="U1107">
        <f t="shared" si="35"/>
        <v>13</v>
      </c>
      <c r="V1107">
        <f t="shared" si="36"/>
        <v>169</v>
      </c>
      <c r="W1107" s="40" t="e">
        <f t="shared" si="37"/>
        <v>#DIV/0!</v>
      </c>
      <c r="X1107" s="47"/>
    </row>
    <row r="1108" spans="1:27" x14ac:dyDescent="0.3">
      <c r="A1108" s="13">
        <v>44146</v>
      </c>
      <c r="B1108" s="46"/>
      <c r="C1108">
        <f t="shared" ref="C1108:C1114" si="49">$F$861*$B$1106+(1-$F$861)*C1107</f>
        <v>27.373573152376441</v>
      </c>
      <c r="D1108" s="17">
        <f t="shared" si="39"/>
        <v>-27.373573152376441</v>
      </c>
      <c r="E1108">
        <f t="shared" si="40"/>
        <v>27.373573152376441</v>
      </c>
      <c r="F1108">
        <f t="shared" si="41"/>
        <v>749.31250712850431</v>
      </c>
      <c r="G1108" s="40" t="e">
        <f t="shared" ref="G1108:G1120" si="50">E1108/B1108</f>
        <v>#DIV/0!</v>
      </c>
      <c r="I1108" s="13">
        <v>44146</v>
      </c>
      <c r="J1108" s="46"/>
      <c r="K1108">
        <f t="shared" ref="K1108:K1114" si="51">$N$861*$J$1106+(1-$N$861)*K1107</f>
        <v>27.386242087052857</v>
      </c>
      <c r="L1108" s="17">
        <f t="shared" si="45"/>
        <v>-27.386242087052857</v>
      </c>
      <c r="M1108">
        <f t="shared" si="46"/>
        <v>27.386242087052857</v>
      </c>
      <c r="N1108">
        <f t="shared" si="47"/>
        <v>750.00625565066525</v>
      </c>
      <c r="O1108" s="40" t="e">
        <f t="shared" si="48"/>
        <v>#DIV/0!</v>
      </c>
      <c r="Q1108" s="13">
        <v>44146</v>
      </c>
      <c r="R1108" s="46"/>
      <c r="S1108">
        <f t="shared" si="38"/>
        <v>13</v>
      </c>
      <c r="T1108" s="17">
        <f t="shared" si="34"/>
        <v>-13</v>
      </c>
      <c r="U1108">
        <f t="shared" si="35"/>
        <v>13</v>
      </c>
      <c r="V1108">
        <f t="shared" si="36"/>
        <v>169</v>
      </c>
      <c r="W1108" s="40" t="e">
        <f t="shared" si="37"/>
        <v>#DIV/0!</v>
      </c>
      <c r="X1108" s="47"/>
      <c r="Z1108" t="s">
        <v>65</v>
      </c>
    </row>
    <row r="1109" spans="1:27" x14ac:dyDescent="0.3">
      <c r="A1109" s="13">
        <v>44147</v>
      </c>
      <c r="B1109" s="46"/>
      <c r="C1109">
        <f t="shared" si="49"/>
        <v>28.307333246661358</v>
      </c>
      <c r="D1109" s="17">
        <f t="shared" si="39"/>
        <v>-28.307333246661358</v>
      </c>
      <c r="E1109">
        <f t="shared" si="40"/>
        <v>28.307333246661358</v>
      </c>
      <c r="F1109">
        <f t="shared" si="41"/>
        <v>801.30511553753945</v>
      </c>
      <c r="G1109" s="40" t="e">
        <f t="shared" si="50"/>
        <v>#DIV/0!</v>
      </c>
      <c r="I1109" s="13">
        <v>44147</v>
      </c>
      <c r="J1109" s="46"/>
      <c r="K1109">
        <f t="shared" si="51"/>
        <v>27.436498084030369</v>
      </c>
      <c r="L1109" s="17">
        <f t="shared" si="45"/>
        <v>-27.436498084030369</v>
      </c>
      <c r="M1109">
        <f t="shared" si="46"/>
        <v>27.436498084030369</v>
      </c>
      <c r="N1109">
        <f t="shared" si="47"/>
        <v>752.76142711500211</v>
      </c>
      <c r="O1109" s="40" t="e">
        <f t="shared" si="48"/>
        <v>#DIV/0!</v>
      </c>
      <c r="Q1109" s="13">
        <v>44147</v>
      </c>
      <c r="R1109" s="46"/>
      <c r="S1109">
        <f t="shared" si="38"/>
        <v>13</v>
      </c>
      <c r="T1109" s="17">
        <f t="shared" si="34"/>
        <v>-13</v>
      </c>
      <c r="U1109">
        <f t="shared" si="35"/>
        <v>13</v>
      </c>
      <c r="V1109">
        <f t="shared" si="36"/>
        <v>169</v>
      </c>
      <c r="W1109" s="40" t="e">
        <f t="shared" si="37"/>
        <v>#DIV/0!</v>
      </c>
      <c r="X1109" s="47"/>
    </row>
    <row r="1110" spans="1:27" x14ac:dyDescent="0.3">
      <c r="A1110" s="13">
        <v>44148</v>
      </c>
      <c r="B1110" s="46"/>
      <c r="C1110">
        <f t="shared" si="49"/>
        <v>29.000661657000865</v>
      </c>
      <c r="D1110" s="17">
        <f t="shared" si="39"/>
        <v>-29.000661657000865</v>
      </c>
      <c r="E1110">
        <f t="shared" si="40"/>
        <v>29.000661657000865</v>
      </c>
      <c r="F1110">
        <f t="shared" si="41"/>
        <v>841.03837654384017</v>
      </c>
      <c r="G1110" s="40" t="e">
        <f t="shared" si="50"/>
        <v>#DIV/0!</v>
      </c>
      <c r="I1110" s="13">
        <v>44148</v>
      </c>
      <c r="J1110" s="46"/>
      <c r="K1110">
        <f t="shared" si="51"/>
        <v>27.482638997228221</v>
      </c>
      <c r="L1110" s="17">
        <f t="shared" si="45"/>
        <v>-27.482638997228221</v>
      </c>
      <c r="M1110">
        <f t="shared" si="46"/>
        <v>27.482638997228221</v>
      </c>
      <c r="N1110">
        <f t="shared" si="47"/>
        <v>755.29544625196945</v>
      </c>
      <c r="O1110" s="40" t="e">
        <f t="shared" si="48"/>
        <v>#DIV/0!</v>
      </c>
      <c r="Q1110" s="13">
        <v>44148</v>
      </c>
      <c r="R1110" s="46"/>
      <c r="S1110">
        <f t="shared" si="38"/>
        <v>13</v>
      </c>
      <c r="T1110" s="17">
        <f t="shared" si="34"/>
        <v>-13</v>
      </c>
      <c r="U1110">
        <f t="shared" si="35"/>
        <v>13</v>
      </c>
      <c r="V1110">
        <f t="shared" si="36"/>
        <v>169</v>
      </c>
      <c r="W1110" s="40" t="e">
        <f t="shared" si="37"/>
        <v>#DIV/0!</v>
      </c>
      <c r="X1110" s="47"/>
    </row>
    <row r="1111" spans="1:27" x14ac:dyDescent="0.3">
      <c r="A1111" s="13">
        <v>44149</v>
      </c>
      <c r="B1111" s="46"/>
      <c r="C1111">
        <f t="shared" si="49"/>
        <v>29.515466570517795</v>
      </c>
      <c r="D1111" s="17">
        <f t="shared" si="39"/>
        <v>-29.515466570517795</v>
      </c>
      <c r="E1111">
        <f t="shared" si="40"/>
        <v>29.515466570517795</v>
      </c>
      <c r="F1111">
        <f t="shared" si="41"/>
        <v>871.16276687535344</v>
      </c>
      <c r="G1111" s="40" t="e">
        <f t="shared" si="50"/>
        <v>#DIV/0!</v>
      </c>
      <c r="I1111" s="13">
        <v>44149</v>
      </c>
      <c r="J1111" s="46"/>
      <c r="K1111">
        <f t="shared" si="51"/>
        <v>27.525001779757133</v>
      </c>
      <c r="L1111" s="17">
        <f t="shared" si="45"/>
        <v>-27.525001779757133</v>
      </c>
      <c r="M1111">
        <f t="shared" si="46"/>
        <v>27.525001779757133</v>
      </c>
      <c r="N1111">
        <f t="shared" si="47"/>
        <v>757.62572297563338</v>
      </c>
      <c r="O1111" s="40" t="e">
        <f t="shared" si="48"/>
        <v>#DIV/0!</v>
      </c>
      <c r="Q1111" s="13">
        <v>44149</v>
      </c>
      <c r="R1111" s="46"/>
      <c r="S1111">
        <f t="shared" si="38"/>
        <v>13</v>
      </c>
      <c r="T1111" s="17">
        <f t="shared" si="34"/>
        <v>-13</v>
      </c>
      <c r="U1111">
        <f t="shared" si="35"/>
        <v>13</v>
      </c>
      <c r="V1111">
        <f t="shared" si="36"/>
        <v>169</v>
      </c>
      <c r="W1111" s="40" t="e">
        <f t="shared" si="37"/>
        <v>#DIV/0!</v>
      </c>
      <c r="X1111" s="47"/>
    </row>
    <row r="1112" spans="1:27" x14ac:dyDescent="0.3">
      <c r="A1112" s="13">
        <v>44150</v>
      </c>
      <c r="B1112" s="46"/>
      <c r="C1112">
        <f t="shared" si="49"/>
        <v>29.897715581273605</v>
      </c>
      <c r="D1112" s="17">
        <f t="shared" si="39"/>
        <v>-29.897715581273605</v>
      </c>
      <c r="E1112">
        <f t="shared" si="40"/>
        <v>29.897715581273605</v>
      </c>
      <c r="F1112">
        <f t="shared" si="41"/>
        <v>893.87339697873051</v>
      </c>
      <c r="G1112" s="40" t="e">
        <f t="shared" si="50"/>
        <v>#DIV/0!</v>
      </c>
      <c r="I1112" s="13">
        <v>44150</v>
      </c>
      <c r="J1112" s="46"/>
      <c r="K1112">
        <f t="shared" si="51"/>
        <v>27.563895794184127</v>
      </c>
      <c r="L1112" s="17">
        <f t="shared" si="45"/>
        <v>-27.563895794184127</v>
      </c>
      <c r="M1112">
        <f t="shared" si="46"/>
        <v>27.563895794184127</v>
      </c>
      <c r="N1112">
        <f t="shared" si="47"/>
        <v>759.76835135264139</v>
      </c>
      <c r="O1112" s="40" t="e">
        <f t="shared" si="48"/>
        <v>#DIV/0!</v>
      </c>
      <c r="Q1112" s="13">
        <v>44150</v>
      </c>
      <c r="R1112" s="46"/>
      <c r="S1112">
        <f t="shared" si="38"/>
        <v>13</v>
      </c>
      <c r="T1112" s="17">
        <f t="shared" ref="T1112:T1120" si="52">R1112-S1112</f>
        <v>-13</v>
      </c>
      <c r="U1112">
        <f t="shared" ref="U1112:U1120" si="53">ABS(T1112)</f>
        <v>13</v>
      </c>
      <c r="V1112">
        <f t="shared" ref="V1112:V1120" si="54">U1112^2</f>
        <v>169</v>
      </c>
      <c r="W1112" s="40" t="e">
        <f t="shared" ref="W1112:W1120" si="55">ABS(U1112/R1112)</f>
        <v>#DIV/0!</v>
      </c>
      <c r="X1112" s="47"/>
    </row>
    <row r="1113" spans="1:27" x14ac:dyDescent="0.3">
      <c r="A1113" s="13">
        <v>44151</v>
      </c>
      <c r="B1113" s="46"/>
      <c r="C1113">
        <f t="shared" si="49"/>
        <v>30.181540195972023</v>
      </c>
      <c r="D1113" s="17">
        <f t="shared" si="39"/>
        <v>-30.181540195972023</v>
      </c>
      <c r="E1113">
        <f t="shared" si="40"/>
        <v>30.181540195972023</v>
      </c>
      <c r="F1113">
        <f t="shared" si="41"/>
        <v>910.92536860107487</v>
      </c>
      <c r="G1113" s="40" t="e">
        <f t="shared" si="50"/>
        <v>#DIV/0!</v>
      </c>
      <c r="I1113" s="13">
        <v>44151</v>
      </c>
      <c r="J1113" s="46"/>
      <c r="K1113">
        <f t="shared" si="51"/>
        <v>27.599605071713633</v>
      </c>
      <c r="L1113" s="17">
        <f t="shared" si="45"/>
        <v>-27.599605071713633</v>
      </c>
      <c r="M1113">
        <f t="shared" si="46"/>
        <v>27.599605071713633</v>
      </c>
      <c r="N1113">
        <f t="shared" si="47"/>
        <v>761.73820011456087</v>
      </c>
      <c r="O1113" s="40" t="e">
        <f t="shared" si="48"/>
        <v>#DIV/0!</v>
      </c>
      <c r="Q1113" s="13">
        <v>44151</v>
      </c>
      <c r="R1113" s="46"/>
      <c r="S1113">
        <f t="shared" si="38"/>
        <v>13</v>
      </c>
      <c r="T1113" s="17">
        <f t="shared" si="52"/>
        <v>-13</v>
      </c>
      <c r="U1113">
        <f t="shared" si="53"/>
        <v>13</v>
      </c>
      <c r="V1113">
        <f t="shared" si="54"/>
        <v>169</v>
      </c>
      <c r="W1113" s="40" t="e">
        <f t="shared" si="55"/>
        <v>#DIV/0!</v>
      </c>
      <c r="X1113" s="47"/>
    </row>
    <row r="1114" spans="1:27" x14ac:dyDescent="0.3">
      <c r="A1114" s="13">
        <v>44152</v>
      </c>
      <c r="B1114" s="46"/>
      <c r="C1114">
        <f t="shared" si="49"/>
        <v>30.392283480171564</v>
      </c>
      <c r="D1114" s="17">
        <f t="shared" si="39"/>
        <v>-30.392283480171564</v>
      </c>
      <c r="E1114">
        <f t="shared" si="40"/>
        <v>30.392283480171564</v>
      </c>
      <c r="F1114">
        <f t="shared" si="41"/>
        <v>923.69089513910933</v>
      </c>
      <c r="G1114" s="40" t="e">
        <f t="shared" si="50"/>
        <v>#DIV/0!</v>
      </c>
      <c r="I1114" s="13">
        <v>44152</v>
      </c>
      <c r="J1114" s="46"/>
      <c r="K1114">
        <f t="shared" si="51"/>
        <v>27.632390386381346</v>
      </c>
      <c r="L1114" s="17">
        <f t="shared" si="45"/>
        <v>-27.632390386381346</v>
      </c>
      <c r="M1114">
        <f t="shared" si="46"/>
        <v>27.632390386381346</v>
      </c>
      <c r="N1114">
        <f t="shared" si="47"/>
        <v>763.54899846538024</v>
      </c>
      <c r="O1114" s="40" t="e">
        <f t="shared" si="48"/>
        <v>#DIV/0!</v>
      </c>
      <c r="Q1114" s="13">
        <v>44152</v>
      </c>
      <c r="R1114" s="46"/>
      <c r="S1114">
        <f t="shared" ref="S1114" si="56">$V$861*R1113+(1-$V$861)*S1113</f>
        <v>13</v>
      </c>
      <c r="T1114" s="17">
        <f t="shared" si="52"/>
        <v>-13</v>
      </c>
      <c r="U1114">
        <f t="shared" si="53"/>
        <v>13</v>
      </c>
      <c r="V1114">
        <f t="shared" si="54"/>
        <v>169</v>
      </c>
      <c r="W1114" s="40" t="e">
        <f t="shared" si="55"/>
        <v>#DIV/0!</v>
      </c>
      <c r="X1114" s="47"/>
    </row>
    <row r="1115" spans="1:27" x14ac:dyDescent="0.3">
      <c r="A1115" s="13">
        <v>44153</v>
      </c>
      <c r="B1115" s="46"/>
      <c r="D1115" s="17">
        <f t="shared" si="39"/>
        <v>0</v>
      </c>
      <c r="E1115">
        <f t="shared" si="40"/>
        <v>0</v>
      </c>
      <c r="F1115">
        <f t="shared" si="41"/>
        <v>0</v>
      </c>
      <c r="G1115" s="40" t="e">
        <f t="shared" si="50"/>
        <v>#DIV/0!</v>
      </c>
      <c r="I1115" s="13">
        <v>44153</v>
      </c>
      <c r="J1115" s="46"/>
      <c r="L1115" s="17">
        <f t="shared" si="45"/>
        <v>0</v>
      </c>
      <c r="M1115">
        <f t="shared" si="46"/>
        <v>0</v>
      </c>
      <c r="N1115">
        <f t="shared" si="47"/>
        <v>0</v>
      </c>
      <c r="O1115" s="40" t="e">
        <f t="shared" si="48"/>
        <v>#DIV/0!</v>
      </c>
      <c r="Q1115" s="13">
        <v>44153</v>
      </c>
      <c r="R1115" s="46"/>
      <c r="T1115" s="17">
        <f t="shared" si="52"/>
        <v>0</v>
      </c>
      <c r="U1115">
        <f t="shared" si="53"/>
        <v>0</v>
      </c>
      <c r="V1115">
        <f t="shared" si="54"/>
        <v>0</v>
      </c>
      <c r="W1115" s="40" t="e">
        <f t="shared" si="55"/>
        <v>#DIV/0!</v>
      </c>
      <c r="X1115" s="47"/>
    </row>
    <row r="1116" spans="1:27" x14ac:dyDescent="0.3">
      <c r="A1116" s="13">
        <v>44154</v>
      </c>
      <c r="B1116" s="46"/>
      <c r="D1116" s="17">
        <f t="shared" si="39"/>
        <v>0</v>
      </c>
      <c r="E1116">
        <f t="shared" si="40"/>
        <v>0</v>
      </c>
      <c r="F1116">
        <f t="shared" si="41"/>
        <v>0</v>
      </c>
      <c r="G1116" s="40" t="e">
        <f t="shared" si="50"/>
        <v>#DIV/0!</v>
      </c>
      <c r="I1116" s="13">
        <v>44154</v>
      </c>
      <c r="J1116" s="46"/>
      <c r="L1116" s="17">
        <f t="shared" si="45"/>
        <v>0</v>
      </c>
      <c r="M1116">
        <f t="shared" si="46"/>
        <v>0</v>
      </c>
      <c r="N1116">
        <f t="shared" si="47"/>
        <v>0</v>
      </c>
      <c r="O1116" s="40" t="e">
        <f t="shared" si="48"/>
        <v>#DIV/0!</v>
      </c>
      <c r="Q1116" s="13">
        <v>44154</v>
      </c>
      <c r="R1116" s="46"/>
      <c r="T1116" s="17">
        <f t="shared" si="52"/>
        <v>0</v>
      </c>
      <c r="U1116">
        <f t="shared" si="53"/>
        <v>0</v>
      </c>
      <c r="V1116">
        <f t="shared" si="54"/>
        <v>0</v>
      </c>
      <c r="W1116" s="40" t="e">
        <f t="shared" si="55"/>
        <v>#DIV/0!</v>
      </c>
      <c r="X1116" s="47"/>
    </row>
    <row r="1117" spans="1:27" x14ac:dyDescent="0.3">
      <c r="A1117" s="13">
        <v>44155</v>
      </c>
      <c r="B1117" s="46"/>
      <c r="D1117" s="17">
        <f t="shared" si="39"/>
        <v>0</v>
      </c>
      <c r="E1117">
        <f t="shared" si="40"/>
        <v>0</v>
      </c>
      <c r="F1117">
        <f t="shared" si="41"/>
        <v>0</v>
      </c>
      <c r="G1117" s="40" t="e">
        <f t="shared" si="50"/>
        <v>#DIV/0!</v>
      </c>
      <c r="I1117" s="13">
        <v>44155</v>
      </c>
      <c r="J1117" s="46"/>
      <c r="L1117" s="17">
        <f t="shared" si="45"/>
        <v>0</v>
      </c>
      <c r="M1117">
        <f t="shared" si="46"/>
        <v>0</v>
      </c>
      <c r="N1117">
        <f t="shared" si="47"/>
        <v>0</v>
      </c>
      <c r="O1117" s="40" t="e">
        <f t="shared" si="48"/>
        <v>#DIV/0!</v>
      </c>
      <c r="Q1117" s="13">
        <v>44155</v>
      </c>
      <c r="R1117" s="46"/>
      <c r="T1117" s="17">
        <f t="shared" si="52"/>
        <v>0</v>
      </c>
      <c r="U1117">
        <f t="shared" si="53"/>
        <v>0</v>
      </c>
      <c r="V1117">
        <f t="shared" si="54"/>
        <v>0</v>
      </c>
      <c r="W1117" s="40" t="e">
        <f t="shared" si="55"/>
        <v>#DIV/0!</v>
      </c>
      <c r="X1117" s="47"/>
    </row>
    <row r="1118" spans="1:27" x14ac:dyDescent="0.3">
      <c r="A1118" s="13">
        <v>44156</v>
      </c>
      <c r="B1118" s="46"/>
      <c r="D1118" s="17">
        <f t="shared" si="39"/>
        <v>0</v>
      </c>
      <c r="E1118">
        <f t="shared" si="40"/>
        <v>0</v>
      </c>
      <c r="F1118">
        <f t="shared" si="41"/>
        <v>0</v>
      </c>
      <c r="G1118" s="40" t="e">
        <f t="shared" si="50"/>
        <v>#DIV/0!</v>
      </c>
      <c r="I1118" s="13">
        <v>44156</v>
      </c>
      <c r="J1118" s="46"/>
      <c r="L1118" s="17">
        <f t="shared" si="45"/>
        <v>0</v>
      </c>
      <c r="M1118">
        <f t="shared" si="46"/>
        <v>0</v>
      </c>
      <c r="N1118">
        <f t="shared" si="47"/>
        <v>0</v>
      </c>
      <c r="O1118" s="40" t="e">
        <f t="shared" si="48"/>
        <v>#DIV/0!</v>
      </c>
      <c r="Q1118" s="13">
        <v>44156</v>
      </c>
      <c r="R1118" s="46"/>
      <c r="T1118" s="17">
        <f t="shared" si="52"/>
        <v>0</v>
      </c>
      <c r="U1118">
        <f t="shared" si="53"/>
        <v>0</v>
      </c>
      <c r="V1118">
        <f t="shared" si="54"/>
        <v>0</v>
      </c>
      <c r="W1118" s="40" t="e">
        <f t="shared" si="55"/>
        <v>#DIV/0!</v>
      </c>
      <c r="X1118" s="47"/>
    </row>
    <row r="1119" spans="1:27" x14ac:dyDescent="0.3">
      <c r="A1119" s="13">
        <v>44157</v>
      </c>
      <c r="B1119" s="46"/>
      <c r="D1119" s="17">
        <f t="shared" si="39"/>
        <v>0</v>
      </c>
      <c r="E1119">
        <f t="shared" si="40"/>
        <v>0</v>
      </c>
      <c r="F1119">
        <f t="shared" si="41"/>
        <v>0</v>
      </c>
      <c r="G1119" s="40" t="e">
        <f t="shared" si="50"/>
        <v>#DIV/0!</v>
      </c>
      <c r="I1119" s="13">
        <v>44157</v>
      </c>
      <c r="J1119" s="46"/>
      <c r="L1119" s="17">
        <f t="shared" si="45"/>
        <v>0</v>
      </c>
      <c r="M1119">
        <f t="shared" si="46"/>
        <v>0</v>
      </c>
      <c r="N1119">
        <f t="shared" si="47"/>
        <v>0</v>
      </c>
      <c r="O1119" s="40" t="e">
        <f t="shared" si="48"/>
        <v>#DIV/0!</v>
      </c>
      <c r="Q1119" s="13">
        <v>44157</v>
      </c>
      <c r="R1119" s="46"/>
      <c r="T1119" s="17">
        <f t="shared" si="52"/>
        <v>0</v>
      </c>
      <c r="U1119">
        <f t="shared" si="53"/>
        <v>0</v>
      </c>
      <c r="V1119">
        <f t="shared" si="54"/>
        <v>0</v>
      </c>
      <c r="W1119" s="40" t="e">
        <f t="shared" si="55"/>
        <v>#DIV/0!</v>
      </c>
    </row>
    <row r="1120" spans="1:27" x14ac:dyDescent="0.3">
      <c r="A1120" s="13">
        <v>44158</v>
      </c>
      <c r="B1120" s="46"/>
      <c r="D1120" s="17">
        <f t="shared" si="39"/>
        <v>0</v>
      </c>
      <c r="E1120">
        <f t="shared" si="40"/>
        <v>0</v>
      </c>
      <c r="F1120">
        <f t="shared" si="41"/>
        <v>0</v>
      </c>
      <c r="G1120" s="40" t="e">
        <f t="shared" si="50"/>
        <v>#DIV/0!</v>
      </c>
      <c r="I1120" s="13">
        <v>44158</v>
      </c>
      <c r="J1120" s="46"/>
      <c r="L1120" s="17">
        <f t="shared" si="45"/>
        <v>0</v>
      </c>
      <c r="M1120">
        <f t="shared" si="46"/>
        <v>0</v>
      </c>
      <c r="N1120">
        <f t="shared" si="47"/>
        <v>0</v>
      </c>
      <c r="O1120" s="40" t="e">
        <f t="shared" si="48"/>
        <v>#DIV/0!</v>
      </c>
      <c r="Q1120" s="13">
        <v>44158</v>
      </c>
      <c r="R1120" s="46"/>
      <c r="T1120" s="17">
        <f t="shared" si="52"/>
        <v>0</v>
      </c>
      <c r="U1120">
        <f t="shared" si="53"/>
        <v>0</v>
      </c>
      <c r="V1120">
        <f t="shared" si="54"/>
        <v>0</v>
      </c>
      <c r="W1120" s="40" t="e">
        <f t="shared" si="55"/>
        <v>#DIV/0!</v>
      </c>
    </row>
    <row r="1121" spans="1:17" x14ac:dyDescent="0.3">
      <c r="A1121" s="13"/>
      <c r="D1121" s="25"/>
      <c r="E1121" s="25"/>
      <c r="F1121" s="25"/>
      <c r="I1121" s="13"/>
      <c r="Q1121" s="13"/>
    </row>
    <row r="1122" spans="1:17" x14ac:dyDescent="0.3">
      <c r="A1122" s="13"/>
      <c r="D1122" s="25"/>
      <c r="E1122" s="25"/>
      <c r="F1122" s="25"/>
      <c r="I1122" s="13"/>
      <c r="Q1122" s="13"/>
    </row>
    <row r="1123" spans="1:17" x14ac:dyDescent="0.3">
      <c r="A1123" s="13"/>
      <c r="D1123" s="25"/>
      <c r="E1123" s="25"/>
      <c r="F1123" s="25"/>
      <c r="I1123" s="13"/>
      <c r="Q1123" s="13"/>
    </row>
    <row r="1124" spans="1:17" x14ac:dyDescent="0.3">
      <c r="A1124" s="13"/>
      <c r="D1124" s="25"/>
      <c r="E1124" s="25"/>
      <c r="F1124" s="25"/>
      <c r="I1124" s="13"/>
      <c r="Q1124" s="13"/>
    </row>
    <row r="1125" spans="1:17" x14ac:dyDescent="0.3">
      <c r="A1125" s="13"/>
      <c r="D1125" s="25"/>
      <c r="E1125" s="25"/>
      <c r="F1125" s="25"/>
      <c r="I1125" s="13"/>
      <c r="Q1125" s="13"/>
    </row>
    <row r="1126" spans="1:17" x14ac:dyDescent="0.3">
      <c r="A1126" s="13"/>
      <c r="D1126" s="25"/>
      <c r="E1126" s="25"/>
      <c r="F1126" s="25"/>
      <c r="I1126" s="13"/>
      <c r="Q1126" s="13"/>
    </row>
    <row r="1127" spans="1:17" x14ac:dyDescent="0.3">
      <c r="A1127" s="13"/>
      <c r="D1127" s="25"/>
      <c r="E1127" s="25"/>
      <c r="F1127" s="25"/>
      <c r="I1127" s="13"/>
      <c r="Q1127" s="13"/>
    </row>
    <row r="1128" spans="1:17" x14ac:dyDescent="0.3">
      <c r="A1128" s="13"/>
      <c r="D1128" s="25"/>
      <c r="E1128" s="25"/>
      <c r="F1128" s="25"/>
      <c r="I1128" s="13"/>
      <c r="Q1128" s="13"/>
    </row>
    <row r="1129" spans="1:17" x14ac:dyDescent="0.3">
      <c r="A1129" s="13"/>
      <c r="D1129" s="25"/>
      <c r="E1129" s="25"/>
      <c r="F1129" s="25"/>
      <c r="I1129" s="13"/>
      <c r="Q1129" s="13"/>
    </row>
    <row r="1130" spans="1:17" x14ac:dyDescent="0.3">
      <c r="A1130" s="13"/>
      <c r="D1130" s="25"/>
      <c r="E1130" s="25"/>
      <c r="F1130" s="25"/>
      <c r="I1130" s="13"/>
      <c r="Q1130" s="13"/>
    </row>
    <row r="1131" spans="1:17" x14ac:dyDescent="0.3">
      <c r="A1131" s="13"/>
      <c r="D1131" s="25"/>
      <c r="E1131" s="25"/>
      <c r="F1131" s="25"/>
      <c r="I1131" s="13"/>
      <c r="Q1131" s="13"/>
    </row>
    <row r="1132" spans="1:17" x14ac:dyDescent="0.3">
      <c r="A1132" s="13"/>
      <c r="D1132" s="25"/>
      <c r="E1132" s="25"/>
      <c r="F1132" s="25"/>
      <c r="I1132" s="13"/>
      <c r="Q1132" s="13"/>
    </row>
    <row r="1133" spans="1:17" x14ac:dyDescent="0.3">
      <c r="A1133" s="13"/>
      <c r="D1133" s="25"/>
      <c r="E1133" s="25"/>
      <c r="F1133" s="25"/>
      <c r="I1133" s="13"/>
      <c r="Q1133" s="13"/>
    </row>
    <row r="1134" spans="1:17" x14ac:dyDescent="0.3">
      <c r="A1134" s="13"/>
      <c r="D1134" s="25"/>
      <c r="E1134" s="25"/>
      <c r="F1134" s="25"/>
      <c r="I1134" s="13"/>
      <c r="Q1134" s="13"/>
    </row>
    <row r="1135" spans="1:17" x14ac:dyDescent="0.3">
      <c r="A1135" s="13"/>
      <c r="D1135" s="25"/>
      <c r="E1135" s="25"/>
      <c r="F1135" s="25"/>
      <c r="I1135" s="13"/>
      <c r="Q1135" s="13"/>
    </row>
    <row r="1136" spans="1:17" x14ac:dyDescent="0.3">
      <c r="A1136" s="13"/>
      <c r="D1136" s="25"/>
      <c r="E1136" s="25"/>
      <c r="F1136" s="25"/>
      <c r="I1136" s="13"/>
      <c r="Q1136" s="13"/>
    </row>
    <row r="1137" spans="1:17" x14ac:dyDescent="0.3">
      <c r="A1137" s="13"/>
      <c r="D1137" s="25"/>
      <c r="E1137" s="25"/>
      <c r="F1137" s="25"/>
      <c r="I1137" s="13"/>
      <c r="Q1137" s="13"/>
    </row>
    <row r="1138" spans="1:17" x14ac:dyDescent="0.3">
      <c r="A1138" s="13"/>
      <c r="D1138" s="25"/>
      <c r="E1138" s="25"/>
      <c r="F1138" s="25"/>
      <c r="I1138" s="13"/>
      <c r="Q1138" s="13"/>
    </row>
    <row r="1139" spans="1:17" x14ac:dyDescent="0.3">
      <c r="A1139" s="13"/>
      <c r="D1139" s="25"/>
      <c r="E1139" s="25"/>
      <c r="F1139" s="25"/>
      <c r="I1139" s="13"/>
      <c r="Q1139" s="13"/>
    </row>
    <row r="1140" spans="1:17" x14ac:dyDescent="0.3">
      <c r="A1140" s="13"/>
      <c r="D1140" s="25"/>
      <c r="E1140" s="25"/>
      <c r="F1140" s="25"/>
      <c r="I1140" s="13"/>
      <c r="Q1140" s="13"/>
    </row>
    <row r="1141" spans="1:17" x14ac:dyDescent="0.3">
      <c r="A1141" s="13"/>
      <c r="D1141" s="25"/>
      <c r="E1141" s="25"/>
      <c r="F1141" s="25"/>
      <c r="I1141" s="13"/>
      <c r="Q1141" s="13"/>
    </row>
    <row r="1142" spans="1:17" x14ac:dyDescent="0.3">
      <c r="A1142" s="13"/>
      <c r="D1142" s="25"/>
      <c r="E1142" s="25"/>
      <c r="F1142" s="25"/>
      <c r="I1142" s="13"/>
      <c r="Q1142" s="13"/>
    </row>
    <row r="1143" spans="1:17" x14ac:dyDescent="0.3">
      <c r="A1143" s="13"/>
      <c r="D1143" s="25"/>
      <c r="E1143" s="25"/>
      <c r="F1143" s="25"/>
      <c r="I1143" s="13"/>
      <c r="Q1143" s="13"/>
    </row>
    <row r="1144" spans="1:17" x14ac:dyDescent="0.3">
      <c r="A1144" s="13"/>
      <c r="D1144" s="25"/>
      <c r="E1144" s="25"/>
      <c r="F1144" s="25"/>
      <c r="I1144" s="13"/>
      <c r="Q1144" s="13"/>
    </row>
    <row r="1145" spans="1:17" x14ac:dyDescent="0.3">
      <c r="A1145" s="13"/>
      <c r="D1145" s="25"/>
      <c r="E1145" s="25"/>
      <c r="F1145" s="25"/>
      <c r="I1145" s="13"/>
      <c r="Q1145" s="13"/>
    </row>
    <row r="1146" spans="1:17" x14ac:dyDescent="0.3">
      <c r="A1146" s="13"/>
      <c r="D1146" s="25"/>
      <c r="E1146" s="25"/>
      <c r="F1146" s="25"/>
      <c r="I1146" s="13"/>
      <c r="Q1146" s="13"/>
    </row>
    <row r="1147" spans="1:17" x14ac:dyDescent="0.3">
      <c r="A1147" s="13"/>
      <c r="D1147" s="25"/>
      <c r="E1147" s="25"/>
      <c r="F1147" s="25"/>
      <c r="I1147" s="13"/>
      <c r="Q1147" s="13"/>
    </row>
    <row r="1148" spans="1:17" x14ac:dyDescent="0.3">
      <c r="A1148" s="13"/>
      <c r="D1148" s="25"/>
      <c r="E1148" s="25"/>
      <c r="F1148" s="25"/>
      <c r="I1148" s="13"/>
      <c r="Q1148" s="13"/>
    </row>
    <row r="1149" spans="1:17" x14ac:dyDescent="0.3">
      <c r="A1149" s="13"/>
      <c r="D1149" s="25"/>
      <c r="E1149" s="25"/>
      <c r="F1149" s="25"/>
      <c r="I1149" s="13"/>
      <c r="Q1149" s="13"/>
    </row>
    <row r="1150" spans="1:17" x14ac:dyDescent="0.3">
      <c r="A1150" s="13"/>
      <c r="D1150" s="25"/>
      <c r="E1150" s="25"/>
      <c r="F1150" s="25"/>
      <c r="I1150" s="13"/>
      <c r="Q1150" s="13"/>
    </row>
    <row r="1151" spans="1:17" x14ac:dyDescent="0.3">
      <c r="A1151" s="13"/>
      <c r="D1151" s="25"/>
      <c r="E1151" s="25"/>
      <c r="F1151" s="25"/>
      <c r="I1151" s="13"/>
      <c r="Q1151" s="13"/>
    </row>
    <row r="1152" spans="1:17" x14ac:dyDescent="0.3">
      <c r="A1152" s="13"/>
      <c r="D1152" s="25"/>
      <c r="E1152" s="25"/>
      <c r="F1152" s="25"/>
      <c r="I1152" s="13"/>
      <c r="Q1152" s="13"/>
    </row>
    <row r="1153" spans="1:17" x14ac:dyDescent="0.3">
      <c r="A1153" s="13"/>
      <c r="D1153" s="25"/>
      <c r="E1153" s="25"/>
      <c r="F1153" s="25"/>
      <c r="I1153" s="13"/>
      <c r="Q1153" s="13"/>
    </row>
    <row r="1154" spans="1:17" x14ac:dyDescent="0.3">
      <c r="A1154" s="13"/>
      <c r="D1154" s="25"/>
      <c r="E1154" s="25"/>
      <c r="F1154" s="25"/>
      <c r="I1154" s="13"/>
      <c r="Q1154" s="13"/>
    </row>
    <row r="1155" spans="1:17" x14ac:dyDescent="0.3">
      <c r="A1155" s="13"/>
      <c r="D1155" s="25"/>
      <c r="E1155" s="25"/>
      <c r="F1155" s="25"/>
      <c r="I1155" s="13"/>
      <c r="Q1155" s="13"/>
    </row>
    <row r="1156" spans="1:17" x14ac:dyDescent="0.3">
      <c r="A1156" s="13"/>
      <c r="D1156" s="25"/>
      <c r="E1156" s="25"/>
      <c r="F1156" s="25"/>
      <c r="I1156" s="13"/>
      <c r="Q1156" s="13"/>
    </row>
    <row r="1157" spans="1:17" x14ac:dyDescent="0.3">
      <c r="A1157" s="13"/>
      <c r="D1157" s="25"/>
      <c r="E1157" s="25"/>
      <c r="F1157" s="25"/>
      <c r="I1157" s="13"/>
      <c r="Q1157" s="13"/>
    </row>
    <row r="1158" spans="1:17" x14ac:dyDescent="0.3">
      <c r="A1158" s="13"/>
      <c r="D1158" s="25"/>
      <c r="E1158" s="25"/>
      <c r="F1158" s="25"/>
      <c r="I1158" s="13"/>
      <c r="Q1158" s="13"/>
    </row>
    <row r="1159" spans="1:17" x14ac:dyDescent="0.3">
      <c r="A1159" s="13"/>
      <c r="D1159" s="25"/>
      <c r="E1159" s="25"/>
      <c r="F1159" s="25"/>
      <c r="I1159" s="13"/>
      <c r="Q1159" s="13"/>
    </row>
    <row r="1160" spans="1:17" x14ac:dyDescent="0.3">
      <c r="A1160" s="13"/>
      <c r="D1160" s="25"/>
      <c r="E1160" s="25"/>
      <c r="F1160" s="25"/>
      <c r="I1160" s="13"/>
      <c r="Q1160" s="13"/>
    </row>
    <row r="1161" spans="1:17" x14ac:dyDescent="0.3">
      <c r="A1161" s="13"/>
      <c r="D1161" s="25"/>
      <c r="E1161" s="25"/>
      <c r="F1161" s="25"/>
      <c r="I1161" s="13"/>
      <c r="Q1161" s="13"/>
    </row>
    <row r="1162" spans="1:17" x14ac:dyDescent="0.3">
      <c r="A1162" s="13"/>
      <c r="D1162" s="25"/>
      <c r="E1162" s="25"/>
      <c r="F1162" s="25"/>
      <c r="I1162" s="13"/>
      <c r="Q1162" s="13"/>
    </row>
    <row r="1163" spans="1:17" x14ac:dyDescent="0.3">
      <c r="A1163" s="13"/>
      <c r="D1163" s="25"/>
      <c r="E1163" s="25"/>
      <c r="F1163" s="25"/>
      <c r="I1163" s="13"/>
      <c r="Q1163" s="13"/>
    </row>
    <row r="1164" spans="1:17" x14ac:dyDescent="0.3">
      <c r="A1164" s="13"/>
      <c r="D1164" s="25"/>
      <c r="E1164" s="25"/>
      <c r="F1164" s="25"/>
      <c r="I1164" s="13"/>
      <c r="Q1164" s="13"/>
    </row>
    <row r="1165" spans="1:17" x14ac:dyDescent="0.3">
      <c r="A1165" s="13"/>
      <c r="D1165" s="25"/>
      <c r="E1165" s="25"/>
      <c r="F1165" s="25"/>
      <c r="I1165" s="13"/>
      <c r="Q1165" s="13"/>
    </row>
    <row r="1166" spans="1:17" x14ac:dyDescent="0.3">
      <c r="A1166" s="13"/>
      <c r="D1166" s="25"/>
      <c r="E1166" s="25"/>
      <c r="F1166" s="25"/>
      <c r="I1166" s="13"/>
      <c r="Q1166" s="13"/>
    </row>
    <row r="1167" spans="1:17" x14ac:dyDescent="0.3">
      <c r="A1167" s="13"/>
      <c r="D1167" s="25"/>
      <c r="E1167" s="25"/>
      <c r="F1167" s="25"/>
      <c r="I1167" s="13"/>
      <c r="Q1167" s="13"/>
    </row>
    <row r="1168" spans="1:17" x14ac:dyDescent="0.3">
      <c r="A1168" s="13"/>
      <c r="D1168" s="25"/>
      <c r="E1168" s="25"/>
      <c r="F1168" s="25"/>
      <c r="I1168" s="13"/>
      <c r="Q1168" s="13"/>
    </row>
    <row r="1169" spans="1:17" x14ac:dyDescent="0.3">
      <c r="A1169" s="13"/>
      <c r="D1169" s="25"/>
      <c r="E1169" s="25"/>
      <c r="F1169" s="25"/>
      <c r="I1169" s="13"/>
      <c r="Q1169" s="13"/>
    </row>
    <row r="1170" spans="1:17" x14ac:dyDescent="0.3">
      <c r="A1170" s="13"/>
      <c r="D1170" s="25"/>
      <c r="E1170" s="25"/>
      <c r="F1170" s="25"/>
      <c r="I1170" s="13"/>
      <c r="Q1170" s="13"/>
    </row>
    <row r="1171" spans="1:17" x14ac:dyDescent="0.3">
      <c r="A1171" s="13"/>
      <c r="D1171" s="25"/>
      <c r="E1171" s="25"/>
      <c r="F1171" s="25"/>
      <c r="I1171" s="13"/>
      <c r="Q1171" s="13"/>
    </row>
    <row r="1172" spans="1:17" x14ac:dyDescent="0.3">
      <c r="A1172" s="13"/>
      <c r="D1172" s="25"/>
      <c r="E1172" s="25"/>
      <c r="F1172" s="25"/>
      <c r="I1172" s="13"/>
      <c r="Q1172" s="13"/>
    </row>
    <row r="1173" spans="1:17" x14ac:dyDescent="0.3">
      <c r="A1173" s="13"/>
      <c r="D1173" s="25"/>
      <c r="E1173" s="25"/>
      <c r="F1173" s="25"/>
      <c r="I1173" s="13"/>
      <c r="Q1173" s="13"/>
    </row>
    <row r="1174" spans="1:17" x14ac:dyDescent="0.3">
      <c r="A1174" s="13"/>
      <c r="D1174" s="25"/>
      <c r="E1174" s="25"/>
      <c r="F1174" s="25"/>
      <c r="I1174" s="13"/>
      <c r="Q1174" s="13"/>
    </row>
    <row r="1175" spans="1:17" x14ac:dyDescent="0.3">
      <c r="A1175" s="13"/>
      <c r="D1175" s="25"/>
      <c r="E1175" s="25"/>
      <c r="F1175" s="25"/>
      <c r="I1175" s="13"/>
      <c r="Q1175" s="13"/>
    </row>
    <row r="1176" spans="1:17" x14ac:dyDescent="0.3">
      <c r="A1176" s="13"/>
      <c r="D1176" s="25"/>
      <c r="E1176" s="25"/>
      <c r="F1176" s="25"/>
      <c r="I1176" s="13"/>
      <c r="Q1176" s="13"/>
    </row>
    <row r="1177" spans="1:17" x14ac:dyDescent="0.3">
      <c r="A1177" s="13"/>
      <c r="D1177" s="25"/>
      <c r="E1177" s="25"/>
      <c r="F1177" s="25"/>
      <c r="I1177" s="13"/>
      <c r="Q1177" s="13"/>
    </row>
    <row r="1178" spans="1:17" x14ac:dyDescent="0.3">
      <c r="A1178" s="13"/>
      <c r="D1178" s="25"/>
      <c r="E1178" s="25"/>
      <c r="F1178" s="25"/>
      <c r="I1178" s="13"/>
      <c r="Q1178" s="13"/>
    </row>
    <row r="1179" spans="1:17" x14ac:dyDescent="0.3">
      <c r="A1179" s="13"/>
      <c r="D1179" s="25"/>
      <c r="E1179" s="25"/>
      <c r="F1179" s="25"/>
      <c r="I1179" s="13"/>
      <c r="Q1179" s="13"/>
    </row>
    <row r="1180" spans="1:17" x14ac:dyDescent="0.3">
      <c r="A1180" s="13"/>
      <c r="D1180" s="25"/>
      <c r="E1180" s="25"/>
      <c r="F1180" s="25"/>
      <c r="I1180" s="13"/>
      <c r="Q1180" s="13"/>
    </row>
    <row r="1181" spans="1:17" x14ac:dyDescent="0.3">
      <c r="A1181" s="13"/>
      <c r="D1181" s="25"/>
      <c r="E1181" s="25"/>
      <c r="F1181" s="25"/>
      <c r="I1181" s="13"/>
      <c r="Q1181" s="13"/>
    </row>
    <row r="1182" spans="1:17" x14ac:dyDescent="0.3">
      <c r="A1182" s="13"/>
      <c r="D1182" s="25"/>
      <c r="E1182" s="25"/>
      <c r="F1182" s="25"/>
      <c r="I1182" s="13"/>
      <c r="Q1182" s="13"/>
    </row>
    <row r="1183" spans="1:17" x14ac:dyDescent="0.3">
      <c r="A1183" s="13"/>
      <c r="D1183" s="25"/>
      <c r="E1183" s="25"/>
      <c r="F1183" s="25"/>
      <c r="I1183" s="13"/>
      <c r="Q1183" s="13"/>
    </row>
    <row r="1184" spans="1:17" x14ac:dyDescent="0.3">
      <c r="A1184" s="13"/>
      <c r="D1184" s="25"/>
      <c r="E1184" s="25"/>
      <c r="F1184" s="25"/>
      <c r="I1184" s="13"/>
      <c r="Q1184" s="13"/>
    </row>
    <row r="1185" spans="1:17" x14ac:dyDescent="0.3">
      <c r="A1185" s="13"/>
      <c r="D1185" s="25"/>
      <c r="E1185" s="25"/>
      <c r="F1185" s="25"/>
      <c r="I1185" s="13"/>
      <c r="Q1185" s="13"/>
    </row>
    <row r="1186" spans="1:17" x14ac:dyDescent="0.3">
      <c r="A1186" s="13"/>
      <c r="D1186" s="25"/>
      <c r="E1186" s="25"/>
      <c r="F1186" s="25"/>
      <c r="I1186" s="13"/>
      <c r="Q1186" s="13"/>
    </row>
    <row r="1187" spans="1:17" x14ac:dyDescent="0.3">
      <c r="A1187" s="13"/>
      <c r="D1187" s="25"/>
      <c r="E1187" s="25"/>
      <c r="F1187" s="25"/>
      <c r="I1187" s="13"/>
      <c r="Q1187" s="13"/>
    </row>
    <row r="1188" spans="1:17" x14ac:dyDescent="0.3">
      <c r="A1188" s="13"/>
      <c r="D1188" s="25"/>
      <c r="E1188" s="25"/>
      <c r="F1188" s="25"/>
      <c r="I1188" s="13"/>
      <c r="Q1188" s="13"/>
    </row>
    <row r="1189" spans="1:17" x14ac:dyDescent="0.3">
      <c r="A1189" s="13"/>
      <c r="D1189" s="25"/>
      <c r="E1189" s="25"/>
      <c r="F1189" s="25"/>
      <c r="I1189" s="13"/>
      <c r="Q1189" s="13"/>
    </row>
    <row r="1190" spans="1:17" x14ac:dyDescent="0.3">
      <c r="A1190" s="13"/>
      <c r="D1190" s="25"/>
      <c r="E1190" s="25"/>
      <c r="F1190" s="25"/>
      <c r="I1190" s="13"/>
      <c r="Q1190" s="13"/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864:F865"/>
    <mergeCell ref="M864:N865"/>
    <mergeCell ref="U864:V86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6CCA-FB1E-486B-A4D6-A1D123684002}">
  <dimension ref="A1:Y1174"/>
  <sheetViews>
    <sheetView topLeftCell="A859" workbookViewId="0">
      <selection activeCell="A873" sqref="A873:XFD1048"/>
    </sheetView>
  </sheetViews>
  <sheetFormatPr defaultRowHeight="14.4" x14ac:dyDescent="0.3"/>
  <cols>
    <col min="1" max="1" width="10.5546875" bestFit="1" customWidth="1"/>
    <col min="7" max="7" width="9.6640625" bestFit="1" customWidth="1"/>
    <col min="9" max="9" width="10.5546875" bestFit="1" customWidth="1"/>
    <col min="12" max="12" width="9.21875" bestFit="1" customWidth="1"/>
    <col min="17" max="17" width="10.5546875" bestFit="1" customWidth="1"/>
  </cols>
  <sheetData>
    <row r="1" spans="1:18" x14ac:dyDescent="0.3">
      <c r="A1" t="s">
        <v>66</v>
      </c>
      <c r="B1" t="s">
        <v>19</v>
      </c>
      <c r="I1" t="s">
        <v>50</v>
      </c>
      <c r="J1" t="s">
        <v>20</v>
      </c>
      <c r="Q1" t="s">
        <v>50</v>
      </c>
      <c r="R1" t="s">
        <v>21</v>
      </c>
    </row>
    <row r="2" spans="1:18" x14ac:dyDescent="0.3">
      <c r="A2" s="13">
        <v>43040</v>
      </c>
      <c r="B2">
        <v>1</v>
      </c>
      <c r="I2" s="13">
        <v>43040</v>
      </c>
      <c r="J2">
        <v>4</v>
      </c>
      <c r="Q2" s="13">
        <v>43040</v>
      </c>
    </row>
    <row r="3" spans="1:18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x14ac:dyDescent="0.3">
      <c r="A24" s="13">
        <v>43062</v>
      </c>
      <c r="B24">
        <v>1</v>
      </c>
      <c r="I24" s="13">
        <v>43062</v>
      </c>
      <c r="J24" s="41">
        <v>21</v>
      </c>
      <c r="Q24" s="13">
        <v>43062</v>
      </c>
    </row>
    <row r="25" spans="1:17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1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1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1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1" ht="15" thickBot="1" x14ac:dyDescent="0.35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1" ht="15" thickBot="1" x14ac:dyDescent="0.35">
      <c r="A853" s="13">
        <v>43891</v>
      </c>
      <c r="B853">
        <v>31</v>
      </c>
      <c r="I853" s="13">
        <v>43891</v>
      </c>
      <c r="J853">
        <v>29</v>
      </c>
      <c r="M853" s="221" t="s">
        <v>197</v>
      </c>
      <c r="N853" s="222"/>
      <c r="Q853" s="13">
        <v>43891</v>
      </c>
      <c r="T853" s="221" t="s">
        <v>198</v>
      </c>
      <c r="U853" s="222"/>
    </row>
    <row r="854" spans="1:21" x14ac:dyDescent="0.3">
      <c r="A854" s="13">
        <v>43892</v>
      </c>
      <c r="B854">
        <v>26</v>
      </c>
      <c r="E854" s="221" t="s">
        <v>196</v>
      </c>
      <c r="F854" s="222"/>
      <c r="I854" s="13">
        <v>43892</v>
      </c>
      <c r="J854">
        <v>31</v>
      </c>
      <c r="M854" s="223"/>
      <c r="N854" s="224"/>
      <c r="Q854" s="13">
        <v>43892</v>
      </c>
      <c r="T854" s="223"/>
      <c r="U854" s="224"/>
    </row>
    <row r="855" spans="1:21" x14ac:dyDescent="0.3">
      <c r="A855" s="13">
        <v>43893</v>
      </c>
      <c r="B855">
        <v>33</v>
      </c>
      <c r="E855" s="223"/>
      <c r="F855" s="224"/>
      <c r="I855" s="13">
        <v>43893</v>
      </c>
      <c r="J855">
        <v>38</v>
      </c>
      <c r="M855" s="8"/>
      <c r="N855" s="16"/>
      <c r="Q855" s="13">
        <v>43893</v>
      </c>
      <c r="R855">
        <v>1</v>
      </c>
      <c r="T855" s="8"/>
      <c r="U855" s="16"/>
    </row>
    <row r="856" spans="1:21" x14ac:dyDescent="0.3">
      <c r="A856" s="13">
        <v>43894</v>
      </c>
      <c r="B856">
        <v>23</v>
      </c>
      <c r="E856" s="8"/>
      <c r="F856" s="16"/>
      <c r="I856" s="13">
        <v>43894</v>
      </c>
      <c r="J856">
        <v>25</v>
      </c>
      <c r="M856" s="8" t="s">
        <v>10</v>
      </c>
      <c r="N856" s="9">
        <f>AVEDEV(M1133:M1139)</f>
        <v>3.9917423002686765</v>
      </c>
      <c r="Q856" s="13">
        <v>43894</v>
      </c>
      <c r="R856">
        <v>3</v>
      </c>
      <c r="T856" s="8" t="s">
        <v>10</v>
      </c>
      <c r="U856" s="9">
        <f>AVEDEV(T1133:T1139)</f>
        <v>2.6480547505586949</v>
      </c>
    </row>
    <row r="857" spans="1:21" x14ac:dyDescent="0.3">
      <c r="A857" s="13">
        <v>43895</v>
      </c>
      <c r="B857">
        <v>25</v>
      </c>
      <c r="E857" s="8" t="s">
        <v>10</v>
      </c>
      <c r="F857" s="9">
        <f>AVEDEV(E1140:E1146)</f>
        <v>5.0676661519513839</v>
      </c>
      <c r="I857" s="13">
        <v>43895</v>
      </c>
      <c r="J857">
        <v>30</v>
      </c>
      <c r="M857" s="8" t="s">
        <v>11</v>
      </c>
      <c r="N857" s="10">
        <f>AVEDEV(N1109:N1115)</f>
        <v>23.408136837508135</v>
      </c>
      <c r="Q857" s="13">
        <v>43895</v>
      </c>
      <c r="R857" s="41">
        <v>13</v>
      </c>
      <c r="T857" s="8" t="s">
        <v>11</v>
      </c>
      <c r="U857" s="10">
        <f>AVEDEV(U1109:U1115)</f>
        <v>1.2036020783602239</v>
      </c>
    </row>
    <row r="858" spans="1:21" x14ac:dyDescent="0.3">
      <c r="A858" s="13">
        <v>43896</v>
      </c>
      <c r="B858">
        <v>27</v>
      </c>
      <c r="E858" s="8" t="s">
        <v>11</v>
      </c>
      <c r="F858" s="10">
        <f>AVEDEV(F1109:F1115)</f>
        <v>14.337035330091238</v>
      </c>
      <c r="I858" s="13">
        <v>43896</v>
      </c>
      <c r="J858">
        <v>27</v>
      </c>
      <c r="M858" s="8" t="s">
        <v>12</v>
      </c>
      <c r="N858" s="10">
        <f>SQRT(N857)</f>
        <v>4.8381956179456136</v>
      </c>
      <c r="Q858" s="13">
        <v>43896</v>
      </c>
      <c r="R858" s="41">
        <v>13</v>
      </c>
      <c r="T858" s="8" t="s">
        <v>12</v>
      </c>
      <c r="U858" s="10">
        <f>SQRT(U857)</f>
        <v>1.0970879993693414</v>
      </c>
    </row>
    <row r="859" spans="1:21" ht="15" thickBot="1" x14ac:dyDescent="0.35">
      <c r="A859" s="13">
        <v>43897</v>
      </c>
      <c r="B859">
        <v>24</v>
      </c>
      <c r="E859" s="8" t="s">
        <v>12</v>
      </c>
      <c r="F859" s="10">
        <f>SQRT(F858)</f>
        <v>3.7864277795953321</v>
      </c>
      <c r="I859" s="13">
        <v>43897</v>
      </c>
      <c r="J859">
        <v>25</v>
      </c>
      <c r="M859" s="11" t="s">
        <v>13</v>
      </c>
      <c r="N859" s="12">
        <f>AVERAGE(O1109:O1115)</f>
        <v>0.17114855367219889</v>
      </c>
      <c r="Q859" s="13">
        <v>43897</v>
      </c>
      <c r="R859">
        <v>2</v>
      </c>
      <c r="T859" s="11" t="s">
        <v>13</v>
      </c>
      <c r="U859" s="12">
        <f>AVERAGE(V1109:V1115)</f>
        <v>7.0422012311192557</v>
      </c>
    </row>
    <row r="860" spans="1:21" ht="15" thickBot="1" x14ac:dyDescent="0.35">
      <c r="A860" s="13">
        <v>43898</v>
      </c>
      <c r="B860">
        <v>25</v>
      </c>
      <c r="E860" s="11" t="s">
        <v>13</v>
      </c>
      <c r="F860" s="12">
        <f>AVERAGE(G1109:G1115)</f>
        <v>0.17468655690729443</v>
      </c>
      <c r="I860" s="13">
        <v>43898</v>
      </c>
      <c r="J860">
        <v>28</v>
      </c>
      <c r="Q860" s="13">
        <v>43898</v>
      </c>
      <c r="R860">
        <v>1</v>
      </c>
    </row>
    <row r="861" spans="1:21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41">
        <v>13</v>
      </c>
    </row>
    <row r="862" spans="1:21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21" ht="15" thickBot="1" x14ac:dyDescent="0.35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21" ht="14.4" customHeight="1" x14ac:dyDescent="0.3">
      <c r="A864" s="13">
        <v>43902</v>
      </c>
      <c r="B864">
        <v>30</v>
      </c>
      <c r="E864" s="221" t="s">
        <v>193</v>
      </c>
      <c r="F864" s="222"/>
      <c r="I864" s="13">
        <v>43902</v>
      </c>
      <c r="J864">
        <v>36</v>
      </c>
      <c r="M864" s="221" t="s">
        <v>194</v>
      </c>
      <c r="N864" s="222"/>
      <c r="Q864" s="13">
        <v>43902</v>
      </c>
      <c r="R864" s="41">
        <v>13</v>
      </c>
      <c r="T864" s="221" t="s">
        <v>195</v>
      </c>
      <c r="U864" s="222"/>
    </row>
    <row r="865" spans="1:24" ht="14.4" customHeight="1" x14ac:dyDescent="0.3">
      <c r="A865" s="13">
        <v>43903</v>
      </c>
      <c r="B865">
        <v>30</v>
      </c>
      <c r="E865" s="223"/>
      <c r="F865" s="224"/>
      <c r="I865" s="13">
        <v>43903</v>
      </c>
      <c r="J865">
        <v>33</v>
      </c>
      <c r="M865" s="223"/>
      <c r="N865" s="224"/>
      <c r="Q865" s="13">
        <v>43903</v>
      </c>
      <c r="R865">
        <v>1</v>
      </c>
      <c r="T865" s="223"/>
      <c r="U865" s="224"/>
    </row>
    <row r="866" spans="1:24" x14ac:dyDescent="0.3">
      <c r="A866" s="13">
        <v>43904</v>
      </c>
      <c r="B866">
        <v>35</v>
      </c>
      <c r="E866" s="8"/>
      <c r="F866" s="16"/>
      <c r="I866" s="13">
        <v>43904</v>
      </c>
      <c r="J866">
        <v>25</v>
      </c>
      <c r="M866" s="8"/>
      <c r="N866" s="16"/>
      <c r="Q866" s="13">
        <v>43904</v>
      </c>
      <c r="R866">
        <v>2</v>
      </c>
      <c r="T866" s="8"/>
      <c r="U866" s="16"/>
    </row>
    <row r="867" spans="1:24" x14ac:dyDescent="0.3">
      <c r="A867" s="13">
        <v>43905</v>
      </c>
      <c r="B867">
        <v>36</v>
      </c>
      <c r="E867" s="8" t="s">
        <v>10</v>
      </c>
      <c r="F867" s="9">
        <f>AVEDEV(E945:E1094)</f>
        <v>2.6048751598413991</v>
      </c>
      <c r="I867" s="13">
        <v>43905</v>
      </c>
      <c r="J867">
        <v>21</v>
      </c>
      <c r="M867" s="8" t="s">
        <v>10</v>
      </c>
      <c r="N867" s="9">
        <v>2.6048751598413999</v>
      </c>
      <c r="Q867" s="13">
        <v>43905</v>
      </c>
      <c r="R867">
        <v>4</v>
      </c>
      <c r="T867" s="8" t="s">
        <v>10</v>
      </c>
      <c r="U867" s="9">
        <f>AVEDEV(U1047:U1094)</f>
        <v>2.063061460865486</v>
      </c>
    </row>
    <row r="868" spans="1:24" x14ac:dyDescent="0.3">
      <c r="A868" s="13">
        <v>43906</v>
      </c>
      <c r="B868">
        <v>32</v>
      </c>
      <c r="E868" s="8" t="s">
        <v>11</v>
      </c>
      <c r="F868" s="10">
        <f>AVEDEV(F945:F1094)</f>
        <v>29.943693338150744</v>
      </c>
      <c r="I868" s="13">
        <v>43906</v>
      </c>
      <c r="J868">
        <v>22</v>
      </c>
      <c r="M868" s="8" t="s">
        <v>11</v>
      </c>
      <c r="N868" s="10">
        <v>29.943693338150744</v>
      </c>
      <c r="Q868" s="13">
        <v>43906</v>
      </c>
      <c r="R868">
        <v>18</v>
      </c>
      <c r="T868" s="8" t="s">
        <v>11</v>
      </c>
      <c r="U868" s="10">
        <f>AVEDEV(V1047:V1094)</f>
        <v>19.099889990582014</v>
      </c>
    </row>
    <row r="869" spans="1:24" x14ac:dyDescent="0.3">
      <c r="A869" s="13">
        <v>43907</v>
      </c>
      <c r="B869">
        <v>34</v>
      </c>
      <c r="E869" s="8" t="s">
        <v>12</v>
      </c>
      <c r="F869" s="10">
        <f>SQRT(F868)</f>
        <v>5.4720830894779677</v>
      </c>
      <c r="I869" s="13">
        <v>43907</v>
      </c>
      <c r="J869">
        <v>27</v>
      </c>
      <c r="M869" s="8" t="s">
        <v>12</v>
      </c>
      <c r="N869" s="10">
        <v>5.4720830894779677</v>
      </c>
      <c r="Q869" s="13">
        <v>43907</v>
      </c>
      <c r="R869">
        <v>12</v>
      </c>
      <c r="T869" s="8" t="s">
        <v>12</v>
      </c>
      <c r="U869" s="10">
        <f>SQRT(U868)</f>
        <v>4.3703420907958694</v>
      </c>
    </row>
    <row r="870" spans="1:24" ht="15" thickBot="1" x14ac:dyDescent="0.35">
      <c r="A870" s="13">
        <v>43908</v>
      </c>
      <c r="B870">
        <v>28</v>
      </c>
      <c r="E870" s="11" t="s">
        <v>13</v>
      </c>
      <c r="F870" s="12">
        <f>AVERAGE(G874:G1094)</f>
        <v>0.16552396532156199</v>
      </c>
      <c r="I870" s="13">
        <v>43908</v>
      </c>
      <c r="J870">
        <v>28</v>
      </c>
      <c r="M870" s="11" t="s">
        <v>13</v>
      </c>
      <c r="N870" s="12">
        <v>0.16552396532156199</v>
      </c>
      <c r="Q870" s="13">
        <v>43908</v>
      </c>
      <c r="R870">
        <v>17</v>
      </c>
      <c r="T870" s="11" t="s">
        <v>13</v>
      </c>
      <c r="U870" s="12">
        <f>AVERAGE(W1047:W1094)</f>
        <v>0.33412990102070311</v>
      </c>
    </row>
    <row r="871" spans="1:24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4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4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67</v>
      </c>
      <c r="L873" s="22" t="s">
        <v>27</v>
      </c>
      <c r="M873" s="22" t="s">
        <v>28</v>
      </c>
      <c r="N873" s="22" t="s">
        <v>25</v>
      </c>
      <c r="O873" s="22" t="s">
        <v>29</v>
      </c>
      <c r="P873" s="22"/>
      <c r="Q873" s="21">
        <v>43911</v>
      </c>
      <c r="R873" s="22">
        <v>10</v>
      </c>
      <c r="S873" s="22"/>
      <c r="T873" s="22"/>
      <c r="U873" s="22"/>
      <c r="V873" s="22"/>
      <c r="W873" s="22"/>
      <c r="X873" s="22"/>
    </row>
    <row r="874" spans="1:24" x14ac:dyDescent="0.3">
      <c r="A874" s="13">
        <v>43912</v>
      </c>
      <c r="B874">
        <v>34</v>
      </c>
      <c r="C874" s="17">
        <f>_xlfn.FORECAST.ETS(A874,B784:B873,A784:A873,1,1,1)</f>
        <v>34.088224335862535</v>
      </c>
      <c r="D874" s="17">
        <f t="shared" ref="D874:D937" si="0">B874-C874</f>
        <v>-8.8224335862534531E-2</v>
      </c>
      <c r="E874">
        <f t="shared" ref="E874:E937" si="1">ABS(D874)</f>
        <v>8.8224335862534531E-2</v>
      </c>
      <c r="F874">
        <f t="shared" ref="F874:F937" si="2">E874^2</f>
        <v>7.7835334383852964E-3</v>
      </c>
      <c r="G874" s="40">
        <f t="shared" ref="G874:G937" si="3">E874/B874</f>
        <v>2.5948334077216038E-3</v>
      </c>
      <c r="I874" s="13">
        <v>43912</v>
      </c>
      <c r="J874">
        <v>25</v>
      </c>
      <c r="K874" s="17">
        <f>_xlfn.FORECAST.ETS(I874,J784:J873,I784:I873,1,1,1)</f>
        <v>26.389111813070304</v>
      </c>
      <c r="L874" s="17">
        <f t="shared" ref="L874:L937" si="4">J874-K874</f>
        <v>-1.3891118130703042</v>
      </c>
      <c r="M874">
        <f t="shared" ref="M874:M937" si="5">ABS(L874)</f>
        <v>1.3891118130703042</v>
      </c>
      <c r="N874">
        <f t="shared" ref="N874:N937" si="6">M874^2</f>
        <v>1.9296316292114677</v>
      </c>
      <c r="O874" s="40">
        <f t="shared" ref="O874:O937" si="7">ABS(M874/J874)</f>
        <v>5.5564472522812165E-2</v>
      </c>
      <c r="Q874" s="13">
        <v>43912</v>
      </c>
      <c r="R874">
        <v>6</v>
      </c>
      <c r="S874" s="17"/>
      <c r="T874" s="17"/>
      <c r="W874" s="40"/>
    </row>
    <row r="875" spans="1:24" x14ac:dyDescent="0.3">
      <c r="A875" s="13">
        <v>43913</v>
      </c>
      <c r="B875">
        <v>33</v>
      </c>
      <c r="C875" s="17">
        <f t="shared" ref="C875:C938" si="8">_xlfn.FORECAST.ETS(A875,B785:B874,A785:A874,1,1,1)</f>
        <v>36.774188009934164</v>
      </c>
      <c r="D875" s="17">
        <f t="shared" si="0"/>
        <v>-3.7741880099341643</v>
      </c>
      <c r="E875">
        <f t="shared" si="1"/>
        <v>3.7741880099341643</v>
      </c>
      <c r="F875">
        <f t="shared" si="2"/>
        <v>14.244495134330807</v>
      </c>
      <c r="G875" s="40">
        <f t="shared" si="3"/>
        <v>0.11436933363436862</v>
      </c>
      <c r="I875" s="13">
        <v>43913</v>
      </c>
      <c r="J875">
        <v>32</v>
      </c>
      <c r="K875" s="17">
        <f t="shared" ref="K875:K938" si="9">_xlfn.FORECAST.ETS(I875,J785:J874,I785:I874,1,1,1)</f>
        <v>27.211613256651415</v>
      </c>
      <c r="L875" s="17">
        <f t="shared" si="4"/>
        <v>4.7883867433485854</v>
      </c>
      <c r="M875">
        <f t="shared" si="5"/>
        <v>4.7883867433485854</v>
      </c>
      <c r="N875">
        <f t="shared" si="6"/>
        <v>22.92864760387647</v>
      </c>
      <c r="O875" s="40">
        <f t="shared" si="7"/>
        <v>0.14963708572964329</v>
      </c>
      <c r="Q875" s="13">
        <v>43913</v>
      </c>
      <c r="R875">
        <v>10</v>
      </c>
      <c r="S875" s="17"/>
      <c r="T875" s="17"/>
      <c r="W875" s="40"/>
    </row>
    <row r="876" spans="1:24" x14ac:dyDescent="0.3">
      <c r="A876" s="13">
        <v>43914</v>
      </c>
      <c r="B876">
        <v>27</v>
      </c>
      <c r="C876" s="17">
        <f t="shared" si="8"/>
        <v>30.262033695553015</v>
      </c>
      <c r="D876" s="17">
        <f t="shared" si="0"/>
        <v>-3.2620336955530149</v>
      </c>
      <c r="E876">
        <f t="shared" si="1"/>
        <v>3.2620336955530149</v>
      </c>
      <c r="F876">
        <f t="shared" si="2"/>
        <v>10.64086383092326</v>
      </c>
      <c r="G876" s="40">
        <f t="shared" si="3"/>
        <v>0.12081606279825981</v>
      </c>
      <c r="I876" s="13">
        <v>43914</v>
      </c>
      <c r="J876">
        <v>20</v>
      </c>
      <c r="K876" s="17">
        <f t="shared" si="9"/>
        <v>27.435910549424126</v>
      </c>
      <c r="L876" s="17">
        <f t="shared" si="4"/>
        <v>-7.4359105494241255</v>
      </c>
      <c r="M876">
        <f t="shared" si="5"/>
        <v>7.4359105494241255</v>
      </c>
      <c r="N876">
        <f t="shared" si="6"/>
        <v>55.292765699036998</v>
      </c>
      <c r="O876" s="40">
        <f t="shared" si="7"/>
        <v>0.37179552747120626</v>
      </c>
      <c r="Q876" s="13">
        <v>43914</v>
      </c>
      <c r="R876">
        <v>8</v>
      </c>
      <c r="S876" s="17"/>
      <c r="T876" s="17"/>
      <c r="W876" s="40"/>
    </row>
    <row r="877" spans="1:24" x14ac:dyDescent="0.3">
      <c r="A877" s="13">
        <v>43915</v>
      </c>
      <c r="B877">
        <v>24</v>
      </c>
      <c r="C877" s="17">
        <f t="shared" si="8"/>
        <v>27.219992846036881</v>
      </c>
      <c r="D877" s="17">
        <f t="shared" si="0"/>
        <v>-3.219992846036881</v>
      </c>
      <c r="E877">
        <f t="shared" si="1"/>
        <v>3.219992846036881</v>
      </c>
      <c r="F877">
        <f t="shared" si="2"/>
        <v>10.368353928528693</v>
      </c>
      <c r="G877" s="40">
        <f t="shared" si="3"/>
        <v>0.13416636858487005</v>
      </c>
      <c r="I877" s="13">
        <v>43915</v>
      </c>
      <c r="J877">
        <v>25</v>
      </c>
      <c r="K877" s="17">
        <f t="shared" si="9"/>
        <v>25.365934449794977</v>
      </c>
      <c r="L877" s="17">
        <f t="shared" si="4"/>
        <v>-0.36593444979497747</v>
      </c>
      <c r="M877">
        <f t="shared" si="5"/>
        <v>0.36593444979497747</v>
      </c>
      <c r="N877">
        <f t="shared" si="6"/>
        <v>0.13390802154675288</v>
      </c>
      <c r="O877" s="40">
        <f t="shared" si="7"/>
        <v>1.4637377991799099E-2</v>
      </c>
      <c r="Q877" s="13">
        <v>43915</v>
      </c>
      <c r="R877">
        <v>12</v>
      </c>
      <c r="S877" s="17"/>
      <c r="T877" s="17"/>
      <c r="W877" s="40"/>
    </row>
    <row r="878" spans="1:24" x14ac:dyDescent="0.3">
      <c r="A878" s="13">
        <v>43916</v>
      </c>
      <c r="B878">
        <v>30</v>
      </c>
      <c r="C878" s="17">
        <f t="shared" si="8"/>
        <v>23.826355073407338</v>
      </c>
      <c r="D878" s="17">
        <f t="shared" si="0"/>
        <v>6.1736449265926616</v>
      </c>
      <c r="E878">
        <f t="shared" si="1"/>
        <v>6.1736449265926616</v>
      </c>
      <c r="F878">
        <f t="shared" si="2"/>
        <v>38.113891679643309</v>
      </c>
      <c r="G878" s="40">
        <f t="shared" si="3"/>
        <v>0.20578816421975538</v>
      </c>
      <c r="I878" s="13">
        <v>43916</v>
      </c>
      <c r="J878">
        <v>22</v>
      </c>
      <c r="K878" s="17">
        <f t="shared" si="9"/>
        <v>26.639312626646113</v>
      </c>
      <c r="L878" s="17">
        <f t="shared" si="4"/>
        <v>-4.6393126266461131</v>
      </c>
      <c r="M878">
        <f t="shared" si="5"/>
        <v>4.6393126266461131</v>
      </c>
      <c r="N878">
        <f t="shared" si="6"/>
        <v>21.523221647758056</v>
      </c>
      <c r="O878" s="40">
        <f t="shared" si="7"/>
        <v>0.21087784666573242</v>
      </c>
      <c r="Q878" s="13">
        <v>43916</v>
      </c>
      <c r="R878">
        <v>14</v>
      </c>
      <c r="S878" s="17"/>
      <c r="T878" s="17"/>
      <c r="W878" s="40"/>
    </row>
    <row r="879" spans="1:24" x14ac:dyDescent="0.3">
      <c r="A879" s="13">
        <v>43917</v>
      </c>
      <c r="B879">
        <v>21</v>
      </c>
      <c r="C879" s="17">
        <f t="shared" si="8"/>
        <v>29.160704639993433</v>
      </c>
      <c r="D879" s="17">
        <f t="shared" si="0"/>
        <v>-8.1607046399934333</v>
      </c>
      <c r="E879">
        <f t="shared" si="1"/>
        <v>8.1607046399934333</v>
      </c>
      <c r="F879">
        <f t="shared" si="2"/>
        <v>66.597100221210354</v>
      </c>
      <c r="G879" s="40">
        <f t="shared" si="3"/>
        <v>0.38860498285683015</v>
      </c>
      <c r="I879" s="13">
        <v>43917</v>
      </c>
      <c r="J879">
        <v>24</v>
      </c>
      <c r="K879" s="17">
        <f t="shared" si="9"/>
        <v>27.561505835088422</v>
      </c>
      <c r="L879" s="17">
        <f t="shared" si="4"/>
        <v>-3.5615058350884219</v>
      </c>
      <c r="M879">
        <f t="shared" si="5"/>
        <v>3.5615058350884219</v>
      </c>
      <c r="N879">
        <f t="shared" si="6"/>
        <v>12.684323813368877</v>
      </c>
      <c r="O879" s="40">
        <f t="shared" si="7"/>
        <v>0.14839607646201758</v>
      </c>
      <c r="Q879" s="13">
        <v>43917</v>
      </c>
      <c r="R879">
        <v>9</v>
      </c>
      <c r="S879" s="17"/>
      <c r="T879" s="17"/>
      <c r="W879" s="40"/>
    </row>
    <row r="880" spans="1:24" x14ac:dyDescent="0.3">
      <c r="A880" s="13">
        <v>43918</v>
      </c>
      <c r="B880">
        <v>29</v>
      </c>
      <c r="C880" s="17">
        <f t="shared" si="8"/>
        <v>29.957236445080465</v>
      </c>
      <c r="D880" s="17">
        <f t="shared" si="0"/>
        <v>-0.9572364450804649</v>
      </c>
      <c r="E880">
        <f t="shared" si="1"/>
        <v>0.9572364450804649</v>
      </c>
      <c r="F880">
        <f t="shared" si="2"/>
        <v>0.91630161179028591</v>
      </c>
      <c r="G880" s="40">
        <f t="shared" si="3"/>
        <v>3.3008153278636723E-2</v>
      </c>
      <c r="I880" s="13">
        <v>43918</v>
      </c>
      <c r="J880">
        <v>18</v>
      </c>
      <c r="K880" s="17">
        <f t="shared" si="9"/>
        <v>23.999430133640804</v>
      </c>
      <c r="L880" s="17">
        <f t="shared" si="4"/>
        <v>-5.9994301336408036</v>
      </c>
      <c r="M880">
        <f t="shared" si="5"/>
        <v>5.9994301336408036</v>
      </c>
      <c r="N880">
        <f t="shared" si="6"/>
        <v>35.99316192843731</v>
      </c>
      <c r="O880" s="40">
        <f t="shared" si="7"/>
        <v>0.33330167409115574</v>
      </c>
      <c r="Q880" s="13">
        <v>43918</v>
      </c>
      <c r="R880">
        <v>9</v>
      </c>
      <c r="S880" s="17"/>
      <c r="T880" s="17"/>
      <c r="W880" s="40"/>
    </row>
    <row r="881" spans="1:23" x14ac:dyDescent="0.3">
      <c r="A881" s="13">
        <v>43919</v>
      </c>
      <c r="B881">
        <v>17</v>
      </c>
      <c r="C881" s="17">
        <f t="shared" si="8"/>
        <v>30.304514568899755</v>
      </c>
      <c r="D881" s="17">
        <f t="shared" si="0"/>
        <v>-13.304514568899755</v>
      </c>
      <c r="E881">
        <f t="shared" si="1"/>
        <v>13.304514568899755</v>
      </c>
      <c r="F881">
        <f t="shared" si="2"/>
        <v>177.01010791406583</v>
      </c>
      <c r="G881" s="40">
        <f t="shared" si="3"/>
        <v>0.78261850405292677</v>
      </c>
      <c r="I881" s="13">
        <v>43919</v>
      </c>
      <c r="J881">
        <v>24</v>
      </c>
      <c r="K881" s="17">
        <f t="shared" si="9"/>
        <v>21.201146080557351</v>
      </c>
      <c r="L881" s="17">
        <f t="shared" si="4"/>
        <v>2.7988539194426494</v>
      </c>
      <c r="M881">
        <f t="shared" si="5"/>
        <v>2.7988539194426494</v>
      </c>
      <c r="N881">
        <f t="shared" si="6"/>
        <v>7.8335832623794808</v>
      </c>
      <c r="O881" s="40">
        <f t="shared" si="7"/>
        <v>0.11661891331011039</v>
      </c>
      <c r="Q881" s="13">
        <v>43919</v>
      </c>
      <c r="R881">
        <v>2</v>
      </c>
      <c r="S881" s="17"/>
      <c r="T881" s="17"/>
      <c r="W881" s="40"/>
    </row>
    <row r="882" spans="1:23" x14ac:dyDescent="0.3">
      <c r="A882" s="13">
        <v>43920</v>
      </c>
      <c r="B882">
        <v>28</v>
      </c>
      <c r="C882" s="17">
        <f t="shared" si="8"/>
        <v>30.449768060729802</v>
      </c>
      <c r="D882" s="17">
        <f t="shared" si="0"/>
        <v>-2.4497680607298022</v>
      </c>
      <c r="E882">
        <f t="shared" si="1"/>
        <v>2.4497680607298022</v>
      </c>
      <c r="F882">
        <f t="shared" si="2"/>
        <v>6.0013635513718562</v>
      </c>
      <c r="G882" s="40">
        <f t="shared" si="3"/>
        <v>8.7491716454635798E-2</v>
      </c>
      <c r="I882" s="13">
        <v>43920</v>
      </c>
      <c r="J882">
        <v>20</v>
      </c>
      <c r="K882" s="17">
        <f t="shared" si="9"/>
        <v>27.552002430884521</v>
      </c>
      <c r="L882" s="17">
        <f t="shared" si="4"/>
        <v>-7.5520024308845208</v>
      </c>
      <c r="M882">
        <f t="shared" si="5"/>
        <v>7.5520024308845208</v>
      </c>
      <c r="N882">
        <f t="shared" si="6"/>
        <v>57.032740716085712</v>
      </c>
      <c r="O882" s="40">
        <f t="shared" si="7"/>
        <v>0.37760012154422606</v>
      </c>
      <c r="Q882" s="13">
        <v>43920</v>
      </c>
      <c r="R882">
        <v>8</v>
      </c>
      <c r="S882" s="17"/>
      <c r="T882" s="17"/>
      <c r="W882" s="40"/>
    </row>
    <row r="883" spans="1:23" x14ac:dyDescent="0.3">
      <c r="A883" s="13">
        <v>43921</v>
      </c>
      <c r="B883">
        <v>17</v>
      </c>
      <c r="C883" s="17">
        <f t="shared" si="8"/>
        <v>28.286742766944091</v>
      </c>
      <c r="D883" s="17">
        <f t="shared" si="0"/>
        <v>-11.286742766944091</v>
      </c>
      <c r="E883">
        <f t="shared" si="1"/>
        <v>11.286742766944091</v>
      </c>
      <c r="F883">
        <f t="shared" si="2"/>
        <v>127.39056228716476</v>
      </c>
      <c r="G883" s="40">
        <f t="shared" si="3"/>
        <v>0.66392604511435827</v>
      </c>
      <c r="I883" s="13">
        <v>43921</v>
      </c>
      <c r="J883">
        <v>19</v>
      </c>
      <c r="K883" s="17">
        <f t="shared" si="9"/>
        <v>18.908489685959758</v>
      </c>
      <c r="L883" s="17">
        <f t="shared" si="4"/>
        <v>9.1510314040242235E-2</v>
      </c>
      <c r="M883">
        <f t="shared" si="5"/>
        <v>9.1510314040242235E-2</v>
      </c>
      <c r="N883">
        <f t="shared" si="6"/>
        <v>8.374137575743755E-3</v>
      </c>
      <c r="O883" s="40">
        <f t="shared" si="7"/>
        <v>4.8163323179074864E-3</v>
      </c>
      <c r="Q883" s="13">
        <v>43921</v>
      </c>
      <c r="R883">
        <v>7</v>
      </c>
      <c r="S883" s="17"/>
      <c r="T883" s="17"/>
      <c r="W883" s="40"/>
    </row>
    <row r="884" spans="1:23" x14ac:dyDescent="0.3">
      <c r="A884" s="13">
        <v>43922</v>
      </c>
      <c r="B884">
        <v>23</v>
      </c>
      <c r="C884" s="17">
        <f t="shared" si="8"/>
        <v>25.069774227973092</v>
      </c>
      <c r="D884" s="17">
        <f t="shared" si="0"/>
        <v>-2.0697742279730917</v>
      </c>
      <c r="E884">
        <f t="shared" si="1"/>
        <v>2.0697742279730917</v>
      </c>
      <c r="F884">
        <f t="shared" si="2"/>
        <v>4.2839653547816079</v>
      </c>
      <c r="G884" s="40">
        <f t="shared" si="3"/>
        <v>8.9990183824917039E-2</v>
      </c>
      <c r="I884" s="13">
        <v>43922</v>
      </c>
      <c r="J884">
        <v>20</v>
      </c>
      <c r="K884" s="17">
        <f t="shared" si="9"/>
        <v>18.166348118352953</v>
      </c>
      <c r="L884" s="17">
        <f t="shared" si="4"/>
        <v>1.8336518816470466</v>
      </c>
      <c r="M884">
        <f t="shared" si="5"/>
        <v>1.8336518816470466</v>
      </c>
      <c r="N884">
        <f t="shared" si="6"/>
        <v>3.3622792230677545</v>
      </c>
      <c r="O884" s="40">
        <f t="shared" si="7"/>
        <v>9.1682594082352326E-2</v>
      </c>
      <c r="Q884" s="13">
        <v>43922</v>
      </c>
      <c r="R884">
        <v>5</v>
      </c>
      <c r="S884" s="17"/>
      <c r="T884" s="17"/>
      <c r="W884" s="40"/>
    </row>
    <row r="885" spans="1:23" x14ac:dyDescent="0.3">
      <c r="A885" s="13">
        <v>43923</v>
      </c>
      <c r="B885">
        <v>21</v>
      </c>
      <c r="C885" s="17">
        <f t="shared" si="8"/>
        <v>21.536773473396195</v>
      </c>
      <c r="D885" s="17">
        <f t="shared" si="0"/>
        <v>-0.5367734733961953</v>
      </c>
      <c r="E885">
        <f t="shared" si="1"/>
        <v>0.5367734733961953</v>
      </c>
      <c r="F885">
        <f t="shared" si="2"/>
        <v>0.28812576174181598</v>
      </c>
      <c r="G885" s="40">
        <f t="shared" si="3"/>
        <v>2.5560641590295013E-2</v>
      </c>
      <c r="I885" s="13">
        <v>43923</v>
      </c>
      <c r="J885">
        <v>22</v>
      </c>
      <c r="K885" s="17">
        <f t="shared" si="9"/>
        <v>20.943581338819776</v>
      </c>
      <c r="L885" s="17">
        <f t="shared" si="4"/>
        <v>1.0564186611802242</v>
      </c>
      <c r="M885">
        <f t="shared" si="5"/>
        <v>1.0564186611802242</v>
      </c>
      <c r="N885">
        <f t="shared" si="6"/>
        <v>1.1160203876898174</v>
      </c>
      <c r="O885" s="40">
        <f t="shared" si="7"/>
        <v>4.8019030053646557E-2</v>
      </c>
      <c r="Q885" s="13">
        <v>43923</v>
      </c>
      <c r="R885">
        <v>8</v>
      </c>
      <c r="S885" s="17"/>
      <c r="T885" s="17"/>
      <c r="W885" s="40"/>
    </row>
    <row r="886" spans="1:23" x14ac:dyDescent="0.3">
      <c r="A886" s="13">
        <v>43924</v>
      </c>
      <c r="B886">
        <v>21</v>
      </c>
      <c r="C886" s="17">
        <f t="shared" si="8"/>
        <v>22.075999703076487</v>
      </c>
      <c r="D886" s="17">
        <f t="shared" si="0"/>
        <v>-1.0759997030764872</v>
      </c>
      <c r="E886">
        <f t="shared" si="1"/>
        <v>1.0759997030764872</v>
      </c>
      <c r="F886">
        <f t="shared" si="2"/>
        <v>1.1577753610206887</v>
      </c>
      <c r="G886" s="40">
        <f t="shared" si="3"/>
        <v>5.1238081098880339E-2</v>
      </c>
      <c r="I886" s="13">
        <v>43924</v>
      </c>
      <c r="J886">
        <v>19</v>
      </c>
      <c r="K886" s="17">
        <f t="shared" si="9"/>
        <v>18.130529197169331</v>
      </c>
      <c r="L886" s="17">
        <f t="shared" si="4"/>
        <v>0.86947080283066924</v>
      </c>
      <c r="M886">
        <f t="shared" si="5"/>
        <v>0.86947080283066924</v>
      </c>
      <c r="N886">
        <f t="shared" si="6"/>
        <v>0.75597947697500856</v>
      </c>
      <c r="O886" s="40">
        <f t="shared" si="7"/>
        <v>4.5761621201614172E-2</v>
      </c>
      <c r="Q886" s="13">
        <v>43924</v>
      </c>
      <c r="R886">
        <v>5</v>
      </c>
      <c r="S886" s="17"/>
      <c r="T886" s="17"/>
      <c r="W886" s="40"/>
    </row>
    <row r="887" spans="1:23" x14ac:dyDescent="0.3">
      <c r="A887" s="13">
        <v>43925</v>
      </c>
      <c r="B887">
        <v>27</v>
      </c>
      <c r="C887" s="17">
        <f t="shared" si="8"/>
        <v>30.649715464912131</v>
      </c>
      <c r="D887" s="17">
        <f t="shared" si="0"/>
        <v>-3.6497154649121306</v>
      </c>
      <c r="E887">
        <f t="shared" si="1"/>
        <v>3.6497154649121306</v>
      </c>
      <c r="F887">
        <f t="shared" si="2"/>
        <v>13.32042297481877</v>
      </c>
      <c r="G887" s="40">
        <f t="shared" si="3"/>
        <v>0.13517464684859742</v>
      </c>
      <c r="I887" s="13">
        <v>43925</v>
      </c>
      <c r="J887">
        <v>18</v>
      </c>
      <c r="K887" s="17">
        <f t="shared" si="9"/>
        <v>16.870798531250088</v>
      </c>
      <c r="L887" s="17">
        <f t="shared" si="4"/>
        <v>1.1292014687499119</v>
      </c>
      <c r="M887">
        <f t="shared" si="5"/>
        <v>1.1292014687499119</v>
      </c>
      <c r="N887">
        <f t="shared" si="6"/>
        <v>1.2750959570269582</v>
      </c>
      <c r="O887" s="40">
        <f t="shared" si="7"/>
        <v>6.2733414930550666E-2</v>
      </c>
      <c r="Q887" s="13">
        <v>43925</v>
      </c>
      <c r="R887">
        <v>8</v>
      </c>
      <c r="S887" s="17"/>
      <c r="T887" s="17"/>
      <c r="W887" s="40"/>
    </row>
    <row r="888" spans="1:23" x14ac:dyDescent="0.3">
      <c r="A888" s="13">
        <v>43926</v>
      </c>
      <c r="B888">
        <v>28</v>
      </c>
      <c r="C888" s="17">
        <f t="shared" si="8"/>
        <v>28.110627617076045</v>
      </c>
      <c r="D888" s="17">
        <f t="shared" si="0"/>
        <v>-0.11062761707604452</v>
      </c>
      <c r="E888">
        <f t="shared" si="1"/>
        <v>0.11062761707604452</v>
      </c>
      <c r="F888">
        <f t="shared" si="2"/>
        <v>1.2238469659923937E-2</v>
      </c>
      <c r="G888" s="40">
        <f t="shared" si="3"/>
        <v>3.9509863241444466E-3</v>
      </c>
      <c r="I888" s="13">
        <v>43926</v>
      </c>
      <c r="J888">
        <v>22</v>
      </c>
      <c r="K888" s="17">
        <f t="shared" si="9"/>
        <v>18.861144615007113</v>
      </c>
      <c r="L888" s="17">
        <f t="shared" si="4"/>
        <v>3.1388553849928869</v>
      </c>
      <c r="M888">
        <f t="shared" si="5"/>
        <v>3.1388553849928869</v>
      </c>
      <c r="N888">
        <f t="shared" si="6"/>
        <v>9.8524131278988438</v>
      </c>
      <c r="O888" s="40">
        <f t="shared" si="7"/>
        <v>0.14267524477240395</v>
      </c>
      <c r="Q888" s="13">
        <v>43926</v>
      </c>
      <c r="R888">
        <v>7</v>
      </c>
      <c r="S888" s="17"/>
      <c r="T888" s="17"/>
      <c r="W888" s="40"/>
    </row>
    <row r="889" spans="1:23" x14ac:dyDescent="0.3">
      <c r="A889" s="13">
        <v>43927</v>
      </c>
      <c r="B889">
        <v>22</v>
      </c>
      <c r="C889" s="17">
        <f t="shared" si="8"/>
        <v>32.020591328339762</v>
      </c>
      <c r="D889" s="17">
        <f t="shared" si="0"/>
        <v>-10.020591328339762</v>
      </c>
      <c r="E889">
        <f t="shared" si="1"/>
        <v>10.020591328339762</v>
      </c>
      <c r="F889">
        <f t="shared" si="2"/>
        <v>100.41225056959804</v>
      </c>
      <c r="G889" s="40">
        <f t="shared" si="3"/>
        <v>0.45548142401544373</v>
      </c>
      <c r="I889" s="13">
        <v>43927</v>
      </c>
      <c r="J889">
        <v>21</v>
      </c>
      <c r="K889" s="17">
        <f t="shared" si="9"/>
        <v>20.311060806932087</v>
      </c>
      <c r="L889" s="17">
        <f t="shared" si="4"/>
        <v>0.68893919306791318</v>
      </c>
      <c r="M889">
        <f t="shared" si="5"/>
        <v>0.68893919306791318</v>
      </c>
      <c r="N889">
        <f t="shared" si="6"/>
        <v>0.47463721174506734</v>
      </c>
      <c r="O889" s="40">
        <f t="shared" si="7"/>
        <v>3.2806628241329197E-2</v>
      </c>
      <c r="Q889" s="13">
        <v>43927</v>
      </c>
      <c r="R889">
        <v>11</v>
      </c>
      <c r="S889" s="17"/>
      <c r="T889" s="17"/>
      <c r="W889" s="40"/>
    </row>
    <row r="890" spans="1:23" x14ac:dyDescent="0.3">
      <c r="A890" s="13">
        <v>43928</v>
      </c>
      <c r="B890">
        <v>19</v>
      </c>
      <c r="C890" s="17">
        <f t="shared" si="8"/>
        <v>18.139640672135428</v>
      </c>
      <c r="D890" s="17">
        <f t="shared" si="0"/>
        <v>0.86035932786457181</v>
      </c>
      <c r="E890">
        <f t="shared" si="1"/>
        <v>0.86035932786457181</v>
      </c>
      <c r="F890">
        <f t="shared" si="2"/>
        <v>0.74021817304357773</v>
      </c>
      <c r="G890" s="40">
        <f t="shared" si="3"/>
        <v>4.5282069887609043E-2</v>
      </c>
      <c r="I890" s="13">
        <v>43928</v>
      </c>
      <c r="J890">
        <v>23</v>
      </c>
      <c r="K890" s="17">
        <f t="shared" si="9"/>
        <v>20.395785362737005</v>
      </c>
      <c r="L890" s="17">
        <f t="shared" si="4"/>
        <v>2.6042146372629951</v>
      </c>
      <c r="M890">
        <f t="shared" si="5"/>
        <v>2.6042146372629951</v>
      </c>
      <c r="N890">
        <f t="shared" si="6"/>
        <v>6.7819338769348327</v>
      </c>
      <c r="O890" s="40">
        <f t="shared" si="7"/>
        <v>0.11322672335926065</v>
      </c>
      <c r="Q890" s="13">
        <v>43928</v>
      </c>
      <c r="R890">
        <v>10</v>
      </c>
      <c r="S890" s="17"/>
      <c r="T890" s="17"/>
      <c r="W890" s="40"/>
    </row>
    <row r="891" spans="1:23" x14ac:dyDescent="0.3">
      <c r="A891" s="13">
        <v>43929</v>
      </c>
      <c r="B891">
        <v>23</v>
      </c>
      <c r="C891" s="17">
        <f t="shared" si="8"/>
        <v>19.808769906209459</v>
      </c>
      <c r="D891" s="17">
        <f t="shared" si="0"/>
        <v>3.1912300937905407</v>
      </c>
      <c r="E891">
        <f t="shared" si="1"/>
        <v>3.1912300937905407</v>
      </c>
      <c r="F891">
        <f t="shared" si="2"/>
        <v>10.183949511514383</v>
      </c>
      <c r="G891" s="40">
        <f t="shared" si="3"/>
        <v>0.13874913451263221</v>
      </c>
      <c r="I891" s="13">
        <v>43929</v>
      </c>
      <c r="J891">
        <v>23</v>
      </c>
      <c r="K891" s="17">
        <f t="shared" si="9"/>
        <v>22.938428612585916</v>
      </c>
      <c r="L891" s="17">
        <f t="shared" si="4"/>
        <v>6.1571387414083745E-2</v>
      </c>
      <c r="M891">
        <f t="shared" si="5"/>
        <v>6.1571387414083745E-2</v>
      </c>
      <c r="N891">
        <f t="shared" si="6"/>
        <v>3.7910357480951903E-3</v>
      </c>
      <c r="O891" s="40">
        <f t="shared" si="7"/>
        <v>2.6770168440905977E-3</v>
      </c>
      <c r="Q891" s="13">
        <v>43929</v>
      </c>
      <c r="R891">
        <v>13</v>
      </c>
      <c r="S891" s="17"/>
      <c r="T891" s="17"/>
      <c r="W891" s="40"/>
    </row>
    <row r="892" spans="1:23" x14ac:dyDescent="0.3">
      <c r="A892" s="13">
        <v>43930</v>
      </c>
      <c r="B892">
        <v>17</v>
      </c>
      <c r="C892" s="17">
        <f t="shared" si="8"/>
        <v>25.5790350544824</v>
      </c>
      <c r="D892" s="17">
        <f t="shared" si="0"/>
        <v>-8.5790350544824001</v>
      </c>
      <c r="E892">
        <f t="shared" si="1"/>
        <v>8.5790350544824001</v>
      </c>
      <c r="F892">
        <f t="shared" si="2"/>
        <v>73.599842466037842</v>
      </c>
      <c r="G892" s="40">
        <f t="shared" si="3"/>
        <v>0.50464912085190594</v>
      </c>
      <c r="I892" s="13">
        <v>43930</v>
      </c>
      <c r="J892">
        <v>20</v>
      </c>
      <c r="K892" s="17">
        <f t="shared" si="9"/>
        <v>22.317357547534762</v>
      </c>
      <c r="L892" s="17">
        <f t="shared" si="4"/>
        <v>-2.3173575475347619</v>
      </c>
      <c r="M892">
        <f t="shared" si="5"/>
        <v>2.3173575475347619</v>
      </c>
      <c r="N892">
        <f t="shared" si="6"/>
        <v>5.370146003116326</v>
      </c>
      <c r="O892" s="40">
        <f t="shared" si="7"/>
        <v>0.11586787737673809</v>
      </c>
      <c r="Q892" s="13">
        <v>43930</v>
      </c>
      <c r="R892">
        <v>7</v>
      </c>
      <c r="S892" s="17"/>
      <c r="T892" s="17"/>
      <c r="W892" s="40"/>
    </row>
    <row r="893" spans="1:23" x14ac:dyDescent="0.3">
      <c r="A893" s="13">
        <v>43931</v>
      </c>
      <c r="B893">
        <v>21</v>
      </c>
      <c r="C893" s="17">
        <f t="shared" si="8"/>
        <v>15.529951917700433</v>
      </c>
      <c r="D893" s="17">
        <f t="shared" si="0"/>
        <v>5.4700480822995665</v>
      </c>
      <c r="E893">
        <f t="shared" si="1"/>
        <v>5.4700480822995665</v>
      </c>
      <c r="F893">
        <f t="shared" si="2"/>
        <v>29.921426022669166</v>
      </c>
      <c r="G893" s="40">
        <f t="shared" si="3"/>
        <v>0.26047848010950314</v>
      </c>
      <c r="I893" s="13">
        <v>43931</v>
      </c>
      <c r="J893">
        <v>24</v>
      </c>
      <c r="K893" s="17">
        <f t="shared" si="9"/>
        <v>21.104696216288556</v>
      </c>
      <c r="L893" s="17">
        <f t="shared" si="4"/>
        <v>2.8953037837114444</v>
      </c>
      <c r="M893">
        <f t="shared" si="5"/>
        <v>2.8953037837114444</v>
      </c>
      <c r="N893">
        <f t="shared" si="6"/>
        <v>8.3827839999738067</v>
      </c>
      <c r="O893" s="40">
        <f t="shared" si="7"/>
        <v>0.12063765765464352</v>
      </c>
      <c r="Q893" s="13">
        <v>43931</v>
      </c>
      <c r="R893">
        <v>13</v>
      </c>
      <c r="S893" s="17"/>
      <c r="T893" s="17"/>
      <c r="W893" s="40"/>
    </row>
    <row r="894" spans="1:23" x14ac:dyDescent="0.3">
      <c r="A894" s="13">
        <v>43932</v>
      </c>
      <c r="B894">
        <v>27</v>
      </c>
      <c r="C894" s="17">
        <f t="shared" si="8"/>
        <v>25.749808163169522</v>
      </c>
      <c r="D894" s="17">
        <f t="shared" si="0"/>
        <v>1.2501918368304779</v>
      </c>
      <c r="E894">
        <f t="shared" si="1"/>
        <v>1.2501918368304779</v>
      </c>
      <c r="F894">
        <f t="shared" si="2"/>
        <v>1.5629796288775641</v>
      </c>
      <c r="G894" s="40">
        <f t="shared" si="3"/>
        <v>4.6303401364091772E-2</v>
      </c>
      <c r="I894" s="13">
        <v>43932</v>
      </c>
      <c r="J894">
        <v>20</v>
      </c>
      <c r="K894" s="17">
        <f t="shared" si="9"/>
        <v>21.274546538629309</v>
      </c>
      <c r="L894" s="17">
        <f t="shared" si="4"/>
        <v>-1.2745465386293091</v>
      </c>
      <c r="M894">
        <f t="shared" si="5"/>
        <v>1.2745465386293091</v>
      </c>
      <c r="N894">
        <f t="shared" si="6"/>
        <v>1.624468879131953</v>
      </c>
      <c r="O894" s="40">
        <f t="shared" si="7"/>
        <v>6.3727326931465461E-2</v>
      </c>
      <c r="Q894" s="13">
        <v>43932</v>
      </c>
      <c r="R894">
        <v>18</v>
      </c>
      <c r="S894" s="17"/>
      <c r="T894" s="17"/>
      <c r="W894" s="40"/>
    </row>
    <row r="895" spans="1:23" x14ac:dyDescent="0.3">
      <c r="A895" s="13">
        <v>43933</v>
      </c>
      <c r="B895" s="54">
        <v>26</v>
      </c>
      <c r="C895" s="17">
        <f t="shared" si="8"/>
        <v>25.972224844614537</v>
      </c>
      <c r="D895" s="17">
        <f t="shared" si="0"/>
        <v>2.7775155385462824E-2</v>
      </c>
      <c r="E895">
        <f t="shared" si="1"/>
        <v>2.7775155385462824E-2</v>
      </c>
      <c r="F895">
        <f t="shared" si="2"/>
        <v>7.7145925668660454E-4</v>
      </c>
      <c r="G895" s="40">
        <f t="shared" si="3"/>
        <v>1.0682752071331856E-3</v>
      </c>
      <c r="I895" s="13">
        <v>43933</v>
      </c>
      <c r="J895" s="54">
        <v>27</v>
      </c>
      <c r="K895" s="17">
        <f t="shared" si="9"/>
        <v>21.111898727924231</v>
      </c>
      <c r="L895" s="17">
        <f t="shared" si="4"/>
        <v>5.8881012720757688</v>
      </c>
      <c r="M895">
        <f t="shared" si="5"/>
        <v>5.8881012720757688</v>
      </c>
      <c r="N895">
        <f t="shared" si="6"/>
        <v>34.669736590220289</v>
      </c>
      <c r="O895" s="40">
        <f t="shared" si="7"/>
        <v>0.21807782489169514</v>
      </c>
      <c r="Q895" s="13">
        <v>43933</v>
      </c>
      <c r="R895" s="41">
        <v>13</v>
      </c>
      <c r="S895" s="17"/>
      <c r="T895" s="17"/>
      <c r="W895" s="40"/>
    </row>
    <row r="896" spans="1:23" x14ac:dyDescent="0.3">
      <c r="A896" s="13">
        <v>43934</v>
      </c>
      <c r="B896">
        <v>21</v>
      </c>
      <c r="C896" s="17">
        <f t="shared" si="8"/>
        <v>24.957413397290686</v>
      </c>
      <c r="D896" s="17">
        <f t="shared" si="0"/>
        <v>-3.9574133972906864</v>
      </c>
      <c r="E896">
        <f t="shared" si="1"/>
        <v>3.9574133972906864</v>
      </c>
      <c r="F896">
        <f t="shared" si="2"/>
        <v>15.661120797055812</v>
      </c>
      <c r="G896" s="40">
        <f t="shared" si="3"/>
        <v>0.18844825701384221</v>
      </c>
      <c r="I896" s="13">
        <v>43934</v>
      </c>
      <c r="J896">
        <v>23</v>
      </c>
      <c r="K896" s="17">
        <f t="shared" si="9"/>
        <v>22.524515434658838</v>
      </c>
      <c r="L896" s="17">
        <f t="shared" si="4"/>
        <v>0.47548456534116212</v>
      </c>
      <c r="M896">
        <f t="shared" si="5"/>
        <v>0.47548456534116212</v>
      </c>
      <c r="N896">
        <f t="shared" si="6"/>
        <v>0.22608557187767386</v>
      </c>
      <c r="O896" s="40">
        <f t="shared" si="7"/>
        <v>2.0673241971354873E-2</v>
      </c>
      <c r="Q896" s="13">
        <v>43934</v>
      </c>
      <c r="R896">
        <v>8</v>
      </c>
      <c r="S896" s="17"/>
      <c r="T896" s="17"/>
      <c r="W896" s="40"/>
    </row>
    <row r="897" spans="1:23" x14ac:dyDescent="0.3">
      <c r="A897" s="13">
        <v>43935</v>
      </c>
      <c r="B897">
        <v>21</v>
      </c>
      <c r="C897" s="17">
        <f t="shared" si="8"/>
        <v>18.048061209188305</v>
      </c>
      <c r="D897" s="17">
        <f t="shared" si="0"/>
        <v>2.9519387908116954</v>
      </c>
      <c r="E897">
        <f t="shared" si="1"/>
        <v>2.9519387908116954</v>
      </c>
      <c r="F897">
        <f t="shared" si="2"/>
        <v>8.7139426246988148</v>
      </c>
      <c r="G897" s="40">
        <f t="shared" si="3"/>
        <v>0.14056851384817598</v>
      </c>
      <c r="I897" s="13">
        <v>43935</v>
      </c>
      <c r="J897">
        <v>27</v>
      </c>
      <c r="K897" s="17">
        <f t="shared" si="9"/>
        <v>22.614000009860135</v>
      </c>
      <c r="L897" s="17">
        <f t="shared" si="4"/>
        <v>4.3859999901398652</v>
      </c>
      <c r="M897">
        <f t="shared" si="5"/>
        <v>4.3859999901398652</v>
      </c>
      <c r="N897">
        <f t="shared" si="6"/>
        <v>19.236995913506899</v>
      </c>
      <c r="O897" s="40">
        <f t="shared" si="7"/>
        <v>0.16244444407925426</v>
      </c>
      <c r="Q897" s="13">
        <v>43935</v>
      </c>
      <c r="R897">
        <v>12</v>
      </c>
      <c r="S897" s="17"/>
      <c r="T897" s="17"/>
      <c r="W897" s="40"/>
    </row>
    <row r="898" spans="1:23" x14ac:dyDescent="0.3">
      <c r="A898" s="13">
        <v>43936</v>
      </c>
      <c r="B898">
        <v>24</v>
      </c>
      <c r="C898" s="17">
        <f t="shared" si="8"/>
        <v>20.554678906536545</v>
      </c>
      <c r="D898" s="17">
        <f t="shared" si="0"/>
        <v>3.4453210934634555</v>
      </c>
      <c r="E898">
        <f t="shared" si="1"/>
        <v>3.4453210934634555</v>
      </c>
      <c r="F898">
        <f t="shared" si="2"/>
        <v>11.870237437064221</v>
      </c>
      <c r="G898" s="40">
        <f t="shared" si="3"/>
        <v>0.14355504556097731</v>
      </c>
      <c r="I898" s="13">
        <v>43936</v>
      </c>
      <c r="J898">
        <v>30</v>
      </c>
      <c r="K898" s="17">
        <f t="shared" si="9"/>
        <v>23.581083210575571</v>
      </c>
      <c r="L898" s="17">
        <f t="shared" si="4"/>
        <v>6.4189167894244292</v>
      </c>
      <c r="M898">
        <f t="shared" si="5"/>
        <v>6.4189167894244292</v>
      </c>
      <c r="N898">
        <f t="shared" si="6"/>
        <v>41.202492749554821</v>
      </c>
      <c r="O898" s="40">
        <f t="shared" si="7"/>
        <v>0.21396389298081431</v>
      </c>
      <c r="Q898" s="13">
        <v>43936</v>
      </c>
      <c r="R898">
        <v>14</v>
      </c>
      <c r="S898" s="17"/>
      <c r="T898" s="17"/>
      <c r="W898" s="40"/>
    </row>
    <row r="899" spans="1:23" x14ac:dyDescent="0.3">
      <c r="A899" s="13">
        <v>43937</v>
      </c>
      <c r="B899">
        <v>21</v>
      </c>
      <c r="C899" s="17">
        <f t="shared" si="8"/>
        <v>17.99061265823125</v>
      </c>
      <c r="D899" s="17">
        <f t="shared" si="0"/>
        <v>3.0093873417687504</v>
      </c>
      <c r="E899">
        <f t="shared" si="1"/>
        <v>3.0093873417687504</v>
      </c>
      <c r="F899">
        <f t="shared" si="2"/>
        <v>9.0564121727979856</v>
      </c>
      <c r="G899" s="40">
        <f t="shared" si="3"/>
        <v>0.14330415913184527</v>
      </c>
      <c r="I899" s="13">
        <v>43937</v>
      </c>
      <c r="J899">
        <v>27</v>
      </c>
      <c r="K899" s="17">
        <f t="shared" si="9"/>
        <v>25.226491959475617</v>
      </c>
      <c r="L899" s="17">
        <f t="shared" si="4"/>
        <v>1.7735080405243835</v>
      </c>
      <c r="M899">
        <f t="shared" si="5"/>
        <v>1.7735080405243835</v>
      </c>
      <c r="N899">
        <f t="shared" si="6"/>
        <v>3.1453307698046382</v>
      </c>
      <c r="O899" s="40">
        <f t="shared" si="7"/>
        <v>6.568548298238458E-2</v>
      </c>
      <c r="Q899" s="13">
        <v>43937</v>
      </c>
      <c r="R899">
        <v>11</v>
      </c>
      <c r="S899" s="17"/>
      <c r="T899" s="17"/>
      <c r="W899" s="40"/>
    </row>
    <row r="900" spans="1:23" x14ac:dyDescent="0.3">
      <c r="A900" s="13">
        <v>43938</v>
      </c>
      <c r="B900">
        <v>27</v>
      </c>
      <c r="C900" s="17">
        <f t="shared" si="8"/>
        <v>19.560663035288542</v>
      </c>
      <c r="D900" s="17">
        <f t="shared" si="0"/>
        <v>7.4393369647114582</v>
      </c>
      <c r="E900">
        <f t="shared" si="1"/>
        <v>7.4393369647114582</v>
      </c>
      <c r="F900">
        <f t="shared" si="2"/>
        <v>55.343734474522293</v>
      </c>
      <c r="G900" s="40">
        <f t="shared" si="3"/>
        <v>0.27553099869301695</v>
      </c>
      <c r="I900" s="13">
        <v>43938</v>
      </c>
      <c r="J900">
        <v>22</v>
      </c>
      <c r="K900" s="17">
        <f t="shared" si="9"/>
        <v>25.589137396618735</v>
      </c>
      <c r="L900" s="17">
        <f t="shared" si="4"/>
        <v>-3.5891373966187352</v>
      </c>
      <c r="M900">
        <f t="shared" si="5"/>
        <v>3.5891373966187352</v>
      </c>
      <c r="N900">
        <f t="shared" si="6"/>
        <v>12.881907251807112</v>
      </c>
      <c r="O900" s="40">
        <f t="shared" si="7"/>
        <v>0.16314260893721524</v>
      </c>
      <c r="Q900" s="13">
        <v>43938</v>
      </c>
      <c r="R900">
        <v>18</v>
      </c>
      <c r="S900" s="17"/>
      <c r="T900" s="17"/>
      <c r="W900" s="40"/>
    </row>
    <row r="901" spans="1:23" x14ac:dyDescent="0.3">
      <c r="A901" s="13">
        <v>43939</v>
      </c>
      <c r="B901">
        <v>25</v>
      </c>
      <c r="C901" s="17">
        <f t="shared" si="8"/>
        <v>30.019358111772775</v>
      </c>
      <c r="D901" s="17">
        <f t="shared" si="0"/>
        <v>-5.0193581117727746</v>
      </c>
      <c r="E901">
        <f t="shared" si="1"/>
        <v>5.0193581117727746</v>
      </c>
      <c r="F901">
        <f t="shared" si="2"/>
        <v>25.193955854219151</v>
      </c>
      <c r="G901" s="40">
        <f t="shared" si="3"/>
        <v>0.20077432447091098</v>
      </c>
      <c r="I901" s="13">
        <v>43939</v>
      </c>
      <c r="J901">
        <v>27</v>
      </c>
      <c r="K901" s="17">
        <f t="shared" si="9"/>
        <v>23.53726303571294</v>
      </c>
      <c r="L901" s="17">
        <f t="shared" si="4"/>
        <v>3.4627369642870605</v>
      </c>
      <c r="M901">
        <f t="shared" si="5"/>
        <v>3.4627369642870605</v>
      </c>
      <c r="N901">
        <f t="shared" si="6"/>
        <v>11.990547283839968</v>
      </c>
      <c r="O901" s="40">
        <f t="shared" si="7"/>
        <v>0.12824951719581706</v>
      </c>
      <c r="Q901" s="13">
        <v>43939</v>
      </c>
      <c r="R901">
        <v>17</v>
      </c>
      <c r="S901" s="17"/>
      <c r="T901" s="17"/>
      <c r="W901" s="40"/>
    </row>
    <row r="902" spans="1:23" x14ac:dyDescent="0.3">
      <c r="A902" s="13">
        <v>43940</v>
      </c>
      <c r="B902">
        <v>33</v>
      </c>
      <c r="C902" s="17">
        <f t="shared" si="8"/>
        <v>26.536061516711811</v>
      </c>
      <c r="D902" s="17">
        <f t="shared" si="0"/>
        <v>6.4639384832881888</v>
      </c>
      <c r="E902">
        <f t="shared" si="1"/>
        <v>6.4639384832881888</v>
      </c>
      <c r="F902">
        <f t="shared" si="2"/>
        <v>41.78250071573401</v>
      </c>
      <c r="G902" s="40">
        <f t="shared" si="3"/>
        <v>0.19587692373600571</v>
      </c>
      <c r="I902" s="13">
        <v>43940</v>
      </c>
      <c r="J902">
        <v>18</v>
      </c>
      <c r="K902" s="17">
        <f t="shared" si="9"/>
        <v>23.885468431510969</v>
      </c>
      <c r="L902" s="17">
        <f t="shared" si="4"/>
        <v>-5.8854684315109687</v>
      </c>
      <c r="M902">
        <f t="shared" si="5"/>
        <v>5.8854684315109687</v>
      </c>
      <c r="N902">
        <f t="shared" si="6"/>
        <v>34.638738658312178</v>
      </c>
      <c r="O902" s="40">
        <f t="shared" si="7"/>
        <v>0.32697046841727606</v>
      </c>
      <c r="Q902" s="13">
        <v>43940</v>
      </c>
      <c r="R902">
        <v>11</v>
      </c>
      <c r="S902" s="17"/>
      <c r="T902" s="17"/>
      <c r="W902" s="40"/>
    </row>
    <row r="903" spans="1:23" x14ac:dyDescent="0.3">
      <c r="A903" s="13">
        <v>43941</v>
      </c>
      <c r="B903">
        <v>23</v>
      </c>
      <c r="C903" s="17">
        <f t="shared" si="8"/>
        <v>26.266522596510551</v>
      </c>
      <c r="D903" s="17">
        <f t="shared" si="0"/>
        <v>-3.2665225965105513</v>
      </c>
      <c r="E903">
        <f t="shared" si="1"/>
        <v>3.2665225965105513</v>
      </c>
      <c r="F903">
        <f t="shared" si="2"/>
        <v>10.670169873514034</v>
      </c>
      <c r="G903" s="40">
        <f t="shared" si="3"/>
        <v>0.14202272158741527</v>
      </c>
      <c r="I903" s="13">
        <v>43941</v>
      </c>
      <c r="J903">
        <v>30</v>
      </c>
      <c r="K903" s="17">
        <f t="shared" si="9"/>
        <v>23.056271728146921</v>
      </c>
      <c r="L903" s="17">
        <f t="shared" si="4"/>
        <v>6.9437282718530788</v>
      </c>
      <c r="M903">
        <f t="shared" si="5"/>
        <v>6.9437282718530788</v>
      </c>
      <c r="N903">
        <f t="shared" si="6"/>
        <v>48.215362313331745</v>
      </c>
      <c r="O903" s="40">
        <f t="shared" si="7"/>
        <v>0.23145760906176929</v>
      </c>
      <c r="Q903" s="13">
        <v>43941</v>
      </c>
      <c r="R903">
        <v>16</v>
      </c>
      <c r="S903" s="17"/>
      <c r="T903" s="17"/>
      <c r="W903" s="40"/>
    </row>
    <row r="904" spans="1:23" x14ac:dyDescent="0.3">
      <c r="A904" s="13">
        <v>43942</v>
      </c>
      <c r="B904">
        <v>20</v>
      </c>
      <c r="C904" s="17">
        <f t="shared" si="8"/>
        <v>25.4867485017155</v>
      </c>
      <c r="D904" s="17">
        <f t="shared" si="0"/>
        <v>-5.4867485017154998</v>
      </c>
      <c r="E904">
        <f t="shared" si="1"/>
        <v>5.4867485017154998</v>
      </c>
      <c r="F904">
        <f t="shared" si="2"/>
        <v>30.104409121077282</v>
      </c>
      <c r="G904" s="40">
        <f t="shared" si="3"/>
        <v>0.27433742508577497</v>
      </c>
      <c r="I904" s="13">
        <v>43942</v>
      </c>
      <c r="J904">
        <v>32</v>
      </c>
      <c r="K904" s="17">
        <f t="shared" si="9"/>
        <v>23.499031796206552</v>
      </c>
      <c r="L904" s="17">
        <f t="shared" si="4"/>
        <v>8.5009682037934482</v>
      </c>
      <c r="M904">
        <f t="shared" si="5"/>
        <v>8.5009682037934482</v>
      </c>
      <c r="N904">
        <f t="shared" si="6"/>
        <v>72.26646040190721</v>
      </c>
      <c r="O904" s="40">
        <f t="shared" si="7"/>
        <v>0.26565525636854526</v>
      </c>
      <c r="Q904" s="13">
        <v>43942</v>
      </c>
      <c r="R904">
        <v>11</v>
      </c>
      <c r="S904" s="17"/>
      <c r="T904" s="17"/>
      <c r="W904" s="40"/>
    </row>
    <row r="905" spans="1:23" x14ac:dyDescent="0.3">
      <c r="A905" s="13">
        <v>43943</v>
      </c>
      <c r="B905">
        <v>20</v>
      </c>
      <c r="C905" s="17">
        <f t="shared" si="8"/>
        <v>22.90751042410583</v>
      </c>
      <c r="D905" s="17">
        <f t="shared" si="0"/>
        <v>-2.9075104241058298</v>
      </c>
      <c r="E905">
        <f t="shared" si="1"/>
        <v>2.9075104241058298</v>
      </c>
      <c r="F905">
        <f t="shared" si="2"/>
        <v>8.4536168662840616</v>
      </c>
      <c r="G905" s="40">
        <f t="shared" si="3"/>
        <v>0.14537552120529149</v>
      </c>
      <c r="I905" s="13">
        <v>43943</v>
      </c>
      <c r="J905">
        <v>25</v>
      </c>
      <c r="K905" s="17">
        <f t="shared" si="9"/>
        <v>25.058682305354992</v>
      </c>
      <c r="L905" s="17">
        <f t="shared" si="4"/>
        <v>-5.8682305354992081E-2</v>
      </c>
      <c r="M905">
        <f t="shared" si="5"/>
        <v>5.8682305354992081E-2</v>
      </c>
      <c r="N905">
        <f t="shared" si="6"/>
        <v>3.4436129617765325E-3</v>
      </c>
      <c r="O905" s="40">
        <f t="shared" si="7"/>
        <v>2.3472922141996831E-3</v>
      </c>
      <c r="Q905" s="13">
        <v>43943</v>
      </c>
      <c r="R905">
        <v>16</v>
      </c>
      <c r="S905" s="17"/>
      <c r="T905" s="17"/>
      <c r="W905" s="40"/>
    </row>
    <row r="906" spans="1:23" x14ac:dyDescent="0.3">
      <c r="A906" s="13">
        <v>43944</v>
      </c>
      <c r="B906">
        <v>23</v>
      </c>
      <c r="C906" s="17">
        <f t="shared" si="8"/>
        <v>17.533720360046665</v>
      </c>
      <c r="D906" s="17">
        <f t="shared" si="0"/>
        <v>5.4662796399533349</v>
      </c>
      <c r="E906">
        <f t="shared" si="1"/>
        <v>5.4662796399533349</v>
      </c>
      <c r="F906">
        <f t="shared" si="2"/>
        <v>29.880213102168362</v>
      </c>
      <c r="G906" s="40">
        <f t="shared" si="3"/>
        <v>0.23766433217188412</v>
      </c>
      <c r="I906" s="13">
        <v>43944</v>
      </c>
      <c r="J906">
        <v>24</v>
      </c>
      <c r="K906" s="17">
        <f t="shared" si="9"/>
        <v>24.410182307868737</v>
      </c>
      <c r="L906" s="17">
        <f t="shared" si="4"/>
        <v>-0.41018230786873744</v>
      </c>
      <c r="M906">
        <f t="shared" si="5"/>
        <v>0.41018230786873744</v>
      </c>
      <c r="N906">
        <f t="shared" si="6"/>
        <v>0.16824952568852369</v>
      </c>
      <c r="O906" s="40">
        <f t="shared" si="7"/>
        <v>1.7090929494530727E-2</v>
      </c>
      <c r="Q906" s="13">
        <v>43944</v>
      </c>
      <c r="R906">
        <v>9</v>
      </c>
      <c r="S906" s="17"/>
      <c r="T906" s="17"/>
      <c r="W906" s="40"/>
    </row>
    <row r="907" spans="1:23" x14ac:dyDescent="0.3">
      <c r="A907" s="13">
        <v>43945</v>
      </c>
      <c r="B907">
        <v>22</v>
      </c>
      <c r="C907" s="17">
        <f t="shared" si="8"/>
        <v>21.913618101503999</v>
      </c>
      <c r="D907" s="17">
        <f t="shared" si="0"/>
        <v>8.6381898496000531E-2</v>
      </c>
      <c r="E907">
        <f t="shared" si="1"/>
        <v>8.6381898496000531E-2</v>
      </c>
      <c r="F907">
        <f t="shared" si="2"/>
        <v>7.4618323877733385E-3</v>
      </c>
      <c r="G907" s="40">
        <f t="shared" si="3"/>
        <v>3.9264499316363881E-3</v>
      </c>
      <c r="I907" s="13">
        <v>43945</v>
      </c>
      <c r="J907">
        <v>24</v>
      </c>
      <c r="K907" s="17">
        <f t="shared" si="9"/>
        <v>24.465317797475063</v>
      </c>
      <c r="L907" s="17">
        <f t="shared" si="4"/>
        <v>-0.46531779747506263</v>
      </c>
      <c r="M907">
        <f t="shared" si="5"/>
        <v>0.46531779747506263</v>
      </c>
      <c r="N907">
        <f t="shared" si="6"/>
        <v>0.2165206526470434</v>
      </c>
      <c r="O907" s="40">
        <f t="shared" si="7"/>
        <v>1.9388241561460944E-2</v>
      </c>
      <c r="Q907" s="13">
        <v>43945</v>
      </c>
      <c r="R907">
        <v>13</v>
      </c>
      <c r="S907" s="17"/>
      <c r="T907" s="17"/>
      <c r="W907" s="40"/>
    </row>
    <row r="908" spans="1:23" x14ac:dyDescent="0.3">
      <c r="A908" s="13">
        <v>43946</v>
      </c>
      <c r="B908">
        <v>30</v>
      </c>
      <c r="C908" s="17">
        <f t="shared" si="8"/>
        <v>28.019773197776139</v>
      </c>
      <c r="D908" s="17">
        <f t="shared" si="0"/>
        <v>1.9802268022238607</v>
      </c>
      <c r="E908">
        <f t="shared" si="1"/>
        <v>1.9802268022238607</v>
      </c>
      <c r="F908">
        <f t="shared" si="2"/>
        <v>3.9212981882457374</v>
      </c>
      <c r="G908" s="40">
        <f t="shared" si="3"/>
        <v>6.6007560074128696E-2</v>
      </c>
      <c r="I908" s="13">
        <v>43946</v>
      </c>
      <c r="J908">
        <v>26</v>
      </c>
      <c r="K908" s="17">
        <f t="shared" si="9"/>
        <v>23.922311396468686</v>
      </c>
      <c r="L908" s="17">
        <f t="shared" si="4"/>
        <v>2.077688603531314</v>
      </c>
      <c r="M908">
        <f t="shared" si="5"/>
        <v>2.077688603531314</v>
      </c>
      <c r="N908">
        <f t="shared" si="6"/>
        <v>4.3167899332439017</v>
      </c>
      <c r="O908" s="40">
        <f t="shared" si="7"/>
        <v>7.9911100135819771E-2</v>
      </c>
      <c r="Q908" s="13">
        <v>43946</v>
      </c>
      <c r="R908">
        <v>10</v>
      </c>
      <c r="S908" s="17"/>
      <c r="T908" s="17"/>
      <c r="W908" s="40"/>
    </row>
    <row r="909" spans="1:23" x14ac:dyDescent="0.3">
      <c r="A909" s="13">
        <v>43947</v>
      </c>
      <c r="B909">
        <v>33</v>
      </c>
      <c r="C909" s="17">
        <f t="shared" si="8"/>
        <v>28.224282901296867</v>
      </c>
      <c r="D909" s="17">
        <f t="shared" si="0"/>
        <v>4.775717098703133</v>
      </c>
      <c r="E909">
        <f t="shared" si="1"/>
        <v>4.775717098703133</v>
      </c>
      <c r="F909">
        <f t="shared" si="2"/>
        <v>22.807473806845469</v>
      </c>
      <c r="G909" s="40">
        <f t="shared" si="3"/>
        <v>0.144718699960701</v>
      </c>
      <c r="I909" s="13">
        <v>43947</v>
      </c>
      <c r="J909">
        <v>24</v>
      </c>
      <c r="K909" s="17">
        <f t="shared" si="9"/>
        <v>25.927546610692691</v>
      </c>
      <c r="L909" s="17">
        <f t="shared" si="4"/>
        <v>-1.9275466106926906</v>
      </c>
      <c r="M909">
        <f t="shared" si="5"/>
        <v>1.9275466106926906</v>
      </c>
      <c r="N909">
        <f t="shared" si="6"/>
        <v>3.7154359363928791</v>
      </c>
      <c r="O909" s="40">
        <f t="shared" si="7"/>
        <v>8.0314442112195447E-2</v>
      </c>
      <c r="Q909" s="13">
        <v>43947</v>
      </c>
      <c r="R909">
        <v>6</v>
      </c>
      <c r="S909" s="17"/>
      <c r="T909" s="17"/>
      <c r="W909" s="40"/>
    </row>
    <row r="910" spans="1:23" x14ac:dyDescent="0.3">
      <c r="A910" s="13">
        <v>43948</v>
      </c>
      <c r="B910">
        <v>28</v>
      </c>
      <c r="C910" s="17">
        <f t="shared" si="8"/>
        <v>31.019096242720494</v>
      </c>
      <c r="D910" s="17">
        <f t="shared" si="0"/>
        <v>-3.0190962427204937</v>
      </c>
      <c r="E910">
        <f t="shared" si="1"/>
        <v>3.0190962427204937</v>
      </c>
      <c r="F910">
        <f t="shared" si="2"/>
        <v>9.1149421228090031</v>
      </c>
      <c r="G910" s="40">
        <f t="shared" si="3"/>
        <v>0.10782486581144621</v>
      </c>
      <c r="I910" s="13">
        <v>43948</v>
      </c>
      <c r="J910">
        <v>37</v>
      </c>
      <c r="K910" s="17">
        <f t="shared" si="9"/>
        <v>22.712623737581808</v>
      </c>
      <c r="L910" s="17">
        <f t="shared" si="4"/>
        <v>14.287376262418192</v>
      </c>
      <c r="M910">
        <f t="shared" si="5"/>
        <v>14.287376262418192</v>
      </c>
      <c r="N910">
        <f t="shared" si="6"/>
        <v>204.12912046391082</v>
      </c>
      <c r="O910" s="40">
        <f t="shared" si="7"/>
        <v>0.38614530438968087</v>
      </c>
      <c r="Q910" s="13">
        <v>43948</v>
      </c>
      <c r="R910">
        <v>13</v>
      </c>
      <c r="S910" s="17"/>
      <c r="T910" s="17"/>
      <c r="W910" s="40"/>
    </row>
    <row r="911" spans="1:23" x14ac:dyDescent="0.3">
      <c r="A911" s="13">
        <v>43949</v>
      </c>
      <c r="B911">
        <v>21</v>
      </c>
      <c r="C911" s="17">
        <f t="shared" si="8"/>
        <v>22.839777126487039</v>
      </c>
      <c r="D911" s="17">
        <f t="shared" si="0"/>
        <v>-1.8397771264870393</v>
      </c>
      <c r="E911">
        <f t="shared" si="1"/>
        <v>1.8397771264870393</v>
      </c>
      <c r="F911">
        <f t="shared" si="2"/>
        <v>3.3847798751449072</v>
      </c>
      <c r="G911" s="40">
        <f t="shared" si="3"/>
        <v>8.7608434594620921E-2</v>
      </c>
      <c r="I911" s="13">
        <v>43949</v>
      </c>
      <c r="J911">
        <v>27</v>
      </c>
      <c r="K911" s="17">
        <f t="shared" si="9"/>
        <v>36.940511174219054</v>
      </c>
      <c r="L911" s="17">
        <f t="shared" si="4"/>
        <v>-9.9405111742190542</v>
      </c>
      <c r="M911">
        <f t="shared" si="5"/>
        <v>9.9405111742190542</v>
      </c>
      <c r="N911">
        <f t="shared" si="6"/>
        <v>98.813762404773883</v>
      </c>
      <c r="O911" s="40">
        <f t="shared" si="7"/>
        <v>0.36816708052663166</v>
      </c>
      <c r="Q911" s="13">
        <v>43949</v>
      </c>
      <c r="R911">
        <v>10</v>
      </c>
      <c r="S911" s="17"/>
      <c r="T911" s="17"/>
      <c r="W911" s="40"/>
    </row>
    <row r="912" spans="1:23" x14ac:dyDescent="0.3">
      <c r="A912" s="13">
        <v>43950</v>
      </c>
      <c r="B912">
        <v>20</v>
      </c>
      <c r="C912" s="17">
        <f t="shared" si="8"/>
        <v>20.144393057593156</v>
      </c>
      <c r="D912" s="17">
        <f t="shared" si="0"/>
        <v>-0.14439305759315602</v>
      </c>
      <c r="E912">
        <f t="shared" si="1"/>
        <v>0.14439305759315602</v>
      </c>
      <c r="F912">
        <f t="shared" si="2"/>
        <v>2.084935508110047E-2</v>
      </c>
      <c r="G912" s="40">
        <f t="shared" si="3"/>
        <v>7.2196528796578006E-3</v>
      </c>
      <c r="I912" s="13">
        <v>43950</v>
      </c>
      <c r="J912">
        <v>22</v>
      </c>
      <c r="K912" s="17">
        <f t="shared" si="9"/>
        <v>26.939885582582203</v>
      </c>
      <c r="L912" s="17">
        <f t="shared" si="4"/>
        <v>-4.9398855825822032</v>
      </c>
      <c r="M912">
        <f t="shared" si="5"/>
        <v>4.9398855825822032</v>
      </c>
      <c r="N912">
        <f t="shared" si="6"/>
        <v>24.402469569003514</v>
      </c>
      <c r="O912" s="40">
        <f t="shared" si="7"/>
        <v>0.22454025375373651</v>
      </c>
      <c r="Q912" s="13">
        <v>43950</v>
      </c>
      <c r="R912">
        <v>19</v>
      </c>
      <c r="S912" s="17"/>
      <c r="T912" s="17"/>
      <c r="W912" s="40"/>
    </row>
    <row r="913" spans="1:23" x14ac:dyDescent="0.3">
      <c r="A913" s="13">
        <v>43951</v>
      </c>
      <c r="B913">
        <v>22</v>
      </c>
      <c r="C913" s="17">
        <f t="shared" si="8"/>
        <v>16.127401300944889</v>
      </c>
      <c r="D913" s="17">
        <f t="shared" si="0"/>
        <v>5.8725986990551107</v>
      </c>
      <c r="E913">
        <f t="shared" si="1"/>
        <v>5.8725986990551107</v>
      </c>
      <c r="F913">
        <f t="shared" si="2"/>
        <v>34.487415480143781</v>
      </c>
      <c r="G913" s="40">
        <f t="shared" si="3"/>
        <v>0.26693630450250505</v>
      </c>
      <c r="I913" s="13">
        <v>43951</v>
      </c>
      <c r="J913">
        <v>26</v>
      </c>
      <c r="K913" s="17">
        <f t="shared" si="9"/>
        <v>21.937062188747589</v>
      </c>
      <c r="L913" s="17">
        <f t="shared" si="4"/>
        <v>4.0629378112524108</v>
      </c>
      <c r="M913">
        <f t="shared" si="5"/>
        <v>4.0629378112524108</v>
      </c>
      <c r="N913">
        <f t="shared" si="6"/>
        <v>16.50746365810453</v>
      </c>
      <c r="O913" s="40">
        <f t="shared" si="7"/>
        <v>0.1562668388943235</v>
      </c>
      <c r="Q913" s="13">
        <v>43951</v>
      </c>
      <c r="R913">
        <v>12</v>
      </c>
      <c r="S913" s="17"/>
      <c r="T913" s="17"/>
      <c r="W913" s="40"/>
    </row>
    <row r="914" spans="1:23" x14ac:dyDescent="0.3">
      <c r="A914" s="13">
        <v>43952</v>
      </c>
      <c r="B914">
        <v>22</v>
      </c>
      <c r="C914" s="17">
        <f t="shared" si="8"/>
        <v>22.717999777194851</v>
      </c>
      <c r="D914" s="17">
        <f t="shared" si="0"/>
        <v>-0.71799977719485142</v>
      </c>
      <c r="E914">
        <f t="shared" si="1"/>
        <v>0.71799977719485142</v>
      </c>
      <c r="F914">
        <f t="shared" si="2"/>
        <v>0.51552368005185623</v>
      </c>
      <c r="G914" s="40">
        <f t="shared" si="3"/>
        <v>3.263635350885688E-2</v>
      </c>
      <c r="I914" s="13">
        <v>43952</v>
      </c>
      <c r="J914">
        <v>23</v>
      </c>
      <c r="K914" s="17">
        <f t="shared" si="9"/>
        <v>25.633778400066824</v>
      </c>
      <c r="L914" s="17">
        <f t="shared" si="4"/>
        <v>-2.6337784000668236</v>
      </c>
      <c r="M914">
        <f t="shared" si="5"/>
        <v>2.6337784000668236</v>
      </c>
      <c r="N914">
        <f t="shared" si="6"/>
        <v>6.9367886606585571</v>
      </c>
      <c r="O914" s="40">
        <f t="shared" si="7"/>
        <v>0.11451210435073146</v>
      </c>
      <c r="Q914" s="13">
        <v>43952</v>
      </c>
      <c r="R914">
        <v>14</v>
      </c>
      <c r="S914" s="17"/>
      <c r="T914" s="17"/>
      <c r="W914" s="40"/>
    </row>
    <row r="915" spans="1:23" x14ac:dyDescent="0.3">
      <c r="A915" s="13">
        <v>43953</v>
      </c>
      <c r="B915">
        <v>33</v>
      </c>
      <c r="C915" s="17">
        <f t="shared" si="8"/>
        <v>27.377794447613216</v>
      </c>
      <c r="D915" s="17">
        <f t="shared" si="0"/>
        <v>5.6222055523867844</v>
      </c>
      <c r="E915">
        <f t="shared" si="1"/>
        <v>5.6222055523867844</v>
      </c>
      <c r="F915">
        <f t="shared" si="2"/>
        <v>31.609195273288787</v>
      </c>
      <c r="G915" s="40">
        <f t="shared" si="3"/>
        <v>0.17036986522384195</v>
      </c>
      <c r="I915" s="13">
        <v>43953</v>
      </c>
      <c r="J915">
        <v>22</v>
      </c>
      <c r="K915" s="17">
        <f t="shared" si="9"/>
        <v>24.232591893811872</v>
      </c>
      <c r="L915" s="17">
        <f t="shared" si="4"/>
        <v>-2.2325918938118718</v>
      </c>
      <c r="M915">
        <f t="shared" si="5"/>
        <v>2.2325918938118718</v>
      </c>
      <c r="N915">
        <f t="shared" si="6"/>
        <v>4.9844665643144808</v>
      </c>
      <c r="O915" s="40">
        <f t="shared" si="7"/>
        <v>0.10148144971872144</v>
      </c>
      <c r="Q915" s="13">
        <v>43953</v>
      </c>
      <c r="R915">
        <v>8</v>
      </c>
      <c r="S915" s="17"/>
      <c r="T915" s="17"/>
      <c r="W915" s="40"/>
    </row>
    <row r="916" spans="1:23" x14ac:dyDescent="0.3">
      <c r="A916" s="13">
        <v>43954</v>
      </c>
      <c r="B916">
        <v>27</v>
      </c>
      <c r="C916" s="17">
        <f t="shared" si="8"/>
        <v>30.349405410507629</v>
      </c>
      <c r="D916" s="17">
        <f t="shared" si="0"/>
        <v>-3.3494054105076287</v>
      </c>
      <c r="E916">
        <f t="shared" si="1"/>
        <v>3.3494054105076287</v>
      </c>
      <c r="F916">
        <f t="shared" si="2"/>
        <v>11.218516603937777</v>
      </c>
      <c r="G916" s="40">
        <f t="shared" si="3"/>
        <v>0.12405205224102328</v>
      </c>
      <c r="I916" s="13">
        <v>43954</v>
      </c>
      <c r="J916">
        <v>24</v>
      </c>
      <c r="K916" s="17">
        <f t="shared" si="9"/>
        <v>23.038082603588396</v>
      </c>
      <c r="L916" s="17">
        <f t="shared" si="4"/>
        <v>0.96191739641160368</v>
      </c>
      <c r="M916">
        <f t="shared" si="5"/>
        <v>0.96191739641160368</v>
      </c>
      <c r="N916">
        <f t="shared" si="6"/>
        <v>0.92528507751927824</v>
      </c>
      <c r="O916" s="40">
        <f t="shared" si="7"/>
        <v>4.0079891517150155E-2</v>
      </c>
      <c r="Q916" s="13">
        <v>43954</v>
      </c>
      <c r="R916">
        <v>11</v>
      </c>
      <c r="S916" s="17"/>
      <c r="T916" s="17"/>
      <c r="W916" s="40"/>
    </row>
    <row r="917" spans="1:23" x14ac:dyDescent="0.3">
      <c r="A917" s="13">
        <v>43955</v>
      </c>
      <c r="B917">
        <v>25</v>
      </c>
      <c r="C917" s="17">
        <f t="shared" si="8"/>
        <v>25.569091094979555</v>
      </c>
      <c r="D917" s="17">
        <f t="shared" si="0"/>
        <v>-0.56909109497955512</v>
      </c>
      <c r="E917">
        <f t="shared" si="1"/>
        <v>0.56909109497955512</v>
      </c>
      <c r="F917">
        <f t="shared" si="2"/>
        <v>0.32386467438502903</v>
      </c>
      <c r="G917" s="40">
        <f t="shared" si="3"/>
        <v>2.2763643799182207E-2</v>
      </c>
      <c r="I917" s="13">
        <v>43955</v>
      </c>
      <c r="J917">
        <v>27</v>
      </c>
      <c r="K917" s="17">
        <f t="shared" si="9"/>
        <v>24.209002811731562</v>
      </c>
      <c r="L917" s="17">
        <f t="shared" si="4"/>
        <v>2.7909971882684381</v>
      </c>
      <c r="M917">
        <f t="shared" si="5"/>
        <v>2.7909971882684381</v>
      </c>
      <c r="N917">
        <f t="shared" si="6"/>
        <v>7.7896653049223277</v>
      </c>
      <c r="O917" s="40">
        <f t="shared" si="7"/>
        <v>0.10337026623216437</v>
      </c>
      <c r="Q917" s="13">
        <v>43955</v>
      </c>
      <c r="R917">
        <v>14</v>
      </c>
      <c r="S917" s="17"/>
      <c r="T917" s="17"/>
      <c r="W917" s="40"/>
    </row>
    <row r="918" spans="1:23" x14ac:dyDescent="0.3">
      <c r="A918" s="13">
        <v>43956</v>
      </c>
      <c r="B918">
        <v>22</v>
      </c>
      <c r="C918" s="17">
        <f t="shared" si="8"/>
        <v>19.236650106991529</v>
      </c>
      <c r="D918" s="17">
        <f t="shared" si="0"/>
        <v>2.7633498930084706</v>
      </c>
      <c r="E918">
        <f t="shared" si="1"/>
        <v>2.7633498930084706</v>
      </c>
      <c r="F918">
        <f t="shared" si="2"/>
        <v>7.6361026311899254</v>
      </c>
      <c r="G918" s="40">
        <f t="shared" si="3"/>
        <v>0.12560681331856685</v>
      </c>
      <c r="I918" s="13">
        <v>43956</v>
      </c>
      <c r="J918">
        <v>28</v>
      </c>
      <c r="K918" s="17">
        <f t="shared" si="9"/>
        <v>24.83088531365059</v>
      </c>
      <c r="L918" s="17">
        <f t="shared" si="4"/>
        <v>3.1691146863494097</v>
      </c>
      <c r="M918">
        <f t="shared" si="5"/>
        <v>3.1691146863494097</v>
      </c>
      <c r="N918">
        <f t="shared" si="6"/>
        <v>10.043287895235517</v>
      </c>
      <c r="O918" s="40">
        <f t="shared" si="7"/>
        <v>0.11318266736962178</v>
      </c>
      <c r="Q918" s="13">
        <v>43956</v>
      </c>
      <c r="R918">
        <v>15</v>
      </c>
      <c r="S918" s="17"/>
      <c r="T918" s="17"/>
      <c r="W918" s="40"/>
    </row>
    <row r="919" spans="1:23" x14ac:dyDescent="0.3">
      <c r="A919" s="13">
        <v>43957</v>
      </c>
      <c r="B919">
        <v>24</v>
      </c>
      <c r="C919" s="17">
        <f t="shared" si="8"/>
        <v>22.722317993409447</v>
      </c>
      <c r="D919" s="17">
        <f t="shared" si="0"/>
        <v>1.2776820065905525</v>
      </c>
      <c r="E919">
        <f t="shared" si="1"/>
        <v>1.2776820065905525</v>
      </c>
      <c r="F919">
        <f t="shared" si="2"/>
        <v>1.6324713099652608</v>
      </c>
      <c r="G919" s="40">
        <f t="shared" si="3"/>
        <v>5.3236750274606358E-2</v>
      </c>
      <c r="I919" s="13">
        <v>43957</v>
      </c>
      <c r="J919">
        <v>27</v>
      </c>
      <c r="K919" s="17">
        <f t="shared" si="9"/>
        <v>25.610794320522192</v>
      </c>
      <c r="L919" s="17">
        <f t="shared" si="4"/>
        <v>1.3892056794778078</v>
      </c>
      <c r="M919">
        <f t="shared" si="5"/>
        <v>1.3892056794778078</v>
      </c>
      <c r="N919">
        <f t="shared" si="6"/>
        <v>1.9298924198933978</v>
      </c>
      <c r="O919" s="40">
        <f t="shared" si="7"/>
        <v>5.1452062202881774E-2</v>
      </c>
      <c r="Q919" s="13">
        <v>43957</v>
      </c>
      <c r="R919">
        <v>21</v>
      </c>
      <c r="S919" s="17"/>
      <c r="T919" s="17"/>
      <c r="W919" s="40"/>
    </row>
    <row r="920" spans="1:23" x14ac:dyDescent="0.3">
      <c r="A920" s="13">
        <v>43958</v>
      </c>
      <c r="B920">
        <v>27</v>
      </c>
      <c r="C920" s="17">
        <f t="shared" si="8"/>
        <v>23.154766683542167</v>
      </c>
      <c r="D920" s="17">
        <f t="shared" si="0"/>
        <v>3.8452333164578327</v>
      </c>
      <c r="E920">
        <f t="shared" si="1"/>
        <v>3.8452333164578327</v>
      </c>
      <c r="F920">
        <f t="shared" si="2"/>
        <v>14.785819257997304</v>
      </c>
      <c r="G920" s="40">
        <f t="shared" si="3"/>
        <v>0.14241604875769751</v>
      </c>
      <c r="I920" s="13">
        <v>43958</v>
      </c>
      <c r="J920">
        <v>29</v>
      </c>
      <c r="K920" s="17">
        <f t="shared" si="9"/>
        <v>25.904382997371236</v>
      </c>
      <c r="L920" s="17">
        <f t="shared" si="4"/>
        <v>3.0956170026287637</v>
      </c>
      <c r="M920">
        <f t="shared" si="5"/>
        <v>3.0956170026287637</v>
      </c>
      <c r="N920">
        <f t="shared" si="6"/>
        <v>9.5828446269642917</v>
      </c>
      <c r="O920" s="40">
        <f t="shared" si="7"/>
        <v>0.10674541388375047</v>
      </c>
      <c r="Q920" s="13">
        <v>43958</v>
      </c>
      <c r="R920">
        <v>15</v>
      </c>
      <c r="S920" s="17"/>
      <c r="T920" s="17"/>
      <c r="W920" s="40"/>
    </row>
    <row r="921" spans="1:23" x14ac:dyDescent="0.3">
      <c r="A921" s="13">
        <v>43959</v>
      </c>
      <c r="B921">
        <v>29</v>
      </c>
      <c r="C921" s="17">
        <f t="shared" si="8"/>
        <v>20.55090312515313</v>
      </c>
      <c r="D921" s="17">
        <f t="shared" si="0"/>
        <v>8.4490968748468696</v>
      </c>
      <c r="E921">
        <f t="shared" si="1"/>
        <v>8.4490968748468696</v>
      </c>
      <c r="F921">
        <f t="shared" si="2"/>
        <v>71.387238000547143</v>
      </c>
      <c r="G921" s="40">
        <f t="shared" si="3"/>
        <v>0.29134816809816794</v>
      </c>
      <c r="I921" s="13">
        <v>43959</v>
      </c>
      <c r="J921">
        <v>41</v>
      </c>
      <c r="K921" s="17">
        <f t="shared" si="9"/>
        <v>26.678734204135331</v>
      </c>
      <c r="L921" s="17">
        <f t="shared" si="4"/>
        <v>14.321265795864669</v>
      </c>
      <c r="M921">
        <f t="shared" si="5"/>
        <v>14.321265795864669</v>
      </c>
      <c r="N921">
        <f t="shared" si="6"/>
        <v>205.09865399580329</v>
      </c>
      <c r="O921" s="40">
        <f t="shared" si="7"/>
        <v>0.34929916575279679</v>
      </c>
      <c r="Q921" s="13">
        <v>43959</v>
      </c>
      <c r="R921">
        <v>13</v>
      </c>
      <c r="S921" s="17"/>
      <c r="T921" s="17"/>
      <c r="W921" s="40"/>
    </row>
    <row r="922" spans="1:23" x14ac:dyDescent="0.3">
      <c r="A922" s="13">
        <v>43960</v>
      </c>
      <c r="B922">
        <v>27</v>
      </c>
      <c r="C922" s="17">
        <f t="shared" si="8"/>
        <v>35.56415065383321</v>
      </c>
      <c r="D922" s="17">
        <f t="shared" si="0"/>
        <v>-8.5641506538332095</v>
      </c>
      <c r="E922">
        <f t="shared" si="1"/>
        <v>8.5641506538332095</v>
      </c>
      <c r="F922">
        <f t="shared" si="2"/>
        <v>73.344676421551796</v>
      </c>
      <c r="G922" s="40">
        <f t="shared" si="3"/>
        <v>0.31719076495678555</v>
      </c>
      <c r="I922" s="13">
        <v>43960</v>
      </c>
      <c r="J922">
        <v>22</v>
      </c>
      <c r="K922" s="17">
        <f t="shared" si="9"/>
        <v>30.211393792951181</v>
      </c>
      <c r="L922" s="17">
        <f t="shared" si="4"/>
        <v>-8.2113937929511813</v>
      </c>
      <c r="M922">
        <f t="shared" si="5"/>
        <v>8.2113937929511813</v>
      </c>
      <c r="N922">
        <f t="shared" si="6"/>
        <v>67.426988022917186</v>
      </c>
      <c r="O922" s="40">
        <f t="shared" si="7"/>
        <v>0.37324517240687188</v>
      </c>
      <c r="Q922" s="13">
        <v>43960</v>
      </c>
      <c r="R922">
        <v>18</v>
      </c>
      <c r="S922" s="17"/>
      <c r="T922" s="17"/>
      <c r="W922" s="40"/>
    </row>
    <row r="923" spans="1:23" x14ac:dyDescent="0.3">
      <c r="A923" s="13">
        <v>43961</v>
      </c>
      <c r="B923">
        <v>36</v>
      </c>
      <c r="C923" s="17">
        <f t="shared" si="8"/>
        <v>27.525353906835022</v>
      </c>
      <c r="D923" s="17">
        <f t="shared" si="0"/>
        <v>8.4746460931649779</v>
      </c>
      <c r="E923">
        <f t="shared" si="1"/>
        <v>8.4746460931649779</v>
      </c>
      <c r="F923">
        <f t="shared" si="2"/>
        <v>71.819626404396416</v>
      </c>
      <c r="G923" s="40">
        <f t="shared" si="3"/>
        <v>0.23540683592124939</v>
      </c>
      <c r="I923" s="13">
        <v>43961</v>
      </c>
      <c r="J923">
        <v>21</v>
      </c>
      <c r="K923" s="17">
        <f t="shared" si="9"/>
        <v>28.124042172820669</v>
      </c>
      <c r="L923" s="17">
        <f t="shared" si="4"/>
        <v>-7.1240421728206691</v>
      </c>
      <c r="M923">
        <f t="shared" si="5"/>
        <v>7.1240421728206691</v>
      </c>
      <c r="N923">
        <f t="shared" si="6"/>
        <v>50.751976880127437</v>
      </c>
      <c r="O923" s="40">
        <f t="shared" si="7"/>
        <v>0.33924010346765093</v>
      </c>
      <c r="Q923" s="13">
        <v>43961</v>
      </c>
      <c r="R923">
        <v>16</v>
      </c>
      <c r="S923" s="17"/>
      <c r="T923" s="17"/>
      <c r="W923" s="40"/>
    </row>
    <row r="924" spans="1:23" x14ac:dyDescent="0.3">
      <c r="A924" s="13">
        <v>43962</v>
      </c>
      <c r="B924">
        <v>29</v>
      </c>
      <c r="C924" s="17">
        <f t="shared" si="8"/>
        <v>28.181694907609181</v>
      </c>
      <c r="D924" s="17">
        <f t="shared" si="0"/>
        <v>0.81830509239081906</v>
      </c>
      <c r="E924">
        <f t="shared" si="1"/>
        <v>0.81830509239081906</v>
      </c>
      <c r="F924">
        <f t="shared" si="2"/>
        <v>0.66962322423274689</v>
      </c>
      <c r="G924" s="40">
        <f t="shared" si="3"/>
        <v>2.821741697899376E-2</v>
      </c>
      <c r="I924" s="13">
        <v>43962</v>
      </c>
      <c r="J924">
        <v>31</v>
      </c>
      <c r="K924" s="17">
        <f t="shared" si="9"/>
        <v>26.29986661050572</v>
      </c>
      <c r="L924" s="17">
        <f t="shared" si="4"/>
        <v>4.7001333894942796</v>
      </c>
      <c r="M924">
        <f t="shared" si="5"/>
        <v>4.7001333894942796</v>
      </c>
      <c r="N924">
        <f t="shared" si="6"/>
        <v>22.091253879038984</v>
      </c>
      <c r="O924" s="40">
        <f t="shared" si="7"/>
        <v>0.1516172061127187</v>
      </c>
      <c r="Q924" s="13">
        <v>43962</v>
      </c>
      <c r="R924">
        <v>17</v>
      </c>
      <c r="S924" s="17"/>
      <c r="T924" s="17"/>
      <c r="W924" s="40"/>
    </row>
    <row r="925" spans="1:23" x14ac:dyDescent="0.3">
      <c r="A925" s="13">
        <v>43963</v>
      </c>
      <c r="B925">
        <v>26</v>
      </c>
      <c r="C925" s="17">
        <f t="shared" si="8"/>
        <v>26.267606086914547</v>
      </c>
      <c r="D925" s="17">
        <f t="shared" si="0"/>
        <v>-0.26760608691454735</v>
      </c>
      <c r="E925">
        <f t="shared" si="1"/>
        <v>0.26760608691454735</v>
      </c>
      <c r="F925">
        <f t="shared" si="2"/>
        <v>7.1613017753716271E-2</v>
      </c>
      <c r="G925" s="40">
        <f t="shared" si="3"/>
        <v>1.0292541804405668E-2</v>
      </c>
      <c r="I925" s="13">
        <v>43963</v>
      </c>
      <c r="J925">
        <v>45</v>
      </c>
      <c r="K925" s="17">
        <f t="shared" si="9"/>
        <v>27.457552895665884</v>
      </c>
      <c r="L925" s="17">
        <f t="shared" si="4"/>
        <v>17.542447104334116</v>
      </c>
      <c r="M925">
        <f t="shared" si="5"/>
        <v>17.542447104334116</v>
      </c>
      <c r="N925">
        <f t="shared" si="6"/>
        <v>307.73745040836042</v>
      </c>
      <c r="O925" s="40">
        <f t="shared" si="7"/>
        <v>0.38983215787409148</v>
      </c>
      <c r="Q925" s="13">
        <v>43963</v>
      </c>
      <c r="R925">
        <v>10</v>
      </c>
      <c r="S925" s="17"/>
      <c r="T925" s="17"/>
      <c r="W925" s="40"/>
    </row>
    <row r="926" spans="1:23" x14ac:dyDescent="0.3">
      <c r="A926" s="13">
        <v>43964</v>
      </c>
      <c r="B926">
        <v>21</v>
      </c>
      <c r="C926" s="17">
        <f t="shared" si="8"/>
        <v>24.324664625250765</v>
      </c>
      <c r="D926" s="17">
        <f t="shared" si="0"/>
        <v>-3.3246646252507652</v>
      </c>
      <c r="E926">
        <f t="shared" si="1"/>
        <v>3.3246646252507652</v>
      </c>
      <c r="F926">
        <f t="shared" si="2"/>
        <v>11.053394870393811</v>
      </c>
      <c r="G926" s="40">
        <f t="shared" si="3"/>
        <v>0.15831736310717931</v>
      </c>
      <c r="I926" s="13">
        <v>43964</v>
      </c>
      <c r="J926">
        <v>26</v>
      </c>
      <c r="K926" s="17">
        <f t="shared" si="9"/>
        <v>31.877752523949859</v>
      </c>
      <c r="L926" s="17">
        <f t="shared" si="4"/>
        <v>-5.8777525239498587</v>
      </c>
      <c r="M926">
        <f t="shared" si="5"/>
        <v>5.8777525239498587</v>
      </c>
      <c r="N926">
        <f t="shared" si="6"/>
        <v>34.547974732798934</v>
      </c>
      <c r="O926" s="40">
        <f t="shared" si="7"/>
        <v>0.22606740476730225</v>
      </c>
      <c r="Q926" s="13">
        <v>43964</v>
      </c>
      <c r="R926">
        <v>12</v>
      </c>
      <c r="S926" s="17"/>
      <c r="T926" s="17"/>
      <c r="W926" s="40"/>
    </row>
    <row r="927" spans="1:23" x14ac:dyDescent="0.3">
      <c r="A927" s="13">
        <v>43965</v>
      </c>
      <c r="B927">
        <v>21</v>
      </c>
      <c r="C927" s="17">
        <f t="shared" si="8"/>
        <v>23.496253814246106</v>
      </c>
      <c r="D927" s="17">
        <f t="shared" si="0"/>
        <v>-2.4962538142461064</v>
      </c>
      <c r="E927">
        <f t="shared" si="1"/>
        <v>2.4962538142461064</v>
      </c>
      <c r="F927">
        <f t="shared" si="2"/>
        <v>6.2312831051382345</v>
      </c>
      <c r="G927" s="40">
        <f t="shared" si="3"/>
        <v>0.11886922924981459</v>
      </c>
      <c r="I927" s="13">
        <v>43965</v>
      </c>
      <c r="J927">
        <v>22</v>
      </c>
      <c r="K927" s="17">
        <f t="shared" si="9"/>
        <v>25.985677244104231</v>
      </c>
      <c r="L927" s="17">
        <f t="shared" si="4"/>
        <v>-3.985677244104231</v>
      </c>
      <c r="M927">
        <f t="shared" si="5"/>
        <v>3.985677244104231</v>
      </c>
      <c r="N927">
        <f t="shared" si="6"/>
        <v>15.885623094170297</v>
      </c>
      <c r="O927" s="40">
        <f t="shared" si="7"/>
        <v>0.18116714745928322</v>
      </c>
      <c r="Q927" s="13">
        <v>43965</v>
      </c>
      <c r="R927">
        <v>10</v>
      </c>
      <c r="S927" s="17"/>
      <c r="T927" s="17"/>
      <c r="W927" s="40"/>
    </row>
    <row r="928" spans="1:23" x14ac:dyDescent="0.3">
      <c r="A928" s="13">
        <v>43966</v>
      </c>
      <c r="B928">
        <v>22</v>
      </c>
      <c r="C928" s="17">
        <f t="shared" si="8"/>
        <v>22.791800137769243</v>
      </c>
      <c r="D928" s="17">
        <f t="shared" si="0"/>
        <v>-0.79180013776924341</v>
      </c>
      <c r="E928">
        <f t="shared" si="1"/>
        <v>0.79180013776924341</v>
      </c>
      <c r="F928">
        <f t="shared" si="2"/>
        <v>0.62694745817139286</v>
      </c>
      <c r="G928" s="40">
        <f t="shared" si="3"/>
        <v>3.5990915353147426E-2</v>
      </c>
      <c r="I928" s="13">
        <v>43966</v>
      </c>
      <c r="J928">
        <v>30</v>
      </c>
      <c r="K928" s="17">
        <f t="shared" si="9"/>
        <v>28.31775927854402</v>
      </c>
      <c r="L928" s="17">
        <f t="shared" si="4"/>
        <v>1.6822407214559796</v>
      </c>
      <c r="M928">
        <f t="shared" si="5"/>
        <v>1.6822407214559796</v>
      </c>
      <c r="N928">
        <f t="shared" si="6"/>
        <v>2.8299338449247347</v>
      </c>
      <c r="O928" s="40">
        <f t="shared" si="7"/>
        <v>5.607469071519932E-2</v>
      </c>
      <c r="Q928" s="13">
        <v>43966</v>
      </c>
      <c r="R928">
        <v>14</v>
      </c>
      <c r="S928" s="17"/>
      <c r="T928" s="17"/>
      <c r="W928" s="40"/>
    </row>
    <row r="929" spans="1:23" x14ac:dyDescent="0.3">
      <c r="A929" s="13">
        <v>43967</v>
      </c>
      <c r="B929">
        <v>26</v>
      </c>
      <c r="C929" s="17">
        <f t="shared" si="8"/>
        <v>28.279548799036078</v>
      </c>
      <c r="D929" s="17">
        <f t="shared" si="0"/>
        <v>-2.2795487990360783</v>
      </c>
      <c r="E929">
        <f t="shared" si="1"/>
        <v>2.2795487990360783</v>
      </c>
      <c r="F929">
        <f t="shared" si="2"/>
        <v>5.1963427271868268</v>
      </c>
      <c r="G929" s="40">
        <f t="shared" si="3"/>
        <v>8.7674953809079942E-2</v>
      </c>
      <c r="I929" s="13">
        <v>43967</v>
      </c>
      <c r="J929">
        <v>22</v>
      </c>
      <c r="K929" s="17">
        <f t="shared" si="9"/>
        <v>28.740969801070715</v>
      </c>
      <c r="L929" s="17">
        <f t="shared" si="4"/>
        <v>-6.7409698010707153</v>
      </c>
      <c r="M929">
        <f t="shared" si="5"/>
        <v>6.7409698010707153</v>
      </c>
      <c r="N929">
        <f t="shared" si="6"/>
        <v>45.440673858947356</v>
      </c>
      <c r="O929" s="40">
        <f t="shared" si="7"/>
        <v>0.30640771823048707</v>
      </c>
      <c r="Q929" s="13">
        <v>43967</v>
      </c>
      <c r="R929">
        <v>11</v>
      </c>
      <c r="S929" s="17"/>
      <c r="T929" s="17"/>
      <c r="W929" s="40"/>
    </row>
    <row r="930" spans="1:23" x14ac:dyDescent="0.3">
      <c r="A930" s="13">
        <v>43968</v>
      </c>
      <c r="B930">
        <v>23</v>
      </c>
      <c r="C930" s="17">
        <f t="shared" si="8"/>
        <v>29.390250311498733</v>
      </c>
      <c r="D930" s="17">
        <f t="shared" si="0"/>
        <v>-6.3902503114987326</v>
      </c>
      <c r="E930">
        <f t="shared" si="1"/>
        <v>6.3902503114987326</v>
      </c>
      <c r="F930">
        <f t="shared" si="2"/>
        <v>40.835299043609652</v>
      </c>
      <c r="G930" s="40">
        <f t="shared" si="3"/>
        <v>0.27783697006516228</v>
      </c>
      <c r="I930" s="13">
        <v>43968</v>
      </c>
      <c r="J930">
        <v>20</v>
      </c>
      <c r="K930" s="17">
        <f t="shared" si="9"/>
        <v>26.990819559263414</v>
      </c>
      <c r="L930" s="17">
        <f t="shared" si="4"/>
        <v>-6.9908195592634144</v>
      </c>
      <c r="M930">
        <f t="shared" si="5"/>
        <v>6.9908195592634144</v>
      </c>
      <c r="N930">
        <f t="shared" si="6"/>
        <v>48.871558110179919</v>
      </c>
      <c r="O930" s="40">
        <f t="shared" si="7"/>
        <v>0.34954097796317074</v>
      </c>
      <c r="Q930" s="13">
        <v>43968</v>
      </c>
      <c r="R930">
        <v>16</v>
      </c>
      <c r="S930" s="17"/>
      <c r="T930" s="17"/>
      <c r="W930" s="40"/>
    </row>
    <row r="931" spans="1:23" x14ac:dyDescent="0.3">
      <c r="A931" s="13">
        <v>43969</v>
      </c>
      <c r="B931">
        <v>28</v>
      </c>
      <c r="C931" s="17">
        <f t="shared" si="8"/>
        <v>28.003089550992566</v>
      </c>
      <c r="D931" s="17">
        <f t="shared" si="0"/>
        <v>-3.0895509925663589E-3</v>
      </c>
      <c r="E931">
        <f t="shared" si="1"/>
        <v>3.0895509925663589E-3</v>
      </c>
      <c r="F931">
        <f t="shared" si="2"/>
        <v>9.5453253356677728E-6</v>
      </c>
      <c r="G931" s="40">
        <f t="shared" si="3"/>
        <v>1.1034110687736996E-4</v>
      </c>
      <c r="I931" s="13">
        <v>43969</v>
      </c>
      <c r="J931">
        <v>38</v>
      </c>
      <c r="K931" s="17">
        <f t="shared" si="9"/>
        <v>25.197233318606568</v>
      </c>
      <c r="L931" s="17">
        <f t="shared" si="4"/>
        <v>12.802766681393432</v>
      </c>
      <c r="M931">
        <f t="shared" si="5"/>
        <v>12.802766681393432</v>
      </c>
      <c r="N931">
        <f t="shared" si="6"/>
        <v>163.91083469819782</v>
      </c>
      <c r="O931" s="40">
        <f t="shared" si="7"/>
        <v>0.33691491266824825</v>
      </c>
      <c r="Q931" s="13">
        <v>43969</v>
      </c>
      <c r="R931">
        <v>10</v>
      </c>
      <c r="S931" s="17"/>
      <c r="T931" s="17"/>
      <c r="W931" s="40"/>
    </row>
    <row r="932" spans="1:23" x14ac:dyDescent="0.3">
      <c r="A932" s="13">
        <v>43970</v>
      </c>
      <c r="B932">
        <v>26</v>
      </c>
      <c r="C932" s="17">
        <f t="shared" si="8"/>
        <v>21.912889691522203</v>
      </c>
      <c r="D932" s="17">
        <f t="shared" si="0"/>
        <v>4.0871103084777971</v>
      </c>
      <c r="E932">
        <f t="shared" si="1"/>
        <v>4.0871103084777971</v>
      </c>
      <c r="F932">
        <f t="shared" si="2"/>
        <v>16.704470673665472</v>
      </c>
      <c r="G932" s="40">
        <f t="shared" si="3"/>
        <v>0.15719655032606911</v>
      </c>
      <c r="I932" s="13">
        <v>43970</v>
      </c>
      <c r="J932">
        <v>26</v>
      </c>
      <c r="K932" s="17">
        <f t="shared" si="9"/>
        <v>28.459455188180318</v>
      </c>
      <c r="L932" s="17">
        <f t="shared" si="4"/>
        <v>-2.4594551881803177</v>
      </c>
      <c r="M932">
        <f t="shared" si="5"/>
        <v>2.4594551881803177</v>
      </c>
      <c r="N932">
        <f t="shared" si="6"/>
        <v>6.0489198226670817</v>
      </c>
      <c r="O932" s="40">
        <f t="shared" si="7"/>
        <v>9.4594430314627609E-2</v>
      </c>
      <c r="Q932" s="13">
        <v>43970</v>
      </c>
      <c r="R932">
        <v>17</v>
      </c>
      <c r="S932" s="17"/>
      <c r="T932" s="17"/>
      <c r="W932" s="40"/>
    </row>
    <row r="933" spans="1:23" ht="14.4" customHeight="1" x14ac:dyDescent="0.3">
      <c r="A933" s="13">
        <v>43971</v>
      </c>
      <c r="B933">
        <v>23</v>
      </c>
      <c r="C933" s="17">
        <f t="shared" si="8"/>
        <v>24.472641952645809</v>
      </c>
      <c r="D933" s="17">
        <f t="shared" si="0"/>
        <v>-1.4726419526458088</v>
      </c>
      <c r="E933">
        <f t="shared" si="1"/>
        <v>1.4726419526458088</v>
      </c>
      <c r="F933">
        <f t="shared" si="2"/>
        <v>2.1686743206924604</v>
      </c>
      <c r="G933" s="40">
        <f t="shared" si="3"/>
        <v>6.4027910984600381E-2</v>
      </c>
      <c r="I933" s="13">
        <v>43971</v>
      </c>
      <c r="J933">
        <v>26</v>
      </c>
      <c r="K933" s="17">
        <f t="shared" si="9"/>
        <v>25.993085566119294</v>
      </c>
      <c r="L933" s="17">
        <f t="shared" si="4"/>
        <v>6.9144338807056727E-3</v>
      </c>
      <c r="M933">
        <f t="shared" si="5"/>
        <v>6.9144338807056727E-3</v>
      </c>
      <c r="N933">
        <f t="shared" si="6"/>
        <v>4.7809395890650505E-5</v>
      </c>
      <c r="O933" s="40">
        <f t="shared" si="7"/>
        <v>2.6593976464252587E-4</v>
      </c>
      <c r="Q933" s="13">
        <v>43971</v>
      </c>
      <c r="R933">
        <v>24</v>
      </c>
      <c r="S933" s="17"/>
      <c r="T933" s="17"/>
      <c r="W933" s="40"/>
    </row>
    <row r="934" spans="1:23" ht="14.4" customHeight="1" x14ac:dyDescent="0.3">
      <c r="A934" s="13">
        <v>43972</v>
      </c>
      <c r="B934">
        <v>23</v>
      </c>
      <c r="C934" s="17">
        <f t="shared" si="8"/>
        <v>26.240026535341908</v>
      </c>
      <c r="D934" s="17">
        <f t="shared" si="0"/>
        <v>-3.240026535341908</v>
      </c>
      <c r="E934">
        <f t="shared" si="1"/>
        <v>3.240026535341908</v>
      </c>
      <c r="F934">
        <f t="shared" si="2"/>
        <v>10.497771949719688</v>
      </c>
      <c r="G934" s="40">
        <f t="shared" si="3"/>
        <v>0.14087071892790903</v>
      </c>
      <c r="I934" s="13">
        <v>43972</v>
      </c>
      <c r="J934">
        <v>34</v>
      </c>
      <c r="K934" s="17">
        <f t="shared" si="9"/>
        <v>25.991422809400316</v>
      </c>
      <c r="L934" s="17">
        <f t="shared" si="4"/>
        <v>8.0085771905996843</v>
      </c>
      <c r="M934">
        <f t="shared" si="5"/>
        <v>8.0085771905996843</v>
      </c>
      <c r="N934">
        <f t="shared" si="6"/>
        <v>64.137308617793536</v>
      </c>
      <c r="O934" s="40">
        <f t="shared" si="7"/>
        <v>0.23554638795881425</v>
      </c>
      <c r="Q934" s="13">
        <v>43972</v>
      </c>
      <c r="R934">
        <v>5</v>
      </c>
      <c r="S934" s="17"/>
      <c r="T934" s="17"/>
      <c r="W934" s="40"/>
    </row>
    <row r="935" spans="1:23" x14ac:dyDescent="0.3">
      <c r="A935" s="13">
        <v>43973</v>
      </c>
      <c r="B935">
        <v>29</v>
      </c>
      <c r="C935" s="17">
        <f t="shared" si="8"/>
        <v>22.195472532476423</v>
      </c>
      <c r="D935" s="17">
        <f t="shared" si="0"/>
        <v>6.8045274675235774</v>
      </c>
      <c r="E935">
        <f t="shared" si="1"/>
        <v>6.8045274675235774</v>
      </c>
      <c r="F935">
        <f t="shared" si="2"/>
        <v>46.301594056282831</v>
      </c>
      <c r="G935" s="40">
        <f t="shared" si="3"/>
        <v>0.23463887819046819</v>
      </c>
      <c r="I935" s="13">
        <v>43973</v>
      </c>
      <c r="J935">
        <v>23</v>
      </c>
      <c r="K935" s="17">
        <f t="shared" si="9"/>
        <v>29.115811054942075</v>
      </c>
      <c r="L935" s="17">
        <f t="shared" si="4"/>
        <v>-6.1158110549420748</v>
      </c>
      <c r="M935">
        <f t="shared" si="5"/>
        <v>6.1158110549420748</v>
      </c>
      <c r="N935">
        <f t="shared" si="6"/>
        <v>37.403144859751691</v>
      </c>
      <c r="O935" s="40">
        <f t="shared" si="7"/>
        <v>0.26590482847574237</v>
      </c>
      <c r="Q935" s="13">
        <v>43973</v>
      </c>
      <c r="R935">
        <v>13</v>
      </c>
      <c r="S935" s="17"/>
      <c r="T935" s="17"/>
      <c r="W935" s="40"/>
    </row>
    <row r="936" spans="1:23" ht="14.4" customHeight="1" x14ac:dyDescent="0.3">
      <c r="A936" s="13">
        <v>43974</v>
      </c>
      <c r="B936">
        <v>29</v>
      </c>
      <c r="C936" s="17">
        <f t="shared" si="8"/>
        <v>29.446788909976586</v>
      </c>
      <c r="D936" s="17">
        <f t="shared" si="0"/>
        <v>-0.44678890997658627</v>
      </c>
      <c r="E936">
        <f t="shared" si="1"/>
        <v>0.44678890997658627</v>
      </c>
      <c r="F936">
        <f t="shared" si="2"/>
        <v>0.19962033007806612</v>
      </c>
      <c r="G936" s="40">
        <f t="shared" si="3"/>
        <v>1.5406514137123664E-2</v>
      </c>
      <c r="I936" s="13">
        <v>43974</v>
      </c>
      <c r="J936">
        <v>19</v>
      </c>
      <c r="K936" s="17">
        <f t="shared" si="9"/>
        <v>22.991562744371713</v>
      </c>
      <c r="L936" s="17">
        <f t="shared" si="4"/>
        <v>-3.9915627443717128</v>
      </c>
      <c r="M936">
        <f t="shared" si="5"/>
        <v>3.9915627443717128</v>
      </c>
      <c r="N936">
        <f t="shared" si="6"/>
        <v>15.932573142256238</v>
      </c>
      <c r="O936" s="40">
        <f t="shared" si="7"/>
        <v>0.21008224970377434</v>
      </c>
      <c r="Q936" s="13">
        <v>43974</v>
      </c>
      <c r="R936">
        <v>13</v>
      </c>
      <c r="S936" s="17"/>
      <c r="T936" s="17"/>
      <c r="W936" s="40"/>
    </row>
    <row r="937" spans="1:23" ht="15" customHeight="1" x14ac:dyDescent="0.3">
      <c r="A937" s="13">
        <v>43975</v>
      </c>
      <c r="B937">
        <v>31</v>
      </c>
      <c r="C937" s="17">
        <f t="shared" si="8"/>
        <v>29.921248831673537</v>
      </c>
      <c r="D937" s="17">
        <f t="shared" si="0"/>
        <v>1.0787511683264626</v>
      </c>
      <c r="E937">
        <f t="shared" si="1"/>
        <v>1.0787511683264626</v>
      </c>
      <c r="F937">
        <f t="shared" si="2"/>
        <v>1.1637040831657079</v>
      </c>
      <c r="G937" s="40">
        <f t="shared" si="3"/>
        <v>3.4798424784724599E-2</v>
      </c>
      <c r="I937" s="13">
        <v>43975</v>
      </c>
      <c r="J937">
        <v>27</v>
      </c>
      <c r="K937" s="17">
        <f t="shared" si="9"/>
        <v>25.313743441995022</v>
      </c>
      <c r="L937" s="17">
        <f t="shared" si="4"/>
        <v>1.6862565580049775</v>
      </c>
      <c r="M937">
        <f t="shared" si="5"/>
        <v>1.6862565580049775</v>
      </c>
      <c r="N937">
        <f t="shared" si="6"/>
        <v>2.8434611794147941</v>
      </c>
      <c r="O937" s="40">
        <f t="shared" si="7"/>
        <v>6.2453946592776949E-2</v>
      </c>
      <c r="Q937" s="13">
        <v>43975</v>
      </c>
      <c r="R937">
        <v>18</v>
      </c>
      <c r="S937" s="17"/>
      <c r="T937" s="17"/>
      <c r="W937" s="40"/>
    </row>
    <row r="938" spans="1:23" x14ac:dyDescent="0.3">
      <c r="A938" s="13">
        <v>43976</v>
      </c>
      <c r="B938">
        <v>31</v>
      </c>
      <c r="C938" s="17">
        <f t="shared" si="8"/>
        <v>28.988922884570968</v>
      </c>
      <c r="D938" s="17">
        <f t="shared" ref="D938:D944" si="10">B938-C938</f>
        <v>2.0110771154290319</v>
      </c>
      <c r="E938">
        <f t="shared" ref="E938:E944" si="11">ABS(D938)</f>
        <v>2.0110771154290319</v>
      </c>
      <c r="F938">
        <f t="shared" ref="F938:F944" si="12">E938^2</f>
        <v>4.044431164202356</v>
      </c>
      <c r="G938" s="40">
        <f t="shared" ref="G938:G944" si="13">E938/B938</f>
        <v>6.4873455336420388E-2</v>
      </c>
      <c r="I938" s="13">
        <v>43976</v>
      </c>
      <c r="J938">
        <v>30</v>
      </c>
      <c r="K938" s="17">
        <f t="shared" si="9"/>
        <v>26.991850845783407</v>
      </c>
      <c r="L938" s="17">
        <f t="shared" ref="L938:L944" si="14">J938-K938</f>
        <v>3.0081491542165928</v>
      </c>
      <c r="M938">
        <f t="shared" ref="M938:M944" si="15">ABS(L938)</f>
        <v>3.0081491542165928</v>
      </c>
      <c r="N938">
        <f t="shared" ref="N938:N944" si="16">M938^2</f>
        <v>9.0489613340140025</v>
      </c>
      <c r="O938" s="40">
        <f t="shared" ref="O938:O944" si="17">ABS(M938/J938)</f>
        <v>0.10027163847388643</v>
      </c>
      <c r="Q938" s="13">
        <v>43976</v>
      </c>
      <c r="R938">
        <v>18</v>
      </c>
      <c r="S938" s="17"/>
      <c r="T938" s="17"/>
      <c r="W938" s="40"/>
    </row>
    <row r="939" spans="1:23" x14ac:dyDescent="0.3">
      <c r="A939" s="13">
        <v>43977</v>
      </c>
      <c r="B939">
        <v>18</v>
      </c>
      <c r="C939" s="17">
        <f t="shared" ref="C939:C1002" si="18">_xlfn.FORECAST.ETS(A939,B849:B938,A849:A938,1,1,1)</f>
        <v>27.316586556660351</v>
      </c>
      <c r="D939" s="17">
        <f t="shared" si="10"/>
        <v>-9.3165865566603507</v>
      </c>
      <c r="E939">
        <f t="shared" si="11"/>
        <v>9.3165865566603507</v>
      </c>
      <c r="F939">
        <f t="shared" si="12"/>
        <v>86.798785067744376</v>
      </c>
      <c r="G939" s="40">
        <f t="shared" si="13"/>
        <v>0.51758814203668613</v>
      </c>
      <c r="I939" s="13">
        <v>43977</v>
      </c>
      <c r="J939">
        <v>26</v>
      </c>
      <c r="K939" s="17">
        <f t="shared" ref="K939:K1002" si="19">_xlfn.FORECAST.ETS(I939,J849:J938,I849:I938,1,1,1)</f>
        <v>26.775469429923785</v>
      </c>
      <c r="L939" s="17">
        <f t="shared" si="14"/>
        <v>-0.77546942992378476</v>
      </c>
      <c r="M939">
        <f t="shared" si="15"/>
        <v>0.77546942992378476</v>
      </c>
      <c r="N939">
        <f t="shared" si="16"/>
        <v>0.60135283674631967</v>
      </c>
      <c r="O939" s="40">
        <f t="shared" si="17"/>
        <v>2.9825747304760952E-2</v>
      </c>
      <c r="Q939" s="13">
        <v>43977</v>
      </c>
      <c r="R939">
        <v>14</v>
      </c>
      <c r="S939" s="17"/>
      <c r="T939" s="17"/>
      <c r="W939" s="40"/>
    </row>
    <row r="940" spans="1:23" x14ac:dyDescent="0.3">
      <c r="A940" s="13">
        <v>43978</v>
      </c>
      <c r="B940">
        <v>22</v>
      </c>
      <c r="C940" s="17">
        <f t="shared" si="18"/>
        <v>21.082810185759442</v>
      </c>
      <c r="D940" s="17">
        <f t="shared" si="10"/>
        <v>0.91718981424055812</v>
      </c>
      <c r="E940">
        <f t="shared" si="11"/>
        <v>0.91718981424055812</v>
      </c>
      <c r="F940">
        <f t="shared" si="12"/>
        <v>0.84123715534662946</v>
      </c>
      <c r="G940" s="40">
        <f t="shared" si="13"/>
        <v>4.1690446101843553E-2</v>
      </c>
      <c r="I940" s="13">
        <v>43978</v>
      </c>
      <c r="J940">
        <v>27</v>
      </c>
      <c r="K940" s="17">
        <f t="shared" si="19"/>
        <v>26.886366196502586</v>
      </c>
      <c r="L940" s="17">
        <f t="shared" si="14"/>
        <v>0.11363380349741448</v>
      </c>
      <c r="M940">
        <f t="shared" si="15"/>
        <v>0.11363380349741448</v>
      </c>
      <c r="N940">
        <f t="shared" si="16"/>
        <v>1.2912641297289007E-2</v>
      </c>
      <c r="O940" s="40">
        <f t="shared" si="17"/>
        <v>4.2086593887931288E-3</v>
      </c>
      <c r="Q940" s="13">
        <v>43978</v>
      </c>
      <c r="R940">
        <v>11</v>
      </c>
      <c r="S940" s="17"/>
      <c r="T940" s="17"/>
      <c r="W940" s="40"/>
    </row>
    <row r="941" spans="1:23" x14ac:dyDescent="0.3">
      <c r="A941" s="13">
        <v>43979</v>
      </c>
      <c r="B941">
        <v>19</v>
      </c>
      <c r="C941" s="17">
        <f t="shared" si="18"/>
        <v>25.054614663346424</v>
      </c>
      <c r="D941" s="17">
        <f t="shared" si="10"/>
        <v>-6.054614663346424</v>
      </c>
      <c r="E941">
        <f t="shared" si="11"/>
        <v>6.054614663346424</v>
      </c>
      <c r="F941">
        <f t="shared" si="12"/>
        <v>36.658358721609531</v>
      </c>
      <c r="G941" s="40">
        <f t="shared" si="13"/>
        <v>0.31866392964981177</v>
      </c>
      <c r="I941" s="13">
        <v>43979</v>
      </c>
      <c r="J941">
        <v>23</v>
      </c>
      <c r="K941" s="17">
        <f t="shared" si="19"/>
        <v>26.695796159581548</v>
      </c>
      <c r="L941" s="17">
        <f t="shared" si="14"/>
        <v>-3.6957961595815476</v>
      </c>
      <c r="M941">
        <f t="shared" si="15"/>
        <v>3.6957961595815476</v>
      </c>
      <c r="N941">
        <f t="shared" si="16"/>
        <v>13.658909253177717</v>
      </c>
      <c r="O941" s="40">
        <f t="shared" si="17"/>
        <v>0.16068678954702381</v>
      </c>
      <c r="Q941" s="13">
        <v>43979</v>
      </c>
      <c r="R941">
        <v>14</v>
      </c>
      <c r="S941" s="17"/>
      <c r="T941" s="17"/>
      <c r="W941" s="40"/>
    </row>
    <row r="942" spans="1:23" x14ac:dyDescent="0.3">
      <c r="A942" s="13">
        <v>43980</v>
      </c>
      <c r="B942">
        <v>21</v>
      </c>
      <c r="C942" s="17">
        <f t="shared" si="18"/>
        <v>23.699934419980146</v>
      </c>
      <c r="D942" s="17">
        <f t="shared" si="10"/>
        <v>-2.6999344199801456</v>
      </c>
      <c r="E942">
        <f t="shared" si="11"/>
        <v>2.6999344199801456</v>
      </c>
      <c r="F942">
        <f t="shared" si="12"/>
        <v>7.2896458721935256</v>
      </c>
      <c r="G942" s="40">
        <f t="shared" si="13"/>
        <v>0.12856830571334027</v>
      </c>
      <c r="I942" s="13">
        <v>43980</v>
      </c>
      <c r="J942">
        <v>18</v>
      </c>
      <c r="K942" s="17">
        <f t="shared" si="19"/>
        <v>25.85438408143051</v>
      </c>
      <c r="L942" s="17">
        <f t="shared" si="14"/>
        <v>-7.8543840814305099</v>
      </c>
      <c r="M942">
        <f t="shared" si="15"/>
        <v>7.8543840814305099</v>
      </c>
      <c r="N942">
        <f t="shared" si="16"/>
        <v>61.691349298628992</v>
      </c>
      <c r="O942" s="40">
        <f t="shared" si="17"/>
        <v>0.43635467119058391</v>
      </c>
      <c r="Q942" s="13">
        <v>43980</v>
      </c>
      <c r="R942">
        <v>15</v>
      </c>
      <c r="S942" s="17"/>
      <c r="T942" s="17"/>
      <c r="W942" s="40"/>
    </row>
    <row r="943" spans="1:23" x14ac:dyDescent="0.3">
      <c r="A943" s="13">
        <v>43981</v>
      </c>
      <c r="B943">
        <v>21</v>
      </c>
      <c r="C943" s="17">
        <f t="shared" si="18"/>
        <v>24.73061202274701</v>
      </c>
      <c r="D943" s="17">
        <f t="shared" si="10"/>
        <v>-3.7306120227470103</v>
      </c>
      <c r="E943">
        <f t="shared" si="11"/>
        <v>3.7306120227470103</v>
      </c>
      <c r="F943">
        <f t="shared" si="12"/>
        <v>13.91746606426454</v>
      </c>
      <c r="G943" s="40">
        <f t="shared" si="13"/>
        <v>0.17764819155938144</v>
      </c>
      <c r="I943" s="13">
        <v>43981</v>
      </c>
      <c r="J943">
        <v>22</v>
      </c>
      <c r="K943" s="17">
        <f t="shared" si="19"/>
        <v>23.788010458549909</v>
      </c>
      <c r="L943" s="17">
        <f t="shared" si="14"/>
        <v>-1.788010458549909</v>
      </c>
      <c r="M943">
        <f t="shared" si="15"/>
        <v>1.788010458549909</v>
      </c>
      <c r="N943">
        <f t="shared" si="16"/>
        <v>3.1969813998838559</v>
      </c>
      <c r="O943" s="40">
        <f t="shared" si="17"/>
        <v>8.1273202661359498E-2</v>
      </c>
      <c r="Q943" s="13">
        <v>43981</v>
      </c>
      <c r="R943">
        <v>15</v>
      </c>
      <c r="S943" s="17"/>
      <c r="T943" s="17"/>
      <c r="W943" s="40"/>
    </row>
    <row r="944" spans="1:23" x14ac:dyDescent="0.3">
      <c r="A944" s="13">
        <v>43982</v>
      </c>
      <c r="B944">
        <v>28</v>
      </c>
      <c r="C944" s="17">
        <f t="shared" si="18"/>
        <v>25.061406498359766</v>
      </c>
      <c r="D944" s="17">
        <f t="shared" si="10"/>
        <v>2.9385935016402343</v>
      </c>
      <c r="E944">
        <f t="shared" si="11"/>
        <v>2.9385935016402343</v>
      </c>
      <c r="F944">
        <f t="shared" si="12"/>
        <v>8.6353317678822137</v>
      </c>
      <c r="G944" s="40">
        <f t="shared" si="13"/>
        <v>0.10494976791572265</v>
      </c>
      <c r="I944" s="13">
        <v>43982</v>
      </c>
      <c r="J944">
        <v>26</v>
      </c>
      <c r="K944" s="17">
        <f t="shared" si="19"/>
        <v>25.136114732849187</v>
      </c>
      <c r="L944" s="17">
        <f t="shared" si="14"/>
        <v>0.86388526715081326</v>
      </c>
      <c r="M944">
        <f t="shared" si="15"/>
        <v>0.86388526715081326</v>
      </c>
      <c r="N944">
        <f t="shared" si="16"/>
        <v>0.74629775480023197</v>
      </c>
      <c r="O944" s="40">
        <f t="shared" si="17"/>
        <v>3.3226356428877432E-2</v>
      </c>
      <c r="Q944" s="13">
        <v>43982</v>
      </c>
      <c r="R944">
        <v>8</v>
      </c>
      <c r="S944" s="17"/>
      <c r="T944" s="17"/>
      <c r="W944" s="40"/>
    </row>
    <row r="945" spans="1:23" x14ac:dyDescent="0.3">
      <c r="A945" s="13">
        <v>43983</v>
      </c>
      <c r="B945">
        <v>26</v>
      </c>
      <c r="C945" s="17">
        <f t="shared" si="18"/>
        <v>29.086007411611632</v>
      </c>
      <c r="D945" s="17">
        <f>B945-C945</f>
        <v>-3.0860074116116323</v>
      </c>
      <c r="E945">
        <f>ABS(D945)</f>
        <v>3.0860074116116323</v>
      </c>
      <c r="F945">
        <f>E945^2</f>
        <v>9.5234417445219268</v>
      </c>
      <c r="G945" s="40">
        <f>E945/B945</f>
        <v>0.11869259275429354</v>
      </c>
      <c r="I945" s="13">
        <v>43983</v>
      </c>
      <c r="J945">
        <v>22</v>
      </c>
      <c r="K945" s="17">
        <f t="shared" si="19"/>
        <v>24.668193495573359</v>
      </c>
      <c r="L945" s="17">
        <f>J945-K945</f>
        <v>-2.6681934955733588</v>
      </c>
      <c r="M945">
        <f>ABS(L945)</f>
        <v>2.6681934955733588</v>
      </c>
      <c r="N945">
        <f>M945^2</f>
        <v>7.1192565298199799</v>
      </c>
      <c r="O945" s="40">
        <f>ABS(M945/J945)</f>
        <v>0.12128152252606177</v>
      </c>
      <c r="Q945" s="13">
        <v>43983</v>
      </c>
      <c r="R945">
        <v>14</v>
      </c>
      <c r="S945" s="17"/>
      <c r="T945" s="17"/>
      <c r="W945" s="40"/>
    </row>
    <row r="946" spans="1:23" x14ac:dyDescent="0.3">
      <c r="A946" s="13">
        <v>43984</v>
      </c>
      <c r="B946">
        <v>28</v>
      </c>
      <c r="C946" s="17">
        <f t="shared" si="18"/>
        <v>19.075471770056399</v>
      </c>
      <c r="D946" s="17">
        <f>B946-C946</f>
        <v>8.9245282299436006</v>
      </c>
      <c r="E946">
        <f>ABS(D946)</f>
        <v>8.9245282299436006</v>
      </c>
      <c r="F946">
        <f t="shared" ref="F946:F1009" si="20">E946^2</f>
        <v>79.647204127060263</v>
      </c>
      <c r="G946" s="40">
        <f t="shared" ref="G946:G1009" si="21">E946/B946</f>
        <v>0.3187331510694143</v>
      </c>
      <c r="I946" s="13">
        <v>43984</v>
      </c>
      <c r="J946">
        <v>23</v>
      </c>
      <c r="K946" s="17">
        <f t="shared" si="19"/>
        <v>22.001802691690319</v>
      </c>
      <c r="L946" s="17">
        <f t="shared" ref="L946:L1009" si="22">J946-K946</f>
        <v>0.99819730830968112</v>
      </c>
      <c r="M946">
        <f t="shared" ref="M946:M1009" si="23">ABS(L946)</f>
        <v>0.99819730830968112</v>
      </c>
      <c r="N946">
        <f t="shared" ref="N946:N1009" si="24">M946^2</f>
        <v>0.99639786631669258</v>
      </c>
      <c r="O946" s="40">
        <f t="shared" ref="O946:O1009" si="25">ABS(M946/J946)</f>
        <v>4.3399882969986134E-2</v>
      </c>
      <c r="Q946" s="13">
        <v>43984</v>
      </c>
      <c r="R946">
        <v>14</v>
      </c>
      <c r="S946" s="17"/>
      <c r="T946" s="17"/>
      <c r="W946" s="40"/>
    </row>
    <row r="947" spans="1:23" x14ac:dyDescent="0.3">
      <c r="A947" s="13">
        <v>43985</v>
      </c>
      <c r="B947">
        <v>26</v>
      </c>
      <c r="C947" s="17">
        <f t="shared" si="18"/>
        <v>21.677197254232677</v>
      </c>
      <c r="D947" s="17">
        <f t="shared" ref="D947:D1010" si="26">B947-C947</f>
        <v>4.3228027457673228</v>
      </c>
      <c r="E947">
        <f t="shared" ref="E947:E1010" si="27">ABS(D947)</f>
        <v>4.3228027457673228</v>
      </c>
      <c r="F947">
        <f t="shared" si="20"/>
        <v>18.686623578813506</v>
      </c>
      <c r="G947" s="40">
        <f t="shared" si="21"/>
        <v>0.16626164406797395</v>
      </c>
      <c r="I947" s="13">
        <v>43985</v>
      </c>
      <c r="J947">
        <v>30</v>
      </c>
      <c r="K947" s="17">
        <f t="shared" si="19"/>
        <v>24.344215413157848</v>
      </c>
      <c r="L947" s="17">
        <f t="shared" si="22"/>
        <v>5.6557845868421524</v>
      </c>
      <c r="M947">
        <f t="shared" si="23"/>
        <v>5.6557845868421524</v>
      </c>
      <c r="N947">
        <f t="shared" si="24"/>
        <v>31.987899292761256</v>
      </c>
      <c r="O947" s="40">
        <f t="shared" si="25"/>
        <v>0.18852615289473842</v>
      </c>
      <c r="Q947" s="13">
        <v>43985</v>
      </c>
      <c r="R947">
        <v>23</v>
      </c>
      <c r="S947" s="17"/>
      <c r="T947" s="17"/>
      <c r="W947" s="40"/>
    </row>
    <row r="948" spans="1:23" x14ac:dyDescent="0.3">
      <c r="A948" s="13">
        <v>43986</v>
      </c>
      <c r="B948">
        <v>15</v>
      </c>
      <c r="C948" s="17">
        <f t="shared" si="18"/>
        <v>22.661138953339339</v>
      </c>
      <c r="D948" s="17">
        <f t="shared" si="26"/>
        <v>-7.6611389533393393</v>
      </c>
      <c r="E948">
        <f t="shared" si="27"/>
        <v>7.6611389533393393</v>
      </c>
      <c r="F948">
        <f t="shared" si="20"/>
        <v>58.693050062373388</v>
      </c>
      <c r="G948" s="40">
        <f t="shared" si="21"/>
        <v>0.51074259688928925</v>
      </c>
      <c r="I948" s="13">
        <v>43986</v>
      </c>
      <c r="J948">
        <v>24</v>
      </c>
      <c r="K948" s="17">
        <f t="shared" si="19"/>
        <v>30.005901963205321</v>
      </c>
      <c r="L948" s="17">
        <f t="shared" si="22"/>
        <v>-6.0059019632053214</v>
      </c>
      <c r="M948">
        <f t="shared" si="23"/>
        <v>6.0059019632053214</v>
      </c>
      <c r="N948">
        <f t="shared" si="24"/>
        <v>36.070858391633536</v>
      </c>
      <c r="O948" s="40">
        <f t="shared" si="25"/>
        <v>0.25024591513355504</v>
      </c>
      <c r="Q948" s="13">
        <v>43986</v>
      </c>
      <c r="R948">
        <v>14</v>
      </c>
      <c r="S948" s="17"/>
      <c r="T948" s="17"/>
      <c r="W948" s="40"/>
    </row>
    <row r="949" spans="1:23" x14ac:dyDescent="0.3">
      <c r="A949" s="13">
        <v>43987</v>
      </c>
      <c r="B949">
        <v>26</v>
      </c>
      <c r="C949" s="17">
        <f t="shared" si="18"/>
        <v>23.19919604298628</v>
      </c>
      <c r="D949" s="17">
        <f t="shared" si="26"/>
        <v>2.80080395701372</v>
      </c>
      <c r="E949">
        <f t="shared" si="27"/>
        <v>2.80080395701372</v>
      </c>
      <c r="F949">
        <f t="shared" si="20"/>
        <v>7.844502805623712</v>
      </c>
      <c r="G949" s="40">
        <f t="shared" si="21"/>
        <v>0.10772322911591231</v>
      </c>
      <c r="I949" s="13">
        <v>43987</v>
      </c>
      <c r="J949">
        <v>27</v>
      </c>
      <c r="K949" s="17">
        <f t="shared" si="19"/>
        <v>24.792008164421532</v>
      </c>
      <c r="L949" s="17">
        <f t="shared" si="22"/>
        <v>2.2079918355784685</v>
      </c>
      <c r="M949">
        <f t="shared" si="23"/>
        <v>2.2079918355784685</v>
      </c>
      <c r="N949">
        <f t="shared" si="24"/>
        <v>4.875227945981174</v>
      </c>
      <c r="O949" s="40">
        <f t="shared" si="25"/>
        <v>8.1777475391795126E-2</v>
      </c>
      <c r="Q949" s="13">
        <v>43987</v>
      </c>
      <c r="R949">
        <v>8</v>
      </c>
      <c r="S949" s="17"/>
      <c r="T949" s="17"/>
      <c r="W949" s="40"/>
    </row>
    <row r="950" spans="1:23" x14ac:dyDescent="0.3">
      <c r="A950" s="13">
        <v>43988</v>
      </c>
      <c r="B950">
        <v>23</v>
      </c>
      <c r="C950" s="17">
        <f t="shared" si="18"/>
        <v>26.198430528802696</v>
      </c>
      <c r="D950" s="17">
        <f t="shared" si="26"/>
        <v>-3.198430528802696</v>
      </c>
      <c r="E950">
        <f t="shared" si="27"/>
        <v>3.198430528802696</v>
      </c>
      <c r="F950">
        <f t="shared" si="20"/>
        <v>10.229957847577094</v>
      </c>
      <c r="G950" s="40">
        <f t="shared" si="21"/>
        <v>0.13906219690446503</v>
      </c>
      <c r="I950" s="13">
        <v>43988</v>
      </c>
      <c r="J950">
        <v>21</v>
      </c>
      <c r="K950" s="17">
        <f t="shared" si="19"/>
        <v>27.006371156932936</v>
      </c>
      <c r="L950" s="17">
        <f t="shared" si="22"/>
        <v>-6.0063711569329357</v>
      </c>
      <c r="M950">
        <f t="shared" si="23"/>
        <v>6.0063711569329357</v>
      </c>
      <c r="N950">
        <f t="shared" si="24"/>
        <v>36.07649447483589</v>
      </c>
      <c r="O950" s="40">
        <f t="shared" si="25"/>
        <v>0.28601767413966361</v>
      </c>
      <c r="Q950" s="13">
        <v>43988</v>
      </c>
      <c r="R950">
        <v>20</v>
      </c>
      <c r="S950" s="17"/>
      <c r="T950" s="17"/>
      <c r="W950" s="40"/>
    </row>
    <row r="951" spans="1:23" x14ac:dyDescent="0.3">
      <c r="A951" s="13">
        <v>43989</v>
      </c>
      <c r="B951">
        <v>33</v>
      </c>
      <c r="C951" s="17">
        <f t="shared" si="18"/>
        <v>28.196593086445677</v>
      </c>
      <c r="D951" s="17">
        <f t="shared" si="26"/>
        <v>4.8034069135543227</v>
      </c>
      <c r="E951">
        <f t="shared" si="27"/>
        <v>4.8034069135543227</v>
      </c>
      <c r="F951">
        <f t="shared" si="20"/>
        <v>23.072717977181465</v>
      </c>
      <c r="G951" s="40">
        <f t="shared" si="21"/>
        <v>0.14555778525922189</v>
      </c>
      <c r="I951" s="13">
        <v>43989</v>
      </c>
      <c r="J951">
        <v>25</v>
      </c>
      <c r="K951" s="17">
        <f t="shared" si="19"/>
        <v>24.155136376119362</v>
      </c>
      <c r="L951" s="17">
        <f t="shared" si="22"/>
        <v>0.84486362388063796</v>
      </c>
      <c r="M951">
        <f t="shared" si="23"/>
        <v>0.84486362388063796</v>
      </c>
      <c r="N951">
        <f t="shared" si="24"/>
        <v>0.71379454295672407</v>
      </c>
      <c r="O951" s="40">
        <f t="shared" si="25"/>
        <v>3.3794544955225519E-2</v>
      </c>
      <c r="Q951" s="13">
        <v>43989</v>
      </c>
      <c r="R951">
        <v>11</v>
      </c>
      <c r="S951" s="17"/>
      <c r="T951" s="17"/>
      <c r="W951" s="40"/>
    </row>
    <row r="952" spans="1:23" x14ac:dyDescent="0.3">
      <c r="A952" s="13">
        <v>43990</v>
      </c>
      <c r="B952">
        <v>31</v>
      </c>
      <c r="C952" s="17">
        <f t="shared" si="18"/>
        <v>27.75386582751463</v>
      </c>
      <c r="D952" s="17">
        <f t="shared" si="26"/>
        <v>3.2461341724853696</v>
      </c>
      <c r="E952">
        <f t="shared" si="27"/>
        <v>3.2461341724853696</v>
      </c>
      <c r="F952">
        <f t="shared" si="20"/>
        <v>10.537387065777276</v>
      </c>
      <c r="G952" s="40">
        <f t="shared" si="21"/>
        <v>0.10471400556404419</v>
      </c>
      <c r="I952" s="13">
        <v>43990</v>
      </c>
      <c r="J952">
        <v>30</v>
      </c>
      <c r="K952" s="17">
        <f t="shared" si="19"/>
        <v>25.01076676132854</v>
      </c>
      <c r="L952" s="17">
        <f t="shared" si="22"/>
        <v>4.98923323867146</v>
      </c>
      <c r="M952">
        <f t="shared" si="23"/>
        <v>4.98923323867146</v>
      </c>
      <c r="N952">
        <f t="shared" si="24"/>
        <v>24.892448309864104</v>
      </c>
      <c r="O952" s="40">
        <f t="shared" si="25"/>
        <v>0.166307774622382</v>
      </c>
      <c r="Q952" s="13">
        <v>43990</v>
      </c>
      <c r="R952">
        <v>13</v>
      </c>
      <c r="S952" s="17"/>
      <c r="T952" s="17"/>
      <c r="W952" s="40"/>
    </row>
    <row r="953" spans="1:23" x14ac:dyDescent="0.3">
      <c r="A953" s="13">
        <v>43991</v>
      </c>
      <c r="B953">
        <v>28</v>
      </c>
      <c r="C953" s="17">
        <f t="shared" si="18"/>
        <v>24.398659841721841</v>
      </c>
      <c r="D953" s="17">
        <f t="shared" si="26"/>
        <v>3.601340158278159</v>
      </c>
      <c r="E953">
        <f t="shared" si="27"/>
        <v>3.601340158278159</v>
      </c>
      <c r="F953">
        <f t="shared" si="20"/>
        <v>12.969650935626955</v>
      </c>
      <c r="G953" s="40">
        <f t="shared" si="21"/>
        <v>0.12861929136707712</v>
      </c>
      <c r="I953" s="13">
        <v>43991</v>
      </c>
      <c r="J953">
        <v>26</v>
      </c>
      <c r="K953" s="17">
        <f t="shared" si="19"/>
        <v>25.235343882471444</v>
      </c>
      <c r="L953" s="17">
        <f t="shared" si="22"/>
        <v>0.76465611752855622</v>
      </c>
      <c r="M953">
        <f t="shared" si="23"/>
        <v>0.76465611752855622</v>
      </c>
      <c r="N953">
        <f t="shared" si="24"/>
        <v>0.58469897807384519</v>
      </c>
      <c r="O953" s="40">
        <f t="shared" si="25"/>
        <v>2.9409850674175238E-2</v>
      </c>
      <c r="Q953" s="13">
        <v>43991</v>
      </c>
      <c r="R953">
        <v>19</v>
      </c>
      <c r="S953" s="17"/>
      <c r="T953" s="17"/>
      <c r="W953" s="40"/>
    </row>
    <row r="954" spans="1:23" x14ac:dyDescent="0.3">
      <c r="A954" s="13">
        <v>43992</v>
      </c>
      <c r="B954">
        <v>21</v>
      </c>
      <c r="C954" s="17">
        <f t="shared" si="18"/>
        <v>24.51154945746833</v>
      </c>
      <c r="D954" s="17">
        <f t="shared" si="26"/>
        <v>-3.5115494574683304</v>
      </c>
      <c r="E954">
        <f t="shared" si="27"/>
        <v>3.5115494574683304</v>
      </c>
      <c r="F954">
        <f t="shared" si="20"/>
        <v>12.330979592246125</v>
      </c>
      <c r="G954" s="40">
        <f t="shared" si="21"/>
        <v>0.16721664083182525</v>
      </c>
      <c r="I954" s="13">
        <v>43992</v>
      </c>
      <c r="J954">
        <v>26</v>
      </c>
      <c r="K954" s="17">
        <f t="shared" si="19"/>
        <v>25.813603268149748</v>
      </c>
      <c r="L954" s="17">
        <f t="shared" si="22"/>
        <v>0.18639673185025174</v>
      </c>
      <c r="M954">
        <f t="shared" si="23"/>
        <v>0.18639673185025174</v>
      </c>
      <c r="N954">
        <f t="shared" si="24"/>
        <v>3.4743741644454651E-2</v>
      </c>
      <c r="O954" s="40">
        <f t="shared" si="25"/>
        <v>7.1691050711635285E-3</v>
      </c>
      <c r="Q954" s="13">
        <v>43992</v>
      </c>
      <c r="R954">
        <v>21</v>
      </c>
      <c r="S954" s="17"/>
      <c r="T954" s="17"/>
      <c r="W954" s="40"/>
    </row>
    <row r="955" spans="1:23" x14ac:dyDescent="0.3">
      <c r="A955" s="13">
        <v>43993</v>
      </c>
      <c r="B955">
        <v>16</v>
      </c>
      <c r="C955" s="17">
        <f t="shared" si="18"/>
        <v>20.518661676395574</v>
      </c>
      <c r="D955" s="17">
        <f t="shared" si="26"/>
        <v>-4.518661676395574</v>
      </c>
      <c r="E955">
        <f t="shared" si="27"/>
        <v>4.518661676395574</v>
      </c>
      <c r="F955">
        <f t="shared" si="20"/>
        <v>20.418303345726059</v>
      </c>
      <c r="G955" s="40">
        <f t="shared" si="21"/>
        <v>0.28241635477472338</v>
      </c>
      <c r="I955" s="13">
        <v>43993</v>
      </c>
      <c r="J955">
        <v>25</v>
      </c>
      <c r="K955" s="17">
        <f t="shared" si="19"/>
        <v>26.03211096020086</v>
      </c>
      <c r="L955" s="17">
        <f t="shared" si="22"/>
        <v>-1.0321109602008605</v>
      </c>
      <c r="M955">
        <f t="shared" si="23"/>
        <v>1.0321109602008605</v>
      </c>
      <c r="N955">
        <f t="shared" si="24"/>
        <v>1.0652530341667421</v>
      </c>
      <c r="O955" s="40">
        <f t="shared" si="25"/>
        <v>4.1284438408034418E-2</v>
      </c>
      <c r="Q955" s="13">
        <v>43993</v>
      </c>
      <c r="R955">
        <v>11</v>
      </c>
      <c r="S955" s="17"/>
      <c r="T955" s="17"/>
      <c r="W955" s="40"/>
    </row>
    <row r="956" spans="1:23" x14ac:dyDescent="0.3">
      <c r="A956" s="13">
        <v>43994</v>
      </c>
      <c r="B956">
        <v>24</v>
      </c>
      <c r="C956" s="17">
        <f t="shared" si="18"/>
        <v>24.412889103662803</v>
      </c>
      <c r="D956" s="17">
        <f t="shared" si="26"/>
        <v>-0.41288910366280263</v>
      </c>
      <c r="E956">
        <f t="shared" si="27"/>
        <v>0.41288910366280263</v>
      </c>
      <c r="F956">
        <f t="shared" si="20"/>
        <v>0.17047741192347257</v>
      </c>
      <c r="G956" s="40">
        <f t="shared" si="21"/>
        <v>1.7203712652616776E-2</v>
      </c>
      <c r="I956" s="13">
        <v>43994</v>
      </c>
      <c r="J956">
        <v>28</v>
      </c>
      <c r="K956" s="17">
        <f t="shared" si="19"/>
        <v>25.678138200158529</v>
      </c>
      <c r="L956" s="17">
        <f t="shared" si="22"/>
        <v>2.3218617998414715</v>
      </c>
      <c r="M956">
        <f t="shared" si="23"/>
        <v>2.3218617998414715</v>
      </c>
      <c r="N956">
        <f t="shared" si="24"/>
        <v>5.3910422175630774</v>
      </c>
      <c r="O956" s="40">
        <f t="shared" si="25"/>
        <v>8.2923635708623974E-2</v>
      </c>
      <c r="Q956" s="13">
        <v>43994</v>
      </c>
      <c r="R956">
        <v>6</v>
      </c>
      <c r="S956" s="17"/>
      <c r="T956" s="17"/>
      <c r="W956" s="40"/>
    </row>
    <row r="957" spans="1:23" x14ac:dyDescent="0.3">
      <c r="A957" s="13">
        <v>43995</v>
      </c>
      <c r="B957">
        <v>21</v>
      </c>
      <c r="C957" s="17">
        <f t="shared" si="18"/>
        <v>25.114070611767275</v>
      </c>
      <c r="D957" s="17">
        <f t="shared" si="26"/>
        <v>-4.114070611767275</v>
      </c>
      <c r="E957">
        <f t="shared" si="27"/>
        <v>4.114070611767275</v>
      </c>
      <c r="F957">
        <f t="shared" si="20"/>
        <v>16.925576998607159</v>
      </c>
      <c r="G957" s="40">
        <f t="shared" si="21"/>
        <v>0.19590812436987023</v>
      </c>
      <c r="I957" s="13">
        <v>43995</v>
      </c>
      <c r="J957">
        <v>21</v>
      </c>
      <c r="K957" s="17">
        <f t="shared" si="19"/>
        <v>26.147436358747775</v>
      </c>
      <c r="L957" s="17">
        <f t="shared" si="22"/>
        <v>-5.1474363587477754</v>
      </c>
      <c r="M957">
        <f t="shared" si="23"/>
        <v>5.1474363587477754</v>
      </c>
      <c r="N957">
        <f t="shared" si="24"/>
        <v>26.496101067358556</v>
      </c>
      <c r="O957" s="40">
        <f t="shared" si="25"/>
        <v>0.24511601708322739</v>
      </c>
      <c r="Q957" s="13">
        <v>43995</v>
      </c>
      <c r="R957">
        <v>16</v>
      </c>
      <c r="S957" s="17"/>
      <c r="T957" s="17"/>
      <c r="W957" s="40"/>
    </row>
    <row r="958" spans="1:23" x14ac:dyDescent="0.3">
      <c r="A958" s="13">
        <v>43996</v>
      </c>
      <c r="B958">
        <v>29</v>
      </c>
      <c r="C958" s="17">
        <f t="shared" si="18"/>
        <v>28.97014161093816</v>
      </c>
      <c r="D958" s="17">
        <f t="shared" si="26"/>
        <v>2.9858389061839574E-2</v>
      </c>
      <c r="E958">
        <f t="shared" si="27"/>
        <v>2.9858389061839574E-2</v>
      </c>
      <c r="F958">
        <f t="shared" si="20"/>
        <v>8.9152339736818108E-4</v>
      </c>
      <c r="G958" s="40">
        <f t="shared" si="21"/>
        <v>1.0295996228220543E-3</v>
      </c>
      <c r="I958" s="13">
        <v>43996</v>
      </c>
      <c r="J958">
        <v>32</v>
      </c>
      <c r="K958" s="17">
        <f t="shared" si="19"/>
        <v>25.475397890462343</v>
      </c>
      <c r="L958" s="17">
        <f t="shared" si="22"/>
        <v>6.524602109537657</v>
      </c>
      <c r="M958">
        <f t="shared" si="23"/>
        <v>6.524602109537657</v>
      </c>
      <c r="N958">
        <f t="shared" si="24"/>
        <v>42.570432687783246</v>
      </c>
      <c r="O958" s="40">
        <f t="shared" si="25"/>
        <v>0.20389381592305178</v>
      </c>
      <c r="Q958" s="13">
        <v>43996</v>
      </c>
      <c r="R958">
        <v>16</v>
      </c>
      <c r="S958" s="17"/>
      <c r="T958" s="17"/>
      <c r="W958" s="40"/>
    </row>
    <row r="959" spans="1:23" x14ac:dyDescent="0.3">
      <c r="A959" s="13">
        <v>43997</v>
      </c>
      <c r="B959">
        <v>35</v>
      </c>
      <c r="C959" s="17">
        <f t="shared" si="18"/>
        <v>26.854848928464598</v>
      </c>
      <c r="D959" s="17">
        <f t="shared" si="26"/>
        <v>8.1451510715354019</v>
      </c>
      <c r="E959">
        <f t="shared" si="27"/>
        <v>8.1451510715354019</v>
      </c>
      <c r="F959">
        <f t="shared" si="20"/>
        <v>66.343485978134311</v>
      </c>
      <c r="G959" s="40">
        <f t="shared" si="21"/>
        <v>0.23271860204386863</v>
      </c>
      <c r="I959" s="13">
        <v>43997</v>
      </c>
      <c r="J959">
        <v>29</v>
      </c>
      <c r="K959" s="17">
        <f t="shared" si="19"/>
        <v>26.167595088344456</v>
      </c>
      <c r="L959" s="17">
        <f t="shared" si="22"/>
        <v>2.8324049116555443</v>
      </c>
      <c r="M959">
        <f t="shared" si="23"/>
        <v>2.8324049116555443</v>
      </c>
      <c r="N959">
        <f t="shared" si="24"/>
        <v>8.0225175835704512</v>
      </c>
      <c r="O959" s="40">
        <f t="shared" si="25"/>
        <v>9.7669134884673936E-2</v>
      </c>
      <c r="Q959" s="13">
        <v>43997</v>
      </c>
      <c r="R959">
        <v>9</v>
      </c>
      <c r="S959" s="17"/>
      <c r="T959" s="17"/>
      <c r="W959" s="40"/>
    </row>
    <row r="960" spans="1:23" x14ac:dyDescent="0.3">
      <c r="A960" s="13">
        <v>43998</v>
      </c>
      <c r="B960">
        <v>26</v>
      </c>
      <c r="C960" s="17">
        <f t="shared" si="18"/>
        <v>24.851053617502522</v>
      </c>
      <c r="D960" s="17">
        <f t="shared" si="26"/>
        <v>1.1489463824974777</v>
      </c>
      <c r="E960">
        <f t="shared" si="27"/>
        <v>1.1489463824974777</v>
      </c>
      <c r="F960">
        <f t="shared" si="20"/>
        <v>1.3200777898540403</v>
      </c>
      <c r="G960" s="40">
        <f t="shared" si="21"/>
        <v>4.419024548067222E-2</v>
      </c>
      <c r="I960" s="13">
        <v>43998</v>
      </c>
      <c r="J960">
        <v>28</v>
      </c>
      <c r="K960" s="17">
        <f t="shared" si="19"/>
        <v>26.526515722678258</v>
      </c>
      <c r="L960" s="17">
        <f t="shared" si="22"/>
        <v>1.4734842773217416</v>
      </c>
      <c r="M960">
        <f t="shared" si="23"/>
        <v>1.4734842773217416</v>
      </c>
      <c r="N960">
        <f t="shared" si="24"/>
        <v>2.1711559155143751</v>
      </c>
      <c r="O960" s="40">
        <f t="shared" si="25"/>
        <v>5.2624438475776483E-2</v>
      </c>
      <c r="Q960" s="13">
        <v>43998</v>
      </c>
      <c r="R960">
        <v>14</v>
      </c>
      <c r="S960" s="17"/>
      <c r="T960" s="17"/>
      <c r="W960" s="40"/>
    </row>
    <row r="961" spans="1:23" x14ac:dyDescent="0.3">
      <c r="A961" s="13">
        <v>43999</v>
      </c>
      <c r="B961">
        <v>20</v>
      </c>
      <c r="C961" s="17">
        <f t="shared" si="18"/>
        <v>22.657754064992979</v>
      </c>
      <c r="D961" s="17">
        <f t="shared" si="26"/>
        <v>-2.6577540649929787</v>
      </c>
      <c r="E961">
        <f t="shared" si="27"/>
        <v>2.6577540649929787</v>
      </c>
      <c r="F961">
        <f t="shared" si="20"/>
        <v>7.0636566699867025</v>
      </c>
      <c r="G961" s="40">
        <f t="shared" si="21"/>
        <v>0.13288770324964894</v>
      </c>
      <c r="I961" s="13">
        <v>43999</v>
      </c>
      <c r="J961">
        <v>35</v>
      </c>
      <c r="K961" s="17">
        <f t="shared" si="19"/>
        <v>27.484645506162405</v>
      </c>
      <c r="L961" s="17">
        <f t="shared" si="22"/>
        <v>7.5153544938375951</v>
      </c>
      <c r="M961">
        <f t="shared" si="23"/>
        <v>7.5153544938375951</v>
      </c>
      <c r="N961">
        <f t="shared" si="24"/>
        <v>56.480553168044935</v>
      </c>
      <c r="O961" s="40">
        <f t="shared" si="25"/>
        <v>0.21472441410964557</v>
      </c>
      <c r="Q961" s="13">
        <v>43999</v>
      </c>
      <c r="R961">
        <v>19</v>
      </c>
      <c r="S961" s="17"/>
      <c r="T961" s="17"/>
      <c r="W961" s="40"/>
    </row>
    <row r="962" spans="1:23" x14ac:dyDescent="0.3">
      <c r="A962" s="13">
        <v>44000</v>
      </c>
      <c r="B962">
        <v>22</v>
      </c>
      <c r="C962" s="17">
        <f t="shared" si="18"/>
        <v>23.527566140445209</v>
      </c>
      <c r="D962" s="17">
        <f t="shared" si="26"/>
        <v>-1.5275661404452094</v>
      </c>
      <c r="E962">
        <f t="shared" si="27"/>
        <v>1.5275661404452094</v>
      </c>
      <c r="F962">
        <f t="shared" si="20"/>
        <v>2.3334583134346731</v>
      </c>
      <c r="G962" s="40">
        <f t="shared" si="21"/>
        <v>6.9434824565691333E-2</v>
      </c>
      <c r="I962" s="13">
        <v>44000</v>
      </c>
      <c r="J962">
        <v>29</v>
      </c>
      <c r="K962" s="17">
        <f t="shared" si="19"/>
        <v>27.213584531154424</v>
      </c>
      <c r="L962" s="17">
        <f t="shared" si="22"/>
        <v>1.7864154688455756</v>
      </c>
      <c r="M962">
        <f t="shared" si="23"/>
        <v>1.7864154688455756</v>
      </c>
      <c r="N962">
        <f t="shared" si="24"/>
        <v>3.1912802273307577</v>
      </c>
      <c r="O962" s="40">
        <f t="shared" si="25"/>
        <v>6.1600533408468119E-2</v>
      </c>
      <c r="Q962" s="13">
        <v>44000</v>
      </c>
      <c r="R962">
        <v>15</v>
      </c>
      <c r="S962" s="17"/>
      <c r="T962" s="17"/>
      <c r="W962" s="40"/>
    </row>
    <row r="963" spans="1:23" x14ac:dyDescent="0.3">
      <c r="A963" s="13">
        <v>44001</v>
      </c>
      <c r="B963">
        <v>26</v>
      </c>
      <c r="C963" s="17">
        <f t="shared" si="18"/>
        <v>24.04910593925905</v>
      </c>
      <c r="D963" s="17">
        <f t="shared" si="26"/>
        <v>1.95089406074095</v>
      </c>
      <c r="E963">
        <f t="shared" si="27"/>
        <v>1.95089406074095</v>
      </c>
      <c r="F963">
        <f t="shared" si="20"/>
        <v>3.8059876362343132</v>
      </c>
      <c r="G963" s="40">
        <f t="shared" si="21"/>
        <v>7.5034386951574994E-2</v>
      </c>
      <c r="I963" s="13">
        <v>44001</v>
      </c>
      <c r="J963">
        <v>36</v>
      </c>
      <c r="K963" s="17">
        <f t="shared" si="19"/>
        <v>28.181710007120543</v>
      </c>
      <c r="L963" s="17">
        <f t="shared" si="22"/>
        <v>7.8182899928794569</v>
      </c>
      <c r="M963">
        <f t="shared" si="23"/>
        <v>7.8182899928794569</v>
      </c>
      <c r="N963">
        <f t="shared" si="24"/>
        <v>61.125658412759059</v>
      </c>
      <c r="O963" s="40">
        <f t="shared" si="25"/>
        <v>0.21717472202442936</v>
      </c>
      <c r="Q963" s="13">
        <v>44001</v>
      </c>
      <c r="R963">
        <v>13</v>
      </c>
      <c r="S963" s="17"/>
      <c r="T963" s="17"/>
      <c r="W963" s="40"/>
    </row>
    <row r="964" spans="1:23" x14ac:dyDescent="0.3">
      <c r="A964" s="13">
        <v>44002</v>
      </c>
      <c r="B964">
        <v>25</v>
      </c>
      <c r="C964" s="17">
        <f t="shared" si="18"/>
        <v>25.654951311030811</v>
      </c>
      <c r="D964" s="17">
        <f t="shared" si="26"/>
        <v>-0.6549513110308105</v>
      </c>
      <c r="E964">
        <f t="shared" si="27"/>
        <v>0.6549513110308105</v>
      </c>
      <c r="F964">
        <f t="shared" si="20"/>
        <v>0.42896121982097746</v>
      </c>
      <c r="G964" s="40">
        <f t="shared" si="21"/>
        <v>2.6198052441232422E-2</v>
      </c>
      <c r="I964" s="13">
        <v>44002</v>
      </c>
      <c r="J964">
        <v>25</v>
      </c>
      <c r="K964" s="17">
        <f t="shared" si="19"/>
        <v>24.075628547971267</v>
      </c>
      <c r="L964" s="17">
        <f t="shared" si="22"/>
        <v>0.92437145202873339</v>
      </c>
      <c r="M964">
        <f t="shared" si="23"/>
        <v>0.92437145202873339</v>
      </c>
      <c r="N964">
        <f t="shared" si="24"/>
        <v>0.85446258132570896</v>
      </c>
      <c r="O964" s="40">
        <f t="shared" si="25"/>
        <v>3.6974858081149337E-2</v>
      </c>
      <c r="Q964" s="13">
        <v>44002</v>
      </c>
      <c r="R964">
        <v>12</v>
      </c>
      <c r="S964" s="17"/>
      <c r="T964" s="17"/>
      <c r="W964" s="40"/>
    </row>
    <row r="965" spans="1:23" x14ac:dyDescent="0.3">
      <c r="A965" s="13">
        <v>44003</v>
      </c>
      <c r="B965">
        <v>26</v>
      </c>
      <c r="C965" s="17">
        <f t="shared" si="18"/>
        <v>31.407269453738557</v>
      </c>
      <c r="D965" s="17">
        <f t="shared" si="26"/>
        <v>-5.4072694537385573</v>
      </c>
      <c r="E965">
        <f t="shared" si="27"/>
        <v>5.4072694537385573</v>
      </c>
      <c r="F965">
        <f t="shared" si="20"/>
        <v>29.238562945334074</v>
      </c>
      <c r="G965" s="40">
        <f t="shared" si="21"/>
        <v>0.20797190206686758</v>
      </c>
      <c r="I965" s="13">
        <v>44003</v>
      </c>
      <c r="J965">
        <v>22</v>
      </c>
      <c r="K965" s="17">
        <f t="shared" si="19"/>
        <v>32.324634273185644</v>
      </c>
      <c r="L965" s="17">
        <f t="shared" si="22"/>
        <v>-10.324634273185644</v>
      </c>
      <c r="M965">
        <f t="shared" si="23"/>
        <v>10.324634273185644</v>
      </c>
      <c r="N965">
        <f t="shared" si="24"/>
        <v>106.59807287503966</v>
      </c>
      <c r="O965" s="40">
        <f t="shared" si="25"/>
        <v>0.46930155787207473</v>
      </c>
      <c r="Q965" s="13">
        <v>44003</v>
      </c>
      <c r="R965">
        <v>13</v>
      </c>
      <c r="S965" s="17"/>
      <c r="T965" s="17"/>
      <c r="W965" s="40"/>
    </row>
    <row r="966" spans="1:23" x14ac:dyDescent="0.3">
      <c r="A966" s="13">
        <v>44004</v>
      </c>
      <c r="B966">
        <v>23</v>
      </c>
      <c r="C966" s="17">
        <f t="shared" si="18"/>
        <v>27.297603830667981</v>
      </c>
      <c r="D966" s="17">
        <f t="shared" si="26"/>
        <v>-4.2976038306679811</v>
      </c>
      <c r="E966">
        <f t="shared" si="27"/>
        <v>4.2976038306679811</v>
      </c>
      <c r="F966">
        <f t="shared" si="20"/>
        <v>18.469398685372106</v>
      </c>
      <c r="G966" s="40">
        <f t="shared" si="21"/>
        <v>0.18685234046382526</v>
      </c>
      <c r="I966" s="13">
        <v>44004</v>
      </c>
      <c r="J966">
        <v>32</v>
      </c>
      <c r="K966" s="17">
        <f t="shared" si="19"/>
        <v>27.195376308408761</v>
      </c>
      <c r="L966" s="17">
        <f t="shared" si="22"/>
        <v>4.8046236915912388</v>
      </c>
      <c r="M966">
        <f t="shared" si="23"/>
        <v>4.8046236915912388</v>
      </c>
      <c r="N966">
        <f t="shared" si="24"/>
        <v>23.084408817799822</v>
      </c>
      <c r="O966" s="40">
        <f t="shared" si="25"/>
        <v>0.15014449036222621</v>
      </c>
      <c r="Q966" s="13">
        <v>44004</v>
      </c>
      <c r="R966">
        <v>10</v>
      </c>
      <c r="S966" s="17"/>
      <c r="T966" s="17"/>
      <c r="W966" s="40"/>
    </row>
    <row r="967" spans="1:23" x14ac:dyDescent="0.3">
      <c r="A967" s="13">
        <v>44005</v>
      </c>
      <c r="B967">
        <v>27</v>
      </c>
      <c r="C967" s="17">
        <f t="shared" si="18"/>
        <v>25.44943983603136</v>
      </c>
      <c r="D967" s="17">
        <f t="shared" si="26"/>
        <v>1.5505601639686404</v>
      </c>
      <c r="E967">
        <f t="shared" si="27"/>
        <v>1.5505601639686404</v>
      </c>
      <c r="F967">
        <f t="shared" si="20"/>
        <v>2.4042368220864567</v>
      </c>
      <c r="G967" s="40">
        <f t="shared" si="21"/>
        <v>5.7428154221060755E-2</v>
      </c>
      <c r="I967" s="13">
        <v>44005</v>
      </c>
      <c r="J967">
        <v>30</v>
      </c>
      <c r="K967" s="17">
        <f t="shared" si="19"/>
        <v>29.625147442070276</v>
      </c>
      <c r="L967" s="17">
        <f t="shared" si="22"/>
        <v>0.37485255792972438</v>
      </c>
      <c r="M967">
        <f t="shared" si="23"/>
        <v>0.37485255792972438</v>
      </c>
      <c r="N967">
        <f t="shared" si="24"/>
        <v>0.14051444018645737</v>
      </c>
      <c r="O967" s="40">
        <f t="shared" si="25"/>
        <v>1.2495085264324145E-2</v>
      </c>
      <c r="Q967" s="13">
        <v>44005</v>
      </c>
      <c r="R967">
        <v>16</v>
      </c>
      <c r="S967" s="17"/>
      <c r="T967" s="17"/>
      <c r="W967" s="40"/>
    </row>
    <row r="968" spans="1:23" x14ac:dyDescent="0.3">
      <c r="A968" s="13">
        <v>44006</v>
      </c>
      <c r="B968">
        <v>22</v>
      </c>
      <c r="C968" s="17">
        <f t="shared" si="18"/>
        <v>22.52002948543069</v>
      </c>
      <c r="D968" s="17">
        <f t="shared" si="26"/>
        <v>-0.52002948543069039</v>
      </c>
      <c r="E968">
        <f t="shared" si="27"/>
        <v>0.52002948543069039</v>
      </c>
      <c r="F968">
        <f t="shared" si="20"/>
        <v>0.27043066571730862</v>
      </c>
      <c r="G968" s="40">
        <f t="shared" si="21"/>
        <v>2.36377038832132E-2</v>
      </c>
      <c r="I968" s="13">
        <v>44006</v>
      </c>
      <c r="J968">
        <v>30</v>
      </c>
      <c r="K968" s="17">
        <f t="shared" si="19"/>
        <v>30.574027540982126</v>
      </c>
      <c r="L968" s="17">
        <f t="shared" si="22"/>
        <v>-0.57402754098212583</v>
      </c>
      <c r="M968">
        <f t="shared" si="23"/>
        <v>0.57402754098212583</v>
      </c>
      <c r="N968">
        <f t="shared" si="24"/>
        <v>0.32950761780598614</v>
      </c>
      <c r="O968" s="40">
        <f t="shared" si="25"/>
        <v>1.9134251366070863E-2</v>
      </c>
      <c r="Q968" s="13">
        <v>44006</v>
      </c>
      <c r="R968">
        <v>15</v>
      </c>
      <c r="S968" s="17"/>
      <c r="T968" s="17"/>
      <c r="W968" s="40"/>
    </row>
    <row r="969" spans="1:23" x14ac:dyDescent="0.3">
      <c r="A969" s="13">
        <v>44007</v>
      </c>
      <c r="B969">
        <v>16</v>
      </c>
      <c r="C969" s="17">
        <f t="shared" si="18"/>
        <v>22.106443776498587</v>
      </c>
      <c r="D969" s="17">
        <f t="shared" si="26"/>
        <v>-6.1064437764985868</v>
      </c>
      <c r="E969">
        <f t="shared" si="27"/>
        <v>6.1064437764985868</v>
      </c>
      <c r="F969">
        <f t="shared" si="20"/>
        <v>37.288655595538323</v>
      </c>
      <c r="G969" s="40">
        <f t="shared" si="21"/>
        <v>0.38165273603116168</v>
      </c>
      <c r="I969" s="13">
        <v>44007</v>
      </c>
      <c r="J969">
        <v>26</v>
      </c>
      <c r="K969" s="17">
        <f t="shared" si="19"/>
        <v>27.149837435957181</v>
      </c>
      <c r="L969" s="17">
        <f t="shared" si="22"/>
        <v>-1.1498374359571812</v>
      </c>
      <c r="M969">
        <f t="shared" si="23"/>
        <v>1.1498374359571812</v>
      </c>
      <c r="N969">
        <f t="shared" si="24"/>
        <v>1.3221261291285848</v>
      </c>
      <c r="O969" s="40">
        <f t="shared" si="25"/>
        <v>4.4224516767583891E-2</v>
      </c>
      <c r="Q969" s="13">
        <v>44007</v>
      </c>
      <c r="R969">
        <v>12</v>
      </c>
      <c r="S969" s="17"/>
      <c r="T969" s="17"/>
      <c r="W969" s="40"/>
    </row>
    <row r="970" spans="1:23" x14ac:dyDescent="0.3">
      <c r="A970" s="13">
        <v>44008</v>
      </c>
      <c r="B970">
        <v>22</v>
      </c>
      <c r="C970" s="17">
        <f t="shared" si="18"/>
        <v>23.114984954361013</v>
      </c>
      <c r="D970" s="17">
        <f t="shared" si="26"/>
        <v>-1.1149849543610131</v>
      </c>
      <c r="E970">
        <f t="shared" si="27"/>
        <v>1.1149849543610131</v>
      </c>
      <c r="F970">
        <f t="shared" si="20"/>
        <v>1.2431914484514304</v>
      </c>
      <c r="G970" s="40">
        <f t="shared" si="21"/>
        <v>5.068113428913696E-2</v>
      </c>
      <c r="I970" s="13">
        <v>44008</v>
      </c>
      <c r="J970">
        <v>31</v>
      </c>
      <c r="K970" s="17">
        <f t="shared" si="19"/>
        <v>27.338332055140796</v>
      </c>
      <c r="L970" s="17">
        <f t="shared" si="22"/>
        <v>3.6616679448592038</v>
      </c>
      <c r="M970">
        <f t="shared" si="23"/>
        <v>3.6616679448592038</v>
      </c>
      <c r="N970">
        <f t="shared" si="24"/>
        <v>13.407812138409424</v>
      </c>
      <c r="O970" s="40">
        <f t="shared" si="25"/>
        <v>0.1181183208019098</v>
      </c>
      <c r="Q970" s="13">
        <v>44008</v>
      </c>
      <c r="R970">
        <v>9</v>
      </c>
      <c r="S970" s="17"/>
      <c r="T970" s="17"/>
      <c r="W970" s="40"/>
    </row>
    <row r="971" spans="1:23" x14ac:dyDescent="0.3">
      <c r="A971" s="13">
        <v>44009</v>
      </c>
      <c r="B971">
        <v>32</v>
      </c>
      <c r="C971" s="17">
        <f t="shared" si="18"/>
        <v>26.915300190551552</v>
      </c>
      <c r="D971" s="17">
        <f t="shared" si="26"/>
        <v>5.0846998094484483</v>
      </c>
      <c r="E971">
        <f t="shared" si="27"/>
        <v>5.0846998094484483</v>
      </c>
      <c r="F971">
        <f t="shared" si="20"/>
        <v>25.854172152205088</v>
      </c>
      <c r="G971" s="40">
        <f t="shared" si="21"/>
        <v>0.15889686904526401</v>
      </c>
      <c r="I971" s="13">
        <v>44009</v>
      </c>
      <c r="J971">
        <v>32</v>
      </c>
      <c r="K971" s="17">
        <f t="shared" si="19"/>
        <v>27.341537107735711</v>
      </c>
      <c r="L971" s="17">
        <f t="shared" si="22"/>
        <v>4.6584628922642892</v>
      </c>
      <c r="M971">
        <f t="shared" si="23"/>
        <v>4.6584628922642892</v>
      </c>
      <c r="N971">
        <f t="shared" si="24"/>
        <v>21.701276518603368</v>
      </c>
      <c r="O971" s="40">
        <f t="shared" si="25"/>
        <v>0.14557696538325904</v>
      </c>
      <c r="Q971" s="13">
        <v>44009</v>
      </c>
      <c r="R971">
        <v>16</v>
      </c>
      <c r="S971" s="17"/>
      <c r="T971" s="17"/>
      <c r="W971" s="40"/>
    </row>
    <row r="972" spans="1:23" x14ac:dyDescent="0.3">
      <c r="A972" s="13">
        <v>44010</v>
      </c>
      <c r="B972">
        <v>35</v>
      </c>
      <c r="C972" s="17">
        <f t="shared" si="18"/>
        <v>33.658513104865776</v>
      </c>
      <c r="D972" s="17">
        <f t="shared" si="26"/>
        <v>1.3414868951342243</v>
      </c>
      <c r="E972">
        <f t="shared" si="27"/>
        <v>1.3414868951342243</v>
      </c>
      <c r="F972">
        <f t="shared" si="20"/>
        <v>1.7995870898168611</v>
      </c>
      <c r="G972" s="40">
        <f t="shared" si="21"/>
        <v>3.8328197003834975E-2</v>
      </c>
      <c r="I972" s="13">
        <v>44010</v>
      </c>
      <c r="J972">
        <v>34</v>
      </c>
      <c r="K972" s="17">
        <f t="shared" si="19"/>
        <v>28.388795746388777</v>
      </c>
      <c r="L972" s="17">
        <f t="shared" si="22"/>
        <v>5.6112042536112234</v>
      </c>
      <c r="M972">
        <f t="shared" si="23"/>
        <v>5.6112042536112234</v>
      </c>
      <c r="N972">
        <f t="shared" si="24"/>
        <v>31.485613175744685</v>
      </c>
      <c r="O972" s="40">
        <f t="shared" si="25"/>
        <v>0.1650354192238595</v>
      </c>
      <c r="Q972" s="13">
        <v>44010</v>
      </c>
      <c r="R972">
        <v>14</v>
      </c>
      <c r="S972" s="17"/>
      <c r="T972" s="17"/>
      <c r="W972" s="40"/>
    </row>
    <row r="973" spans="1:23" x14ac:dyDescent="0.3">
      <c r="A973" s="13">
        <v>44011</v>
      </c>
      <c r="B973">
        <v>43</v>
      </c>
      <c r="C973" s="17">
        <f t="shared" si="18"/>
        <v>24.52347628816015</v>
      </c>
      <c r="D973" s="17">
        <f t="shared" si="26"/>
        <v>18.47652371183985</v>
      </c>
      <c r="E973">
        <f t="shared" si="27"/>
        <v>18.47652371183985</v>
      </c>
      <c r="F973">
        <f t="shared" si="20"/>
        <v>341.3819284741802</v>
      </c>
      <c r="G973" s="40">
        <f t="shared" si="21"/>
        <v>0.42968659794976394</v>
      </c>
      <c r="I973" s="13">
        <v>44011</v>
      </c>
      <c r="J973">
        <v>28</v>
      </c>
      <c r="K973" s="17">
        <f t="shared" si="19"/>
        <v>37.599037520570988</v>
      </c>
      <c r="L973" s="17">
        <f t="shared" si="22"/>
        <v>-9.5990375205709881</v>
      </c>
      <c r="M973">
        <f t="shared" si="23"/>
        <v>9.5990375205709881</v>
      </c>
      <c r="N973">
        <f t="shared" si="24"/>
        <v>92.14152132132962</v>
      </c>
      <c r="O973" s="40">
        <f t="shared" si="25"/>
        <v>0.34282276859182098</v>
      </c>
      <c r="Q973" s="13">
        <v>44011</v>
      </c>
      <c r="R973">
        <v>11</v>
      </c>
      <c r="S973" s="17"/>
      <c r="T973" s="17"/>
      <c r="W973" s="40"/>
    </row>
    <row r="974" spans="1:23" x14ac:dyDescent="0.3">
      <c r="A974" s="13">
        <v>44012</v>
      </c>
      <c r="B974">
        <v>30</v>
      </c>
      <c r="C974" s="17">
        <f t="shared" si="18"/>
        <v>23.384965236543227</v>
      </c>
      <c r="D974" s="17">
        <f t="shared" si="26"/>
        <v>6.615034763456773</v>
      </c>
      <c r="E974">
        <f t="shared" si="27"/>
        <v>6.615034763456773</v>
      </c>
      <c r="F974">
        <f t="shared" si="20"/>
        <v>43.758684921741605</v>
      </c>
      <c r="G974" s="40">
        <f t="shared" si="21"/>
        <v>0.22050115878189244</v>
      </c>
      <c r="I974" s="13">
        <v>44012</v>
      </c>
      <c r="J974">
        <v>26</v>
      </c>
      <c r="K974" s="17">
        <f t="shared" si="19"/>
        <v>33.623991056403675</v>
      </c>
      <c r="L974" s="17">
        <f t="shared" si="22"/>
        <v>-7.6239910564036748</v>
      </c>
      <c r="M974">
        <f t="shared" si="23"/>
        <v>7.6239910564036748</v>
      </c>
      <c r="N974">
        <f t="shared" si="24"/>
        <v>58.125239628123218</v>
      </c>
      <c r="O974" s="40">
        <f t="shared" si="25"/>
        <v>0.29323042524629517</v>
      </c>
      <c r="Q974" s="13">
        <v>44012</v>
      </c>
      <c r="R974">
        <v>16</v>
      </c>
      <c r="S974" s="17"/>
      <c r="T974" s="17"/>
      <c r="W974" s="40"/>
    </row>
    <row r="975" spans="1:23" x14ac:dyDescent="0.3">
      <c r="A975" s="13">
        <v>44013</v>
      </c>
      <c r="B975">
        <v>21</v>
      </c>
      <c r="C975" s="17">
        <f t="shared" si="18"/>
        <v>26.082783901637853</v>
      </c>
      <c r="D975" s="17">
        <f t="shared" si="26"/>
        <v>-5.0827839016378533</v>
      </c>
      <c r="E975">
        <f t="shared" si="27"/>
        <v>5.0827839016378533</v>
      </c>
      <c r="F975">
        <f t="shared" si="20"/>
        <v>25.834692190748918</v>
      </c>
      <c r="G975" s="40">
        <f t="shared" si="21"/>
        <v>0.2420373286494216</v>
      </c>
      <c r="I975" s="13">
        <v>44013</v>
      </c>
      <c r="J975">
        <v>36</v>
      </c>
      <c r="K975" s="17">
        <f t="shared" si="19"/>
        <v>31.181621295833974</v>
      </c>
      <c r="L975" s="17">
        <f t="shared" si="22"/>
        <v>4.818378704166026</v>
      </c>
      <c r="M975">
        <f t="shared" si="23"/>
        <v>4.818378704166026</v>
      </c>
      <c r="N975">
        <f t="shared" si="24"/>
        <v>23.216773336760671</v>
      </c>
      <c r="O975" s="40">
        <f t="shared" si="25"/>
        <v>0.13384385289350073</v>
      </c>
      <c r="Q975" s="13">
        <v>44013</v>
      </c>
      <c r="R975">
        <v>23</v>
      </c>
      <c r="S975" s="17"/>
      <c r="T975" s="17"/>
      <c r="W975" s="40"/>
    </row>
    <row r="976" spans="1:23" x14ac:dyDescent="0.3">
      <c r="A976" s="13">
        <v>44014</v>
      </c>
      <c r="B976">
        <v>22</v>
      </c>
      <c r="C976" s="17">
        <f t="shared" si="18"/>
        <v>25.632319952061248</v>
      </c>
      <c r="D976" s="17">
        <f t="shared" si="26"/>
        <v>-3.6323199520612484</v>
      </c>
      <c r="E976">
        <f t="shared" si="27"/>
        <v>3.6323199520612484</v>
      </c>
      <c r="F976">
        <f t="shared" si="20"/>
        <v>13.19374823414223</v>
      </c>
      <c r="G976" s="40">
        <f t="shared" si="21"/>
        <v>0.16510545236642038</v>
      </c>
      <c r="I976" s="13">
        <v>44014</v>
      </c>
      <c r="J976">
        <v>28</v>
      </c>
      <c r="K976" s="17">
        <f t="shared" si="19"/>
        <v>28.964458375503625</v>
      </c>
      <c r="L976" s="17">
        <f t="shared" si="22"/>
        <v>-0.96445837550362512</v>
      </c>
      <c r="M976">
        <f t="shared" si="23"/>
        <v>0.96445837550362512</v>
      </c>
      <c r="N976">
        <f t="shared" si="24"/>
        <v>0.9301799580790916</v>
      </c>
      <c r="O976" s="40">
        <f t="shared" si="25"/>
        <v>3.4444941982272326E-2</v>
      </c>
      <c r="Q976" s="13">
        <v>44014</v>
      </c>
      <c r="R976">
        <v>6</v>
      </c>
      <c r="S976" s="17"/>
      <c r="T976" s="17"/>
      <c r="W976" s="40"/>
    </row>
    <row r="977" spans="1:23" x14ac:dyDescent="0.3">
      <c r="A977" s="13">
        <v>44015</v>
      </c>
      <c r="B977">
        <v>28</v>
      </c>
      <c r="C977" s="17">
        <f t="shared" si="18"/>
        <v>26.270028612046978</v>
      </c>
      <c r="D977" s="17">
        <f t="shared" si="26"/>
        <v>1.7299713879530216</v>
      </c>
      <c r="E977">
        <f t="shared" si="27"/>
        <v>1.7299713879530216</v>
      </c>
      <c r="F977">
        <f t="shared" si="20"/>
        <v>2.9928010031361039</v>
      </c>
      <c r="G977" s="40">
        <f t="shared" si="21"/>
        <v>6.1784692426893627E-2</v>
      </c>
      <c r="I977" s="13">
        <v>44015</v>
      </c>
      <c r="J977">
        <v>31</v>
      </c>
      <c r="K977" s="17">
        <f t="shared" si="19"/>
        <v>28.598860897242727</v>
      </c>
      <c r="L977" s="17">
        <f t="shared" si="22"/>
        <v>2.4011391027572735</v>
      </c>
      <c r="M977">
        <f t="shared" si="23"/>
        <v>2.4011391027572735</v>
      </c>
      <c r="N977">
        <f t="shared" si="24"/>
        <v>5.7654689907900041</v>
      </c>
      <c r="O977" s="40">
        <f t="shared" si="25"/>
        <v>7.745610008894431E-2</v>
      </c>
      <c r="Q977" s="13">
        <v>44015</v>
      </c>
      <c r="R977">
        <v>12</v>
      </c>
      <c r="S977" s="17"/>
      <c r="T977" s="17"/>
      <c r="W977" s="40"/>
    </row>
    <row r="978" spans="1:23" x14ac:dyDescent="0.3">
      <c r="A978" s="13">
        <v>44016</v>
      </c>
      <c r="B978">
        <v>30</v>
      </c>
      <c r="C978" s="17">
        <f t="shared" si="18"/>
        <v>30.509581494714549</v>
      </c>
      <c r="D978" s="17">
        <f t="shared" si="26"/>
        <v>-0.50958149471454917</v>
      </c>
      <c r="E978">
        <f t="shared" si="27"/>
        <v>0.50958149471454917</v>
      </c>
      <c r="F978">
        <f t="shared" si="20"/>
        <v>0.25967329975551412</v>
      </c>
      <c r="G978" s="40">
        <f t="shared" si="21"/>
        <v>1.6986049823818305E-2</v>
      </c>
      <c r="I978" s="13">
        <v>44016</v>
      </c>
      <c r="J978">
        <v>36</v>
      </c>
      <c r="K978" s="17">
        <f t="shared" si="19"/>
        <v>25.882738960984579</v>
      </c>
      <c r="L978" s="17">
        <f t="shared" si="22"/>
        <v>10.117261039015421</v>
      </c>
      <c r="M978">
        <f t="shared" si="23"/>
        <v>10.117261039015421</v>
      </c>
      <c r="N978">
        <f t="shared" si="24"/>
        <v>102.35897093157941</v>
      </c>
      <c r="O978" s="40">
        <f t="shared" si="25"/>
        <v>0.28103502886153947</v>
      </c>
      <c r="Q978" s="13">
        <v>44016</v>
      </c>
      <c r="R978">
        <v>12</v>
      </c>
      <c r="S978" s="17"/>
      <c r="T978" s="17"/>
      <c r="W978" s="40"/>
    </row>
    <row r="979" spans="1:23" x14ac:dyDescent="0.3">
      <c r="A979" s="13">
        <v>44017</v>
      </c>
      <c r="B979">
        <v>31</v>
      </c>
      <c r="C979" s="17">
        <f t="shared" si="18"/>
        <v>34.329739661249675</v>
      </c>
      <c r="D979" s="17">
        <f t="shared" si="26"/>
        <v>-3.3297396612496755</v>
      </c>
      <c r="E979">
        <f t="shared" si="27"/>
        <v>3.3297396612496755</v>
      </c>
      <c r="F979">
        <f t="shared" si="20"/>
        <v>11.087166211699104</v>
      </c>
      <c r="G979" s="40">
        <f t="shared" si="21"/>
        <v>0.10741095681450566</v>
      </c>
      <c r="I979" s="13">
        <v>44017</v>
      </c>
      <c r="J979">
        <v>22</v>
      </c>
      <c r="K979" s="17">
        <f t="shared" si="19"/>
        <v>29.017374357361064</v>
      </c>
      <c r="L979" s="17">
        <f t="shared" si="22"/>
        <v>-7.0173743573610636</v>
      </c>
      <c r="M979">
        <f t="shared" si="23"/>
        <v>7.0173743573610636</v>
      </c>
      <c r="N979">
        <f t="shared" si="24"/>
        <v>49.243542871348602</v>
      </c>
      <c r="O979" s="40">
        <f t="shared" si="25"/>
        <v>0.31897156169823015</v>
      </c>
      <c r="Q979" s="13">
        <v>44017</v>
      </c>
      <c r="R979">
        <v>14</v>
      </c>
      <c r="S979" s="17"/>
      <c r="T979" s="17"/>
      <c r="W979" s="40"/>
    </row>
    <row r="980" spans="1:23" x14ac:dyDescent="0.3">
      <c r="A980" s="13">
        <v>44018</v>
      </c>
      <c r="B980">
        <v>34</v>
      </c>
      <c r="C980" s="17">
        <f t="shared" si="18"/>
        <v>27.985610897945307</v>
      </c>
      <c r="D980" s="17">
        <f t="shared" si="26"/>
        <v>6.0143891020546931</v>
      </c>
      <c r="E980">
        <f t="shared" si="27"/>
        <v>6.0143891020546931</v>
      </c>
      <c r="F980">
        <f t="shared" si="20"/>
        <v>36.172876270914259</v>
      </c>
      <c r="G980" s="40">
        <f t="shared" si="21"/>
        <v>0.17689379711925568</v>
      </c>
      <c r="I980" s="13">
        <v>44018</v>
      </c>
      <c r="J980">
        <v>23</v>
      </c>
      <c r="K980" s="17">
        <f t="shared" si="19"/>
        <v>34.799235048621611</v>
      </c>
      <c r="L980" s="17">
        <f t="shared" si="22"/>
        <v>-11.799235048621611</v>
      </c>
      <c r="M980">
        <f t="shared" si="23"/>
        <v>11.799235048621611</v>
      </c>
      <c r="N980">
        <f t="shared" si="24"/>
        <v>139.22194773262063</v>
      </c>
      <c r="O980" s="40">
        <f t="shared" si="25"/>
        <v>0.51301021950528747</v>
      </c>
      <c r="Q980" s="13">
        <v>44018</v>
      </c>
      <c r="R980">
        <v>12</v>
      </c>
      <c r="S980" s="17"/>
      <c r="T980" s="17"/>
      <c r="W980" s="40"/>
    </row>
    <row r="981" spans="1:23" x14ac:dyDescent="0.3">
      <c r="A981" s="13">
        <v>44019</v>
      </c>
      <c r="B981">
        <v>20</v>
      </c>
      <c r="C981" s="17">
        <f t="shared" si="18"/>
        <v>28.107207594429848</v>
      </c>
      <c r="D981" s="17">
        <f t="shared" si="26"/>
        <v>-8.1072075944298483</v>
      </c>
      <c r="E981">
        <f t="shared" si="27"/>
        <v>8.1072075944298483</v>
      </c>
      <c r="F981">
        <f t="shared" si="20"/>
        <v>65.726814979181</v>
      </c>
      <c r="G981" s="40">
        <f t="shared" si="21"/>
        <v>0.40536037972149241</v>
      </c>
      <c r="I981" s="13">
        <v>44019</v>
      </c>
      <c r="J981">
        <v>31</v>
      </c>
      <c r="K981" s="17">
        <f t="shared" si="19"/>
        <v>31.812750512770751</v>
      </c>
      <c r="L981" s="17">
        <f t="shared" si="22"/>
        <v>-0.8127505127707515</v>
      </c>
      <c r="M981">
        <f t="shared" si="23"/>
        <v>0.8127505127707515</v>
      </c>
      <c r="N981">
        <f t="shared" si="24"/>
        <v>0.66056339600911951</v>
      </c>
      <c r="O981" s="40">
        <f t="shared" si="25"/>
        <v>2.6217758476475856E-2</v>
      </c>
      <c r="Q981" s="13">
        <v>44019</v>
      </c>
      <c r="R981">
        <v>11</v>
      </c>
      <c r="S981" s="17"/>
      <c r="T981" s="17"/>
      <c r="W981" s="40"/>
    </row>
    <row r="982" spans="1:23" x14ac:dyDescent="0.3">
      <c r="A982" s="13">
        <v>44020</v>
      </c>
      <c r="B982">
        <v>28</v>
      </c>
      <c r="C982" s="17">
        <f t="shared" si="18"/>
        <v>22.936724884827289</v>
      </c>
      <c r="D982" s="17">
        <f t="shared" si="26"/>
        <v>5.0632751151727113</v>
      </c>
      <c r="E982">
        <f t="shared" si="27"/>
        <v>5.0632751151727113</v>
      </c>
      <c r="F982">
        <f t="shared" si="20"/>
        <v>25.636754891927232</v>
      </c>
      <c r="G982" s="40">
        <f t="shared" si="21"/>
        <v>0.18083125411331111</v>
      </c>
      <c r="I982" s="13">
        <v>44020</v>
      </c>
      <c r="J982">
        <v>25</v>
      </c>
      <c r="K982" s="17">
        <f t="shared" si="19"/>
        <v>29.574834017490449</v>
      </c>
      <c r="L982" s="17">
        <f t="shared" si="22"/>
        <v>-4.5748340174904492</v>
      </c>
      <c r="M982">
        <f t="shared" si="23"/>
        <v>4.5748340174904492</v>
      </c>
      <c r="N982">
        <f t="shared" si="24"/>
        <v>20.929106287587803</v>
      </c>
      <c r="O982" s="40">
        <f t="shared" si="25"/>
        <v>0.18299336069961797</v>
      </c>
      <c r="Q982" s="13">
        <v>44020</v>
      </c>
      <c r="R982">
        <v>21</v>
      </c>
      <c r="S982" s="17"/>
      <c r="T982" s="17"/>
      <c r="W982" s="40"/>
    </row>
    <row r="983" spans="1:23" x14ac:dyDescent="0.3">
      <c r="A983" s="13">
        <v>44021</v>
      </c>
      <c r="B983">
        <v>27</v>
      </c>
      <c r="C983" s="17">
        <f t="shared" si="18"/>
        <v>21.228708305854795</v>
      </c>
      <c r="D983" s="17">
        <f t="shared" si="26"/>
        <v>5.771291694145205</v>
      </c>
      <c r="E983">
        <f t="shared" si="27"/>
        <v>5.771291694145205</v>
      </c>
      <c r="F983">
        <f t="shared" si="20"/>
        <v>33.307807818909431</v>
      </c>
      <c r="G983" s="40">
        <f t="shared" si="21"/>
        <v>0.21375154422760018</v>
      </c>
      <c r="I983" s="13">
        <v>44021</v>
      </c>
      <c r="J983">
        <v>30</v>
      </c>
      <c r="K983" s="17">
        <f t="shared" si="19"/>
        <v>29.722973912710465</v>
      </c>
      <c r="L983" s="17">
        <f t="shared" si="22"/>
        <v>0.27702608728953493</v>
      </c>
      <c r="M983">
        <f t="shared" si="23"/>
        <v>0.27702608728953493</v>
      </c>
      <c r="N983">
        <f t="shared" si="24"/>
        <v>7.6743453038949028E-2</v>
      </c>
      <c r="O983" s="40">
        <f t="shared" si="25"/>
        <v>9.2342029096511638E-3</v>
      </c>
      <c r="Q983" s="13">
        <v>44021</v>
      </c>
      <c r="R983">
        <v>11</v>
      </c>
      <c r="S983" s="17"/>
      <c r="T983" s="17"/>
      <c r="W983" s="40"/>
    </row>
    <row r="984" spans="1:23" x14ac:dyDescent="0.3">
      <c r="A984" s="13">
        <v>44022</v>
      </c>
      <c r="B984">
        <v>28</v>
      </c>
      <c r="C984" s="17">
        <f t="shared" si="18"/>
        <v>24.683106681150182</v>
      </c>
      <c r="D984" s="17">
        <f t="shared" si="26"/>
        <v>3.316893318849818</v>
      </c>
      <c r="E984">
        <f t="shared" si="27"/>
        <v>3.316893318849818</v>
      </c>
      <c r="F984">
        <f t="shared" si="20"/>
        <v>11.001781288630561</v>
      </c>
      <c r="G984" s="40">
        <f t="shared" si="21"/>
        <v>0.11846047567320779</v>
      </c>
      <c r="I984" s="13">
        <v>44022</v>
      </c>
      <c r="J984">
        <v>22</v>
      </c>
      <c r="K984" s="17">
        <f t="shared" si="19"/>
        <v>29.223522460870708</v>
      </c>
      <c r="L984" s="17">
        <f t="shared" si="22"/>
        <v>-7.2235224608707078</v>
      </c>
      <c r="M984">
        <f t="shared" si="23"/>
        <v>7.2235224608707078</v>
      </c>
      <c r="N984">
        <f t="shared" si="24"/>
        <v>52.179276742703607</v>
      </c>
      <c r="O984" s="40">
        <f t="shared" si="25"/>
        <v>0.32834193003957762</v>
      </c>
      <c r="Q984" s="13">
        <v>44022</v>
      </c>
      <c r="R984">
        <v>10</v>
      </c>
      <c r="S984" s="17"/>
      <c r="T984" s="17"/>
      <c r="W984" s="40"/>
    </row>
    <row r="985" spans="1:23" x14ac:dyDescent="0.3">
      <c r="A985" s="13">
        <v>44023</v>
      </c>
      <c r="B985">
        <v>28</v>
      </c>
      <c r="C985" s="17">
        <f t="shared" si="18"/>
        <v>31.434902506645177</v>
      </c>
      <c r="D985" s="17">
        <f t="shared" si="26"/>
        <v>-3.4349025066451766</v>
      </c>
      <c r="E985">
        <f t="shared" si="27"/>
        <v>3.4349025066451766</v>
      </c>
      <c r="F985">
        <f t="shared" si="20"/>
        <v>11.798555230157318</v>
      </c>
      <c r="G985" s="40">
        <f t="shared" si="21"/>
        <v>0.12267508952304203</v>
      </c>
      <c r="I985" s="13">
        <v>44023</v>
      </c>
      <c r="J985">
        <v>27</v>
      </c>
      <c r="K985" s="17">
        <f t="shared" si="19"/>
        <v>22.030291805572716</v>
      </c>
      <c r="L985" s="17">
        <f t="shared" si="22"/>
        <v>4.9697081944272838</v>
      </c>
      <c r="M985">
        <f t="shared" si="23"/>
        <v>4.9697081944272838</v>
      </c>
      <c r="N985">
        <f t="shared" si="24"/>
        <v>24.697999537757692</v>
      </c>
      <c r="O985" s="40">
        <f t="shared" si="25"/>
        <v>0.18406326646026977</v>
      </c>
      <c r="Q985" s="13">
        <v>44023</v>
      </c>
      <c r="R985">
        <v>21</v>
      </c>
      <c r="S985" s="17"/>
      <c r="T985" s="17"/>
      <c r="W985" s="40"/>
    </row>
    <row r="986" spans="1:23" x14ac:dyDescent="0.3">
      <c r="A986" s="13">
        <v>44024</v>
      </c>
      <c r="B986">
        <v>31</v>
      </c>
      <c r="C986" s="17">
        <f t="shared" si="18"/>
        <v>31.109309565782386</v>
      </c>
      <c r="D986" s="17">
        <f t="shared" si="26"/>
        <v>-0.10930956578238593</v>
      </c>
      <c r="E986">
        <f t="shared" si="27"/>
        <v>0.10930956578238593</v>
      </c>
      <c r="F986">
        <f t="shared" si="20"/>
        <v>1.1948581171533757E-2</v>
      </c>
      <c r="G986" s="40">
        <f t="shared" si="21"/>
        <v>3.5261150252382557E-3</v>
      </c>
      <c r="I986" s="13">
        <v>44024</v>
      </c>
      <c r="J986">
        <v>21</v>
      </c>
      <c r="K986" s="17">
        <f t="shared" si="19"/>
        <v>28.434886743303302</v>
      </c>
      <c r="L986" s="17">
        <f t="shared" si="22"/>
        <v>-7.4348867433033021</v>
      </c>
      <c r="M986">
        <f t="shared" si="23"/>
        <v>7.4348867433033021</v>
      </c>
      <c r="N986">
        <f t="shared" si="24"/>
        <v>55.277540885747179</v>
      </c>
      <c r="O986" s="40">
        <f t="shared" si="25"/>
        <v>0.35404222587158579</v>
      </c>
      <c r="Q986" s="13">
        <v>44024</v>
      </c>
      <c r="R986">
        <v>8</v>
      </c>
      <c r="S986" s="17"/>
      <c r="T986" s="17"/>
      <c r="W986" s="40"/>
    </row>
    <row r="987" spans="1:23" x14ac:dyDescent="0.3">
      <c r="A987" s="13">
        <v>44025</v>
      </c>
      <c r="B987">
        <v>28</v>
      </c>
      <c r="C987" s="17">
        <f t="shared" si="18"/>
        <v>31.393503097554341</v>
      </c>
      <c r="D987" s="17">
        <f t="shared" si="26"/>
        <v>-3.3935030975543405</v>
      </c>
      <c r="E987">
        <f t="shared" si="27"/>
        <v>3.3935030975543405</v>
      </c>
      <c r="F987">
        <f t="shared" si="20"/>
        <v>11.515863273110904</v>
      </c>
      <c r="G987" s="40">
        <f t="shared" si="21"/>
        <v>0.1211965391983693</v>
      </c>
      <c r="I987" s="13">
        <v>44025</v>
      </c>
      <c r="J987">
        <v>23</v>
      </c>
      <c r="K987" s="17">
        <f t="shared" si="19"/>
        <v>21.022570687739236</v>
      </c>
      <c r="L987" s="17">
        <f t="shared" si="22"/>
        <v>1.9774293122607638</v>
      </c>
      <c r="M987">
        <f t="shared" si="23"/>
        <v>1.9774293122607638</v>
      </c>
      <c r="N987">
        <f t="shared" si="24"/>
        <v>3.9102266849880771</v>
      </c>
      <c r="O987" s="40">
        <f t="shared" si="25"/>
        <v>8.5975187489598426E-2</v>
      </c>
      <c r="Q987" s="13">
        <v>44025</v>
      </c>
      <c r="R987">
        <v>14</v>
      </c>
      <c r="S987" s="17"/>
      <c r="T987" s="17"/>
      <c r="W987" s="40"/>
    </row>
    <row r="988" spans="1:23" x14ac:dyDescent="0.3">
      <c r="A988" s="13">
        <v>44026</v>
      </c>
      <c r="B988">
        <v>31</v>
      </c>
      <c r="C988" s="17">
        <f t="shared" si="18"/>
        <v>25.647855228145048</v>
      </c>
      <c r="D988" s="17">
        <f t="shared" si="26"/>
        <v>5.3521447718549524</v>
      </c>
      <c r="E988">
        <f t="shared" si="27"/>
        <v>5.3521447718549524</v>
      </c>
      <c r="F988">
        <f t="shared" si="20"/>
        <v>28.645453658894301</v>
      </c>
      <c r="G988" s="40">
        <f t="shared" si="21"/>
        <v>0.17264983135015977</v>
      </c>
      <c r="I988" s="13">
        <v>44026</v>
      </c>
      <c r="J988">
        <v>29</v>
      </c>
      <c r="K988" s="17">
        <f t="shared" si="19"/>
        <v>23.019508581306326</v>
      </c>
      <c r="L988" s="17">
        <f t="shared" si="22"/>
        <v>5.9804914186936742</v>
      </c>
      <c r="M988">
        <f t="shared" si="23"/>
        <v>5.9804914186936742</v>
      </c>
      <c r="N988">
        <f t="shared" si="24"/>
        <v>35.766277609068673</v>
      </c>
      <c r="O988" s="40">
        <f t="shared" si="25"/>
        <v>0.2062238420239198</v>
      </c>
      <c r="Q988" s="13">
        <v>44026</v>
      </c>
      <c r="R988">
        <v>17</v>
      </c>
      <c r="S988" s="17"/>
      <c r="T988" s="17"/>
      <c r="W988" s="40"/>
    </row>
    <row r="989" spans="1:23" x14ac:dyDescent="0.3">
      <c r="A989" s="13">
        <v>44027</v>
      </c>
      <c r="B989">
        <v>26</v>
      </c>
      <c r="C989" s="17">
        <f t="shared" si="18"/>
        <v>25.564154732554641</v>
      </c>
      <c r="D989" s="17">
        <f t="shared" si="26"/>
        <v>0.43584526744535879</v>
      </c>
      <c r="E989">
        <f t="shared" si="27"/>
        <v>0.43584526744535879</v>
      </c>
      <c r="F989">
        <f t="shared" si="20"/>
        <v>0.18996109715451634</v>
      </c>
      <c r="G989" s="40">
        <f t="shared" si="21"/>
        <v>1.6763279517129186E-2</v>
      </c>
      <c r="I989" s="13">
        <v>44027</v>
      </c>
      <c r="J989">
        <v>28</v>
      </c>
      <c r="K989" s="17">
        <f t="shared" si="19"/>
        <v>29.023155122031532</v>
      </c>
      <c r="L989" s="17">
        <f t="shared" si="22"/>
        <v>-1.0231551220315325</v>
      </c>
      <c r="M989">
        <f t="shared" si="23"/>
        <v>1.0231551220315325</v>
      </c>
      <c r="N989">
        <f t="shared" si="24"/>
        <v>1.0468464037393601</v>
      </c>
      <c r="O989" s="40">
        <f t="shared" si="25"/>
        <v>3.6541254358269014E-2</v>
      </c>
      <c r="Q989" s="13">
        <v>44027</v>
      </c>
      <c r="R989">
        <v>16</v>
      </c>
      <c r="S989" s="17"/>
      <c r="T989" s="17"/>
      <c r="W989" s="40"/>
    </row>
    <row r="990" spans="1:23" x14ac:dyDescent="0.3">
      <c r="A990" s="13">
        <v>44028</v>
      </c>
      <c r="B990">
        <v>33</v>
      </c>
      <c r="C990" s="17">
        <f t="shared" si="18"/>
        <v>24.141855172914418</v>
      </c>
      <c r="D990" s="17">
        <f t="shared" si="26"/>
        <v>8.8581448270855816</v>
      </c>
      <c r="E990">
        <f t="shared" si="27"/>
        <v>8.8581448270855816</v>
      </c>
      <c r="F990">
        <f t="shared" si="20"/>
        <v>78.466729777623044</v>
      </c>
      <c r="G990" s="40">
        <f t="shared" si="21"/>
        <v>0.26842863112380549</v>
      </c>
      <c r="I990" s="13">
        <v>44028</v>
      </c>
      <c r="J990">
        <v>32</v>
      </c>
      <c r="K990" s="17">
        <f t="shared" si="19"/>
        <v>27.602321900351637</v>
      </c>
      <c r="L990" s="17">
        <f t="shared" si="22"/>
        <v>4.3976780996483633</v>
      </c>
      <c r="M990">
        <f t="shared" si="23"/>
        <v>4.3976780996483633</v>
      </c>
      <c r="N990">
        <f t="shared" si="24"/>
        <v>19.339572668126841</v>
      </c>
      <c r="O990" s="40">
        <f t="shared" si="25"/>
        <v>0.13742744061401135</v>
      </c>
      <c r="Q990" s="13">
        <v>44028</v>
      </c>
      <c r="R990">
        <v>15</v>
      </c>
      <c r="S990" s="17"/>
      <c r="T990" s="17"/>
      <c r="W990" s="40"/>
    </row>
    <row r="991" spans="1:23" x14ac:dyDescent="0.3">
      <c r="A991" s="13">
        <v>44029</v>
      </c>
      <c r="B991">
        <v>33</v>
      </c>
      <c r="C991" s="17">
        <f t="shared" si="18"/>
        <v>28.590645918610033</v>
      </c>
      <c r="D991" s="17">
        <f t="shared" si="26"/>
        <v>4.4093540813899672</v>
      </c>
      <c r="E991">
        <f t="shared" si="27"/>
        <v>4.4093540813899672</v>
      </c>
      <c r="F991">
        <f t="shared" si="20"/>
        <v>19.442403415070363</v>
      </c>
      <c r="G991" s="40">
        <f t="shared" si="21"/>
        <v>0.13361679034515053</v>
      </c>
      <c r="I991" s="13">
        <v>44029</v>
      </c>
      <c r="J991">
        <v>30</v>
      </c>
      <c r="K991" s="17">
        <f t="shared" si="19"/>
        <v>32.023690167510402</v>
      </c>
      <c r="L991" s="17">
        <f t="shared" si="22"/>
        <v>-2.0236901675104022</v>
      </c>
      <c r="M991">
        <f t="shared" si="23"/>
        <v>2.0236901675104022</v>
      </c>
      <c r="N991">
        <f t="shared" si="24"/>
        <v>4.0953218940782801</v>
      </c>
      <c r="O991" s="40">
        <f t="shared" si="25"/>
        <v>6.74563389170134E-2</v>
      </c>
      <c r="Q991" s="13">
        <v>44029</v>
      </c>
      <c r="R991">
        <v>9</v>
      </c>
      <c r="S991" s="17"/>
      <c r="T991" s="17"/>
      <c r="W991" s="40"/>
    </row>
    <row r="992" spans="1:23" x14ac:dyDescent="0.3">
      <c r="A992" s="13">
        <v>44030</v>
      </c>
      <c r="B992">
        <v>34</v>
      </c>
      <c r="C992" s="17">
        <f t="shared" si="18"/>
        <v>32.948570075686703</v>
      </c>
      <c r="D992" s="17">
        <f t="shared" si="26"/>
        <v>1.0514299243132967</v>
      </c>
      <c r="E992">
        <f t="shared" si="27"/>
        <v>1.0514299243132967</v>
      </c>
      <c r="F992">
        <f t="shared" si="20"/>
        <v>1.1055048857414649</v>
      </c>
      <c r="G992" s="40">
        <f t="shared" si="21"/>
        <v>3.0924409538626376E-2</v>
      </c>
      <c r="I992" s="13">
        <v>44030</v>
      </c>
      <c r="J992">
        <v>22</v>
      </c>
      <c r="K992" s="17">
        <f t="shared" si="19"/>
        <v>28.319557546236201</v>
      </c>
      <c r="L992" s="17">
        <f t="shared" si="22"/>
        <v>-6.3195575462362008</v>
      </c>
      <c r="M992">
        <f t="shared" si="23"/>
        <v>6.3195575462362008</v>
      </c>
      <c r="N992">
        <f t="shared" si="24"/>
        <v>39.936807580190909</v>
      </c>
      <c r="O992" s="40">
        <f t="shared" si="25"/>
        <v>0.28725261573800914</v>
      </c>
      <c r="Q992" s="13">
        <v>44030</v>
      </c>
      <c r="R992">
        <v>21</v>
      </c>
      <c r="S992" s="17"/>
      <c r="T992" s="17"/>
      <c r="W992" s="40"/>
    </row>
    <row r="993" spans="1:23" x14ac:dyDescent="0.3">
      <c r="A993" s="13">
        <v>44031</v>
      </c>
      <c r="B993">
        <v>25</v>
      </c>
      <c r="C993" s="17">
        <f t="shared" si="18"/>
        <v>38.555923515079499</v>
      </c>
      <c r="D993" s="17">
        <f t="shared" si="26"/>
        <v>-13.555923515079499</v>
      </c>
      <c r="E993">
        <f t="shared" si="27"/>
        <v>13.555923515079499</v>
      </c>
      <c r="F993">
        <f t="shared" si="20"/>
        <v>183.76306234668533</v>
      </c>
      <c r="G993" s="40">
        <f t="shared" si="21"/>
        <v>0.54223694060317995</v>
      </c>
      <c r="I993" s="13">
        <v>44031</v>
      </c>
      <c r="J993">
        <v>25</v>
      </c>
      <c r="K993" s="17">
        <f t="shared" si="19"/>
        <v>22.014973041939342</v>
      </c>
      <c r="L993" s="17">
        <f t="shared" si="22"/>
        <v>2.9850269580606579</v>
      </c>
      <c r="M993">
        <f t="shared" si="23"/>
        <v>2.9850269580606579</v>
      </c>
      <c r="N993">
        <f t="shared" si="24"/>
        <v>8.9103859403488652</v>
      </c>
      <c r="O993" s="40">
        <f t="shared" si="25"/>
        <v>0.11940107832242632</v>
      </c>
      <c r="Q993" s="13">
        <v>44031</v>
      </c>
      <c r="R993">
        <v>19</v>
      </c>
      <c r="S993" s="17"/>
      <c r="T993" s="17"/>
      <c r="W993" s="40"/>
    </row>
    <row r="994" spans="1:23" x14ac:dyDescent="0.3">
      <c r="A994" s="13">
        <v>44032</v>
      </c>
      <c r="B994">
        <v>32</v>
      </c>
      <c r="C994" s="17">
        <f t="shared" si="18"/>
        <v>32.800393780807056</v>
      </c>
      <c r="D994" s="17">
        <f t="shared" si="26"/>
        <v>-0.80039378080705603</v>
      </c>
      <c r="E994">
        <f t="shared" si="27"/>
        <v>0.80039378080705603</v>
      </c>
      <c r="F994">
        <f t="shared" si="20"/>
        <v>0.64063020435461371</v>
      </c>
      <c r="G994" s="40">
        <f t="shared" si="21"/>
        <v>2.5012305650220501E-2</v>
      </c>
      <c r="I994" s="13">
        <v>44032</v>
      </c>
      <c r="J994">
        <v>28</v>
      </c>
      <c r="K994" s="17">
        <f t="shared" si="19"/>
        <v>25.015409309791327</v>
      </c>
      <c r="L994" s="17">
        <f t="shared" si="22"/>
        <v>2.9845906902086732</v>
      </c>
      <c r="M994">
        <f t="shared" si="23"/>
        <v>2.9845906902086732</v>
      </c>
      <c r="N994">
        <f t="shared" si="24"/>
        <v>8.9077815880802849</v>
      </c>
      <c r="O994" s="40">
        <f t="shared" si="25"/>
        <v>0.10659252465030976</v>
      </c>
      <c r="Q994" s="13">
        <v>44032</v>
      </c>
      <c r="R994">
        <v>18</v>
      </c>
      <c r="S994" s="17"/>
      <c r="T994" s="17"/>
      <c r="W994" s="40"/>
    </row>
    <row r="995" spans="1:23" x14ac:dyDescent="0.3">
      <c r="A995" s="13">
        <v>44033</v>
      </c>
      <c r="B995">
        <v>26</v>
      </c>
      <c r="C995" s="17">
        <f t="shared" si="18"/>
        <v>25.92866188697376</v>
      </c>
      <c r="D995" s="17">
        <f t="shared" si="26"/>
        <v>7.1338113026239824E-2</v>
      </c>
      <c r="E995">
        <f t="shared" si="27"/>
        <v>7.1338113026239824E-2</v>
      </c>
      <c r="F995">
        <f t="shared" si="20"/>
        <v>5.089126370144568E-3</v>
      </c>
      <c r="G995" s="40">
        <f t="shared" si="21"/>
        <v>2.7437735779323011E-3</v>
      </c>
      <c r="I995" s="13">
        <v>44033</v>
      </c>
      <c r="J995">
        <v>24</v>
      </c>
      <c r="K995" s="17">
        <f t="shared" si="19"/>
        <v>29.22585555612477</v>
      </c>
      <c r="L995" s="17">
        <f t="shared" si="22"/>
        <v>-5.2258555561247704</v>
      </c>
      <c r="M995">
        <f t="shared" si="23"/>
        <v>5.2258555561247704</v>
      </c>
      <c r="N995">
        <f t="shared" si="24"/>
        <v>27.309566293480135</v>
      </c>
      <c r="O995" s="40">
        <f t="shared" si="25"/>
        <v>0.21774398150519877</v>
      </c>
      <c r="Q995" s="13">
        <v>44033</v>
      </c>
      <c r="R995">
        <v>11</v>
      </c>
      <c r="S995" s="17"/>
      <c r="T995" s="17"/>
      <c r="W995" s="40"/>
    </row>
    <row r="996" spans="1:23" x14ac:dyDescent="0.3">
      <c r="A996" s="13">
        <v>44034</v>
      </c>
      <c r="B996">
        <v>24</v>
      </c>
      <c r="C996" s="17">
        <f t="shared" si="18"/>
        <v>22.645694406768612</v>
      </c>
      <c r="D996" s="17">
        <f t="shared" si="26"/>
        <v>1.3543055932313877</v>
      </c>
      <c r="E996">
        <f t="shared" si="27"/>
        <v>1.3543055932313877</v>
      </c>
      <c r="F996">
        <f t="shared" si="20"/>
        <v>1.8341436398578208</v>
      </c>
      <c r="G996" s="40">
        <f t="shared" si="21"/>
        <v>5.6429399717974484E-2</v>
      </c>
      <c r="I996" s="13">
        <v>44034</v>
      </c>
      <c r="J996">
        <v>26</v>
      </c>
      <c r="K996" s="17">
        <f t="shared" si="19"/>
        <v>30.114948219458419</v>
      </c>
      <c r="L996" s="17">
        <f t="shared" si="22"/>
        <v>-4.1149482194584195</v>
      </c>
      <c r="M996">
        <f t="shared" si="23"/>
        <v>4.1149482194584195</v>
      </c>
      <c r="N996">
        <f t="shared" si="24"/>
        <v>16.932798848824017</v>
      </c>
      <c r="O996" s="40">
        <f t="shared" si="25"/>
        <v>0.15826723920993921</v>
      </c>
      <c r="Q996" s="13">
        <v>44034</v>
      </c>
      <c r="R996">
        <v>15</v>
      </c>
      <c r="S996" s="17"/>
      <c r="T996" s="17"/>
      <c r="W996" s="40"/>
    </row>
    <row r="997" spans="1:23" x14ac:dyDescent="0.3">
      <c r="A997" s="13">
        <v>44035</v>
      </c>
      <c r="B997">
        <v>24</v>
      </c>
      <c r="C997" s="17">
        <f t="shared" si="18"/>
        <v>22.851044894951766</v>
      </c>
      <c r="D997" s="17">
        <f t="shared" si="26"/>
        <v>1.1489551050482341</v>
      </c>
      <c r="E997">
        <f t="shared" si="27"/>
        <v>1.1489551050482341</v>
      </c>
      <c r="F997">
        <f t="shared" si="20"/>
        <v>1.3200978334163986</v>
      </c>
      <c r="G997" s="40">
        <f t="shared" si="21"/>
        <v>4.787312937700975E-2</v>
      </c>
      <c r="I997" s="13">
        <v>44035</v>
      </c>
      <c r="J997">
        <v>32</v>
      </c>
      <c r="K997" s="17">
        <f t="shared" si="19"/>
        <v>30.129914340495382</v>
      </c>
      <c r="L997" s="17">
        <f t="shared" si="22"/>
        <v>1.8700856595046176</v>
      </c>
      <c r="M997">
        <f t="shared" si="23"/>
        <v>1.8700856595046176</v>
      </c>
      <c r="N997">
        <f t="shared" si="24"/>
        <v>3.4972203738848204</v>
      </c>
      <c r="O997" s="40">
        <f t="shared" si="25"/>
        <v>5.8440176859519299E-2</v>
      </c>
      <c r="Q997" s="13">
        <v>44035</v>
      </c>
      <c r="R997">
        <v>8</v>
      </c>
      <c r="S997" s="17"/>
      <c r="T997" s="17"/>
      <c r="W997" s="40"/>
    </row>
    <row r="998" spans="1:23" x14ac:dyDescent="0.3">
      <c r="A998" s="13">
        <v>44036</v>
      </c>
      <c r="B998">
        <v>30</v>
      </c>
      <c r="C998" s="17">
        <f t="shared" si="18"/>
        <v>24.922148385051226</v>
      </c>
      <c r="D998" s="17">
        <f t="shared" si="26"/>
        <v>5.0778516149487736</v>
      </c>
      <c r="E998">
        <f t="shared" si="27"/>
        <v>5.0778516149487736</v>
      </c>
      <c r="F998">
        <f t="shared" si="20"/>
        <v>25.784577023437869</v>
      </c>
      <c r="G998" s="40">
        <f t="shared" si="21"/>
        <v>0.16926172049829244</v>
      </c>
      <c r="I998" s="13">
        <v>44036</v>
      </c>
      <c r="J998">
        <v>27</v>
      </c>
      <c r="K998" s="17">
        <f t="shared" si="19"/>
        <v>28.421732195241038</v>
      </c>
      <c r="L998" s="17">
        <f t="shared" si="22"/>
        <v>-1.421732195241038</v>
      </c>
      <c r="M998">
        <f t="shared" si="23"/>
        <v>1.421732195241038</v>
      </c>
      <c r="N998">
        <f t="shared" si="24"/>
        <v>2.0213224349849011</v>
      </c>
      <c r="O998" s="40">
        <f t="shared" si="25"/>
        <v>5.2656747971890294E-2</v>
      </c>
      <c r="Q998" s="13">
        <v>44036</v>
      </c>
      <c r="R998">
        <v>12</v>
      </c>
      <c r="S998" s="17"/>
      <c r="T998" s="17"/>
      <c r="W998" s="40"/>
    </row>
    <row r="999" spans="1:23" x14ac:dyDescent="0.3">
      <c r="A999" s="13">
        <v>44037</v>
      </c>
      <c r="B999">
        <v>27</v>
      </c>
      <c r="C999" s="17">
        <f t="shared" si="18"/>
        <v>33.150161885134686</v>
      </c>
      <c r="D999" s="17">
        <f t="shared" si="26"/>
        <v>-6.1501618851346862</v>
      </c>
      <c r="E999">
        <f t="shared" si="27"/>
        <v>6.1501618851346862</v>
      </c>
      <c r="F999">
        <f t="shared" si="20"/>
        <v>37.824491213363437</v>
      </c>
      <c r="G999" s="40">
        <f t="shared" si="21"/>
        <v>0.2277837735235069</v>
      </c>
      <c r="I999" s="13">
        <v>44037</v>
      </c>
      <c r="J999">
        <v>22</v>
      </c>
      <c r="K999" s="17">
        <f t="shared" si="19"/>
        <v>27.364393697659423</v>
      </c>
      <c r="L999" s="17">
        <f t="shared" si="22"/>
        <v>-5.3643936976594233</v>
      </c>
      <c r="M999">
        <f t="shared" si="23"/>
        <v>5.3643936976594233</v>
      </c>
      <c r="N999">
        <f t="shared" si="24"/>
        <v>28.77671974348814</v>
      </c>
      <c r="O999" s="40">
        <f t="shared" si="25"/>
        <v>0.24383607716633743</v>
      </c>
      <c r="Q999" s="13">
        <v>44037</v>
      </c>
      <c r="R999">
        <v>15</v>
      </c>
      <c r="S999" s="17"/>
      <c r="T999" s="17"/>
      <c r="W999" s="40"/>
    </row>
    <row r="1000" spans="1:23" x14ac:dyDescent="0.3">
      <c r="A1000" s="13">
        <v>44038</v>
      </c>
      <c r="B1000">
        <v>35</v>
      </c>
      <c r="C1000" s="17">
        <f t="shared" si="18"/>
        <v>30.715762933975189</v>
      </c>
      <c r="D1000" s="17">
        <f t="shared" si="26"/>
        <v>4.2842370660248115</v>
      </c>
      <c r="E1000">
        <f t="shared" si="27"/>
        <v>4.2842370660248115</v>
      </c>
      <c r="F1000">
        <f t="shared" si="20"/>
        <v>18.354687237900883</v>
      </c>
      <c r="G1000" s="40">
        <f t="shared" si="21"/>
        <v>0.12240677331499461</v>
      </c>
      <c r="I1000" s="13">
        <v>44038</v>
      </c>
      <c r="J1000">
        <v>26</v>
      </c>
      <c r="K1000" s="17">
        <f t="shared" si="19"/>
        <v>25.942586167159678</v>
      </c>
      <c r="L1000" s="17">
        <f t="shared" si="22"/>
        <v>5.7413832840321533E-2</v>
      </c>
      <c r="M1000">
        <f t="shared" si="23"/>
        <v>5.7413832840321533E-2</v>
      </c>
      <c r="N1000">
        <f t="shared" si="24"/>
        <v>3.2963482014163833E-3</v>
      </c>
      <c r="O1000" s="40">
        <f t="shared" si="25"/>
        <v>2.2082243400123667E-3</v>
      </c>
      <c r="Q1000" s="13">
        <v>44038</v>
      </c>
      <c r="R1000">
        <v>11</v>
      </c>
      <c r="S1000" s="17"/>
      <c r="T1000" s="17"/>
      <c r="W1000" s="40"/>
    </row>
    <row r="1001" spans="1:23" x14ac:dyDescent="0.3">
      <c r="A1001" s="13">
        <v>44039</v>
      </c>
      <c r="B1001">
        <v>25</v>
      </c>
      <c r="C1001" s="17">
        <f t="shared" si="18"/>
        <v>32.109282902091309</v>
      </c>
      <c r="D1001" s="17">
        <f t="shared" si="26"/>
        <v>-7.1092829020913086</v>
      </c>
      <c r="E1001">
        <f t="shared" si="27"/>
        <v>7.1092829020913086</v>
      </c>
      <c r="F1001">
        <f t="shared" si="20"/>
        <v>50.541903381967821</v>
      </c>
      <c r="G1001" s="40">
        <f t="shared" si="21"/>
        <v>0.28437131608365235</v>
      </c>
      <c r="I1001" s="13">
        <v>44039</v>
      </c>
      <c r="J1001">
        <v>30</v>
      </c>
      <c r="K1001" s="17">
        <f t="shared" si="19"/>
        <v>26.012832860023877</v>
      </c>
      <c r="L1001" s="17">
        <f t="shared" si="22"/>
        <v>3.9871671399761226</v>
      </c>
      <c r="M1001">
        <f t="shared" si="23"/>
        <v>3.9871671399761226</v>
      </c>
      <c r="N1001">
        <f t="shared" si="24"/>
        <v>15.897501802105372</v>
      </c>
      <c r="O1001" s="40">
        <f t="shared" si="25"/>
        <v>0.13290557133253741</v>
      </c>
      <c r="Q1001" s="13">
        <v>44039</v>
      </c>
      <c r="R1001">
        <v>22</v>
      </c>
      <c r="S1001" s="17"/>
      <c r="T1001" s="17"/>
      <c r="W1001" s="40"/>
    </row>
    <row r="1002" spans="1:23" x14ac:dyDescent="0.3">
      <c r="A1002" s="13">
        <v>44040</v>
      </c>
      <c r="B1002">
        <v>23</v>
      </c>
      <c r="C1002" s="17">
        <f t="shared" si="18"/>
        <v>29.031453182010807</v>
      </c>
      <c r="D1002" s="17">
        <f t="shared" si="26"/>
        <v>-6.0314531820108073</v>
      </c>
      <c r="E1002">
        <f t="shared" si="27"/>
        <v>6.0314531820108073</v>
      </c>
      <c r="F1002">
        <f t="shared" si="20"/>
        <v>36.37842748678829</v>
      </c>
      <c r="G1002" s="40">
        <f t="shared" si="21"/>
        <v>0.2622370948700351</v>
      </c>
      <c r="I1002" s="13">
        <v>44040</v>
      </c>
      <c r="J1002">
        <v>26</v>
      </c>
      <c r="K1002" s="17">
        <f t="shared" si="19"/>
        <v>27.11992595264465</v>
      </c>
      <c r="L1002" s="17">
        <f t="shared" si="22"/>
        <v>-1.1199259526446497</v>
      </c>
      <c r="M1002">
        <f t="shared" si="23"/>
        <v>1.1199259526446497</v>
      </c>
      <c r="N1002">
        <f t="shared" si="24"/>
        <v>1.254234139407026</v>
      </c>
      <c r="O1002" s="40">
        <f t="shared" si="25"/>
        <v>4.3074075101717298E-2</v>
      </c>
      <c r="Q1002" s="13">
        <v>44040</v>
      </c>
      <c r="R1002">
        <v>11</v>
      </c>
      <c r="S1002" s="17"/>
      <c r="T1002" s="17"/>
      <c r="W1002" s="40"/>
    </row>
    <row r="1003" spans="1:23" x14ac:dyDescent="0.3">
      <c r="A1003" s="13">
        <v>44041</v>
      </c>
      <c r="B1003">
        <v>13</v>
      </c>
      <c r="C1003" s="17">
        <f t="shared" ref="C1003:C1066" si="28">_xlfn.FORECAST.ETS(A1003,B913:B1002,A913:A1002,1,1,1)</f>
        <v>24.998979441504193</v>
      </c>
      <c r="D1003" s="17">
        <f t="shared" si="26"/>
        <v>-11.998979441504193</v>
      </c>
      <c r="E1003">
        <f t="shared" si="27"/>
        <v>11.998979441504193</v>
      </c>
      <c r="F1003">
        <f t="shared" si="20"/>
        <v>143.97550763764028</v>
      </c>
      <c r="G1003" s="40">
        <f t="shared" si="21"/>
        <v>0.92299841857724563</v>
      </c>
      <c r="I1003" s="13">
        <v>44041</v>
      </c>
      <c r="J1003">
        <v>29</v>
      </c>
      <c r="K1003" s="17">
        <f t="shared" ref="K1003:K1066" si="29">_xlfn.FORECAST.ETS(I1003,J913:J1002,I913:I1002,1,1,1)</f>
        <v>28.486351616852271</v>
      </c>
      <c r="L1003" s="17">
        <f t="shared" si="22"/>
        <v>0.51364838314772854</v>
      </c>
      <c r="M1003">
        <f t="shared" si="23"/>
        <v>0.51364838314772854</v>
      </c>
      <c r="N1003">
        <f t="shared" si="24"/>
        <v>0.26383466151027574</v>
      </c>
      <c r="O1003" s="40">
        <f t="shared" si="25"/>
        <v>1.7712013211990639E-2</v>
      </c>
      <c r="Q1003" s="13">
        <v>44041</v>
      </c>
      <c r="R1003">
        <v>10</v>
      </c>
      <c r="S1003" s="17"/>
      <c r="T1003" s="17"/>
      <c r="W1003" s="40"/>
    </row>
    <row r="1004" spans="1:23" x14ac:dyDescent="0.3">
      <c r="A1004" s="13">
        <v>44042</v>
      </c>
      <c r="B1004">
        <v>18</v>
      </c>
      <c r="C1004" s="17">
        <f t="shared" si="28"/>
        <v>24.352102571541252</v>
      </c>
      <c r="D1004" s="17">
        <f t="shared" si="26"/>
        <v>-6.352102571541252</v>
      </c>
      <c r="E1004">
        <f t="shared" si="27"/>
        <v>6.352102571541252</v>
      </c>
      <c r="F1004">
        <f t="shared" si="20"/>
        <v>40.349207079380989</v>
      </c>
      <c r="G1004" s="40">
        <f t="shared" si="21"/>
        <v>0.35289458730784734</v>
      </c>
      <c r="I1004" s="13">
        <v>44042</v>
      </c>
      <c r="J1004">
        <v>31</v>
      </c>
      <c r="K1004" s="17">
        <f t="shared" si="29"/>
        <v>27.259952518395941</v>
      </c>
      <c r="L1004" s="17">
        <f t="shared" si="22"/>
        <v>3.7400474816040585</v>
      </c>
      <c r="M1004">
        <f t="shared" si="23"/>
        <v>3.7400474816040585</v>
      </c>
      <c r="N1004">
        <f t="shared" si="24"/>
        <v>13.98795516465286</v>
      </c>
      <c r="O1004" s="40">
        <f t="shared" si="25"/>
        <v>0.12064669295496963</v>
      </c>
      <c r="Q1004" s="13">
        <v>44042</v>
      </c>
      <c r="R1004">
        <v>8</v>
      </c>
      <c r="S1004" s="17"/>
      <c r="T1004" s="17"/>
      <c r="W1004" s="40"/>
    </row>
    <row r="1005" spans="1:23" x14ac:dyDescent="0.3">
      <c r="A1005" s="13">
        <v>44043</v>
      </c>
      <c r="B1005">
        <v>26</v>
      </c>
      <c r="C1005" s="17">
        <f t="shared" si="28"/>
        <v>21.099162506997818</v>
      </c>
      <c r="D1005" s="17">
        <f t="shared" si="26"/>
        <v>4.9008374930021823</v>
      </c>
      <c r="E1005">
        <f t="shared" si="27"/>
        <v>4.9008374930021823</v>
      </c>
      <c r="F1005">
        <f t="shared" si="20"/>
        <v>24.018208132815914</v>
      </c>
      <c r="G1005" s="40">
        <f t="shared" si="21"/>
        <v>0.18849374973085317</v>
      </c>
      <c r="I1005" s="13">
        <v>44043</v>
      </c>
      <c r="J1005">
        <v>29</v>
      </c>
      <c r="K1005" s="17">
        <f t="shared" si="29"/>
        <v>27.791148524896123</v>
      </c>
      <c r="L1005" s="17">
        <f t="shared" si="22"/>
        <v>1.2088514751038772</v>
      </c>
      <c r="M1005">
        <f t="shared" si="23"/>
        <v>1.2088514751038772</v>
      </c>
      <c r="N1005">
        <f t="shared" si="24"/>
        <v>1.4613218888608199</v>
      </c>
      <c r="O1005" s="40">
        <f t="shared" si="25"/>
        <v>4.168453362427163E-2</v>
      </c>
      <c r="Q1005" s="13">
        <v>44043</v>
      </c>
      <c r="R1005">
        <v>10</v>
      </c>
      <c r="S1005" s="17"/>
      <c r="T1005" s="17"/>
      <c r="W1005" s="40"/>
    </row>
    <row r="1006" spans="1:23" x14ac:dyDescent="0.3">
      <c r="A1006" s="13">
        <v>44044</v>
      </c>
      <c r="B1006">
        <v>27</v>
      </c>
      <c r="C1006" s="17">
        <f t="shared" si="28"/>
        <v>26.590536008456425</v>
      </c>
      <c r="D1006" s="17">
        <f t="shared" si="26"/>
        <v>0.40946399154357493</v>
      </c>
      <c r="E1006">
        <f t="shared" si="27"/>
        <v>0.40946399154357493</v>
      </c>
      <c r="F1006">
        <f t="shared" si="20"/>
        <v>0.1676607603707968</v>
      </c>
      <c r="G1006" s="40">
        <f t="shared" si="21"/>
        <v>1.5165333020132406E-2</v>
      </c>
      <c r="I1006" s="13">
        <v>44044</v>
      </c>
      <c r="J1006">
        <v>20</v>
      </c>
      <c r="K1006" s="17">
        <f t="shared" si="29"/>
        <v>27.837631215851673</v>
      </c>
      <c r="L1006" s="17">
        <f t="shared" si="22"/>
        <v>-7.8376312158516726</v>
      </c>
      <c r="M1006">
        <f t="shared" si="23"/>
        <v>7.8376312158516726</v>
      </c>
      <c r="N1006">
        <f t="shared" si="24"/>
        <v>61.428463075692569</v>
      </c>
      <c r="O1006" s="40">
        <f t="shared" si="25"/>
        <v>0.39188156079258363</v>
      </c>
      <c r="Q1006" s="13">
        <v>44044</v>
      </c>
      <c r="R1006">
        <v>10</v>
      </c>
      <c r="S1006" s="17"/>
      <c r="T1006" s="17"/>
      <c r="W1006" s="40"/>
    </row>
    <row r="1007" spans="1:23" x14ac:dyDescent="0.3">
      <c r="A1007" s="13">
        <v>44045</v>
      </c>
      <c r="B1007">
        <v>26</v>
      </c>
      <c r="C1007" s="17">
        <f t="shared" si="28"/>
        <v>29.794179789054265</v>
      </c>
      <c r="D1007" s="17">
        <f t="shared" si="26"/>
        <v>-3.7941797890542652</v>
      </c>
      <c r="E1007">
        <f t="shared" si="27"/>
        <v>3.7941797890542652</v>
      </c>
      <c r="F1007">
        <f t="shared" si="20"/>
        <v>14.395800271667868</v>
      </c>
      <c r="G1007" s="40">
        <f t="shared" si="21"/>
        <v>0.1459299918867025</v>
      </c>
      <c r="I1007" s="13">
        <v>44045</v>
      </c>
      <c r="J1007">
        <v>27</v>
      </c>
      <c r="K1007" s="17">
        <f t="shared" si="29"/>
        <v>27.663500452495956</v>
      </c>
      <c r="L1007" s="17">
        <f t="shared" si="22"/>
        <v>-0.66350045249595624</v>
      </c>
      <c r="M1007">
        <f t="shared" si="23"/>
        <v>0.66350045249595624</v>
      </c>
      <c r="N1007">
        <f t="shared" si="24"/>
        <v>0.44023285046233868</v>
      </c>
      <c r="O1007" s="40">
        <f t="shared" si="25"/>
        <v>2.4574090833183564E-2</v>
      </c>
      <c r="Q1007" s="13">
        <v>44045</v>
      </c>
      <c r="R1007">
        <v>16</v>
      </c>
      <c r="S1007" s="17"/>
      <c r="T1007" s="17"/>
      <c r="W1007" s="40"/>
    </row>
    <row r="1008" spans="1:23" x14ac:dyDescent="0.3">
      <c r="A1008" s="13">
        <v>44046</v>
      </c>
      <c r="B1008">
        <v>27</v>
      </c>
      <c r="C1008" s="17">
        <f t="shared" si="28"/>
        <v>31.670691827777244</v>
      </c>
      <c r="D1008" s="17">
        <f t="shared" si="26"/>
        <v>-4.6706918277772438</v>
      </c>
      <c r="E1008">
        <f t="shared" si="27"/>
        <v>4.6706918277772438</v>
      </c>
      <c r="F1008">
        <f t="shared" si="20"/>
        <v>21.81536215006513</v>
      </c>
      <c r="G1008" s="40">
        <f t="shared" si="21"/>
        <v>0.17298858621397198</v>
      </c>
      <c r="I1008" s="13">
        <v>44046</v>
      </c>
      <c r="J1008">
        <v>23</v>
      </c>
      <c r="K1008" s="17">
        <f t="shared" si="29"/>
        <v>26.999127464295992</v>
      </c>
      <c r="L1008" s="17">
        <f t="shared" si="22"/>
        <v>-3.9991274642959915</v>
      </c>
      <c r="M1008">
        <f t="shared" si="23"/>
        <v>3.9991274642959915</v>
      </c>
      <c r="N1008">
        <f t="shared" si="24"/>
        <v>15.993020475686487</v>
      </c>
      <c r="O1008" s="40">
        <f t="shared" si="25"/>
        <v>0.17387510714330398</v>
      </c>
      <c r="Q1008" s="13">
        <v>44046</v>
      </c>
      <c r="R1008">
        <v>12</v>
      </c>
      <c r="S1008" s="17"/>
      <c r="T1008" s="17"/>
      <c r="W1008" s="40"/>
    </row>
    <row r="1009" spans="1:23" x14ac:dyDescent="0.3">
      <c r="A1009" s="13">
        <v>44047</v>
      </c>
      <c r="B1009">
        <v>19</v>
      </c>
      <c r="C1009" s="17">
        <f t="shared" si="28"/>
        <v>21.244843167528582</v>
      </c>
      <c r="D1009" s="17">
        <f t="shared" si="26"/>
        <v>-2.2448431675285825</v>
      </c>
      <c r="E1009">
        <f t="shared" si="27"/>
        <v>2.2448431675285825</v>
      </c>
      <c r="F1009">
        <f t="shared" si="20"/>
        <v>5.0393208467997592</v>
      </c>
      <c r="G1009" s="40">
        <f t="shared" si="21"/>
        <v>0.11814964039624118</v>
      </c>
      <c r="I1009" s="13">
        <v>44047</v>
      </c>
      <c r="J1009">
        <v>37</v>
      </c>
      <c r="K1009" s="17">
        <f t="shared" si="29"/>
        <v>27.630501542004609</v>
      </c>
      <c r="L1009" s="17">
        <f t="shared" si="22"/>
        <v>9.369498457995391</v>
      </c>
      <c r="M1009">
        <f t="shared" si="23"/>
        <v>9.369498457995391</v>
      </c>
      <c r="N1009">
        <f t="shared" si="24"/>
        <v>87.787501354378009</v>
      </c>
      <c r="O1009" s="40">
        <f t="shared" si="25"/>
        <v>0.25322968805392948</v>
      </c>
      <c r="Q1009" s="13">
        <v>44047</v>
      </c>
      <c r="R1009">
        <v>15</v>
      </c>
      <c r="S1009" s="17"/>
      <c r="T1009" s="17"/>
      <c r="W1009" s="40"/>
    </row>
    <row r="1010" spans="1:23" x14ac:dyDescent="0.3">
      <c r="A1010" s="13">
        <v>44048</v>
      </c>
      <c r="B1010">
        <v>24</v>
      </c>
      <c r="C1010" s="17">
        <f t="shared" si="28"/>
        <v>17.608840587048189</v>
      </c>
      <c r="D1010" s="17">
        <f t="shared" si="26"/>
        <v>6.3911594129518114</v>
      </c>
      <c r="E1010">
        <f t="shared" si="27"/>
        <v>6.3911594129518114</v>
      </c>
      <c r="F1010">
        <f t="shared" ref="F1010:F1073" si="30">E1010^2</f>
        <v>40.846918641762542</v>
      </c>
      <c r="G1010" s="40">
        <f t="shared" ref="G1010:G1073" si="31">E1010/B1010</f>
        <v>0.26629830887299216</v>
      </c>
      <c r="I1010" s="13">
        <v>44048</v>
      </c>
      <c r="J1010">
        <v>36</v>
      </c>
      <c r="K1010" s="17">
        <f t="shared" si="29"/>
        <v>37.003366670782384</v>
      </c>
      <c r="L1010" s="17">
        <f t="shared" ref="L1010:L1073" si="32">J1010-K1010</f>
        <v>-1.0033666707823841</v>
      </c>
      <c r="M1010">
        <f t="shared" ref="M1010:M1073" si="33">ABS(L1010)</f>
        <v>1.0033666707823841</v>
      </c>
      <c r="N1010">
        <f t="shared" ref="N1010:N1073" si="34">M1010^2</f>
        <v>1.0067446760369252</v>
      </c>
      <c r="O1010" s="40">
        <f t="shared" ref="O1010:O1073" si="35">ABS(M1010/J1010)</f>
        <v>2.787129641062178E-2</v>
      </c>
      <c r="Q1010" s="13">
        <v>44048</v>
      </c>
      <c r="R1010">
        <v>8</v>
      </c>
      <c r="S1010" s="17"/>
      <c r="T1010" s="17"/>
      <c r="W1010" s="40"/>
    </row>
    <row r="1011" spans="1:23" x14ac:dyDescent="0.3">
      <c r="A1011" s="13">
        <v>44049</v>
      </c>
      <c r="B1011">
        <v>24</v>
      </c>
      <c r="C1011" s="17">
        <f t="shared" si="28"/>
        <v>23.01710664429563</v>
      </c>
      <c r="D1011" s="17">
        <f t="shared" ref="D1011:D1074" si="36">B1011-C1011</f>
        <v>0.98289335570436975</v>
      </c>
      <c r="E1011">
        <f t="shared" ref="E1011:E1074" si="37">ABS(D1011)</f>
        <v>0.98289335570436975</v>
      </c>
      <c r="F1011">
        <f t="shared" si="30"/>
        <v>0.96607934868779677</v>
      </c>
      <c r="G1011" s="40">
        <f t="shared" si="31"/>
        <v>4.0953889821015409E-2</v>
      </c>
      <c r="I1011" s="13">
        <v>44049</v>
      </c>
      <c r="J1011">
        <v>35</v>
      </c>
      <c r="K1011" s="17">
        <f t="shared" si="29"/>
        <v>30.231484954238756</v>
      </c>
      <c r="L1011" s="17">
        <f t="shared" si="32"/>
        <v>4.7685150457612444</v>
      </c>
      <c r="M1011">
        <f t="shared" si="33"/>
        <v>4.7685150457612444</v>
      </c>
      <c r="N1011">
        <f t="shared" si="34"/>
        <v>22.738735741651364</v>
      </c>
      <c r="O1011" s="40">
        <f t="shared" si="35"/>
        <v>0.13624328702174984</v>
      </c>
      <c r="Q1011" s="13">
        <v>44049</v>
      </c>
      <c r="R1011">
        <v>10</v>
      </c>
      <c r="S1011" s="17"/>
      <c r="T1011" s="17"/>
      <c r="W1011" s="40"/>
    </row>
    <row r="1012" spans="1:23" x14ac:dyDescent="0.3">
      <c r="A1012" s="13">
        <v>44050</v>
      </c>
      <c r="B1012">
        <v>20</v>
      </c>
      <c r="C1012" s="17">
        <f t="shared" si="28"/>
        <v>25.252011803246493</v>
      </c>
      <c r="D1012" s="17">
        <f t="shared" si="36"/>
        <v>-5.2520118032464929</v>
      </c>
      <c r="E1012">
        <f t="shared" si="37"/>
        <v>5.2520118032464929</v>
      </c>
      <c r="F1012">
        <f t="shared" si="30"/>
        <v>27.583627981440479</v>
      </c>
      <c r="G1012" s="40">
        <f t="shared" si="31"/>
        <v>0.26260059016232462</v>
      </c>
      <c r="I1012" s="13">
        <v>44050</v>
      </c>
      <c r="J1012">
        <v>35</v>
      </c>
      <c r="K1012" s="17">
        <f t="shared" si="29"/>
        <v>29.469220424484561</v>
      </c>
      <c r="L1012" s="17">
        <f t="shared" si="32"/>
        <v>5.5307795755154388</v>
      </c>
      <c r="M1012">
        <f t="shared" si="33"/>
        <v>5.5307795755154388</v>
      </c>
      <c r="N1012">
        <f t="shared" si="34"/>
        <v>30.589522712938738</v>
      </c>
      <c r="O1012" s="40">
        <f t="shared" si="35"/>
        <v>0.15802227358615539</v>
      </c>
      <c r="Q1012" s="13">
        <v>44050</v>
      </c>
      <c r="R1012">
        <v>5</v>
      </c>
      <c r="S1012" s="17"/>
      <c r="T1012" s="17"/>
      <c r="W1012" s="40"/>
    </row>
    <row r="1013" spans="1:23" x14ac:dyDescent="0.3">
      <c r="A1013" s="13">
        <v>44051</v>
      </c>
      <c r="B1013">
        <v>23</v>
      </c>
      <c r="C1013" s="17">
        <f t="shared" si="28"/>
        <v>21.267057598286641</v>
      </c>
      <c r="D1013" s="17">
        <f t="shared" si="36"/>
        <v>1.732942401713359</v>
      </c>
      <c r="E1013">
        <f t="shared" si="37"/>
        <v>1.732942401713359</v>
      </c>
      <c r="F1013">
        <f t="shared" si="30"/>
        <v>3.0030893676560648</v>
      </c>
      <c r="G1013" s="40">
        <f t="shared" si="31"/>
        <v>7.53453218136243E-2</v>
      </c>
      <c r="I1013" s="13">
        <v>44051</v>
      </c>
      <c r="J1013">
        <v>26</v>
      </c>
      <c r="K1013" s="17">
        <f t="shared" si="29"/>
        <v>30.583007060149946</v>
      </c>
      <c r="L1013" s="17">
        <f t="shared" si="32"/>
        <v>-4.5830070601499457</v>
      </c>
      <c r="M1013">
        <f t="shared" si="33"/>
        <v>4.5830070601499457</v>
      </c>
      <c r="N1013">
        <f t="shared" si="34"/>
        <v>21.003953713384249</v>
      </c>
      <c r="O1013" s="40">
        <f t="shared" si="35"/>
        <v>0.17626950231345945</v>
      </c>
      <c r="Q1013" s="13">
        <v>44051</v>
      </c>
      <c r="R1013">
        <v>8</v>
      </c>
      <c r="S1013" s="17"/>
      <c r="T1013" s="17"/>
      <c r="W1013" s="40"/>
    </row>
    <row r="1014" spans="1:23" x14ac:dyDescent="0.3">
      <c r="A1014" s="13">
        <v>44052</v>
      </c>
      <c r="B1014">
        <v>34</v>
      </c>
      <c r="C1014" s="17">
        <f t="shared" si="28"/>
        <v>25.737406500163516</v>
      </c>
      <c r="D1014" s="17">
        <f t="shared" si="36"/>
        <v>8.2625934998364841</v>
      </c>
      <c r="E1014">
        <f t="shared" si="37"/>
        <v>8.2625934998364841</v>
      </c>
      <c r="F1014">
        <f t="shared" si="30"/>
        <v>68.270451343540117</v>
      </c>
      <c r="G1014" s="40">
        <f t="shared" si="31"/>
        <v>0.24301745587754364</v>
      </c>
      <c r="I1014" s="13">
        <v>44052</v>
      </c>
      <c r="J1014">
        <v>24</v>
      </c>
      <c r="K1014" s="17">
        <f t="shared" si="29"/>
        <v>26.022027410791448</v>
      </c>
      <c r="L1014" s="17">
        <f t="shared" si="32"/>
        <v>-2.0220274107914484</v>
      </c>
      <c r="M1014">
        <f t="shared" si="33"/>
        <v>2.0220274107914484</v>
      </c>
      <c r="N1014">
        <f t="shared" si="34"/>
        <v>4.0885948499919689</v>
      </c>
      <c r="O1014" s="40">
        <f t="shared" si="35"/>
        <v>8.4251142116310351E-2</v>
      </c>
      <c r="Q1014" s="13">
        <v>44052</v>
      </c>
      <c r="R1014">
        <v>4</v>
      </c>
      <c r="S1014" s="17"/>
      <c r="T1014" s="17"/>
      <c r="W1014" s="40"/>
    </row>
    <row r="1015" spans="1:23" x14ac:dyDescent="0.3">
      <c r="A1015" s="13">
        <v>44053</v>
      </c>
      <c r="B1015">
        <v>28</v>
      </c>
      <c r="C1015" s="17">
        <f t="shared" si="28"/>
        <v>30.857704325509324</v>
      </c>
      <c r="D1015" s="17">
        <f t="shared" si="36"/>
        <v>-2.8577043255093244</v>
      </c>
      <c r="E1015">
        <f t="shared" si="37"/>
        <v>2.8577043255093244</v>
      </c>
      <c r="F1015">
        <f t="shared" si="30"/>
        <v>8.166474012034703</v>
      </c>
      <c r="G1015" s="40">
        <f t="shared" si="31"/>
        <v>0.10206086876819016</v>
      </c>
      <c r="I1015" s="13">
        <v>44053</v>
      </c>
      <c r="J1015">
        <v>18</v>
      </c>
      <c r="K1015" s="17">
        <f t="shared" si="29"/>
        <v>27.133008048779516</v>
      </c>
      <c r="L1015" s="17">
        <f t="shared" si="32"/>
        <v>-9.1330080487795158</v>
      </c>
      <c r="M1015">
        <f t="shared" si="33"/>
        <v>9.1330080487795158</v>
      </c>
      <c r="N1015">
        <f t="shared" si="34"/>
        <v>83.411836019071416</v>
      </c>
      <c r="O1015" s="40">
        <f t="shared" si="35"/>
        <v>0.50738933604330638</v>
      </c>
      <c r="Q1015" s="13">
        <v>44053</v>
      </c>
      <c r="R1015">
        <v>6</v>
      </c>
      <c r="S1015" s="17"/>
      <c r="T1015" s="17"/>
      <c r="W1015" s="40"/>
    </row>
    <row r="1016" spans="1:23" x14ac:dyDescent="0.3">
      <c r="A1016" s="13">
        <v>44054</v>
      </c>
      <c r="B1016">
        <v>30</v>
      </c>
      <c r="C1016" s="17">
        <f t="shared" si="28"/>
        <v>24.954685531705223</v>
      </c>
      <c r="D1016" s="17">
        <f t="shared" si="36"/>
        <v>5.0453144682947766</v>
      </c>
      <c r="E1016">
        <f t="shared" si="37"/>
        <v>5.0453144682947766</v>
      </c>
      <c r="F1016">
        <f t="shared" si="30"/>
        <v>25.455198083984605</v>
      </c>
      <c r="G1016" s="40">
        <f t="shared" si="31"/>
        <v>0.16817714894315922</v>
      </c>
      <c r="I1016" s="13">
        <v>44054</v>
      </c>
      <c r="J1016">
        <v>31</v>
      </c>
      <c r="K1016" s="17">
        <f t="shared" si="29"/>
        <v>27.945245730787359</v>
      </c>
      <c r="L1016" s="17">
        <f t="shared" si="32"/>
        <v>3.0547542692126406</v>
      </c>
      <c r="M1016">
        <f t="shared" si="33"/>
        <v>3.0547542692126406</v>
      </c>
      <c r="N1016">
        <f t="shared" si="34"/>
        <v>9.3315236452728545</v>
      </c>
      <c r="O1016" s="40">
        <f t="shared" si="35"/>
        <v>9.8540460297181956E-2</v>
      </c>
      <c r="Q1016" s="13">
        <v>44054</v>
      </c>
      <c r="R1016">
        <v>29</v>
      </c>
      <c r="S1016" s="17"/>
      <c r="T1016" s="17"/>
      <c r="W1016" s="40"/>
    </row>
    <row r="1017" spans="1:23" x14ac:dyDescent="0.3">
      <c r="A1017" s="13">
        <v>44055</v>
      </c>
      <c r="B1017">
        <v>24</v>
      </c>
      <c r="C1017" s="17">
        <f t="shared" si="28"/>
        <v>27.364980334790147</v>
      </c>
      <c r="D1017" s="17">
        <f t="shared" si="36"/>
        <v>-3.3649803347901468</v>
      </c>
      <c r="E1017">
        <f t="shared" si="37"/>
        <v>3.3649803347901468</v>
      </c>
      <c r="F1017">
        <f t="shared" si="30"/>
        <v>11.323092653524409</v>
      </c>
      <c r="G1017" s="40">
        <f t="shared" si="31"/>
        <v>0.14020751394958944</v>
      </c>
      <c r="I1017" s="13">
        <v>44055</v>
      </c>
      <c r="J1017">
        <v>32</v>
      </c>
      <c r="K1017" s="17">
        <f t="shared" si="29"/>
        <v>28.379628757569126</v>
      </c>
      <c r="L1017" s="17">
        <f t="shared" si="32"/>
        <v>3.620371242430874</v>
      </c>
      <c r="M1017">
        <f t="shared" si="33"/>
        <v>3.620371242430874</v>
      </c>
      <c r="N1017">
        <f t="shared" si="34"/>
        <v>13.10708793302047</v>
      </c>
      <c r="O1017" s="40">
        <f t="shared" si="35"/>
        <v>0.11313660132596481</v>
      </c>
      <c r="Q1017" s="13">
        <v>44055</v>
      </c>
      <c r="R1017">
        <v>17</v>
      </c>
      <c r="S1017" s="17"/>
      <c r="T1017" s="17"/>
      <c r="W1017" s="40"/>
    </row>
    <row r="1018" spans="1:23" x14ac:dyDescent="0.3">
      <c r="A1018" s="13">
        <v>44056</v>
      </c>
      <c r="B1018">
        <v>21</v>
      </c>
      <c r="C1018" s="17">
        <f t="shared" si="28"/>
        <v>20.523690201846232</v>
      </c>
      <c r="D1018" s="17">
        <f t="shared" si="36"/>
        <v>0.47630979815376762</v>
      </c>
      <c r="E1018">
        <f t="shared" si="37"/>
        <v>0.47630979815376762</v>
      </c>
      <c r="F1018">
        <f t="shared" si="30"/>
        <v>0.22687102381728286</v>
      </c>
      <c r="G1018" s="40">
        <f t="shared" si="31"/>
        <v>2.2681418959703221E-2</v>
      </c>
      <c r="I1018" s="13">
        <v>44056</v>
      </c>
      <c r="J1018">
        <v>32</v>
      </c>
      <c r="K1018" s="17">
        <f t="shared" si="29"/>
        <v>32.0294110383998</v>
      </c>
      <c r="L1018" s="17">
        <f t="shared" si="32"/>
        <v>-2.9411038399800304E-2</v>
      </c>
      <c r="M1018">
        <f t="shared" si="33"/>
        <v>2.9411038399800304E-2</v>
      </c>
      <c r="N1018">
        <f t="shared" si="34"/>
        <v>8.6500917975452802E-4</v>
      </c>
      <c r="O1018" s="40">
        <f t="shared" si="35"/>
        <v>9.1909494999375951E-4</v>
      </c>
      <c r="Q1018" s="13">
        <v>44056</v>
      </c>
      <c r="R1018">
        <v>13</v>
      </c>
      <c r="S1018" s="17"/>
      <c r="T1018" s="17"/>
      <c r="W1018" s="40"/>
    </row>
    <row r="1019" spans="1:23" x14ac:dyDescent="0.3">
      <c r="A1019" s="13">
        <v>44057</v>
      </c>
      <c r="B1019">
        <v>24</v>
      </c>
      <c r="C1019" s="17">
        <f t="shared" si="28"/>
        <v>25.34932131058633</v>
      </c>
      <c r="D1019" s="17">
        <f t="shared" si="36"/>
        <v>-1.3493213105863298</v>
      </c>
      <c r="E1019">
        <f t="shared" si="37"/>
        <v>1.3493213105863298</v>
      </c>
      <c r="F1019">
        <f t="shared" si="30"/>
        <v>1.8206679992024106</v>
      </c>
      <c r="G1019" s="40">
        <f t="shared" si="31"/>
        <v>5.6221721274430404E-2</v>
      </c>
      <c r="I1019" s="13">
        <v>44057</v>
      </c>
      <c r="J1019">
        <v>28</v>
      </c>
      <c r="K1019" s="17">
        <f t="shared" si="29"/>
        <v>29.282029296808179</v>
      </c>
      <c r="L1019" s="17">
        <f t="shared" si="32"/>
        <v>-1.2820292968081795</v>
      </c>
      <c r="M1019">
        <f t="shared" si="33"/>
        <v>1.2820292968081795</v>
      </c>
      <c r="N1019">
        <f t="shared" si="34"/>
        <v>1.6435991178744751</v>
      </c>
      <c r="O1019" s="40">
        <f t="shared" si="35"/>
        <v>4.5786760600292124E-2</v>
      </c>
      <c r="Q1019" s="13">
        <v>44057</v>
      </c>
      <c r="R1019">
        <v>9</v>
      </c>
      <c r="S1019" s="17"/>
      <c r="T1019" s="17"/>
      <c r="W1019" s="40"/>
    </row>
    <row r="1020" spans="1:23" x14ac:dyDescent="0.3">
      <c r="A1020" s="13">
        <v>44058</v>
      </c>
      <c r="B1020">
        <v>34</v>
      </c>
      <c r="C1020" s="17">
        <f t="shared" si="28"/>
        <v>24.576201658500544</v>
      </c>
      <c r="D1020" s="17">
        <f t="shared" si="36"/>
        <v>9.4237983414994559</v>
      </c>
      <c r="E1020">
        <f t="shared" si="37"/>
        <v>9.4237983414994559</v>
      </c>
      <c r="F1020">
        <f t="shared" si="30"/>
        <v>88.807975181247897</v>
      </c>
      <c r="G1020" s="40">
        <f t="shared" si="31"/>
        <v>0.27717053945586634</v>
      </c>
      <c r="I1020" s="13">
        <v>44058</v>
      </c>
      <c r="J1020">
        <v>21</v>
      </c>
      <c r="K1020" s="17">
        <f t="shared" si="29"/>
        <v>29.289386261529167</v>
      </c>
      <c r="L1020" s="17">
        <f t="shared" si="32"/>
        <v>-8.2893862615291667</v>
      </c>
      <c r="M1020">
        <f t="shared" si="33"/>
        <v>8.2893862615291667</v>
      </c>
      <c r="N1020">
        <f t="shared" si="34"/>
        <v>68.713924592828491</v>
      </c>
      <c r="O1020" s="40">
        <f t="shared" si="35"/>
        <v>0.39473267912043652</v>
      </c>
      <c r="Q1020" s="13">
        <v>44058</v>
      </c>
      <c r="R1020">
        <v>18</v>
      </c>
      <c r="S1020" s="17"/>
      <c r="T1020" s="17"/>
      <c r="W1020" s="40"/>
    </row>
    <row r="1021" spans="1:23" x14ac:dyDescent="0.3">
      <c r="A1021" s="13">
        <v>44059</v>
      </c>
      <c r="B1021">
        <v>32</v>
      </c>
      <c r="C1021" s="17">
        <f t="shared" si="28"/>
        <v>33.544146154021796</v>
      </c>
      <c r="D1021" s="17">
        <f t="shared" si="36"/>
        <v>-1.5441461540217958</v>
      </c>
      <c r="E1021">
        <f t="shared" si="37"/>
        <v>1.5441461540217958</v>
      </c>
      <c r="F1021">
        <f t="shared" si="30"/>
        <v>2.3843873449803032</v>
      </c>
      <c r="G1021" s="40">
        <f t="shared" si="31"/>
        <v>4.8254567313181118E-2</v>
      </c>
      <c r="I1021" s="13">
        <v>44059</v>
      </c>
      <c r="J1021">
        <v>29</v>
      </c>
      <c r="K1021" s="17">
        <f t="shared" si="29"/>
        <v>27.025322779690509</v>
      </c>
      <c r="L1021" s="17">
        <f t="shared" si="32"/>
        <v>1.9746772203094913</v>
      </c>
      <c r="M1021">
        <f t="shared" si="33"/>
        <v>1.9746772203094913</v>
      </c>
      <c r="N1021">
        <f t="shared" si="34"/>
        <v>3.8993501244092195</v>
      </c>
      <c r="O1021" s="40">
        <f t="shared" si="35"/>
        <v>6.8092317941706601E-2</v>
      </c>
      <c r="Q1021" s="13">
        <v>44059</v>
      </c>
      <c r="R1021">
        <v>22</v>
      </c>
      <c r="S1021" s="17"/>
      <c r="T1021" s="17"/>
      <c r="W1021" s="40"/>
    </row>
    <row r="1022" spans="1:23" x14ac:dyDescent="0.3">
      <c r="A1022" s="13">
        <v>44060</v>
      </c>
      <c r="B1022">
        <v>26</v>
      </c>
      <c r="C1022" s="17">
        <f t="shared" si="28"/>
        <v>30.894056991693368</v>
      </c>
      <c r="D1022" s="17">
        <f t="shared" si="36"/>
        <v>-4.8940569916933683</v>
      </c>
      <c r="E1022">
        <f t="shared" si="37"/>
        <v>4.8940569916933683</v>
      </c>
      <c r="F1022">
        <f t="shared" si="30"/>
        <v>23.951793837942741</v>
      </c>
      <c r="G1022" s="40">
        <f t="shared" si="31"/>
        <v>0.1882329612189757</v>
      </c>
      <c r="I1022" s="13">
        <v>44060</v>
      </c>
      <c r="J1022">
        <v>29</v>
      </c>
      <c r="K1022" s="17">
        <f t="shared" si="29"/>
        <v>28.222283713485091</v>
      </c>
      <c r="L1022" s="17">
        <f t="shared" si="32"/>
        <v>0.77771628651490943</v>
      </c>
      <c r="M1022">
        <f t="shared" si="33"/>
        <v>0.77771628651490943</v>
      </c>
      <c r="N1022">
        <f t="shared" si="34"/>
        <v>0.60484262231054065</v>
      </c>
      <c r="O1022" s="40">
        <f t="shared" si="35"/>
        <v>2.6817802983272739E-2</v>
      </c>
      <c r="Q1022" s="13">
        <v>44060</v>
      </c>
      <c r="R1022">
        <v>15</v>
      </c>
      <c r="S1022" s="17"/>
      <c r="T1022" s="17"/>
      <c r="W1022" s="40"/>
    </row>
    <row r="1023" spans="1:23" x14ac:dyDescent="0.3">
      <c r="A1023" s="13">
        <v>44061</v>
      </c>
      <c r="B1023">
        <v>27</v>
      </c>
      <c r="C1023" s="17">
        <f t="shared" si="28"/>
        <v>26.021290778633947</v>
      </c>
      <c r="D1023" s="17">
        <f t="shared" si="36"/>
        <v>0.97870922136605287</v>
      </c>
      <c r="E1023">
        <f t="shared" si="37"/>
        <v>0.97870922136605287</v>
      </c>
      <c r="F1023">
        <f t="shared" si="30"/>
        <v>0.95787173998694553</v>
      </c>
      <c r="G1023" s="40">
        <f t="shared" si="31"/>
        <v>3.6248489680224177E-2</v>
      </c>
      <c r="I1023" s="13">
        <v>44061</v>
      </c>
      <c r="J1023">
        <v>34</v>
      </c>
      <c r="K1023" s="17">
        <f t="shared" si="29"/>
        <v>28.348381951041567</v>
      </c>
      <c r="L1023" s="17">
        <f t="shared" si="32"/>
        <v>5.6516180489584329</v>
      </c>
      <c r="M1023">
        <f t="shared" si="33"/>
        <v>5.6516180489584329</v>
      </c>
      <c r="N1023">
        <f t="shared" si="34"/>
        <v>31.940786571312724</v>
      </c>
      <c r="O1023" s="40">
        <f t="shared" si="35"/>
        <v>0.16622406026348333</v>
      </c>
      <c r="Q1023" s="13">
        <v>44061</v>
      </c>
      <c r="R1023">
        <v>11</v>
      </c>
      <c r="S1023" s="17"/>
      <c r="T1023" s="17"/>
      <c r="W1023" s="40"/>
    </row>
    <row r="1024" spans="1:23" x14ac:dyDescent="0.3">
      <c r="A1024" s="13">
        <v>44062</v>
      </c>
      <c r="B1024">
        <v>22</v>
      </c>
      <c r="C1024" s="17">
        <f t="shared" si="28"/>
        <v>25.427111533521622</v>
      </c>
      <c r="D1024" s="17">
        <f t="shared" si="36"/>
        <v>-3.4271115335216216</v>
      </c>
      <c r="E1024">
        <f t="shared" si="37"/>
        <v>3.4271115335216216</v>
      </c>
      <c r="F1024">
        <f t="shared" si="30"/>
        <v>11.745093463196921</v>
      </c>
      <c r="G1024" s="40">
        <f t="shared" si="31"/>
        <v>0.15577779697825553</v>
      </c>
      <c r="I1024" s="13">
        <v>44062</v>
      </c>
      <c r="J1024">
        <v>32</v>
      </c>
      <c r="K1024" s="17">
        <f t="shared" si="29"/>
        <v>34.033650244886203</v>
      </c>
      <c r="L1024" s="17">
        <f t="shared" si="32"/>
        <v>-2.0336502448862035</v>
      </c>
      <c r="M1024">
        <f t="shared" si="33"/>
        <v>2.0336502448862035</v>
      </c>
      <c r="N1024">
        <f t="shared" si="34"/>
        <v>4.1357333185257152</v>
      </c>
      <c r="O1024" s="40">
        <f t="shared" si="35"/>
        <v>6.3551570152693859E-2</v>
      </c>
      <c r="Q1024" s="13">
        <v>44062</v>
      </c>
      <c r="R1024">
        <v>16</v>
      </c>
      <c r="S1024" s="17"/>
      <c r="T1024" s="17"/>
      <c r="W1024" s="40"/>
    </row>
    <row r="1025" spans="1:23" x14ac:dyDescent="0.3">
      <c r="A1025" s="13">
        <v>44063</v>
      </c>
      <c r="B1025">
        <v>23</v>
      </c>
      <c r="C1025" s="17">
        <f t="shared" si="28"/>
        <v>22.25129651511849</v>
      </c>
      <c r="D1025" s="17">
        <f t="shared" si="36"/>
        <v>0.74870348488150995</v>
      </c>
      <c r="E1025">
        <f t="shared" si="37"/>
        <v>0.74870348488150995</v>
      </c>
      <c r="F1025">
        <f t="shared" si="30"/>
        <v>0.5605569082737174</v>
      </c>
      <c r="G1025" s="40">
        <f t="shared" si="31"/>
        <v>3.2552325429630866E-2</v>
      </c>
      <c r="I1025" s="13">
        <v>44063</v>
      </c>
      <c r="J1025">
        <v>32</v>
      </c>
      <c r="K1025" s="17">
        <f t="shared" si="29"/>
        <v>32.582782250933008</v>
      </c>
      <c r="L1025" s="17">
        <f t="shared" si="32"/>
        <v>-0.58278225093300762</v>
      </c>
      <c r="M1025">
        <f t="shared" si="33"/>
        <v>0.58278225093300762</v>
      </c>
      <c r="N1025">
        <f t="shared" si="34"/>
        <v>0.33963515200254307</v>
      </c>
      <c r="O1025" s="40">
        <f t="shared" si="35"/>
        <v>1.8211945341656488E-2</v>
      </c>
      <c r="Q1025" s="13">
        <v>44063</v>
      </c>
      <c r="R1025">
        <v>5</v>
      </c>
      <c r="S1025" s="17"/>
      <c r="T1025" s="17"/>
      <c r="W1025" s="40"/>
    </row>
    <row r="1026" spans="1:23" x14ac:dyDescent="0.3">
      <c r="A1026" s="13">
        <v>44064</v>
      </c>
      <c r="B1026">
        <v>26</v>
      </c>
      <c r="C1026" s="17">
        <f t="shared" si="28"/>
        <v>25.803947333661814</v>
      </c>
      <c r="D1026" s="17">
        <f t="shared" si="36"/>
        <v>0.1960526663381863</v>
      </c>
      <c r="E1026">
        <f t="shared" si="37"/>
        <v>0.1960526663381863</v>
      </c>
      <c r="F1026">
        <f t="shared" si="30"/>
        <v>3.8436647978312206E-2</v>
      </c>
      <c r="G1026" s="40">
        <f t="shared" si="31"/>
        <v>7.5404871668533196E-3</v>
      </c>
      <c r="I1026" s="13">
        <v>44064</v>
      </c>
      <c r="J1026">
        <v>27</v>
      </c>
      <c r="K1026" s="17">
        <f t="shared" si="29"/>
        <v>30.520763655192578</v>
      </c>
      <c r="L1026" s="17">
        <f t="shared" si="32"/>
        <v>-3.5207636551925781</v>
      </c>
      <c r="M1026">
        <f t="shared" si="33"/>
        <v>3.5207636551925781</v>
      </c>
      <c r="N1026">
        <f t="shared" si="34"/>
        <v>12.395776715725003</v>
      </c>
      <c r="O1026" s="40">
        <f t="shared" si="35"/>
        <v>0.1303986538960214</v>
      </c>
      <c r="Q1026" s="13">
        <v>44064</v>
      </c>
      <c r="R1026">
        <v>18</v>
      </c>
      <c r="S1026" s="17"/>
      <c r="T1026" s="17"/>
      <c r="W1026" s="40"/>
    </row>
    <row r="1027" spans="1:23" x14ac:dyDescent="0.3">
      <c r="A1027" s="13">
        <v>44065</v>
      </c>
      <c r="B1027">
        <v>42</v>
      </c>
      <c r="C1027" s="17">
        <f t="shared" si="28"/>
        <v>29.27152642878465</v>
      </c>
      <c r="D1027" s="17">
        <f t="shared" si="36"/>
        <v>12.72847357121535</v>
      </c>
      <c r="E1027">
        <f t="shared" si="37"/>
        <v>12.72847357121535</v>
      </c>
      <c r="F1027">
        <f t="shared" si="30"/>
        <v>162.01403945312765</v>
      </c>
      <c r="G1027" s="40">
        <f t="shared" si="31"/>
        <v>0.30305889455274643</v>
      </c>
      <c r="I1027" s="13">
        <v>44065</v>
      </c>
      <c r="J1027">
        <v>28</v>
      </c>
      <c r="K1027" s="17">
        <f t="shared" si="29"/>
        <v>24.608222956835654</v>
      </c>
      <c r="L1027" s="17">
        <f t="shared" si="32"/>
        <v>3.3917770431643461</v>
      </c>
      <c r="M1027">
        <f t="shared" si="33"/>
        <v>3.3917770431643461</v>
      </c>
      <c r="N1027">
        <f t="shared" si="34"/>
        <v>11.504151510536675</v>
      </c>
      <c r="O1027" s="40">
        <f t="shared" si="35"/>
        <v>0.12113489439872664</v>
      </c>
      <c r="Q1027" s="13">
        <v>44065</v>
      </c>
      <c r="R1027">
        <v>16</v>
      </c>
      <c r="S1027" s="17"/>
      <c r="T1027" s="17"/>
      <c r="W1027" s="40"/>
    </row>
    <row r="1028" spans="1:23" x14ac:dyDescent="0.3">
      <c r="A1028" s="13">
        <v>44066</v>
      </c>
      <c r="B1028">
        <v>30</v>
      </c>
      <c r="C1028" s="17">
        <f t="shared" si="28"/>
        <v>31.730290606650627</v>
      </c>
      <c r="D1028" s="17">
        <f t="shared" si="36"/>
        <v>-1.7302906066506267</v>
      </c>
      <c r="E1028">
        <f t="shared" si="37"/>
        <v>1.7302906066506267</v>
      </c>
      <c r="F1028">
        <f t="shared" si="30"/>
        <v>2.9939055834633939</v>
      </c>
      <c r="G1028" s="40">
        <f t="shared" si="31"/>
        <v>5.767635355502089E-2</v>
      </c>
      <c r="I1028" s="13">
        <v>44066</v>
      </c>
      <c r="J1028">
        <v>22</v>
      </c>
      <c r="K1028" s="17">
        <f t="shared" si="29"/>
        <v>28.02971234920253</v>
      </c>
      <c r="L1028" s="17">
        <f t="shared" si="32"/>
        <v>-6.02971234920253</v>
      </c>
      <c r="M1028">
        <f t="shared" si="33"/>
        <v>6.02971234920253</v>
      </c>
      <c r="N1028">
        <f t="shared" si="34"/>
        <v>36.357431014125495</v>
      </c>
      <c r="O1028" s="40">
        <f t="shared" si="35"/>
        <v>0.27407783405466046</v>
      </c>
      <c r="Q1028" s="13">
        <v>44066</v>
      </c>
      <c r="R1028">
        <v>15</v>
      </c>
      <c r="S1028" s="17"/>
      <c r="T1028" s="17"/>
      <c r="W1028" s="40"/>
    </row>
    <row r="1029" spans="1:23" x14ac:dyDescent="0.3">
      <c r="A1029" s="13">
        <v>44067</v>
      </c>
      <c r="B1029">
        <v>40</v>
      </c>
      <c r="C1029" s="17">
        <f t="shared" si="28"/>
        <v>30.432641790329129</v>
      </c>
      <c r="D1029" s="17">
        <f t="shared" si="36"/>
        <v>9.5673582096708714</v>
      </c>
      <c r="E1029">
        <f t="shared" si="37"/>
        <v>9.5673582096708714</v>
      </c>
      <c r="F1029">
        <f t="shared" si="30"/>
        <v>91.53434311215662</v>
      </c>
      <c r="G1029" s="40">
        <f t="shared" si="31"/>
        <v>0.23918395524177177</v>
      </c>
      <c r="I1029" s="13">
        <v>44067</v>
      </c>
      <c r="J1029">
        <v>33</v>
      </c>
      <c r="K1029" s="17">
        <f t="shared" si="29"/>
        <v>26.133992590283025</v>
      </c>
      <c r="L1029" s="17">
        <f t="shared" si="32"/>
        <v>6.8660074097169748</v>
      </c>
      <c r="M1029">
        <f t="shared" si="33"/>
        <v>6.8660074097169748</v>
      </c>
      <c r="N1029">
        <f t="shared" si="34"/>
        <v>47.142057750288402</v>
      </c>
      <c r="O1029" s="40">
        <f t="shared" si="35"/>
        <v>0.20806083059748409</v>
      </c>
      <c r="Q1029" s="13">
        <v>44067</v>
      </c>
      <c r="R1029">
        <v>15</v>
      </c>
      <c r="S1029" s="17"/>
      <c r="T1029" s="17"/>
      <c r="W1029" s="40"/>
    </row>
    <row r="1030" spans="1:23" x14ac:dyDescent="0.3">
      <c r="A1030" s="13">
        <v>44068</v>
      </c>
      <c r="B1030">
        <v>43</v>
      </c>
      <c r="C1030" s="17">
        <f t="shared" si="28"/>
        <v>26.766297436941969</v>
      </c>
      <c r="D1030" s="17">
        <f t="shared" si="36"/>
        <v>16.233702563058031</v>
      </c>
      <c r="E1030">
        <f t="shared" si="37"/>
        <v>16.233702563058031</v>
      </c>
      <c r="F1030">
        <f t="shared" si="30"/>
        <v>263.53309890583688</v>
      </c>
      <c r="G1030" s="40">
        <f t="shared" si="31"/>
        <v>0.3775279665827449</v>
      </c>
      <c r="I1030" s="13">
        <v>44068</v>
      </c>
      <c r="J1030">
        <v>31</v>
      </c>
      <c r="K1030" s="17">
        <f t="shared" si="29"/>
        <v>33.35358389279402</v>
      </c>
      <c r="L1030" s="17">
        <f t="shared" si="32"/>
        <v>-2.3535838927940205</v>
      </c>
      <c r="M1030">
        <f t="shared" si="33"/>
        <v>2.3535838927940205</v>
      </c>
      <c r="N1030">
        <f t="shared" si="34"/>
        <v>5.5393571404194555</v>
      </c>
      <c r="O1030" s="40">
        <f t="shared" si="35"/>
        <v>7.5922061057871623E-2</v>
      </c>
      <c r="Q1030" s="13">
        <v>44068</v>
      </c>
      <c r="R1030">
        <v>13</v>
      </c>
      <c r="S1030" s="17"/>
      <c r="T1030" s="17"/>
      <c r="W1030" s="40"/>
    </row>
    <row r="1031" spans="1:23" x14ac:dyDescent="0.3">
      <c r="A1031" s="13">
        <v>44069</v>
      </c>
      <c r="B1031">
        <v>35</v>
      </c>
      <c r="C1031" s="17">
        <f t="shared" si="28"/>
        <v>37.214796815698335</v>
      </c>
      <c r="D1031" s="17">
        <f t="shared" si="36"/>
        <v>-2.2147968156983353</v>
      </c>
      <c r="E1031">
        <f t="shared" si="37"/>
        <v>2.2147968156983353</v>
      </c>
      <c r="F1031">
        <f t="shared" si="30"/>
        <v>4.9053249348274859</v>
      </c>
      <c r="G1031" s="40">
        <f t="shared" si="31"/>
        <v>6.3279909019952438E-2</v>
      </c>
      <c r="I1031" s="13">
        <v>44069</v>
      </c>
      <c r="J1031">
        <v>30</v>
      </c>
      <c r="K1031" s="17">
        <f t="shared" si="29"/>
        <v>32.425630337386117</v>
      </c>
      <c r="L1031" s="17">
        <f t="shared" si="32"/>
        <v>-2.4256303373861172</v>
      </c>
      <c r="M1031">
        <f t="shared" si="33"/>
        <v>2.4256303373861172</v>
      </c>
      <c r="N1031">
        <f t="shared" si="34"/>
        <v>5.8836825336478888</v>
      </c>
      <c r="O1031" s="40">
        <f t="shared" si="35"/>
        <v>8.0854344579537246E-2</v>
      </c>
      <c r="Q1031" s="13">
        <v>44069</v>
      </c>
      <c r="R1031">
        <v>12</v>
      </c>
      <c r="S1031" s="17"/>
      <c r="T1031" s="17"/>
      <c r="W1031" s="40"/>
    </row>
    <row r="1032" spans="1:23" x14ac:dyDescent="0.3">
      <c r="A1032" s="13">
        <v>44070</v>
      </c>
      <c r="B1032">
        <v>30</v>
      </c>
      <c r="C1032" s="17">
        <f t="shared" si="28"/>
        <v>33.12864455082115</v>
      </c>
      <c r="D1032" s="17">
        <f t="shared" si="36"/>
        <v>-3.12864455082115</v>
      </c>
      <c r="E1032">
        <f t="shared" si="37"/>
        <v>3.12864455082115</v>
      </c>
      <c r="F1032">
        <f t="shared" si="30"/>
        <v>9.7884167253828753</v>
      </c>
      <c r="G1032" s="40">
        <f t="shared" si="31"/>
        <v>0.10428815169403834</v>
      </c>
      <c r="I1032" s="13">
        <v>44070</v>
      </c>
      <c r="J1032">
        <v>35</v>
      </c>
      <c r="K1032" s="17">
        <f t="shared" si="29"/>
        <v>32.17074499466149</v>
      </c>
      <c r="L1032" s="17">
        <f t="shared" si="32"/>
        <v>2.8292550053385099</v>
      </c>
      <c r="M1032">
        <f t="shared" si="33"/>
        <v>2.8292550053385099</v>
      </c>
      <c r="N1032">
        <f t="shared" si="34"/>
        <v>8.0046838852330122</v>
      </c>
      <c r="O1032" s="40">
        <f t="shared" si="35"/>
        <v>8.0835857295386004E-2</v>
      </c>
      <c r="Q1032" s="13">
        <v>44070</v>
      </c>
      <c r="R1032">
        <v>12</v>
      </c>
      <c r="S1032" s="17"/>
      <c r="T1032" s="17"/>
      <c r="W1032" s="40"/>
    </row>
    <row r="1033" spans="1:23" x14ac:dyDescent="0.3">
      <c r="A1033" s="13">
        <v>44071</v>
      </c>
      <c r="B1033">
        <v>26</v>
      </c>
      <c r="C1033" s="17">
        <f t="shared" si="28"/>
        <v>28.28805857843081</v>
      </c>
      <c r="D1033" s="17">
        <f t="shared" si="36"/>
        <v>-2.2880585784308103</v>
      </c>
      <c r="E1033">
        <f t="shared" si="37"/>
        <v>2.2880585784308103</v>
      </c>
      <c r="F1033">
        <f t="shared" si="30"/>
        <v>5.2352120583308208</v>
      </c>
      <c r="G1033" s="40">
        <f t="shared" si="31"/>
        <v>8.8002253016569623E-2</v>
      </c>
      <c r="I1033" s="13">
        <v>44071</v>
      </c>
      <c r="J1033">
        <v>32</v>
      </c>
      <c r="K1033" s="17">
        <f t="shared" si="29"/>
        <v>29.608618067089147</v>
      </c>
      <c r="L1033" s="17">
        <f t="shared" si="32"/>
        <v>2.3913819329108534</v>
      </c>
      <c r="M1033">
        <f t="shared" si="33"/>
        <v>2.3913819329108534</v>
      </c>
      <c r="N1033">
        <f t="shared" si="34"/>
        <v>5.7187075490524499</v>
      </c>
      <c r="O1033" s="40">
        <f t="shared" si="35"/>
        <v>7.473068540346417E-2</v>
      </c>
      <c r="Q1033" s="13">
        <v>44071</v>
      </c>
      <c r="R1033">
        <v>12</v>
      </c>
      <c r="S1033" s="17"/>
      <c r="T1033" s="17"/>
      <c r="W1033" s="40"/>
    </row>
    <row r="1034" spans="1:23" x14ac:dyDescent="0.3">
      <c r="A1034" s="13">
        <v>44072</v>
      </c>
      <c r="B1034">
        <v>27</v>
      </c>
      <c r="C1034" s="17">
        <f t="shared" si="28"/>
        <v>31.248284433532771</v>
      </c>
      <c r="D1034" s="17">
        <f t="shared" si="36"/>
        <v>-4.2482844335327705</v>
      </c>
      <c r="E1034">
        <f t="shared" si="37"/>
        <v>4.2482844335327705</v>
      </c>
      <c r="F1034">
        <f t="shared" si="30"/>
        <v>18.047920628196852</v>
      </c>
      <c r="G1034" s="40">
        <f t="shared" si="31"/>
        <v>0.15734386790862112</v>
      </c>
      <c r="I1034" s="13">
        <v>44072</v>
      </c>
      <c r="J1034">
        <v>34</v>
      </c>
      <c r="K1034" s="17">
        <f t="shared" si="29"/>
        <v>25.156259060436081</v>
      </c>
      <c r="L1034" s="17">
        <f t="shared" si="32"/>
        <v>8.8437409395639186</v>
      </c>
      <c r="M1034">
        <f t="shared" si="33"/>
        <v>8.8437409395639186</v>
      </c>
      <c r="N1034">
        <f t="shared" si="34"/>
        <v>78.211753806118907</v>
      </c>
      <c r="O1034" s="40">
        <f t="shared" si="35"/>
        <v>0.26011002763423291</v>
      </c>
      <c r="Q1034" s="13">
        <v>44072</v>
      </c>
      <c r="R1034">
        <v>13</v>
      </c>
      <c r="S1034" s="17"/>
      <c r="T1034" s="17"/>
      <c r="W1034" s="40"/>
    </row>
    <row r="1035" spans="1:23" x14ac:dyDescent="0.3">
      <c r="A1035" s="13">
        <v>44073</v>
      </c>
      <c r="B1035">
        <v>27</v>
      </c>
      <c r="C1035" s="17">
        <f t="shared" si="28"/>
        <v>33.632175659148416</v>
      </c>
      <c r="D1035" s="17">
        <f t="shared" si="36"/>
        <v>-6.632175659148416</v>
      </c>
      <c r="E1035">
        <f t="shared" si="37"/>
        <v>6.632175659148416</v>
      </c>
      <c r="F1035">
        <f t="shared" si="30"/>
        <v>43.985753973800726</v>
      </c>
      <c r="G1035" s="40">
        <f t="shared" si="31"/>
        <v>0.24563613552401542</v>
      </c>
      <c r="I1035" s="13">
        <v>44073</v>
      </c>
      <c r="J1035">
        <v>19</v>
      </c>
      <c r="K1035" s="17">
        <f t="shared" si="29"/>
        <v>29.024208923819948</v>
      </c>
      <c r="L1035" s="17">
        <f t="shared" si="32"/>
        <v>-10.024208923819948</v>
      </c>
      <c r="M1035">
        <f t="shared" si="33"/>
        <v>10.024208923819948</v>
      </c>
      <c r="N1035">
        <f t="shared" si="34"/>
        <v>100.48476454839148</v>
      </c>
      <c r="O1035" s="40">
        <f t="shared" si="35"/>
        <v>0.5275899433589446</v>
      </c>
      <c r="Q1035" s="13">
        <v>44073</v>
      </c>
      <c r="R1035">
        <v>13</v>
      </c>
      <c r="S1035" s="17"/>
      <c r="T1035" s="17"/>
      <c r="W1035" s="40"/>
    </row>
    <row r="1036" spans="1:23" x14ac:dyDescent="0.3">
      <c r="A1036" s="13">
        <v>44074</v>
      </c>
      <c r="B1036">
        <v>22</v>
      </c>
      <c r="C1036" s="17">
        <f t="shared" si="28"/>
        <v>32.499555350313372</v>
      </c>
      <c r="D1036" s="17">
        <f t="shared" si="36"/>
        <v>-10.499555350313372</v>
      </c>
      <c r="E1036">
        <f t="shared" si="37"/>
        <v>10.499555350313372</v>
      </c>
      <c r="F1036">
        <f t="shared" si="30"/>
        <v>110.24066255429416</v>
      </c>
      <c r="G1036" s="40">
        <f t="shared" si="31"/>
        <v>0.47725251592333512</v>
      </c>
      <c r="I1036" s="13">
        <v>44074</v>
      </c>
      <c r="J1036">
        <v>33</v>
      </c>
      <c r="K1036" s="17">
        <f t="shared" si="29"/>
        <v>29.033898040035222</v>
      </c>
      <c r="L1036" s="17">
        <f t="shared" si="32"/>
        <v>3.966101959964778</v>
      </c>
      <c r="M1036">
        <f t="shared" si="33"/>
        <v>3.966101959964778</v>
      </c>
      <c r="N1036">
        <f t="shared" si="34"/>
        <v>15.729964756836454</v>
      </c>
      <c r="O1036" s="40">
        <f t="shared" si="35"/>
        <v>0.12018490787772054</v>
      </c>
      <c r="Q1036" s="13">
        <v>44074</v>
      </c>
      <c r="R1036">
        <v>16</v>
      </c>
      <c r="S1036" s="17"/>
      <c r="T1036" s="17"/>
      <c r="W1036" s="40"/>
    </row>
    <row r="1037" spans="1:23" x14ac:dyDescent="0.3">
      <c r="A1037" s="13">
        <v>44075</v>
      </c>
      <c r="B1037">
        <v>25</v>
      </c>
      <c r="C1037" s="17">
        <f t="shared" si="28"/>
        <v>28.676369012513987</v>
      </c>
      <c r="D1037" s="17">
        <f t="shared" si="36"/>
        <v>-3.6763690125139874</v>
      </c>
      <c r="E1037">
        <f t="shared" si="37"/>
        <v>3.6763690125139874</v>
      </c>
      <c r="F1037">
        <f t="shared" si="30"/>
        <v>13.515689116173071</v>
      </c>
      <c r="G1037" s="40">
        <f t="shared" si="31"/>
        <v>0.14705476050055949</v>
      </c>
      <c r="I1037" s="13">
        <v>44075</v>
      </c>
      <c r="J1037">
        <v>34</v>
      </c>
      <c r="K1037" s="17">
        <f t="shared" si="29"/>
        <v>34.403598879904692</v>
      </c>
      <c r="L1037" s="17">
        <f t="shared" si="32"/>
        <v>-0.4035988799046919</v>
      </c>
      <c r="M1037">
        <f t="shared" si="33"/>
        <v>0.4035988799046919</v>
      </c>
      <c r="N1037">
        <f t="shared" si="34"/>
        <v>0.1628920558603219</v>
      </c>
      <c r="O1037" s="40">
        <f t="shared" si="35"/>
        <v>1.1870555291314467E-2</v>
      </c>
      <c r="Q1037" s="13">
        <v>44075</v>
      </c>
      <c r="R1037">
        <v>16</v>
      </c>
      <c r="S1037" s="17"/>
      <c r="T1037" s="17"/>
      <c r="W1037" s="40"/>
    </row>
    <row r="1038" spans="1:23" x14ac:dyDescent="0.3">
      <c r="A1038" s="13">
        <v>44076</v>
      </c>
      <c r="B1038">
        <v>23</v>
      </c>
      <c r="C1038" s="17">
        <f t="shared" si="28"/>
        <v>22.248199538535211</v>
      </c>
      <c r="D1038" s="17">
        <f t="shared" si="36"/>
        <v>0.75180046146478929</v>
      </c>
      <c r="E1038">
        <f t="shared" si="37"/>
        <v>0.75180046146478929</v>
      </c>
      <c r="F1038">
        <f t="shared" si="30"/>
        <v>0.56520393385867018</v>
      </c>
      <c r="G1038" s="40">
        <f t="shared" si="31"/>
        <v>3.2686976585425624E-2</v>
      </c>
      <c r="I1038" s="13">
        <v>44076</v>
      </c>
      <c r="J1038">
        <v>26</v>
      </c>
      <c r="K1038" s="17">
        <f t="shared" si="29"/>
        <v>31.847406057985577</v>
      </c>
      <c r="L1038" s="17">
        <f t="shared" si="32"/>
        <v>-5.8474060579855767</v>
      </c>
      <c r="M1038">
        <f t="shared" si="33"/>
        <v>5.8474060579855767</v>
      </c>
      <c r="N1038">
        <f t="shared" si="34"/>
        <v>34.192157606966418</v>
      </c>
      <c r="O1038" s="40">
        <f t="shared" si="35"/>
        <v>0.22490023299944525</v>
      </c>
      <c r="Q1038" s="13">
        <v>44076</v>
      </c>
      <c r="R1038">
        <v>14</v>
      </c>
      <c r="S1038" s="17"/>
      <c r="T1038" s="17"/>
      <c r="W1038" s="40"/>
    </row>
    <row r="1039" spans="1:23" x14ac:dyDescent="0.3">
      <c r="A1039" s="13">
        <v>44077</v>
      </c>
      <c r="B1039">
        <v>24</v>
      </c>
      <c r="C1039" s="17">
        <f t="shared" si="28"/>
        <v>21.091217358806954</v>
      </c>
      <c r="D1039" s="17">
        <f t="shared" si="36"/>
        <v>2.9087826411930457</v>
      </c>
      <c r="E1039">
        <f t="shared" si="37"/>
        <v>2.9087826411930457</v>
      </c>
      <c r="F1039">
        <f t="shared" si="30"/>
        <v>8.4610164537059909</v>
      </c>
      <c r="G1039" s="40">
        <f t="shared" si="31"/>
        <v>0.12119927671637691</v>
      </c>
      <c r="I1039" s="13">
        <v>44077</v>
      </c>
      <c r="J1039">
        <v>29</v>
      </c>
      <c r="K1039" s="17">
        <f t="shared" si="29"/>
        <v>32.984296191989912</v>
      </c>
      <c r="L1039" s="17">
        <f t="shared" si="32"/>
        <v>-3.9842961919899125</v>
      </c>
      <c r="M1039">
        <f t="shared" si="33"/>
        <v>3.9842961919899125</v>
      </c>
      <c r="N1039">
        <f t="shared" si="34"/>
        <v>15.874616145505318</v>
      </c>
      <c r="O1039" s="40">
        <f t="shared" si="35"/>
        <v>0.13738952386172112</v>
      </c>
      <c r="Q1039" s="13">
        <v>44077</v>
      </c>
      <c r="R1039">
        <v>9</v>
      </c>
      <c r="S1039" s="17"/>
      <c r="T1039" s="17"/>
      <c r="W1039" s="40"/>
    </row>
    <row r="1040" spans="1:23" x14ac:dyDescent="0.3">
      <c r="A1040" s="13">
        <v>44078</v>
      </c>
      <c r="B1040">
        <v>23</v>
      </c>
      <c r="C1040" s="17">
        <f t="shared" si="28"/>
        <v>26.12103722311846</v>
      </c>
      <c r="D1040" s="17">
        <f t="shared" si="36"/>
        <v>-3.12103722311846</v>
      </c>
      <c r="E1040">
        <f t="shared" si="37"/>
        <v>3.12103722311846</v>
      </c>
      <c r="F1040">
        <f t="shared" si="30"/>
        <v>9.7408733480909877</v>
      </c>
      <c r="G1040" s="40">
        <f t="shared" si="31"/>
        <v>0.13569727057036782</v>
      </c>
      <c r="I1040" s="13">
        <v>44078</v>
      </c>
      <c r="J1040">
        <v>40</v>
      </c>
      <c r="K1040" s="17">
        <f t="shared" si="29"/>
        <v>28.922460204609479</v>
      </c>
      <c r="L1040" s="17">
        <f t="shared" si="32"/>
        <v>11.077539795390521</v>
      </c>
      <c r="M1040">
        <f t="shared" si="33"/>
        <v>11.077539795390521</v>
      </c>
      <c r="N1040">
        <f t="shared" si="34"/>
        <v>122.71188791846068</v>
      </c>
      <c r="O1040" s="40">
        <f t="shared" si="35"/>
        <v>0.27693849488476302</v>
      </c>
      <c r="Q1040" s="13">
        <v>44078</v>
      </c>
      <c r="R1040">
        <v>12</v>
      </c>
      <c r="S1040" s="17"/>
      <c r="T1040" s="17"/>
      <c r="W1040" s="40"/>
    </row>
    <row r="1041" spans="1:24" x14ac:dyDescent="0.3">
      <c r="A1041" s="13">
        <v>44079</v>
      </c>
      <c r="B1041">
        <v>27</v>
      </c>
      <c r="C1041" s="17">
        <f t="shared" si="28"/>
        <v>28.778873479651054</v>
      </c>
      <c r="D1041" s="17">
        <f t="shared" si="36"/>
        <v>-1.7788734796510539</v>
      </c>
      <c r="E1041">
        <f t="shared" si="37"/>
        <v>1.7788734796510539</v>
      </c>
      <c r="F1041">
        <f t="shared" si="30"/>
        <v>3.1643908566058485</v>
      </c>
      <c r="G1041" s="40">
        <f t="shared" si="31"/>
        <v>6.5884202950039036E-2</v>
      </c>
      <c r="I1041" s="13">
        <v>44079</v>
      </c>
      <c r="J1041">
        <v>30</v>
      </c>
      <c r="K1041" s="17">
        <f t="shared" si="29"/>
        <v>29.091565825145896</v>
      </c>
      <c r="L1041" s="17">
        <f t="shared" si="32"/>
        <v>0.90843417485410427</v>
      </c>
      <c r="M1041">
        <f t="shared" si="33"/>
        <v>0.90843417485410427</v>
      </c>
      <c r="N1041">
        <f t="shared" si="34"/>
        <v>0.82525265004285731</v>
      </c>
      <c r="O1041" s="40">
        <f t="shared" si="35"/>
        <v>3.0281139161803475E-2</v>
      </c>
      <c r="Q1041" s="13">
        <v>44079</v>
      </c>
      <c r="R1041">
        <v>16</v>
      </c>
      <c r="S1041" s="17"/>
      <c r="T1041" s="17"/>
      <c r="W1041" s="40"/>
    </row>
    <row r="1042" spans="1:24" x14ac:dyDescent="0.3">
      <c r="A1042" s="13">
        <v>44080</v>
      </c>
      <c r="B1042">
        <v>28</v>
      </c>
      <c r="C1042" s="17">
        <f t="shared" si="28"/>
        <v>27.280989454723436</v>
      </c>
      <c r="D1042" s="17">
        <f t="shared" si="36"/>
        <v>0.71901054527656427</v>
      </c>
      <c r="E1042">
        <f t="shared" si="37"/>
        <v>0.71901054527656427</v>
      </c>
      <c r="F1042">
        <f t="shared" si="30"/>
        <v>0.51697616421890225</v>
      </c>
      <c r="G1042" s="40">
        <f t="shared" si="31"/>
        <v>2.5678948045591583E-2</v>
      </c>
      <c r="I1042" s="13">
        <v>44080</v>
      </c>
      <c r="J1042">
        <v>24</v>
      </c>
      <c r="K1042" s="17">
        <f t="shared" si="29"/>
        <v>25.968948796321385</v>
      </c>
      <c r="L1042" s="17">
        <f t="shared" si="32"/>
        <v>-1.968948796321385</v>
      </c>
      <c r="M1042">
        <f t="shared" si="33"/>
        <v>1.968948796321385</v>
      </c>
      <c r="N1042">
        <f t="shared" si="34"/>
        <v>3.8767593625354309</v>
      </c>
      <c r="O1042" s="40">
        <f t="shared" si="35"/>
        <v>8.2039533180057703E-2</v>
      </c>
      <c r="Q1042" s="13">
        <v>44080</v>
      </c>
      <c r="R1042">
        <v>9</v>
      </c>
      <c r="S1042" s="17"/>
      <c r="T1042" s="17"/>
      <c r="W1042" s="40"/>
    </row>
    <row r="1043" spans="1:24" x14ac:dyDescent="0.3">
      <c r="A1043" s="13">
        <v>44081</v>
      </c>
      <c r="B1043">
        <v>28</v>
      </c>
      <c r="C1043" s="17">
        <f t="shared" si="28"/>
        <v>28.657301958338525</v>
      </c>
      <c r="D1043" s="17">
        <f t="shared" si="36"/>
        <v>-0.65730195833852534</v>
      </c>
      <c r="E1043">
        <f t="shared" si="37"/>
        <v>0.65730195833852534</v>
      </c>
      <c r="F1043">
        <f t="shared" si="30"/>
        <v>0.43204586443566051</v>
      </c>
      <c r="G1043" s="40">
        <f t="shared" si="31"/>
        <v>2.3475069940661619E-2</v>
      </c>
      <c r="I1043" s="13">
        <v>44081</v>
      </c>
      <c r="J1043">
        <v>28</v>
      </c>
      <c r="K1043" s="17">
        <f t="shared" si="29"/>
        <v>27.104338400666403</v>
      </c>
      <c r="L1043" s="17">
        <f t="shared" si="32"/>
        <v>0.89566159933359657</v>
      </c>
      <c r="M1043">
        <f t="shared" si="33"/>
        <v>0.89566159933359657</v>
      </c>
      <c r="N1043">
        <f t="shared" si="34"/>
        <v>0.80220970052081608</v>
      </c>
      <c r="O1043" s="40">
        <f t="shared" si="35"/>
        <v>3.1987914261914163E-2</v>
      </c>
      <c r="Q1043" s="13">
        <v>44081</v>
      </c>
      <c r="R1043">
        <v>18</v>
      </c>
      <c r="S1043" s="17"/>
      <c r="T1043" s="17"/>
      <c r="W1043" s="40"/>
    </row>
    <row r="1044" spans="1:24" x14ac:dyDescent="0.3">
      <c r="A1044" s="13">
        <v>44082</v>
      </c>
      <c r="B1044">
        <v>28</v>
      </c>
      <c r="C1044" s="17">
        <f t="shared" si="28"/>
        <v>25.98603314270386</v>
      </c>
      <c r="D1044" s="17">
        <f t="shared" si="36"/>
        <v>2.0139668572961398</v>
      </c>
      <c r="E1044">
        <f t="shared" si="37"/>
        <v>2.0139668572961398</v>
      </c>
      <c r="F1044">
        <f t="shared" si="30"/>
        <v>4.0560625022872898</v>
      </c>
      <c r="G1044" s="40">
        <f t="shared" si="31"/>
        <v>7.1927387760576417E-2</v>
      </c>
      <c r="I1044" s="13">
        <v>44082</v>
      </c>
      <c r="J1044">
        <v>28</v>
      </c>
      <c r="K1044" s="17">
        <f t="shared" si="29"/>
        <v>32.872455114551528</v>
      </c>
      <c r="L1044" s="17">
        <f t="shared" si="32"/>
        <v>-4.8724551145515278</v>
      </c>
      <c r="M1044">
        <f t="shared" si="33"/>
        <v>4.8724551145515278</v>
      </c>
      <c r="N1044">
        <f t="shared" si="34"/>
        <v>23.740818843319342</v>
      </c>
      <c r="O1044" s="40">
        <f t="shared" si="35"/>
        <v>0.174016254091126</v>
      </c>
      <c r="Q1044" s="13">
        <v>44082</v>
      </c>
      <c r="R1044">
        <v>15</v>
      </c>
      <c r="S1044" s="17"/>
      <c r="T1044" s="17"/>
      <c r="W1044" s="40"/>
    </row>
    <row r="1045" spans="1:24" x14ac:dyDescent="0.3">
      <c r="A1045" s="13">
        <v>44083</v>
      </c>
      <c r="B1045">
        <v>22</v>
      </c>
      <c r="C1045" s="17">
        <f t="shared" si="28"/>
        <v>23.407655482582406</v>
      </c>
      <c r="D1045" s="17">
        <f t="shared" si="36"/>
        <v>-1.4076554825824061</v>
      </c>
      <c r="E1045">
        <f t="shared" si="37"/>
        <v>1.4076554825824061</v>
      </c>
      <c r="F1045">
        <f t="shared" si="30"/>
        <v>1.9814939576443067</v>
      </c>
      <c r="G1045" s="40">
        <f t="shared" si="31"/>
        <v>6.3984340117382091E-2</v>
      </c>
      <c r="I1045" s="13">
        <v>44083</v>
      </c>
      <c r="J1045">
        <v>29</v>
      </c>
      <c r="K1045" s="17">
        <f t="shared" si="29"/>
        <v>31.540058370040999</v>
      </c>
      <c r="L1045" s="17">
        <f t="shared" si="32"/>
        <v>-2.5400583700409989</v>
      </c>
      <c r="M1045">
        <f t="shared" si="33"/>
        <v>2.5400583700409989</v>
      </c>
      <c r="N1045">
        <f t="shared" si="34"/>
        <v>6.4518965232153356</v>
      </c>
      <c r="O1045" s="40">
        <f t="shared" si="35"/>
        <v>8.7588219656586169E-2</v>
      </c>
      <c r="Q1045" s="13">
        <v>44083</v>
      </c>
      <c r="R1045">
        <v>9</v>
      </c>
      <c r="S1045" s="17"/>
      <c r="T1045" s="17"/>
      <c r="W1045" s="40"/>
    </row>
    <row r="1046" spans="1:24" ht="15" thickBot="1" x14ac:dyDescent="0.35">
      <c r="A1046" s="13">
        <v>44084</v>
      </c>
      <c r="B1046">
        <v>19</v>
      </c>
      <c r="C1046" s="17">
        <f t="shared" si="28"/>
        <v>24.346068194958608</v>
      </c>
      <c r="D1046" s="17">
        <f t="shared" si="36"/>
        <v>-5.3460681949586082</v>
      </c>
      <c r="E1046">
        <f t="shared" si="37"/>
        <v>5.3460681949586082</v>
      </c>
      <c r="F1046">
        <f t="shared" si="30"/>
        <v>28.580445145147991</v>
      </c>
      <c r="G1046" s="40">
        <f t="shared" si="31"/>
        <v>0.28137201026097935</v>
      </c>
      <c r="I1046" s="13">
        <v>44084</v>
      </c>
      <c r="J1046">
        <v>31</v>
      </c>
      <c r="K1046" s="17">
        <f t="shared" si="29"/>
        <v>32.52499839904641</v>
      </c>
      <c r="L1046" s="17">
        <f t="shared" si="32"/>
        <v>-1.5249983990464102</v>
      </c>
      <c r="M1046">
        <f t="shared" si="33"/>
        <v>1.5249983990464102</v>
      </c>
      <c r="N1046">
        <f t="shared" si="34"/>
        <v>2.3256201170941142</v>
      </c>
      <c r="O1046" s="40">
        <f t="shared" si="35"/>
        <v>4.919349674343259E-2</v>
      </c>
      <c r="Q1046" s="21">
        <v>44084</v>
      </c>
      <c r="R1046" s="22">
        <v>10</v>
      </c>
      <c r="S1046" s="22" t="s">
        <v>52</v>
      </c>
      <c r="T1046" s="22" t="s">
        <v>27</v>
      </c>
      <c r="U1046" s="22" t="s">
        <v>28</v>
      </c>
      <c r="V1046" s="22" t="s">
        <v>25</v>
      </c>
      <c r="W1046" s="22" t="s">
        <v>26</v>
      </c>
      <c r="X1046" s="22"/>
    </row>
    <row r="1047" spans="1:24" x14ac:dyDescent="0.3">
      <c r="A1047" s="13">
        <v>44085</v>
      </c>
      <c r="B1047">
        <v>25</v>
      </c>
      <c r="C1047" s="17">
        <f t="shared" si="28"/>
        <v>21.936480542129285</v>
      </c>
      <c r="D1047" s="17">
        <f t="shared" si="36"/>
        <v>3.063519457870715</v>
      </c>
      <c r="E1047">
        <f t="shared" si="37"/>
        <v>3.063519457870715</v>
      </c>
      <c r="F1047">
        <f t="shared" si="30"/>
        <v>9.3851514687524791</v>
      </c>
      <c r="G1047" s="40">
        <f t="shared" si="31"/>
        <v>0.1225407783148286</v>
      </c>
      <c r="I1047" s="13">
        <v>44085</v>
      </c>
      <c r="J1047">
        <v>24</v>
      </c>
      <c r="K1047" s="17">
        <f t="shared" si="29"/>
        <v>32.21538622793247</v>
      </c>
      <c r="L1047" s="17">
        <f t="shared" si="32"/>
        <v>-8.2153862279324699</v>
      </c>
      <c r="M1047">
        <f t="shared" si="33"/>
        <v>8.2153862279324699</v>
      </c>
      <c r="N1047">
        <f t="shared" si="34"/>
        <v>67.492570874102498</v>
      </c>
      <c r="O1047" s="40">
        <f t="shared" si="35"/>
        <v>0.34230775949718623</v>
      </c>
      <c r="Q1047" s="13">
        <v>44085</v>
      </c>
      <c r="R1047">
        <v>14</v>
      </c>
      <c r="S1047" s="17">
        <f>_xlfn.FORECAST.ETS(Q1047,R855:R1046,Q855:Q1046,1,1,1)</f>
        <v>13.004631801055378</v>
      </c>
      <c r="T1047" s="17">
        <f t="shared" ref="T1047:T1094" si="38">R1047-S1047</f>
        <v>0.9953681989446217</v>
      </c>
      <c r="U1047">
        <f t="shared" ref="U1047:U1094" si="39">ABS(T1047)</f>
        <v>0.9953681989446217</v>
      </c>
      <c r="V1047">
        <f t="shared" ref="V1047:V1094" si="40">U1047^2</f>
        <v>0.99075785147025996</v>
      </c>
      <c r="W1047" s="40">
        <f t="shared" ref="W1047:W1094" si="41">ABS(U1047/R1047)</f>
        <v>7.1097728496044413E-2</v>
      </c>
    </row>
    <row r="1048" spans="1:24" x14ac:dyDescent="0.3">
      <c r="A1048" s="13">
        <v>44086</v>
      </c>
      <c r="B1048">
        <v>18</v>
      </c>
      <c r="C1048" s="17">
        <f t="shared" si="28"/>
        <v>28.389965802488877</v>
      </c>
      <c r="D1048" s="17">
        <f t="shared" si="36"/>
        <v>-10.389965802488877</v>
      </c>
      <c r="E1048">
        <f t="shared" si="37"/>
        <v>10.389965802488877</v>
      </c>
      <c r="F1048">
        <f t="shared" si="30"/>
        <v>107.95138937688834</v>
      </c>
      <c r="G1048" s="40">
        <f t="shared" si="31"/>
        <v>0.57722032236049314</v>
      </c>
      <c r="I1048" s="13">
        <v>44086</v>
      </c>
      <c r="J1048">
        <v>28</v>
      </c>
      <c r="K1048" s="17">
        <f t="shared" si="29"/>
        <v>25.020313631891799</v>
      </c>
      <c r="L1048" s="17">
        <f t="shared" si="32"/>
        <v>2.9796863681082009</v>
      </c>
      <c r="M1048">
        <f t="shared" si="33"/>
        <v>2.9796863681082009</v>
      </c>
      <c r="N1048">
        <f t="shared" si="34"/>
        <v>8.8785308522898401</v>
      </c>
      <c r="O1048" s="40">
        <f t="shared" si="35"/>
        <v>0.10641737028957861</v>
      </c>
      <c r="Q1048" s="13">
        <v>44086</v>
      </c>
      <c r="R1048">
        <v>13</v>
      </c>
      <c r="S1048" s="17">
        <f t="shared" ref="S1048:S1108" si="42">_xlfn.FORECAST.ETS(Q1048,R856:R1047,Q856:Q1047,1,1,1)</f>
        <v>13.123984742662438</v>
      </c>
      <c r="T1048" s="17">
        <f t="shared" si="38"/>
        <v>-0.12398474266243831</v>
      </c>
      <c r="U1048">
        <f t="shared" si="39"/>
        <v>0.12398474266243831</v>
      </c>
      <c r="V1048">
        <f t="shared" si="40"/>
        <v>1.5372216413071049E-2</v>
      </c>
      <c r="W1048" s="40">
        <f t="shared" si="41"/>
        <v>9.5372878971106394E-3</v>
      </c>
    </row>
    <row r="1049" spans="1:24" x14ac:dyDescent="0.3">
      <c r="A1049" s="13">
        <v>44087</v>
      </c>
      <c r="B1049">
        <v>23</v>
      </c>
      <c r="C1049" s="17">
        <f t="shared" si="28"/>
        <v>19.507982306196013</v>
      </c>
      <c r="D1049" s="17">
        <f t="shared" si="36"/>
        <v>3.4920176938039873</v>
      </c>
      <c r="E1049">
        <f t="shared" si="37"/>
        <v>3.4920176938039873</v>
      </c>
      <c r="F1049">
        <f t="shared" si="30"/>
        <v>12.194187573840118</v>
      </c>
      <c r="G1049" s="40">
        <f t="shared" si="31"/>
        <v>0.15182685625234726</v>
      </c>
      <c r="I1049" s="13">
        <v>44087</v>
      </c>
      <c r="J1049">
        <v>27</v>
      </c>
      <c r="K1049" s="17">
        <f t="shared" si="29"/>
        <v>23.605806637808616</v>
      </c>
      <c r="L1049" s="17">
        <f t="shared" si="32"/>
        <v>3.394193362191384</v>
      </c>
      <c r="M1049">
        <f t="shared" si="33"/>
        <v>3.394193362191384</v>
      </c>
      <c r="N1049">
        <f t="shared" si="34"/>
        <v>11.520548579944052</v>
      </c>
      <c r="O1049" s="40">
        <f t="shared" si="35"/>
        <v>0.12571086526634756</v>
      </c>
      <c r="Q1049" s="13">
        <v>44087</v>
      </c>
      <c r="R1049">
        <v>18</v>
      </c>
      <c r="S1049" s="17">
        <f t="shared" si="42"/>
        <v>12.978048123771668</v>
      </c>
      <c r="T1049" s="17">
        <f t="shared" si="38"/>
        <v>5.0219518762283322</v>
      </c>
      <c r="U1049">
        <f t="shared" si="39"/>
        <v>5.0219518762283322</v>
      </c>
      <c r="V1049">
        <f t="shared" si="40"/>
        <v>25.220000647153267</v>
      </c>
      <c r="W1049" s="40">
        <f t="shared" si="41"/>
        <v>0.27899732645712955</v>
      </c>
    </row>
    <row r="1050" spans="1:24" x14ac:dyDescent="0.3">
      <c r="A1050" s="13">
        <v>44088</v>
      </c>
      <c r="B1050">
        <v>29</v>
      </c>
      <c r="C1050" s="17">
        <f t="shared" si="28"/>
        <v>23.791187982883887</v>
      </c>
      <c r="D1050" s="17">
        <f t="shared" si="36"/>
        <v>5.208812017116113</v>
      </c>
      <c r="E1050">
        <f t="shared" si="37"/>
        <v>5.208812017116113</v>
      </c>
      <c r="F1050">
        <f t="shared" si="30"/>
        <v>27.131722629653229</v>
      </c>
      <c r="G1050" s="40">
        <f t="shared" si="31"/>
        <v>0.17961420748676252</v>
      </c>
      <c r="I1050" s="13">
        <v>44088</v>
      </c>
      <c r="J1050">
        <v>27</v>
      </c>
      <c r="K1050" s="17">
        <f t="shared" si="29"/>
        <v>30.101480254633216</v>
      </c>
      <c r="L1050" s="17">
        <f t="shared" si="32"/>
        <v>-3.1014802546332163</v>
      </c>
      <c r="M1050">
        <f t="shared" si="33"/>
        <v>3.1014802546332163</v>
      </c>
      <c r="N1050">
        <f t="shared" si="34"/>
        <v>9.6191797698797199</v>
      </c>
      <c r="O1050" s="40">
        <f t="shared" si="35"/>
        <v>0.1148696390604895</v>
      </c>
      <c r="Q1050" s="13">
        <v>44088</v>
      </c>
      <c r="R1050">
        <v>10</v>
      </c>
      <c r="S1050" s="17">
        <f t="shared" si="42"/>
        <v>13.559524735885923</v>
      </c>
      <c r="T1050" s="17">
        <f t="shared" si="38"/>
        <v>-3.5595247358859226</v>
      </c>
      <c r="U1050">
        <f t="shared" si="39"/>
        <v>3.5595247358859226</v>
      </c>
      <c r="V1050">
        <f t="shared" si="40"/>
        <v>12.670216345383746</v>
      </c>
      <c r="W1050" s="40">
        <f t="shared" si="41"/>
        <v>0.35595247358859228</v>
      </c>
    </row>
    <row r="1051" spans="1:24" x14ac:dyDescent="0.3">
      <c r="A1051" s="13">
        <v>44089</v>
      </c>
      <c r="B1051">
        <v>21</v>
      </c>
      <c r="C1051" s="17">
        <f t="shared" si="28"/>
        <v>28.981508664089453</v>
      </c>
      <c r="D1051" s="17">
        <f t="shared" si="36"/>
        <v>-7.9815086640894535</v>
      </c>
      <c r="E1051">
        <f t="shared" si="37"/>
        <v>7.9815086640894535</v>
      </c>
      <c r="F1051">
        <f t="shared" si="30"/>
        <v>63.70448055493501</v>
      </c>
      <c r="G1051" s="40">
        <f t="shared" si="31"/>
        <v>0.38007184114711684</v>
      </c>
      <c r="I1051" s="13">
        <v>44089</v>
      </c>
      <c r="J1051">
        <v>27</v>
      </c>
      <c r="K1051" s="17">
        <f t="shared" si="29"/>
        <v>29.408284521204589</v>
      </c>
      <c r="L1051" s="17">
        <f t="shared" si="32"/>
        <v>-2.4082845212045889</v>
      </c>
      <c r="M1051">
        <f t="shared" si="33"/>
        <v>2.4082845212045889</v>
      </c>
      <c r="N1051">
        <f t="shared" si="34"/>
        <v>5.7998343350736157</v>
      </c>
      <c r="O1051" s="40">
        <f t="shared" si="35"/>
        <v>8.9195723007577374E-2</v>
      </c>
      <c r="Q1051" s="13">
        <v>44089</v>
      </c>
      <c r="R1051">
        <v>12</v>
      </c>
      <c r="S1051" s="17">
        <f t="shared" si="42"/>
        <v>13.337411106473715</v>
      </c>
      <c r="T1051" s="17">
        <f t="shared" si="38"/>
        <v>-1.3374111064737146</v>
      </c>
      <c r="U1051">
        <f t="shared" si="39"/>
        <v>1.3374111064737146</v>
      </c>
      <c r="V1051">
        <f t="shared" si="40"/>
        <v>1.7886684677192457</v>
      </c>
      <c r="W1051" s="40">
        <f t="shared" si="41"/>
        <v>0.11145092553947622</v>
      </c>
    </row>
    <row r="1052" spans="1:24" x14ac:dyDescent="0.3">
      <c r="A1052" s="13">
        <v>44090</v>
      </c>
      <c r="B1052">
        <v>31</v>
      </c>
      <c r="C1052" s="17">
        <f t="shared" si="28"/>
        <v>18.109412202694003</v>
      </c>
      <c r="D1052" s="17">
        <f t="shared" si="36"/>
        <v>12.890587797305997</v>
      </c>
      <c r="E1052">
        <f t="shared" si="37"/>
        <v>12.890587797305997</v>
      </c>
      <c r="F1052">
        <f t="shared" si="30"/>
        <v>166.16725376005428</v>
      </c>
      <c r="G1052" s="40">
        <f t="shared" si="31"/>
        <v>0.41582541281632251</v>
      </c>
      <c r="I1052" s="13">
        <v>44090</v>
      </c>
      <c r="J1052">
        <v>42</v>
      </c>
      <c r="K1052" s="17">
        <f t="shared" si="29"/>
        <v>27.055849736927577</v>
      </c>
      <c r="L1052" s="17">
        <f t="shared" si="32"/>
        <v>14.944150263072423</v>
      </c>
      <c r="M1052">
        <f t="shared" si="33"/>
        <v>14.944150263072423</v>
      </c>
      <c r="N1052">
        <f t="shared" si="34"/>
        <v>223.32762708528756</v>
      </c>
      <c r="O1052" s="40">
        <f t="shared" si="35"/>
        <v>0.35581310150172435</v>
      </c>
      <c r="Q1052" s="13">
        <v>44090</v>
      </c>
      <c r="R1052">
        <v>10</v>
      </c>
      <c r="S1052" s="17">
        <f t="shared" si="42"/>
        <v>13.283475651312678</v>
      </c>
      <c r="T1052" s="17">
        <f t="shared" si="38"/>
        <v>-3.2834756513126777</v>
      </c>
      <c r="U1052">
        <f t="shared" si="39"/>
        <v>3.2834756513126777</v>
      </c>
      <c r="V1052">
        <f t="shared" si="40"/>
        <v>10.781212352763212</v>
      </c>
      <c r="W1052" s="40">
        <f t="shared" si="41"/>
        <v>0.32834756513126778</v>
      </c>
    </row>
    <row r="1053" spans="1:24" x14ac:dyDescent="0.3">
      <c r="A1053" s="13">
        <v>44091</v>
      </c>
      <c r="B1053">
        <v>21</v>
      </c>
      <c r="C1053" s="17">
        <f t="shared" si="28"/>
        <v>26.141510804032883</v>
      </c>
      <c r="D1053" s="17">
        <f t="shared" si="36"/>
        <v>-5.1415108040328832</v>
      </c>
      <c r="E1053">
        <f t="shared" si="37"/>
        <v>5.1415108040328832</v>
      </c>
      <c r="F1053">
        <f t="shared" si="30"/>
        <v>26.435133347986866</v>
      </c>
      <c r="G1053" s="40">
        <f t="shared" si="31"/>
        <v>0.24483384781108969</v>
      </c>
      <c r="I1053" s="13">
        <v>44091</v>
      </c>
      <c r="J1053">
        <v>25</v>
      </c>
      <c r="K1053" s="17">
        <f t="shared" si="29"/>
        <v>40.867289704691949</v>
      </c>
      <c r="L1053" s="17">
        <f t="shared" si="32"/>
        <v>-15.867289704691949</v>
      </c>
      <c r="M1053">
        <f t="shared" si="33"/>
        <v>15.867289704691949</v>
      </c>
      <c r="N1053">
        <f t="shared" si="34"/>
        <v>251.77088257262312</v>
      </c>
      <c r="O1053" s="40">
        <f t="shared" si="35"/>
        <v>0.6346915881876779</v>
      </c>
      <c r="Q1053" s="13">
        <v>44091</v>
      </c>
      <c r="R1053">
        <v>12</v>
      </c>
      <c r="S1053" s="17">
        <f t="shared" si="42"/>
        <v>10.018962102921629</v>
      </c>
      <c r="T1053" s="17">
        <f t="shared" si="38"/>
        <v>1.9810378970783713</v>
      </c>
      <c r="U1053">
        <f t="shared" si="39"/>
        <v>1.9810378970783713</v>
      </c>
      <c r="V1053">
        <f t="shared" si="40"/>
        <v>3.9245111496606957</v>
      </c>
      <c r="W1053" s="40">
        <f t="shared" si="41"/>
        <v>0.16508649142319762</v>
      </c>
    </row>
    <row r="1054" spans="1:24" x14ac:dyDescent="0.3">
      <c r="A1054" s="13">
        <v>44092</v>
      </c>
      <c r="B1054">
        <v>18</v>
      </c>
      <c r="C1054" s="17">
        <f t="shared" si="28"/>
        <v>25.292550649158589</v>
      </c>
      <c r="D1054" s="17">
        <f t="shared" si="36"/>
        <v>-7.2925506491585885</v>
      </c>
      <c r="E1054">
        <f t="shared" si="37"/>
        <v>7.2925506491585885</v>
      </c>
      <c r="F1054">
        <f t="shared" si="30"/>
        <v>53.181294970543348</v>
      </c>
      <c r="G1054" s="40">
        <f t="shared" si="31"/>
        <v>0.40514170273103267</v>
      </c>
      <c r="I1054" s="13">
        <v>44092</v>
      </c>
      <c r="J1054">
        <v>30</v>
      </c>
      <c r="K1054" s="17">
        <f t="shared" si="29"/>
        <v>30.440638201795338</v>
      </c>
      <c r="L1054" s="17">
        <f t="shared" si="32"/>
        <v>-0.44063820179533764</v>
      </c>
      <c r="M1054">
        <f t="shared" si="33"/>
        <v>0.44063820179533764</v>
      </c>
      <c r="N1054">
        <f t="shared" si="34"/>
        <v>0.1941620248814287</v>
      </c>
      <c r="O1054" s="40">
        <f t="shared" si="35"/>
        <v>1.4687940059844588E-2</v>
      </c>
      <c r="Q1054" s="13">
        <v>44092</v>
      </c>
      <c r="R1054">
        <v>12</v>
      </c>
      <c r="S1054" s="17">
        <f t="shared" si="42"/>
        <v>12.874116331580948</v>
      </c>
      <c r="T1054" s="17">
        <f t="shared" si="38"/>
        <v>-0.87411633158094837</v>
      </c>
      <c r="U1054">
        <f t="shared" si="39"/>
        <v>0.87411633158094837</v>
      </c>
      <c r="V1054">
        <f t="shared" si="40"/>
        <v>0.76407936113653452</v>
      </c>
      <c r="W1054" s="40">
        <f t="shared" si="41"/>
        <v>7.2843027631745702E-2</v>
      </c>
    </row>
    <row r="1055" spans="1:24" x14ac:dyDescent="0.3">
      <c r="A1055" s="13">
        <v>44093</v>
      </c>
      <c r="B1055">
        <v>26</v>
      </c>
      <c r="C1055" s="17">
        <f t="shared" si="28"/>
        <v>21.39946457647558</v>
      </c>
      <c r="D1055" s="17">
        <f t="shared" si="36"/>
        <v>4.6005354235244198</v>
      </c>
      <c r="E1055">
        <f t="shared" si="37"/>
        <v>4.6005354235244198</v>
      </c>
      <c r="F1055">
        <f t="shared" si="30"/>
        <v>21.164926183103013</v>
      </c>
      <c r="G1055" s="40">
        <f t="shared" si="31"/>
        <v>0.17694367013555462</v>
      </c>
      <c r="I1055" s="13">
        <v>44093</v>
      </c>
      <c r="J1055">
        <v>24</v>
      </c>
      <c r="K1055" s="17">
        <f t="shared" si="29"/>
        <v>29.372865634325706</v>
      </c>
      <c r="L1055" s="17">
        <f t="shared" si="32"/>
        <v>-5.3728656343257057</v>
      </c>
      <c r="M1055">
        <f t="shared" si="33"/>
        <v>5.3728656343257057</v>
      </c>
      <c r="N1055">
        <f t="shared" si="34"/>
        <v>28.867685124518168</v>
      </c>
      <c r="O1055" s="40">
        <f t="shared" si="35"/>
        <v>0.22386940143023773</v>
      </c>
      <c r="Q1055" s="13">
        <v>44093</v>
      </c>
      <c r="R1055">
        <v>20</v>
      </c>
      <c r="S1055" s="17">
        <f t="shared" si="42"/>
        <v>12.781554457173108</v>
      </c>
      <c r="T1055" s="17">
        <f t="shared" si="38"/>
        <v>7.2184455428268919</v>
      </c>
      <c r="U1055">
        <f t="shared" si="39"/>
        <v>7.2184455428268919</v>
      </c>
      <c r="V1055">
        <f t="shared" si="40"/>
        <v>52.105956054757421</v>
      </c>
      <c r="W1055" s="40">
        <f t="shared" si="41"/>
        <v>0.36092227714134462</v>
      </c>
    </row>
    <row r="1056" spans="1:24" x14ac:dyDescent="0.3">
      <c r="A1056" s="13">
        <v>44094</v>
      </c>
      <c r="B1056">
        <v>27</v>
      </c>
      <c r="C1056" s="17">
        <f t="shared" si="28"/>
        <v>27.847793024834857</v>
      </c>
      <c r="D1056" s="17">
        <f t="shared" si="36"/>
        <v>-0.84779302483485708</v>
      </c>
      <c r="E1056">
        <f t="shared" si="37"/>
        <v>0.84779302483485708</v>
      </c>
      <c r="F1056">
        <f t="shared" si="30"/>
        <v>0.71875301295863658</v>
      </c>
      <c r="G1056" s="40">
        <f t="shared" si="31"/>
        <v>3.1399741660550262E-2</v>
      </c>
      <c r="I1056" s="13">
        <v>44094</v>
      </c>
      <c r="J1056">
        <v>15</v>
      </c>
      <c r="K1056" s="17">
        <f t="shared" si="29"/>
        <v>23.258648609668114</v>
      </c>
      <c r="L1056" s="17">
        <f t="shared" si="32"/>
        <v>-8.2586486096681142</v>
      </c>
      <c r="M1056">
        <f t="shared" si="33"/>
        <v>8.2586486096681142</v>
      </c>
      <c r="N1056">
        <f t="shared" si="34"/>
        <v>68.205276857973075</v>
      </c>
      <c r="O1056" s="40">
        <f t="shared" si="35"/>
        <v>0.5505765739778743</v>
      </c>
      <c r="Q1056" s="13">
        <v>44094</v>
      </c>
      <c r="R1056">
        <v>11</v>
      </c>
      <c r="S1056" s="17">
        <f t="shared" si="42"/>
        <v>20.016678308873395</v>
      </c>
      <c r="T1056" s="17">
        <f t="shared" si="38"/>
        <v>-9.0166783088733951</v>
      </c>
      <c r="U1056">
        <f t="shared" si="39"/>
        <v>9.0166783088733951</v>
      </c>
      <c r="V1056">
        <f t="shared" si="40"/>
        <v>81.300487725707981</v>
      </c>
      <c r="W1056" s="40">
        <f t="shared" si="41"/>
        <v>0.81969802807939951</v>
      </c>
    </row>
    <row r="1057" spans="1:23" x14ac:dyDescent="0.3">
      <c r="A1057" s="13">
        <v>44095</v>
      </c>
      <c r="B1057">
        <v>28</v>
      </c>
      <c r="C1057" s="17">
        <f t="shared" si="28"/>
        <v>25.195128091355322</v>
      </c>
      <c r="D1057" s="17">
        <f t="shared" si="36"/>
        <v>2.8048719086446781</v>
      </c>
      <c r="E1057">
        <f t="shared" si="37"/>
        <v>2.8048719086446781</v>
      </c>
      <c r="F1057">
        <f t="shared" si="30"/>
        <v>7.8673064239040391</v>
      </c>
      <c r="G1057" s="40">
        <f t="shared" si="31"/>
        <v>0.10017399673730994</v>
      </c>
      <c r="I1057" s="13">
        <v>44095</v>
      </c>
      <c r="J1057">
        <v>34</v>
      </c>
      <c r="K1057" s="17">
        <f t="shared" si="29"/>
        <v>20.967031812960403</v>
      </c>
      <c r="L1057" s="17">
        <f t="shared" si="32"/>
        <v>13.032968187039597</v>
      </c>
      <c r="M1057">
        <f t="shared" si="33"/>
        <v>13.032968187039597</v>
      </c>
      <c r="N1057">
        <f t="shared" si="34"/>
        <v>169.85825976438619</v>
      </c>
      <c r="O1057" s="40">
        <f t="shared" si="35"/>
        <v>0.38332259373645872</v>
      </c>
      <c r="Q1057" s="13">
        <v>44095</v>
      </c>
      <c r="R1057">
        <v>21</v>
      </c>
      <c r="S1057" s="17">
        <f t="shared" si="42"/>
        <v>13.313284707457189</v>
      </c>
      <c r="T1057" s="17">
        <f t="shared" si="38"/>
        <v>7.6867152925428108</v>
      </c>
      <c r="U1057">
        <f t="shared" si="39"/>
        <v>7.6867152925428108</v>
      </c>
      <c r="V1057">
        <f t="shared" si="40"/>
        <v>59.085591988611512</v>
      </c>
      <c r="W1057" s="40">
        <f t="shared" si="41"/>
        <v>0.36603406154965767</v>
      </c>
    </row>
    <row r="1058" spans="1:23" x14ac:dyDescent="0.3">
      <c r="A1058" s="13">
        <v>44096</v>
      </c>
      <c r="B1058">
        <v>28</v>
      </c>
      <c r="C1058" s="17">
        <f t="shared" si="28"/>
        <v>26.59001708959498</v>
      </c>
      <c r="D1058" s="17">
        <f t="shared" si="36"/>
        <v>1.4099829104050201</v>
      </c>
      <c r="E1058">
        <f t="shared" si="37"/>
        <v>1.4099829104050201</v>
      </c>
      <c r="F1058">
        <f t="shared" si="30"/>
        <v>1.9880518076342109</v>
      </c>
      <c r="G1058" s="40">
        <f t="shared" si="31"/>
        <v>5.0356532514465001E-2</v>
      </c>
      <c r="I1058" s="13">
        <v>44096</v>
      </c>
      <c r="J1058">
        <v>32</v>
      </c>
      <c r="K1058" s="17">
        <f t="shared" si="29"/>
        <v>30.326856028500305</v>
      </c>
      <c r="L1058" s="17">
        <f t="shared" si="32"/>
        <v>1.6731439714996945</v>
      </c>
      <c r="M1058">
        <f t="shared" si="33"/>
        <v>1.6731439714996945</v>
      </c>
      <c r="N1058">
        <f t="shared" si="34"/>
        <v>2.7994107493657707</v>
      </c>
      <c r="O1058" s="40">
        <f t="shared" si="35"/>
        <v>5.2285749109365454E-2</v>
      </c>
      <c r="Q1058" s="13">
        <v>44096</v>
      </c>
      <c r="R1058">
        <v>15</v>
      </c>
      <c r="S1058" s="17">
        <f t="shared" si="42"/>
        <v>14.298923553879682</v>
      </c>
      <c r="T1058" s="17">
        <f t="shared" si="38"/>
        <v>0.70107644612031805</v>
      </c>
      <c r="U1058">
        <f t="shared" si="39"/>
        <v>0.70107644612031805</v>
      </c>
      <c r="V1058">
        <f t="shared" si="40"/>
        <v>0.4915081833046952</v>
      </c>
      <c r="W1058" s="40">
        <f t="shared" si="41"/>
        <v>4.6738429741354538E-2</v>
      </c>
    </row>
    <row r="1059" spans="1:23" x14ac:dyDescent="0.3">
      <c r="A1059" s="13">
        <v>44097</v>
      </c>
      <c r="B1059">
        <v>21</v>
      </c>
      <c r="C1059" s="17">
        <f t="shared" si="28"/>
        <v>27.876254769250362</v>
      </c>
      <c r="D1059" s="17">
        <f t="shared" si="36"/>
        <v>-6.8762547692503624</v>
      </c>
      <c r="E1059">
        <f t="shared" si="37"/>
        <v>6.8762547692503624</v>
      </c>
      <c r="F1059">
        <f t="shared" si="30"/>
        <v>47.282879651638353</v>
      </c>
      <c r="G1059" s="40">
        <f t="shared" si="31"/>
        <v>0.3274407032976363</v>
      </c>
      <c r="I1059" s="13">
        <v>44097</v>
      </c>
      <c r="J1059">
        <v>27</v>
      </c>
      <c r="K1059" s="17">
        <f t="shared" si="29"/>
        <v>33.938530221992238</v>
      </c>
      <c r="L1059" s="17">
        <f t="shared" si="32"/>
        <v>-6.938530221992238</v>
      </c>
      <c r="M1059">
        <f t="shared" si="33"/>
        <v>6.938530221992238</v>
      </c>
      <c r="N1059">
        <f t="shared" si="34"/>
        <v>48.143201641499658</v>
      </c>
      <c r="O1059" s="40">
        <f t="shared" si="35"/>
        <v>0.25698260081452734</v>
      </c>
      <c r="Q1059" s="13">
        <v>44097</v>
      </c>
      <c r="R1059">
        <v>10</v>
      </c>
      <c r="S1059" s="17">
        <f t="shared" si="42"/>
        <v>14.386617918377027</v>
      </c>
      <c r="T1059" s="17">
        <f t="shared" si="38"/>
        <v>-4.3866179183770271</v>
      </c>
      <c r="U1059">
        <f t="shared" si="39"/>
        <v>4.3866179183770271</v>
      </c>
      <c r="V1059">
        <f t="shared" si="40"/>
        <v>19.242416761826401</v>
      </c>
      <c r="W1059" s="40">
        <f t="shared" si="41"/>
        <v>0.43866179183770271</v>
      </c>
    </row>
    <row r="1060" spans="1:23" x14ac:dyDescent="0.3">
      <c r="A1060" s="13">
        <v>44098</v>
      </c>
      <c r="B1060">
        <v>24</v>
      </c>
      <c r="C1060" s="17">
        <f t="shared" si="28"/>
        <v>24.092228254343883</v>
      </c>
      <c r="D1060" s="17">
        <f t="shared" si="36"/>
        <v>-9.2228254343883265E-2</v>
      </c>
      <c r="E1060">
        <f t="shared" si="37"/>
        <v>9.2228254343883265E-2</v>
      </c>
      <c r="F1060">
        <f t="shared" si="30"/>
        <v>8.5060508993200223E-3</v>
      </c>
      <c r="G1060" s="40">
        <f t="shared" si="31"/>
        <v>3.8428439309951359E-3</v>
      </c>
      <c r="I1060" s="13">
        <v>44098</v>
      </c>
      <c r="J1060">
        <v>29</v>
      </c>
      <c r="K1060" s="17">
        <f t="shared" si="29"/>
        <v>27.179171994032565</v>
      </c>
      <c r="L1060" s="17">
        <f t="shared" si="32"/>
        <v>1.8208280059674351</v>
      </c>
      <c r="M1060">
        <f t="shared" si="33"/>
        <v>1.8208280059674351</v>
      </c>
      <c r="N1060">
        <f t="shared" si="34"/>
        <v>3.315414627315346</v>
      </c>
      <c r="O1060" s="40">
        <f t="shared" si="35"/>
        <v>6.2787172619566733E-2</v>
      </c>
      <c r="Q1060" s="13">
        <v>44098</v>
      </c>
      <c r="R1060">
        <v>11</v>
      </c>
      <c r="S1060" s="17">
        <f t="shared" si="42"/>
        <v>10.012471007514304</v>
      </c>
      <c r="T1060" s="17">
        <f t="shared" si="38"/>
        <v>0.98752899248569648</v>
      </c>
      <c r="U1060">
        <f t="shared" si="39"/>
        <v>0.98752899248569648</v>
      </c>
      <c r="V1060">
        <f t="shared" si="40"/>
        <v>0.97521351099981479</v>
      </c>
      <c r="W1060" s="40">
        <f t="shared" si="41"/>
        <v>8.9775362953245133E-2</v>
      </c>
    </row>
    <row r="1061" spans="1:23" x14ac:dyDescent="0.3">
      <c r="A1061" s="13">
        <v>44099</v>
      </c>
      <c r="B1061">
        <v>21</v>
      </c>
      <c r="C1061" s="17">
        <f t="shared" si="28"/>
        <v>24.30822639038109</v>
      </c>
      <c r="D1061" s="17">
        <f t="shared" si="36"/>
        <v>-3.3082263903810905</v>
      </c>
      <c r="E1061">
        <f t="shared" si="37"/>
        <v>3.3082263903810905</v>
      </c>
      <c r="F1061">
        <f t="shared" si="30"/>
        <v>10.9443618500139</v>
      </c>
      <c r="G1061" s="40">
        <f t="shared" si="31"/>
        <v>0.15753459001814715</v>
      </c>
      <c r="I1061" s="13">
        <v>44099</v>
      </c>
      <c r="J1061">
        <v>27</v>
      </c>
      <c r="K1061" s="17">
        <f t="shared" si="29"/>
        <v>26.854222363139577</v>
      </c>
      <c r="L1061" s="17">
        <f t="shared" si="32"/>
        <v>0.14577763686042289</v>
      </c>
      <c r="M1061">
        <f t="shared" si="33"/>
        <v>0.14577763686042289</v>
      </c>
      <c r="N1061">
        <f t="shared" si="34"/>
        <v>2.1251119408609326E-2</v>
      </c>
      <c r="O1061" s="40">
        <f t="shared" si="35"/>
        <v>5.399171735571218E-3</v>
      </c>
      <c r="Q1061" s="13">
        <v>44099</v>
      </c>
      <c r="R1061">
        <v>13</v>
      </c>
      <c r="S1061" s="17">
        <f t="shared" si="42"/>
        <v>11.012977104413649</v>
      </c>
      <c r="T1061" s="17">
        <f t="shared" si="38"/>
        <v>1.9870228955863514</v>
      </c>
      <c r="U1061">
        <f t="shared" si="39"/>
        <v>1.9870228955863514</v>
      </c>
      <c r="V1061">
        <f t="shared" si="40"/>
        <v>3.9482599875843682</v>
      </c>
      <c r="W1061" s="40">
        <f t="shared" si="41"/>
        <v>0.15284791504510395</v>
      </c>
    </row>
    <row r="1062" spans="1:23" x14ac:dyDescent="0.3">
      <c r="A1062" s="13">
        <v>44100</v>
      </c>
      <c r="B1062">
        <v>24</v>
      </c>
      <c r="C1062" s="17">
        <f t="shared" si="28"/>
        <v>23.380870762765134</v>
      </c>
      <c r="D1062" s="17">
        <f t="shared" si="36"/>
        <v>0.61912923723486557</v>
      </c>
      <c r="E1062">
        <f t="shared" si="37"/>
        <v>0.61912923723486557</v>
      </c>
      <c r="F1062">
        <f t="shared" si="30"/>
        <v>0.38332101239902644</v>
      </c>
      <c r="G1062" s="40">
        <f t="shared" si="31"/>
        <v>2.5797051551452732E-2</v>
      </c>
      <c r="I1062" s="13">
        <v>44100</v>
      </c>
      <c r="J1062">
        <v>31</v>
      </c>
      <c r="K1062" s="17">
        <f t="shared" si="29"/>
        <v>28.311893702393107</v>
      </c>
      <c r="L1062" s="17">
        <f t="shared" si="32"/>
        <v>2.6881062976068932</v>
      </c>
      <c r="M1062">
        <f t="shared" si="33"/>
        <v>2.6881062976068932</v>
      </c>
      <c r="N1062">
        <f t="shared" si="34"/>
        <v>7.2259154672338397</v>
      </c>
      <c r="O1062" s="40">
        <f t="shared" si="35"/>
        <v>8.6713106374415913E-2</v>
      </c>
      <c r="Q1062" s="13">
        <v>44100</v>
      </c>
      <c r="R1062">
        <v>6</v>
      </c>
      <c r="S1062" s="17">
        <f t="shared" si="42"/>
        <v>13.01283722838618</v>
      </c>
      <c r="T1062" s="17">
        <f t="shared" si="38"/>
        <v>-7.0128372283861804</v>
      </c>
      <c r="U1062">
        <f t="shared" si="39"/>
        <v>7.0128372283861804</v>
      </c>
      <c r="V1062">
        <f t="shared" si="40"/>
        <v>49.179885991839164</v>
      </c>
      <c r="W1062" s="40">
        <f t="shared" si="41"/>
        <v>1.1688062047310301</v>
      </c>
    </row>
    <row r="1063" spans="1:23" x14ac:dyDescent="0.3">
      <c r="A1063" s="13">
        <v>44101</v>
      </c>
      <c r="B1063">
        <v>33</v>
      </c>
      <c r="C1063" s="17">
        <f t="shared" si="28"/>
        <v>23.12245703193372</v>
      </c>
      <c r="D1063" s="17">
        <f t="shared" si="36"/>
        <v>9.8775429680662796</v>
      </c>
      <c r="E1063">
        <f t="shared" si="37"/>
        <v>9.8775429680662796</v>
      </c>
      <c r="F1063">
        <f t="shared" si="30"/>
        <v>97.565855085995608</v>
      </c>
      <c r="G1063" s="40">
        <f t="shared" si="31"/>
        <v>0.29931948388079638</v>
      </c>
      <c r="I1063" s="13">
        <v>44101</v>
      </c>
      <c r="J1063">
        <v>23</v>
      </c>
      <c r="K1063" s="17">
        <f t="shared" si="29"/>
        <v>25.268215117813106</v>
      </c>
      <c r="L1063" s="17">
        <f t="shared" si="32"/>
        <v>-2.2682151178131065</v>
      </c>
      <c r="M1063">
        <f t="shared" si="33"/>
        <v>2.2682151178131065</v>
      </c>
      <c r="N1063">
        <f t="shared" si="34"/>
        <v>5.1447998206759245</v>
      </c>
      <c r="O1063" s="40">
        <f t="shared" si="35"/>
        <v>9.8618048600569844E-2</v>
      </c>
      <c r="Q1063" s="13">
        <v>44101</v>
      </c>
      <c r="R1063">
        <v>17</v>
      </c>
      <c r="S1063" s="17">
        <f t="shared" si="42"/>
        <v>12.717339924196471</v>
      </c>
      <c r="T1063" s="17">
        <f t="shared" si="38"/>
        <v>4.2826600758035287</v>
      </c>
      <c r="U1063">
        <f t="shared" si="39"/>
        <v>4.2826600758035287</v>
      </c>
      <c r="V1063">
        <f t="shared" si="40"/>
        <v>18.341177324881485</v>
      </c>
      <c r="W1063" s="40">
        <f t="shared" si="41"/>
        <v>0.25192118092961935</v>
      </c>
    </row>
    <row r="1064" spans="1:23" x14ac:dyDescent="0.3">
      <c r="A1064" s="13">
        <v>44102</v>
      </c>
      <c r="B1064">
        <v>31</v>
      </c>
      <c r="C1064" s="17">
        <f t="shared" si="28"/>
        <v>28.069023382412382</v>
      </c>
      <c r="D1064" s="17">
        <f t="shared" si="36"/>
        <v>2.9309766175876177</v>
      </c>
      <c r="E1064">
        <f t="shared" si="37"/>
        <v>2.9309766175876177</v>
      </c>
      <c r="F1064">
        <f t="shared" si="30"/>
        <v>8.590623932845352</v>
      </c>
      <c r="G1064" s="40">
        <f t="shared" si="31"/>
        <v>9.4547632825407027E-2</v>
      </c>
      <c r="I1064" s="13">
        <v>44102</v>
      </c>
      <c r="J1064">
        <v>29</v>
      </c>
      <c r="K1064" s="17">
        <f t="shared" si="29"/>
        <v>25.926826214178341</v>
      </c>
      <c r="L1064" s="17">
        <f t="shared" si="32"/>
        <v>3.073173785821659</v>
      </c>
      <c r="M1064">
        <f t="shared" si="33"/>
        <v>3.073173785821659</v>
      </c>
      <c r="N1064">
        <f t="shared" si="34"/>
        <v>9.4443971178614277</v>
      </c>
      <c r="O1064" s="40">
        <f t="shared" si="35"/>
        <v>0.10597150985591927</v>
      </c>
      <c r="Q1064" s="13">
        <v>44102</v>
      </c>
      <c r="R1064">
        <v>14</v>
      </c>
      <c r="S1064" s="17">
        <f t="shared" si="42"/>
        <v>17.011923371673483</v>
      </c>
      <c r="T1064" s="17">
        <f t="shared" si="38"/>
        <v>-3.0119233716734826</v>
      </c>
      <c r="U1064">
        <f t="shared" si="39"/>
        <v>3.0119233716734826</v>
      </c>
      <c r="V1064">
        <f t="shared" si="40"/>
        <v>9.0716823968329585</v>
      </c>
      <c r="W1064" s="40">
        <f t="shared" si="41"/>
        <v>0.21513738369096305</v>
      </c>
    </row>
    <row r="1065" spans="1:23" x14ac:dyDescent="0.3">
      <c r="A1065" s="13">
        <v>44103</v>
      </c>
      <c r="B1065">
        <v>18</v>
      </c>
      <c r="C1065" s="17">
        <f t="shared" si="28"/>
        <v>30.975289130345296</v>
      </c>
      <c r="D1065" s="17">
        <f t="shared" si="36"/>
        <v>-12.975289130345296</v>
      </c>
      <c r="E1065">
        <f t="shared" si="37"/>
        <v>12.975289130345296</v>
      </c>
      <c r="F1065">
        <f t="shared" si="30"/>
        <v>168.35812801605678</v>
      </c>
      <c r="G1065" s="40">
        <f t="shared" si="31"/>
        <v>0.7208493961302942</v>
      </c>
      <c r="I1065" s="13">
        <v>44103</v>
      </c>
      <c r="J1065">
        <v>26</v>
      </c>
      <c r="K1065" s="17">
        <f t="shared" si="29"/>
        <v>30.156889971450838</v>
      </c>
      <c r="L1065" s="17">
        <f t="shared" si="32"/>
        <v>-4.1568899714508376</v>
      </c>
      <c r="M1065">
        <f t="shared" si="33"/>
        <v>4.1568899714508376</v>
      </c>
      <c r="N1065">
        <f t="shared" si="34"/>
        <v>17.279734234748545</v>
      </c>
      <c r="O1065" s="40">
        <f t="shared" si="35"/>
        <v>0.15988038351733991</v>
      </c>
      <c r="Q1065" s="13">
        <v>44103</v>
      </c>
      <c r="R1065">
        <v>9</v>
      </c>
      <c r="S1065" s="17">
        <f t="shared" si="42"/>
        <v>13.187575107359464</v>
      </c>
      <c r="T1065" s="17">
        <f t="shared" si="38"/>
        <v>-4.1875751073594643</v>
      </c>
      <c r="U1065">
        <f t="shared" si="39"/>
        <v>4.1875751073594643</v>
      </c>
      <c r="V1065">
        <f t="shared" si="40"/>
        <v>17.535785279776629</v>
      </c>
      <c r="W1065" s="40">
        <f t="shared" si="41"/>
        <v>0.46528612303994049</v>
      </c>
    </row>
    <row r="1066" spans="1:23" x14ac:dyDescent="0.3">
      <c r="A1066" s="13">
        <v>44104</v>
      </c>
      <c r="B1066">
        <v>20</v>
      </c>
      <c r="C1066" s="17">
        <f t="shared" si="28"/>
        <v>23.736377564483416</v>
      </c>
      <c r="D1066" s="17">
        <f t="shared" si="36"/>
        <v>-3.7363775644834156</v>
      </c>
      <c r="E1066">
        <f t="shared" si="37"/>
        <v>3.7363775644834156</v>
      </c>
      <c r="F1066">
        <f t="shared" si="30"/>
        <v>13.960517304375021</v>
      </c>
      <c r="G1066" s="40">
        <f t="shared" si="31"/>
        <v>0.18681887822417079</v>
      </c>
      <c r="I1066" s="13">
        <v>44104</v>
      </c>
      <c r="J1066">
        <v>31</v>
      </c>
      <c r="K1066" s="17">
        <f t="shared" si="29"/>
        <v>27.82062606323376</v>
      </c>
      <c r="L1066" s="17">
        <f t="shared" si="32"/>
        <v>3.1793739367662397</v>
      </c>
      <c r="M1066">
        <f t="shared" si="33"/>
        <v>3.1793739367662397</v>
      </c>
      <c r="N1066">
        <f t="shared" si="34"/>
        <v>10.108418629788456</v>
      </c>
      <c r="O1066" s="40">
        <f t="shared" si="35"/>
        <v>0.10256044957310451</v>
      </c>
      <c r="Q1066" s="13">
        <v>44104</v>
      </c>
      <c r="R1066">
        <v>20</v>
      </c>
      <c r="S1066" s="17">
        <f t="shared" si="42"/>
        <v>12.834681081156255</v>
      </c>
      <c r="T1066" s="17">
        <f t="shared" si="38"/>
        <v>7.1653189188437452</v>
      </c>
      <c r="U1066">
        <f t="shared" si="39"/>
        <v>7.1653189188437452</v>
      </c>
      <c r="V1066">
        <f t="shared" si="40"/>
        <v>51.341795208740095</v>
      </c>
      <c r="W1066" s="40">
        <f t="shared" si="41"/>
        <v>0.35826594594218725</v>
      </c>
    </row>
    <row r="1067" spans="1:23" x14ac:dyDescent="0.3">
      <c r="A1067" s="13">
        <v>44105</v>
      </c>
      <c r="B1067">
        <v>29</v>
      </c>
      <c r="C1067" s="17">
        <f t="shared" ref="C1067:C1094" si="43">_xlfn.FORECAST.ETS(A1067,B977:B1066,A977:A1066,1,1,1)</f>
        <v>24.033137600846004</v>
      </c>
      <c r="D1067" s="17">
        <f t="shared" si="36"/>
        <v>4.966862399153996</v>
      </c>
      <c r="E1067">
        <f t="shared" si="37"/>
        <v>4.966862399153996</v>
      </c>
      <c r="F1067">
        <f t="shared" si="30"/>
        <v>24.669722092129788</v>
      </c>
      <c r="G1067" s="40">
        <f t="shared" si="31"/>
        <v>0.17127111721220675</v>
      </c>
      <c r="I1067" s="13">
        <v>44105</v>
      </c>
      <c r="J1067">
        <v>23</v>
      </c>
      <c r="K1067" s="17">
        <f t="shared" ref="K1067:K1108" si="44">_xlfn.FORECAST.ETS(I1067,J977:J1066,I977:I1066,1,1,1)</f>
        <v>35.800481370001805</v>
      </c>
      <c r="L1067" s="17">
        <f t="shared" si="32"/>
        <v>-12.800481370001805</v>
      </c>
      <c r="M1067">
        <f t="shared" si="33"/>
        <v>12.800481370001805</v>
      </c>
      <c r="N1067">
        <f t="shared" si="34"/>
        <v>163.85232330376328</v>
      </c>
      <c r="O1067" s="40">
        <f t="shared" si="35"/>
        <v>0.556542668260948</v>
      </c>
      <c r="Q1067" s="13">
        <v>44105</v>
      </c>
      <c r="R1067">
        <v>8</v>
      </c>
      <c r="S1067" s="17">
        <f t="shared" si="42"/>
        <v>13.499797298065022</v>
      </c>
      <c r="T1067" s="17">
        <f t="shared" si="38"/>
        <v>-5.4997972980650225</v>
      </c>
      <c r="U1067">
        <f t="shared" si="39"/>
        <v>5.4997972980650225</v>
      </c>
      <c r="V1067">
        <f t="shared" si="40"/>
        <v>30.247770319803323</v>
      </c>
      <c r="W1067" s="40">
        <f t="shared" si="41"/>
        <v>0.68747466225812781</v>
      </c>
    </row>
    <row r="1068" spans="1:23" x14ac:dyDescent="0.3">
      <c r="A1068" s="13">
        <v>44106</v>
      </c>
      <c r="B1068">
        <v>18</v>
      </c>
      <c r="C1068" s="17">
        <f t="shared" si="43"/>
        <v>24.556320294515757</v>
      </c>
      <c r="D1068" s="17">
        <f t="shared" si="36"/>
        <v>-6.556320294515757</v>
      </c>
      <c r="E1068">
        <f t="shared" si="37"/>
        <v>6.556320294515757</v>
      </c>
      <c r="F1068">
        <f t="shared" si="30"/>
        <v>42.985335804279181</v>
      </c>
      <c r="G1068" s="40">
        <f t="shared" si="31"/>
        <v>0.3642400163619865</v>
      </c>
      <c r="I1068" s="13">
        <v>44106</v>
      </c>
      <c r="J1068">
        <v>22</v>
      </c>
      <c r="K1068" s="17">
        <f t="shared" si="44"/>
        <v>25.620914113629542</v>
      </c>
      <c r="L1068" s="17">
        <f t="shared" si="32"/>
        <v>-3.6209141136295422</v>
      </c>
      <c r="M1068">
        <f t="shared" si="33"/>
        <v>3.6209141136295422</v>
      </c>
      <c r="N1068">
        <f t="shared" si="34"/>
        <v>13.111019018281613</v>
      </c>
      <c r="O1068" s="40">
        <f t="shared" si="35"/>
        <v>0.16458700516497918</v>
      </c>
      <c r="Q1068" s="13">
        <v>44106</v>
      </c>
      <c r="R1068">
        <v>5</v>
      </c>
      <c r="S1068" s="17">
        <f t="shared" si="42"/>
        <v>12.983969816401821</v>
      </c>
      <c r="T1068" s="17">
        <f t="shared" si="38"/>
        <v>-7.9839698164018209</v>
      </c>
      <c r="U1068">
        <f t="shared" si="39"/>
        <v>7.9839698164018209</v>
      </c>
      <c r="V1068">
        <f t="shared" si="40"/>
        <v>63.743774029215324</v>
      </c>
      <c r="W1068" s="40">
        <f t="shared" si="41"/>
        <v>1.5967939632803643</v>
      </c>
    </row>
    <row r="1069" spans="1:23" x14ac:dyDescent="0.3">
      <c r="A1069" s="13">
        <v>44107</v>
      </c>
      <c r="B1069">
        <v>31</v>
      </c>
      <c r="C1069" s="17">
        <f t="shared" si="43"/>
        <v>21.619491006472355</v>
      </c>
      <c r="D1069" s="17">
        <f t="shared" si="36"/>
        <v>9.3805089935276449</v>
      </c>
      <c r="E1069">
        <f t="shared" si="37"/>
        <v>9.3805089935276449</v>
      </c>
      <c r="F1069">
        <f t="shared" si="30"/>
        <v>87.993948977653034</v>
      </c>
      <c r="G1069" s="40">
        <f t="shared" si="31"/>
        <v>0.3025970643073434</v>
      </c>
      <c r="I1069" s="13">
        <v>44107</v>
      </c>
      <c r="J1069">
        <v>28</v>
      </c>
      <c r="K1069" s="17">
        <f t="shared" si="44"/>
        <v>23.328259607904982</v>
      </c>
      <c r="L1069" s="17">
        <f t="shared" si="32"/>
        <v>4.6717403920950176</v>
      </c>
      <c r="M1069">
        <f t="shared" si="33"/>
        <v>4.6717403920950176</v>
      </c>
      <c r="N1069">
        <f t="shared" si="34"/>
        <v>21.825158291132109</v>
      </c>
      <c r="O1069" s="40">
        <f t="shared" si="35"/>
        <v>0.16684787114625063</v>
      </c>
      <c r="Q1069" s="13">
        <v>44107</v>
      </c>
      <c r="R1069">
        <v>17</v>
      </c>
      <c r="S1069" s="17">
        <f t="shared" si="42"/>
        <v>5.0077559137889027</v>
      </c>
      <c r="T1069" s="17">
        <f t="shared" si="38"/>
        <v>11.992244086211098</v>
      </c>
      <c r="U1069">
        <f t="shared" si="39"/>
        <v>11.992244086211098</v>
      </c>
      <c r="V1069">
        <f t="shared" si="40"/>
        <v>143.81391822326506</v>
      </c>
      <c r="W1069" s="40">
        <f t="shared" si="41"/>
        <v>0.70542612271829985</v>
      </c>
    </row>
    <row r="1070" spans="1:23" x14ac:dyDescent="0.3">
      <c r="A1070" s="13">
        <v>44108</v>
      </c>
      <c r="B1070">
        <v>30</v>
      </c>
      <c r="C1070" s="17">
        <f t="shared" si="43"/>
        <v>26.265560305350103</v>
      </c>
      <c r="D1070" s="17">
        <f t="shared" si="36"/>
        <v>3.7344396946498968</v>
      </c>
      <c r="E1070">
        <f t="shared" si="37"/>
        <v>3.7344396946498968</v>
      </c>
      <c r="F1070">
        <f t="shared" si="30"/>
        <v>13.946039832976814</v>
      </c>
      <c r="G1070" s="40">
        <f t="shared" si="31"/>
        <v>0.12448132315499656</v>
      </c>
      <c r="I1070" s="13">
        <v>44108</v>
      </c>
      <c r="J1070">
        <v>23</v>
      </c>
      <c r="K1070" s="17">
        <f t="shared" si="44"/>
        <v>19.522603967706324</v>
      </c>
      <c r="L1070" s="17">
        <f t="shared" si="32"/>
        <v>3.4773960322936759</v>
      </c>
      <c r="M1070">
        <f t="shared" si="33"/>
        <v>3.4773960322936759</v>
      </c>
      <c r="N1070">
        <f t="shared" si="34"/>
        <v>12.0922831654118</v>
      </c>
      <c r="O1070" s="40">
        <f t="shared" si="35"/>
        <v>0.15119113183885546</v>
      </c>
      <c r="Q1070" s="13">
        <v>44108</v>
      </c>
      <c r="R1070">
        <v>13</v>
      </c>
      <c r="S1070" s="17">
        <f t="shared" si="42"/>
        <v>17.008248446952219</v>
      </c>
      <c r="T1070" s="17">
        <f t="shared" si="38"/>
        <v>-4.0082484469522193</v>
      </c>
      <c r="U1070">
        <f t="shared" si="39"/>
        <v>4.0082484469522193</v>
      </c>
      <c r="V1070">
        <f t="shared" si="40"/>
        <v>16.066055612494878</v>
      </c>
      <c r="W1070" s="40">
        <f t="shared" si="41"/>
        <v>0.30832680361170917</v>
      </c>
    </row>
    <row r="1071" spans="1:23" x14ac:dyDescent="0.3">
      <c r="A1071" s="13">
        <v>44109</v>
      </c>
      <c r="B1071">
        <v>28</v>
      </c>
      <c r="C1071" s="17">
        <f t="shared" si="43"/>
        <v>28.152610232130993</v>
      </c>
      <c r="D1071" s="17">
        <f t="shared" si="36"/>
        <v>-0.15261023213099278</v>
      </c>
      <c r="E1071">
        <f t="shared" si="37"/>
        <v>0.15261023213099278</v>
      </c>
      <c r="F1071">
        <f t="shared" si="30"/>
        <v>2.3289882951075501E-2</v>
      </c>
      <c r="G1071" s="40">
        <f t="shared" si="31"/>
        <v>5.4503654332497421E-3</v>
      </c>
      <c r="I1071" s="13">
        <v>44109</v>
      </c>
      <c r="J1071">
        <v>20</v>
      </c>
      <c r="K1071" s="17">
        <f t="shared" si="44"/>
        <v>29.126940679076178</v>
      </c>
      <c r="L1071" s="17">
        <f t="shared" si="32"/>
        <v>-9.1269406790761778</v>
      </c>
      <c r="M1071">
        <f t="shared" si="33"/>
        <v>9.1269406790761778</v>
      </c>
      <c r="N1071">
        <f t="shared" si="34"/>
        <v>83.301046159375517</v>
      </c>
      <c r="O1071" s="40">
        <f t="shared" si="35"/>
        <v>0.45634703395380888</v>
      </c>
      <c r="Q1071" s="13">
        <v>44109</v>
      </c>
      <c r="R1071">
        <v>16</v>
      </c>
      <c r="S1071" s="17">
        <f t="shared" si="42"/>
        <v>12.687352962354725</v>
      </c>
      <c r="T1071" s="17">
        <f t="shared" si="38"/>
        <v>3.3126470376452755</v>
      </c>
      <c r="U1071">
        <f t="shared" si="39"/>
        <v>3.3126470376452755</v>
      </c>
      <c r="V1071">
        <f t="shared" si="40"/>
        <v>10.973630396020019</v>
      </c>
      <c r="W1071" s="40">
        <f t="shared" si="41"/>
        <v>0.20704043985282972</v>
      </c>
    </row>
    <row r="1072" spans="1:23" x14ac:dyDescent="0.3">
      <c r="A1072" s="13">
        <v>44110</v>
      </c>
      <c r="B1072">
        <v>29</v>
      </c>
      <c r="C1072" s="17">
        <f t="shared" si="43"/>
        <v>26.679072678929973</v>
      </c>
      <c r="D1072" s="17">
        <f t="shared" si="36"/>
        <v>2.3209273210700267</v>
      </c>
      <c r="E1072">
        <f t="shared" si="37"/>
        <v>2.3209273210700267</v>
      </c>
      <c r="F1072">
        <f t="shared" si="30"/>
        <v>5.3867036296892907</v>
      </c>
      <c r="G1072" s="40">
        <f t="shared" si="31"/>
        <v>8.0031976588621614E-2</v>
      </c>
      <c r="I1072" s="13">
        <v>44110</v>
      </c>
      <c r="J1072">
        <v>28</v>
      </c>
      <c r="K1072" s="17">
        <f t="shared" si="44"/>
        <v>25.546527125538567</v>
      </c>
      <c r="L1072" s="17">
        <f t="shared" si="32"/>
        <v>2.4534728744614327</v>
      </c>
      <c r="M1072">
        <f t="shared" si="33"/>
        <v>2.4534728744614327</v>
      </c>
      <c r="N1072">
        <f t="shared" si="34"/>
        <v>6.0195291457180451</v>
      </c>
      <c r="O1072" s="40">
        <f t="shared" si="35"/>
        <v>8.7624031230765453E-2</v>
      </c>
      <c r="Q1072" s="13">
        <v>44110</v>
      </c>
      <c r="R1072">
        <v>10</v>
      </c>
      <c r="S1072" s="17">
        <f t="shared" si="42"/>
        <v>13.023247137101231</v>
      </c>
      <c r="T1072" s="17">
        <f t="shared" si="38"/>
        <v>-3.0232471371012313</v>
      </c>
      <c r="U1072">
        <f t="shared" si="39"/>
        <v>3.0232471371012313</v>
      </c>
      <c r="V1072">
        <f t="shared" si="40"/>
        <v>9.1400232519907902</v>
      </c>
      <c r="W1072" s="40">
        <f t="shared" si="41"/>
        <v>0.30232471371012315</v>
      </c>
    </row>
    <row r="1073" spans="1:23" x14ac:dyDescent="0.3">
      <c r="A1073" s="13">
        <v>44111</v>
      </c>
      <c r="B1073">
        <v>26</v>
      </c>
      <c r="C1073" s="17">
        <f t="shared" si="43"/>
        <v>28.969469481829027</v>
      </c>
      <c r="D1073" s="17">
        <f t="shared" si="36"/>
        <v>-2.9694694818290266</v>
      </c>
      <c r="E1073">
        <f t="shared" si="37"/>
        <v>2.9694694818290266</v>
      </c>
      <c r="F1073">
        <f t="shared" si="30"/>
        <v>8.8177490035139474</v>
      </c>
      <c r="G1073" s="40">
        <f t="shared" si="31"/>
        <v>0.11421036468573179</v>
      </c>
      <c r="I1073" s="13">
        <v>44111</v>
      </c>
      <c r="J1073">
        <v>29</v>
      </c>
      <c r="K1073" s="17">
        <f t="shared" si="44"/>
        <v>26.842543010545004</v>
      </c>
      <c r="L1073" s="17">
        <f t="shared" si="32"/>
        <v>2.157456989454996</v>
      </c>
      <c r="M1073">
        <f t="shared" si="33"/>
        <v>2.157456989454996</v>
      </c>
      <c r="N1073">
        <f t="shared" si="34"/>
        <v>4.6546206613482148</v>
      </c>
      <c r="O1073" s="40">
        <f t="shared" si="35"/>
        <v>7.4395068601896416E-2</v>
      </c>
      <c r="Q1073" s="13">
        <v>44111</v>
      </c>
      <c r="R1073">
        <v>14</v>
      </c>
      <c r="S1073" s="17">
        <f t="shared" si="42"/>
        <v>12.765145575408736</v>
      </c>
      <c r="T1073" s="17">
        <f t="shared" si="38"/>
        <v>1.2348544245912638</v>
      </c>
      <c r="U1073">
        <f t="shared" si="39"/>
        <v>1.2348544245912638</v>
      </c>
      <c r="V1073">
        <f t="shared" si="40"/>
        <v>1.5248654499326213</v>
      </c>
      <c r="W1073" s="40">
        <f t="shared" si="41"/>
        <v>8.8203887470804557E-2</v>
      </c>
    </row>
    <row r="1074" spans="1:23" x14ac:dyDescent="0.3">
      <c r="A1074" s="13">
        <v>44112</v>
      </c>
      <c r="B1074">
        <v>22</v>
      </c>
      <c r="C1074" s="17">
        <f t="shared" si="43"/>
        <v>27.220570256647566</v>
      </c>
      <c r="D1074" s="17">
        <f t="shared" si="36"/>
        <v>-5.2205702566475658</v>
      </c>
      <c r="E1074">
        <f t="shared" si="37"/>
        <v>5.2205702566475658</v>
      </c>
      <c r="F1074">
        <f t="shared" ref="F1074:F1094" si="45">E1074^2</f>
        <v>27.254353804593229</v>
      </c>
      <c r="G1074" s="40">
        <f t="shared" ref="G1074:G1094" si="46">E1074/B1074</f>
        <v>0.23729864802943482</v>
      </c>
      <c r="I1074" s="13">
        <v>44112</v>
      </c>
      <c r="J1074">
        <v>27</v>
      </c>
      <c r="K1074" s="17">
        <f t="shared" si="44"/>
        <v>25.182036332022793</v>
      </c>
      <c r="L1074" s="17">
        <f t="shared" ref="L1074:L1094" si="47">J1074-K1074</f>
        <v>1.8179636679772067</v>
      </c>
      <c r="M1074">
        <f t="shared" ref="M1074:M1094" si="48">ABS(L1074)</f>
        <v>1.8179636679772067</v>
      </c>
      <c r="N1074">
        <f t="shared" ref="N1074:N1094" si="49">M1074^2</f>
        <v>3.3049918980851394</v>
      </c>
      <c r="O1074" s="40">
        <f t="shared" ref="O1074:O1094" si="50">ABS(M1074/J1074)</f>
        <v>6.7331987702859503E-2</v>
      </c>
      <c r="Q1074" s="13">
        <v>44112</v>
      </c>
      <c r="R1074">
        <v>6</v>
      </c>
      <c r="S1074" s="17">
        <f t="shared" si="42"/>
        <v>12.864671585712292</v>
      </c>
      <c r="T1074" s="17">
        <f t="shared" si="38"/>
        <v>-6.8646715857122924</v>
      </c>
      <c r="U1074">
        <f t="shared" si="39"/>
        <v>6.8646715857122924</v>
      </c>
      <c r="V1074">
        <f t="shared" si="40"/>
        <v>47.12371597968572</v>
      </c>
      <c r="W1074" s="40">
        <f t="shared" si="41"/>
        <v>1.1441119309520487</v>
      </c>
    </row>
    <row r="1075" spans="1:23" x14ac:dyDescent="0.3">
      <c r="A1075" s="13">
        <v>44113</v>
      </c>
      <c r="B1075">
        <v>29</v>
      </c>
      <c r="C1075" s="17">
        <f t="shared" si="43"/>
        <v>24.574630038931431</v>
      </c>
      <c r="D1075" s="17">
        <f t="shared" ref="D1075:D1094" si="51">B1075-C1075</f>
        <v>4.4253699610685686</v>
      </c>
      <c r="E1075">
        <f t="shared" ref="E1075:E1094" si="52">ABS(D1075)</f>
        <v>4.4253699610685686</v>
      </c>
      <c r="F1075">
        <f t="shared" si="45"/>
        <v>19.583899292328024</v>
      </c>
      <c r="G1075" s="40">
        <f t="shared" si="46"/>
        <v>0.15259896417477822</v>
      </c>
      <c r="I1075" s="13">
        <v>44113</v>
      </c>
      <c r="J1075">
        <v>27</v>
      </c>
      <c r="K1075" s="17">
        <f t="shared" si="44"/>
        <v>25.742933274693964</v>
      </c>
      <c r="L1075" s="17">
        <f t="shared" si="47"/>
        <v>1.2570667253060357</v>
      </c>
      <c r="M1075">
        <f t="shared" si="48"/>
        <v>1.2570667253060357</v>
      </c>
      <c r="N1075">
        <f t="shared" si="49"/>
        <v>1.5802167518716401</v>
      </c>
      <c r="O1075" s="40">
        <f t="shared" si="50"/>
        <v>4.6558026863186504E-2</v>
      </c>
      <c r="Q1075" s="13">
        <v>44113</v>
      </c>
      <c r="R1075">
        <v>13</v>
      </c>
      <c r="S1075" s="17">
        <f t="shared" si="42"/>
        <v>12.188977353827319</v>
      </c>
      <c r="T1075" s="17">
        <f t="shared" si="38"/>
        <v>0.81102264617268105</v>
      </c>
      <c r="U1075">
        <f t="shared" si="39"/>
        <v>0.81102264617268105</v>
      </c>
      <c r="V1075">
        <f t="shared" si="40"/>
        <v>0.65775773260493775</v>
      </c>
      <c r="W1075" s="40">
        <f t="shared" si="41"/>
        <v>6.2386357397898544E-2</v>
      </c>
    </row>
    <row r="1076" spans="1:23" x14ac:dyDescent="0.3">
      <c r="A1076" s="13">
        <v>44114</v>
      </c>
      <c r="B1076">
        <v>30</v>
      </c>
      <c r="C1076" s="17">
        <f t="shared" si="43"/>
        <v>26.752844834091164</v>
      </c>
      <c r="D1076" s="17">
        <f t="shared" si="51"/>
        <v>3.2471551659088362</v>
      </c>
      <c r="E1076">
        <f t="shared" si="52"/>
        <v>3.2471551659088362</v>
      </c>
      <c r="F1076">
        <f t="shared" si="45"/>
        <v>10.544016671488443</v>
      </c>
      <c r="G1076" s="40">
        <f t="shared" si="46"/>
        <v>0.10823850553029454</v>
      </c>
      <c r="I1076" s="13">
        <v>44114</v>
      </c>
      <c r="J1076">
        <v>22</v>
      </c>
      <c r="K1076" s="17">
        <f t="shared" si="44"/>
        <v>26.786198058405361</v>
      </c>
      <c r="L1076" s="17">
        <f t="shared" si="47"/>
        <v>-4.7861980584053612</v>
      </c>
      <c r="M1076">
        <f t="shared" si="48"/>
        <v>4.7861980584053612</v>
      </c>
      <c r="N1076">
        <f t="shared" si="49"/>
        <v>22.90769185428325</v>
      </c>
      <c r="O1076" s="40">
        <f t="shared" si="50"/>
        <v>0.21755445720024369</v>
      </c>
      <c r="Q1076" s="13">
        <v>44114</v>
      </c>
      <c r="R1076">
        <v>13</v>
      </c>
      <c r="S1076" s="17">
        <f t="shared" si="42"/>
        <v>12.15215951181534</v>
      </c>
      <c r="T1076" s="17">
        <f t="shared" si="38"/>
        <v>0.8478404881846604</v>
      </c>
      <c r="U1076">
        <f t="shared" si="39"/>
        <v>0.8478404881846604</v>
      </c>
      <c r="V1076">
        <f t="shared" si="40"/>
        <v>0.71883349340520331</v>
      </c>
      <c r="W1076" s="40">
        <f t="shared" si="41"/>
        <v>6.521849909112773E-2</v>
      </c>
    </row>
    <row r="1077" spans="1:23" x14ac:dyDescent="0.3">
      <c r="A1077" s="13">
        <v>44115</v>
      </c>
      <c r="B1077">
        <v>26</v>
      </c>
      <c r="C1077" s="17">
        <f t="shared" si="43"/>
        <v>27.344607457100512</v>
      </c>
      <c r="D1077" s="17">
        <f t="shared" si="51"/>
        <v>-1.344607457100512</v>
      </c>
      <c r="E1077">
        <f t="shared" si="52"/>
        <v>1.344607457100512</v>
      </c>
      <c r="F1077">
        <f t="shared" si="45"/>
        <v>1.8079692136903052</v>
      </c>
      <c r="G1077" s="40">
        <f t="shared" si="46"/>
        <v>5.1715671426942771E-2</v>
      </c>
      <c r="I1077" s="13">
        <v>44115</v>
      </c>
      <c r="J1077">
        <v>19</v>
      </c>
      <c r="K1077" s="17">
        <f t="shared" si="44"/>
        <v>17.304406801189327</v>
      </c>
      <c r="L1077" s="17">
        <f t="shared" si="47"/>
        <v>1.6955931988106734</v>
      </c>
      <c r="M1077">
        <f t="shared" si="48"/>
        <v>1.6955931988106734</v>
      </c>
      <c r="N1077">
        <f t="shared" si="49"/>
        <v>2.8750362958530116</v>
      </c>
      <c r="O1077" s="40">
        <f t="shared" si="50"/>
        <v>8.9241747305824917E-2</v>
      </c>
      <c r="Q1077" s="13">
        <v>44115</v>
      </c>
      <c r="R1077">
        <v>16</v>
      </c>
      <c r="S1077" s="17">
        <f t="shared" si="42"/>
        <v>12.242293940453058</v>
      </c>
      <c r="T1077" s="17">
        <f t="shared" si="38"/>
        <v>3.7577060595469423</v>
      </c>
      <c r="U1077">
        <f t="shared" si="39"/>
        <v>3.7577060595469423</v>
      </c>
      <c r="V1077">
        <f t="shared" si="40"/>
        <v>14.120354829955808</v>
      </c>
      <c r="W1077" s="40">
        <f t="shared" si="41"/>
        <v>0.23485662872168389</v>
      </c>
    </row>
    <row r="1078" spans="1:23" x14ac:dyDescent="0.3">
      <c r="A1078" s="13">
        <v>44116</v>
      </c>
      <c r="B1078">
        <v>29</v>
      </c>
      <c r="C1078" s="17">
        <f t="shared" si="43"/>
        <v>26.957207347279301</v>
      </c>
      <c r="D1078" s="17">
        <f t="shared" si="51"/>
        <v>2.0427926527206992</v>
      </c>
      <c r="E1078">
        <f t="shared" si="52"/>
        <v>2.0427926527206992</v>
      </c>
      <c r="F1078">
        <f t="shared" si="45"/>
        <v>4.1730018220096712</v>
      </c>
      <c r="G1078" s="40">
        <f t="shared" si="46"/>
        <v>7.0441125955886183E-2</v>
      </c>
      <c r="I1078" s="13">
        <v>44116</v>
      </c>
      <c r="J1078">
        <v>28</v>
      </c>
      <c r="K1078" s="17">
        <f t="shared" si="44"/>
        <v>24.413109320024933</v>
      </c>
      <c r="L1078" s="17">
        <f t="shared" si="47"/>
        <v>3.5868906799750668</v>
      </c>
      <c r="M1078">
        <f t="shared" si="48"/>
        <v>3.5868906799750668</v>
      </c>
      <c r="N1078">
        <f t="shared" si="49"/>
        <v>12.865784750091997</v>
      </c>
      <c r="O1078" s="40">
        <f t="shared" si="50"/>
        <v>0.1281032385705381</v>
      </c>
      <c r="Q1078" s="13">
        <v>44116</v>
      </c>
      <c r="R1078">
        <v>16</v>
      </c>
      <c r="S1078" s="17">
        <f t="shared" si="42"/>
        <v>15.5173706805286</v>
      </c>
      <c r="T1078" s="17">
        <f t="shared" si="38"/>
        <v>0.48262931947139975</v>
      </c>
      <c r="U1078">
        <f t="shared" si="39"/>
        <v>0.48262931947139975</v>
      </c>
      <c r="V1078">
        <f t="shared" si="40"/>
        <v>0.23293106001342645</v>
      </c>
      <c r="W1078" s="40">
        <f t="shared" si="41"/>
        <v>3.0164332466962485E-2</v>
      </c>
    </row>
    <row r="1079" spans="1:23" x14ac:dyDescent="0.3">
      <c r="A1079" s="13">
        <v>44117</v>
      </c>
      <c r="B1079">
        <v>29</v>
      </c>
      <c r="C1079" s="17">
        <f t="shared" si="43"/>
        <v>27.515999686618301</v>
      </c>
      <c r="D1079" s="17">
        <f t="shared" si="51"/>
        <v>1.4840003133816992</v>
      </c>
      <c r="E1079">
        <f t="shared" si="52"/>
        <v>1.4840003133816992</v>
      </c>
      <c r="F1079">
        <f t="shared" si="45"/>
        <v>2.2022569301169814</v>
      </c>
      <c r="G1079" s="40">
        <f t="shared" si="46"/>
        <v>5.1172424599368938E-2</v>
      </c>
      <c r="I1079" s="13">
        <v>44117</v>
      </c>
      <c r="J1079">
        <v>28</v>
      </c>
      <c r="K1079" s="17">
        <f t="shared" si="44"/>
        <v>27.14874875170289</v>
      </c>
      <c r="L1079" s="17">
        <f t="shared" si="47"/>
        <v>0.85125124829711041</v>
      </c>
      <c r="M1079">
        <f t="shared" si="48"/>
        <v>0.85125124829711041</v>
      </c>
      <c r="N1079">
        <f t="shared" si="49"/>
        <v>0.72462868772738875</v>
      </c>
      <c r="O1079" s="40">
        <f t="shared" si="50"/>
        <v>3.0401830296325372E-2</v>
      </c>
      <c r="Q1079" s="13">
        <v>44117</v>
      </c>
      <c r="R1079">
        <v>16</v>
      </c>
      <c r="S1079" s="17">
        <f t="shared" si="42"/>
        <v>12.314071997106891</v>
      </c>
      <c r="T1079" s="17">
        <f t="shared" si="38"/>
        <v>3.6859280028931085</v>
      </c>
      <c r="U1079">
        <f t="shared" si="39"/>
        <v>3.6859280028931085</v>
      </c>
      <c r="V1079">
        <f t="shared" si="40"/>
        <v>13.58606524251158</v>
      </c>
      <c r="W1079" s="40">
        <f t="shared" si="41"/>
        <v>0.23037050018081928</v>
      </c>
    </row>
    <row r="1080" spans="1:23" x14ac:dyDescent="0.3">
      <c r="A1080" s="13">
        <v>44118</v>
      </c>
      <c r="B1080">
        <v>23</v>
      </c>
      <c r="C1080" s="17">
        <f t="shared" si="43"/>
        <v>27.805132273167921</v>
      </c>
      <c r="D1080" s="17">
        <f t="shared" si="51"/>
        <v>-4.8051322731679207</v>
      </c>
      <c r="E1080">
        <f t="shared" si="52"/>
        <v>4.8051322731679207</v>
      </c>
      <c r="F1080">
        <f t="shared" si="45"/>
        <v>23.089296162639908</v>
      </c>
      <c r="G1080" s="40">
        <f t="shared" si="46"/>
        <v>0.20891879448556178</v>
      </c>
      <c r="I1080" s="13">
        <v>44118</v>
      </c>
      <c r="J1080">
        <v>31</v>
      </c>
      <c r="K1080" s="17">
        <f t="shared" si="44"/>
        <v>29.870678431396296</v>
      </c>
      <c r="L1080" s="17">
        <f t="shared" si="47"/>
        <v>1.1293215686037037</v>
      </c>
      <c r="M1080">
        <f t="shared" si="48"/>
        <v>1.1293215686037037</v>
      </c>
      <c r="N1080">
        <f t="shared" si="49"/>
        <v>1.2753672053135299</v>
      </c>
      <c r="O1080" s="40">
        <f t="shared" si="50"/>
        <v>3.6429728019474313E-2</v>
      </c>
      <c r="Q1080" s="13">
        <v>44118</v>
      </c>
      <c r="R1080">
        <v>14</v>
      </c>
      <c r="S1080" s="17">
        <f t="shared" si="42"/>
        <v>16.426698201869645</v>
      </c>
      <c r="T1080" s="17">
        <f t="shared" si="38"/>
        <v>-2.4266982018696446</v>
      </c>
      <c r="U1080">
        <f t="shared" si="39"/>
        <v>2.4266982018696446</v>
      </c>
      <c r="V1080">
        <f t="shared" si="40"/>
        <v>5.8888641629573666</v>
      </c>
      <c r="W1080" s="40">
        <f t="shared" si="41"/>
        <v>0.17333558584783176</v>
      </c>
    </row>
    <row r="1081" spans="1:23" x14ac:dyDescent="0.3">
      <c r="A1081" s="13">
        <v>44119</v>
      </c>
      <c r="B1081">
        <v>24</v>
      </c>
      <c r="C1081" s="17">
        <f t="shared" si="43"/>
        <v>26.581528512080215</v>
      </c>
      <c r="D1081" s="17">
        <f t="shared" si="51"/>
        <v>-2.5815285120802152</v>
      </c>
      <c r="E1081">
        <f t="shared" si="52"/>
        <v>2.5815285120802152</v>
      </c>
      <c r="F1081">
        <f t="shared" si="45"/>
        <v>6.6642894586830899</v>
      </c>
      <c r="G1081" s="40">
        <f t="shared" si="46"/>
        <v>0.1075636880033423</v>
      </c>
      <c r="I1081" s="13">
        <v>44119</v>
      </c>
      <c r="J1081">
        <v>26</v>
      </c>
      <c r="K1081" s="17">
        <f t="shared" si="44"/>
        <v>28.023447908257193</v>
      </c>
      <c r="L1081" s="17">
        <f t="shared" si="47"/>
        <v>-2.023447908257193</v>
      </c>
      <c r="M1081">
        <f t="shared" si="48"/>
        <v>2.023447908257193</v>
      </c>
      <c r="N1081">
        <f t="shared" si="49"/>
        <v>4.0943414374304101</v>
      </c>
      <c r="O1081" s="40">
        <f t="shared" si="50"/>
        <v>7.7824919548353577E-2</v>
      </c>
      <c r="Q1081" s="13">
        <v>44119</v>
      </c>
      <c r="R1081">
        <v>15</v>
      </c>
      <c r="S1081" s="17">
        <f t="shared" si="42"/>
        <v>9.01833513069068</v>
      </c>
      <c r="T1081" s="17">
        <f t="shared" si="38"/>
        <v>5.98166486930932</v>
      </c>
      <c r="U1081">
        <f t="shared" si="39"/>
        <v>5.98166486930932</v>
      </c>
      <c r="V1081">
        <f t="shared" si="40"/>
        <v>35.780314608729284</v>
      </c>
      <c r="W1081" s="40">
        <f t="shared" si="41"/>
        <v>0.39877765795395465</v>
      </c>
    </row>
    <row r="1082" spans="1:23" x14ac:dyDescent="0.3">
      <c r="A1082" s="13">
        <v>44120</v>
      </c>
      <c r="B1082">
        <v>26</v>
      </c>
      <c r="C1082" s="17">
        <f t="shared" si="43"/>
        <v>25.903891189633686</v>
      </c>
      <c r="D1082" s="17">
        <f t="shared" si="51"/>
        <v>9.6108810366313691E-2</v>
      </c>
      <c r="E1082">
        <f t="shared" si="52"/>
        <v>9.6108810366313691E-2</v>
      </c>
      <c r="F1082">
        <f t="shared" si="45"/>
        <v>9.2369034300280456E-3</v>
      </c>
      <c r="G1082" s="40">
        <f t="shared" si="46"/>
        <v>3.6964927063966803E-3</v>
      </c>
      <c r="I1082" s="13">
        <v>44120</v>
      </c>
      <c r="J1082">
        <v>19</v>
      </c>
      <c r="K1082" s="17">
        <f t="shared" si="44"/>
        <v>25.962420796642977</v>
      </c>
      <c r="L1082" s="17">
        <f t="shared" si="47"/>
        <v>-6.9624207966429772</v>
      </c>
      <c r="M1082">
        <f t="shared" si="48"/>
        <v>6.9624207966429772</v>
      </c>
      <c r="N1082">
        <f t="shared" si="49"/>
        <v>48.475303349526627</v>
      </c>
      <c r="O1082" s="40">
        <f t="shared" si="50"/>
        <v>0.36644319982331458</v>
      </c>
      <c r="Q1082" s="13">
        <v>44120</v>
      </c>
      <c r="R1082">
        <v>17</v>
      </c>
      <c r="S1082" s="17">
        <f t="shared" si="42"/>
        <v>10.543492501606892</v>
      </c>
      <c r="T1082" s="17">
        <f t="shared" si="38"/>
        <v>6.4565074983931083</v>
      </c>
      <c r="U1082">
        <f t="shared" si="39"/>
        <v>6.4565074983931083</v>
      </c>
      <c r="V1082">
        <f t="shared" si="40"/>
        <v>41.686489076806431</v>
      </c>
      <c r="W1082" s="40">
        <f t="shared" si="41"/>
        <v>0.37979455872900636</v>
      </c>
    </row>
    <row r="1083" spans="1:23" x14ac:dyDescent="0.3">
      <c r="A1083" s="13">
        <v>44121</v>
      </c>
      <c r="B1083">
        <v>22</v>
      </c>
      <c r="C1083" s="17">
        <f t="shared" si="43"/>
        <v>28.759687745733682</v>
      </c>
      <c r="D1083" s="17">
        <f t="shared" si="51"/>
        <v>-6.7596877457336824</v>
      </c>
      <c r="E1083">
        <f t="shared" si="52"/>
        <v>6.7596877457336824</v>
      </c>
      <c r="F1083">
        <f t="shared" si="45"/>
        <v>45.69337841982211</v>
      </c>
      <c r="G1083" s="40">
        <f t="shared" si="46"/>
        <v>0.30725853389698554</v>
      </c>
      <c r="I1083" s="13">
        <v>44121</v>
      </c>
      <c r="J1083">
        <v>25</v>
      </c>
      <c r="K1083" s="17">
        <f t="shared" si="44"/>
        <v>19.894885814928628</v>
      </c>
      <c r="L1083" s="17">
        <f t="shared" si="47"/>
        <v>5.1051141850713719</v>
      </c>
      <c r="M1083">
        <f t="shared" si="48"/>
        <v>5.1051141850713719</v>
      </c>
      <c r="N1083">
        <f t="shared" si="49"/>
        <v>26.062190842616939</v>
      </c>
      <c r="O1083" s="40">
        <f t="shared" si="50"/>
        <v>0.20420456740285486</v>
      </c>
      <c r="Q1083" s="13">
        <v>44121</v>
      </c>
      <c r="R1083">
        <v>15</v>
      </c>
      <c r="S1083" s="17">
        <f t="shared" si="42"/>
        <v>18.250037952027597</v>
      </c>
      <c r="T1083" s="17">
        <f t="shared" si="38"/>
        <v>-3.250037952027597</v>
      </c>
      <c r="U1083">
        <f t="shared" si="39"/>
        <v>3.250037952027597</v>
      </c>
      <c r="V1083">
        <f t="shared" si="40"/>
        <v>10.562746689619738</v>
      </c>
      <c r="W1083" s="40">
        <f t="shared" si="41"/>
        <v>0.2166691968018398</v>
      </c>
    </row>
    <row r="1084" spans="1:23" x14ac:dyDescent="0.3">
      <c r="A1084" s="13">
        <v>44122</v>
      </c>
      <c r="B1084">
        <v>32</v>
      </c>
      <c r="C1084" s="17">
        <f t="shared" si="43"/>
        <v>24.916308475452237</v>
      </c>
      <c r="D1084" s="17">
        <f t="shared" si="51"/>
        <v>7.0836915245477634</v>
      </c>
      <c r="E1084">
        <f t="shared" si="52"/>
        <v>7.0836915245477634</v>
      </c>
      <c r="F1084">
        <f t="shared" si="45"/>
        <v>50.178685614949813</v>
      </c>
      <c r="G1084" s="40">
        <f t="shared" si="46"/>
        <v>0.22136536014211761</v>
      </c>
      <c r="I1084" s="13">
        <v>44122</v>
      </c>
      <c r="J1084">
        <v>22</v>
      </c>
      <c r="K1084" s="17">
        <f t="shared" si="44"/>
        <v>20.202090749367336</v>
      </c>
      <c r="L1084" s="17">
        <f t="shared" si="47"/>
        <v>1.7979092506326637</v>
      </c>
      <c r="M1084">
        <f t="shared" si="48"/>
        <v>1.7979092506326637</v>
      </c>
      <c r="N1084">
        <f t="shared" si="49"/>
        <v>3.2324776735105063</v>
      </c>
      <c r="O1084" s="40">
        <f t="shared" si="50"/>
        <v>8.1723147756030165E-2</v>
      </c>
      <c r="Q1084" s="13">
        <v>44122</v>
      </c>
      <c r="R1084">
        <v>12</v>
      </c>
      <c r="S1084" s="17">
        <f t="shared" si="42"/>
        <v>15.181384876176729</v>
      </c>
      <c r="T1084" s="17">
        <f t="shared" si="38"/>
        <v>-3.1813848761767289</v>
      </c>
      <c r="U1084">
        <f t="shared" si="39"/>
        <v>3.1813848761767289</v>
      </c>
      <c r="V1084">
        <f t="shared" si="40"/>
        <v>10.12120973036602</v>
      </c>
      <c r="W1084" s="40">
        <f t="shared" si="41"/>
        <v>0.26511540634806074</v>
      </c>
    </row>
    <row r="1085" spans="1:23" x14ac:dyDescent="0.3">
      <c r="A1085" s="13">
        <v>44123</v>
      </c>
      <c r="B1085">
        <v>26</v>
      </c>
      <c r="C1085" s="17">
        <f t="shared" si="43"/>
        <v>31.999892990904225</v>
      </c>
      <c r="D1085" s="17">
        <f t="shared" si="51"/>
        <v>-5.9998929909042253</v>
      </c>
      <c r="E1085">
        <f t="shared" si="52"/>
        <v>5.9998929909042253</v>
      </c>
      <c r="F1085">
        <f t="shared" si="45"/>
        <v>35.998715902301647</v>
      </c>
      <c r="G1085" s="40">
        <f t="shared" si="46"/>
        <v>0.2307651150347779</v>
      </c>
      <c r="I1085" s="13">
        <v>44123</v>
      </c>
      <c r="J1085">
        <v>27</v>
      </c>
      <c r="K1085" s="17">
        <f t="shared" si="44"/>
        <v>25.546603614103336</v>
      </c>
      <c r="L1085" s="17">
        <f t="shared" si="47"/>
        <v>1.4533963858966636</v>
      </c>
      <c r="M1085">
        <f t="shared" si="48"/>
        <v>1.4533963858966636</v>
      </c>
      <c r="N1085">
        <f t="shared" si="49"/>
        <v>2.1123610545374838</v>
      </c>
      <c r="O1085" s="40">
        <f t="shared" si="50"/>
        <v>5.3829495773950506E-2</v>
      </c>
      <c r="Q1085" s="13">
        <v>44123</v>
      </c>
      <c r="R1085">
        <v>18</v>
      </c>
      <c r="S1085" s="17">
        <f t="shared" si="42"/>
        <v>13.709083682922634</v>
      </c>
      <c r="T1085" s="17">
        <f t="shared" si="38"/>
        <v>4.2909163170773663</v>
      </c>
      <c r="U1085">
        <f t="shared" si="39"/>
        <v>4.2909163170773663</v>
      </c>
      <c r="V1085">
        <f t="shared" si="40"/>
        <v>18.41196284016079</v>
      </c>
      <c r="W1085" s="40">
        <f t="shared" si="41"/>
        <v>0.23838423983763146</v>
      </c>
    </row>
    <row r="1086" spans="1:23" x14ac:dyDescent="0.3">
      <c r="A1086" s="13">
        <v>44124</v>
      </c>
      <c r="B1086">
        <v>37</v>
      </c>
      <c r="C1086" s="17">
        <f t="shared" si="43"/>
        <v>25.999711898588306</v>
      </c>
      <c r="D1086" s="17">
        <f t="shared" si="51"/>
        <v>11.000288101411694</v>
      </c>
      <c r="E1086">
        <f t="shared" si="52"/>
        <v>11.000288101411694</v>
      </c>
      <c r="F1086">
        <f t="shared" si="45"/>
        <v>121.0063383140597</v>
      </c>
      <c r="G1086" s="40">
        <f t="shared" si="46"/>
        <v>0.29730508382193771</v>
      </c>
      <c r="I1086" s="13">
        <v>44124</v>
      </c>
      <c r="J1086">
        <v>35</v>
      </c>
      <c r="K1086" s="17">
        <f t="shared" si="44"/>
        <v>27.281039503216519</v>
      </c>
      <c r="L1086" s="17">
        <f t="shared" si="47"/>
        <v>7.7189604967834811</v>
      </c>
      <c r="M1086">
        <f t="shared" si="48"/>
        <v>7.7189604967834811</v>
      </c>
      <c r="N1086">
        <f t="shared" si="49"/>
        <v>59.582351150903882</v>
      </c>
      <c r="O1086" s="40">
        <f t="shared" si="50"/>
        <v>0.22054172847952802</v>
      </c>
      <c r="Q1086" s="13">
        <v>44124</v>
      </c>
      <c r="R1086">
        <v>16</v>
      </c>
      <c r="S1086" s="17">
        <f t="shared" si="42"/>
        <v>15.097179408134688</v>
      </c>
      <c r="T1086" s="17">
        <f t="shared" si="38"/>
        <v>0.90282059186531249</v>
      </c>
      <c r="U1086">
        <f t="shared" si="39"/>
        <v>0.90282059186531249</v>
      </c>
      <c r="V1086">
        <f t="shared" si="40"/>
        <v>0.8150850210960332</v>
      </c>
      <c r="W1086" s="40">
        <f t="shared" si="41"/>
        <v>5.6426286991582031E-2</v>
      </c>
    </row>
    <row r="1087" spans="1:23" x14ac:dyDescent="0.3">
      <c r="A1087" s="13">
        <v>44125</v>
      </c>
      <c r="B1087">
        <v>23</v>
      </c>
      <c r="C1087" s="17">
        <f t="shared" si="43"/>
        <v>23.832290770956007</v>
      </c>
      <c r="D1087" s="17">
        <f t="shared" si="51"/>
        <v>-0.83229077095600701</v>
      </c>
      <c r="E1087">
        <f t="shared" si="52"/>
        <v>0.83229077095600701</v>
      </c>
      <c r="F1087">
        <f t="shared" si="45"/>
        <v>0.69270792741854448</v>
      </c>
      <c r="G1087" s="40">
        <f t="shared" si="46"/>
        <v>3.6186555258956823E-2</v>
      </c>
      <c r="I1087" s="13">
        <v>44125</v>
      </c>
      <c r="J1087">
        <v>25</v>
      </c>
      <c r="K1087" s="17">
        <f t="shared" si="44"/>
        <v>35.272160770567723</v>
      </c>
      <c r="L1087" s="17">
        <f t="shared" si="47"/>
        <v>-10.272160770567723</v>
      </c>
      <c r="M1087">
        <f t="shared" si="48"/>
        <v>10.272160770567723</v>
      </c>
      <c r="N1087">
        <f t="shared" si="49"/>
        <v>105.51728689639047</v>
      </c>
      <c r="O1087" s="40">
        <f t="shared" si="50"/>
        <v>0.41088643082270893</v>
      </c>
      <c r="Q1087" s="13">
        <v>44125</v>
      </c>
      <c r="R1087">
        <v>10</v>
      </c>
      <c r="S1087" s="17">
        <f t="shared" si="42"/>
        <v>16.195302262624974</v>
      </c>
      <c r="T1087" s="17">
        <f t="shared" si="38"/>
        <v>-6.1953022626249741</v>
      </c>
      <c r="U1087">
        <f t="shared" si="39"/>
        <v>6.1953022626249741</v>
      </c>
      <c r="V1087">
        <f t="shared" si="40"/>
        <v>38.381770125286124</v>
      </c>
      <c r="W1087" s="40">
        <f t="shared" si="41"/>
        <v>0.61953022626249743</v>
      </c>
    </row>
    <row r="1088" spans="1:23" x14ac:dyDescent="0.3">
      <c r="A1088" s="13">
        <v>44126</v>
      </c>
      <c r="B1088">
        <v>21</v>
      </c>
      <c r="C1088" s="17">
        <f t="shared" si="43"/>
        <v>23.865737632224626</v>
      </c>
      <c r="D1088" s="17">
        <f t="shared" si="51"/>
        <v>-2.8657376322246257</v>
      </c>
      <c r="E1088">
        <f t="shared" si="52"/>
        <v>2.8657376322246257</v>
      </c>
      <c r="F1088">
        <f t="shared" si="45"/>
        <v>8.2124521767484051</v>
      </c>
      <c r="G1088" s="40">
        <f t="shared" si="46"/>
        <v>0.13646369677260123</v>
      </c>
      <c r="I1088" s="13">
        <v>44126</v>
      </c>
      <c r="J1088">
        <v>25</v>
      </c>
      <c r="K1088" s="17">
        <f t="shared" si="44"/>
        <v>25.992986609365325</v>
      </c>
      <c r="L1088" s="17">
        <f t="shared" si="47"/>
        <v>-0.99298660936532457</v>
      </c>
      <c r="M1088">
        <f t="shared" si="48"/>
        <v>0.99298660936532457</v>
      </c>
      <c r="N1088">
        <f t="shared" si="49"/>
        <v>0.98602240637884364</v>
      </c>
      <c r="O1088" s="40">
        <f t="shared" si="50"/>
        <v>3.9719464374612982E-2</v>
      </c>
      <c r="Q1088" s="13">
        <v>44126</v>
      </c>
      <c r="R1088">
        <v>9</v>
      </c>
      <c r="S1088" s="17">
        <f t="shared" si="42"/>
        <v>10.720098160907833</v>
      </c>
      <c r="T1088" s="17">
        <f t="shared" si="38"/>
        <v>-1.720098160907833</v>
      </c>
      <c r="U1088">
        <f t="shared" si="39"/>
        <v>1.720098160907833</v>
      </c>
      <c r="V1088">
        <f t="shared" si="40"/>
        <v>2.958737683158509</v>
      </c>
      <c r="W1088" s="40">
        <f t="shared" si="41"/>
        <v>0.1911220178786481</v>
      </c>
    </row>
    <row r="1089" spans="1:23" x14ac:dyDescent="0.3">
      <c r="A1089" s="13">
        <v>44127</v>
      </c>
      <c r="B1089">
        <v>23</v>
      </c>
      <c r="C1089" s="17">
        <f t="shared" si="43"/>
        <v>25.162095074219927</v>
      </c>
      <c r="D1089" s="17">
        <f t="shared" si="51"/>
        <v>-2.162095074219927</v>
      </c>
      <c r="E1089">
        <f t="shared" si="52"/>
        <v>2.162095074219927</v>
      </c>
      <c r="F1089">
        <f t="shared" si="45"/>
        <v>4.6746551099660714</v>
      </c>
      <c r="G1089" s="40">
        <f t="shared" si="46"/>
        <v>9.4004133661735961E-2</v>
      </c>
      <c r="I1089" s="13">
        <v>44127</v>
      </c>
      <c r="J1089">
        <v>29</v>
      </c>
      <c r="K1089" s="17">
        <f t="shared" si="44"/>
        <v>24.479237354724326</v>
      </c>
      <c r="L1089" s="17">
        <f t="shared" si="47"/>
        <v>4.5207626452756742</v>
      </c>
      <c r="M1089">
        <f t="shared" si="48"/>
        <v>4.5207626452756742</v>
      </c>
      <c r="N1089">
        <f t="shared" si="49"/>
        <v>20.437294894919912</v>
      </c>
      <c r="O1089" s="40">
        <f t="shared" si="50"/>
        <v>0.15588836707847153</v>
      </c>
      <c r="Q1089" s="13">
        <v>44127</v>
      </c>
      <c r="R1089">
        <v>14</v>
      </c>
      <c r="S1089" s="17">
        <f t="shared" si="42"/>
        <v>11.602241828673645</v>
      </c>
      <c r="T1089" s="17">
        <f t="shared" si="38"/>
        <v>2.3977581713263554</v>
      </c>
      <c r="U1089">
        <f t="shared" si="39"/>
        <v>2.3977581713263554</v>
      </c>
      <c r="V1089">
        <f t="shared" si="40"/>
        <v>5.7492442481623076</v>
      </c>
      <c r="W1089" s="40">
        <f t="shared" si="41"/>
        <v>0.1712684408090254</v>
      </c>
    </row>
    <row r="1090" spans="1:23" x14ac:dyDescent="0.3">
      <c r="A1090" s="13">
        <v>44128</v>
      </c>
      <c r="B1090">
        <v>28</v>
      </c>
      <c r="C1090" s="17">
        <f t="shared" si="43"/>
        <v>28.945615504967005</v>
      </c>
      <c r="D1090" s="17">
        <f t="shared" si="51"/>
        <v>-0.94561550496700519</v>
      </c>
      <c r="E1090">
        <f t="shared" si="52"/>
        <v>0.94561550496700519</v>
      </c>
      <c r="F1090">
        <f t="shared" si="45"/>
        <v>0.89418868323400424</v>
      </c>
      <c r="G1090" s="40">
        <f t="shared" si="46"/>
        <v>3.3771982320250186E-2</v>
      </c>
      <c r="I1090" s="13">
        <v>44128</v>
      </c>
      <c r="J1090">
        <v>22</v>
      </c>
      <c r="K1090" s="17">
        <f t="shared" si="44"/>
        <v>28.49409413948128</v>
      </c>
      <c r="L1090" s="17">
        <f t="shared" si="47"/>
        <v>-6.4940941394812803</v>
      </c>
      <c r="M1090">
        <f t="shared" si="48"/>
        <v>6.4940941394812803</v>
      </c>
      <c r="N1090">
        <f t="shared" si="49"/>
        <v>42.17325869244511</v>
      </c>
      <c r="O1090" s="40">
        <f t="shared" si="50"/>
        <v>0.29518609724914913</v>
      </c>
      <c r="Q1090" s="13">
        <v>44128</v>
      </c>
      <c r="R1090">
        <v>9</v>
      </c>
      <c r="S1090" s="17">
        <f t="shared" si="42"/>
        <v>15.187420197515525</v>
      </c>
      <c r="T1090" s="17">
        <f t="shared" si="38"/>
        <v>-6.1874201975155252</v>
      </c>
      <c r="U1090">
        <f t="shared" si="39"/>
        <v>6.1874201975155252</v>
      </c>
      <c r="V1090">
        <f t="shared" si="40"/>
        <v>38.284168700623063</v>
      </c>
      <c r="W1090" s="40">
        <f t="shared" si="41"/>
        <v>0.6874911330572806</v>
      </c>
    </row>
    <row r="1091" spans="1:23" x14ac:dyDescent="0.3">
      <c r="A1091" s="13">
        <v>44129</v>
      </c>
      <c r="B1091">
        <v>22</v>
      </c>
      <c r="C1091" s="17">
        <f t="shared" si="43"/>
        <v>31.267074435448301</v>
      </c>
      <c r="D1091" s="17">
        <f t="shared" si="51"/>
        <v>-9.2670744354483006</v>
      </c>
      <c r="E1091">
        <f t="shared" si="52"/>
        <v>9.2670744354483006</v>
      </c>
      <c r="F1091">
        <f t="shared" si="45"/>
        <v>85.878668592139434</v>
      </c>
      <c r="G1091" s="40">
        <f t="shared" si="46"/>
        <v>0.42123065615674093</v>
      </c>
      <c r="I1091" s="13">
        <v>44129</v>
      </c>
      <c r="J1091">
        <v>24</v>
      </c>
      <c r="K1091" s="17">
        <f t="shared" si="44"/>
        <v>20.880816762873327</v>
      </c>
      <c r="L1091" s="17">
        <f t="shared" si="47"/>
        <v>3.1191832371266734</v>
      </c>
      <c r="M1091">
        <f t="shared" si="48"/>
        <v>3.1191832371266734</v>
      </c>
      <c r="N1091">
        <f t="shared" si="49"/>
        <v>9.7293040667720341</v>
      </c>
      <c r="O1091" s="40">
        <f t="shared" si="50"/>
        <v>0.12996596821361139</v>
      </c>
      <c r="Q1091" s="13">
        <v>44129</v>
      </c>
      <c r="R1091">
        <v>17</v>
      </c>
      <c r="S1091" s="17">
        <f t="shared" si="42"/>
        <v>13.053798550207656</v>
      </c>
      <c r="T1091" s="17">
        <f t="shared" si="38"/>
        <v>3.9462014497923441</v>
      </c>
      <c r="U1091">
        <f t="shared" si="39"/>
        <v>3.9462014497923441</v>
      </c>
      <c r="V1091">
        <f t="shared" si="40"/>
        <v>15.572505882343199</v>
      </c>
      <c r="W1091" s="40">
        <f t="shared" si="41"/>
        <v>0.23212949704660849</v>
      </c>
    </row>
    <row r="1092" spans="1:23" x14ac:dyDescent="0.3">
      <c r="A1092" s="13">
        <v>44130</v>
      </c>
      <c r="B1092">
        <v>24</v>
      </c>
      <c r="C1092" s="17">
        <f t="shared" si="43"/>
        <v>18.242872768241646</v>
      </c>
      <c r="D1092" s="17">
        <f t="shared" si="51"/>
        <v>5.7571272317583535</v>
      </c>
      <c r="E1092">
        <f t="shared" si="52"/>
        <v>5.7571272317583535</v>
      </c>
      <c r="F1092">
        <f t="shared" si="45"/>
        <v>33.144513962653605</v>
      </c>
      <c r="G1092" s="40">
        <f t="shared" si="46"/>
        <v>0.23988030132326474</v>
      </c>
      <c r="I1092" s="13">
        <v>44130</v>
      </c>
      <c r="J1092">
        <v>24</v>
      </c>
      <c r="K1092" s="17">
        <f t="shared" si="44"/>
        <v>26.957926292866141</v>
      </c>
      <c r="L1092" s="17">
        <f t="shared" si="47"/>
        <v>-2.9579262928661407</v>
      </c>
      <c r="M1092">
        <f t="shared" si="48"/>
        <v>2.9579262928661407</v>
      </c>
      <c r="N1092">
        <f t="shared" si="49"/>
        <v>8.7493279540288302</v>
      </c>
      <c r="O1092" s="40">
        <f t="shared" si="50"/>
        <v>0.12324692886942253</v>
      </c>
      <c r="Q1092" s="13">
        <v>44130</v>
      </c>
      <c r="R1092">
        <v>14</v>
      </c>
      <c r="S1092" s="17">
        <f t="shared" si="42"/>
        <v>18.569076909283215</v>
      </c>
      <c r="T1092" s="17">
        <f t="shared" si="38"/>
        <v>-4.5690769092832149</v>
      </c>
      <c r="U1092">
        <f t="shared" si="39"/>
        <v>4.5690769092832149</v>
      </c>
      <c r="V1092">
        <f t="shared" si="40"/>
        <v>20.876463802945054</v>
      </c>
      <c r="W1092" s="40">
        <f t="shared" si="41"/>
        <v>0.32636263637737251</v>
      </c>
    </row>
    <row r="1093" spans="1:23" x14ac:dyDescent="0.3">
      <c r="A1093" s="13">
        <v>44131</v>
      </c>
      <c r="B1093">
        <v>25</v>
      </c>
      <c r="C1093" s="17">
        <f t="shared" si="43"/>
        <v>22.819552445779781</v>
      </c>
      <c r="D1093" s="17">
        <f t="shared" si="51"/>
        <v>2.1804475542202191</v>
      </c>
      <c r="E1093">
        <f t="shared" si="52"/>
        <v>2.1804475542202191</v>
      </c>
      <c r="F1093">
        <f t="shared" si="45"/>
        <v>4.7543515367049354</v>
      </c>
      <c r="G1093" s="40">
        <f t="shared" si="46"/>
        <v>8.7217902168808759E-2</v>
      </c>
      <c r="I1093" s="13">
        <v>44131</v>
      </c>
      <c r="J1093">
        <v>36</v>
      </c>
      <c r="K1093" s="17">
        <f t="shared" si="44"/>
        <v>29.22318278732882</v>
      </c>
      <c r="L1093" s="17">
        <f t="shared" si="47"/>
        <v>6.7768172126711796</v>
      </c>
      <c r="M1093">
        <f t="shared" si="48"/>
        <v>6.7768172126711796</v>
      </c>
      <c r="N1093">
        <f t="shared" si="49"/>
        <v>45.925251533956377</v>
      </c>
      <c r="O1093" s="40">
        <f t="shared" si="50"/>
        <v>0.18824492257419945</v>
      </c>
      <c r="Q1093" s="13">
        <v>44131</v>
      </c>
      <c r="R1093">
        <v>15</v>
      </c>
      <c r="S1093" s="17">
        <f t="shared" si="42"/>
        <v>12.333473828339329</v>
      </c>
      <c r="T1093" s="17">
        <f t="shared" si="38"/>
        <v>2.6665261716606707</v>
      </c>
      <c r="U1093">
        <f t="shared" si="39"/>
        <v>2.6665261716606707</v>
      </c>
      <c r="V1093">
        <f t="shared" si="40"/>
        <v>7.1103618241513127</v>
      </c>
      <c r="W1093" s="40">
        <f t="shared" si="41"/>
        <v>0.1777684114440447</v>
      </c>
    </row>
    <row r="1094" spans="1:23" x14ac:dyDescent="0.3">
      <c r="A1094" s="13">
        <v>44132</v>
      </c>
      <c r="B1094">
        <v>19</v>
      </c>
      <c r="C1094" s="17">
        <f t="shared" si="43"/>
        <v>23.030652071606763</v>
      </c>
      <c r="D1094" s="17">
        <f t="shared" si="51"/>
        <v>-4.0306520716067631</v>
      </c>
      <c r="E1094">
        <f t="shared" si="52"/>
        <v>4.0306520716067631</v>
      </c>
      <c r="F1094">
        <f t="shared" si="45"/>
        <v>16.246156122347891</v>
      </c>
      <c r="G1094" s="40">
        <f t="shared" si="46"/>
        <v>0.21213958271614541</v>
      </c>
      <c r="I1094" s="13">
        <v>44132</v>
      </c>
      <c r="J1094">
        <v>30</v>
      </c>
      <c r="K1094" s="17">
        <f t="shared" si="44"/>
        <v>28.588033668966172</v>
      </c>
      <c r="L1094" s="17">
        <f t="shared" si="47"/>
        <v>1.4119663310338275</v>
      </c>
      <c r="M1094">
        <f t="shared" si="48"/>
        <v>1.4119663310338275</v>
      </c>
      <c r="N1094">
        <f t="shared" si="49"/>
        <v>1.9936489199731282</v>
      </c>
      <c r="O1094" s="40">
        <f t="shared" si="50"/>
        <v>4.7065544367794247E-2</v>
      </c>
      <c r="Q1094" s="13">
        <v>44132</v>
      </c>
      <c r="R1094">
        <v>12</v>
      </c>
      <c r="S1094" s="17">
        <f t="shared" si="42"/>
        <v>13.367442972593413</v>
      </c>
      <c r="T1094" s="17">
        <f t="shared" si="38"/>
        <v>-1.3674429725934125</v>
      </c>
      <c r="U1094">
        <f t="shared" si="39"/>
        <v>1.3674429725934125</v>
      </c>
      <c r="V1094">
        <f t="shared" si="40"/>
        <v>1.8699002832951084</v>
      </c>
      <c r="W1094" s="40">
        <f t="shared" si="41"/>
        <v>0.11395358104945104</v>
      </c>
    </row>
    <row r="1095" spans="1:23" x14ac:dyDescent="0.3">
      <c r="A1095" s="13">
        <v>44133</v>
      </c>
      <c r="B1095">
        <v>20</v>
      </c>
      <c r="C1095" s="17">
        <f t="shared" ref="C1095:C1133" si="53">_xlfn.FORECAST.ETS(A1095,B1005:B1094,A1005:A1094,1,1,1)</f>
        <v>19.625284841385906</v>
      </c>
      <c r="D1095" s="17">
        <f t="shared" ref="D1095:D1108" si="54">B1095-C1095</f>
        <v>0.37471515861409443</v>
      </c>
      <c r="E1095">
        <f t="shared" ref="E1095:E1108" si="55">ABS(D1095)</f>
        <v>0.37471515861409443</v>
      </c>
      <c r="F1095">
        <f t="shared" ref="F1095:F1108" si="56">E1095^2</f>
        <v>0.14041145009518596</v>
      </c>
      <c r="G1095" s="40">
        <f t="shared" ref="G1095:G1108" si="57">E1095/B1095</f>
        <v>1.873575793070472E-2</v>
      </c>
      <c r="I1095" s="13">
        <v>44133</v>
      </c>
      <c r="J1095" s="127">
        <v>23</v>
      </c>
      <c r="K1095" s="17">
        <f t="shared" si="44"/>
        <v>25.652994992512614</v>
      </c>
      <c r="L1095" s="17">
        <f t="shared" ref="L1095:L1108" si="58">J1095-K1095</f>
        <v>-2.6529949925126139</v>
      </c>
      <c r="M1095">
        <f t="shared" ref="M1095:M1108" si="59">ABS(L1095)</f>
        <v>2.6529949925126139</v>
      </c>
      <c r="N1095">
        <f t="shared" ref="N1095:N1108" si="60">M1095^2</f>
        <v>7.0383824302970046</v>
      </c>
      <c r="O1095" s="40">
        <f t="shared" ref="O1095:O1108" si="61">ABS(M1095/J1095)</f>
        <v>0.11534760837011365</v>
      </c>
      <c r="Q1095" s="13">
        <v>44133</v>
      </c>
      <c r="R1095" s="127">
        <v>15</v>
      </c>
      <c r="S1095" s="17">
        <f t="shared" si="42"/>
        <v>8.6513688394189536</v>
      </c>
      <c r="T1095" s="17">
        <f t="shared" ref="T1095:T1108" si="62">R1095-S1095</f>
        <v>6.3486311605810464</v>
      </c>
      <c r="U1095">
        <f t="shared" ref="U1095:U1108" si="63">ABS(T1095)</f>
        <v>6.3486311605810464</v>
      </c>
      <c r="V1095">
        <f t="shared" ref="V1095:V1108" si="64">U1095^2</f>
        <v>40.305117613100641</v>
      </c>
      <c r="W1095" s="40">
        <f t="shared" ref="W1095:W1108" si="65">ABS(U1095/R1095)</f>
        <v>0.42324207737206976</v>
      </c>
    </row>
    <row r="1096" spans="1:23" x14ac:dyDescent="0.3">
      <c r="A1096" s="13">
        <v>44134</v>
      </c>
      <c r="B1096">
        <v>12</v>
      </c>
      <c r="C1096" s="17">
        <f t="shared" si="53"/>
        <v>20.559695025256431</v>
      </c>
      <c r="D1096" s="17">
        <f t="shared" si="54"/>
        <v>-8.5596950252564312</v>
      </c>
      <c r="E1096">
        <f t="shared" si="55"/>
        <v>8.5596950252564312</v>
      </c>
      <c r="F1096">
        <f t="shared" si="56"/>
        <v>73.268378925399702</v>
      </c>
      <c r="G1096" s="40">
        <f t="shared" si="57"/>
        <v>0.71330791877136923</v>
      </c>
      <c r="I1096" s="13">
        <v>44134</v>
      </c>
      <c r="J1096" s="127">
        <v>25</v>
      </c>
      <c r="K1096" s="17">
        <f t="shared" si="44"/>
        <v>25.913409553106089</v>
      </c>
      <c r="L1096" s="17">
        <f t="shared" si="58"/>
        <v>-0.91340955310608862</v>
      </c>
      <c r="M1096">
        <f t="shared" si="59"/>
        <v>0.91340955310608862</v>
      </c>
      <c r="N1096">
        <f t="shared" si="60"/>
        <v>0.83431701170546457</v>
      </c>
      <c r="O1096" s="40">
        <f t="shared" si="61"/>
        <v>3.6536382124243545E-2</v>
      </c>
      <c r="Q1096" s="13">
        <v>44134</v>
      </c>
      <c r="R1096" s="127">
        <v>17</v>
      </c>
      <c r="S1096" s="17">
        <f t="shared" si="42"/>
        <v>11.792438044967589</v>
      </c>
      <c r="T1096" s="17">
        <f t="shared" si="62"/>
        <v>5.2075619550324106</v>
      </c>
      <c r="U1096">
        <f t="shared" si="63"/>
        <v>5.2075619550324106</v>
      </c>
      <c r="V1096">
        <f t="shared" si="64"/>
        <v>27.118701515500984</v>
      </c>
      <c r="W1096" s="40">
        <f t="shared" si="65"/>
        <v>0.30632717382543589</v>
      </c>
    </row>
    <row r="1097" spans="1:23" x14ac:dyDescent="0.3">
      <c r="A1097" s="13">
        <v>44135</v>
      </c>
      <c r="B1097">
        <v>22</v>
      </c>
      <c r="C1097" s="17">
        <f t="shared" si="53"/>
        <v>27.066964297766027</v>
      </c>
      <c r="D1097" s="17">
        <f t="shared" si="54"/>
        <v>-5.0669642977660274</v>
      </c>
      <c r="E1097">
        <f t="shared" si="55"/>
        <v>5.0669642977660274</v>
      </c>
      <c r="F1097">
        <f t="shared" si="56"/>
        <v>25.67412719483557</v>
      </c>
      <c r="G1097" s="40">
        <f t="shared" si="57"/>
        <v>0.23031655898936487</v>
      </c>
      <c r="I1097" s="13">
        <v>44135</v>
      </c>
      <c r="J1097" s="127">
        <v>27</v>
      </c>
      <c r="K1097" s="17">
        <f t="shared" si="44"/>
        <v>22.862630364731956</v>
      </c>
      <c r="L1097" s="17">
        <f t="shared" si="58"/>
        <v>4.137369635268044</v>
      </c>
      <c r="M1097">
        <f t="shared" si="59"/>
        <v>4.137369635268044</v>
      </c>
      <c r="N1097">
        <f t="shared" si="60"/>
        <v>17.117827498838029</v>
      </c>
      <c r="O1097" s="40">
        <f t="shared" si="61"/>
        <v>0.15323591241733497</v>
      </c>
      <c r="Q1097" s="13">
        <v>44135</v>
      </c>
      <c r="R1097" s="127">
        <v>15</v>
      </c>
      <c r="S1097" s="17">
        <f t="shared" si="42"/>
        <v>13.128795932327678</v>
      </c>
      <c r="T1097" s="17">
        <f t="shared" si="62"/>
        <v>1.8712040676723216</v>
      </c>
      <c r="U1097">
        <f t="shared" si="63"/>
        <v>1.8712040676723216</v>
      </c>
      <c r="V1097">
        <f t="shared" si="64"/>
        <v>3.5014046628734423</v>
      </c>
      <c r="W1097" s="40">
        <f t="shared" si="65"/>
        <v>0.12474693784482144</v>
      </c>
    </row>
    <row r="1098" spans="1:23" x14ac:dyDescent="0.3">
      <c r="A1098" s="13">
        <v>44136</v>
      </c>
      <c r="B1098">
        <v>33</v>
      </c>
      <c r="C1098" s="17">
        <f t="shared" si="53"/>
        <v>23.907004708521285</v>
      </c>
      <c r="D1098" s="17">
        <f t="shared" si="54"/>
        <v>9.0929952914787151</v>
      </c>
      <c r="E1098">
        <f t="shared" si="55"/>
        <v>9.0929952914787151</v>
      </c>
      <c r="F1098">
        <f t="shared" si="56"/>
        <v>82.682563370854083</v>
      </c>
      <c r="G1098" s="40">
        <f t="shared" si="57"/>
        <v>0.27554531186299136</v>
      </c>
      <c r="I1098" s="13">
        <v>44136</v>
      </c>
      <c r="J1098" s="127">
        <v>25</v>
      </c>
      <c r="K1098" s="17">
        <f t="shared" si="44"/>
        <v>22.125796149562547</v>
      </c>
      <c r="L1098" s="17">
        <f t="shared" si="58"/>
        <v>2.8742038504374534</v>
      </c>
      <c r="M1098">
        <f t="shared" si="59"/>
        <v>2.8742038504374534</v>
      </c>
      <c r="N1098">
        <f t="shared" si="60"/>
        <v>8.2610477738694836</v>
      </c>
      <c r="O1098" s="40">
        <f t="shared" si="61"/>
        <v>0.11496815401749813</v>
      </c>
      <c r="Q1098" s="13">
        <v>44136</v>
      </c>
      <c r="R1098" s="127">
        <v>9</v>
      </c>
      <c r="S1098" s="17">
        <f t="shared" si="42"/>
        <v>16.183654838650835</v>
      </c>
      <c r="T1098" s="17">
        <f t="shared" si="62"/>
        <v>-7.1836548386508348</v>
      </c>
      <c r="U1098">
        <f t="shared" si="63"/>
        <v>7.1836548386508348</v>
      </c>
      <c r="V1098">
        <f t="shared" si="64"/>
        <v>51.604896840871554</v>
      </c>
      <c r="W1098" s="40">
        <f t="shared" si="65"/>
        <v>0.79818387096120391</v>
      </c>
    </row>
    <row r="1099" spans="1:23" x14ac:dyDescent="0.3">
      <c r="A1099" s="13">
        <v>44137</v>
      </c>
      <c r="B1099">
        <v>27</v>
      </c>
      <c r="C1099" s="17">
        <f t="shared" si="53"/>
        <v>26.706429311012695</v>
      </c>
      <c r="D1099" s="17">
        <f t="shared" si="54"/>
        <v>0.29357068898730532</v>
      </c>
      <c r="E1099">
        <f t="shared" si="55"/>
        <v>0.29357068898730532</v>
      </c>
      <c r="F1099">
        <f t="shared" si="56"/>
        <v>8.6183749432481152E-2</v>
      </c>
      <c r="G1099" s="40">
        <f t="shared" si="57"/>
        <v>1.0872988481011307E-2</v>
      </c>
      <c r="I1099" s="13">
        <v>44137</v>
      </c>
      <c r="J1099" s="127">
        <v>30</v>
      </c>
      <c r="K1099" s="17">
        <f t="shared" si="44"/>
        <v>23.944849593248868</v>
      </c>
      <c r="L1099" s="17">
        <f t="shared" si="58"/>
        <v>6.0551504067511317</v>
      </c>
      <c r="M1099">
        <f t="shared" si="59"/>
        <v>6.0551504067511317</v>
      </c>
      <c r="N1099">
        <f t="shared" si="60"/>
        <v>36.664846448378398</v>
      </c>
      <c r="O1099" s="40">
        <f t="shared" si="61"/>
        <v>0.20183834689170438</v>
      </c>
      <c r="Q1099" s="13">
        <v>44137</v>
      </c>
      <c r="R1099" s="127">
        <v>16</v>
      </c>
      <c r="S1099" s="17">
        <f t="shared" si="42"/>
        <v>14.898382001814969</v>
      </c>
      <c r="T1099" s="17">
        <f t="shared" si="62"/>
        <v>1.1016179981850307</v>
      </c>
      <c r="U1099">
        <f t="shared" si="63"/>
        <v>1.1016179981850307</v>
      </c>
      <c r="V1099">
        <f t="shared" si="64"/>
        <v>1.2135622139251943</v>
      </c>
      <c r="W1099" s="40">
        <f t="shared" si="65"/>
        <v>6.8851124886564419E-2</v>
      </c>
    </row>
    <row r="1100" spans="1:23" x14ac:dyDescent="0.3">
      <c r="A1100" s="13">
        <v>44138</v>
      </c>
      <c r="B1100">
        <v>26</v>
      </c>
      <c r="C1100" s="17">
        <f t="shared" si="53"/>
        <v>27.446671502529004</v>
      </c>
      <c r="D1100" s="17">
        <f t="shared" si="54"/>
        <v>-1.4466715025290036</v>
      </c>
      <c r="E1100">
        <f t="shared" si="55"/>
        <v>1.4466715025290036</v>
      </c>
      <c r="F1100">
        <f t="shared" si="56"/>
        <v>2.0928584362295246</v>
      </c>
      <c r="G1100" s="40">
        <f t="shared" si="57"/>
        <v>5.5641211635730908E-2</v>
      </c>
      <c r="I1100" s="13">
        <v>44138</v>
      </c>
      <c r="J1100" s="127">
        <v>33</v>
      </c>
      <c r="K1100" s="17">
        <f t="shared" si="44"/>
        <v>29.557531383541626</v>
      </c>
      <c r="L1100" s="17">
        <f t="shared" si="58"/>
        <v>3.442468616458374</v>
      </c>
      <c r="M1100">
        <f t="shared" si="59"/>
        <v>3.442468616458374</v>
      </c>
      <c r="N1100">
        <f t="shared" si="60"/>
        <v>11.850590175300832</v>
      </c>
      <c r="O1100" s="40">
        <f t="shared" si="61"/>
        <v>0.10431723080176891</v>
      </c>
      <c r="Q1100" s="13">
        <v>44138</v>
      </c>
      <c r="R1100" s="127">
        <v>15</v>
      </c>
      <c r="S1100" s="17">
        <f t="shared" si="42"/>
        <v>13.630057533494181</v>
      </c>
      <c r="T1100" s="17">
        <f t="shared" si="62"/>
        <v>1.3699424665058189</v>
      </c>
      <c r="U1100">
        <f t="shared" si="63"/>
        <v>1.3699424665058189</v>
      </c>
      <c r="V1100">
        <f t="shared" si="64"/>
        <v>1.8767423615360466</v>
      </c>
      <c r="W1100" s="40">
        <f t="shared" si="65"/>
        <v>9.1329497767054596E-2</v>
      </c>
    </row>
    <row r="1101" spans="1:23" x14ac:dyDescent="0.3">
      <c r="A1101" s="13">
        <v>44139</v>
      </c>
      <c r="B1101">
        <v>22</v>
      </c>
      <c r="C1101" s="17">
        <f t="shared" si="53"/>
        <v>20.891931700268287</v>
      </c>
      <c r="D1101" s="17">
        <f t="shared" si="54"/>
        <v>1.1080682997317126</v>
      </c>
      <c r="E1101">
        <f t="shared" si="55"/>
        <v>1.1080682997317126</v>
      </c>
      <c r="F1101">
        <f t="shared" si="56"/>
        <v>1.2278153568703285</v>
      </c>
      <c r="G1101" s="40">
        <f t="shared" si="57"/>
        <v>5.036674089689603E-2</v>
      </c>
      <c r="I1101" s="13">
        <v>44139</v>
      </c>
      <c r="J1101" s="127">
        <v>26</v>
      </c>
      <c r="K1101" s="17">
        <f t="shared" si="44"/>
        <v>27.517298942471182</v>
      </c>
      <c r="L1101" s="17">
        <f t="shared" si="58"/>
        <v>-1.5172989424711822</v>
      </c>
      <c r="M1101">
        <f t="shared" si="59"/>
        <v>1.5172989424711822</v>
      </c>
      <c r="N1101">
        <f t="shared" si="60"/>
        <v>2.3021960808241682</v>
      </c>
      <c r="O1101" s="40">
        <f t="shared" si="61"/>
        <v>5.8357651633507007E-2</v>
      </c>
      <c r="Q1101" s="13">
        <v>44139</v>
      </c>
      <c r="R1101" s="127">
        <v>18</v>
      </c>
      <c r="S1101" s="17">
        <f t="shared" si="42"/>
        <v>12.812473372172407</v>
      </c>
      <c r="T1101" s="17">
        <f t="shared" si="62"/>
        <v>5.1875266278275927</v>
      </c>
      <c r="U1101">
        <f t="shared" si="63"/>
        <v>5.1875266278275927</v>
      </c>
      <c r="V1101">
        <f t="shared" si="64"/>
        <v>26.910432514420314</v>
      </c>
      <c r="W1101" s="40">
        <f t="shared" si="65"/>
        <v>0.28819592376819958</v>
      </c>
    </row>
    <row r="1102" spans="1:23" x14ac:dyDescent="0.3">
      <c r="A1102" s="13">
        <v>44140</v>
      </c>
      <c r="B1102">
        <v>15</v>
      </c>
      <c r="C1102" s="17">
        <f t="shared" si="53"/>
        <v>18.732125040809834</v>
      </c>
      <c r="D1102" s="17">
        <f t="shared" si="54"/>
        <v>-3.7321250408098336</v>
      </c>
      <c r="E1102">
        <f t="shared" si="55"/>
        <v>3.7321250408098336</v>
      </c>
      <c r="F1102">
        <f t="shared" si="56"/>
        <v>13.928757320239802</v>
      </c>
      <c r="G1102" s="40">
        <f t="shared" si="57"/>
        <v>0.24880833605398892</v>
      </c>
      <c r="I1102" s="13">
        <v>44140</v>
      </c>
      <c r="J1102">
        <v>31</v>
      </c>
      <c r="K1102" s="17">
        <f t="shared" si="44"/>
        <v>30.191004833282978</v>
      </c>
      <c r="L1102" s="17">
        <f t="shared" si="58"/>
        <v>0.80899516671702187</v>
      </c>
      <c r="M1102">
        <f t="shared" si="59"/>
        <v>0.80899516671702187</v>
      </c>
      <c r="N1102">
        <f t="shared" si="60"/>
        <v>0.65447317977150199</v>
      </c>
      <c r="O1102" s="40">
        <f t="shared" si="61"/>
        <v>2.6096618281194254E-2</v>
      </c>
      <c r="Q1102" s="13">
        <v>44140</v>
      </c>
      <c r="R1102">
        <v>16</v>
      </c>
      <c r="S1102" s="17">
        <f t="shared" si="42"/>
        <v>14.725648462459668</v>
      </c>
      <c r="T1102" s="17">
        <f t="shared" si="62"/>
        <v>1.2743515375403316</v>
      </c>
      <c r="U1102">
        <f t="shared" si="63"/>
        <v>1.2743515375403316</v>
      </c>
      <c r="V1102">
        <f t="shared" si="64"/>
        <v>1.6239718412314073</v>
      </c>
      <c r="W1102" s="40">
        <f t="shared" si="65"/>
        <v>7.9646971096270724E-2</v>
      </c>
    </row>
    <row r="1103" spans="1:23" x14ac:dyDescent="0.3">
      <c r="A1103" s="13">
        <v>44141</v>
      </c>
      <c r="B1103">
        <v>18</v>
      </c>
      <c r="C1103" s="17">
        <f t="shared" si="53"/>
        <v>17.966324378201783</v>
      </c>
      <c r="D1103" s="17">
        <f t="shared" si="54"/>
        <v>3.3675621798217037E-2</v>
      </c>
      <c r="E1103">
        <f t="shared" si="55"/>
        <v>3.3675621798217037E-2</v>
      </c>
      <c r="F1103">
        <f t="shared" si="56"/>
        <v>1.1340475034965504E-3</v>
      </c>
      <c r="G1103" s="40">
        <f t="shared" si="57"/>
        <v>1.8708678776787242E-3</v>
      </c>
      <c r="I1103" s="13">
        <v>44141</v>
      </c>
      <c r="J1103">
        <v>26</v>
      </c>
      <c r="K1103" s="17">
        <f t="shared" si="44"/>
        <v>26.899182510287023</v>
      </c>
      <c r="L1103" s="17">
        <f t="shared" si="58"/>
        <v>-0.89918251028702301</v>
      </c>
      <c r="M1103">
        <f t="shared" si="59"/>
        <v>0.89918251028702301</v>
      </c>
      <c r="N1103">
        <f t="shared" si="60"/>
        <v>0.80852918680607222</v>
      </c>
      <c r="O1103" s="40">
        <f t="shared" si="61"/>
        <v>3.458394270334704E-2</v>
      </c>
      <c r="Q1103" s="13">
        <v>44141</v>
      </c>
      <c r="R1103">
        <v>25</v>
      </c>
      <c r="S1103" s="17">
        <f t="shared" si="42"/>
        <v>17.481615115263548</v>
      </c>
      <c r="T1103" s="17">
        <f t="shared" si="62"/>
        <v>7.5183848847364523</v>
      </c>
      <c r="U1103">
        <f t="shared" si="63"/>
        <v>7.5183848847364523</v>
      </c>
      <c r="V1103">
        <f t="shared" si="64"/>
        <v>56.526111275033557</v>
      </c>
      <c r="W1103" s="40">
        <f t="shared" si="65"/>
        <v>0.30073539538945809</v>
      </c>
    </row>
    <row r="1104" spans="1:23" x14ac:dyDescent="0.3">
      <c r="A1104" s="13">
        <v>44142</v>
      </c>
      <c r="B1104">
        <v>26</v>
      </c>
      <c r="C1104" s="17">
        <f t="shared" si="53"/>
        <v>23.26623224914664</v>
      </c>
      <c r="D1104" s="17">
        <f t="shared" si="54"/>
        <v>2.7337677508533602</v>
      </c>
      <c r="E1104">
        <f t="shared" si="55"/>
        <v>2.7337677508533602</v>
      </c>
      <c r="F1104">
        <f t="shared" si="56"/>
        <v>7.4734861156058399</v>
      </c>
      <c r="G1104" s="40">
        <f t="shared" si="57"/>
        <v>0.10514491349436</v>
      </c>
      <c r="I1104" s="13">
        <v>44142</v>
      </c>
      <c r="J1104">
        <v>33</v>
      </c>
      <c r="K1104" s="17">
        <f t="shared" si="44"/>
        <v>24.064671851533941</v>
      </c>
      <c r="L1104" s="17">
        <f t="shared" si="58"/>
        <v>8.9353281484660592</v>
      </c>
      <c r="M1104">
        <f t="shared" si="59"/>
        <v>8.9353281484660592</v>
      </c>
      <c r="N1104">
        <f t="shared" si="60"/>
        <v>79.840089120769889</v>
      </c>
      <c r="O1104" s="40">
        <f t="shared" si="61"/>
        <v>0.27076751965048662</v>
      </c>
      <c r="Q1104" s="13">
        <v>44142</v>
      </c>
      <c r="R1104">
        <v>12</v>
      </c>
      <c r="S1104" s="17">
        <f t="shared" si="42"/>
        <v>24.409878173314194</v>
      </c>
      <c r="T1104" s="17">
        <f t="shared" si="62"/>
        <v>-12.409878173314194</v>
      </c>
      <c r="U1104">
        <f t="shared" si="63"/>
        <v>12.409878173314194</v>
      </c>
      <c r="V1104">
        <f t="shared" si="64"/>
        <v>154.00507627650003</v>
      </c>
      <c r="W1104" s="40">
        <f t="shared" si="65"/>
        <v>1.0341565144428495</v>
      </c>
    </row>
    <row r="1105" spans="1:25" x14ac:dyDescent="0.3">
      <c r="A1105" s="13">
        <v>44143</v>
      </c>
      <c r="B1105">
        <v>31</v>
      </c>
      <c r="C1105" s="17">
        <f t="shared" si="53"/>
        <v>26.570324789361234</v>
      </c>
      <c r="D1105" s="17">
        <f t="shared" si="54"/>
        <v>4.4296752106387665</v>
      </c>
      <c r="E1105">
        <f t="shared" si="55"/>
        <v>4.4296752106387665</v>
      </c>
      <c r="F1105">
        <f t="shared" si="56"/>
        <v>19.622022471747599</v>
      </c>
      <c r="G1105" s="40">
        <f t="shared" si="57"/>
        <v>0.14289274873028279</v>
      </c>
      <c r="I1105" s="13">
        <v>44143</v>
      </c>
      <c r="J1105">
        <v>22</v>
      </c>
      <c r="K1105" s="17">
        <f t="shared" si="44"/>
        <v>23.090248740295007</v>
      </c>
      <c r="L1105" s="17">
        <f t="shared" si="58"/>
        <v>-1.0902487402950065</v>
      </c>
      <c r="M1105">
        <f t="shared" si="59"/>
        <v>1.0902487402950065</v>
      </c>
      <c r="N1105">
        <f t="shared" si="60"/>
        <v>1.1886423157148485</v>
      </c>
      <c r="O1105" s="40">
        <f t="shared" si="61"/>
        <v>4.9556760922500297E-2</v>
      </c>
      <c r="Q1105" s="13">
        <v>44143</v>
      </c>
      <c r="R1105">
        <v>16</v>
      </c>
      <c r="S1105" s="17">
        <f t="shared" si="42"/>
        <v>12.023800160000867</v>
      </c>
      <c r="T1105" s="17">
        <f t="shared" si="62"/>
        <v>3.9761998399991327</v>
      </c>
      <c r="U1105">
        <f t="shared" si="63"/>
        <v>3.9761998399991327</v>
      </c>
      <c r="V1105">
        <f t="shared" si="64"/>
        <v>15.810165167609128</v>
      </c>
      <c r="W1105" s="40">
        <f t="shared" si="65"/>
        <v>0.2485124899999458</v>
      </c>
    </row>
    <row r="1106" spans="1:25" x14ac:dyDescent="0.3">
      <c r="A1106" s="13">
        <v>44144</v>
      </c>
      <c r="B1106">
        <v>31</v>
      </c>
      <c r="C1106" s="17">
        <f t="shared" si="53"/>
        <v>26.066922477031937</v>
      </c>
      <c r="D1106" s="17">
        <f t="shared" si="54"/>
        <v>4.9330775229680626</v>
      </c>
      <c r="E1106">
        <f t="shared" si="55"/>
        <v>4.9330775229680626</v>
      </c>
      <c r="F1106">
        <f t="shared" si="56"/>
        <v>24.335253847612716</v>
      </c>
      <c r="G1106" s="40">
        <f t="shared" si="57"/>
        <v>0.15913153299896976</v>
      </c>
      <c r="I1106" s="13">
        <v>44144</v>
      </c>
      <c r="J1106">
        <v>28</v>
      </c>
      <c r="K1106" s="17">
        <f t="shared" si="44"/>
        <v>27.173134708168778</v>
      </c>
      <c r="L1106" s="17">
        <f t="shared" si="58"/>
        <v>0.82686529183122204</v>
      </c>
      <c r="M1106">
        <f t="shared" si="59"/>
        <v>0.82686529183122204</v>
      </c>
      <c r="N1106">
        <f t="shared" si="60"/>
        <v>0.68370621083513194</v>
      </c>
      <c r="O1106" s="40">
        <f t="shared" si="61"/>
        <v>2.95309032796865E-2</v>
      </c>
      <c r="Q1106" s="13">
        <v>44144</v>
      </c>
      <c r="R1106">
        <v>11</v>
      </c>
      <c r="S1106" s="17">
        <f t="shared" si="42"/>
        <v>17.446950077057441</v>
      </c>
      <c r="T1106" s="17">
        <f t="shared" si="62"/>
        <v>-6.4469500770574406</v>
      </c>
      <c r="U1106">
        <f t="shared" si="63"/>
        <v>6.4469500770574406</v>
      </c>
      <c r="V1106">
        <f t="shared" si="64"/>
        <v>41.563165296070942</v>
      </c>
      <c r="W1106" s="40">
        <f t="shared" si="65"/>
        <v>0.58608637064158553</v>
      </c>
    </row>
    <row r="1107" spans="1:25" x14ac:dyDescent="0.3">
      <c r="A1107" s="13">
        <v>44145</v>
      </c>
      <c r="B1107">
        <v>21</v>
      </c>
      <c r="C1107" s="17">
        <f t="shared" si="53"/>
        <v>27.883442152934638</v>
      </c>
      <c r="D1107" s="17">
        <f t="shared" si="54"/>
        <v>-6.8834421529346379</v>
      </c>
      <c r="E1107">
        <f t="shared" si="55"/>
        <v>6.8834421529346379</v>
      </c>
      <c r="F1107">
        <f t="shared" si="56"/>
        <v>47.381775872797441</v>
      </c>
      <c r="G1107" s="40">
        <f t="shared" si="57"/>
        <v>0.3277829596635542</v>
      </c>
      <c r="I1107" s="13">
        <v>44145</v>
      </c>
      <c r="J1107">
        <v>31</v>
      </c>
      <c r="K1107" s="17">
        <f t="shared" si="44"/>
        <v>30.893127862861181</v>
      </c>
      <c r="L1107" s="17">
        <f t="shared" si="58"/>
        <v>0.1068721371388186</v>
      </c>
      <c r="M1107">
        <f t="shared" si="59"/>
        <v>0.1068721371388186</v>
      </c>
      <c r="N1107">
        <f t="shared" si="60"/>
        <v>1.1421653696618451E-2</v>
      </c>
      <c r="O1107" s="40">
        <f t="shared" si="61"/>
        <v>3.4474882948006E-3</v>
      </c>
      <c r="Q1107" s="13">
        <v>44145</v>
      </c>
      <c r="R1107">
        <v>14</v>
      </c>
      <c r="S1107" s="17">
        <f t="shared" si="42"/>
        <v>14.84095427683418</v>
      </c>
      <c r="T1107" s="17">
        <f t="shared" si="62"/>
        <v>-0.84095427683418045</v>
      </c>
      <c r="U1107">
        <f t="shared" si="63"/>
        <v>0.84095427683418045</v>
      </c>
      <c r="V1107">
        <f t="shared" si="64"/>
        <v>0.70720409572569942</v>
      </c>
      <c r="W1107" s="40">
        <f t="shared" si="65"/>
        <v>6.0068162631012889E-2</v>
      </c>
    </row>
    <row r="1108" spans="1:25" ht="15" thickBot="1" x14ac:dyDescent="0.35">
      <c r="A1108" s="21">
        <v>44146</v>
      </c>
      <c r="B1108" s="22">
        <v>10</v>
      </c>
      <c r="C1108" s="23">
        <f t="shared" si="53"/>
        <v>20.61834161849778</v>
      </c>
      <c r="D1108" s="23">
        <f t="shared" si="54"/>
        <v>-10.61834161849778</v>
      </c>
      <c r="E1108" s="22">
        <f t="shared" si="55"/>
        <v>10.61834161849778</v>
      </c>
      <c r="F1108" s="22">
        <f t="shared" si="56"/>
        <v>112.74917872712206</v>
      </c>
      <c r="G1108" s="44">
        <f t="shared" si="57"/>
        <v>1.061834161849778</v>
      </c>
      <c r="H1108" s="22"/>
      <c r="I1108" s="21">
        <v>44146</v>
      </c>
      <c r="J1108" s="22">
        <v>10</v>
      </c>
      <c r="K1108" s="23">
        <f t="shared" si="44"/>
        <v>26.709456346163115</v>
      </c>
      <c r="L1108" s="23">
        <f t="shared" si="58"/>
        <v>-16.709456346163115</v>
      </c>
      <c r="M1108" s="22">
        <f t="shared" si="59"/>
        <v>16.709456346163115</v>
      </c>
      <c r="N1108" s="22">
        <f t="shared" si="60"/>
        <v>279.20593138433082</v>
      </c>
      <c r="O1108" s="44">
        <f t="shared" si="61"/>
        <v>1.6709456346163116</v>
      </c>
      <c r="P1108" s="22"/>
      <c r="Q1108" s="21">
        <v>44146</v>
      </c>
      <c r="R1108" s="22">
        <v>11</v>
      </c>
      <c r="S1108" s="23">
        <f t="shared" si="42"/>
        <v>19.440377416015114</v>
      </c>
      <c r="T1108" s="23">
        <f t="shared" si="62"/>
        <v>-8.4403774160151137</v>
      </c>
      <c r="U1108" s="22">
        <f t="shared" si="63"/>
        <v>8.4403774160151137</v>
      </c>
      <c r="V1108" s="22">
        <f t="shared" si="64"/>
        <v>71.239970924777964</v>
      </c>
      <c r="W1108" s="44">
        <f t="shared" si="65"/>
        <v>0.76730703781955578</v>
      </c>
      <c r="X1108" s="22"/>
      <c r="Y1108" s="22"/>
    </row>
    <row r="1109" spans="1:25" x14ac:dyDescent="0.3">
      <c r="A1109" s="13">
        <v>44147</v>
      </c>
      <c r="B1109">
        <v>18</v>
      </c>
      <c r="C1109" s="17">
        <v>20.410579176804369</v>
      </c>
      <c r="D1109" s="17">
        <f t="shared" ref="D1109:D1115" si="66">B1109-C1109</f>
        <v>-2.4105791768043687</v>
      </c>
      <c r="E1109">
        <f t="shared" ref="E1109:E1115" si="67">ABS(D1109)</f>
        <v>2.4105791768043687</v>
      </c>
      <c r="F1109">
        <f t="shared" ref="F1109:F1115" si="68">E1109^2</f>
        <v>5.8108919676428279</v>
      </c>
      <c r="G1109" s="40">
        <f t="shared" ref="G1109:G1115" si="69">E1109/B1109</f>
        <v>0.13392106537802048</v>
      </c>
      <c r="I1109" s="13">
        <v>44147</v>
      </c>
      <c r="J1109">
        <v>32</v>
      </c>
      <c r="K1109" s="17">
        <v>27.214927204874915</v>
      </c>
      <c r="L1109" s="17">
        <f t="shared" ref="L1109:L1115" si="70">J1109-K1109</f>
        <v>4.7850727951250853</v>
      </c>
      <c r="M1109">
        <f t="shared" ref="M1109:M1115" si="71">ABS(L1109)</f>
        <v>4.7850727951250853</v>
      </c>
      <c r="N1109">
        <f t="shared" ref="N1109:N1115" si="72">M1109^2</f>
        <v>22.896921654646196</v>
      </c>
      <c r="O1109" s="40">
        <f t="shared" ref="O1109:O1115" si="73">ABS(M1109/J1109)</f>
        <v>0.14953352484765892</v>
      </c>
      <c r="Q1109" s="13">
        <v>44147</v>
      </c>
      <c r="R1109">
        <v>8</v>
      </c>
      <c r="S1109" s="17">
        <v>8.6962397841747716</v>
      </c>
      <c r="T1109" s="17">
        <f t="shared" ref="T1109:T1115" si="74">R1109-S1109</f>
        <v>-0.69623978417477161</v>
      </c>
      <c r="U1109">
        <f t="shared" ref="U1109:U1115" si="75">ABS(T1109)</f>
        <v>0.69623978417477161</v>
      </c>
      <c r="V1109">
        <f t="shared" ref="V1109:V1115" si="76">U1109^2</f>
        <v>0.48474983706773256</v>
      </c>
      <c r="W1109" s="40">
        <f t="shared" ref="W1109:W1115" si="77">ABS(U1109/R1109)</f>
        <v>8.7029973021846452E-2</v>
      </c>
      <c r="Y1109" t="s">
        <v>192</v>
      </c>
    </row>
    <row r="1110" spans="1:25" x14ac:dyDescent="0.3">
      <c r="A1110" s="13">
        <v>44148</v>
      </c>
      <c r="B1110">
        <v>18</v>
      </c>
      <c r="C1110" s="17">
        <v>17.651674646727898</v>
      </c>
      <c r="D1110" s="17">
        <f t="shared" si="66"/>
        <v>0.34832535327210223</v>
      </c>
      <c r="E1110">
        <f t="shared" si="67"/>
        <v>0.34832535327210223</v>
      </c>
      <c r="F1110">
        <f t="shared" si="68"/>
        <v>0.12133055173213482</v>
      </c>
      <c r="G1110" s="40">
        <f t="shared" si="69"/>
        <v>1.935140851511679E-2</v>
      </c>
      <c r="I1110" s="13">
        <v>44148</v>
      </c>
      <c r="J1110">
        <v>24</v>
      </c>
      <c r="K1110" s="17">
        <v>21.570328727726139</v>
      </c>
      <c r="L1110" s="17">
        <f t="shared" si="70"/>
        <v>2.4296712722738611</v>
      </c>
      <c r="M1110">
        <f t="shared" si="71"/>
        <v>2.4296712722738611</v>
      </c>
      <c r="N1110">
        <f t="shared" si="72"/>
        <v>5.9033024913128829</v>
      </c>
      <c r="O1110" s="40">
        <f t="shared" si="73"/>
        <v>0.10123630301141089</v>
      </c>
      <c r="Q1110" s="13">
        <v>44148</v>
      </c>
      <c r="R1110">
        <v>14</v>
      </c>
      <c r="S1110" s="17">
        <v>10.99444061724993</v>
      </c>
      <c r="T1110" s="17">
        <f t="shared" si="74"/>
        <v>3.0055593827500697</v>
      </c>
      <c r="U1110">
        <f t="shared" si="75"/>
        <v>3.0055593827500697</v>
      </c>
      <c r="V1110">
        <f t="shared" si="76"/>
        <v>9.0333872032369804</v>
      </c>
      <c r="W1110" s="40">
        <f t="shared" si="77"/>
        <v>0.21468281305357642</v>
      </c>
    </row>
    <row r="1111" spans="1:25" x14ac:dyDescent="0.3">
      <c r="A1111" s="13">
        <v>44149</v>
      </c>
      <c r="B1111">
        <v>23</v>
      </c>
      <c r="C1111" s="17">
        <v>24.133295278699833</v>
      </c>
      <c r="D1111" s="17">
        <f t="shared" si="66"/>
        <v>-1.1332952786998334</v>
      </c>
      <c r="E1111">
        <f t="shared" si="67"/>
        <v>1.1332952786998334</v>
      </c>
      <c r="F1111">
        <f t="shared" si="68"/>
        <v>1.2843581887233331</v>
      </c>
      <c r="G1111" s="40">
        <f t="shared" si="69"/>
        <v>4.9273707769557973E-2</v>
      </c>
      <c r="I1111" s="13">
        <v>44149</v>
      </c>
      <c r="J1111">
        <v>26</v>
      </c>
      <c r="K1111" s="17">
        <v>23.195384197517988</v>
      </c>
      <c r="L1111" s="17">
        <f t="shared" si="70"/>
        <v>2.8046158024820116</v>
      </c>
      <c r="M1111">
        <f t="shared" si="71"/>
        <v>2.8046158024820116</v>
      </c>
      <c r="N1111">
        <f t="shared" si="72"/>
        <v>7.8658697995318176</v>
      </c>
      <c r="O1111" s="40">
        <f t="shared" si="73"/>
        <v>0.10786983855700044</v>
      </c>
      <c r="Q1111" s="13">
        <v>44149</v>
      </c>
      <c r="R1111">
        <v>14</v>
      </c>
      <c r="S1111" s="17">
        <v>14.348406407866365</v>
      </c>
      <c r="T1111" s="17">
        <f t="shared" si="74"/>
        <v>-0.34840640786636534</v>
      </c>
      <c r="U1111">
        <f t="shared" si="75"/>
        <v>0.34840640786636534</v>
      </c>
      <c r="V1111">
        <f t="shared" si="76"/>
        <v>0.12138702504234412</v>
      </c>
      <c r="W1111" s="40">
        <f t="shared" si="77"/>
        <v>2.4886171990454668E-2</v>
      </c>
    </row>
    <row r="1112" spans="1:25" x14ac:dyDescent="0.3">
      <c r="A1112" s="13">
        <v>44150</v>
      </c>
      <c r="B1112">
        <v>23</v>
      </c>
      <c r="C1112" s="17">
        <v>20.659803684783256</v>
      </c>
      <c r="D1112" s="17">
        <f t="shared" si="66"/>
        <v>2.340196315216744</v>
      </c>
      <c r="E1112">
        <f t="shared" si="67"/>
        <v>2.340196315216744</v>
      </c>
      <c r="F1112">
        <f t="shared" si="68"/>
        <v>5.4765187937540265</v>
      </c>
      <c r="G1112" s="40">
        <f t="shared" si="69"/>
        <v>0.10174766587898887</v>
      </c>
      <c r="I1112" s="13">
        <v>44150</v>
      </c>
      <c r="J1112">
        <v>28</v>
      </c>
      <c r="K1112" s="17">
        <v>20.674747946416367</v>
      </c>
      <c r="L1112" s="17">
        <f t="shared" si="70"/>
        <v>7.3252520535836325</v>
      </c>
      <c r="M1112">
        <f t="shared" si="71"/>
        <v>7.3252520535836325</v>
      </c>
      <c r="N1112">
        <f t="shared" si="72"/>
        <v>53.659317648531228</v>
      </c>
      <c r="O1112" s="40">
        <f t="shared" si="73"/>
        <v>0.26161614477084399</v>
      </c>
      <c r="Q1112" s="13">
        <v>44150</v>
      </c>
      <c r="R1112">
        <v>18</v>
      </c>
      <c r="S1112" s="17">
        <v>16.413997208989553</v>
      </c>
      <c r="T1112" s="17">
        <f t="shared" si="74"/>
        <v>1.5860027910104471</v>
      </c>
      <c r="U1112">
        <f t="shared" si="75"/>
        <v>1.5860027910104471</v>
      </c>
      <c r="V1112">
        <f t="shared" si="76"/>
        <v>2.5154048530929276</v>
      </c>
      <c r="W1112" s="40">
        <f t="shared" si="77"/>
        <v>8.8111266167247057E-2</v>
      </c>
    </row>
    <row r="1113" spans="1:25" x14ac:dyDescent="0.3">
      <c r="A1113" s="13">
        <v>44151</v>
      </c>
      <c r="B1113">
        <v>27</v>
      </c>
      <c r="C1113" s="17">
        <v>21.56705861788399</v>
      </c>
      <c r="D1113" s="17">
        <f t="shared" si="66"/>
        <v>5.4329413821160095</v>
      </c>
      <c r="E1113">
        <f t="shared" si="67"/>
        <v>5.4329413821160095</v>
      </c>
      <c r="F1113">
        <f t="shared" si="68"/>
        <v>29.516852061508615</v>
      </c>
      <c r="G1113" s="40">
        <f t="shared" si="69"/>
        <v>0.20122005118948183</v>
      </c>
      <c r="I1113" s="13">
        <v>44151</v>
      </c>
      <c r="J1113">
        <v>35</v>
      </c>
      <c r="K1113" s="17">
        <v>25.683160667065369</v>
      </c>
      <c r="L1113" s="17">
        <f t="shared" si="70"/>
        <v>9.3168393329346308</v>
      </c>
      <c r="M1113">
        <f t="shared" si="71"/>
        <v>9.3168393329346308</v>
      </c>
      <c r="N1113">
        <f t="shared" si="72"/>
        <v>86.803495155717812</v>
      </c>
      <c r="O1113" s="40">
        <f t="shared" si="73"/>
        <v>0.26619540951241805</v>
      </c>
      <c r="Q1113" s="13">
        <v>44151</v>
      </c>
      <c r="R1113">
        <v>15</v>
      </c>
      <c r="S1113" s="17">
        <v>12.162525916090251</v>
      </c>
      <c r="T1113" s="17">
        <f t="shared" si="74"/>
        <v>2.8374740839097488</v>
      </c>
      <c r="U1113">
        <f t="shared" si="75"/>
        <v>2.8374740839097488</v>
      </c>
      <c r="V1113">
        <f t="shared" si="76"/>
        <v>8.0512591768594675</v>
      </c>
      <c r="W1113" s="40">
        <f t="shared" si="77"/>
        <v>0.18916493892731659</v>
      </c>
    </row>
    <row r="1114" spans="1:25" x14ac:dyDescent="0.3">
      <c r="A1114" s="13">
        <v>44152</v>
      </c>
      <c r="B1114">
        <v>29</v>
      </c>
      <c r="C1114" s="17">
        <v>23.985923008436806</v>
      </c>
      <c r="D1114" s="17">
        <f t="shared" si="66"/>
        <v>5.0140769915631935</v>
      </c>
      <c r="E1114">
        <f t="shared" si="67"/>
        <v>5.0140769915631935</v>
      </c>
      <c r="F1114">
        <f t="shared" si="68"/>
        <v>25.140968077323407</v>
      </c>
      <c r="G1114" s="40">
        <f t="shared" si="69"/>
        <v>0.17289920660562735</v>
      </c>
      <c r="I1114" s="13">
        <v>44152</v>
      </c>
      <c r="J1114">
        <v>31</v>
      </c>
      <c r="K1114" s="17">
        <v>29.645052385390954</v>
      </c>
      <c r="L1114" s="17">
        <f t="shared" si="70"/>
        <v>1.3549476146090456</v>
      </c>
      <c r="M1114">
        <f t="shared" si="71"/>
        <v>1.3549476146090456</v>
      </c>
      <c r="N1114">
        <f t="shared" si="72"/>
        <v>1.8358830383347426</v>
      </c>
      <c r="O1114" s="40">
        <f t="shared" si="73"/>
        <v>4.3707987568033728E-2</v>
      </c>
      <c r="Q1114" s="13">
        <v>44152</v>
      </c>
      <c r="R1114">
        <v>9</v>
      </c>
      <c r="S1114" s="17">
        <v>14.006514832693181</v>
      </c>
      <c r="T1114" s="17">
        <f t="shared" si="74"/>
        <v>-5.0065148326931812</v>
      </c>
      <c r="U1114">
        <f t="shared" si="75"/>
        <v>5.0065148326931812</v>
      </c>
      <c r="V1114">
        <f t="shared" si="76"/>
        <v>25.065190769976834</v>
      </c>
      <c r="W1114" s="40">
        <f t="shared" si="77"/>
        <v>0.55627942585479795</v>
      </c>
    </row>
    <row r="1115" spans="1:25" x14ac:dyDescent="0.3">
      <c r="A1115" s="13">
        <v>44153</v>
      </c>
      <c r="B1115">
        <v>12</v>
      </c>
      <c r="C1115" s="17">
        <v>18.532713516171214</v>
      </c>
      <c r="D1115" s="17">
        <f t="shared" si="66"/>
        <v>-6.5327135161712135</v>
      </c>
      <c r="E1115">
        <f t="shared" si="67"/>
        <v>6.5327135161712135</v>
      </c>
      <c r="F1115">
        <f t="shared" si="68"/>
        <v>42.676345884366057</v>
      </c>
      <c r="G1115" s="40">
        <f t="shared" si="69"/>
        <v>0.5443927930142678</v>
      </c>
      <c r="I1115" s="13">
        <v>44153</v>
      </c>
      <c r="J1115">
        <v>19</v>
      </c>
      <c r="K1115" s="17">
        <v>24.089732681322495</v>
      </c>
      <c r="L1115" s="17">
        <f t="shared" si="70"/>
        <v>-5.089732681322495</v>
      </c>
      <c r="M1115">
        <f t="shared" si="71"/>
        <v>5.089732681322495</v>
      </c>
      <c r="N1115">
        <f t="shared" si="72"/>
        <v>25.905378767322276</v>
      </c>
      <c r="O1115" s="40">
        <f t="shared" si="73"/>
        <v>0.26788066743802608</v>
      </c>
      <c r="Q1115" s="13">
        <v>44153</v>
      </c>
      <c r="R1115">
        <v>13</v>
      </c>
      <c r="S1115" s="17">
        <v>10.994001557189414</v>
      </c>
      <c r="T1115" s="17">
        <f t="shared" si="74"/>
        <v>2.0059984428105864</v>
      </c>
      <c r="U1115">
        <f t="shared" si="75"/>
        <v>2.0059984428105864</v>
      </c>
      <c r="V1115">
        <f t="shared" si="76"/>
        <v>4.0240297525584969</v>
      </c>
      <c r="W1115" s="40">
        <f t="shared" si="77"/>
        <v>0.15430757252389127</v>
      </c>
    </row>
    <row r="1116" spans="1:25" x14ac:dyDescent="0.3">
      <c r="A1116" s="13">
        <v>44154</v>
      </c>
      <c r="B1116">
        <v>28</v>
      </c>
      <c r="C1116" s="17">
        <v>18.959508687977245</v>
      </c>
      <c r="D1116" s="17">
        <f t="shared" ref="D1116:D1126" si="78">B1116-C1116</f>
        <v>9.0404913120227555</v>
      </c>
      <c r="E1116">
        <f t="shared" ref="E1116:E1126" si="79">ABS(D1116)</f>
        <v>9.0404913120227555</v>
      </c>
      <c r="F1116">
        <f t="shared" ref="F1116:F1126" si="80">E1116^2</f>
        <v>81.730483162758929</v>
      </c>
      <c r="G1116" s="40">
        <f t="shared" ref="G1116:G1126" si="81">E1116/B1116</f>
        <v>0.32287468971509842</v>
      </c>
      <c r="I1116" s="13">
        <v>44154</v>
      </c>
      <c r="J1116">
        <v>35</v>
      </c>
      <c r="K1116" s="17">
        <v>28.995230619147698</v>
      </c>
      <c r="L1116" s="17">
        <f t="shared" ref="L1116:L1126" si="82">J1116-K1116</f>
        <v>6.0047693808523022</v>
      </c>
      <c r="M1116">
        <f t="shared" ref="M1116:M1126" si="83">ABS(L1116)</f>
        <v>6.0047693808523022</v>
      </c>
      <c r="N1116">
        <f t="shared" ref="N1116:N1126" si="84">M1116^2</f>
        <v>36.05725531722134</v>
      </c>
      <c r="O1116" s="40">
        <f t="shared" ref="O1116:O1126" si="85">ABS(M1116/J1116)</f>
        <v>0.17156483945292292</v>
      </c>
      <c r="Q1116" s="13">
        <v>44154</v>
      </c>
      <c r="R1116">
        <v>16</v>
      </c>
      <c r="S1116" s="17">
        <v>10.492061419640091</v>
      </c>
      <c r="T1116" s="17">
        <f t="shared" ref="T1116:T1126" si="86">R1116-S1116</f>
        <v>5.5079385803599088</v>
      </c>
      <c r="U1116">
        <f t="shared" ref="U1116:U1126" si="87">ABS(T1116)</f>
        <v>5.5079385803599088</v>
      </c>
      <c r="V1116">
        <f t="shared" ref="V1116:V1126" si="88">U1116^2</f>
        <v>30.337387405017129</v>
      </c>
      <c r="W1116" s="40">
        <f t="shared" ref="W1116:W1126" si="89">ABS(U1116/R1116)</f>
        <v>0.3442461612724943</v>
      </c>
    </row>
    <row r="1117" spans="1:25" x14ac:dyDescent="0.3">
      <c r="A1117" s="13">
        <v>44155</v>
      </c>
      <c r="B1117">
        <v>31</v>
      </c>
      <c r="C1117" s="17">
        <v>17.166385511450944</v>
      </c>
      <c r="D1117" s="17">
        <f t="shared" si="78"/>
        <v>13.833614488549056</v>
      </c>
      <c r="E1117">
        <f t="shared" si="79"/>
        <v>13.833614488549056</v>
      </c>
      <c r="F1117">
        <f t="shared" si="80"/>
        <v>191.36888981779435</v>
      </c>
      <c r="G1117" s="40">
        <f t="shared" si="81"/>
        <v>0.44624562866287276</v>
      </c>
      <c r="I1117" s="13">
        <v>44155</v>
      </c>
      <c r="J1117">
        <v>33</v>
      </c>
      <c r="K1117" s="17">
        <v>30.026498179203347</v>
      </c>
      <c r="L1117" s="17">
        <f t="shared" si="82"/>
        <v>2.9735018207966526</v>
      </c>
      <c r="M1117">
        <f t="shared" si="83"/>
        <v>2.9735018207966526</v>
      </c>
      <c r="N1117">
        <f t="shared" si="84"/>
        <v>8.8417130782810087</v>
      </c>
      <c r="O1117" s="40">
        <f t="shared" si="85"/>
        <v>9.0106115781716747E-2</v>
      </c>
      <c r="Q1117" s="13">
        <v>44155</v>
      </c>
      <c r="R1117">
        <v>6</v>
      </c>
      <c r="S1117" s="17">
        <v>19.570067333042864</v>
      </c>
      <c r="T1117" s="17">
        <f t="shared" si="86"/>
        <v>-13.570067333042864</v>
      </c>
      <c r="U1117">
        <f t="shared" si="87"/>
        <v>13.570067333042864</v>
      </c>
      <c r="V1117">
        <f t="shared" si="88"/>
        <v>184.14672742331709</v>
      </c>
      <c r="W1117" s="40">
        <f t="shared" si="89"/>
        <v>2.2616778888404774</v>
      </c>
    </row>
    <row r="1118" spans="1:25" x14ac:dyDescent="0.3">
      <c r="A1118" s="13">
        <v>44156</v>
      </c>
      <c r="B1118">
        <v>27</v>
      </c>
      <c r="C1118" s="17">
        <v>22.749178883279015</v>
      </c>
      <c r="D1118" s="17">
        <f t="shared" si="78"/>
        <v>4.2508211167209851</v>
      </c>
      <c r="E1118">
        <f t="shared" si="79"/>
        <v>4.2508211167209851</v>
      </c>
      <c r="F1118">
        <f t="shared" si="80"/>
        <v>18.069480166361043</v>
      </c>
      <c r="G1118" s="40">
        <f t="shared" si="81"/>
        <v>0.15743781913781427</v>
      </c>
      <c r="I1118" s="13">
        <v>44156</v>
      </c>
      <c r="J1118">
        <v>25</v>
      </c>
      <c r="K1118" s="17">
        <v>28.897732668995673</v>
      </c>
      <c r="L1118" s="17">
        <f t="shared" si="82"/>
        <v>-3.8977326689956726</v>
      </c>
      <c r="M1118">
        <f t="shared" si="83"/>
        <v>3.8977326689956726</v>
      </c>
      <c r="N1118">
        <f t="shared" si="84"/>
        <v>15.19231995895613</v>
      </c>
      <c r="O1118" s="40">
        <f t="shared" si="85"/>
        <v>0.15590930675982689</v>
      </c>
      <c r="Q1118" s="13">
        <v>44156</v>
      </c>
      <c r="R1118">
        <v>13</v>
      </c>
      <c r="S1118" s="17">
        <v>11.722394846473033</v>
      </c>
      <c r="T1118" s="17">
        <f t="shared" si="86"/>
        <v>1.2776051535269666</v>
      </c>
      <c r="U1118">
        <f t="shared" si="87"/>
        <v>1.2776051535269666</v>
      </c>
      <c r="V1118">
        <f t="shared" si="88"/>
        <v>1.6322749283186639</v>
      </c>
      <c r="W1118" s="40">
        <f t="shared" si="89"/>
        <v>9.8277319502074356E-2</v>
      </c>
    </row>
    <row r="1119" spans="1:25" x14ac:dyDescent="0.3">
      <c r="A1119" s="13">
        <v>44157</v>
      </c>
      <c r="B1119">
        <v>27</v>
      </c>
      <c r="C1119" s="17">
        <v>25.251876889065255</v>
      </c>
      <c r="D1119" s="17">
        <f t="shared" si="78"/>
        <v>1.7481231109347455</v>
      </c>
      <c r="E1119">
        <f t="shared" si="79"/>
        <v>1.7481231109347455</v>
      </c>
      <c r="F1119">
        <f t="shared" si="80"/>
        <v>3.0559344109841726</v>
      </c>
      <c r="G1119" s="40">
        <f t="shared" si="81"/>
        <v>6.4745300404990574E-2</v>
      </c>
      <c r="I1119" s="13">
        <v>44157</v>
      </c>
      <c r="J1119">
        <v>32</v>
      </c>
      <c r="K1119" s="17">
        <v>21.21975304706568</v>
      </c>
      <c r="L1119" s="17">
        <f t="shared" si="82"/>
        <v>10.78024695293432</v>
      </c>
      <c r="M1119">
        <f t="shared" si="83"/>
        <v>10.78024695293432</v>
      </c>
      <c r="N1119">
        <f t="shared" si="84"/>
        <v>116.21372436624969</v>
      </c>
      <c r="O1119" s="40">
        <f t="shared" si="85"/>
        <v>0.3368827172791975</v>
      </c>
      <c r="Q1119" s="13">
        <v>44157</v>
      </c>
      <c r="R1119">
        <v>19</v>
      </c>
      <c r="S1119" s="17">
        <v>13.833054204074459</v>
      </c>
      <c r="T1119" s="17">
        <f t="shared" si="86"/>
        <v>5.1669457959255407</v>
      </c>
      <c r="U1119">
        <f t="shared" si="87"/>
        <v>5.1669457959255407</v>
      </c>
      <c r="V1119">
        <f t="shared" si="88"/>
        <v>26.69732885803262</v>
      </c>
      <c r="W1119" s="40">
        <f t="shared" si="89"/>
        <v>0.27194451557502847</v>
      </c>
    </row>
    <row r="1120" spans="1:25" x14ac:dyDescent="0.3">
      <c r="A1120" s="13">
        <v>44158</v>
      </c>
      <c r="B1120">
        <v>36</v>
      </c>
      <c r="C1120" s="17">
        <v>24.955979067436679</v>
      </c>
      <c r="D1120" s="17">
        <f t="shared" si="78"/>
        <v>11.044020932563321</v>
      </c>
      <c r="E1120">
        <f t="shared" si="79"/>
        <v>11.044020932563321</v>
      </c>
      <c r="F1120">
        <f t="shared" si="80"/>
        <v>121.9703983588968</v>
      </c>
      <c r="G1120" s="40">
        <f t="shared" si="81"/>
        <v>0.30677835923787</v>
      </c>
      <c r="I1120" s="13">
        <v>44158</v>
      </c>
      <c r="J1120">
        <v>29</v>
      </c>
      <c r="K1120" s="17">
        <v>32.180183649772623</v>
      </c>
      <c r="L1120" s="17">
        <f t="shared" si="82"/>
        <v>-3.1801836497726228</v>
      </c>
      <c r="M1120">
        <f t="shared" si="83"/>
        <v>3.1801836497726228</v>
      </c>
      <c r="N1120">
        <f t="shared" si="84"/>
        <v>10.11356804628112</v>
      </c>
      <c r="O1120" s="40">
        <f t="shared" si="85"/>
        <v>0.10966150516457319</v>
      </c>
      <c r="Q1120" s="13">
        <v>44158</v>
      </c>
      <c r="R1120">
        <v>21</v>
      </c>
      <c r="S1120" s="17">
        <v>18.911806948795338</v>
      </c>
      <c r="T1120" s="17">
        <f t="shared" si="86"/>
        <v>2.0881930512046623</v>
      </c>
      <c r="U1120">
        <f t="shared" si="87"/>
        <v>2.0881930512046623</v>
      </c>
      <c r="V1120">
        <f t="shared" si="88"/>
        <v>4.3605502190994372</v>
      </c>
      <c r="W1120" s="40">
        <f t="shared" si="89"/>
        <v>9.943776434307916E-2</v>
      </c>
    </row>
    <row r="1121" spans="1:23" x14ac:dyDescent="0.3">
      <c r="A1121" s="13">
        <v>44159</v>
      </c>
      <c r="B1121">
        <v>25</v>
      </c>
      <c r="C1121" s="17">
        <v>23.614749241785759</v>
      </c>
      <c r="D1121" s="17">
        <f t="shared" si="78"/>
        <v>1.3852507582142408</v>
      </c>
      <c r="E1121">
        <f t="shared" si="79"/>
        <v>1.3852507582142408</v>
      </c>
      <c r="F1121">
        <f t="shared" si="80"/>
        <v>1.9189196631331291</v>
      </c>
      <c r="G1121" s="40">
        <f t="shared" si="81"/>
        <v>5.5410030328569636E-2</v>
      </c>
      <c r="I1121" s="13">
        <v>44159</v>
      </c>
      <c r="J1121">
        <v>38</v>
      </c>
      <c r="K1121" s="17">
        <v>31.225593989989381</v>
      </c>
      <c r="L1121" s="17">
        <f t="shared" si="82"/>
        <v>6.7744060100106189</v>
      </c>
      <c r="M1121">
        <f t="shared" si="83"/>
        <v>6.7744060100106189</v>
      </c>
      <c r="N1121">
        <f t="shared" si="84"/>
        <v>45.892576788467991</v>
      </c>
      <c r="O1121" s="40">
        <f t="shared" si="85"/>
        <v>0.1782738423687005</v>
      </c>
      <c r="Q1121" s="13">
        <v>44159</v>
      </c>
      <c r="R1121">
        <v>21</v>
      </c>
      <c r="S1121" s="17">
        <v>17.786143478371191</v>
      </c>
      <c r="T1121" s="17">
        <f t="shared" si="86"/>
        <v>3.2138565216288093</v>
      </c>
      <c r="U1121">
        <f t="shared" si="87"/>
        <v>3.2138565216288093</v>
      </c>
      <c r="V1121">
        <f t="shared" si="88"/>
        <v>10.328873741616029</v>
      </c>
      <c r="W1121" s="40">
        <f t="shared" si="89"/>
        <v>0.15304078674422902</v>
      </c>
    </row>
    <row r="1122" spans="1:23" x14ac:dyDescent="0.3">
      <c r="A1122" s="13">
        <v>44160</v>
      </c>
      <c r="B1122">
        <v>27</v>
      </c>
      <c r="C1122" s="17">
        <v>14.238930645365571</v>
      </c>
      <c r="D1122" s="17">
        <f t="shared" si="78"/>
        <v>12.761069354634429</v>
      </c>
      <c r="E1122">
        <f t="shared" si="79"/>
        <v>12.761069354634429</v>
      </c>
      <c r="F1122">
        <f t="shared" si="80"/>
        <v>162.84489107378997</v>
      </c>
      <c r="G1122" s="40">
        <f t="shared" si="81"/>
        <v>0.47263219831979369</v>
      </c>
      <c r="I1122" s="13">
        <v>44160</v>
      </c>
      <c r="J1122">
        <v>35</v>
      </c>
      <c r="K1122" s="17">
        <v>29.492946097392473</v>
      </c>
      <c r="L1122" s="17">
        <f t="shared" si="82"/>
        <v>5.5070539026075274</v>
      </c>
      <c r="M1122">
        <f t="shared" si="83"/>
        <v>5.5070539026075274</v>
      </c>
      <c r="N1122">
        <f t="shared" si="84"/>
        <v>30.327642686224799</v>
      </c>
      <c r="O1122" s="40">
        <f t="shared" si="85"/>
        <v>0.15734439721735793</v>
      </c>
      <c r="Q1122" s="13">
        <v>44160</v>
      </c>
      <c r="R1122">
        <v>10</v>
      </c>
      <c r="S1122" s="17">
        <v>19.283989836554348</v>
      </c>
      <c r="T1122" s="17">
        <f t="shared" si="86"/>
        <v>-9.2839898365543476</v>
      </c>
      <c r="U1122">
        <f t="shared" si="87"/>
        <v>9.2839898365543476</v>
      </c>
      <c r="V1122">
        <f t="shared" si="88"/>
        <v>86.192467285244419</v>
      </c>
      <c r="W1122" s="40">
        <f t="shared" si="89"/>
        <v>0.92839898365543472</v>
      </c>
    </row>
    <row r="1123" spans="1:23" x14ac:dyDescent="0.3">
      <c r="A1123" s="13">
        <v>44161</v>
      </c>
      <c r="B1123">
        <v>3</v>
      </c>
      <c r="C1123" s="17">
        <v>0</v>
      </c>
      <c r="D1123" s="17">
        <f t="shared" si="78"/>
        <v>3</v>
      </c>
      <c r="E1123">
        <f t="shared" si="79"/>
        <v>3</v>
      </c>
      <c r="F1123">
        <f t="shared" si="80"/>
        <v>9</v>
      </c>
      <c r="G1123" s="40">
        <f t="shared" si="81"/>
        <v>1</v>
      </c>
      <c r="I1123" s="13">
        <v>44161</v>
      </c>
      <c r="J1123">
        <v>5</v>
      </c>
      <c r="K1123" s="17">
        <v>0</v>
      </c>
      <c r="L1123" s="17">
        <f t="shared" si="82"/>
        <v>5</v>
      </c>
      <c r="M1123">
        <f t="shared" si="83"/>
        <v>5</v>
      </c>
      <c r="N1123">
        <f t="shared" si="84"/>
        <v>25</v>
      </c>
      <c r="O1123" s="40">
        <f t="shared" si="85"/>
        <v>1</v>
      </c>
      <c r="Q1123" s="13">
        <v>44161</v>
      </c>
      <c r="R1123">
        <v>1</v>
      </c>
      <c r="S1123" s="17">
        <v>0</v>
      </c>
      <c r="T1123" s="17">
        <f t="shared" si="86"/>
        <v>1</v>
      </c>
      <c r="U1123">
        <f t="shared" si="87"/>
        <v>1</v>
      </c>
      <c r="V1123">
        <f t="shared" si="88"/>
        <v>1</v>
      </c>
      <c r="W1123" s="40">
        <f t="shared" si="89"/>
        <v>1</v>
      </c>
    </row>
    <row r="1124" spans="1:23" x14ac:dyDescent="0.3">
      <c r="A1124" s="13">
        <v>44162</v>
      </c>
      <c r="B1124">
        <v>19</v>
      </c>
      <c r="C1124" s="17">
        <v>18.730381204141718</v>
      </c>
      <c r="D1124" s="17">
        <f t="shared" si="78"/>
        <v>0.26961879585828186</v>
      </c>
      <c r="E1124">
        <f t="shared" si="79"/>
        <v>0.26961879585828186</v>
      </c>
      <c r="F1124">
        <f t="shared" si="80"/>
        <v>7.269429508006986E-2</v>
      </c>
      <c r="G1124" s="40">
        <f t="shared" si="81"/>
        <v>1.4190462939909571E-2</v>
      </c>
      <c r="I1124" s="13">
        <v>44162</v>
      </c>
      <c r="J1124">
        <v>27</v>
      </c>
      <c r="K1124" s="17">
        <v>26.984911033374583</v>
      </c>
      <c r="L1124" s="17">
        <f t="shared" si="82"/>
        <v>1.5088966625416589E-2</v>
      </c>
      <c r="M1124">
        <f t="shared" si="83"/>
        <v>1.5088966625416589E-2</v>
      </c>
      <c r="N1124">
        <f t="shared" si="84"/>
        <v>2.2767691382293568E-4</v>
      </c>
      <c r="O1124" s="40">
        <f t="shared" si="85"/>
        <v>5.5885061575616996E-4</v>
      </c>
      <c r="Q1124" s="13">
        <v>44162</v>
      </c>
      <c r="R1124">
        <v>8</v>
      </c>
      <c r="S1124" s="17">
        <v>4.0316241943816644</v>
      </c>
      <c r="T1124" s="17">
        <f t="shared" si="86"/>
        <v>3.9683758056183356</v>
      </c>
      <c r="U1124">
        <f t="shared" si="87"/>
        <v>3.9683758056183356</v>
      </c>
      <c r="V1124">
        <f t="shared" si="88"/>
        <v>15.748006534616973</v>
      </c>
      <c r="W1124" s="40">
        <f t="shared" si="89"/>
        <v>0.49604697570229195</v>
      </c>
    </row>
    <row r="1125" spans="1:23" x14ac:dyDescent="0.3">
      <c r="A1125" s="13">
        <v>44163</v>
      </c>
      <c r="B1125">
        <v>19</v>
      </c>
      <c r="C1125" s="17">
        <v>15.935558395176137</v>
      </c>
      <c r="D1125" s="17">
        <f t="shared" si="78"/>
        <v>3.0644416048238625</v>
      </c>
      <c r="E1125">
        <f t="shared" si="79"/>
        <v>3.0644416048238625</v>
      </c>
      <c r="F1125">
        <f t="shared" si="80"/>
        <v>9.3908023493754502</v>
      </c>
      <c r="G1125" s="40">
        <f t="shared" si="81"/>
        <v>0.16128640025388749</v>
      </c>
      <c r="I1125" s="13">
        <v>44163</v>
      </c>
      <c r="J1125">
        <v>26</v>
      </c>
      <c r="K1125" s="17">
        <v>25.969458580327032</v>
      </c>
      <c r="L1125" s="17">
        <f t="shared" si="82"/>
        <v>3.0541419672967862E-2</v>
      </c>
      <c r="M1125">
        <f t="shared" si="83"/>
        <v>3.0541419672967862E-2</v>
      </c>
      <c r="N1125">
        <f t="shared" si="84"/>
        <v>9.3277831564034838E-4</v>
      </c>
      <c r="O1125" s="40">
        <f t="shared" si="85"/>
        <v>1.1746699874218408E-3</v>
      </c>
      <c r="Q1125" s="13">
        <v>44163</v>
      </c>
      <c r="R1125">
        <v>11</v>
      </c>
      <c r="S1125" s="17">
        <v>13.746275375228647</v>
      </c>
      <c r="T1125" s="17">
        <f t="shared" si="86"/>
        <v>-2.7462753752286471</v>
      </c>
      <c r="U1125">
        <f t="shared" si="87"/>
        <v>2.7462753752286471</v>
      </c>
      <c r="V1125">
        <f t="shared" si="88"/>
        <v>7.5420284365872465</v>
      </c>
      <c r="W1125" s="40">
        <f t="shared" si="89"/>
        <v>0.24966139774805882</v>
      </c>
    </row>
    <row r="1126" spans="1:23" x14ac:dyDescent="0.3">
      <c r="A1126" s="13">
        <v>44164</v>
      </c>
      <c r="B1126">
        <v>31</v>
      </c>
      <c r="C1126" s="17">
        <v>25.509044233885302</v>
      </c>
      <c r="D1126" s="17">
        <f t="shared" si="78"/>
        <v>5.4909557661146984</v>
      </c>
      <c r="E1126">
        <f t="shared" si="79"/>
        <v>5.4909557661146984</v>
      </c>
      <c r="F1126">
        <f t="shared" si="80"/>
        <v>30.150595225428255</v>
      </c>
      <c r="G1126" s="40">
        <f t="shared" si="81"/>
        <v>0.17712760535853866</v>
      </c>
      <c r="I1126" s="13">
        <v>44164</v>
      </c>
      <c r="J1126">
        <v>29</v>
      </c>
      <c r="K1126" s="17">
        <v>26.812711812883499</v>
      </c>
      <c r="L1126" s="17">
        <f t="shared" si="82"/>
        <v>2.1872881871165006</v>
      </c>
      <c r="M1126">
        <f t="shared" si="83"/>
        <v>2.1872881871165006</v>
      </c>
      <c r="N1126">
        <f t="shared" si="84"/>
        <v>4.784229613499388</v>
      </c>
      <c r="O1126" s="40">
        <f t="shared" si="85"/>
        <v>7.5423730590224156E-2</v>
      </c>
      <c r="Q1126" s="13">
        <v>44164</v>
      </c>
      <c r="R1126">
        <v>23</v>
      </c>
      <c r="S1126" s="17">
        <v>13.517090318849862</v>
      </c>
      <c r="T1126" s="17">
        <f t="shared" si="86"/>
        <v>9.4829096811501383</v>
      </c>
      <c r="U1126">
        <f t="shared" si="87"/>
        <v>9.4829096811501383</v>
      </c>
      <c r="V1126">
        <f t="shared" si="88"/>
        <v>89.925576020851011</v>
      </c>
      <c r="W1126" s="40">
        <f t="shared" si="89"/>
        <v>0.41230042091957125</v>
      </c>
    </row>
    <row r="1127" spans="1:23" x14ac:dyDescent="0.3">
      <c r="A1127" s="212">
        <v>44165</v>
      </c>
      <c r="B1127" s="213">
        <v>27</v>
      </c>
      <c r="C1127" s="214">
        <f>_xlfn.FORECAST.ETS(A1127,B1037:B1126,A1037:A1126,1,1,1)</f>
        <v>32.070681556260631</v>
      </c>
      <c r="D1127" s="214">
        <f t="shared" ref="D1127:D1133" si="90">B1127-C1127</f>
        <v>-5.0706815562606309</v>
      </c>
      <c r="E1127" s="213">
        <f t="shared" ref="E1127:E1133" si="91">ABS(D1127)</f>
        <v>5.0706815562606309</v>
      </c>
      <c r="F1127" s="213">
        <f t="shared" ref="F1127:F1133" si="92">E1127^2</f>
        <v>25.711811445001732</v>
      </c>
      <c r="G1127" s="215">
        <f t="shared" ref="G1127:G1133" si="93">E1127/B1127</f>
        <v>0.1878030206022456</v>
      </c>
      <c r="H1127" s="213"/>
      <c r="I1127" s="212">
        <v>44165</v>
      </c>
      <c r="J1127" s="213">
        <v>32</v>
      </c>
      <c r="K1127" s="214">
        <f t="shared" ref="K1127:K1132" si="94">_xlfn.FORECAST.ETS(I1127,J1037:J1126,I1037:I1126,1,1,1)</f>
        <v>29.824858178454736</v>
      </c>
      <c r="L1127" s="214">
        <f t="shared" ref="L1127:L1133" si="95">J1127-K1127</f>
        <v>2.1751418215452638</v>
      </c>
      <c r="M1127" s="213">
        <f t="shared" ref="M1127:M1133" si="96">ABS(L1127)</f>
        <v>2.1751418215452638</v>
      </c>
      <c r="N1127" s="213">
        <f t="shared" ref="N1127:N1133" si="97">M1127^2</f>
        <v>4.731241943835248</v>
      </c>
      <c r="O1127" s="215">
        <f t="shared" ref="O1127:O1133" si="98">ABS(M1127/J1127)</f>
        <v>6.7973181923289494E-2</v>
      </c>
      <c r="P1127" s="213"/>
      <c r="Q1127" s="212">
        <v>44165</v>
      </c>
      <c r="R1127" s="213">
        <v>6</v>
      </c>
      <c r="S1127" s="214">
        <f t="shared" ref="S1127:S1133" si="99">_xlfn.FORECAST.ETS(Q1127,R935:R1126,Q935:Q1126,1,1,1)</f>
        <v>21.607006971935309</v>
      </c>
      <c r="T1127" s="214">
        <f t="shared" ref="T1127:T1133" si="100">R1127-S1127</f>
        <v>-15.607006971935309</v>
      </c>
      <c r="U1127" s="213">
        <f t="shared" ref="U1127:U1133" si="101">ABS(T1127)</f>
        <v>15.607006971935309</v>
      </c>
      <c r="V1127" s="213">
        <f t="shared" ref="V1127:V1133" si="102">U1127^2</f>
        <v>243.57866662203736</v>
      </c>
      <c r="W1127" s="215">
        <f t="shared" ref="W1127:W1133" si="103">ABS(U1127/R1127)</f>
        <v>2.601167828655885</v>
      </c>
    </row>
    <row r="1128" spans="1:23" x14ac:dyDescent="0.3">
      <c r="A1128" s="212">
        <v>44166</v>
      </c>
      <c r="B1128" s="213">
        <v>26</v>
      </c>
      <c r="C1128" s="214">
        <f t="shared" si="53"/>
        <v>24.361808862936268</v>
      </c>
      <c r="D1128" s="214">
        <f t="shared" si="90"/>
        <v>1.6381911370637319</v>
      </c>
      <c r="E1128" s="213">
        <f t="shared" si="91"/>
        <v>1.6381911370637319</v>
      </c>
      <c r="F1128" s="213">
        <f t="shared" si="92"/>
        <v>2.6836702015541629</v>
      </c>
      <c r="G1128" s="215">
        <f t="shared" si="93"/>
        <v>6.3007351425528144E-2</v>
      </c>
      <c r="H1128" s="213"/>
      <c r="I1128" s="212">
        <v>44166</v>
      </c>
      <c r="J1128" s="213">
        <v>22</v>
      </c>
      <c r="K1128" s="214">
        <f t="shared" si="94"/>
        <v>34.190531404667546</v>
      </c>
      <c r="L1128" s="214">
        <f t="shared" si="95"/>
        <v>-12.190531404667546</v>
      </c>
      <c r="M1128" s="213">
        <f t="shared" si="96"/>
        <v>12.190531404667546</v>
      </c>
      <c r="N1128" s="213">
        <f t="shared" si="97"/>
        <v>148.60905592818568</v>
      </c>
      <c r="O1128" s="215">
        <f t="shared" si="98"/>
        <v>0.55411506384852482</v>
      </c>
      <c r="P1128" s="213"/>
      <c r="Q1128" s="212">
        <v>44166</v>
      </c>
      <c r="R1128" s="213">
        <v>16</v>
      </c>
      <c r="S1128" s="214">
        <f t="shared" si="99"/>
        <v>7.3496717249628949</v>
      </c>
      <c r="T1128" s="214">
        <f t="shared" si="100"/>
        <v>8.6503282750371042</v>
      </c>
      <c r="U1128" s="213">
        <f t="shared" si="101"/>
        <v>8.6503282750371042</v>
      </c>
      <c r="V1128" s="213">
        <f t="shared" si="102"/>
        <v>74.8281792659064</v>
      </c>
      <c r="W1128" s="215">
        <f t="shared" si="103"/>
        <v>0.54064551718981901</v>
      </c>
    </row>
    <row r="1129" spans="1:23" x14ac:dyDescent="0.3">
      <c r="A1129" s="212">
        <v>44167</v>
      </c>
      <c r="B1129" s="213">
        <v>17</v>
      </c>
      <c r="C1129" s="214">
        <f t="shared" si="53"/>
        <v>19.49137424954661</v>
      </c>
      <c r="D1129" s="214">
        <f t="shared" si="90"/>
        <v>-2.4913742495466096</v>
      </c>
      <c r="E1129" s="213">
        <f t="shared" si="91"/>
        <v>2.4913742495466096</v>
      </c>
      <c r="F1129" s="213">
        <f t="shared" si="92"/>
        <v>6.2069456513039318</v>
      </c>
      <c r="G1129" s="215">
        <f t="shared" si="93"/>
        <v>0.14655142644391822</v>
      </c>
      <c r="H1129" s="213"/>
      <c r="I1129" s="212">
        <v>44167</v>
      </c>
      <c r="J1129" s="213">
        <v>28</v>
      </c>
      <c r="K1129" s="214">
        <f t="shared" si="94"/>
        <v>25.499023183035131</v>
      </c>
      <c r="L1129" s="214">
        <f t="shared" si="95"/>
        <v>2.5009768169648687</v>
      </c>
      <c r="M1129" s="213">
        <f t="shared" si="96"/>
        <v>2.5009768169648687</v>
      </c>
      <c r="N1129" s="213">
        <f t="shared" si="97"/>
        <v>6.2548850389957265</v>
      </c>
      <c r="O1129" s="215">
        <f t="shared" si="98"/>
        <v>8.9320600605888173E-2</v>
      </c>
      <c r="P1129" s="213"/>
      <c r="Q1129" s="212">
        <v>44167</v>
      </c>
      <c r="R1129" s="213">
        <v>9</v>
      </c>
      <c r="S1129" s="214">
        <f t="shared" si="99"/>
        <v>13.219600965767349</v>
      </c>
      <c r="T1129" s="214">
        <f t="shared" si="100"/>
        <v>-4.2196009657673486</v>
      </c>
      <c r="U1129" s="213">
        <f t="shared" si="101"/>
        <v>4.2196009657673486</v>
      </c>
      <c r="V1129" s="213">
        <f t="shared" si="102"/>
        <v>17.805032310304739</v>
      </c>
      <c r="W1129" s="215">
        <f t="shared" si="103"/>
        <v>0.46884455175192763</v>
      </c>
    </row>
    <row r="1130" spans="1:23" x14ac:dyDescent="0.3">
      <c r="A1130" s="212">
        <v>44168</v>
      </c>
      <c r="B1130" s="213">
        <v>18</v>
      </c>
      <c r="C1130" s="214">
        <f t="shared" si="53"/>
        <v>18.154445692989682</v>
      </c>
      <c r="D1130" s="214">
        <f t="shared" si="90"/>
        <v>-0.15444569298968247</v>
      </c>
      <c r="E1130" s="213">
        <f t="shared" si="91"/>
        <v>0.15444569298968247</v>
      </c>
      <c r="F1130" s="213">
        <f t="shared" si="92"/>
        <v>2.3853472083063251E-2</v>
      </c>
      <c r="G1130" s="215">
        <f t="shared" si="93"/>
        <v>8.5803162772045815E-3</v>
      </c>
      <c r="H1130" s="213"/>
      <c r="I1130" s="212">
        <v>44168</v>
      </c>
      <c r="J1130" s="213">
        <v>26</v>
      </c>
      <c r="K1130" s="214">
        <f t="shared" si="94"/>
        <v>22.135238708098598</v>
      </c>
      <c r="L1130" s="214">
        <f t="shared" si="95"/>
        <v>3.8647612919014023</v>
      </c>
      <c r="M1130" s="213">
        <f t="shared" si="96"/>
        <v>3.8647612919014023</v>
      </c>
      <c r="N1130" s="213">
        <f t="shared" si="97"/>
        <v>14.936379843379395</v>
      </c>
      <c r="O1130" s="215">
        <f t="shared" si="98"/>
        <v>0.14864466507313084</v>
      </c>
      <c r="P1130" s="213"/>
      <c r="Q1130" s="212">
        <v>44168</v>
      </c>
      <c r="R1130" s="213">
        <v>9</v>
      </c>
      <c r="S1130" s="214">
        <f t="shared" si="99"/>
        <v>7.1752979954501752</v>
      </c>
      <c r="T1130" s="214">
        <f t="shared" si="100"/>
        <v>1.8247020045498248</v>
      </c>
      <c r="U1130" s="213">
        <f t="shared" si="101"/>
        <v>1.8247020045498248</v>
      </c>
      <c r="V1130" s="213">
        <f t="shared" si="102"/>
        <v>3.3295374054081486</v>
      </c>
      <c r="W1130" s="215">
        <f t="shared" si="103"/>
        <v>0.20274466717220274</v>
      </c>
    </row>
    <row r="1131" spans="1:23" x14ac:dyDescent="0.3">
      <c r="A1131" s="212">
        <v>44169</v>
      </c>
      <c r="B1131" s="213">
        <v>17</v>
      </c>
      <c r="C1131" s="214">
        <f t="shared" si="53"/>
        <v>19.037032527841571</v>
      </c>
      <c r="D1131" s="214">
        <f t="shared" si="90"/>
        <v>-2.0370325278415713</v>
      </c>
      <c r="E1131" s="213">
        <f t="shared" si="91"/>
        <v>2.0370325278415713</v>
      </c>
      <c r="F1131" s="213">
        <f t="shared" si="92"/>
        <v>4.1495015194846223</v>
      </c>
      <c r="G1131" s="215">
        <f t="shared" si="93"/>
        <v>0.11982544281421008</v>
      </c>
      <c r="H1131" s="213"/>
      <c r="I1131" s="212">
        <v>44169</v>
      </c>
      <c r="J1131" s="213">
        <v>22</v>
      </c>
      <c r="K1131" s="214">
        <f t="shared" si="94"/>
        <v>26.505585697593066</v>
      </c>
      <c r="L1131" s="214">
        <f t="shared" si="95"/>
        <v>-4.5055856975930659</v>
      </c>
      <c r="M1131" s="213">
        <f t="shared" si="96"/>
        <v>4.5055856975930659</v>
      </c>
      <c r="N1131" s="213">
        <f t="shared" si="97"/>
        <v>20.300302478355196</v>
      </c>
      <c r="O1131" s="215">
        <f t="shared" si="98"/>
        <v>0.2047993498905939</v>
      </c>
      <c r="P1131" s="213"/>
      <c r="Q1131" s="212">
        <v>44169</v>
      </c>
      <c r="R1131" s="213">
        <v>7</v>
      </c>
      <c r="S1131" s="214">
        <f t="shared" si="99"/>
        <v>11.351489585044614</v>
      </c>
      <c r="T1131" s="214">
        <f t="shared" si="100"/>
        <v>-4.3514895850446145</v>
      </c>
      <c r="U1131" s="213">
        <f t="shared" si="101"/>
        <v>4.3514895850446145</v>
      </c>
      <c r="V1131" s="213">
        <f t="shared" si="102"/>
        <v>18.935461608751751</v>
      </c>
      <c r="W1131" s="215">
        <f t="shared" si="103"/>
        <v>0.6216413692920878</v>
      </c>
    </row>
    <row r="1132" spans="1:23" x14ac:dyDescent="0.3">
      <c r="A1132" s="212">
        <v>44170</v>
      </c>
      <c r="B1132" s="213">
        <v>25</v>
      </c>
      <c r="C1132" s="214">
        <f t="shared" si="53"/>
        <v>20.058145325644897</v>
      </c>
      <c r="D1132" s="214">
        <f t="shared" si="90"/>
        <v>4.9418546743551026</v>
      </c>
      <c r="E1132" s="213">
        <f t="shared" si="91"/>
        <v>4.9418546743551026</v>
      </c>
      <c r="F1132" s="213">
        <f t="shared" si="92"/>
        <v>24.421927622445377</v>
      </c>
      <c r="G1132" s="215">
        <f t="shared" si="93"/>
        <v>0.19767418697420411</v>
      </c>
      <c r="H1132" s="213"/>
      <c r="I1132" s="212">
        <v>44170</v>
      </c>
      <c r="J1132" s="213">
        <v>26</v>
      </c>
      <c r="K1132" s="214">
        <f t="shared" si="94"/>
        <v>25.82938513260428</v>
      </c>
      <c r="L1132" s="214">
        <f t="shared" si="95"/>
        <v>0.17061486739572018</v>
      </c>
      <c r="M1132" s="213">
        <f t="shared" si="96"/>
        <v>0.17061486739572018</v>
      </c>
      <c r="N1132" s="213">
        <f t="shared" si="97"/>
        <v>2.9109432976459182E-2</v>
      </c>
      <c r="O1132" s="215">
        <f t="shared" si="98"/>
        <v>6.5621102844507766E-3</v>
      </c>
      <c r="P1132" s="213"/>
      <c r="Q1132" s="212">
        <v>44170</v>
      </c>
      <c r="R1132" s="213">
        <v>12</v>
      </c>
      <c r="S1132" s="214">
        <f t="shared" si="99"/>
        <v>10.957232839541952</v>
      </c>
      <c r="T1132" s="214">
        <f t="shared" si="100"/>
        <v>1.0427671604580482</v>
      </c>
      <c r="U1132" s="213">
        <f>ABS(T1132)</f>
        <v>1.0427671604580482</v>
      </c>
      <c r="V1132" s="213">
        <f t="shared" si="102"/>
        <v>1.0873633509297409</v>
      </c>
      <c r="W1132" s="215">
        <f t="shared" si="103"/>
        <v>8.689726337150401E-2</v>
      </c>
    </row>
    <row r="1133" spans="1:23" x14ac:dyDescent="0.3">
      <c r="A1133" s="212">
        <v>44171</v>
      </c>
      <c r="B1133" s="213">
        <v>22</v>
      </c>
      <c r="C1133" s="214">
        <f t="shared" si="53"/>
        <v>29.299505480976389</v>
      </c>
      <c r="D1133" s="214">
        <f t="shared" si="90"/>
        <v>-7.2995054809763893</v>
      </c>
      <c r="E1133" s="213">
        <f t="shared" si="91"/>
        <v>7.2995054809763893</v>
      </c>
      <c r="F1133" s="213">
        <f t="shared" si="92"/>
        <v>53.282780266804352</v>
      </c>
      <c r="G1133" s="215">
        <f t="shared" si="93"/>
        <v>0.33179570368074496</v>
      </c>
      <c r="H1133" s="213"/>
      <c r="I1133" s="212">
        <v>44171</v>
      </c>
      <c r="J1133" s="213">
        <v>28</v>
      </c>
      <c r="K1133" s="214">
        <f>_xlfn.FORECAST.ETS(I1133,J1043:J1132,I1043:I1132,1,1,1)</f>
        <v>25.078320755624215</v>
      </c>
      <c r="L1133" s="214">
        <f t="shared" si="95"/>
        <v>2.9216792443757846</v>
      </c>
      <c r="M1133" s="213">
        <f t="shared" si="96"/>
        <v>2.9216792443757846</v>
      </c>
      <c r="N1133" s="213">
        <f t="shared" si="97"/>
        <v>8.5362096070162554</v>
      </c>
      <c r="O1133" s="215">
        <f t="shared" si="98"/>
        <v>0.10434568729913517</v>
      </c>
      <c r="P1133" s="213"/>
      <c r="Q1133" s="212">
        <v>44171</v>
      </c>
      <c r="R1133" s="213">
        <v>14</v>
      </c>
      <c r="S1133" s="214">
        <f t="shared" si="99"/>
        <v>17.24760573979292</v>
      </c>
      <c r="T1133" s="214">
        <f t="shared" si="100"/>
        <v>-3.2476057397929203</v>
      </c>
      <c r="U1133" s="213">
        <f t="shared" si="101"/>
        <v>3.2476057397929203</v>
      </c>
      <c r="V1133" s="213">
        <f t="shared" si="102"/>
        <v>10.546943041135922</v>
      </c>
      <c r="W1133" s="215">
        <f t="shared" si="103"/>
        <v>0.23197183855663717</v>
      </c>
    </row>
    <row r="1134" spans="1:23" x14ac:dyDescent="0.3">
      <c r="A1134" s="212">
        <v>44172</v>
      </c>
      <c r="B1134" s="213">
        <v>26</v>
      </c>
      <c r="C1134" s="214">
        <f>_xlfn.FORECAST.ETS(A1134,B1044:B1133,A1044:A1133,1,1,1)</f>
        <v>26.640468073763291</v>
      </c>
      <c r="D1134" s="214">
        <f t="shared" ref="D1134:D1140" si="104">B1134-C1134</f>
        <v>-0.64046807376329085</v>
      </c>
      <c r="E1134" s="213">
        <f t="shared" ref="E1134:E1140" si="105">ABS(D1134)</f>
        <v>0.64046807376329085</v>
      </c>
      <c r="F1134" s="213">
        <f t="shared" ref="F1134:F1140" si="106">E1134^2</f>
        <v>0.41019935351006015</v>
      </c>
      <c r="G1134" s="215">
        <f t="shared" ref="G1134:G1140" si="107">E1134/B1134</f>
        <v>2.4633387452434263E-2</v>
      </c>
      <c r="H1134" s="213"/>
      <c r="I1134" s="212">
        <v>44172</v>
      </c>
      <c r="J1134" s="213">
        <v>29</v>
      </c>
      <c r="K1134" s="214">
        <f>_xlfn.FORECAST.ETS(I1134,J1044:J1133,I1044:I1133,1,1,1)</f>
        <v>25.86828833993961</v>
      </c>
      <c r="L1134" s="214">
        <f t="shared" ref="L1134:L1140" si="108">J1134-K1134</f>
        <v>3.1317116600603896</v>
      </c>
      <c r="M1134" s="213">
        <f t="shared" ref="M1134:M1140" si="109">ABS(L1134)</f>
        <v>3.1317116600603896</v>
      </c>
      <c r="N1134" s="213">
        <f t="shared" ref="N1134:N1140" si="110">M1134^2</f>
        <v>9.8076179217582009</v>
      </c>
      <c r="O1134" s="215">
        <f t="shared" ref="O1134:O1140" si="111">ABS(M1134/J1134)</f>
        <v>0.10799005724346171</v>
      </c>
      <c r="P1134" s="213"/>
      <c r="Q1134" s="212">
        <v>44172</v>
      </c>
      <c r="R1134" s="213">
        <v>15</v>
      </c>
      <c r="S1134" s="214">
        <f t="shared" ref="S1134:S1140" si="112">_xlfn.FORECAST.ETS(Q1134,R942:R1133,Q942:Q1133,1,1,1)</f>
        <v>10.94605622414975</v>
      </c>
      <c r="T1134" s="214">
        <f t="shared" ref="T1134:T1140" si="113">R1134-S1134</f>
        <v>4.0539437758502501</v>
      </c>
      <c r="U1134" s="213">
        <f t="shared" ref="U1134:U1140" si="114">ABS(T1134)</f>
        <v>4.0539437758502501</v>
      </c>
      <c r="V1134" s="213">
        <f t="shared" ref="V1134:V1140" si="115">U1134^2</f>
        <v>16.434460137754982</v>
      </c>
      <c r="W1134" s="215">
        <f t="shared" ref="W1134:W1140" si="116">ABS(U1134/R1134)</f>
        <v>0.27026291839001665</v>
      </c>
    </row>
    <row r="1135" spans="1:23" x14ac:dyDescent="0.3">
      <c r="A1135" s="212">
        <v>44173</v>
      </c>
      <c r="B1135" s="213">
        <v>25</v>
      </c>
      <c r="C1135" s="214">
        <f>_xlfn.FORECAST.ETS(A1135,B1045:B1134,A1045:A1134,1,1,1)</f>
        <v>23.528801225505987</v>
      </c>
      <c r="D1135" s="214">
        <f t="shared" si="104"/>
        <v>1.4711987744940132</v>
      </c>
      <c r="E1135" s="213">
        <f t="shared" si="105"/>
        <v>1.4711987744940132</v>
      </c>
      <c r="F1135" s="213">
        <f t="shared" si="106"/>
        <v>2.1644258340726861</v>
      </c>
      <c r="G1135" s="215">
        <f t="shared" si="107"/>
        <v>5.8847950979760526E-2</v>
      </c>
      <c r="H1135" s="213"/>
      <c r="I1135" s="212">
        <v>44173</v>
      </c>
      <c r="J1135" s="213">
        <v>31</v>
      </c>
      <c r="K1135" s="214">
        <f t="shared" ref="K1135:K1140" si="117">_xlfn.FORECAST.ETS(I1135,J1045:J1134,I1045:I1134,1,1,1)</f>
        <v>29.000016462937804</v>
      </c>
      <c r="L1135" s="214">
        <f t="shared" si="108"/>
        <v>1.9999835370621959</v>
      </c>
      <c r="M1135" s="213">
        <f t="shared" si="109"/>
        <v>1.9999835370621959</v>
      </c>
      <c r="N1135" s="213">
        <f t="shared" si="110"/>
        <v>3.9999341485198121</v>
      </c>
      <c r="O1135" s="215">
        <f t="shared" si="111"/>
        <v>6.4515597969748248E-2</v>
      </c>
      <c r="P1135" s="213"/>
      <c r="Q1135" s="212">
        <v>44173</v>
      </c>
      <c r="R1135" s="213">
        <v>17</v>
      </c>
      <c r="S1135" s="214">
        <f t="shared" si="112"/>
        <v>15.405635376906002</v>
      </c>
      <c r="T1135" s="214">
        <f t="shared" si="113"/>
        <v>1.5943646230939983</v>
      </c>
      <c r="U1135" s="213">
        <f t="shared" si="114"/>
        <v>1.5943646230939983</v>
      </c>
      <c r="V1135" s="213">
        <f t="shared" si="115"/>
        <v>2.5419985513736671</v>
      </c>
      <c r="W1135" s="215">
        <f t="shared" si="116"/>
        <v>9.3786154299646957E-2</v>
      </c>
    </row>
    <row r="1136" spans="1:23" x14ac:dyDescent="0.3">
      <c r="A1136" s="212">
        <v>44174</v>
      </c>
      <c r="B1136" s="213">
        <v>20</v>
      </c>
      <c r="C1136" s="214">
        <f t="shared" ref="C1136:C1140" si="118">_xlfn.FORECAST.ETS(A1136,B1046:B1135,A1046:A1135,1,1,1)</f>
        <v>26.398560181216784</v>
      </c>
      <c r="D1136" s="214">
        <f t="shared" si="104"/>
        <v>-6.3985601812167836</v>
      </c>
      <c r="E1136" s="213">
        <f t="shared" si="105"/>
        <v>6.3985601812167836</v>
      </c>
      <c r="F1136" s="213">
        <f t="shared" si="106"/>
        <v>40.941572392652958</v>
      </c>
      <c r="G1136" s="215">
        <f t="shared" si="107"/>
        <v>0.31992800906083918</v>
      </c>
      <c r="H1136" s="213"/>
      <c r="I1136" s="212">
        <v>44174</v>
      </c>
      <c r="J1136" s="213">
        <v>32</v>
      </c>
      <c r="K1136" s="214">
        <f t="shared" si="117"/>
        <v>27.233518007374091</v>
      </c>
      <c r="L1136" s="214">
        <f t="shared" si="108"/>
        <v>4.7664819926259092</v>
      </c>
      <c r="M1136" s="213">
        <f t="shared" si="109"/>
        <v>4.7664819926259092</v>
      </c>
      <c r="N1136" s="213">
        <f t="shared" si="110"/>
        <v>22.719350586027058</v>
      </c>
      <c r="O1136" s="215">
        <f t="shared" si="111"/>
        <v>0.14895256226955966</v>
      </c>
      <c r="P1136" s="213"/>
      <c r="Q1136" s="212">
        <v>44174</v>
      </c>
      <c r="R1136" s="213">
        <v>14</v>
      </c>
      <c r="S1136" s="214">
        <f t="shared" si="112"/>
        <v>12.850118180534471</v>
      </c>
      <c r="T1136" s="214">
        <f t="shared" si="113"/>
        <v>1.1498818194655289</v>
      </c>
      <c r="U1136" s="213">
        <f t="shared" si="114"/>
        <v>1.1498818194655289</v>
      </c>
      <c r="V1136" s="213">
        <f t="shared" si="115"/>
        <v>1.3222281987373552</v>
      </c>
      <c r="W1136" s="215">
        <f t="shared" si="116"/>
        <v>8.2134415676109213E-2</v>
      </c>
    </row>
    <row r="1137" spans="1:23" x14ac:dyDescent="0.3">
      <c r="A1137" s="212">
        <v>44175</v>
      </c>
      <c r="B1137" s="213">
        <v>17</v>
      </c>
      <c r="C1137" s="214">
        <f t="shared" si="118"/>
        <v>15.264796210817355</v>
      </c>
      <c r="D1137" s="214">
        <f t="shared" si="104"/>
        <v>1.7352037891826448</v>
      </c>
      <c r="E1137" s="213">
        <f t="shared" si="105"/>
        <v>1.7352037891826448</v>
      </c>
      <c r="F1137" s="213">
        <f t="shared" si="106"/>
        <v>3.0109321899938086</v>
      </c>
      <c r="G1137" s="215">
        <f t="shared" si="107"/>
        <v>0.10207081112839088</v>
      </c>
      <c r="H1137" s="213"/>
      <c r="I1137" s="212">
        <v>44175</v>
      </c>
      <c r="J1137" s="213">
        <v>39</v>
      </c>
      <c r="K1137" s="214">
        <f t="shared" si="117"/>
        <v>29.535818504624256</v>
      </c>
      <c r="L1137" s="214">
        <f t="shared" si="108"/>
        <v>9.4641814953757439</v>
      </c>
      <c r="M1137" s="213">
        <f t="shared" si="109"/>
        <v>9.4641814953757439</v>
      </c>
      <c r="N1137" s="213">
        <f t="shared" si="110"/>
        <v>89.570731377412656</v>
      </c>
      <c r="O1137" s="215">
        <f t="shared" si="111"/>
        <v>0.24267132039424985</v>
      </c>
      <c r="P1137" s="213"/>
      <c r="Q1137" s="212">
        <v>44175</v>
      </c>
      <c r="R1137" s="213">
        <v>15</v>
      </c>
      <c r="S1137" s="214">
        <f t="shared" si="112"/>
        <v>11.352368607595224</v>
      </c>
      <c r="T1137" s="214">
        <f t="shared" si="113"/>
        <v>3.6476313924047759</v>
      </c>
      <c r="U1137" s="213">
        <f t="shared" si="114"/>
        <v>3.6476313924047759</v>
      </c>
      <c r="V1137" s="213">
        <f t="shared" si="115"/>
        <v>13.305214774856804</v>
      </c>
      <c r="W1137" s="215">
        <f t="shared" si="116"/>
        <v>0.2431754261603184</v>
      </c>
    </row>
    <row r="1138" spans="1:23" x14ac:dyDescent="0.3">
      <c r="A1138" s="212">
        <v>44176</v>
      </c>
      <c r="B1138" s="213">
        <v>25</v>
      </c>
      <c r="C1138" s="214">
        <f t="shared" si="118"/>
        <v>19.692684532697125</v>
      </c>
      <c r="D1138" s="214">
        <f t="shared" si="104"/>
        <v>5.3073154673028746</v>
      </c>
      <c r="E1138" s="213">
        <f t="shared" si="105"/>
        <v>5.3073154673028746</v>
      </c>
      <c r="F1138" s="213">
        <f t="shared" si="106"/>
        <v>28.16759746947233</v>
      </c>
      <c r="G1138" s="215">
        <f t="shared" si="107"/>
        <v>0.21229261869211499</v>
      </c>
      <c r="H1138" s="213"/>
      <c r="I1138" s="212">
        <v>44176</v>
      </c>
      <c r="J1138" s="213">
        <v>23</v>
      </c>
      <c r="K1138" s="214">
        <f t="shared" si="117"/>
        <v>39.017368399390868</v>
      </c>
      <c r="L1138" s="214">
        <f t="shared" si="108"/>
        <v>-16.017368399390868</v>
      </c>
      <c r="M1138" s="213">
        <f t="shared" si="109"/>
        <v>16.017368399390868</v>
      </c>
      <c r="N1138" s="213">
        <f t="shared" si="110"/>
        <v>256.55609044180517</v>
      </c>
      <c r="O1138" s="215">
        <f t="shared" si="111"/>
        <v>0.69640732171264641</v>
      </c>
      <c r="P1138" s="213"/>
      <c r="Q1138" s="212">
        <v>44176</v>
      </c>
      <c r="R1138" s="213">
        <v>13</v>
      </c>
      <c r="S1138" s="214">
        <f t="shared" si="112"/>
        <v>15.993516689879462</v>
      </c>
      <c r="T1138" s="214">
        <f t="shared" si="113"/>
        <v>-2.9935166898794616</v>
      </c>
      <c r="U1138" s="213">
        <f t="shared" si="114"/>
        <v>2.9935166898794616</v>
      </c>
      <c r="V1138" s="213">
        <f t="shared" si="115"/>
        <v>8.9611421725868894</v>
      </c>
      <c r="W1138" s="215">
        <f t="shared" si="116"/>
        <v>0.23027051460611242</v>
      </c>
    </row>
    <row r="1139" spans="1:23" x14ac:dyDescent="0.3">
      <c r="A1139" s="212">
        <v>44177</v>
      </c>
      <c r="B1139" s="213">
        <v>16</v>
      </c>
      <c r="C1139" s="214">
        <f t="shared" si="118"/>
        <v>24.852729529961273</v>
      </c>
      <c r="D1139" s="214">
        <f t="shared" si="104"/>
        <v>-8.8527295299612732</v>
      </c>
      <c r="E1139" s="213">
        <f t="shared" si="105"/>
        <v>8.8527295299612732</v>
      </c>
      <c r="F1139" s="213">
        <f t="shared" si="106"/>
        <v>78.37082013064834</v>
      </c>
      <c r="G1139" s="215">
        <f t="shared" si="107"/>
        <v>0.55329559562257957</v>
      </c>
      <c r="H1139" s="213"/>
      <c r="I1139" s="212">
        <v>44177</v>
      </c>
      <c r="J1139" s="213">
        <v>25</v>
      </c>
      <c r="K1139" s="214">
        <f t="shared" si="117"/>
        <v>23.014824875499034</v>
      </c>
      <c r="L1139" s="214">
        <f t="shared" si="108"/>
        <v>1.9851751245009659</v>
      </c>
      <c r="M1139" s="213">
        <f t="shared" si="109"/>
        <v>1.9851751245009659</v>
      </c>
      <c r="N1139" s="213">
        <f t="shared" si="110"/>
        <v>3.9409202749374255</v>
      </c>
      <c r="O1139" s="215">
        <f t="shared" si="111"/>
        <v>7.9407004980038637E-2</v>
      </c>
      <c r="P1139" s="213"/>
      <c r="Q1139" s="212">
        <v>44177</v>
      </c>
      <c r="R1139" s="213">
        <v>12</v>
      </c>
      <c r="S1139" s="214">
        <f t="shared" si="112"/>
        <v>14.143846709388706</v>
      </c>
      <c r="T1139" s="214">
        <f t="shared" si="113"/>
        <v>-2.1438467093887059</v>
      </c>
      <c r="U1139" s="213">
        <f t="shared" si="114"/>
        <v>2.1438467093887059</v>
      </c>
      <c r="V1139" s="213">
        <f t="shared" si="115"/>
        <v>4.5960787133567829</v>
      </c>
      <c r="W1139" s="215">
        <f t="shared" si="116"/>
        <v>0.17865389244905883</v>
      </c>
    </row>
    <row r="1140" spans="1:23" x14ac:dyDescent="0.3">
      <c r="A1140" s="212">
        <v>44178</v>
      </c>
      <c r="B1140" s="213">
        <v>29</v>
      </c>
      <c r="C1140" s="214">
        <f t="shared" si="118"/>
        <v>26.172599733673202</v>
      </c>
      <c r="D1140" s="214">
        <f t="shared" si="104"/>
        <v>2.8274002663267979</v>
      </c>
      <c r="E1140" s="213">
        <f t="shared" si="105"/>
        <v>2.8274002663267979</v>
      </c>
      <c r="F1140" s="213">
        <f t="shared" si="106"/>
        <v>7.9941922660248474</v>
      </c>
      <c r="G1140" s="215">
        <f t="shared" si="107"/>
        <v>9.749656090782062E-2</v>
      </c>
      <c r="H1140" s="213"/>
      <c r="I1140" s="212">
        <v>44178</v>
      </c>
      <c r="J1140" s="213">
        <v>26</v>
      </c>
      <c r="K1140" s="214">
        <f t="shared" si="117"/>
        <v>25.013079804091038</v>
      </c>
      <c r="L1140" s="214">
        <f t="shared" si="108"/>
        <v>0.98692019590896152</v>
      </c>
      <c r="M1140" s="213">
        <f t="shared" si="109"/>
        <v>0.98692019590896152</v>
      </c>
      <c r="N1140" s="213">
        <f t="shared" si="110"/>
        <v>0.97401147309298297</v>
      </c>
      <c r="O1140" s="215">
        <f t="shared" si="111"/>
        <v>3.7958469073421597E-2</v>
      </c>
      <c r="P1140" s="213"/>
      <c r="Q1140" s="212">
        <v>44178</v>
      </c>
      <c r="R1140" s="213">
        <v>14</v>
      </c>
      <c r="S1140" s="214">
        <f t="shared" si="112"/>
        <v>14.749180020253993</v>
      </c>
      <c r="T1140" s="214">
        <f t="shared" si="113"/>
        <v>-0.74918002025399311</v>
      </c>
      <c r="U1140" s="213">
        <f t="shared" si="114"/>
        <v>0.74918002025399311</v>
      </c>
      <c r="V1140" s="213">
        <f t="shared" si="115"/>
        <v>0.56127070274777358</v>
      </c>
      <c r="W1140" s="215">
        <f t="shared" si="116"/>
        <v>5.3512858589570937E-2</v>
      </c>
    </row>
    <row r="1141" spans="1:23" x14ac:dyDescent="0.3">
      <c r="A1141" s="208">
        <v>44179</v>
      </c>
      <c r="B1141" s="209"/>
      <c r="C1141" s="210">
        <f t="shared" ref="C1141:C1147" si="119">_xlfn.FORECAST.ETS(A1141,B1051:B1140,A1051:A1140,1,1,1)</f>
        <v>29.800640200700265</v>
      </c>
      <c r="D1141" s="210">
        <f t="shared" ref="D1141:D1147" si="120">B1141-C1141</f>
        <v>-29.800640200700265</v>
      </c>
      <c r="E1141" s="209">
        <f t="shared" ref="E1141:E1147" si="121">ABS(D1141)</f>
        <v>29.800640200700265</v>
      </c>
      <c r="F1141" s="209">
        <f t="shared" ref="F1141:F1147" si="122">E1141^2</f>
        <v>888.07815637159274</v>
      </c>
      <c r="G1141" s="211" t="e">
        <f t="shared" ref="G1141:G1147" si="123">E1141/B1141</f>
        <v>#DIV/0!</v>
      </c>
      <c r="H1141" s="209"/>
      <c r="I1141" s="208">
        <v>44179</v>
      </c>
      <c r="J1141" s="209">
        <v>30</v>
      </c>
      <c r="K1141" s="210">
        <f t="shared" ref="K1141:K1147" si="124">_xlfn.FORECAST.ETS(I1141,J1051:J1140,I1051:I1140,1,1,1)</f>
        <v>26.01210025929127</v>
      </c>
      <c r="L1141" s="210">
        <f t="shared" ref="L1141:L1147" si="125">J1141-K1141</f>
        <v>3.9878997407087304</v>
      </c>
      <c r="M1141" s="209">
        <f t="shared" ref="M1141:M1147" si="126">ABS(L1141)</f>
        <v>3.9878997407087304</v>
      </c>
      <c r="N1141" s="209">
        <f t="shared" ref="N1141:N1147" si="127">M1141^2</f>
        <v>15.903344341944759</v>
      </c>
      <c r="O1141" s="211">
        <f t="shared" ref="O1141:O1147" si="128">ABS(M1141/J1141)</f>
        <v>0.13292999135695768</v>
      </c>
      <c r="P1141" s="209"/>
      <c r="Q1141" s="208">
        <v>44179</v>
      </c>
      <c r="R1141" s="209">
        <v>14</v>
      </c>
      <c r="S1141" s="210">
        <f t="shared" ref="S1141:S1147" si="129">_xlfn.FORECAST.ETS(Q1141,R949:R1140,Q949:Q1140,1,1,1)</f>
        <v>12.867615934109983</v>
      </c>
      <c r="T1141" s="210">
        <f t="shared" ref="T1141:T1147" si="130">R1141-S1141</f>
        <v>1.1323840658900171</v>
      </c>
      <c r="U1141" s="209">
        <f t="shared" ref="U1141:U1147" si="131">ABS(T1141)</f>
        <v>1.1323840658900171</v>
      </c>
      <c r="V1141" s="209">
        <f t="shared" ref="V1141:V1147" si="132">U1141^2</f>
        <v>1.2822936726816065</v>
      </c>
      <c r="W1141" s="211">
        <f t="shared" ref="W1141:W1147" si="133">ABS(U1141/R1141)</f>
        <v>8.0884576135001218E-2</v>
      </c>
    </row>
    <row r="1142" spans="1:23" x14ac:dyDescent="0.3">
      <c r="A1142" s="208">
        <v>44180</v>
      </c>
      <c r="B1142" s="209"/>
      <c r="C1142" s="210">
        <f t="shared" si="119"/>
        <v>20.929306219044321</v>
      </c>
      <c r="D1142" s="210">
        <f t="shared" si="120"/>
        <v>-20.929306219044321</v>
      </c>
      <c r="E1142" s="209">
        <f t="shared" si="121"/>
        <v>20.929306219044321</v>
      </c>
      <c r="F1142" s="209">
        <f t="shared" si="122"/>
        <v>438.03585881052726</v>
      </c>
      <c r="G1142" s="211" t="e">
        <f t="shared" si="123"/>
        <v>#DIV/0!</v>
      </c>
      <c r="H1142" s="209"/>
      <c r="I1142" s="208">
        <v>44180</v>
      </c>
      <c r="J1142" s="209">
        <v>31</v>
      </c>
      <c r="K1142" s="210">
        <f t="shared" si="124"/>
        <v>28.158916380606776</v>
      </c>
      <c r="L1142" s="210">
        <f t="shared" si="125"/>
        <v>2.8410836193932241</v>
      </c>
      <c r="M1142" s="209">
        <f t="shared" si="126"/>
        <v>2.8410836193932241</v>
      </c>
      <c r="N1142" s="209">
        <f t="shared" si="127"/>
        <v>8.0717561323845022</v>
      </c>
      <c r="O1142" s="211">
        <f t="shared" si="128"/>
        <v>9.1647858690104E-2</v>
      </c>
      <c r="P1142" s="209"/>
      <c r="Q1142" s="208">
        <v>44180</v>
      </c>
      <c r="R1142" s="209">
        <v>19</v>
      </c>
      <c r="S1142" s="210">
        <f t="shared" si="129"/>
        <v>15.707581630474003</v>
      </c>
      <c r="T1142" s="210">
        <f t="shared" si="130"/>
        <v>3.292418369525997</v>
      </c>
      <c r="U1142" s="209">
        <f t="shared" si="131"/>
        <v>3.292418369525997</v>
      </c>
      <c r="V1142" s="209">
        <f t="shared" si="132"/>
        <v>10.840018719992225</v>
      </c>
      <c r="W1142" s="211">
        <f t="shared" si="133"/>
        <v>0.17328517734347351</v>
      </c>
    </row>
    <row r="1143" spans="1:23" x14ac:dyDescent="0.3">
      <c r="A1143" s="208">
        <v>44181</v>
      </c>
      <c r="B1143" s="209"/>
      <c r="C1143" s="210">
        <f t="shared" si="119"/>
        <v>18.29276306979601</v>
      </c>
      <c r="D1143" s="210">
        <f t="shared" si="120"/>
        <v>-18.29276306979601</v>
      </c>
      <c r="E1143" s="209">
        <f t="shared" si="121"/>
        <v>18.29276306979601</v>
      </c>
      <c r="F1143" s="209">
        <f t="shared" si="122"/>
        <v>334.62518072769274</v>
      </c>
      <c r="G1143" s="211" t="e">
        <f t="shared" si="123"/>
        <v>#DIV/0!</v>
      </c>
      <c r="H1143" s="209"/>
      <c r="I1143" s="208">
        <v>44181</v>
      </c>
      <c r="J1143" s="209">
        <v>27</v>
      </c>
      <c r="K1143" s="210">
        <f t="shared" si="124"/>
        <v>28.900129105769093</v>
      </c>
      <c r="L1143" s="210">
        <f t="shared" si="125"/>
        <v>-1.9001291057690928</v>
      </c>
      <c r="M1143" s="209">
        <f t="shared" si="126"/>
        <v>1.9001291057690928</v>
      </c>
      <c r="N1143" s="209">
        <f t="shared" si="127"/>
        <v>3.6104906185908523</v>
      </c>
      <c r="O1143" s="211">
        <f t="shared" si="128"/>
        <v>7.0375152065521959E-2</v>
      </c>
      <c r="P1143" s="209"/>
      <c r="Q1143" s="208">
        <v>44181</v>
      </c>
      <c r="R1143" s="209">
        <v>14</v>
      </c>
      <c r="S1143" s="210">
        <f t="shared" si="129"/>
        <v>16.220936388643359</v>
      </c>
      <c r="T1143" s="210">
        <f t="shared" si="130"/>
        <v>-2.2209363886433593</v>
      </c>
      <c r="U1143" s="209">
        <f t="shared" si="131"/>
        <v>2.2209363886433593</v>
      </c>
      <c r="V1143" s="209">
        <f t="shared" si="132"/>
        <v>4.9325584424002065</v>
      </c>
      <c r="W1143" s="211">
        <f t="shared" si="133"/>
        <v>0.15863831347452567</v>
      </c>
    </row>
    <row r="1144" spans="1:23" x14ac:dyDescent="0.3">
      <c r="A1144" s="208">
        <v>44182</v>
      </c>
      <c r="B1144" s="209"/>
      <c r="C1144" s="210">
        <f t="shared" si="119"/>
        <v>20.899403482174318</v>
      </c>
      <c r="D1144" s="210">
        <f t="shared" si="120"/>
        <v>-20.899403482174318</v>
      </c>
      <c r="E1144" s="209">
        <f t="shared" si="121"/>
        <v>20.899403482174318</v>
      </c>
      <c r="F1144" s="209">
        <f t="shared" si="122"/>
        <v>436.78506591071999</v>
      </c>
      <c r="G1144" s="211" t="e">
        <f t="shared" si="123"/>
        <v>#DIV/0!</v>
      </c>
      <c r="H1144" s="209"/>
      <c r="I1144" s="208">
        <v>44182</v>
      </c>
      <c r="J1144" s="209">
        <v>28</v>
      </c>
      <c r="K1144" s="210">
        <f t="shared" si="124"/>
        <v>27.026357163435812</v>
      </c>
      <c r="L1144" s="210">
        <f t="shared" si="125"/>
        <v>0.97364283656418849</v>
      </c>
      <c r="M1144" s="209">
        <f t="shared" si="126"/>
        <v>0.97364283656418849</v>
      </c>
      <c r="N1144" s="209">
        <f t="shared" si="127"/>
        <v>0.94798037319275907</v>
      </c>
      <c r="O1144" s="211">
        <f t="shared" si="128"/>
        <v>3.4772958448721018E-2</v>
      </c>
      <c r="P1144" s="209"/>
      <c r="Q1144" s="208">
        <v>44182</v>
      </c>
      <c r="R1144" s="209">
        <v>13</v>
      </c>
      <c r="S1144" s="210">
        <f t="shared" si="129"/>
        <v>11.510169431753678</v>
      </c>
      <c r="T1144" s="210">
        <f t="shared" si="130"/>
        <v>1.4898305682463224</v>
      </c>
      <c r="U1144" s="209">
        <f t="shared" si="131"/>
        <v>1.4898305682463224</v>
      </c>
      <c r="V1144" s="209">
        <f t="shared" si="132"/>
        <v>2.2195951220811598</v>
      </c>
      <c r="W1144" s="211">
        <f t="shared" si="133"/>
        <v>0.11460235140356326</v>
      </c>
    </row>
    <row r="1145" spans="1:23" x14ac:dyDescent="0.3">
      <c r="A1145" s="208">
        <v>44183</v>
      </c>
      <c r="B1145" s="209"/>
      <c r="C1145" s="210">
        <f t="shared" si="119"/>
        <v>20.232199016582417</v>
      </c>
      <c r="D1145" s="210">
        <f t="shared" si="120"/>
        <v>-20.232199016582417</v>
      </c>
      <c r="E1145" s="209">
        <f t="shared" si="121"/>
        <v>20.232199016582417</v>
      </c>
      <c r="F1145" s="209">
        <f t="shared" si="122"/>
        <v>409.34187704659854</v>
      </c>
      <c r="G1145" s="211" t="e">
        <f t="shared" si="123"/>
        <v>#DIV/0!</v>
      </c>
      <c r="H1145" s="209"/>
      <c r="I1145" s="208">
        <v>44183</v>
      </c>
      <c r="J1145" s="209">
        <v>24</v>
      </c>
      <c r="K1145" s="210">
        <f t="shared" si="124"/>
        <v>29.879837449701739</v>
      </c>
      <c r="L1145" s="210">
        <f t="shared" si="125"/>
        <v>-5.8798374497017392</v>
      </c>
      <c r="M1145" s="209">
        <f t="shared" si="126"/>
        <v>5.8798374497017392</v>
      </c>
      <c r="N1145" s="209">
        <f t="shared" si="127"/>
        <v>34.572488434915051</v>
      </c>
      <c r="O1145" s="211">
        <f t="shared" si="128"/>
        <v>0.24499322707090579</v>
      </c>
      <c r="P1145" s="209"/>
      <c r="Q1145" s="208">
        <v>44183</v>
      </c>
      <c r="R1145" s="209">
        <v>13</v>
      </c>
      <c r="S1145" s="210">
        <f t="shared" si="129"/>
        <v>13.020097578705833</v>
      </c>
      <c r="T1145" s="210">
        <f t="shared" si="130"/>
        <v>-2.0097578705833286E-2</v>
      </c>
      <c r="U1145" s="209">
        <f t="shared" si="131"/>
        <v>2.0097578705833286E-2</v>
      </c>
      <c r="V1145" s="209">
        <f t="shared" si="132"/>
        <v>4.0391266983716352E-4</v>
      </c>
      <c r="W1145" s="211">
        <f t="shared" si="133"/>
        <v>1.5459675927564065E-3</v>
      </c>
    </row>
    <row r="1146" spans="1:23" x14ac:dyDescent="0.3">
      <c r="A1146" s="208">
        <v>44184</v>
      </c>
      <c r="B1146" s="209"/>
      <c r="C1146" s="210">
        <f t="shared" si="119"/>
        <v>23.017769783210145</v>
      </c>
      <c r="D1146" s="210">
        <f t="shared" si="120"/>
        <v>-23.017769783210145</v>
      </c>
      <c r="E1146" s="209">
        <f t="shared" si="121"/>
        <v>23.017769783210145</v>
      </c>
      <c r="F1146" s="209">
        <f t="shared" si="122"/>
        <v>529.81772579286201</v>
      </c>
      <c r="G1146" s="211" t="e">
        <f t="shared" si="123"/>
        <v>#DIV/0!</v>
      </c>
      <c r="H1146" s="209"/>
      <c r="I1146" s="208">
        <v>44184</v>
      </c>
      <c r="J1146" s="209">
        <v>24</v>
      </c>
      <c r="K1146" s="210">
        <f t="shared" si="124"/>
        <v>27.489314769063828</v>
      </c>
      <c r="L1146" s="210">
        <f t="shared" si="125"/>
        <v>-3.489314769063828</v>
      </c>
      <c r="M1146" s="209">
        <f t="shared" si="126"/>
        <v>3.489314769063828</v>
      </c>
      <c r="N1146" s="209">
        <f t="shared" si="127"/>
        <v>12.175317557606956</v>
      </c>
      <c r="O1146" s="211">
        <f t="shared" si="128"/>
        <v>0.1453881153776595</v>
      </c>
      <c r="P1146" s="209"/>
      <c r="Q1146" s="208">
        <v>44184</v>
      </c>
      <c r="R1146" s="209">
        <v>13</v>
      </c>
      <c r="S1146" s="210">
        <f t="shared" si="129"/>
        <v>13.938825696761986</v>
      </c>
      <c r="T1146" s="210">
        <f t="shared" si="130"/>
        <v>-0.93882569676198635</v>
      </c>
      <c r="U1146" s="209">
        <f t="shared" si="131"/>
        <v>0.93882569676198635</v>
      </c>
      <c r="V1146" s="209">
        <f t="shared" si="132"/>
        <v>0.88139368890062919</v>
      </c>
      <c r="W1146" s="211">
        <f t="shared" si="133"/>
        <v>7.2217361289383566E-2</v>
      </c>
    </row>
    <row r="1147" spans="1:23" x14ac:dyDescent="0.3">
      <c r="A1147" s="208">
        <v>44185</v>
      </c>
      <c r="B1147" s="209"/>
      <c r="C1147" s="210">
        <f t="shared" si="119"/>
        <v>26.176549872931091</v>
      </c>
      <c r="D1147" s="210">
        <f t="shared" si="120"/>
        <v>-26.176549872931091</v>
      </c>
      <c r="E1147" s="209">
        <f t="shared" si="121"/>
        <v>26.176549872931091</v>
      </c>
      <c r="F1147" s="209">
        <f t="shared" si="122"/>
        <v>685.21176325004865</v>
      </c>
      <c r="G1147" s="211" t="e">
        <f t="shared" si="123"/>
        <v>#DIV/0!</v>
      </c>
      <c r="H1147" s="209"/>
      <c r="I1147" s="208">
        <v>44185</v>
      </c>
      <c r="J1147" s="209"/>
      <c r="K1147" s="210">
        <f t="shared" si="124"/>
        <v>27.117629345026234</v>
      </c>
      <c r="L1147" s="210">
        <f t="shared" si="125"/>
        <v>-27.117629345026234</v>
      </c>
      <c r="M1147" s="209">
        <f t="shared" si="126"/>
        <v>27.117629345026234</v>
      </c>
      <c r="N1147" s="209">
        <f t="shared" si="127"/>
        <v>735.365821294228</v>
      </c>
      <c r="O1147" s="211" t="e">
        <f t="shared" si="128"/>
        <v>#DIV/0!</v>
      </c>
      <c r="P1147" s="209"/>
      <c r="Q1147" s="208">
        <v>44185</v>
      </c>
      <c r="R1147" s="209"/>
      <c r="S1147" s="210">
        <f t="shared" si="129"/>
        <v>15.594439614072449</v>
      </c>
      <c r="T1147" s="210">
        <f t="shared" si="130"/>
        <v>-15.594439614072449</v>
      </c>
      <c r="U1147" s="209">
        <f t="shared" si="131"/>
        <v>15.594439614072449</v>
      </c>
      <c r="V1147" s="209">
        <f t="shared" si="132"/>
        <v>243.18654687695209</v>
      </c>
      <c r="W1147" s="211" t="e">
        <f t="shared" si="133"/>
        <v>#DIV/0!</v>
      </c>
    </row>
    <row r="1148" spans="1:23" x14ac:dyDescent="0.3">
      <c r="A1148" s="212"/>
      <c r="D1148" s="25"/>
      <c r="E1148" s="25"/>
      <c r="F1148" s="25"/>
      <c r="I1148" s="13"/>
      <c r="Q1148" s="13"/>
    </row>
    <row r="1149" spans="1:23" x14ac:dyDescent="0.3">
      <c r="A1149" s="212"/>
      <c r="D1149" s="25"/>
      <c r="E1149" s="25"/>
      <c r="F1149" s="25"/>
      <c r="I1149" s="13"/>
      <c r="Q1149" s="13"/>
    </row>
    <row r="1150" spans="1:23" x14ac:dyDescent="0.3">
      <c r="A1150" s="13"/>
      <c r="D1150" s="25"/>
      <c r="E1150" s="25"/>
      <c r="F1150" s="25"/>
      <c r="I1150" s="13"/>
      <c r="Q1150" s="13"/>
    </row>
    <row r="1151" spans="1:23" x14ac:dyDescent="0.3">
      <c r="A1151" s="13"/>
      <c r="D1151" s="25"/>
      <c r="E1151" s="25"/>
      <c r="F1151" s="25"/>
      <c r="I1151" s="13"/>
      <c r="Q1151" s="13"/>
    </row>
    <row r="1152" spans="1:23" x14ac:dyDescent="0.3">
      <c r="A1152" s="13"/>
      <c r="D1152" s="25"/>
      <c r="E1152" s="25"/>
      <c r="F1152" s="25"/>
      <c r="I1152" s="13"/>
      <c r="Q1152" s="13"/>
    </row>
    <row r="1153" spans="1:17" x14ac:dyDescent="0.3">
      <c r="A1153" s="13"/>
      <c r="D1153" s="25"/>
      <c r="E1153" s="25"/>
      <c r="F1153" s="25"/>
      <c r="I1153" s="13"/>
      <c r="Q1153" s="13"/>
    </row>
    <row r="1154" spans="1:17" x14ac:dyDescent="0.3">
      <c r="A1154" s="13"/>
      <c r="D1154" s="25"/>
      <c r="E1154" s="25"/>
      <c r="F1154" s="25"/>
      <c r="I1154" s="13"/>
      <c r="Q1154" s="13"/>
    </row>
    <row r="1155" spans="1:17" x14ac:dyDescent="0.3">
      <c r="A1155" s="13"/>
      <c r="D1155" s="25"/>
      <c r="E1155" s="25"/>
      <c r="F1155" s="25"/>
      <c r="I1155" s="13"/>
      <c r="Q1155" s="13"/>
    </row>
    <row r="1156" spans="1:17" x14ac:dyDescent="0.3">
      <c r="A1156" s="13"/>
      <c r="D1156" s="25"/>
      <c r="E1156" s="25"/>
      <c r="F1156" s="25"/>
      <c r="I1156" s="13"/>
      <c r="Q1156" s="13"/>
    </row>
    <row r="1157" spans="1:17" x14ac:dyDescent="0.3">
      <c r="A1157" s="13"/>
      <c r="D1157" s="25"/>
      <c r="E1157" s="25"/>
      <c r="F1157" s="25"/>
      <c r="I1157" s="13"/>
      <c r="Q1157" s="13"/>
    </row>
    <row r="1158" spans="1:17" x14ac:dyDescent="0.3">
      <c r="A1158" s="13"/>
      <c r="D1158" s="25"/>
      <c r="E1158" s="25"/>
      <c r="F1158" s="25"/>
      <c r="I1158" s="13"/>
      <c r="Q1158" s="13"/>
    </row>
    <row r="1159" spans="1:17" x14ac:dyDescent="0.3">
      <c r="A1159" s="13"/>
      <c r="D1159" s="25"/>
      <c r="E1159" s="25"/>
      <c r="F1159" s="25"/>
      <c r="I1159" s="13"/>
      <c r="Q1159" s="13"/>
    </row>
    <row r="1160" spans="1:17" x14ac:dyDescent="0.3">
      <c r="A1160" s="13"/>
      <c r="D1160" s="25"/>
      <c r="E1160" s="25"/>
      <c r="F1160" s="25"/>
      <c r="I1160" s="13"/>
      <c r="Q1160" s="13"/>
    </row>
    <row r="1161" spans="1:17" x14ac:dyDescent="0.3">
      <c r="A1161" s="13"/>
      <c r="D1161" s="25"/>
      <c r="E1161" s="25"/>
      <c r="F1161" s="25"/>
      <c r="I1161" s="13"/>
      <c r="Q1161" s="13"/>
    </row>
    <row r="1162" spans="1:17" x14ac:dyDescent="0.3">
      <c r="A1162" s="13"/>
      <c r="D1162" s="25"/>
      <c r="E1162" s="25"/>
      <c r="F1162" s="25"/>
      <c r="I1162" s="13"/>
      <c r="Q1162" s="13"/>
    </row>
    <row r="1163" spans="1:17" x14ac:dyDescent="0.3">
      <c r="A1163" s="13"/>
      <c r="D1163" s="25"/>
      <c r="E1163" s="25"/>
      <c r="F1163" s="25"/>
      <c r="I1163" s="13"/>
      <c r="Q1163" s="13"/>
    </row>
    <row r="1164" spans="1:17" x14ac:dyDescent="0.3">
      <c r="A1164" s="13"/>
      <c r="D1164" s="25"/>
      <c r="E1164" s="25"/>
      <c r="F1164" s="25"/>
      <c r="I1164" s="13"/>
      <c r="Q1164" s="13"/>
    </row>
    <row r="1165" spans="1:17" x14ac:dyDescent="0.3">
      <c r="A1165" s="13"/>
      <c r="D1165" s="25"/>
      <c r="E1165" s="25"/>
      <c r="F1165" s="25"/>
      <c r="I1165" s="13"/>
      <c r="Q1165" s="13"/>
    </row>
    <row r="1166" spans="1:17" x14ac:dyDescent="0.3">
      <c r="A1166" s="13"/>
      <c r="D1166" s="25"/>
      <c r="E1166" s="25"/>
      <c r="F1166" s="25"/>
      <c r="I1166" s="13"/>
      <c r="Q1166" s="13"/>
    </row>
    <row r="1167" spans="1:17" x14ac:dyDescent="0.3">
      <c r="A1167" s="13"/>
      <c r="D1167" s="25"/>
      <c r="E1167" s="25"/>
      <c r="F1167" s="25"/>
      <c r="I1167" s="13"/>
      <c r="Q1167" s="13"/>
    </row>
    <row r="1168" spans="1:17" x14ac:dyDescent="0.3">
      <c r="A1168" s="13"/>
      <c r="D1168" s="25"/>
      <c r="E1168" s="25"/>
      <c r="F1168" s="25"/>
      <c r="I1168" s="13"/>
      <c r="Q1168" s="13"/>
    </row>
    <row r="1169" spans="1:17" x14ac:dyDescent="0.3">
      <c r="A1169" s="13"/>
      <c r="D1169" s="25"/>
      <c r="E1169" s="25"/>
      <c r="F1169" s="25"/>
      <c r="I1169" s="13"/>
      <c r="Q1169" s="13"/>
    </row>
    <row r="1170" spans="1:17" x14ac:dyDescent="0.3">
      <c r="A1170" s="13"/>
      <c r="D1170" s="25"/>
      <c r="E1170" s="25"/>
      <c r="F1170" s="25"/>
      <c r="I1170" s="13"/>
      <c r="Q1170" s="13"/>
    </row>
    <row r="1171" spans="1:17" x14ac:dyDescent="0.3">
      <c r="A1171" s="13"/>
      <c r="D1171" s="25"/>
      <c r="E1171" s="25"/>
      <c r="F1171" s="25"/>
      <c r="I1171" s="13"/>
      <c r="Q1171" s="13"/>
    </row>
    <row r="1172" spans="1:17" x14ac:dyDescent="0.3">
      <c r="A1172" s="13"/>
      <c r="D1172" s="25"/>
      <c r="E1172" s="25"/>
      <c r="F1172" s="25"/>
      <c r="I1172" s="13"/>
      <c r="Q1172" s="13"/>
    </row>
    <row r="1173" spans="1:17" x14ac:dyDescent="0.3">
      <c r="A1173" s="13"/>
      <c r="D1173" s="25"/>
      <c r="E1173" s="25"/>
      <c r="F1173" s="25"/>
      <c r="I1173" s="13"/>
      <c r="Q1173" s="13"/>
    </row>
    <row r="1174" spans="1:17" x14ac:dyDescent="0.3">
      <c r="A1174" s="13"/>
      <c r="D1174" s="25"/>
      <c r="E1174" s="25"/>
      <c r="F1174" s="25"/>
      <c r="I1174" s="13"/>
      <c r="Q1174" s="13"/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6">
    <mergeCell ref="E864:F865"/>
    <mergeCell ref="M864:N865"/>
    <mergeCell ref="T864:U865"/>
    <mergeCell ref="E854:F855"/>
    <mergeCell ref="M853:N854"/>
    <mergeCell ref="T853:U854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D59DD-005F-4328-83F3-15EBC76FEED0}">
  <dimension ref="A1:X35"/>
  <sheetViews>
    <sheetView showGridLines="0" workbookViewId="0">
      <selection activeCell="S20" sqref="S20"/>
    </sheetView>
  </sheetViews>
  <sheetFormatPr defaultRowHeight="14.4" x14ac:dyDescent="0.3"/>
  <cols>
    <col min="7" max="8" width="13.109375" customWidth="1"/>
    <col min="9" max="9" width="0.21875" customWidth="1"/>
    <col min="10" max="24" width="13.109375" customWidth="1"/>
  </cols>
  <sheetData>
    <row r="1" spans="1:24" ht="15" thickBot="1" x14ac:dyDescent="0.35"/>
    <row r="2" spans="1:24" ht="15" thickBot="1" x14ac:dyDescent="0.35">
      <c r="A2" s="225" t="s">
        <v>165</v>
      </c>
      <c r="B2" s="226"/>
      <c r="C2" s="226"/>
      <c r="D2" s="226"/>
      <c r="E2" s="227"/>
      <c r="G2" s="292" t="s">
        <v>19</v>
      </c>
      <c r="H2" s="293"/>
      <c r="I2" s="293"/>
      <c r="J2" s="293"/>
      <c r="K2" s="293"/>
      <c r="L2" s="293"/>
      <c r="M2" s="293"/>
      <c r="N2" s="294"/>
    </row>
    <row r="3" spans="1:24" ht="15" thickBot="1" x14ac:dyDescent="0.35">
      <c r="A3" s="8" t="s">
        <v>161</v>
      </c>
      <c r="B3" s="42" t="s">
        <v>164</v>
      </c>
      <c r="C3" s="42" t="s">
        <v>162</v>
      </c>
      <c r="D3" s="42" t="s">
        <v>163</v>
      </c>
      <c r="E3" s="16" t="s">
        <v>126</v>
      </c>
      <c r="G3" s="172" t="s">
        <v>50</v>
      </c>
      <c r="H3" s="22" t="s">
        <v>116</v>
      </c>
      <c r="I3" s="179"/>
      <c r="J3" s="136" t="s">
        <v>117</v>
      </c>
      <c r="K3" s="137" t="s">
        <v>127</v>
      </c>
      <c r="L3" s="137" t="s">
        <v>125</v>
      </c>
      <c r="M3" s="138" t="s">
        <v>120</v>
      </c>
      <c r="N3" s="138" t="s">
        <v>126</v>
      </c>
    </row>
    <row r="4" spans="1:24" ht="15" thickBot="1" x14ac:dyDescent="0.35">
      <c r="A4" s="124">
        <v>0.59025939650608783</v>
      </c>
      <c r="B4" s="125">
        <v>0.23751544026821952</v>
      </c>
      <c r="C4" s="125">
        <v>9.634727368978295E-2</v>
      </c>
      <c r="D4" s="125">
        <v>5.7702488088935945E-2</v>
      </c>
      <c r="E4" s="126">
        <v>1.8175401446973709E-2</v>
      </c>
      <c r="G4" s="173">
        <v>44147</v>
      </c>
      <c r="H4" s="169">
        <v>20.410579176804369</v>
      </c>
      <c r="I4" s="176"/>
      <c r="J4" s="166">
        <f>$H4*A4</f>
        <v>12.047536147240269</v>
      </c>
      <c r="K4" s="133">
        <f>H4*$B$4</f>
        <v>4.8478276993080431</v>
      </c>
      <c r="L4" s="133">
        <f>H4*$C$4</f>
        <v>1.9665036581145554</v>
      </c>
      <c r="M4" s="133">
        <f>H4*$D$4</f>
        <v>1.1777412018378381</v>
      </c>
      <c r="N4" s="134">
        <f>H4*$E$4</f>
        <v>0.37097047030366159</v>
      </c>
      <c r="V4" s="13"/>
      <c r="W4" s="13"/>
      <c r="X4" s="13"/>
    </row>
    <row r="5" spans="1:24" x14ac:dyDescent="0.3">
      <c r="G5" s="174">
        <v>44148</v>
      </c>
      <c r="H5" s="170">
        <v>17.651674646727898</v>
      </c>
      <c r="I5" s="177"/>
      <c r="J5" s="167">
        <f>H5*$A$4</f>
        <v>10.419066824299421</v>
      </c>
      <c r="K5" s="128">
        <f t="shared" ref="K5:K10" si="0">H5*$B$4</f>
        <v>4.1925452751889454</v>
      </c>
      <c r="L5" s="128">
        <f t="shared" ref="L5:L10" si="1">H5*$C$4</f>
        <v>1.7006907282712955</v>
      </c>
      <c r="M5" s="128">
        <f t="shared" ref="M5:M10" si="2">H5*$D$4</f>
        <v>1.0185455460525892</v>
      </c>
      <c r="N5" s="130">
        <f t="shared" ref="N5:N10" si="3">H5*$E$4</f>
        <v>0.32082627291564736</v>
      </c>
    </row>
    <row r="6" spans="1:24" ht="15" thickBot="1" x14ac:dyDescent="0.35">
      <c r="G6" s="174">
        <v>44149</v>
      </c>
      <c r="H6" s="170">
        <v>24.133295278699833</v>
      </c>
      <c r="I6" s="177"/>
      <c r="J6" s="167">
        <f t="shared" ref="J6:J10" si="4">H6*$A$4</f>
        <v>14.244904306908582</v>
      </c>
      <c r="K6" s="128">
        <f t="shared" si="0"/>
        <v>5.7320302532433347</v>
      </c>
      <c r="L6" s="128">
        <f t="shared" si="1"/>
        <v>2.3251772052532393</v>
      </c>
      <c r="M6" s="128">
        <f t="shared" si="2"/>
        <v>1.3925511833659512</v>
      </c>
      <c r="N6" s="130">
        <f t="shared" si="3"/>
        <v>0.43863232992872475</v>
      </c>
      <c r="X6" s="17"/>
    </row>
    <row r="7" spans="1:24" x14ac:dyDescent="0.3">
      <c r="A7" s="289" t="s">
        <v>20</v>
      </c>
      <c r="B7" s="290"/>
      <c r="C7" s="290"/>
      <c r="D7" s="290"/>
      <c r="E7" s="291"/>
      <c r="G7" s="174">
        <v>44150</v>
      </c>
      <c r="H7" s="170">
        <v>20.659803684783256</v>
      </c>
      <c r="I7" s="177"/>
      <c r="J7" s="167">
        <f t="shared" si="4"/>
        <v>12.194643254914414</v>
      </c>
      <c r="K7" s="128">
        <f t="shared" si="0"/>
        <v>4.9070223680462792</v>
      </c>
      <c r="L7" s="128">
        <f t="shared" si="1"/>
        <v>1.9905157599949987</v>
      </c>
      <c r="M7" s="128">
        <f t="shared" si="2"/>
        <v>1.1921220760409608</v>
      </c>
      <c r="N7" s="130">
        <f t="shared" si="3"/>
        <v>0.37550022578660236</v>
      </c>
    </row>
    <row r="8" spans="1:24" x14ac:dyDescent="0.3">
      <c r="A8" s="8" t="s">
        <v>117</v>
      </c>
      <c r="B8" s="42" t="s">
        <v>127</v>
      </c>
      <c r="C8" s="42" t="s">
        <v>125</v>
      </c>
      <c r="D8" s="16" t="s">
        <v>120</v>
      </c>
      <c r="E8" s="16" t="s">
        <v>126</v>
      </c>
      <c r="G8" s="174">
        <v>44151</v>
      </c>
      <c r="H8" s="170">
        <v>21.56705861788399</v>
      </c>
      <c r="I8" s="177"/>
      <c r="J8" s="167">
        <f t="shared" si="4"/>
        <v>12.730159004203625</v>
      </c>
      <c r="K8" s="128">
        <f t="shared" si="0"/>
        <v>5.1225094229172141</v>
      </c>
      <c r="L8" s="128">
        <f t="shared" si="1"/>
        <v>2.0779272993408608</v>
      </c>
      <c r="M8" s="128">
        <f t="shared" si="2"/>
        <v>1.2444729430118342</v>
      </c>
      <c r="N8" s="130">
        <f t="shared" si="3"/>
        <v>0.39198994841045548</v>
      </c>
    </row>
    <row r="9" spans="1:24" ht="15" thickBot="1" x14ac:dyDescent="0.35">
      <c r="A9" s="124">
        <v>0.50880847953216379</v>
      </c>
      <c r="B9" s="125">
        <v>0.25219298245614036</v>
      </c>
      <c r="C9" s="125">
        <v>9.3713450292397665E-2</v>
      </c>
      <c r="D9" s="126">
        <v>5.8918128654970758E-2</v>
      </c>
      <c r="E9" s="126">
        <v>8.6366959064327481E-2</v>
      </c>
      <c r="G9" s="174">
        <v>44152</v>
      </c>
      <c r="H9" s="170">
        <v>23.985923008436806</v>
      </c>
      <c r="I9" s="177"/>
      <c r="J9" s="167">
        <f t="shared" si="4"/>
        <v>14.157916439601395</v>
      </c>
      <c r="K9" s="128">
        <f t="shared" si="0"/>
        <v>5.697027063588485</v>
      </c>
      <c r="L9" s="128">
        <f t="shared" si="1"/>
        <v>2.3109782887959232</v>
      </c>
      <c r="M9" s="128">
        <f t="shared" si="2"/>
        <v>1.3840474366964595</v>
      </c>
      <c r="N9" s="130">
        <f t="shared" si="3"/>
        <v>0.4359537797545423</v>
      </c>
    </row>
    <row r="10" spans="1:24" ht="15" thickBot="1" x14ac:dyDescent="0.35">
      <c r="G10" s="175">
        <v>44153</v>
      </c>
      <c r="H10" s="171">
        <v>18.532713516171214</v>
      </c>
      <c r="I10" s="178"/>
      <c r="J10" s="168">
        <f t="shared" si="4"/>
        <v>10.939108295675437</v>
      </c>
      <c r="K10" s="154">
        <f t="shared" si="0"/>
        <v>4.4018056101581884</v>
      </c>
      <c r="L10" s="154">
        <f t="shared" si="1"/>
        <v>1.7855764213568877</v>
      </c>
      <c r="M10" s="154">
        <f t="shared" si="2"/>
        <v>1.0693836809225317</v>
      </c>
      <c r="N10" s="155">
        <f t="shared" si="3"/>
        <v>0.33683950805816748</v>
      </c>
    </row>
    <row r="11" spans="1:24" ht="15" thickBot="1" x14ac:dyDescent="0.35">
      <c r="G11" s="187" t="s">
        <v>30</v>
      </c>
      <c r="H11" s="188">
        <f>SUM(H4:H10)</f>
        <v>146.94104792950736</v>
      </c>
      <c r="I11" s="188"/>
      <c r="J11" s="189">
        <f t="shared" ref="J11:N11" si="5">SUM(J4:J10)</f>
        <v>86.733334272843152</v>
      </c>
      <c r="K11" s="190">
        <f t="shared" si="5"/>
        <v>34.900767692450493</v>
      </c>
      <c r="L11" s="190">
        <f t="shared" si="5"/>
        <v>14.15736936112776</v>
      </c>
      <c r="M11" s="190">
        <f t="shared" si="5"/>
        <v>8.4788640679281642</v>
      </c>
      <c r="N11" s="191">
        <f t="shared" si="5"/>
        <v>2.6707125351578016</v>
      </c>
    </row>
    <row r="13" spans="1:24" ht="15" thickBot="1" x14ac:dyDescent="0.35"/>
    <row r="14" spans="1:24" ht="15" thickBot="1" x14ac:dyDescent="0.35">
      <c r="G14" s="283" t="s">
        <v>166</v>
      </c>
      <c r="H14" s="284"/>
      <c r="I14" s="284"/>
      <c r="J14" s="284"/>
      <c r="K14" s="284"/>
      <c r="L14" s="284"/>
      <c r="M14" s="284"/>
      <c r="N14" s="285"/>
    </row>
    <row r="15" spans="1:24" ht="15" thickBot="1" x14ac:dyDescent="0.35">
      <c r="G15" s="139" t="s">
        <v>50</v>
      </c>
      <c r="H15" s="114" t="s">
        <v>116</v>
      </c>
      <c r="I15" s="180"/>
      <c r="J15" s="136" t="s">
        <v>117</v>
      </c>
      <c r="K15" s="137" t="s">
        <v>127</v>
      </c>
      <c r="L15" s="137" t="s">
        <v>125</v>
      </c>
      <c r="M15" s="137" t="s">
        <v>120</v>
      </c>
      <c r="N15" s="138" t="s">
        <v>126</v>
      </c>
    </row>
    <row r="16" spans="1:24" x14ac:dyDescent="0.3">
      <c r="G16" s="132">
        <v>44147</v>
      </c>
      <c r="H16" s="164">
        <v>27.214927204874915</v>
      </c>
      <c r="I16" s="181"/>
      <c r="J16" s="140">
        <f>H16*$A$9</f>
        <v>13.847185731690926</v>
      </c>
      <c r="K16" s="141">
        <f>H16*$B$9</f>
        <v>6.8634136591241566</v>
      </c>
      <c r="L16" s="141">
        <f>H16*$C$9</f>
        <v>2.5504047278252662</v>
      </c>
      <c r="M16" s="141">
        <f>H16*$D$9</f>
        <v>1.6034525823924839</v>
      </c>
      <c r="N16" s="142">
        <f>H16*$E$9</f>
        <v>2.3504705038420841</v>
      </c>
    </row>
    <row r="17" spans="7:14" x14ac:dyDescent="0.3">
      <c r="G17" s="129">
        <v>44148</v>
      </c>
      <c r="H17" s="159">
        <v>21.570328727726139</v>
      </c>
      <c r="I17" s="181"/>
      <c r="J17" s="140">
        <f t="shared" ref="J17:J22" si="6">H17*$A$9</f>
        <v>10.975166162963291</v>
      </c>
      <c r="K17" s="141">
        <f t="shared" ref="K17:K22" si="7">H17*$B$9</f>
        <v>5.4398855344046186</v>
      </c>
      <c r="L17" s="141">
        <f t="shared" ref="L17:L22" si="8">H17*$C$9</f>
        <v>2.021429929016441</v>
      </c>
      <c r="M17" s="141">
        <f t="shared" ref="M17:M22" si="9">H17*$D$9</f>
        <v>1.2708834031101803</v>
      </c>
      <c r="N17" s="142">
        <f t="shared" ref="N17:N22" si="10">H17*$E$9</f>
        <v>1.8629636982316105</v>
      </c>
    </row>
    <row r="18" spans="7:14" x14ac:dyDescent="0.3">
      <c r="G18" s="129">
        <v>44149</v>
      </c>
      <c r="H18" s="159">
        <v>23.195384197517988</v>
      </c>
      <c r="I18" s="181"/>
      <c r="J18" s="140">
        <f t="shared" si="6"/>
        <v>11.802008165703507</v>
      </c>
      <c r="K18" s="141">
        <f>H18*$B$9</f>
        <v>5.8497131199880892</v>
      </c>
      <c r="L18" s="141">
        <f t="shared" si="8"/>
        <v>2.1737194840071683</v>
      </c>
      <c r="M18" s="141">
        <f t="shared" si="9"/>
        <v>1.3666286303508406</v>
      </c>
      <c r="N18" s="142">
        <f t="shared" si="10"/>
        <v>2.0033147974683847</v>
      </c>
    </row>
    <row r="19" spans="7:14" x14ac:dyDescent="0.3">
      <c r="G19" s="129">
        <v>44150</v>
      </c>
      <c r="H19" s="159">
        <v>20.674747946416367</v>
      </c>
      <c r="I19" s="181"/>
      <c r="J19" s="140">
        <f t="shared" si="6"/>
        <v>10.519487067326837</v>
      </c>
      <c r="K19" s="141">
        <f t="shared" si="7"/>
        <v>5.2140263461357073</v>
      </c>
      <c r="L19" s="141">
        <f t="shared" si="8"/>
        <v>1.9375019639843409</v>
      </c>
      <c r="M19" s="141">
        <f t="shared" si="9"/>
        <v>1.218117459416052</v>
      </c>
      <c r="N19" s="142">
        <f t="shared" si="10"/>
        <v>1.7856151095534312</v>
      </c>
    </row>
    <row r="20" spans="7:14" x14ac:dyDescent="0.3">
      <c r="G20" s="129">
        <v>44151</v>
      </c>
      <c r="H20" s="159">
        <v>25.683160667065369</v>
      </c>
      <c r="I20" s="181"/>
      <c r="J20" s="140">
        <f t="shared" si="6"/>
        <v>13.067809928589805</v>
      </c>
      <c r="K20" s="141">
        <f t="shared" si="7"/>
        <v>6.4771128875274506</v>
      </c>
      <c r="L20" s="141">
        <f t="shared" si="8"/>
        <v>2.4068576005246936</v>
      </c>
      <c r="M20" s="141">
        <f t="shared" si="9"/>
        <v>1.513203764448442</v>
      </c>
      <c r="N20" s="142">
        <f t="shared" si="10"/>
        <v>2.2181764859749804</v>
      </c>
    </row>
    <row r="21" spans="7:14" x14ac:dyDescent="0.3">
      <c r="G21" s="129">
        <v>44152</v>
      </c>
      <c r="H21" s="159">
        <v>29.645052385390954</v>
      </c>
      <c r="I21" s="181"/>
      <c r="J21" s="140">
        <f t="shared" si="6"/>
        <v>15.083654029862117</v>
      </c>
      <c r="K21" s="141">
        <f t="shared" si="7"/>
        <v>7.4762741761402625</v>
      </c>
      <c r="L21" s="141">
        <f t="shared" si="8"/>
        <v>2.7781401431338599</v>
      </c>
      <c r="M21" s="141">
        <f t="shared" si="9"/>
        <v>1.746631010425812</v>
      </c>
      <c r="N21" s="142">
        <f t="shared" si="10"/>
        <v>2.5603530258289044</v>
      </c>
    </row>
    <row r="22" spans="7:14" ht="15" thickBot="1" x14ac:dyDescent="0.35">
      <c r="G22" s="131">
        <v>44153</v>
      </c>
      <c r="H22" s="160">
        <v>24.089732681322495</v>
      </c>
      <c r="I22" s="182"/>
      <c r="J22" s="165">
        <f t="shared" si="6"/>
        <v>12.257060257919974</v>
      </c>
      <c r="K22" s="152">
        <f t="shared" si="7"/>
        <v>6.0752615314738749</v>
      </c>
      <c r="L22" s="152">
        <f t="shared" si="8"/>
        <v>2.2575319661882634</v>
      </c>
      <c r="M22" s="152">
        <f t="shared" si="9"/>
        <v>1.4193219693820125</v>
      </c>
      <c r="N22" s="153">
        <f t="shared" si="10"/>
        <v>2.0805569563583717</v>
      </c>
    </row>
    <row r="23" spans="7:14" ht="15" thickBot="1" x14ac:dyDescent="0.35">
      <c r="G23" s="192" t="s">
        <v>30</v>
      </c>
      <c r="H23" s="193">
        <f>SUM(H16:H22)</f>
        <v>172.07333381031421</v>
      </c>
      <c r="I23" s="193"/>
      <c r="J23" s="194">
        <f t="shared" ref="J23:N23" si="11">SUM(J16:J22)</f>
        <v>87.552371344056453</v>
      </c>
      <c r="K23" s="195">
        <f t="shared" si="11"/>
        <v>43.395687254794161</v>
      </c>
      <c r="L23" s="195">
        <f t="shared" si="11"/>
        <v>16.125585814680033</v>
      </c>
      <c r="M23" s="195">
        <f t="shared" si="11"/>
        <v>10.138238819525824</v>
      </c>
      <c r="N23" s="196">
        <f t="shared" si="11"/>
        <v>14.861450577257767</v>
      </c>
    </row>
    <row r="24" spans="7:14" x14ac:dyDescent="0.3">
      <c r="G24" s="135"/>
      <c r="H24" s="135"/>
      <c r="I24" s="135"/>
      <c r="J24" s="135"/>
      <c r="K24" s="135"/>
      <c r="L24" s="135"/>
      <c r="M24" s="135"/>
    </row>
    <row r="25" spans="7:14" ht="15" thickBot="1" x14ac:dyDescent="0.35"/>
    <row r="26" spans="7:14" ht="15" thickBot="1" x14ac:dyDescent="0.35">
      <c r="G26" s="286" t="s">
        <v>81</v>
      </c>
      <c r="H26" s="287"/>
      <c r="I26" s="287"/>
      <c r="J26" s="287"/>
      <c r="K26" s="287"/>
      <c r="L26" s="287"/>
      <c r="M26" s="287"/>
      <c r="N26" s="288"/>
    </row>
    <row r="27" spans="7:14" ht="15" thickBot="1" x14ac:dyDescent="0.35">
      <c r="G27" s="139" t="s">
        <v>50</v>
      </c>
      <c r="H27" s="110" t="s">
        <v>116</v>
      </c>
      <c r="I27" s="183"/>
      <c r="J27" s="161" t="s">
        <v>117</v>
      </c>
      <c r="K27" s="162" t="s">
        <v>127</v>
      </c>
      <c r="L27" s="162" t="s">
        <v>125</v>
      </c>
      <c r="M27" s="162" t="s">
        <v>120</v>
      </c>
      <c r="N27" s="163" t="s">
        <v>126</v>
      </c>
    </row>
    <row r="28" spans="7:14" x14ac:dyDescent="0.3">
      <c r="G28" s="145">
        <v>44147</v>
      </c>
      <c r="H28" s="158">
        <v>8.6962397841747716</v>
      </c>
      <c r="I28" s="184"/>
      <c r="J28" s="148">
        <f>H28*$A$9</f>
        <v>4.4247205422330778</v>
      </c>
      <c r="K28" s="149">
        <f>H28*$B$9</f>
        <v>2.1931306473247778</v>
      </c>
      <c r="L28" s="149">
        <f>H28*$C$9</f>
        <v>0.81495463474503349</v>
      </c>
      <c r="M28" s="149">
        <f>H28*$D$9</f>
        <v>0.51236617441848431</v>
      </c>
      <c r="N28" s="150">
        <f>H28*$E$9</f>
        <v>0.75106778545339858</v>
      </c>
    </row>
    <row r="29" spans="7:14" x14ac:dyDescent="0.3">
      <c r="G29" s="146">
        <v>44148</v>
      </c>
      <c r="H29" s="159">
        <v>10.99444061724993</v>
      </c>
      <c r="I29" s="185"/>
      <c r="J29" s="143">
        <f t="shared" ref="J29:J34" si="12">H29*$A$9</f>
        <v>5.5940646137696017</v>
      </c>
      <c r="K29" s="49">
        <f t="shared" ref="K29:K34" si="13">H29*$B$9</f>
        <v>2.7727207697011886</v>
      </c>
      <c r="L29" s="49">
        <f t="shared" ref="L29:L34" si="14">H29*$C$9</f>
        <v>1.0303269642773691</v>
      </c>
      <c r="M29" s="49">
        <f t="shared" ref="M29:M34" si="15">H29*$D$9</f>
        <v>0.64777186677656751</v>
      </c>
      <c r="N29" s="151">
        <f t="shared" ref="N29:N34" si="16">H29*$E$9</f>
        <v>0.94955640272520414</v>
      </c>
    </row>
    <row r="30" spans="7:14" x14ac:dyDescent="0.3">
      <c r="G30" s="146">
        <v>44149</v>
      </c>
      <c r="H30" s="159">
        <v>14.348406407866365</v>
      </c>
      <c r="I30" s="185"/>
      <c r="J30" s="143">
        <f t="shared" si="12"/>
        <v>7.3005908480960411</v>
      </c>
      <c r="K30" s="49">
        <f t="shared" si="13"/>
        <v>3.6185674054926142</v>
      </c>
      <c r="L30" s="49">
        <f t="shared" si="14"/>
        <v>1.3446386706787048</v>
      </c>
      <c r="M30" s="49">
        <f t="shared" si="15"/>
        <v>0.84538125473247738</v>
      </c>
      <c r="N30" s="151">
        <f t="shared" si="16"/>
        <v>1.2392282288665284</v>
      </c>
    </row>
    <row r="31" spans="7:14" x14ac:dyDescent="0.3">
      <c r="G31" s="146">
        <v>44150</v>
      </c>
      <c r="H31" s="159">
        <v>16.413997208989553</v>
      </c>
      <c r="I31" s="185"/>
      <c r="J31" s="143">
        <f t="shared" si="12"/>
        <v>8.3515809629511537</v>
      </c>
      <c r="K31" s="49">
        <f t="shared" si="13"/>
        <v>4.1394949101618392</v>
      </c>
      <c r="L31" s="49">
        <f t="shared" si="14"/>
        <v>1.5382123115441966</v>
      </c>
      <c r="M31" s="49">
        <f t="shared" si="15"/>
        <v>0.96708199930157746</v>
      </c>
      <c r="N31" s="151">
        <f t="shared" si="16"/>
        <v>1.4176270250307863</v>
      </c>
    </row>
    <row r="32" spans="7:14" x14ac:dyDescent="0.3">
      <c r="G32" s="146">
        <v>44151</v>
      </c>
      <c r="H32" s="159">
        <v>12.162525916090251</v>
      </c>
      <c r="I32" s="185"/>
      <c r="J32" s="143">
        <f t="shared" si="12"/>
        <v>6.1883963186364186</v>
      </c>
      <c r="K32" s="49">
        <f t="shared" si="13"/>
        <v>3.067303684978901</v>
      </c>
      <c r="L32" s="49">
        <f t="shared" si="14"/>
        <v>1.1397922678675221</v>
      </c>
      <c r="M32" s="49">
        <f t="shared" si="15"/>
        <v>0.71659326669362156</v>
      </c>
      <c r="N32" s="151">
        <f t="shared" si="16"/>
        <v>1.0504403779137887</v>
      </c>
    </row>
    <row r="33" spans="7:14" x14ac:dyDescent="0.3">
      <c r="G33" s="146">
        <v>44152</v>
      </c>
      <c r="H33" s="159">
        <v>14.006514832693181</v>
      </c>
      <c r="I33" s="185"/>
      <c r="J33" s="143">
        <f t="shared" si="12"/>
        <v>7.1266335155673168</v>
      </c>
      <c r="K33" s="49">
        <f t="shared" si="13"/>
        <v>3.5323447494730611</v>
      </c>
      <c r="L33" s="49">
        <f t="shared" si="14"/>
        <v>1.312598831543323</v>
      </c>
      <c r="M33" s="49">
        <f t="shared" si="15"/>
        <v>0.82523764292037305</v>
      </c>
      <c r="N33" s="151">
        <f t="shared" si="16"/>
        <v>1.2097000931891078</v>
      </c>
    </row>
    <row r="34" spans="7:14" ht="15" thickBot="1" x14ac:dyDescent="0.35">
      <c r="G34" s="147">
        <v>44153</v>
      </c>
      <c r="H34" s="160">
        <v>10.994001557189414</v>
      </c>
      <c r="I34" s="186"/>
      <c r="J34" s="144">
        <f t="shared" si="12"/>
        <v>5.5938412162877871</v>
      </c>
      <c r="K34" s="156">
        <f t="shared" si="13"/>
        <v>2.7726100418350494</v>
      </c>
      <c r="L34" s="156">
        <f t="shared" si="14"/>
        <v>1.0302858184442127</v>
      </c>
      <c r="M34" s="156">
        <f t="shared" si="15"/>
        <v>0.64774599817943468</v>
      </c>
      <c r="N34" s="157">
        <f t="shared" si="16"/>
        <v>0.94951848244293069</v>
      </c>
    </row>
    <row r="35" spans="7:14" ht="15" thickBot="1" x14ac:dyDescent="0.35">
      <c r="G35" s="192" t="s">
        <v>30</v>
      </c>
      <c r="H35" s="193">
        <f>SUM(H28:H34)</f>
        <v>87.616126324253457</v>
      </c>
      <c r="I35" s="193"/>
      <c r="J35" s="194">
        <f t="shared" ref="J35:N35" si="17">SUM(J28:J34)</f>
        <v>44.579828017541395</v>
      </c>
      <c r="K35" s="195">
        <f t="shared" si="17"/>
        <v>22.096172208967431</v>
      </c>
      <c r="L35" s="195">
        <f t="shared" si="17"/>
        <v>8.2108094991003622</v>
      </c>
      <c r="M35" s="195">
        <f t="shared" si="17"/>
        <v>5.1621782030225356</v>
      </c>
      <c r="N35" s="196">
        <f t="shared" si="17"/>
        <v>7.5671383956217442</v>
      </c>
    </row>
  </sheetData>
  <mergeCells count="5">
    <mergeCell ref="G14:N14"/>
    <mergeCell ref="G26:N26"/>
    <mergeCell ref="A2:E2"/>
    <mergeCell ref="A7:E7"/>
    <mergeCell ref="G2:N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636A-ED93-4F1B-9D73-AD1FAEC3C1A9}">
  <dimension ref="A1:Y1190"/>
  <sheetViews>
    <sheetView topLeftCell="B861" workbookViewId="0">
      <selection activeCell="T903" sqref="T903"/>
    </sheetView>
  </sheetViews>
  <sheetFormatPr defaultRowHeight="14.4" x14ac:dyDescent="0.3"/>
  <cols>
    <col min="1" max="1" width="10.5546875" bestFit="1" customWidth="1"/>
    <col min="9" max="9" width="10.5546875" bestFit="1" customWidth="1"/>
    <col min="12" max="12" width="9.21875" bestFit="1" customWidth="1"/>
    <col min="17" max="17" width="10.5546875" bestFit="1" customWidth="1"/>
    <col min="24" max="24" width="13.33203125" customWidth="1"/>
  </cols>
  <sheetData>
    <row r="1" spans="1:18" x14ac:dyDescent="0.3">
      <c r="A1" t="s">
        <v>18</v>
      </c>
      <c r="B1" t="s">
        <v>19</v>
      </c>
      <c r="I1" t="s">
        <v>18</v>
      </c>
      <c r="J1" t="s">
        <v>20</v>
      </c>
      <c r="Q1" t="s">
        <v>18</v>
      </c>
      <c r="R1" t="s">
        <v>21</v>
      </c>
    </row>
    <row r="2" spans="1:18" hidden="1" x14ac:dyDescent="0.3">
      <c r="A2" s="13">
        <v>43040</v>
      </c>
      <c r="B2">
        <v>0</v>
      </c>
      <c r="I2" s="13">
        <v>43040</v>
      </c>
      <c r="J2">
        <v>4</v>
      </c>
      <c r="Q2" s="13">
        <v>43040</v>
      </c>
    </row>
    <row r="3" spans="1:18" hidden="1" x14ac:dyDescent="0.3">
      <c r="A3" s="13">
        <v>43041</v>
      </c>
      <c r="B3">
        <v>19</v>
      </c>
      <c r="I3" s="13">
        <v>43041</v>
      </c>
      <c r="J3">
        <v>21</v>
      </c>
      <c r="Q3" s="13">
        <v>43041</v>
      </c>
    </row>
    <row r="4" spans="1:18" hidden="1" x14ac:dyDescent="0.3">
      <c r="A4" s="13">
        <v>43042</v>
      </c>
      <c r="B4">
        <v>16</v>
      </c>
      <c r="I4" s="13">
        <v>43042</v>
      </c>
      <c r="J4">
        <v>18</v>
      </c>
      <c r="Q4" s="13">
        <v>43042</v>
      </c>
    </row>
    <row r="5" spans="1:18" hidden="1" x14ac:dyDescent="0.3">
      <c r="A5" s="13">
        <v>43043</v>
      </c>
      <c r="B5">
        <v>17</v>
      </c>
      <c r="I5" s="13">
        <v>43043</v>
      </c>
      <c r="J5">
        <v>15</v>
      </c>
      <c r="Q5" s="13">
        <v>43043</v>
      </c>
    </row>
    <row r="6" spans="1:18" hidden="1" x14ac:dyDescent="0.3">
      <c r="A6" s="13">
        <v>43044</v>
      </c>
      <c r="B6">
        <v>21</v>
      </c>
      <c r="I6" s="13">
        <v>43044</v>
      </c>
      <c r="J6">
        <v>17</v>
      </c>
      <c r="Q6" s="13">
        <v>43044</v>
      </c>
    </row>
    <row r="7" spans="1:18" hidden="1" x14ac:dyDescent="0.3">
      <c r="A7" s="13">
        <v>43045</v>
      </c>
      <c r="B7">
        <v>13</v>
      </c>
      <c r="I7" s="13">
        <v>43045</v>
      </c>
      <c r="J7">
        <v>21</v>
      </c>
      <c r="Q7" s="13">
        <v>43045</v>
      </c>
    </row>
    <row r="8" spans="1:18" hidden="1" x14ac:dyDescent="0.3">
      <c r="A8" s="13">
        <v>43046</v>
      </c>
      <c r="B8">
        <v>21</v>
      </c>
      <c r="I8" s="13">
        <v>43046</v>
      </c>
      <c r="J8">
        <v>24</v>
      </c>
      <c r="Q8" s="13">
        <v>43046</v>
      </c>
    </row>
    <row r="9" spans="1:18" hidden="1" x14ac:dyDescent="0.3">
      <c r="A9" s="13">
        <v>43047</v>
      </c>
      <c r="B9">
        <v>21</v>
      </c>
      <c r="I9" s="13">
        <v>43047</v>
      </c>
      <c r="J9">
        <v>25</v>
      </c>
      <c r="Q9" s="13">
        <v>43047</v>
      </c>
    </row>
    <row r="10" spans="1:18" hidden="1" x14ac:dyDescent="0.3">
      <c r="A10" s="13">
        <v>43048</v>
      </c>
      <c r="B10">
        <v>15</v>
      </c>
      <c r="I10" s="13">
        <v>43048</v>
      </c>
      <c r="J10">
        <v>21</v>
      </c>
      <c r="Q10" s="13">
        <v>43048</v>
      </c>
    </row>
    <row r="11" spans="1:18" hidden="1" x14ac:dyDescent="0.3">
      <c r="A11" s="13">
        <v>43049</v>
      </c>
      <c r="B11">
        <v>15</v>
      </c>
      <c r="I11" s="13">
        <v>43049</v>
      </c>
      <c r="J11">
        <v>22</v>
      </c>
      <c r="Q11" s="13">
        <v>43049</v>
      </c>
    </row>
    <row r="12" spans="1:18" hidden="1" x14ac:dyDescent="0.3">
      <c r="A12" s="13">
        <v>43050</v>
      </c>
      <c r="B12">
        <v>17</v>
      </c>
      <c r="I12" s="13">
        <v>43050</v>
      </c>
      <c r="J12">
        <v>19</v>
      </c>
      <c r="Q12" s="13">
        <v>43050</v>
      </c>
    </row>
    <row r="13" spans="1:18" hidden="1" x14ac:dyDescent="0.3">
      <c r="A13" s="13">
        <v>43051</v>
      </c>
      <c r="B13">
        <v>18</v>
      </c>
      <c r="I13" s="13">
        <v>43051</v>
      </c>
      <c r="J13">
        <v>15</v>
      </c>
      <c r="Q13" s="13">
        <v>43051</v>
      </c>
    </row>
    <row r="14" spans="1:18" hidden="1" x14ac:dyDescent="0.3">
      <c r="A14" s="13">
        <v>43052</v>
      </c>
      <c r="B14">
        <v>18</v>
      </c>
      <c r="I14" s="13">
        <v>43052</v>
      </c>
      <c r="J14">
        <v>27</v>
      </c>
      <c r="Q14" s="13">
        <v>43052</v>
      </c>
    </row>
    <row r="15" spans="1:18" hidden="1" x14ac:dyDescent="0.3">
      <c r="A15" s="13">
        <v>43053</v>
      </c>
      <c r="B15">
        <v>17</v>
      </c>
      <c r="I15" s="13">
        <v>43053</v>
      </c>
      <c r="J15">
        <v>20</v>
      </c>
      <c r="Q15" s="13">
        <v>43053</v>
      </c>
    </row>
    <row r="16" spans="1:18" hidden="1" x14ac:dyDescent="0.3">
      <c r="A16" s="13">
        <v>43054</v>
      </c>
      <c r="B16">
        <v>16</v>
      </c>
      <c r="I16" s="13">
        <v>43054</v>
      </c>
      <c r="J16">
        <v>28</v>
      </c>
      <c r="Q16" s="13">
        <v>43054</v>
      </c>
    </row>
    <row r="17" spans="1:17" hidden="1" x14ac:dyDescent="0.3">
      <c r="A17" s="13">
        <v>43055</v>
      </c>
      <c r="B17">
        <v>20</v>
      </c>
      <c r="I17" s="13">
        <v>43055</v>
      </c>
      <c r="J17">
        <v>21</v>
      </c>
      <c r="Q17" s="13">
        <v>43055</v>
      </c>
    </row>
    <row r="18" spans="1:17" hidden="1" x14ac:dyDescent="0.3">
      <c r="A18" s="13">
        <v>43056</v>
      </c>
      <c r="B18">
        <v>18</v>
      </c>
      <c r="I18" s="13">
        <v>43056</v>
      </c>
      <c r="J18">
        <v>29</v>
      </c>
      <c r="Q18" s="13">
        <v>43056</v>
      </c>
    </row>
    <row r="19" spans="1:17" hidden="1" x14ac:dyDescent="0.3">
      <c r="A19" s="13">
        <v>43057</v>
      </c>
      <c r="B19">
        <v>22</v>
      </c>
      <c r="I19" s="13">
        <v>43057</v>
      </c>
      <c r="J19">
        <v>25</v>
      </c>
      <c r="Q19" s="13">
        <v>43057</v>
      </c>
    </row>
    <row r="20" spans="1:17" hidden="1" x14ac:dyDescent="0.3">
      <c r="A20" s="13">
        <v>43058</v>
      </c>
      <c r="B20">
        <v>21</v>
      </c>
      <c r="I20" s="13">
        <v>43058</v>
      </c>
      <c r="J20">
        <v>26</v>
      </c>
      <c r="Q20" s="13">
        <v>43058</v>
      </c>
    </row>
    <row r="21" spans="1:17" hidden="1" x14ac:dyDescent="0.3">
      <c r="A21" s="13">
        <v>43059</v>
      </c>
      <c r="B21">
        <v>21</v>
      </c>
      <c r="I21" s="13">
        <v>43059</v>
      </c>
      <c r="J21">
        <v>22</v>
      </c>
      <c r="Q21" s="13">
        <v>43059</v>
      </c>
    </row>
    <row r="22" spans="1:17" hidden="1" x14ac:dyDescent="0.3">
      <c r="A22" s="13">
        <v>43060</v>
      </c>
      <c r="B22">
        <v>22</v>
      </c>
      <c r="I22" s="13">
        <v>43060</v>
      </c>
      <c r="J22">
        <v>21</v>
      </c>
      <c r="Q22" s="13">
        <v>43060</v>
      </c>
    </row>
    <row r="23" spans="1:17" hidden="1" x14ac:dyDescent="0.3">
      <c r="A23" s="13">
        <v>43061</v>
      </c>
      <c r="B23">
        <v>20</v>
      </c>
      <c r="I23" s="13">
        <v>43061</v>
      </c>
      <c r="J23">
        <v>24</v>
      </c>
      <c r="Q23" s="13">
        <v>43061</v>
      </c>
    </row>
    <row r="24" spans="1:17" hidden="1" x14ac:dyDescent="0.3">
      <c r="A24" s="13">
        <v>43062</v>
      </c>
      <c r="B24">
        <v>1</v>
      </c>
      <c r="I24" s="13">
        <v>43062</v>
      </c>
      <c r="J24" s="14">
        <v>27</v>
      </c>
      <c r="Q24" s="13">
        <v>43062</v>
      </c>
    </row>
    <row r="25" spans="1:17" hidden="1" x14ac:dyDescent="0.3">
      <c r="A25" s="13">
        <v>43063</v>
      </c>
      <c r="B25">
        <v>23</v>
      </c>
      <c r="I25" s="13">
        <v>43063</v>
      </c>
      <c r="J25">
        <v>15</v>
      </c>
      <c r="Q25" s="13">
        <v>43063</v>
      </c>
    </row>
    <row r="26" spans="1:17" hidden="1" x14ac:dyDescent="0.3">
      <c r="A26" s="13">
        <v>43064</v>
      </c>
      <c r="B26">
        <v>17</v>
      </c>
      <c r="I26" s="13">
        <v>43064</v>
      </c>
      <c r="J26">
        <v>17</v>
      </c>
      <c r="Q26" s="13">
        <v>43064</v>
      </c>
    </row>
    <row r="27" spans="1:17" hidden="1" x14ac:dyDescent="0.3">
      <c r="A27" s="13">
        <v>43065</v>
      </c>
      <c r="B27">
        <v>15</v>
      </c>
      <c r="I27" s="13">
        <v>43065</v>
      </c>
      <c r="J27">
        <v>14</v>
      </c>
      <c r="Q27" s="13">
        <v>43065</v>
      </c>
    </row>
    <row r="28" spans="1:17" hidden="1" x14ac:dyDescent="0.3">
      <c r="A28" s="13">
        <v>43066</v>
      </c>
      <c r="B28">
        <v>15</v>
      </c>
      <c r="I28" s="13">
        <v>43066</v>
      </c>
      <c r="J28">
        <v>20</v>
      </c>
      <c r="Q28" s="13">
        <v>43066</v>
      </c>
    </row>
    <row r="29" spans="1:17" hidden="1" x14ac:dyDescent="0.3">
      <c r="A29" s="13">
        <v>43067</v>
      </c>
      <c r="B29">
        <v>15</v>
      </c>
      <c r="I29" s="13">
        <v>43067</v>
      </c>
      <c r="J29">
        <v>20</v>
      </c>
      <c r="Q29" s="13">
        <v>43067</v>
      </c>
    </row>
    <row r="30" spans="1:17" hidden="1" x14ac:dyDescent="0.3">
      <c r="A30" s="13">
        <v>43068</v>
      </c>
      <c r="B30">
        <v>17</v>
      </c>
      <c r="I30" s="13">
        <v>43068</v>
      </c>
      <c r="J30">
        <v>22</v>
      </c>
      <c r="Q30" s="13">
        <v>43068</v>
      </c>
    </row>
    <row r="31" spans="1:17" hidden="1" x14ac:dyDescent="0.3">
      <c r="A31" s="13">
        <v>43069</v>
      </c>
      <c r="B31">
        <v>13</v>
      </c>
      <c r="I31" s="13">
        <v>43069</v>
      </c>
      <c r="J31">
        <v>25</v>
      </c>
      <c r="Q31" s="13">
        <v>43069</v>
      </c>
    </row>
    <row r="32" spans="1:17" hidden="1" x14ac:dyDescent="0.3">
      <c r="A32" s="13">
        <v>43070</v>
      </c>
      <c r="B32">
        <v>14</v>
      </c>
      <c r="I32" s="13">
        <v>43070</v>
      </c>
      <c r="J32">
        <v>20</v>
      </c>
      <c r="Q32" s="13">
        <v>43070</v>
      </c>
    </row>
    <row r="33" spans="1:17" hidden="1" x14ac:dyDescent="0.3">
      <c r="A33" s="13">
        <v>43071</v>
      </c>
      <c r="B33">
        <v>16</v>
      </c>
      <c r="I33" s="13">
        <v>43071</v>
      </c>
      <c r="J33">
        <v>22</v>
      </c>
      <c r="Q33" s="13">
        <v>43071</v>
      </c>
    </row>
    <row r="34" spans="1:17" hidden="1" x14ac:dyDescent="0.3">
      <c r="A34" s="13">
        <v>43072</v>
      </c>
      <c r="B34">
        <v>21</v>
      </c>
      <c r="I34" s="13">
        <v>43072</v>
      </c>
      <c r="J34">
        <v>14</v>
      </c>
      <c r="Q34" s="13">
        <v>43072</v>
      </c>
    </row>
    <row r="35" spans="1:17" hidden="1" x14ac:dyDescent="0.3">
      <c r="A35" s="13">
        <v>43073</v>
      </c>
      <c r="B35">
        <v>17</v>
      </c>
      <c r="I35" s="13">
        <v>43073</v>
      </c>
      <c r="J35">
        <v>25</v>
      </c>
      <c r="Q35" s="13">
        <v>43073</v>
      </c>
    </row>
    <row r="36" spans="1:17" hidden="1" x14ac:dyDescent="0.3">
      <c r="A36" s="13">
        <v>43074</v>
      </c>
      <c r="B36">
        <v>11</v>
      </c>
      <c r="I36" s="13">
        <v>43074</v>
      </c>
      <c r="J36">
        <v>22</v>
      </c>
      <c r="Q36" s="13">
        <v>43074</v>
      </c>
    </row>
    <row r="37" spans="1:17" hidden="1" x14ac:dyDescent="0.3">
      <c r="A37" s="13">
        <v>43075</v>
      </c>
      <c r="B37">
        <v>18</v>
      </c>
      <c r="I37" s="13">
        <v>43075</v>
      </c>
      <c r="J37">
        <v>19</v>
      </c>
      <c r="Q37" s="13">
        <v>43075</v>
      </c>
    </row>
    <row r="38" spans="1:17" hidden="1" x14ac:dyDescent="0.3">
      <c r="A38" s="13">
        <v>43076</v>
      </c>
      <c r="B38">
        <v>13</v>
      </c>
      <c r="I38" s="13">
        <v>43076</v>
      </c>
      <c r="J38">
        <v>24</v>
      </c>
      <c r="Q38" s="13">
        <v>43076</v>
      </c>
    </row>
    <row r="39" spans="1:17" hidden="1" x14ac:dyDescent="0.3">
      <c r="A39" s="13">
        <v>43077</v>
      </c>
      <c r="B39">
        <v>17</v>
      </c>
      <c r="I39" s="13">
        <v>43077</v>
      </c>
      <c r="J39">
        <v>27</v>
      </c>
      <c r="Q39" s="13">
        <v>43077</v>
      </c>
    </row>
    <row r="40" spans="1:17" hidden="1" x14ac:dyDescent="0.3">
      <c r="A40" s="13">
        <v>43078</v>
      </c>
      <c r="B40">
        <v>14</v>
      </c>
      <c r="I40" s="13">
        <v>43078</v>
      </c>
      <c r="J40">
        <v>19</v>
      </c>
      <c r="Q40" s="13">
        <v>43078</v>
      </c>
    </row>
    <row r="41" spans="1:17" hidden="1" x14ac:dyDescent="0.3">
      <c r="A41" s="13">
        <v>43079</v>
      </c>
      <c r="B41">
        <v>17</v>
      </c>
      <c r="I41" s="13">
        <v>43079</v>
      </c>
      <c r="J41">
        <v>15</v>
      </c>
      <c r="Q41" s="13">
        <v>43079</v>
      </c>
    </row>
    <row r="42" spans="1:17" hidden="1" x14ac:dyDescent="0.3">
      <c r="A42" s="13">
        <v>43080</v>
      </c>
      <c r="B42">
        <v>18</v>
      </c>
      <c r="I42" s="13">
        <v>43080</v>
      </c>
      <c r="J42">
        <v>23</v>
      </c>
      <c r="Q42" s="13">
        <v>43080</v>
      </c>
    </row>
    <row r="43" spans="1:17" hidden="1" x14ac:dyDescent="0.3">
      <c r="A43" s="13">
        <v>43081</v>
      </c>
      <c r="B43">
        <v>15</v>
      </c>
      <c r="I43" s="13">
        <v>43081</v>
      </c>
      <c r="J43">
        <v>24</v>
      </c>
      <c r="Q43" s="13">
        <v>43081</v>
      </c>
    </row>
    <row r="44" spans="1:17" hidden="1" x14ac:dyDescent="0.3">
      <c r="A44" s="13">
        <v>43082</v>
      </c>
      <c r="B44">
        <v>17</v>
      </c>
      <c r="I44" s="13">
        <v>43082</v>
      </c>
      <c r="J44">
        <v>18</v>
      </c>
      <c r="Q44" s="13">
        <v>43082</v>
      </c>
    </row>
    <row r="45" spans="1:17" hidden="1" x14ac:dyDescent="0.3">
      <c r="A45" s="13">
        <v>43083</v>
      </c>
      <c r="B45">
        <v>19</v>
      </c>
      <c r="I45" s="13">
        <v>43083</v>
      </c>
      <c r="J45">
        <v>24</v>
      </c>
      <c r="Q45" s="13">
        <v>43083</v>
      </c>
    </row>
    <row r="46" spans="1:17" hidden="1" x14ac:dyDescent="0.3">
      <c r="A46" s="13">
        <v>43084</v>
      </c>
      <c r="B46">
        <v>14</v>
      </c>
      <c r="I46" s="13">
        <v>43084</v>
      </c>
      <c r="J46">
        <v>19</v>
      </c>
      <c r="Q46" s="13">
        <v>43084</v>
      </c>
    </row>
    <row r="47" spans="1:17" hidden="1" x14ac:dyDescent="0.3">
      <c r="A47" s="13">
        <v>43085</v>
      </c>
      <c r="B47">
        <v>17</v>
      </c>
      <c r="I47" s="13">
        <v>43085</v>
      </c>
      <c r="J47">
        <v>18</v>
      </c>
      <c r="Q47" s="13">
        <v>43085</v>
      </c>
    </row>
    <row r="48" spans="1:17" hidden="1" x14ac:dyDescent="0.3">
      <c r="A48" s="13">
        <v>43086</v>
      </c>
      <c r="B48">
        <v>17</v>
      </c>
      <c r="I48" s="13">
        <v>43086</v>
      </c>
      <c r="J48">
        <v>16</v>
      </c>
      <c r="Q48" s="13">
        <v>43086</v>
      </c>
    </row>
    <row r="49" spans="1:17" hidden="1" x14ac:dyDescent="0.3">
      <c r="A49" s="13">
        <v>43087</v>
      </c>
      <c r="B49">
        <v>19</v>
      </c>
      <c r="I49" s="13">
        <v>43087</v>
      </c>
      <c r="J49">
        <v>23</v>
      </c>
      <c r="Q49" s="13">
        <v>43087</v>
      </c>
    </row>
    <row r="50" spans="1:17" hidden="1" x14ac:dyDescent="0.3">
      <c r="A50" s="13">
        <v>43088</v>
      </c>
      <c r="B50">
        <v>15</v>
      </c>
      <c r="I50" s="13">
        <v>43088</v>
      </c>
      <c r="J50">
        <v>21</v>
      </c>
      <c r="Q50" s="13">
        <v>43088</v>
      </c>
    </row>
    <row r="51" spans="1:17" hidden="1" x14ac:dyDescent="0.3">
      <c r="A51" s="13">
        <v>43089</v>
      </c>
      <c r="B51">
        <v>19</v>
      </c>
      <c r="I51" s="13">
        <v>43089</v>
      </c>
      <c r="J51">
        <v>24</v>
      </c>
      <c r="Q51" s="13">
        <v>43089</v>
      </c>
    </row>
    <row r="52" spans="1:17" hidden="1" x14ac:dyDescent="0.3">
      <c r="A52" s="13">
        <v>43090</v>
      </c>
      <c r="B52">
        <v>16</v>
      </c>
      <c r="I52" s="13">
        <v>43090</v>
      </c>
      <c r="J52">
        <v>20</v>
      </c>
      <c r="Q52" s="13">
        <v>43090</v>
      </c>
    </row>
    <row r="53" spans="1:17" hidden="1" x14ac:dyDescent="0.3">
      <c r="A53" s="13">
        <v>43091</v>
      </c>
      <c r="B53">
        <v>16</v>
      </c>
      <c r="I53" s="13">
        <v>43091</v>
      </c>
      <c r="J53">
        <v>15</v>
      </c>
      <c r="Q53" s="13">
        <v>43091</v>
      </c>
    </row>
    <row r="54" spans="1:17" hidden="1" x14ac:dyDescent="0.3">
      <c r="A54" s="13">
        <v>43092</v>
      </c>
      <c r="B54">
        <v>21</v>
      </c>
      <c r="I54" s="13">
        <v>43092</v>
      </c>
      <c r="J54">
        <v>16</v>
      </c>
      <c r="Q54" s="13">
        <v>43092</v>
      </c>
    </row>
    <row r="55" spans="1:17" hidden="1" x14ac:dyDescent="0.3">
      <c r="A55" s="13">
        <v>43093</v>
      </c>
      <c r="B55">
        <v>24</v>
      </c>
      <c r="I55" s="13">
        <v>43093</v>
      </c>
      <c r="J55">
        <v>14</v>
      </c>
      <c r="Q55" s="13">
        <v>43093</v>
      </c>
    </row>
    <row r="56" spans="1:17" hidden="1" x14ac:dyDescent="0.3">
      <c r="A56" s="13">
        <v>43094</v>
      </c>
      <c r="B56">
        <v>1</v>
      </c>
      <c r="I56" s="13">
        <v>43094</v>
      </c>
      <c r="J56">
        <v>4</v>
      </c>
      <c r="Q56" s="13">
        <v>43094</v>
      </c>
    </row>
    <row r="57" spans="1:17" hidden="1" x14ac:dyDescent="0.3">
      <c r="A57" s="13">
        <v>43095</v>
      </c>
      <c r="B57">
        <v>11</v>
      </c>
      <c r="I57" s="13">
        <v>43095</v>
      </c>
      <c r="J57">
        <v>18</v>
      </c>
      <c r="Q57" s="13">
        <v>43095</v>
      </c>
    </row>
    <row r="58" spans="1:17" hidden="1" x14ac:dyDescent="0.3">
      <c r="A58" s="13">
        <v>43096</v>
      </c>
      <c r="B58">
        <v>17</v>
      </c>
      <c r="I58" s="13">
        <v>43096</v>
      </c>
      <c r="J58">
        <v>16</v>
      </c>
      <c r="Q58" s="13">
        <v>43096</v>
      </c>
    </row>
    <row r="59" spans="1:17" hidden="1" x14ac:dyDescent="0.3">
      <c r="A59" s="13">
        <v>43097</v>
      </c>
      <c r="B59">
        <v>13</v>
      </c>
      <c r="I59" s="13">
        <v>43097</v>
      </c>
      <c r="J59">
        <v>20</v>
      </c>
      <c r="Q59" s="13">
        <v>43097</v>
      </c>
    </row>
    <row r="60" spans="1:17" hidden="1" x14ac:dyDescent="0.3">
      <c r="A60" s="13">
        <v>43098</v>
      </c>
      <c r="B60">
        <v>19</v>
      </c>
      <c r="I60" s="13">
        <v>43098</v>
      </c>
      <c r="J60">
        <v>22</v>
      </c>
      <c r="Q60" s="13">
        <v>43098</v>
      </c>
    </row>
    <row r="61" spans="1:17" hidden="1" x14ac:dyDescent="0.3">
      <c r="A61" s="13">
        <v>43099</v>
      </c>
      <c r="B61">
        <v>19</v>
      </c>
      <c r="I61" s="13">
        <v>43099</v>
      </c>
      <c r="J61">
        <v>17</v>
      </c>
      <c r="Q61" s="13">
        <v>43099</v>
      </c>
    </row>
    <row r="62" spans="1:17" hidden="1" x14ac:dyDescent="0.3">
      <c r="A62" s="13">
        <v>43100</v>
      </c>
      <c r="B62">
        <v>20</v>
      </c>
      <c r="I62" s="13">
        <v>43100</v>
      </c>
      <c r="J62">
        <v>15</v>
      </c>
      <c r="Q62" s="13">
        <v>43100</v>
      </c>
    </row>
    <row r="63" spans="1:17" hidden="1" x14ac:dyDescent="0.3">
      <c r="A63" s="13">
        <v>43101</v>
      </c>
      <c r="B63">
        <v>13</v>
      </c>
      <c r="I63" s="13">
        <v>43101</v>
      </c>
      <c r="J63">
        <v>22</v>
      </c>
      <c r="Q63" s="13">
        <v>43101</v>
      </c>
    </row>
    <row r="64" spans="1:17" hidden="1" x14ac:dyDescent="0.3">
      <c r="A64" s="13">
        <v>43102</v>
      </c>
      <c r="B64">
        <v>14</v>
      </c>
      <c r="I64" s="13">
        <v>43102</v>
      </c>
      <c r="J64">
        <v>21</v>
      </c>
      <c r="Q64" s="13">
        <v>43102</v>
      </c>
    </row>
    <row r="65" spans="1:17" hidden="1" x14ac:dyDescent="0.3">
      <c r="A65" s="13">
        <v>43103</v>
      </c>
      <c r="B65">
        <v>11</v>
      </c>
      <c r="I65" s="13">
        <v>43103</v>
      </c>
      <c r="J65">
        <v>21</v>
      </c>
      <c r="Q65" s="13">
        <v>43103</v>
      </c>
    </row>
    <row r="66" spans="1:17" hidden="1" x14ac:dyDescent="0.3">
      <c r="A66" s="13">
        <v>43104</v>
      </c>
      <c r="B66">
        <v>16</v>
      </c>
      <c r="I66" s="13">
        <v>43104</v>
      </c>
      <c r="J66">
        <v>20</v>
      </c>
      <c r="Q66" s="13">
        <v>43104</v>
      </c>
    </row>
    <row r="67" spans="1:17" hidden="1" x14ac:dyDescent="0.3">
      <c r="A67" s="13">
        <v>43105</v>
      </c>
      <c r="B67">
        <v>14</v>
      </c>
      <c r="I67" s="13">
        <v>43105</v>
      </c>
      <c r="J67">
        <v>25</v>
      </c>
      <c r="Q67" s="13">
        <v>43105</v>
      </c>
    </row>
    <row r="68" spans="1:17" hidden="1" x14ac:dyDescent="0.3">
      <c r="A68" s="13">
        <v>43106</v>
      </c>
      <c r="B68">
        <v>20</v>
      </c>
      <c r="I68" s="13">
        <v>43106</v>
      </c>
      <c r="J68">
        <v>19</v>
      </c>
      <c r="Q68" s="13">
        <v>43106</v>
      </c>
    </row>
    <row r="69" spans="1:17" hidden="1" x14ac:dyDescent="0.3">
      <c r="A69" s="13">
        <v>43107</v>
      </c>
      <c r="B69">
        <v>16</v>
      </c>
      <c r="I69" s="13">
        <v>43107</v>
      </c>
      <c r="J69">
        <v>19</v>
      </c>
      <c r="Q69" s="13">
        <v>43107</v>
      </c>
    </row>
    <row r="70" spans="1:17" hidden="1" x14ac:dyDescent="0.3">
      <c r="A70" s="13">
        <v>43108</v>
      </c>
      <c r="B70">
        <v>12</v>
      </c>
      <c r="I70" s="13">
        <v>43108</v>
      </c>
      <c r="J70">
        <v>19</v>
      </c>
      <c r="Q70" s="13">
        <v>43108</v>
      </c>
    </row>
    <row r="71" spans="1:17" hidden="1" x14ac:dyDescent="0.3">
      <c r="A71" s="13">
        <v>43109</v>
      </c>
      <c r="B71">
        <v>16</v>
      </c>
      <c r="I71" s="13">
        <v>43109</v>
      </c>
      <c r="J71">
        <v>22</v>
      </c>
      <c r="Q71" s="13">
        <v>43109</v>
      </c>
    </row>
    <row r="72" spans="1:17" hidden="1" x14ac:dyDescent="0.3">
      <c r="A72" s="13">
        <v>43110</v>
      </c>
      <c r="B72">
        <v>15</v>
      </c>
      <c r="I72" s="13">
        <v>43110</v>
      </c>
      <c r="J72">
        <v>21</v>
      </c>
      <c r="Q72" s="13">
        <v>43110</v>
      </c>
    </row>
    <row r="73" spans="1:17" hidden="1" x14ac:dyDescent="0.3">
      <c r="A73" s="13">
        <v>43111</v>
      </c>
      <c r="B73">
        <v>13</v>
      </c>
      <c r="I73" s="13">
        <v>43111</v>
      </c>
      <c r="J73">
        <v>18</v>
      </c>
      <c r="Q73" s="13">
        <v>43111</v>
      </c>
    </row>
    <row r="74" spans="1:17" hidden="1" x14ac:dyDescent="0.3">
      <c r="A74" s="13">
        <v>43112</v>
      </c>
      <c r="B74">
        <v>15</v>
      </c>
      <c r="I74" s="13">
        <v>43112</v>
      </c>
      <c r="J74">
        <v>22</v>
      </c>
      <c r="Q74" s="13">
        <v>43112</v>
      </c>
    </row>
    <row r="75" spans="1:17" hidden="1" x14ac:dyDescent="0.3">
      <c r="A75" s="13">
        <v>43113</v>
      </c>
      <c r="B75">
        <v>20</v>
      </c>
      <c r="I75" s="13">
        <v>43113</v>
      </c>
      <c r="J75">
        <v>15</v>
      </c>
      <c r="Q75" s="13">
        <v>43113</v>
      </c>
    </row>
    <row r="76" spans="1:17" hidden="1" x14ac:dyDescent="0.3">
      <c r="A76" s="13">
        <v>43114</v>
      </c>
      <c r="B76">
        <v>21</v>
      </c>
      <c r="I76" s="13">
        <v>43114</v>
      </c>
      <c r="J76">
        <v>13</v>
      </c>
      <c r="Q76" s="13">
        <v>43114</v>
      </c>
    </row>
    <row r="77" spans="1:17" hidden="1" x14ac:dyDescent="0.3">
      <c r="A77" s="13">
        <v>43115</v>
      </c>
      <c r="B77">
        <v>20</v>
      </c>
      <c r="I77" s="13">
        <v>43115</v>
      </c>
      <c r="J77">
        <v>22</v>
      </c>
      <c r="Q77" s="13">
        <v>43115</v>
      </c>
    </row>
    <row r="78" spans="1:17" hidden="1" x14ac:dyDescent="0.3">
      <c r="A78" s="13">
        <v>43116</v>
      </c>
      <c r="B78">
        <v>21</v>
      </c>
      <c r="I78" s="13">
        <v>43116</v>
      </c>
      <c r="J78">
        <v>13</v>
      </c>
      <c r="Q78" s="13">
        <v>43116</v>
      </c>
    </row>
    <row r="79" spans="1:17" hidden="1" x14ac:dyDescent="0.3">
      <c r="A79" s="13">
        <v>43117</v>
      </c>
      <c r="B79">
        <v>17</v>
      </c>
      <c r="I79" s="13">
        <v>43117</v>
      </c>
      <c r="J79">
        <v>19</v>
      </c>
      <c r="Q79" s="13">
        <v>43117</v>
      </c>
    </row>
    <row r="80" spans="1:17" hidden="1" x14ac:dyDescent="0.3">
      <c r="A80" s="13">
        <v>43118</v>
      </c>
      <c r="B80">
        <v>15</v>
      </c>
      <c r="I80" s="13">
        <v>43118</v>
      </c>
      <c r="J80">
        <v>19</v>
      </c>
      <c r="Q80" s="13">
        <v>43118</v>
      </c>
    </row>
    <row r="81" spans="1:17" hidden="1" x14ac:dyDescent="0.3">
      <c r="A81" s="13">
        <v>43119</v>
      </c>
      <c r="B81">
        <v>20</v>
      </c>
      <c r="I81" s="13">
        <v>43119</v>
      </c>
      <c r="J81">
        <v>23</v>
      </c>
      <c r="Q81" s="13">
        <v>43119</v>
      </c>
    </row>
    <row r="82" spans="1:17" hidden="1" x14ac:dyDescent="0.3">
      <c r="A82" s="13">
        <v>43120</v>
      </c>
      <c r="B82">
        <v>17</v>
      </c>
      <c r="I82" s="13">
        <v>43120</v>
      </c>
      <c r="J82">
        <v>16</v>
      </c>
      <c r="Q82" s="13">
        <v>43120</v>
      </c>
    </row>
    <row r="83" spans="1:17" hidden="1" x14ac:dyDescent="0.3">
      <c r="A83" s="13">
        <v>43121</v>
      </c>
      <c r="B83">
        <v>15</v>
      </c>
      <c r="I83" s="13">
        <v>43121</v>
      </c>
      <c r="J83">
        <v>12</v>
      </c>
      <c r="Q83" s="13">
        <v>43121</v>
      </c>
    </row>
    <row r="84" spans="1:17" hidden="1" x14ac:dyDescent="0.3">
      <c r="A84" s="13">
        <v>43122</v>
      </c>
      <c r="B84">
        <v>16</v>
      </c>
      <c r="I84" s="13">
        <v>43122</v>
      </c>
      <c r="J84">
        <v>17</v>
      </c>
      <c r="Q84" s="13">
        <v>43122</v>
      </c>
    </row>
    <row r="85" spans="1:17" hidden="1" x14ac:dyDescent="0.3">
      <c r="A85" s="13">
        <v>43123</v>
      </c>
      <c r="B85">
        <v>18</v>
      </c>
      <c r="I85" s="13">
        <v>43123</v>
      </c>
      <c r="J85">
        <v>22</v>
      </c>
      <c r="Q85" s="13">
        <v>43123</v>
      </c>
    </row>
    <row r="86" spans="1:17" hidden="1" x14ac:dyDescent="0.3">
      <c r="A86" s="13">
        <v>43124</v>
      </c>
      <c r="B86">
        <v>18</v>
      </c>
      <c r="I86" s="13">
        <v>43124</v>
      </c>
      <c r="J86">
        <v>20</v>
      </c>
      <c r="Q86" s="13">
        <v>43124</v>
      </c>
    </row>
    <row r="87" spans="1:17" hidden="1" x14ac:dyDescent="0.3">
      <c r="A87" s="13">
        <v>43125</v>
      </c>
      <c r="B87">
        <v>17</v>
      </c>
      <c r="I87" s="13">
        <v>43125</v>
      </c>
      <c r="J87">
        <v>16</v>
      </c>
      <c r="Q87" s="13">
        <v>43125</v>
      </c>
    </row>
    <row r="88" spans="1:17" hidden="1" x14ac:dyDescent="0.3">
      <c r="A88" s="13">
        <v>43126</v>
      </c>
      <c r="B88">
        <v>12</v>
      </c>
      <c r="I88" s="13">
        <v>43126</v>
      </c>
      <c r="J88">
        <v>19</v>
      </c>
      <c r="Q88" s="13">
        <v>43126</v>
      </c>
    </row>
    <row r="89" spans="1:17" hidden="1" x14ac:dyDescent="0.3">
      <c r="A89" s="13">
        <v>43127</v>
      </c>
      <c r="B89">
        <v>16</v>
      </c>
      <c r="I89" s="13">
        <v>43127</v>
      </c>
      <c r="J89">
        <v>15</v>
      </c>
      <c r="Q89" s="13">
        <v>43127</v>
      </c>
    </row>
    <row r="90" spans="1:17" hidden="1" x14ac:dyDescent="0.3">
      <c r="A90" s="13">
        <v>43128</v>
      </c>
      <c r="B90">
        <v>19</v>
      </c>
      <c r="I90" s="13">
        <v>43128</v>
      </c>
      <c r="J90">
        <v>14</v>
      </c>
      <c r="Q90" s="13">
        <v>43128</v>
      </c>
    </row>
    <row r="91" spans="1:17" hidden="1" x14ac:dyDescent="0.3">
      <c r="A91" s="13">
        <v>43129</v>
      </c>
      <c r="B91">
        <v>17</v>
      </c>
      <c r="I91" s="13">
        <v>43129</v>
      </c>
      <c r="J91">
        <v>25</v>
      </c>
      <c r="Q91" s="13">
        <v>43129</v>
      </c>
    </row>
    <row r="92" spans="1:17" hidden="1" x14ac:dyDescent="0.3">
      <c r="A92" s="13">
        <v>43130</v>
      </c>
      <c r="B92">
        <v>14</v>
      </c>
      <c r="I92" s="13">
        <v>43130</v>
      </c>
      <c r="J92">
        <v>22</v>
      </c>
      <c r="Q92" s="13">
        <v>43130</v>
      </c>
    </row>
    <row r="93" spans="1:17" hidden="1" x14ac:dyDescent="0.3">
      <c r="A93" s="13">
        <v>43131</v>
      </c>
      <c r="B93">
        <v>17</v>
      </c>
      <c r="I93" s="13">
        <v>43131</v>
      </c>
      <c r="J93">
        <v>14</v>
      </c>
      <c r="Q93" s="13">
        <v>43131</v>
      </c>
    </row>
    <row r="94" spans="1:17" hidden="1" x14ac:dyDescent="0.3">
      <c r="A94" s="13">
        <v>43132</v>
      </c>
      <c r="B94">
        <v>14</v>
      </c>
      <c r="I94" s="13">
        <v>43132</v>
      </c>
      <c r="J94">
        <v>18</v>
      </c>
      <c r="Q94" s="13">
        <v>43132</v>
      </c>
    </row>
    <row r="95" spans="1:17" hidden="1" x14ac:dyDescent="0.3">
      <c r="A95" s="13">
        <v>43133</v>
      </c>
      <c r="B95">
        <v>19</v>
      </c>
      <c r="I95" s="13">
        <v>43133</v>
      </c>
      <c r="J95">
        <v>17</v>
      </c>
      <c r="Q95" s="13">
        <v>43133</v>
      </c>
    </row>
    <row r="96" spans="1:17" hidden="1" x14ac:dyDescent="0.3">
      <c r="A96" s="13">
        <v>43134</v>
      </c>
      <c r="B96">
        <v>20</v>
      </c>
      <c r="I96" s="13">
        <v>43134</v>
      </c>
      <c r="J96">
        <v>21</v>
      </c>
      <c r="Q96" s="13">
        <v>43134</v>
      </c>
    </row>
    <row r="97" spans="1:17" hidden="1" x14ac:dyDescent="0.3">
      <c r="A97" s="13">
        <v>43135</v>
      </c>
      <c r="B97">
        <v>19</v>
      </c>
      <c r="I97" s="13">
        <v>43135</v>
      </c>
      <c r="J97">
        <v>15</v>
      </c>
      <c r="Q97" s="13">
        <v>43135</v>
      </c>
    </row>
    <row r="98" spans="1:17" hidden="1" x14ac:dyDescent="0.3">
      <c r="A98" s="13">
        <v>43136</v>
      </c>
      <c r="B98">
        <v>24</v>
      </c>
      <c r="I98" s="13">
        <v>43136</v>
      </c>
      <c r="J98">
        <v>19</v>
      </c>
      <c r="Q98" s="13">
        <v>43136</v>
      </c>
    </row>
    <row r="99" spans="1:17" hidden="1" x14ac:dyDescent="0.3">
      <c r="A99" s="13">
        <v>43137</v>
      </c>
      <c r="B99">
        <v>16</v>
      </c>
      <c r="I99" s="13">
        <v>43137</v>
      </c>
      <c r="J99">
        <v>18</v>
      </c>
      <c r="Q99" s="13">
        <v>43137</v>
      </c>
    </row>
    <row r="100" spans="1:17" hidden="1" x14ac:dyDescent="0.3">
      <c r="A100" s="13">
        <v>43138</v>
      </c>
      <c r="B100">
        <v>12</v>
      </c>
      <c r="I100" s="13">
        <v>43138</v>
      </c>
      <c r="J100">
        <v>22</v>
      </c>
      <c r="Q100" s="13">
        <v>43138</v>
      </c>
    </row>
    <row r="101" spans="1:17" hidden="1" x14ac:dyDescent="0.3">
      <c r="A101" s="13">
        <v>43139</v>
      </c>
      <c r="B101">
        <v>17</v>
      </c>
      <c r="I101" s="13">
        <v>43139</v>
      </c>
      <c r="J101">
        <v>19</v>
      </c>
      <c r="Q101" s="13">
        <v>43139</v>
      </c>
    </row>
    <row r="102" spans="1:17" hidden="1" x14ac:dyDescent="0.3">
      <c r="A102" s="13">
        <v>43140</v>
      </c>
      <c r="B102">
        <v>14</v>
      </c>
      <c r="I102" s="13">
        <v>43140</v>
      </c>
      <c r="J102">
        <v>27</v>
      </c>
      <c r="Q102" s="13">
        <v>43140</v>
      </c>
    </row>
    <row r="103" spans="1:17" hidden="1" x14ac:dyDescent="0.3">
      <c r="A103" s="13">
        <v>43141</v>
      </c>
      <c r="B103">
        <v>16</v>
      </c>
      <c r="I103" s="13">
        <v>43141</v>
      </c>
      <c r="J103">
        <v>25</v>
      </c>
      <c r="Q103" s="13">
        <v>43141</v>
      </c>
    </row>
    <row r="104" spans="1:17" hidden="1" x14ac:dyDescent="0.3">
      <c r="A104" s="13">
        <v>43142</v>
      </c>
      <c r="B104">
        <v>15</v>
      </c>
      <c r="I104" s="13">
        <v>43142</v>
      </c>
      <c r="J104">
        <v>20</v>
      </c>
      <c r="Q104" s="13">
        <v>43142</v>
      </c>
    </row>
    <row r="105" spans="1:17" hidden="1" x14ac:dyDescent="0.3">
      <c r="A105" s="13">
        <v>43143</v>
      </c>
      <c r="B105">
        <v>19</v>
      </c>
      <c r="I105" s="13">
        <v>43143</v>
      </c>
      <c r="J105">
        <v>24</v>
      </c>
      <c r="Q105" s="13">
        <v>43143</v>
      </c>
    </row>
    <row r="106" spans="1:17" hidden="1" x14ac:dyDescent="0.3">
      <c r="A106" s="13">
        <v>43144</v>
      </c>
      <c r="B106">
        <v>20</v>
      </c>
      <c r="I106" s="13">
        <v>43144</v>
      </c>
      <c r="J106">
        <v>22</v>
      </c>
      <c r="Q106" s="13">
        <v>43144</v>
      </c>
    </row>
    <row r="107" spans="1:17" hidden="1" x14ac:dyDescent="0.3">
      <c r="A107" s="13">
        <v>43145</v>
      </c>
      <c r="B107">
        <v>12</v>
      </c>
      <c r="I107" s="13">
        <v>43145</v>
      </c>
      <c r="J107">
        <v>26</v>
      </c>
      <c r="Q107" s="13">
        <v>43145</v>
      </c>
    </row>
    <row r="108" spans="1:17" hidden="1" x14ac:dyDescent="0.3">
      <c r="A108" s="13">
        <v>43146</v>
      </c>
      <c r="B108">
        <v>18</v>
      </c>
      <c r="I108" s="13">
        <v>43146</v>
      </c>
      <c r="J108">
        <v>20</v>
      </c>
      <c r="Q108" s="13">
        <v>43146</v>
      </c>
    </row>
    <row r="109" spans="1:17" hidden="1" x14ac:dyDescent="0.3">
      <c r="A109" s="13">
        <v>43147</v>
      </c>
      <c r="B109">
        <v>19</v>
      </c>
      <c r="I109" s="13">
        <v>43147</v>
      </c>
      <c r="J109">
        <v>21</v>
      </c>
      <c r="Q109" s="13">
        <v>43147</v>
      </c>
    </row>
    <row r="110" spans="1:17" hidden="1" x14ac:dyDescent="0.3">
      <c r="A110" s="13">
        <v>43148</v>
      </c>
      <c r="B110">
        <v>18</v>
      </c>
      <c r="I110" s="13">
        <v>43148</v>
      </c>
      <c r="J110">
        <v>25</v>
      </c>
      <c r="Q110" s="13">
        <v>43148</v>
      </c>
    </row>
    <row r="111" spans="1:17" hidden="1" x14ac:dyDescent="0.3">
      <c r="A111" s="13">
        <v>43149</v>
      </c>
      <c r="B111">
        <v>19</v>
      </c>
      <c r="I111" s="13">
        <v>43149</v>
      </c>
      <c r="J111">
        <v>17</v>
      </c>
      <c r="Q111" s="13">
        <v>43149</v>
      </c>
    </row>
    <row r="112" spans="1:17" hidden="1" x14ac:dyDescent="0.3">
      <c r="A112" s="13">
        <v>43150</v>
      </c>
      <c r="B112">
        <v>18</v>
      </c>
      <c r="I112" s="13">
        <v>43150</v>
      </c>
      <c r="J112">
        <v>18</v>
      </c>
      <c r="Q112" s="13">
        <v>43150</v>
      </c>
    </row>
    <row r="113" spans="1:17" hidden="1" x14ac:dyDescent="0.3">
      <c r="A113" s="13">
        <v>43151</v>
      </c>
      <c r="B113">
        <v>18</v>
      </c>
      <c r="I113" s="13">
        <v>43151</v>
      </c>
      <c r="J113">
        <v>24</v>
      </c>
      <c r="Q113" s="13">
        <v>43151</v>
      </c>
    </row>
    <row r="114" spans="1:17" hidden="1" x14ac:dyDescent="0.3">
      <c r="A114" s="13">
        <v>43152</v>
      </c>
      <c r="B114">
        <v>13</v>
      </c>
      <c r="I114" s="13">
        <v>43152</v>
      </c>
      <c r="J114">
        <v>22</v>
      </c>
      <c r="Q114" s="13">
        <v>43152</v>
      </c>
    </row>
    <row r="115" spans="1:17" hidden="1" x14ac:dyDescent="0.3">
      <c r="A115" s="13">
        <v>43153</v>
      </c>
      <c r="B115">
        <v>14</v>
      </c>
      <c r="I115" s="13">
        <v>43153</v>
      </c>
      <c r="J115">
        <v>18</v>
      </c>
      <c r="Q115" s="13">
        <v>43153</v>
      </c>
    </row>
    <row r="116" spans="1:17" hidden="1" x14ac:dyDescent="0.3">
      <c r="A116" s="13">
        <v>43154</v>
      </c>
      <c r="B116">
        <v>12</v>
      </c>
      <c r="I116" s="13">
        <v>43154</v>
      </c>
      <c r="J116">
        <v>23</v>
      </c>
      <c r="Q116" s="13">
        <v>43154</v>
      </c>
    </row>
    <row r="117" spans="1:17" hidden="1" x14ac:dyDescent="0.3">
      <c r="A117" s="13">
        <v>43155</v>
      </c>
      <c r="B117">
        <v>18</v>
      </c>
      <c r="I117" s="13">
        <v>43155</v>
      </c>
      <c r="J117">
        <v>20</v>
      </c>
      <c r="Q117" s="13">
        <v>43155</v>
      </c>
    </row>
    <row r="118" spans="1:17" hidden="1" x14ac:dyDescent="0.3">
      <c r="A118" s="13">
        <v>43156</v>
      </c>
      <c r="B118">
        <v>16</v>
      </c>
      <c r="I118" s="13">
        <v>43156</v>
      </c>
      <c r="J118">
        <v>18</v>
      </c>
      <c r="Q118" s="13">
        <v>43156</v>
      </c>
    </row>
    <row r="119" spans="1:17" hidden="1" x14ac:dyDescent="0.3">
      <c r="A119" s="13">
        <v>43157</v>
      </c>
      <c r="B119">
        <v>16</v>
      </c>
      <c r="I119" s="13">
        <v>43157</v>
      </c>
      <c r="J119">
        <v>27</v>
      </c>
      <c r="Q119" s="13">
        <v>43157</v>
      </c>
    </row>
    <row r="120" spans="1:17" hidden="1" x14ac:dyDescent="0.3">
      <c r="A120" s="13">
        <v>43158</v>
      </c>
      <c r="B120">
        <v>15</v>
      </c>
      <c r="I120" s="13">
        <v>43158</v>
      </c>
      <c r="J120">
        <v>23</v>
      </c>
      <c r="Q120" s="13">
        <v>43158</v>
      </c>
    </row>
    <row r="121" spans="1:17" hidden="1" x14ac:dyDescent="0.3">
      <c r="A121" s="13">
        <v>43159</v>
      </c>
      <c r="B121">
        <v>12</v>
      </c>
      <c r="I121" s="13">
        <v>43159</v>
      </c>
      <c r="J121">
        <v>23</v>
      </c>
      <c r="Q121" s="13">
        <v>43159</v>
      </c>
    </row>
    <row r="122" spans="1:17" hidden="1" x14ac:dyDescent="0.3">
      <c r="A122" s="13">
        <v>43160</v>
      </c>
      <c r="B122">
        <v>14</v>
      </c>
      <c r="I122" s="13">
        <v>43160</v>
      </c>
      <c r="J122">
        <v>19</v>
      </c>
      <c r="Q122" s="13">
        <v>43160</v>
      </c>
    </row>
    <row r="123" spans="1:17" hidden="1" x14ac:dyDescent="0.3">
      <c r="A123" s="13">
        <v>43161</v>
      </c>
      <c r="B123">
        <v>14</v>
      </c>
      <c r="I123" s="13">
        <v>43161</v>
      </c>
      <c r="J123">
        <v>22</v>
      </c>
      <c r="Q123" s="13">
        <v>43161</v>
      </c>
    </row>
    <row r="124" spans="1:17" hidden="1" x14ac:dyDescent="0.3">
      <c r="A124" s="13">
        <v>43162</v>
      </c>
      <c r="B124">
        <v>15</v>
      </c>
      <c r="I124" s="13">
        <v>43162</v>
      </c>
      <c r="J124">
        <v>16</v>
      </c>
      <c r="Q124" s="13">
        <v>43162</v>
      </c>
    </row>
    <row r="125" spans="1:17" hidden="1" x14ac:dyDescent="0.3">
      <c r="A125" s="13">
        <v>43163</v>
      </c>
      <c r="B125">
        <v>20</v>
      </c>
      <c r="I125" s="13">
        <v>43163</v>
      </c>
      <c r="J125">
        <v>20</v>
      </c>
      <c r="Q125" s="13">
        <v>43163</v>
      </c>
    </row>
    <row r="126" spans="1:17" hidden="1" x14ac:dyDescent="0.3">
      <c r="A126" s="13">
        <v>43164</v>
      </c>
      <c r="B126">
        <v>19</v>
      </c>
      <c r="I126" s="13">
        <v>43164</v>
      </c>
      <c r="J126">
        <v>19</v>
      </c>
      <c r="Q126" s="13">
        <v>43164</v>
      </c>
    </row>
    <row r="127" spans="1:17" hidden="1" x14ac:dyDescent="0.3">
      <c r="A127" s="13">
        <v>43165</v>
      </c>
      <c r="B127">
        <v>16</v>
      </c>
      <c r="I127" s="13">
        <v>43165</v>
      </c>
      <c r="J127">
        <v>25</v>
      </c>
      <c r="Q127" s="13">
        <v>43165</v>
      </c>
    </row>
    <row r="128" spans="1:17" hidden="1" x14ac:dyDescent="0.3">
      <c r="A128" s="13">
        <v>43166</v>
      </c>
      <c r="B128">
        <v>12</v>
      </c>
      <c r="I128" s="13">
        <v>43166</v>
      </c>
      <c r="J128">
        <v>21</v>
      </c>
      <c r="Q128" s="13">
        <v>43166</v>
      </c>
    </row>
    <row r="129" spans="1:17" hidden="1" x14ac:dyDescent="0.3">
      <c r="A129" s="13">
        <v>43167</v>
      </c>
      <c r="B129">
        <v>20</v>
      </c>
      <c r="I129" s="13">
        <v>43167</v>
      </c>
      <c r="J129">
        <v>23</v>
      </c>
      <c r="Q129" s="13">
        <v>43167</v>
      </c>
    </row>
    <row r="130" spans="1:17" hidden="1" x14ac:dyDescent="0.3">
      <c r="A130" s="13">
        <v>43168</v>
      </c>
      <c r="B130">
        <v>11</v>
      </c>
      <c r="I130" s="13">
        <v>43168</v>
      </c>
      <c r="J130">
        <v>22</v>
      </c>
      <c r="Q130" s="13">
        <v>43168</v>
      </c>
    </row>
    <row r="131" spans="1:17" hidden="1" x14ac:dyDescent="0.3">
      <c r="A131" s="13">
        <v>43169</v>
      </c>
      <c r="B131">
        <v>15</v>
      </c>
      <c r="I131" s="13">
        <v>43169</v>
      </c>
      <c r="J131">
        <v>16</v>
      </c>
      <c r="Q131" s="13">
        <v>43169</v>
      </c>
    </row>
    <row r="132" spans="1:17" hidden="1" x14ac:dyDescent="0.3">
      <c r="A132" s="13">
        <v>43170</v>
      </c>
      <c r="B132">
        <v>18</v>
      </c>
      <c r="I132" s="13">
        <v>43170</v>
      </c>
      <c r="J132">
        <v>16</v>
      </c>
      <c r="Q132" s="13">
        <v>43170</v>
      </c>
    </row>
    <row r="133" spans="1:17" hidden="1" x14ac:dyDescent="0.3">
      <c r="A133" s="13">
        <v>43171</v>
      </c>
      <c r="B133">
        <v>23</v>
      </c>
      <c r="I133" s="13">
        <v>43171</v>
      </c>
      <c r="J133">
        <v>28</v>
      </c>
      <c r="Q133" s="13">
        <v>43171</v>
      </c>
    </row>
    <row r="134" spans="1:17" hidden="1" x14ac:dyDescent="0.3">
      <c r="A134" s="13">
        <v>43172</v>
      </c>
      <c r="B134">
        <v>16</v>
      </c>
      <c r="I134" s="13">
        <v>43172</v>
      </c>
      <c r="J134">
        <v>20</v>
      </c>
      <c r="Q134" s="13">
        <v>43172</v>
      </c>
    </row>
    <row r="135" spans="1:17" hidden="1" x14ac:dyDescent="0.3">
      <c r="A135" s="13">
        <v>43173</v>
      </c>
      <c r="B135">
        <v>17</v>
      </c>
      <c r="I135" s="13">
        <v>43173</v>
      </c>
      <c r="J135">
        <v>21</v>
      </c>
      <c r="Q135" s="13">
        <v>43173</v>
      </c>
    </row>
    <row r="136" spans="1:17" hidden="1" x14ac:dyDescent="0.3">
      <c r="A136" s="13">
        <v>43174</v>
      </c>
      <c r="B136">
        <v>13</v>
      </c>
      <c r="I136" s="13">
        <v>43174</v>
      </c>
      <c r="J136">
        <v>20</v>
      </c>
      <c r="Q136" s="13">
        <v>43174</v>
      </c>
    </row>
    <row r="137" spans="1:17" hidden="1" x14ac:dyDescent="0.3">
      <c r="A137" s="13">
        <v>43175</v>
      </c>
      <c r="B137">
        <v>15</v>
      </c>
      <c r="I137" s="13">
        <v>43175</v>
      </c>
      <c r="J137">
        <v>19</v>
      </c>
      <c r="Q137" s="13">
        <v>43175</v>
      </c>
    </row>
    <row r="138" spans="1:17" hidden="1" x14ac:dyDescent="0.3">
      <c r="A138" s="13">
        <v>43176</v>
      </c>
      <c r="B138">
        <v>16</v>
      </c>
      <c r="I138" s="13">
        <v>43176</v>
      </c>
      <c r="J138">
        <v>20</v>
      </c>
      <c r="Q138" s="13">
        <v>43176</v>
      </c>
    </row>
    <row r="139" spans="1:17" hidden="1" x14ac:dyDescent="0.3">
      <c r="A139" s="13">
        <v>43177</v>
      </c>
      <c r="B139">
        <v>20</v>
      </c>
      <c r="I139" s="13">
        <v>43177</v>
      </c>
      <c r="J139">
        <v>19</v>
      </c>
      <c r="Q139" s="13">
        <v>43177</v>
      </c>
    </row>
    <row r="140" spans="1:17" hidden="1" x14ac:dyDescent="0.3">
      <c r="A140" s="13">
        <v>43178</v>
      </c>
      <c r="B140">
        <v>22</v>
      </c>
      <c r="I140" s="13">
        <v>43178</v>
      </c>
      <c r="J140">
        <v>17</v>
      </c>
      <c r="Q140" s="13">
        <v>43178</v>
      </c>
    </row>
    <row r="141" spans="1:17" hidden="1" x14ac:dyDescent="0.3">
      <c r="A141" s="13">
        <v>43179</v>
      </c>
      <c r="B141">
        <v>20</v>
      </c>
      <c r="I141" s="13">
        <v>43179</v>
      </c>
      <c r="J141">
        <v>22</v>
      </c>
      <c r="Q141" s="13">
        <v>43179</v>
      </c>
    </row>
    <row r="142" spans="1:17" hidden="1" x14ac:dyDescent="0.3">
      <c r="A142" s="13">
        <v>43180</v>
      </c>
      <c r="B142">
        <v>15</v>
      </c>
      <c r="I142" s="13">
        <v>43180</v>
      </c>
      <c r="J142">
        <v>20</v>
      </c>
      <c r="Q142" s="13">
        <v>43180</v>
      </c>
    </row>
    <row r="143" spans="1:17" hidden="1" x14ac:dyDescent="0.3">
      <c r="A143" s="13">
        <v>43181</v>
      </c>
      <c r="B143">
        <v>14</v>
      </c>
      <c r="I143" s="13">
        <v>43181</v>
      </c>
      <c r="J143">
        <v>24</v>
      </c>
      <c r="Q143" s="13">
        <v>43181</v>
      </c>
    </row>
    <row r="144" spans="1:17" hidden="1" x14ac:dyDescent="0.3">
      <c r="A144" s="13">
        <v>43182</v>
      </c>
      <c r="B144">
        <v>17</v>
      </c>
      <c r="I144" s="13">
        <v>43182</v>
      </c>
      <c r="J144">
        <v>21</v>
      </c>
      <c r="Q144" s="13">
        <v>43182</v>
      </c>
    </row>
    <row r="145" spans="1:17" hidden="1" x14ac:dyDescent="0.3">
      <c r="A145" s="13">
        <v>43183</v>
      </c>
      <c r="B145">
        <v>18</v>
      </c>
      <c r="I145" s="13">
        <v>43183</v>
      </c>
      <c r="J145">
        <v>14</v>
      </c>
      <c r="Q145" s="13">
        <v>43183</v>
      </c>
    </row>
    <row r="146" spans="1:17" hidden="1" x14ac:dyDescent="0.3">
      <c r="A146" s="13">
        <v>43184</v>
      </c>
      <c r="B146">
        <v>18</v>
      </c>
      <c r="I146" s="13">
        <v>43184</v>
      </c>
      <c r="J146">
        <v>19</v>
      </c>
      <c r="Q146" s="13">
        <v>43184</v>
      </c>
    </row>
    <row r="147" spans="1:17" hidden="1" x14ac:dyDescent="0.3">
      <c r="A147" s="13">
        <v>43185</v>
      </c>
      <c r="B147">
        <v>20</v>
      </c>
      <c r="I147" s="13">
        <v>43185</v>
      </c>
      <c r="J147">
        <v>24</v>
      </c>
      <c r="Q147" s="13">
        <v>43185</v>
      </c>
    </row>
    <row r="148" spans="1:17" hidden="1" x14ac:dyDescent="0.3">
      <c r="A148" s="13">
        <v>43186</v>
      </c>
      <c r="B148">
        <v>16</v>
      </c>
      <c r="I148" s="13">
        <v>43186</v>
      </c>
      <c r="J148">
        <v>26</v>
      </c>
      <c r="Q148" s="13">
        <v>43186</v>
      </c>
    </row>
    <row r="149" spans="1:17" hidden="1" x14ac:dyDescent="0.3">
      <c r="A149" s="13">
        <v>43187</v>
      </c>
      <c r="B149">
        <v>13</v>
      </c>
      <c r="I149" s="13">
        <v>43187</v>
      </c>
      <c r="J149">
        <v>23</v>
      </c>
      <c r="Q149" s="13">
        <v>43187</v>
      </c>
    </row>
    <row r="150" spans="1:17" hidden="1" x14ac:dyDescent="0.3">
      <c r="A150" s="13">
        <v>43188</v>
      </c>
      <c r="B150">
        <v>16</v>
      </c>
      <c r="I150" s="13">
        <v>43188</v>
      </c>
      <c r="J150">
        <v>19</v>
      </c>
      <c r="Q150" s="13">
        <v>43188</v>
      </c>
    </row>
    <row r="151" spans="1:17" hidden="1" x14ac:dyDescent="0.3">
      <c r="A151" s="13">
        <v>43189</v>
      </c>
      <c r="B151">
        <v>15</v>
      </c>
      <c r="I151" s="13">
        <v>43189</v>
      </c>
      <c r="J151">
        <v>24</v>
      </c>
      <c r="Q151" s="13">
        <v>43189</v>
      </c>
    </row>
    <row r="152" spans="1:17" hidden="1" x14ac:dyDescent="0.3">
      <c r="A152" s="13">
        <v>43190</v>
      </c>
      <c r="B152">
        <v>21</v>
      </c>
      <c r="I152" s="13">
        <v>43190</v>
      </c>
      <c r="J152">
        <v>14</v>
      </c>
      <c r="Q152" s="13">
        <v>43190</v>
      </c>
    </row>
    <row r="153" spans="1:17" hidden="1" x14ac:dyDescent="0.3">
      <c r="A153" s="13">
        <v>43191</v>
      </c>
      <c r="B153">
        <v>1</v>
      </c>
      <c r="I153" s="13">
        <v>43191</v>
      </c>
      <c r="J153">
        <v>2</v>
      </c>
      <c r="Q153" s="13">
        <v>43191</v>
      </c>
    </row>
    <row r="154" spans="1:17" hidden="1" x14ac:dyDescent="0.3">
      <c r="A154" s="13">
        <v>43192</v>
      </c>
      <c r="B154">
        <v>22</v>
      </c>
      <c r="I154" s="13">
        <v>43192</v>
      </c>
      <c r="J154">
        <v>20</v>
      </c>
      <c r="Q154" s="13">
        <v>43192</v>
      </c>
    </row>
    <row r="155" spans="1:17" hidden="1" x14ac:dyDescent="0.3">
      <c r="A155" s="13">
        <v>43193</v>
      </c>
      <c r="B155">
        <v>19</v>
      </c>
      <c r="I155" s="13">
        <v>43193</v>
      </c>
      <c r="J155">
        <v>25</v>
      </c>
      <c r="Q155" s="13">
        <v>43193</v>
      </c>
    </row>
    <row r="156" spans="1:17" hidden="1" x14ac:dyDescent="0.3">
      <c r="A156" s="13">
        <v>43194</v>
      </c>
      <c r="B156">
        <v>19</v>
      </c>
      <c r="I156" s="13">
        <v>43194</v>
      </c>
      <c r="J156">
        <v>25</v>
      </c>
      <c r="Q156" s="13">
        <v>43194</v>
      </c>
    </row>
    <row r="157" spans="1:17" hidden="1" x14ac:dyDescent="0.3">
      <c r="A157" s="13">
        <v>43195</v>
      </c>
      <c r="B157">
        <v>16</v>
      </c>
      <c r="I157" s="13">
        <v>43195</v>
      </c>
      <c r="J157">
        <v>23</v>
      </c>
      <c r="Q157" s="13">
        <v>43195</v>
      </c>
    </row>
    <row r="158" spans="1:17" hidden="1" x14ac:dyDescent="0.3">
      <c r="A158" s="13">
        <v>43196</v>
      </c>
      <c r="B158">
        <v>15</v>
      </c>
      <c r="I158" s="13">
        <v>43196</v>
      </c>
      <c r="J158">
        <v>28</v>
      </c>
      <c r="Q158" s="13">
        <v>43196</v>
      </c>
    </row>
    <row r="159" spans="1:17" hidden="1" x14ac:dyDescent="0.3">
      <c r="A159" s="13">
        <v>43197</v>
      </c>
      <c r="B159">
        <v>25</v>
      </c>
      <c r="I159" s="13">
        <v>43197</v>
      </c>
      <c r="J159">
        <v>25</v>
      </c>
      <c r="Q159" s="13">
        <v>43197</v>
      </c>
    </row>
    <row r="160" spans="1:17" hidden="1" x14ac:dyDescent="0.3">
      <c r="A160" s="13">
        <v>43198</v>
      </c>
      <c r="B160">
        <v>17</v>
      </c>
      <c r="I160" s="13">
        <v>43198</v>
      </c>
      <c r="J160">
        <v>21</v>
      </c>
      <c r="Q160" s="13">
        <v>43198</v>
      </c>
    </row>
    <row r="161" spans="1:17" hidden="1" x14ac:dyDescent="0.3">
      <c r="A161" s="13">
        <v>43199</v>
      </c>
      <c r="B161">
        <v>20</v>
      </c>
      <c r="I161" s="13">
        <v>43199</v>
      </c>
      <c r="J161">
        <v>20</v>
      </c>
      <c r="Q161" s="13">
        <v>43199</v>
      </c>
    </row>
    <row r="162" spans="1:17" hidden="1" x14ac:dyDescent="0.3">
      <c r="A162" s="13">
        <v>43200</v>
      </c>
      <c r="B162">
        <v>14</v>
      </c>
      <c r="I162" s="13">
        <v>43200</v>
      </c>
      <c r="J162">
        <v>27</v>
      </c>
      <c r="Q162" s="13">
        <v>43200</v>
      </c>
    </row>
    <row r="163" spans="1:17" hidden="1" x14ac:dyDescent="0.3">
      <c r="A163" s="13">
        <v>43201</v>
      </c>
      <c r="B163">
        <v>19</v>
      </c>
      <c r="I163" s="13">
        <v>43201</v>
      </c>
      <c r="J163">
        <v>24</v>
      </c>
      <c r="Q163" s="13">
        <v>43201</v>
      </c>
    </row>
    <row r="164" spans="1:17" hidden="1" x14ac:dyDescent="0.3">
      <c r="A164" s="13">
        <v>43202</v>
      </c>
      <c r="B164">
        <v>18</v>
      </c>
      <c r="I164" s="13">
        <v>43202</v>
      </c>
      <c r="J164">
        <v>18</v>
      </c>
      <c r="Q164" s="13">
        <v>43202</v>
      </c>
    </row>
    <row r="165" spans="1:17" hidden="1" x14ac:dyDescent="0.3">
      <c r="A165" s="13">
        <v>43203</v>
      </c>
      <c r="B165">
        <v>21</v>
      </c>
      <c r="I165" s="13">
        <v>43203</v>
      </c>
      <c r="J165">
        <v>26</v>
      </c>
      <c r="Q165" s="13">
        <v>43203</v>
      </c>
    </row>
    <row r="166" spans="1:17" hidden="1" x14ac:dyDescent="0.3">
      <c r="A166" s="13">
        <v>43204</v>
      </c>
      <c r="B166">
        <v>22</v>
      </c>
      <c r="I166" s="13">
        <v>43204</v>
      </c>
      <c r="J166">
        <v>24</v>
      </c>
      <c r="Q166" s="13">
        <v>43204</v>
      </c>
    </row>
    <row r="167" spans="1:17" hidden="1" x14ac:dyDescent="0.3">
      <c r="A167" s="13">
        <v>43205</v>
      </c>
      <c r="B167">
        <v>24</v>
      </c>
      <c r="I167" s="13">
        <v>43205</v>
      </c>
      <c r="J167">
        <v>26</v>
      </c>
      <c r="Q167" s="13">
        <v>43205</v>
      </c>
    </row>
    <row r="168" spans="1:17" hidden="1" x14ac:dyDescent="0.3">
      <c r="A168" s="13">
        <v>43206</v>
      </c>
      <c r="B168">
        <v>23</v>
      </c>
      <c r="I168" s="13">
        <v>43206</v>
      </c>
      <c r="J168">
        <v>24</v>
      </c>
      <c r="Q168" s="13">
        <v>43206</v>
      </c>
    </row>
    <row r="169" spans="1:17" hidden="1" x14ac:dyDescent="0.3">
      <c r="A169" s="13">
        <v>43207</v>
      </c>
      <c r="B169">
        <v>19</v>
      </c>
      <c r="I169" s="13">
        <v>43207</v>
      </c>
      <c r="J169">
        <v>24</v>
      </c>
      <c r="Q169" s="13">
        <v>43207</v>
      </c>
    </row>
    <row r="170" spans="1:17" hidden="1" x14ac:dyDescent="0.3">
      <c r="A170" s="13">
        <v>43208</v>
      </c>
      <c r="B170">
        <v>15</v>
      </c>
      <c r="I170" s="13">
        <v>43208</v>
      </c>
      <c r="J170">
        <v>20</v>
      </c>
      <c r="Q170" s="13">
        <v>43208</v>
      </c>
    </row>
    <row r="171" spans="1:17" hidden="1" x14ac:dyDescent="0.3">
      <c r="A171" s="13">
        <v>43209</v>
      </c>
      <c r="B171">
        <v>11</v>
      </c>
      <c r="I171" s="13">
        <v>43209</v>
      </c>
      <c r="J171">
        <v>23</v>
      </c>
      <c r="Q171" s="13">
        <v>43209</v>
      </c>
    </row>
    <row r="172" spans="1:17" hidden="1" x14ac:dyDescent="0.3">
      <c r="A172" s="13">
        <v>43210</v>
      </c>
      <c r="B172">
        <v>20</v>
      </c>
      <c r="I172" s="13">
        <v>43210</v>
      </c>
      <c r="J172">
        <v>28</v>
      </c>
      <c r="Q172" s="13">
        <v>43210</v>
      </c>
    </row>
    <row r="173" spans="1:17" hidden="1" x14ac:dyDescent="0.3">
      <c r="A173" s="13">
        <v>43211</v>
      </c>
      <c r="B173">
        <v>20</v>
      </c>
      <c r="I173" s="13">
        <v>43211</v>
      </c>
      <c r="J173">
        <v>26</v>
      </c>
      <c r="Q173" s="13">
        <v>43211</v>
      </c>
    </row>
    <row r="174" spans="1:17" hidden="1" x14ac:dyDescent="0.3">
      <c r="A174" s="13">
        <v>43212</v>
      </c>
      <c r="B174">
        <v>21</v>
      </c>
      <c r="I174" s="13">
        <v>43212</v>
      </c>
      <c r="J174">
        <v>26</v>
      </c>
      <c r="Q174" s="13">
        <v>43212</v>
      </c>
    </row>
    <row r="175" spans="1:17" hidden="1" x14ac:dyDescent="0.3">
      <c r="A175" s="13">
        <v>43213</v>
      </c>
      <c r="B175">
        <v>20</v>
      </c>
      <c r="I175" s="13">
        <v>43213</v>
      </c>
      <c r="J175">
        <v>24</v>
      </c>
      <c r="Q175" s="13">
        <v>43213</v>
      </c>
    </row>
    <row r="176" spans="1:17" hidden="1" x14ac:dyDescent="0.3">
      <c r="A176" s="13">
        <v>43214</v>
      </c>
      <c r="B176">
        <v>14</v>
      </c>
      <c r="I176" s="13">
        <v>43214</v>
      </c>
      <c r="J176">
        <v>26</v>
      </c>
      <c r="Q176" s="13">
        <v>43214</v>
      </c>
    </row>
    <row r="177" spans="1:17" hidden="1" x14ac:dyDescent="0.3">
      <c r="A177" s="13">
        <v>43215</v>
      </c>
      <c r="B177">
        <v>15</v>
      </c>
      <c r="I177" s="13">
        <v>43215</v>
      </c>
      <c r="J177">
        <v>19</v>
      </c>
      <c r="Q177" s="13">
        <v>43215</v>
      </c>
    </row>
    <row r="178" spans="1:17" hidden="1" x14ac:dyDescent="0.3">
      <c r="A178" s="13">
        <v>43216</v>
      </c>
      <c r="B178">
        <v>12</v>
      </c>
      <c r="I178" s="13">
        <v>43216</v>
      </c>
      <c r="J178">
        <v>21</v>
      </c>
      <c r="Q178" s="13">
        <v>43216</v>
      </c>
    </row>
    <row r="179" spans="1:17" hidden="1" x14ac:dyDescent="0.3">
      <c r="A179" s="13">
        <v>43217</v>
      </c>
      <c r="B179">
        <v>13</v>
      </c>
      <c r="I179" s="13">
        <v>43217</v>
      </c>
      <c r="J179">
        <v>21</v>
      </c>
      <c r="Q179" s="13">
        <v>43217</v>
      </c>
    </row>
    <row r="180" spans="1:17" hidden="1" x14ac:dyDescent="0.3">
      <c r="A180" s="13">
        <v>43218</v>
      </c>
      <c r="B180">
        <v>18</v>
      </c>
      <c r="I180" s="13">
        <v>43218</v>
      </c>
      <c r="J180">
        <v>24</v>
      </c>
      <c r="Q180" s="13">
        <v>43218</v>
      </c>
    </row>
    <row r="181" spans="1:17" hidden="1" x14ac:dyDescent="0.3">
      <c r="A181" s="13">
        <v>43219</v>
      </c>
      <c r="B181">
        <v>17</v>
      </c>
      <c r="I181" s="13">
        <v>43219</v>
      </c>
      <c r="J181">
        <v>20</v>
      </c>
      <c r="Q181" s="13">
        <v>43219</v>
      </c>
    </row>
    <row r="182" spans="1:17" hidden="1" x14ac:dyDescent="0.3">
      <c r="A182" s="13">
        <v>43220</v>
      </c>
      <c r="B182">
        <v>20</v>
      </c>
      <c r="I182" s="13">
        <v>43220</v>
      </c>
      <c r="J182">
        <v>28</v>
      </c>
      <c r="Q182" s="13">
        <v>43220</v>
      </c>
    </row>
    <row r="183" spans="1:17" hidden="1" x14ac:dyDescent="0.3">
      <c r="A183" s="13">
        <v>43221</v>
      </c>
      <c r="B183">
        <v>18</v>
      </c>
      <c r="I183" s="13">
        <v>43221</v>
      </c>
      <c r="J183">
        <v>20</v>
      </c>
      <c r="Q183" s="13">
        <v>43221</v>
      </c>
    </row>
    <row r="184" spans="1:17" hidden="1" x14ac:dyDescent="0.3">
      <c r="A184" s="13">
        <v>43222</v>
      </c>
      <c r="B184">
        <v>14</v>
      </c>
      <c r="I184" s="13">
        <v>43222</v>
      </c>
      <c r="J184">
        <v>19</v>
      </c>
      <c r="Q184" s="13">
        <v>43222</v>
      </c>
    </row>
    <row r="185" spans="1:17" hidden="1" x14ac:dyDescent="0.3">
      <c r="A185" s="13">
        <v>43223</v>
      </c>
      <c r="B185">
        <v>13</v>
      </c>
      <c r="I185" s="13">
        <v>43223</v>
      </c>
      <c r="J185">
        <v>24</v>
      </c>
      <c r="Q185" s="13">
        <v>43223</v>
      </c>
    </row>
    <row r="186" spans="1:17" hidden="1" x14ac:dyDescent="0.3">
      <c r="A186" s="13">
        <v>43224</v>
      </c>
      <c r="B186">
        <v>14</v>
      </c>
      <c r="I186" s="13">
        <v>43224</v>
      </c>
      <c r="J186">
        <v>20</v>
      </c>
      <c r="Q186" s="13">
        <v>43224</v>
      </c>
    </row>
    <row r="187" spans="1:17" hidden="1" x14ac:dyDescent="0.3">
      <c r="A187" s="13">
        <v>43225</v>
      </c>
      <c r="B187">
        <v>23</v>
      </c>
      <c r="I187" s="13">
        <v>43225</v>
      </c>
      <c r="J187">
        <v>25</v>
      </c>
      <c r="Q187" s="13">
        <v>43225</v>
      </c>
    </row>
    <row r="188" spans="1:17" hidden="1" x14ac:dyDescent="0.3">
      <c r="A188" s="13">
        <v>43226</v>
      </c>
      <c r="B188">
        <v>19</v>
      </c>
      <c r="I188" s="13">
        <v>43226</v>
      </c>
      <c r="J188">
        <v>24</v>
      </c>
      <c r="Q188" s="13">
        <v>43226</v>
      </c>
    </row>
    <row r="189" spans="1:17" hidden="1" x14ac:dyDescent="0.3">
      <c r="A189" s="13">
        <v>43227</v>
      </c>
      <c r="B189">
        <v>25</v>
      </c>
      <c r="I189" s="13">
        <v>43227</v>
      </c>
      <c r="J189">
        <v>29</v>
      </c>
      <c r="Q189" s="13">
        <v>43227</v>
      </c>
    </row>
    <row r="190" spans="1:17" hidden="1" x14ac:dyDescent="0.3">
      <c r="A190" s="13">
        <v>43228</v>
      </c>
      <c r="B190">
        <v>13</v>
      </c>
      <c r="I190" s="13">
        <v>43228</v>
      </c>
      <c r="J190">
        <v>24</v>
      </c>
      <c r="Q190" s="13">
        <v>43228</v>
      </c>
    </row>
    <row r="191" spans="1:17" hidden="1" x14ac:dyDescent="0.3">
      <c r="A191" s="13">
        <v>43229</v>
      </c>
      <c r="B191">
        <v>20</v>
      </c>
      <c r="I191" s="13">
        <v>43229</v>
      </c>
      <c r="J191">
        <v>23</v>
      </c>
      <c r="Q191" s="13">
        <v>43229</v>
      </c>
    </row>
    <row r="192" spans="1:17" hidden="1" x14ac:dyDescent="0.3">
      <c r="A192" s="13">
        <v>43230</v>
      </c>
      <c r="B192">
        <v>15</v>
      </c>
      <c r="I192" s="13">
        <v>43230</v>
      </c>
      <c r="J192">
        <v>30</v>
      </c>
      <c r="Q192" s="13">
        <v>43230</v>
      </c>
    </row>
    <row r="193" spans="1:17" hidden="1" x14ac:dyDescent="0.3">
      <c r="A193" s="13">
        <v>43231</v>
      </c>
      <c r="B193">
        <v>16</v>
      </c>
      <c r="I193" s="13">
        <v>43231</v>
      </c>
      <c r="J193">
        <v>25</v>
      </c>
      <c r="Q193" s="13">
        <v>43231</v>
      </c>
    </row>
    <row r="194" spans="1:17" hidden="1" x14ac:dyDescent="0.3">
      <c r="A194" s="13">
        <v>43232</v>
      </c>
      <c r="B194">
        <v>26</v>
      </c>
      <c r="I194" s="13">
        <v>43232</v>
      </c>
      <c r="J194">
        <v>18</v>
      </c>
      <c r="Q194" s="13">
        <v>43232</v>
      </c>
    </row>
    <row r="195" spans="1:17" hidden="1" x14ac:dyDescent="0.3">
      <c r="A195" s="13">
        <v>43233</v>
      </c>
      <c r="B195">
        <v>20</v>
      </c>
      <c r="I195" s="13">
        <v>43233</v>
      </c>
      <c r="J195">
        <v>21</v>
      </c>
      <c r="Q195" s="13">
        <v>43233</v>
      </c>
    </row>
    <row r="196" spans="1:17" hidden="1" x14ac:dyDescent="0.3">
      <c r="A196" s="13">
        <v>43234</v>
      </c>
      <c r="B196">
        <v>18</v>
      </c>
      <c r="I196" s="13">
        <v>43234</v>
      </c>
      <c r="J196">
        <v>24</v>
      </c>
      <c r="Q196" s="13">
        <v>43234</v>
      </c>
    </row>
    <row r="197" spans="1:17" hidden="1" x14ac:dyDescent="0.3">
      <c r="A197" s="13">
        <v>43235</v>
      </c>
      <c r="B197">
        <v>18</v>
      </c>
      <c r="I197" s="13">
        <v>43235</v>
      </c>
      <c r="J197">
        <v>21</v>
      </c>
      <c r="Q197" s="13">
        <v>43235</v>
      </c>
    </row>
    <row r="198" spans="1:17" hidden="1" x14ac:dyDescent="0.3">
      <c r="A198" s="13">
        <v>43236</v>
      </c>
      <c r="B198">
        <v>17</v>
      </c>
      <c r="I198" s="13">
        <v>43236</v>
      </c>
      <c r="J198">
        <v>21</v>
      </c>
      <c r="Q198" s="13">
        <v>43236</v>
      </c>
    </row>
    <row r="199" spans="1:17" hidden="1" x14ac:dyDescent="0.3">
      <c r="A199" s="13">
        <v>43237</v>
      </c>
      <c r="B199">
        <v>18</v>
      </c>
      <c r="I199" s="13">
        <v>43237</v>
      </c>
      <c r="J199">
        <v>24</v>
      </c>
      <c r="Q199" s="13">
        <v>43237</v>
      </c>
    </row>
    <row r="200" spans="1:17" hidden="1" x14ac:dyDescent="0.3">
      <c r="A200" s="13">
        <v>43238</v>
      </c>
      <c r="B200">
        <v>15</v>
      </c>
      <c r="I200" s="13">
        <v>43238</v>
      </c>
      <c r="J200">
        <v>21</v>
      </c>
      <c r="Q200" s="13">
        <v>43238</v>
      </c>
    </row>
    <row r="201" spans="1:17" hidden="1" x14ac:dyDescent="0.3">
      <c r="A201" s="13">
        <v>43239</v>
      </c>
      <c r="B201">
        <v>21</v>
      </c>
      <c r="I201" s="13">
        <v>43239</v>
      </c>
      <c r="J201">
        <v>21</v>
      </c>
      <c r="Q201" s="13">
        <v>43239</v>
      </c>
    </row>
    <row r="202" spans="1:17" hidden="1" x14ac:dyDescent="0.3">
      <c r="A202" s="13">
        <v>43240</v>
      </c>
      <c r="B202">
        <v>19</v>
      </c>
      <c r="I202" s="13">
        <v>43240</v>
      </c>
      <c r="J202">
        <v>18</v>
      </c>
      <c r="Q202" s="13">
        <v>43240</v>
      </c>
    </row>
    <row r="203" spans="1:17" hidden="1" x14ac:dyDescent="0.3">
      <c r="A203" s="13">
        <v>43241</v>
      </c>
      <c r="B203">
        <v>25</v>
      </c>
      <c r="I203" s="13">
        <v>43241</v>
      </c>
      <c r="J203">
        <v>29</v>
      </c>
      <c r="Q203" s="13">
        <v>43241</v>
      </c>
    </row>
    <row r="204" spans="1:17" hidden="1" x14ac:dyDescent="0.3">
      <c r="A204" s="13">
        <v>43242</v>
      </c>
      <c r="B204">
        <v>17</v>
      </c>
      <c r="I204" s="13">
        <v>43242</v>
      </c>
      <c r="J204">
        <v>22</v>
      </c>
      <c r="Q204" s="13">
        <v>43242</v>
      </c>
    </row>
    <row r="205" spans="1:17" hidden="1" x14ac:dyDescent="0.3">
      <c r="A205" s="13">
        <v>43243</v>
      </c>
      <c r="B205">
        <v>14</v>
      </c>
      <c r="I205" s="13">
        <v>43243</v>
      </c>
      <c r="J205">
        <v>26</v>
      </c>
      <c r="Q205" s="13">
        <v>43243</v>
      </c>
    </row>
    <row r="206" spans="1:17" hidden="1" x14ac:dyDescent="0.3">
      <c r="A206" s="13">
        <v>43244</v>
      </c>
      <c r="B206">
        <v>14</v>
      </c>
      <c r="I206" s="13">
        <v>43244</v>
      </c>
      <c r="J206">
        <v>26</v>
      </c>
      <c r="Q206" s="13">
        <v>43244</v>
      </c>
    </row>
    <row r="207" spans="1:17" hidden="1" x14ac:dyDescent="0.3">
      <c r="A207" s="13">
        <v>43245</v>
      </c>
      <c r="B207">
        <v>18</v>
      </c>
      <c r="I207" s="13">
        <v>43245</v>
      </c>
      <c r="J207">
        <v>30</v>
      </c>
      <c r="Q207" s="13">
        <v>43245</v>
      </c>
    </row>
    <row r="208" spans="1:17" hidden="1" x14ac:dyDescent="0.3">
      <c r="A208" s="13">
        <v>43246</v>
      </c>
      <c r="B208">
        <v>23</v>
      </c>
      <c r="I208" s="13">
        <v>43246</v>
      </c>
      <c r="J208">
        <v>22</v>
      </c>
      <c r="Q208" s="13">
        <v>43246</v>
      </c>
    </row>
    <row r="209" spans="1:17" hidden="1" x14ac:dyDescent="0.3">
      <c r="A209" s="13">
        <v>43247</v>
      </c>
      <c r="B209">
        <v>23</v>
      </c>
      <c r="I209" s="13">
        <v>43247</v>
      </c>
      <c r="J209">
        <v>21</v>
      </c>
      <c r="Q209" s="13">
        <v>43247</v>
      </c>
    </row>
    <row r="210" spans="1:17" hidden="1" x14ac:dyDescent="0.3">
      <c r="A210" s="13">
        <v>43248</v>
      </c>
      <c r="B210">
        <v>17</v>
      </c>
      <c r="I210" s="13">
        <v>43248</v>
      </c>
      <c r="J210">
        <v>26</v>
      </c>
      <c r="Q210" s="13">
        <v>43248</v>
      </c>
    </row>
    <row r="211" spans="1:17" hidden="1" x14ac:dyDescent="0.3">
      <c r="A211" s="13">
        <v>43249</v>
      </c>
      <c r="B211">
        <v>19</v>
      </c>
      <c r="I211" s="13">
        <v>43249</v>
      </c>
      <c r="J211">
        <v>27</v>
      </c>
      <c r="Q211" s="13">
        <v>43249</v>
      </c>
    </row>
    <row r="212" spans="1:17" hidden="1" x14ac:dyDescent="0.3">
      <c r="A212" s="13">
        <v>43250</v>
      </c>
      <c r="B212">
        <v>20</v>
      </c>
      <c r="I212" s="13">
        <v>43250</v>
      </c>
      <c r="J212">
        <v>21</v>
      </c>
      <c r="Q212" s="13">
        <v>43250</v>
      </c>
    </row>
    <row r="213" spans="1:17" hidden="1" x14ac:dyDescent="0.3">
      <c r="A213" s="13">
        <v>43251</v>
      </c>
      <c r="B213">
        <v>14</v>
      </c>
      <c r="I213" s="13">
        <v>43251</v>
      </c>
      <c r="J213">
        <v>21</v>
      </c>
      <c r="Q213" s="13">
        <v>43251</v>
      </c>
    </row>
    <row r="214" spans="1:17" hidden="1" x14ac:dyDescent="0.3">
      <c r="A214" s="13">
        <v>43252</v>
      </c>
      <c r="B214">
        <v>17</v>
      </c>
      <c r="I214" s="13">
        <v>43252</v>
      </c>
      <c r="J214">
        <v>34</v>
      </c>
      <c r="Q214" s="13">
        <v>43252</v>
      </c>
    </row>
    <row r="215" spans="1:17" hidden="1" x14ac:dyDescent="0.3">
      <c r="A215" s="13">
        <v>43253</v>
      </c>
      <c r="B215">
        <v>22</v>
      </c>
      <c r="I215" s="13">
        <v>43253</v>
      </c>
      <c r="J215">
        <v>36</v>
      </c>
      <c r="Q215" s="13">
        <v>43253</v>
      </c>
    </row>
    <row r="216" spans="1:17" hidden="1" x14ac:dyDescent="0.3">
      <c r="A216" s="13">
        <v>43254</v>
      </c>
      <c r="B216">
        <v>20</v>
      </c>
      <c r="I216" s="13">
        <v>43254</v>
      </c>
      <c r="J216">
        <v>27</v>
      </c>
      <c r="Q216" s="13">
        <v>43254</v>
      </c>
    </row>
    <row r="217" spans="1:17" hidden="1" x14ac:dyDescent="0.3">
      <c r="A217" s="13">
        <v>43255</v>
      </c>
      <c r="B217">
        <v>24</v>
      </c>
      <c r="I217" s="13">
        <v>43255</v>
      </c>
      <c r="J217">
        <v>29</v>
      </c>
      <c r="Q217" s="13">
        <v>43255</v>
      </c>
    </row>
    <row r="218" spans="1:17" hidden="1" x14ac:dyDescent="0.3">
      <c r="A218" s="13">
        <v>43256</v>
      </c>
      <c r="B218">
        <v>19</v>
      </c>
      <c r="I218" s="13">
        <v>43256</v>
      </c>
      <c r="J218">
        <v>27</v>
      </c>
      <c r="Q218" s="13">
        <v>43256</v>
      </c>
    </row>
    <row r="219" spans="1:17" hidden="1" x14ac:dyDescent="0.3">
      <c r="A219" s="13">
        <v>43257</v>
      </c>
      <c r="B219">
        <v>21</v>
      </c>
      <c r="I219" s="13">
        <v>43257</v>
      </c>
      <c r="J219">
        <v>23</v>
      </c>
      <c r="Q219" s="13">
        <v>43257</v>
      </c>
    </row>
    <row r="220" spans="1:17" hidden="1" x14ac:dyDescent="0.3">
      <c r="A220" s="13">
        <v>43258</v>
      </c>
      <c r="B220">
        <v>18</v>
      </c>
      <c r="I220" s="13">
        <v>43258</v>
      </c>
      <c r="J220">
        <v>25</v>
      </c>
      <c r="Q220" s="13">
        <v>43258</v>
      </c>
    </row>
    <row r="221" spans="1:17" hidden="1" x14ac:dyDescent="0.3">
      <c r="A221" s="13">
        <v>43259</v>
      </c>
      <c r="B221">
        <v>16</v>
      </c>
      <c r="I221" s="13">
        <v>43259</v>
      </c>
      <c r="J221">
        <v>28</v>
      </c>
      <c r="Q221" s="13">
        <v>43259</v>
      </c>
    </row>
    <row r="222" spans="1:17" hidden="1" x14ac:dyDescent="0.3">
      <c r="A222" s="13">
        <v>43260</v>
      </c>
      <c r="B222">
        <v>20</v>
      </c>
      <c r="I222" s="13">
        <v>43260</v>
      </c>
      <c r="J222">
        <v>28</v>
      </c>
      <c r="Q222" s="13">
        <v>43260</v>
      </c>
    </row>
    <row r="223" spans="1:17" hidden="1" x14ac:dyDescent="0.3">
      <c r="A223" s="13">
        <v>43261</v>
      </c>
      <c r="B223">
        <v>18</v>
      </c>
      <c r="I223" s="13">
        <v>43261</v>
      </c>
      <c r="J223">
        <v>22</v>
      </c>
      <c r="Q223" s="13">
        <v>43261</v>
      </c>
    </row>
    <row r="224" spans="1:17" hidden="1" x14ac:dyDescent="0.3">
      <c r="A224" s="13">
        <v>43262</v>
      </c>
      <c r="B224">
        <v>25</v>
      </c>
      <c r="I224" s="13">
        <v>43262</v>
      </c>
      <c r="J224">
        <v>30</v>
      </c>
      <c r="Q224" s="13">
        <v>43262</v>
      </c>
    </row>
    <row r="225" spans="1:17" hidden="1" x14ac:dyDescent="0.3">
      <c r="A225" s="13">
        <v>43263</v>
      </c>
      <c r="B225">
        <v>21</v>
      </c>
      <c r="I225" s="13">
        <v>43263</v>
      </c>
      <c r="J225">
        <v>31</v>
      </c>
      <c r="Q225" s="13">
        <v>43263</v>
      </c>
    </row>
    <row r="226" spans="1:17" hidden="1" x14ac:dyDescent="0.3">
      <c r="A226" s="13">
        <v>43264</v>
      </c>
      <c r="B226">
        <v>19</v>
      </c>
      <c r="I226" s="13">
        <v>43264</v>
      </c>
      <c r="J226">
        <v>28</v>
      </c>
      <c r="Q226" s="13">
        <v>43264</v>
      </c>
    </row>
    <row r="227" spans="1:17" hidden="1" x14ac:dyDescent="0.3">
      <c r="A227" s="13">
        <v>43265</v>
      </c>
      <c r="B227">
        <v>16</v>
      </c>
      <c r="I227" s="13">
        <v>43265</v>
      </c>
      <c r="J227">
        <v>30</v>
      </c>
      <c r="Q227" s="13">
        <v>43265</v>
      </c>
    </row>
    <row r="228" spans="1:17" hidden="1" x14ac:dyDescent="0.3">
      <c r="A228" s="13">
        <v>43266</v>
      </c>
      <c r="B228">
        <v>21</v>
      </c>
      <c r="I228" s="13">
        <v>43266</v>
      </c>
      <c r="J228">
        <v>25</v>
      </c>
      <c r="Q228" s="13">
        <v>43266</v>
      </c>
    </row>
    <row r="229" spans="1:17" hidden="1" x14ac:dyDescent="0.3">
      <c r="A229" s="13">
        <v>43267</v>
      </c>
      <c r="B229">
        <v>22</v>
      </c>
      <c r="I229" s="13">
        <v>43267</v>
      </c>
      <c r="J229">
        <v>26</v>
      </c>
      <c r="Q229" s="13">
        <v>43267</v>
      </c>
    </row>
    <row r="230" spans="1:17" hidden="1" x14ac:dyDescent="0.3">
      <c r="A230" s="13">
        <v>43268</v>
      </c>
      <c r="B230">
        <v>19</v>
      </c>
      <c r="I230" s="13">
        <v>43268</v>
      </c>
      <c r="J230">
        <v>24</v>
      </c>
      <c r="Q230" s="13">
        <v>43268</v>
      </c>
    </row>
    <row r="231" spans="1:17" hidden="1" x14ac:dyDescent="0.3">
      <c r="A231" s="13">
        <v>43269</v>
      </c>
      <c r="B231">
        <v>23</v>
      </c>
      <c r="I231" s="13">
        <v>43269</v>
      </c>
      <c r="J231">
        <v>38</v>
      </c>
      <c r="Q231" s="13">
        <v>43269</v>
      </c>
    </row>
    <row r="232" spans="1:17" hidden="1" x14ac:dyDescent="0.3">
      <c r="A232" s="13">
        <v>43270</v>
      </c>
      <c r="B232">
        <v>17</v>
      </c>
      <c r="I232" s="13">
        <v>43270</v>
      </c>
      <c r="J232">
        <v>31</v>
      </c>
      <c r="Q232" s="13">
        <v>43270</v>
      </c>
    </row>
    <row r="233" spans="1:17" hidden="1" x14ac:dyDescent="0.3">
      <c r="A233" s="13">
        <v>43271</v>
      </c>
      <c r="B233">
        <v>16</v>
      </c>
      <c r="I233" s="13">
        <v>43271</v>
      </c>
      <c r="J233">
        <v>33</v>
      </c>
      <c r="Q233" s="13">
        <v>43271</v>
      </c>
    </row>
    <row r="234" spans="1:17" hidden="1" x14ac:dyDescent="0.3">
      <c r="A234" s="13">
        <v>43272</v>
      </c>
      <c r="B234">
        <v>16</v>
      </c>
      <c r="I234" s="13">
        <v>43272</v>
      </c>
      <c r="J234">
        <v>28</v>
      </c>
      <c r="Q234" s="13">
        <v>43272</v>
      </c>
    </row>
    <row r="235" spans="1:17" hidden="1" x14ac:dyDescent="0.3">
      <c r="A235" s="13">
        <v>43273</v>
      </c>
      <c r="B235">
        <v>14</v>
      </c>
      <c r="I235" s="13">
        <v>43273</v>
      </c>
      <c r="J235">
        <v>28</v>
      </c>
      <c r="Q235" s="13">
        <v>43273</v>
      </c>
    </row>
    <row r="236" spans="1:17" hidden="1" x14ac:dyDescent="0.3">
      <c r="A236" s="13">
        <v>43274</v>
      </c>
      <c r="B236">
        <v>20</v>
      </c>
      <c r="I236" s="13">
        <v>43274</v>
      </c>
      <c r="J236">
        <v>21</v>
      </c>
      <c r="Q236" s="13">
        <v>43274</v>
      </c>
    </row>
    <row r="237" spans="1:17" hidden="1" x14ac:dyDescent="0.3">
      <c r="A237" s="13">
        <v>43275</v>
      </c>
      <c r="B237">
        <v>20</v>
      </c>
      <c r="I237" s="13">
        <v>43275</v>
      </c>
      <c r="J237">
        <v>22</v>
      </c>
      <c r="Q237" s="13">
        <v>43275</v>
      </c>
    </row>
    <row r="238" spans="1:17" hidden="1" x14ac:dyDescent="0.3">
      <c r="A238" s="13">
        <v>43276</v>
      </c>
      <c r="B238">
        <v>19</v>
      </c>
      <c r="I238" s="13">
        <v>43276</v>
      </c>
      <c r="J238">
        <v>34</v>
      </c>
      <c r="Q238" s="13">
        <v>43276</v>
      </c>
    </row>
    <row r="239" spans="1:17" hidden="1" x14ac:dyDescent="0.3">
      <c r="A239" s="13">
        <v>43277</v>
      </c>
      <c r="B239">
        <v>18</v>
      </c>
      <c r="I239" s="13">
        <v>43277</v>
      </c>
      <c r="J239">
        <v>33</v>
      </c>
      <c r="Q239" s="13">
        <v>43277</v>
      </c>
    </row>
    <row r="240" spans="1:17" hidden="1" x14ac:dyDescent="0.3">
      <c r="A240" s="13">
        <v>43278</v>
      </c>
      <c r="B240">
        <v>16</v>
      </c>
      <c r="I240" s="13">
        <v>43278</v>
      </c>
      <c r="J240">
        <v>31</v>
      </c>
      <c r="Q240" s="13">
        <v>43278</v>
      </c>
    </row>
    <row r="241" spans="1:17" hidden="1" x14ac:dyDescent="0.3">
      <c r="A241" s="13">
        <v>43279</v>
      </c>
      <c r="B241">
        <v>13</v>
      </c>
      <c r="I241" s="13">
        <v>43279</v>
      </c>
      <c r="J241">
        <v>27</v>
      </c>
      <c r="Q241" s="13">
        <v>43279</v>
      </c>
    </row>
    <row r="242" spans="1:17" hidden="1" x14ac:dyDescent="0.3">
      <c r="A242" s="13">
        <v>43280</v>
      </c>
      <c r="B242">
        <v>17</v>
      </c>
      <c r="I242" s="13">
        <v>43280</v>
      </c>
      <c r="J242">
        <v>26</v>
      </c>
      <c r="Q242" s="13">
        <v>43280</v>
      </c>
    </row>
    <row r="243" spans="1:17" hidden="1" x14ac:dyDescent="0.3">
      <c r="A243" s="13">
        <v>43281</v>
      </c>
      <c r="B243">
        <v>23</v>
      </c>
      <c r="I243" s="13">
        <v>43281</v>
      </c>
      <c r="J243">
        <v>26</v>
      </c>
      <c r="Q243" s="13">
        <v>43281</v>
      </c>
    </row>
    <row r="244" spans="1:17" hidden="1" x14ac:dyDescent="0.3">
      <c r="A244" s="13">
        <v>43282</v>
      </c>
      <c r="B244">
        <v>24</v>
      </c>
      <c r="I244" s="13">
        <v>43282</v>
      </c>
      <c r="J244">
        <v>37</v>
      </c>
      <c r="Q244" s="13">
        <v>43282</v>
      </c>
    </row>
    <row r="245" spans="1:17" hidden="1" x14ac:dyDescent="0.3">
      <c r="A245" s="13">
        <v>43283</v>
      </c>
      <c r="B245">
        <v>23</v>
      </c>
      <c r="I245" s="13">
        <v>43283</v>
      </c>
      <c r="J245">
        <v>34</v>
      </c>
      <c r="Q245" s="13">
        <v>43283</v>
      </c>
    </row>
    <row r="246" spans="1:17" hidden="1" x14ac:dyDescent="0.3">
      <c r="A246" s="13">
        <v>43284</v>
      </c>
      <c r="B246">
        <v>21</v>
      </c>
      <c r="I246" s="13">
        <v>43284</v>
      </c>
      <c r="J246">
        <v>28</v>
      </c>
      <c r="Q246" s="13">
        <v>43284</v>
      </c>
    </row>
    <row r="247" spans="1:17" hidden="1" x14ac:dyDescent="0.3">
      <c r="A247" s="13">
        <v>43285</v>
      </c>
      <c r="B247">
        <v>19</v>
      </c>
      <c r="I247" s="13">
        <v>43285</v>
      </c>
      <c r="J247">
        <v>30</v>
      </c>
      <c r="Q247" s="13">
        <v>43285</v>
      </c>
    </row>
    <row r="248" spans="1:17" hidden="1" x14ac:dyDescent="0.3">
      <c r="A248" s="13">
        <v>43286</v>
      </c>
      <c r="B248">
        <v>14</v>
      </c>
      <c r="I248" s="13">
        <v>43286</v>
      </c>
      <c r="J248">
        <v>31</v>
      </c>
      <c r="Q248" s="13">
        <v>43286</v>
      </c>
    </row>
    <row r="249" spans="1:17" hidden="1" x14ac:dyDescent="0.3">
      <c r="A249" s="13">
        <v>43287</v>
      </c>
      <c r="B249">
        <v>15</v>
      </c>
      <c r="I249" s="13">
        <v>43287</v>
      </c>
      <c r="J249">
        <v>30</v>
      </c>
      <c r="Q249" s="13">
        <v>43287</v>
      </c>
    </row>
    <row r="250" spans="1:17" hidden="1" x14ac:dyDescent="0.3">
      <c r="A250" s="13">
        <v>43288</v>
      </c>
      <c r="B250">
        <v>26</v>
      </c>
      <c r="I250" s="13">
        <v>43288</v>
      </c>
      <c r="J250">
        <v>27</v>
      </c>
      <c r="Q250" s="13">
        <v>43288</v>
      </c>
    </row>
    <row r="251" spans="1:17" hidden="1" x14ac:dyDescent="0.3">
      <c r="A251" s="13">
        <v>43289</v>
      </c>
      <c r="B251">
        <v>22</v>
      </c>
      <c r="I251" s="13">
        <v>43289</v>
      </c>
      <c r="J251">
        <v>26</v>
      </c>
      <c r="Q251" s="13">
        <v>43289</v>
      </c>
    </row>
    <row r="252" spans="1:17" hidden="1" x14ac:dyDescent="0.3">
      <c r="A252" s="13">
        <v>43290</v>
      </c>
      <c r="B252">
        <v>22</v>
      </c>
      <c r="I252" s="13">
        <v>43290</v>
      </c>
      <c r="J252">
        <v>34</v>
      </c>
      <c r="Q252" s="13">
        <v>43290</v>
      </c>
    </row>
    <row r="253" spans="1:17" hidden="1" x14ac:dyDescent="0.3">
      <c r="A253" s="13">
        <v>43291</v>
      </c>
      <c r="B253">
        <v>19</v>
      </c>
      <c r="I253" s="13">
        <v>43291</v>
      </c>
      <c r="J253">
        <v>33</v>
      </c>
      <c r="Q253" s="13">
        <v>43291</v>
      </c>
    </row>
    <row r="254" spans="1:17" hidden="1" x14ac:dyDescent="0.3">
      <c r="A254" s="13">
        <v>43292</v>
      </c>
      <c r="B254">
        <v>19</v>
      </c>
      <c r="I254" s="13">
        <v>43292</v>
      </c>
      <c r="J254">
        <v>32</v>
      </c>
      <c r="Q254" s="13">
        <v>43292</v>
      </c>
    </row>
    <row r="255" spans="1:17" hidden="1" x14ac:dyDescent="0.3">
      <c r="A255" s="13">
        <v>43293</v>
      </c>
      <c r="B255">
        <v>20</v>
      </c>
      <c r="I255" s="13">
        <v>43293</v>
      </c>
      <c r="J255">
        <v>29</v>
      </c>
      <c r="Q255" s="13">
        <v>43293</v>
      </c>
    </row>
    <row r="256" spans="1:17" hidden="1" x14ac:dyDescent="0.3">
      <c r="A256" s="13">
        <v>43294</v>
      </c>
      <c r="B256">
        <v>19</v>
      </c>
      <c r="I256" s="13">
        <v>43294</v>
      </c>
      <c r="J256">
        <v>28</v>
      </c>
      <c r="Q256" s="13">
        <v>43294</v>
      </c>
    </row>
    <row r="257" spans="1:17" hidden="1" x14ac:dyDescent="0.3">
      <c r="A257" s="13">
        <v>43295</v>
      </c>
      <c r="B257">
        <v>25</v>
      </c>
      <c r="I257" s="13">
        <v>43295</v>
      </c>
      <c r="J257">
        <v>30</v>
      </c>
      <c r="Q257" s="13">
        <v>43295</v>
      </c>
    </row>
    <row r="258" spans="1:17" hidden="1" x14ac:dyDescent="0.3">
      <c r="A258" s="13">
        <v>43296</v>
      </c>
      <c r="B258">
        <v>20</v>
      </c>
      <c r="I258" s="13">
        <v>43296</v>
      </c>
      <c r="J258">
        <v>22</v>
      </c>
      <c r="Q258" s="13">
        <v>43296</v>
      </c>
    </row>
    <row r="259" spans="1:17" hidden="1" x14ac:dyDescent="0.3">
      <c r="A259" s="13">
        <v>43297</v>
      </c>
      <c r="B259">
        <v>28</v>
      </c>
      <c r="I259" s="13">
        <v>43297</v>
      </c>
      <c r="J259">
        <v>32</v>
      </c>
      <c r="Q259" s="13">
        <v>43297</v>
      </c>
    </row>
    <row r="260" spans="1:17" hidden="1" x14ac:dyDescent="0.3">
      <c r="A260" s="13">
        <v>43298</v>
      </c>
      <c r="B260">
        <v>20</v>
      </c>
      <c r="I260" s="13">
        <v>43298</v>
      </c>
      <c r="J260">
        <v>39</v>
      </c>
      <c r="Q260" s="13">
        <v>43298</v>
      </c>
    </row>
    <row r="261" spans="1:17" hidden="1" x14ac:dyDescent="0.3">
      <c r="A261" s="13">
        <v>43299</v>
      </c>
      <c r="B261">
        <v>14</v>
      </c>
      <c r="I261" s="13">
        <v>43299</v>
      </c>
      <c r="J261">
        <v>39</v>
      </c>
      <c r="Q261" s="13">
        <v>43299</v>
      </c>
    </row>
    <row r="262" spans="1:17" hidden="1" x14ac:dyDescent="0.3">
      <c r="A262" s="13">
        <v>43300</v>
      </c>
      <c r="B262">
        <v>18</v>
      </c>
      <c r="I262" s="13">
        <v>43300</v>
      </c>
      <c r="J262">
        <v>30</v>
      </c>
      <c r="Q262" s="13">
        <v>43300</v>
      </c>
    </row>
    <row r="263" spans="1:17" hidden="1" x14ac:dyDescent="0.3">
      <c r="A263" s="13">
        <v>43301</v>
      </c>
      <c r="B263">
        <v>18</v>
      </c>
      <c r="I263" s="13">
        <v>43301</v>
      </c>
      <c r="J263">
        <v>30</v>
      </c>
      <c r="Q263" s="13">
        <v>43301</v>
      </c>
    </row>
    <row r="264" spans="1:17" hidden="1" x14ac:dyDescent="0.3">
      <c r="A264" s="13">
        <v>43302</v>
      </c>
      <c r="B264">
        <v>15</v>
      </c>
      <c r="I264" s="13">
        <v>43302</v>
      </c>
      <c r="J264">
        <v>27</v>
      </c>
      <c r="Q264" s="13">
        <v>43302</v>
      </c>
    </row>
    <row r="265" spans="1:17" hidden="1" x14ac:dyDescent="0.3">
      <c r="A265" s="13">
        <v>43303</v>
      </c>
      <c r="B265">
        <v>22</v>
      </c>
      <c r="I265" s="13">
        <v>43303</v>
      </c>
      <c r="J265">
        <v>23</v>
      </c>
      <c r="Q265" s="13">
        <v>43303</v>
      </c>
    </row>
    <row r="266" spans="1:17" hidden="1" x14ac:dyDescent="0.3">
      <c r="A266" s="13">
        <v>43304</v>
      </c>
      <c r="B266">
        <v>25</v>
      </c>
      <c r="I266" s="13">
        <v>43304</v>
      </c>
      <c r="J266">
        <v>35</v>
      </c>
      <c r="Q266" s="13">
        <v>43304</v>
      </c>
    </row>
    <row r="267" spans="1:17" hidden="1" x14ac:dyDescent="0.3">
      <c r="A267" s="13">
        <v>43305</v>
      </c>
      <c r="B267">
        <v>17</v>
      </c>
      <c r="I267" s="13">
        <v>43305</v>
      </c>
      <c r="J267">
        <v>32</v>
      </c>
      <c r="Q267" s="13">
        <v>43305</v>
      </c>
    </row>
    <row r="268" spans="1:17" hidden="1" x14ac:dyDescent="0.3">
      <c r="A268" s="13">
        <v>43306</v>
      </c>
      <c r="B268">
        <v>16</v>
      </c>
      <c r="I268" s="13">
        <v>43306</v>
      </c>
      <c r="J268">
        <v>26</v>
      </c>
      <c r="Q268" s="13">
        <v>43306</v>
      </c>
    </row>
    <row r="269" spans="1:17" hidden="1" x14ac:dyDescent="0.3">
      <c r="A269" s="13">
        <v>43307</v>
      </c>
      <c r="B269">
        <v>19</v>
      </c>
      <c r="I269" s="13">
        <v>43307</v>
      </c>
      <c r="J269">
        <v>30</v>
      </c>
      <c r="Q269" s="13">
        <v>43307</v>
      </c>
    </row>
    <row r="270" spans="1:17" hidden="1" x14ac:dyDescent="0.3">
      <c r="A270" s="13">
        <v>43308</v>
      </c>
      <c r="B270">
        <v>14</v>
      </c>
      <c r="I270" s="13">
        <v>43308</v>
      </c>
      <c r="J270">
        <v>29</v>
      </c>
      <c r="Q270" s="13">
        <v>43308</v>
      </c>
    </row>
    <row r="271" spans="1:17" hidden="1" x14ac:dyDescent="0.3">
      <c r="A271" s="13">
        <v>43309</v>
      </c>
      <c r="B271">
        <v>19</v>
      </c>
      <c r="I271" s="13">
        <v>43309</v>
      </c>
      <c r="J271">
        <v>24</v>
      </c>
      <c r="Q271" s="13">
        <v>43309</v>
      </c>
    </row>
    <row r="272" spans="1:17" hidden="1" x14ac:dyDescent="0.3">
      <c r="A272" s="13">
        <v>43310</v>
      </c>
      <c r="B272">
        <v>19</v>
      </c>
      <c r="I272" s="13">
        <v>43310</v>
      </c>
      <c r="J272">
        <v>24</v>
      </c>
      <c r="Q272" s="13">
        <v>43310</v>
      </c>
    </row>
    <row r="273" spans="1:17" hidden="1" x14ac:dyDescent="0.3">
      <c r="A273" s="13">
        <v>43311</v>
      </c>
      <c r="B273">
        <v>26</v>
      </c>
      <c r="I273" s="13">
        <v>43311</v>
      </c>
      <c r="J273">
        <v>33</v>
      </c>
      <c r="Q273" s="13">
        <v>43311</v>
      </c>
    </row>
    <row r="274" spans="1:17" hidden="1" x14ac:dyDescent="0.3">
      <c r="A274" s="13">
        <v>43312</v>
      </c>
      <c r="B274">
        <v>19</v>
      </c>
      <c r="I274" s="13">
        <v>43312</v>
      </c>
      <c r="J274">
        <v>30</v>
      </c>
      <c r="Q274" s="13">
        <v>43312</v>
      </c>
    </row>
    <row r="275" spans="1:17" hidden="1" x14ac:dyDescent="0.3">
      <c r="A275" s="13">
        <v>43313</v>
      </c>
      <c r="B275">
        <v>17</v>
      </c>
      <c r="I275" s="13">
        <v>43313</v>
      </c>
      <c r="J275">
        <v>26</v>
      </c>
      <c r="Q275" s="13">
        <v>43313</v>
      </c>
    </row>
    <row r="276" spans="1:17" hidden="1" x14ac:dyDescent="0.3">
      <c r="A276" s="13">
        <v>43314</v>
      </c>
      <c r="B276">
        <v>20</v>
      </c>
      <c r="I276" s="13">
        <v>43314</v>
      </c>
      <c r="J276">
        <v>22</v>
      </c>
      <c r="Q276" s="13">
        <v>43314</v>
      </c>
    </row>
    <row r="277" spans="1:17" hidden="1" x14ac:dyDescent="0.3">
      <c r="A277" s="13">
        <v>43315</v>
      </c>
      <c r="B277">
        <v>15</v>
      </c>
      <c r="I277" s="13">
        <v>43315</v>
      </c>
      <c r="J277">
        <v>37</v>
      </c>
      <c r="Q277" s="13">
        <v>43315</v>
      </c>
    </row>
    <row r="278" spans="1:17" hidden="1" x14ac:dyDescent="0.3">
      <c r="A278" s="13">
        <v>43316</v>
      </c>
      <c r="B278">
        <v>17</v>
      </c>
      <c r="I278" s="13">
        <v>43316</v>
      </c>
      <c r="J278">
        <v>30</v>
      </c>
      <c r="Q278" s="13">
        <v>43316</v>
      </c>
    </row>
    <row r="279" spans="1:17" hidden="1" x14ac:dyDescent="0.3">
      <c r="A279" s="13">
        <v>43317</v>
      </c>
      <c r="B279">
        <v>20</v>
      </c>
      <c r="I279" s="13">
        <v>43317</v>
      </c>
      <c r="J279">
        <v>28</v>
      </c>
      <c r="Q279" s="13">
        <v>43317</v>
      </c>
    </row>
    <row r="280" spans="1:17" hidden="1" x14ac:dyDescent="0.3">
      <c r="A280" s="13">
        <v>43318</v>
      </c>
      <c r="B280">
        <v>23</v>
      </c>
      <c r="I280" s="13">
        <v>43318</v>
      </c>
      <c r="J280">
        <v>36</v>
      </c>
      <c r="Q280" s="13">
        <v>43318</v>
      </c>
    </row>
    <row r="281" spans="1:17" hidden="1" x14ac:dyDescent="0.3">
      <c r="A281" s="13">
        <v>43319</v>
      </c>
      <c r="B281">
        <v>25</v>
      </c>
      <c r="I281" s="13">
        <v>43319</v>
      </c>
      <c r="J281">
        <v>31</v>
      </c>
      <c r="Q281" s="13">
        <v>43319</v>
      </c>
    </row>
    <row r="282" spans="1:17" hidden="1" x14ac:dyDescent="0.3">
      <c r="A282" s="13">
        <v>43320</v>
      </c>
      <c r="B282">
        <v>20</v>
      </c>
      <c r="I282" s="13">
        <v>43320</v>
      </c>
      <c r="J282">
        <v>26</v>
      </c>
      <c r="Q282" s="13">
        <v>43320</v>
      </c>
    </row>
    <row r="283" spans="1:17" hidden="1" x14ac:dyDescent="0.3">
      <c r="A283" s="13">
        <v>43321</v>
      </c>
      <c r="B283">
        <v>19</v>
      </c>
      <c r="I283" s="13">
        <v>43321</v>
      </c>
      <c r="J283">
        <v>34</v>
      </c>
      <c r="Q283" s="13">
        <v>43321</v>
      </c>
    </row>
    <row r="284" spans="1:17" hidden="1" x14ac:dyDescent="0.3">
      <c r="A284" s="13">
        <v>43322</v>
      </c>
      <c r="B284">
        <v>20</v>
      </c>
      <c r="I284" s="13">
        <v>43322</v>
      </c>
      <c r="J284">
        <v>28</v>
      </c>
      <c r="Q284" s="13">
        <v>43322</v>
      </c>
    </row>
    <row r="285" spans="1:17" hidden="1" x14ac:dyDescent="0.3">
      <c r="A285" s="13">
        <v>43323</v>
      </c>
      <c r="B285">
        <v>23</v>
      </c>
      <c r="I285" s="13">
        <v>43323</v>
      </c>
      <c r="J285">
        <v>29</v>
      </c>
      <c r="Q285" s="13">
        <v>43323</v>
      </c>
    </row>
    <row r="286" spans="1:17" hidden="1" x14ac:dyDescent="0.3">
      <c r="A286" s="13">
        <v>43324</v>
      </c>
      <c r="B286">
        <v>18</v>
      </c>
      <c r="I286" s="13">
        <v>43324</v>
      </c>
      <c r="J286">
        <v>27</v>
      </c>
      <c r="Q286" s="13">
        <v>43324</v>
      </c>
    </row>
    <row r="287" spans="1:17" hidden="1" x14ac:dyDescent="0.3">
      <c r="A287" s="13">
        <v>43325</v>
      </c>
      <c r="B287">
        <v>25</v>
      </c>
      <c r="I287" s="13">
        <v>43325</v>
      </c>
      <c r="J287">
        <v>33</v>
      </c>
      <c r="Q287" s="13">
        <v>43325</v>
      </c>
    </row>
    <row r="288" spans="1:17" hidden="1" x14ac:dyDescent="0.3">
      <c r="A288" s="13">
        <v>43326</v>
      </c>
      <c r="B288">
        <v>17</v>
      </c>
      <c r="I288" s="13">
        <v>43326</v>
      </c>
      <c r="J288">
        <v>29</v>
      </c>
      <c r="Q288" s="13">
        <v>43326</v>
      </c>
    </row>
    <row r="289" spans="1:17" hidden="1" x14ac:dyDescent="0.3">
      <c r="A289" s="13">
        <v>43327</v>
      </c>
      <c r="B289">
        <v>16</v>
      </c>
      <c r="I289" s="13">
        <v>43327</v>
      </c>
      <c r="J289">
        <v>31</v>
      </c>
      <c r="Q289" s="13">
        <v>43327</v>
      </c>
    </row>
    <row r="290" spans="1:17" hidden="1" x14ac:dyDescent="0.3">
      <c r="A290" s="13">
        <v>43328</v>
      </c>
      <c r="B290">
        <v>21</v>
      </c>
      <c r="I290" s="13">
        <v>43328</v>
      </c>
      <c r="J290">
        <v>26</v>
      </c>
      <c r="Q290" s="13">
        <v>43328</v>
      </c>
    </row>
    <row r="291" spans="1:17" hidden="1" x14ac:dyDescent="0.3">
      <c r="A291" s="13">
        <v>43329</v>
      </c>
      <c r="B291">
        <v>18</v>
      </c>
      <c r="I291" s="13">
        <v>43329</v>
      </c>
      <c r="J291">
        <v>28</v>
      </c>
      <c r="Q291" s="13">
        <v>43329</v>
      </c>
    </row>
    <row r="292" spans="1:17" hidden="1" x14ac:dyDescent="0.3">
      <c r="A292" s="13">
        <v>43330</v>
      </c>
      <c r="B292">
        <v>20</v>
      </c>
      <c r="I292" s="13">
        <v>43330</v>
      </c>
      <c r="J292">
        <v>30</v>
      </c>
      <c r="Q292" s="13">
        <v>43330</v>
      </c>
    </row>
    <row r="293" spans="1:17" hidden="1" x14ac:dyDescent="0.3">
      <c r="A293" s="13">
        <v>43331</v>
      </c>
      <c r="B293">
        <v>25</v>
      </c>
      <c r="I293" s="13">
        <v>43331</v>
      </c>
      <c r="J293">
        <v>22</v>
      </c>
      <c r="Q293" s="13">
        <v>43331</v>
      </c>
    </row>
    <row r="294" spans="1:17" hidden="1" x14ac:dyDescent="0.3">
      <c r="A294" s="13">
        <v>43332</v>
      </c>
      <c r="B294">
        <v>19</v>
      </c>
      <c r="I294" s="13">
        <v>43332</v>
      </c>
      <c r="J294">
        <v>31</v>
      </c>
      <c r="Q294" s="13">
        <v>43332</v>
      </c>
    </row>
    <row r="295" spans="1:17" hidden="1" x14ac:dyDescent="0.3">
      <c r="A295" s="13">
        <v>43333</v>
      </c>
      <c r="B295">
        <v>20</v>
      </c>
      <c r="I295" s="13">
        <v>43333</v>
      </c>
      <c r="J295">
        <v>31</v>
      </c>
      <c r="Q295" s="13">
        <v>43333</v>
      </c>
    </row>
    <row r="296" spans="1:17" hidden="1" x14ac:dyDescent="0.3">
      <c r="A296" s="13">
        <v>43334</v>
      </c>
      <c r="B296">
        <v>18</v>
      </c>
      <c r="I296" s="13">
        <v>43334</v>
      </c>
      <c r="J296">
        <v>27</v>
      </c>
      <c r="Q296" s="13">
        <v>43334</v>
      </c>
    </row>
    <row r="297" spans="1:17" hidden="1" x14ac:dyDescent="0.3">
      <c r="A297" s="13">
        <v>43335</v>
      </c>
      <c r="B297">
        <v>15</v>
      </c>
      <c r="I297" s="13">
        <v>43335</v>
      </c>
      <c r="J297">
        <v>33</v>
      </c>
      <c r="Q297" s="13">
        <v>43335</v>
      </c>
    </row>
    <row r="298" spans="1:17" hidden="1" x14ac:dyDescent="0.3">
      <c r="A298" s="13">
        <v>43336</v>
      </c>
      <c r="B298">
        <v>16</v>
      </c>
      <c r="I298" s="13">
        <v>43336</v>
      </c>
      <c r="J298">
        <v>30</v>
      </c>
      <c r="Q298" s="13">
        <v>43336</v>
      </c>
    </row>
    <row r="299" spans="1:17" hidden="1" x14ac:dyDescent="0.3">
      <c r="A299" s="13">
        <v>43337</v>
      </c>
      <c r="B299">
        <v>24</v>
      </c>
      <c r="I299" s="13">
        <v>43337</v>
      </c>
      <c r="J299">
        <v>24</v>
      </c>
      <c r="Q299" s="13">
        <v>43337</v>
      </c>
    </row>
    <row r="300" spans="1:17" hidden="1" x14ac:dyDescent="0.3">
      <c r="A300" s="13">
        <v>43338</v>
      </c>
      <c r="B300">
        <v>20</v>
      </c>
      <c r="I300" s="13">
        <v>43338</v>
      </c>
      <c r="J300">
        <v>29</v>
      </c>
      <c r="Q300" s="13">
        <v>43338</v>
      </c>
    </row>
    <row r="301" spans="1:17" hidden="1" x14ac:dyDescent="0.3">
      <c r="A301" s="13">
        <v>43339</v>
      </c>
      <c r="B301">
        <v>22</v>
      </c>
      <c r="I301" s="13">
        <v>43339</v>
      </c>
      <c r="J301">
        <v>30</v>
      </c>
      <c r="Q301" s="13">
        <v>43339</v>
      </c>
    </row>
    <row r="302" spans="1:17" hidden="1" x14ac:dyDescent="0.3">
      <c r="A302" s="13">
        <v>43340</v>
      </c>
      <c r="B302">
        <v>21</v>
      </c>
      <c r="I302" s="13">
        <v>43340</v>
      </c>
      <c r="J302">
        <v>31</v>
      </c>
      <c r="Q302" s="13">
        <v>43340</v>
      </c>
    </row>
    <row r="303" spans="1:17" hidden="1" x14ac:dyDescent="0.3">
      <c r="A303" s="13">
        <v>43341</v>
      </c>
      <c r="B303">
        <v>17</v>
      </c>
      <c r="I303" s="13">
        <v>43341</v>
      </c>
      <c r="J303">
        <v>33</v>
      </c>
      <c r="Q303" s="13">
        <v>43341</v>
      </c>
    </row>
    <row r="304" spans="1:17" hidden="1" x14ac:dyDescent="0.3">
      <c r="A304" s="13">
        <v>43342</v>
      </c>
      <c r="B304">
        <v>18</v>
      </c>
      <c r="I304" s="13">
        <v>43342</v>
      </c>
      <c r="J304">
        <v>36</v>
      </c>
      <c r="Q304" s="13">
        <v>43342</v>
      </c>
    </row>
    <row r="305" spans="1:17" hidden="1" x14ac:dyDescent="0.3">
      <c r="A305" s="13">
        <v>43343</v>
      </c>
      <c r="B305">
        <v>18</v>
      </c>
      <c r="I305" s="13">
        <v>43343</v>
      </c>
      <c r="J305">
        <v>29</v>
      </c>
      <c r="Q305" s="13">
        <v>43343</v>
      </c>
    </row>
    <row r="306" spans="1:17" hidden="1" x14ac:dyDescent="0.3">
      <c r="A306" s="13">
        <v>43344</v>
      </c>
      <c r="B306">
        <v>22</v>
      </c>
      <c r="I306" s="13">
        <v>43344</v>
      </c>
      <c r="J306">
        <v>26</v>
      </c>
      <c r="Q306" s="13">
        <v>43344</v>
      </c>
    </row>
    <row r="307" spans="1:17" hidden="1" x14ac:dyDescent="0.3">
      <c r="A307" s="13">
        <v>43345</v>
      </c>
      <c r="B307">
        <v>27</v>
      </c>
      <c r="I307" s="13">
        <v>43345</v>
      </c>
      <c r="J307">
        <v>28</v>
      </c>
      <c r="Q307" s="13">
        <v>43345</v>
      </c>
    </row>
    <row r="308" spans="1:17" hidden="1" x14ac:dyDescent="0.3">
      <c r="A308" s="13">
        <v>43346</v>
      </c>
      <c r="B308">
        <v>23</v>
      </c>
      <c r="I308" s="13">
        <v>43346</v>
      </c>
      <c r="J308">
        <v>37</v>
      </c>
      <c r="Q308" s="13">
        <v>43346</v>
      </c>
    </row>
    <row r="309" spans="1:17" hidden="1" x14ac:dyDescent="0.3">
      <c r="A309" s="13">
        <v>43347</v>
      </c>
      <c r="B309">
        <v>17</v>
      </c>
      <c r="I309" s="13">
        <v>43347</v>
      </c>
      <c r="J309">
        <v>31</v>
      </c>
      <c r="Q309" s="13">
        <v>43347</v>
      </c>
    </row>
    <row r="310" spans="1:17" hidden="1" x14ac:dyDescent="0.3">
      <c r="A310" s="13">
        <v>43348</v>
      </c>
      <c r="B310">
        <v>17</v>
      </c>
      <c r="I310" s="13">
        <v>43348</v>
      </c>
      <c r="J310">
        <v>27</v>
      </c>
      <c r="Q310" s="13">
        <v>43348</v>
      </c>
    </row>
    <row r="311" spans="1:17" hidden="1" x14ac:dyDescent="0.3">
      <c r="A311" s="13">
        <v>43349</v>
      </c>
      <c r="B311">
        <v>15</v>
      </c>
      <c r="I311" s="13">
        <v>43349</v>
      </c>
      <c r="J311">
        <v>35</v>
      </c>
      <c r="Q311" s="13">
        <v>43349</v>
      </c>
    </row>
    <row r="312" spans="1:17" hidden="1" x14ac:dyDescent="0.3">
      <c r="A312" s="13">
        <v>43350</v>
      </c>
      <c r="B312">
        <v>17</v>
      </c>
      <c r="I312" s="13">
        <v>43350</v>
      </c>
      <c r="J312">
        <v>31</v>
      </c>
      <c r="Q312" s="13">
        <v>43350</v>
      </c>
    </row>
    <row r="313" spans="1:17" hidden="1" x14ac:dyDescent="0.3">
      <c r="A313" s="13">
        <v>43351</v>
      </c>
      <c r="B313">
        <v>21</v>
      </c>
      <c r="I313" s="13">
        <v>43351</v>
      </c>
      <c r="J313">
        <v>31</v>
      </c>
      <c r="Q313" s="13">
        <v>43351</v>
      </c>
    </row>
    <row r="314" spans="1:17" hidden="1" x14ac:dyDescent="0.3">
      <c r="A314" s="13">
        <v>43352</v>
      </c>
      <c r="B314">
        <v>17</v>
      </c>
      <c r="I314" s="13">
        <v>43352</v>
      </c>
      <c r="J314">
        <v>25</v>
      </c>
      <c r="Q314" s="13">
        <v>43352</v>
      </c>
    </row>
    <row r="315" spans="1:17" hidden="1" x14ac:dyDescent="0.3">
      <c r="A315" s="13">
        <v>43353</v>
      </c>
      <c r="B315">
        <v>19</v>
      </c>
      <c r="I315" s="13">
        <v>43353</v>
      </c>
      <c r="J315">
        <v>30</v>
      </c>
      <c r="Q315" s="13">
        <v>43353</v>
      </c>
    </row>
    <row r="316" spans="1:17" hidden="1" x14ac:dyDescent="0.3">
      <c r="A316" s="13">
        <v>43354</v>
      </c>
      <c r="B316">
        <v>22</v>
      </c>
      <c r="I316" s="13">
        <v>43354</v>
      </c>
      <c r="J316">
        <v>34</v>
      </c>
      <c r="Q316" s="13">
        <v>43354</v>
      </c>
    </row>
    <row r="317" spans="1:17" hidden="1" x14ac:dyDescent="0.3">
      <c r="A317" s="13">
        <v>43355</v>
      </c>
      <c r="B317">
        <v>17</v>
      </c>
      <c r="I317" s="13">
        <v>43355</v>
      </c>
      <c r="J317">
        <v>28</v>
      </c>
      <c r="Q317" s="13">
        <v>43355</v>
      </c>
    </row>
    <row r="318" spans="1:17" hidden="1" x14ac:dyDescent="0.3">
      <c r="A318" s="13">
        <v>43356</v>
      </c>
      <c r="B318">
        <v>17</v>
      </c>
      <c r="I318" s="13">
        <v>43356</v>
      </c>
      <c r="J318">
        <v>30</v>
      </c>
      <c r="Q318" s="13">
        <v>43356</v>
      </c>
    </row>
    <row r="319" spans="1:17" hidden="1" x14ac:dyDescent="0.3">
      <c r="A319" s="13">
        <v>43357</v>
      </c>
      <c r="B319">
        <v>24</v>
      </c>
      <c r="I319" s="13">
        <v>43357</v>
      </c>
      <c r="J319">
        <v>34</v>
      </c>
      <c r="Q319" s="13">
        <v>43357</v>
      </c>
    </row>
    <row r="320" spans="1:17" hidden="1" x14ac:dyDescent="0.3">
      <c r="A320" s="13">
        <v>43358</v>
      </c>
      <c r="B320">
        <v>18</v>
      </c>
      <c r="I320" s="13">
        <v>43358</v>
      </c>
      <c r="J320">
        <v>24</v>
      </c>
      <c r="Q320" s="13">
        <v>43358</v>
      </c>
    </row>
    <row r="321" spans="1:17" hidden="1" x14ac:dyDescent="0.3">
      <c r="A321" s="13">
        <v>43359</v>
      </c>
      <c r="B321">
        <v>17</v>
      </c>
      <c r="I321" s="13">
        <v>43359</v>
      </c>
      <c r="J321">
        <v>29</v>
      </c>
      <c r="Q321" s="13">
        <v>43359</v>
      </c>
    </row>
    <row r="322" spans="1:17" hidden="1" x14ac:dyDescent="0.3">
      <c r="A322" s="13">
        <v>43360</v>
      </c>
      <c r="B322">
        <v>19</v>
      </c>
      <c r="I322" s="13">
        <v>43360</v>
      </c>
      <c r="J322">
        <v>32</v>
      </c>
      <c r="Q322" s="13">
        <v>43360</v>
      </c>
    </row>
    <row r="323" spans="1:17" hidden="1" x14ac:dyDescent="0.3">
      <c r="A323" s="13">
        <v>43361</v>
      </c>
      <c r="B323">
        <v>19</v>
      </c>
      <c r="I323" s="13">
        <v>43361</v>
      </c>
      <c r="J323">
        <v>31</v>
      </c>
      <c r="Q323" s="13">
        <v>43361</v>
      </c>
    </row>
    <row r="324" spans="1:17" hidden="1" x14ac:dyDescent="0.3">
      <c r="A324" s="13">
        <v>43362</v>
      </c>
      <c r="B324">
        <v>17</v>
      </c>
      <c r="I324" s="13">
        <v>43362</v>
      </c>
      <c r="J324">
        <v>29</v>
      </c>
      <c r="Q324" s="13">
        <v>43362</v>
      </c>
    </row>
    <row r="325" spans="1:17" hidden="1" x14ac:dyDescent="0.3">
      <c r="A325" s="13">
        <v>43363</v>
      </c>
      <c r="B325">
        <v>15</v>
      </c>
      <c r="I325" s="13">
        <v>43363</v>
      </c>
      <c r="J325">
        <v>25</v>
      </c>
      <c r="Q325" s="13">
        <v>43363</v>
      </c>
    </row>
    <row r="326" spans="1:17" hidden="1" x14ac:dyDescent="0.3">
      <c r="A326" s="13">
        <v>43364</v>
      </c>
      <c r="B326">
        <v>17</v>
      </c>
      <c r="I326" s="13">
        <v>43364</v>
      </c>
      <c r="J326">
        <v>28</v>
      </c>
      <c r="Q326" s="13">
        <v>43364</v>
      </c>
    </row>
    <row r="327" spans="1:17" hidden="1" x14ac:dyDescent="0.3">
      <c r="A327" s="13">
        <v>43365</v>
      </c>
      <c r="B327">
        <v>16</v>
      </c>
      <c r="I327" s="13">
        <v>43365</v>
      </c>
      <c r="J327">
        <v>24</v>
      </c>
      <c r="Q327" s="13">
        <v>43365</v>
      </c>
    </row>
    <row r="328" spans="1:17" hidden="1" x14ac:dyDescent="0.3">
      <c r="A328" s="13">
        <v>43366</v>
      </c>
      <c r="B328">
        <v>18</v>
      </c>
      <c r="I328" s="13">
        <v>43366</v>
      </c>
      <c r="J328">
        <v>33</v>
      </c>
      <c r="Q328" s="13">
        <v>43366</v>
      </c>
    </row>
    <row r="329" spans="1:17" hidden="1" x14ac:dyDescent="0.3">
      <c r="A329" s="13">
        <v>43367</v>
      </c>
      <c r="B329">
        <v>19</v>
      </c>
      <c r="I329" s="13">
        <v>43367</v>
      </c>
      <c r="J329">
        <v>23</v>
      </c>
      <c r="Q329" s="13">
        <v>43367</v>
      </c>
    </row>
    <row r="330" spans="1:17" hidden="1" x14ac:dyDescent="0.3">
      <c r="A330" s="13">
        <v>43368</v>
      </c>
      <c r="B330">
        <v>16</v>
      </c>
      <c r="I330" s="13">
        <v>43368</v>
      </c>
      <c r="J330">
        <v>29</v>
      </c>
      <c r="Q330" s="13">
        <v>43368</v>
      </c>
    </row>
    <row r="331" spans="1:17" hidden="1" x14ac:dyDescent="0.3">
      <c r="A331" s="13">
        <v>43369</v>
      </c>
      <c r="B331">
        <v>16</v>
      </c>
      <c r="I331" s="13">
        <v>43369</v>
      </c>
      <c r="J331">
        <v>34</v>
      </c>
      <c r="Q331" s="13">
        <v>43369</v>
      </c>
    </row>
    <row r="332" spans="1:17" hidden="1" x14ac:dyDescent="0.3">
      <c r="A332" s="13">
        <v>43370</v>
      </c>
      <c r="B332">
        <v>14</v>
      </c>
      <c r="I332" s="13">
        <v>43370</v>
      </c>
      <c r="J332">
        <v>24</v>
      </c>
      <c r="Q332" s="13">
        <v>43370</v>
      </c>
    </row>
    <row r="333" spans="1:17" hidden="1" x14ac:dyDescent="0.3">
      <c r="A333" s="13">
        <v>43371</v>
      </c>
      <c r="B333">
        <v>13</v>
      </c>
      <c r="I333" s="13">
        <v>43371</v>
      </c>
      <c r="J333">
        <v>24</v>
      </c>
      <c r="Q333" s="13">
        <v>43371</v>
      </c>
    </row>
    <row r="334" spans="1:17" hidden="1" x14ac:dyDescent="0.3">
      <c r="A334" s="13">
        <v>43372</v>
      </c>
      <c r="B334">
        <v>17</v>
      </c>
      <c r="I334" s="13">
        <v>43372</v>
      </c>
      <c r="J334">
        <v>25</v>
      </c>
      <c r="Q334" s="13">
        <v>43372</v>
      </c>
    </row>
    <row r="335" spans="1:17" hidden="1" x14ac:dyDescent="0.3">
      <c r="A335" s="13">
        <v>43373</v>
      </c>
      <c r="B335">
        <v>14</v>
      </c>
      <c r="I335" s="13">
        <v>43373</v>
      </c>
      <c r="J335">
        <v>26</v>
      </c>
      <c r="Q335" s="13">
        <v>43373</v>
      </c>
    </row>
    <row r="336" spans="1:17" hidden="1" x14ac:dyDescent="0.3">
      <c r="A336" s="13">
        <v>43374</v>
      </c>
      <c r="B336">
        <v>18</v>
      </c>
      <c r="I336" s="13">
        <v>43374</v>
      </c>
      <c r="J336">
        <v>30</v>
      </c>
      <c r="Q336" s="13">
        <v>43374</v>
      </c>
    </row>
    <row r="337" spans="1:17" hidden="1" x14ac:dyDescent="0.3">
      <c r="A337" s="13">
        <v>43375</v>
      </c>
      <c r="B337">
        <v>11</v>
      </c>
      <c r="I337" s="13">
        <v>43375</v>
      </c>
      <c r="J337">
        <v>33</v>
      </c>
      <c r="Q337" s="13">
        <v>43375</v>
      </c>
    </row>
    <row r="338" spans="1:17" hidden="1" x14ac:dyDescent="0.3">
      <c r="A338" s="13">
        <v>43376</v>
      </c>
      <c r="B338">
        <v>16</v>
      </c>
      <c r="I338" s="13">
        <v>43376</v>
      </c>
      <c r="J338">
        <v>29</v>
      </c>
      <c r="Q338" s="13">
        <v>43376</v>
      </c>
    </row>
    <row r="339" spans="1:17" hidden="1" x14ac:dyDescent="0.3">
      <c r="A339" s="13">
        <v>43377</v>
      </c>
      <c r="B339">
        <v>17</v>
      </c>
      <c r="I339" s="13">
        <v>43377</v>
      </c>
      <c r="J339">
        <v>30</v>
      </c>
      <c r="Q339" s="13">
        <v>43377</v>
      </c>
    </row>
    <row r="340" spans="1:17" hidden="1" x14ac:dyDescent="0.3">
      <c r="A340" s="13">
        <v>43378</v>
      </c>
      <c r="B340">
        <v>18</v>
      </c>
      <c r="I340" s="13">
        <v>43378</v>
      </c>
      <c r="J340">
        <v>29</v>
      </c>
      <c r="Q340" s="13">
        <v>43378</v>
      </c>
    </row>
    <row r="341" spans="1:17" hidden="1" x14ac:dyDescent="0.3">
      <c r="A341" s="13">
        <v>43379</v>
      </c>
      <c r="B341">
        <v>18</v>
      </c>
      <c r="I341" s="13">
        <v>43379</v>
      </c>
      <c r="J341">
        <v>26</v>
      </c>
      <c r="Q341" s="13">
        <v>43379</v>
      </c>
    </row>
    <row r="342" spans="1:17" hidden="1" x14ac:dyDescent="0.3">
      <c r="A342" s="13">
        <v>43380</v>
      </c>
      <c r="B342">
        <v>21</v>
      </c>
      <c r="I342" s="13">
        <v>43380</v>
      </c>
      <c r="J342">
        <v>26</v>
      </c>
      <c r="Q342" s="13">
        <v>43380</v>
      </c>
    </row>
    <row r="343" spans="1:17" hidden="1" x14ac:dyDescent="0.3">
      <c r="A343" s="13">
        <v>43381</v>
      </c>
      <c r="B343">
        <v>22</v>
      </c>
      <c r="I343" s="13">
        <v>43381</v>
      </c>
      <c r="J343">
        <v>32</v>
      </c>
      <c r="Q343" s="13">
        <v>43381</v>
      </c>
    </row>
    <row r="344" spans="1:17" hidden="1" x14ac:dyDescent="0.3">
      <c r="A344" s="13">
        <v>43382</v>
      </c>
      <c r="B344">
        <v>18</v>
      </c>
      <c r="I344" s="13">
        <v>43382</v>
      </c>
      <c r="J344">
        <v>31</v>
      </c>
      <c r="Q344" s="13">
        <v>43382</v>
      </c>
    </row>
    <row r="345" spans="1:17" hidden="1" x14ac:dyDescent="0.3">
      <c r="A345" s="13">
        <v>43383</v>
      </c>
      <c r="B345">
        <v>17</v>
      </c>
      <c r="I345" s="13">
        <v>43383</v>
      </c>
      <c r="J345">
        <v>25</v>
      </c>
      <c r="Q345" s="13">
        <v>43383</v>
      </c>
    </row>
    <row r="346" spans="1:17" hidden="1" x14ac:dyDescent="0.3">
      <c r="A346" s="13">
        <v>43384</v>
      </c>
      <c r="B346">
        <v>15</v>
      </c>
      <c r="I346" s="13">
        <v>43384</v>
      </c>
      <c r="J346">
        <v>29</v>
      </c>
      <c r="Q346" s="13">
        <v>43384</v>
      </c>
    </row>
    <row r="347" spans="1:17" hidden="1" x14ac:dyDescent="0.3">
      <c r="A347" s="13">
        <v>43385</v>
      </c>
      <c r="B347">
        <v>19</v>
      </c>
      <c r="I347" s="13">
        <v>43385</v>
      </c>
      <c r="J347">
        <v>37</v>
      </c>
      <c r="Q347" s="13">
        <v>43385</v>
      </c>
    </row>
    <row r="348" spans="1:17" hidden="1" x14ac:dyDescent="0.3">
      <c r="A348" s="13">
        <v>43386</v>
      </c>
      <c r="B348">
        <v>23</v>
      </c>
      <c r="I348" s="13">
        <v>43386</v>
      </c>
      <c r="J348">
        <v>32</v>
      </c>
      <c r="Q348" s="13">
        <v>43386</v>
      </c>
    </row>
    <row r="349" spans="1:17" hidden="1" x14ac:dyDescent="0.3">
      <c r="A349" s="13">
        <v>43387</v>
      </c>
      <c r="B349">
        <v>20</v>
      </c>
      <c r="I349" s="13">
        <v>43387</v>
      </c>
      <c r="J349">
        <v>30</v>
      </c>
      <c r="Q349" s="13">
        <v>43387</v>
      </c>
    </row>
    <row r="350" spans="1:17" hidden="1" x14ac:dyDescent="0.3">
      <c r="A350" s="13">
        <v>43388</v>
      </c>
      <c r="B350">
        <v>23</v>
      </c>
      <c r="I350" s="13">
        <v>43388</v>
      </c>
      <c r="J350">
        <v>28</v>
      </c>
      <c r="Q350" s="13">
        <v>43388</v>
      </c>
    </row>
    <row r="351" spans="1:17" hidden="1" x14ac:dyDescent="0.3">
      <c r="A351" s="13">
        <v>43389</v>
      </c>
      <c r="B351">
        <v>23</v>
      </c>
      <c r="I351" s="13">
        <v>43389</v>
      </c>
      <c r="J351">
        <v>29</v>
      </c>
      <c r="Q351" s="13">
        <v>43389</v>
      </c>
    </row>
    <row r="352" spans="1:17" hidden="1" x14ac:dyDescent="0.3">
      <c r="A352" s="13">
        <v>43390</v>
      </c>
      <c r="B352">
        <v>13</v>
      </c>
      <c r="I352" s="13">
        <v>43390</v>
      </c>
      <c r="J352">
        <v>28</v>
      </c>
      <c r="Q352" s="13">
        <v>43390</v>
      </c>
    </row>
    <row r="353" spans="1:17" hidden="1" x14ac:dyDescent="0.3">
      <c r="A353" s="13">
        <v>43391</v>
      </c>
      <c r="B353">
        <v>16</v>
      </c>
      <c r="I353" s="13">
        <v>43391</v>
      </c>
      <c r="J353">
        <v>35</v>
      </c>
      <c r="Q353" s="13">
        <v>43391</v>
      </c>
    </row>
    <row r="354" spans="1:17" hidden="1" x14ac:dyDescent="0.3">
      <c r="A354" s="13">
        <v>43392</v>
      </c>
      <c r="B354">
        <v>17</v>
      </c>
      <c r="I354" s="13">
        <v>43392</v>
      </c>
      <c r="J354">
        <v>37</v>
      </c>
      <c r="Q354" s="13">
        <v>43392</v>
      </c>
    </row>
    <row r="355" spans="1:17" hidden="1" x14ac:dyDescent="0.3">
      <c r="A355" s="13">
        <v>43393</v>
      </c>
      <c r="B355">
        <v>23</v>
      </c>
      <c r="I355" s="13">
        <v>43393</v>
      </c>
      <c r="J355">
        <v>28</v>
      </c>
      <c r="Q355" s="13">
        <v>43393</v>
      </c>
    </row>
    <row r="356" spans="1:17" hidden="1" x14ac:dyDescent="0.3">
      <c r="A356" s="13">
        <v>43394</v>
      </c>
      <c r="B356">
        <v>18</v>
      </c>
      <c r="I356" s="13">
        <v>43394</v>
      </c>
      <c r="J356">
        <v>26</v>
      </c>
      <c r="Q356" s="13">
        <v>43394</v>
      </c>
    </row>
    <row r="357" spans="1:17" hidden="1" x14ac:dyDescent="0.3">
      <c r="A357" s="13">
        <v>43395</v>
      </c>
      <c r="B357">
        <v>22</v>
      </c>
      <c r="I357" s="13">
        <v>43395</v>
      </c>
      <c r="J357">
        <v>27</v>
      </c>
      <c r="Q357" s="13">
        <v>43395</v>
      </c>
    </row>
    <row r="358" spans="1:17" hidden="1" x14ac:dyDescent="0.3">
      <c r="A358" s="13">
        <v>43396</v>
      </c>
      <c r="B358">
        <v>17</v>
      </c>
      <c r="I358" s="13">
        <v>43396</v>
      </c>
      <c r="J358">
        <v>31</v>
      </c>
      <c r="Q358" s="13">
        <v>43396</v>
      </c>
    </row>
    <row r="359" spans="1:17" hidden="1" x14ac:dyDescent="0.3">
      <c r="A359" s="13">
        <v>43397</v>
      </c>
      <c r="B359">
        <v>16</v>
      </c>
      <c r="I359" s="13">
        <v>43397</v>
      </c>
      <c r="J359">
        <v>24</v>
      </c>
      <c r="Q359" s="13">
        <v>43397</v>
      </c>
    </row>
    <row r="360" spans="1:17" hidden="1" x14ac:dyDescent="0.3">
      <c r="A360" s="13">
        <v>43398</v>
      </c>
      <c r="B360">
        <v>14</v>
      </c>
      <c r="I360" s="13">
        <v>43398</v>
      </c>
      <c r="J360">
        <v>28</v>
      </c>
      <c r="Q360" s="13">
        <v>43398</v>
      </c>
    </row>
    <row r="361" spans="1:17" hidden="1" x14ac:dyDescent="0.3">
      <c r="A361" s="13">
        <v>43399</v>
      </c>
      <c r="B361">
        <v>16</v>
      </c>
      <c r="I361" s="13">
        <v>43399</v>
      </c>
      <c r="J361">
        <v>29</v>
      </c>
      <c r="Q361" s="13">
        <v>43399</v>
      </c>
    </row>
    <row r="362" spans="1:17" hidden="1" x14ac:dyDescent="0.3">
      <c r="A362" s="13">
        <v>43400</v>
      </c>
      <c r="B362">
        <v>18</v>
      </c>
      <c r="I362" s="13">
        <v>43400</v>
      </c>
      <c r="J362">
        <v>19</v>
      </c>
      <c r="Q362" s="13">
        <v>43400</v>
      </c>
    </row>
    <row r="363" spans="1:17" hidden="1" x14ac:dyDescent="0.3">
      <c r="A363" s="13">
        <v>43401</v>
      </c>
      <c r="B363">
        <v>19</v>
      </c>
      <c r="I363" s="13">
        <v>43401</v>
      </c>
      <c r="J363">
        <v>24</v>
      </c>
      <c r="Q363" s="13">
        <v>43401</v>
      </c>
    </row>
    <row r="364" spans="1:17" hidden="1" x14ac:dyDescent="0.3">
      <c r="A364" s="13">
        <v>43402</v>
      </c>
      <c r="B364">
        <v>28</v>
      </c>
      <c r="I364" s="13">
        <v>43402</v>
      </c>
      <c r="J364">
        <v>21</v>
      </c>
      <c r="Q364" s="13">
        <v>43402</v>
      </c>
    </row>
    <row r="365" spans="1:17" hidden="1" x14ac:dyDescent="0.3">
      <c r="A365" s="13">
        <v>43403</v>
      </c>
      <c r="B365">
        <v>15</v>
      </c>
      <c r="I365" s="13">
        <v>43403</v>
      </c>
      <c r="J365">
        <v>38</v>
      </c>
      <c r="Q365" s="13">
        <v>43403</v>
      </c>
    </row>
    <row r="366" spans="1:17" hidden="1" x14ac:dyDescent="0.3">
      <c r="A366" s="13">
        <v>43404</v>
      </c>
      <c r="B366">
        <v>15</v>
      </c>
      <c r="I366" s="13">
        <v>43404</v>
      </c>
      <c r="J366">
        <v>26</v>
      </c>
      <c r="Q366" s="13">
        <v>43404</v>
      </c>
    </row>
    <row r="367" spans="1:17" hidden="1" x14ac:dyDescent="0.3">
      <c r="A367" s="13">
        <v>43405</v>
      </c>
      <c r="B367">
        <v>17</v>
      </c>
      <c r="I367" s="13">
        <v>43405</v>
      </c>
      <c r="J367">
        <v>32</v>
      </c>
      <c r="Q367" s="13">
        <v>43405</v>
      </c>
    </row>
    <row r="368" spans="1:17" hidden="1" x14ac:dyDescent="0.3">
      <c r="A368" s="13">
        <v>43406</v>
      </c>
      <c r="B368">
        <v>13</v>
      </c>
      <c r="I368" s="13">
        <v>43406</v>
      </c>
      <c r="J368">
        <v>33</v>
      </c>
      <c r="Q368" s="13">
        <v>43406</v>
      </c>
    </row>
    <row r="369" spans="1:17" hidden="1" x14ac:dyDescent="0.3">
      <c r="A369" s="13">
        <v>43407</v>
      </c>
      <c r="B369">
        <v>21</v>
      </c>
      <c r="I369" s="13">
        <v>43407</v>
      </c>
      <c r="J369">
        <v>25</v>
      </c>
      <c r="Q369" s="13">
        <v>43407</v>
      </c>
    </row>
    <row r="370" spans="1:17" hidden="1" x14ac:dyDescent="0.3">
      <c r="A370" s="13">
        <v>43408</v>
      </c>
      <c r="B370">
        <v>17</v>
      </c>
      <c r="I370" s="13">
        <v>43408</v>
      </c>
      <c r="J370">
        <v>29</v>
      </c>
      <c r="Q370" s="13">
        <v>43408</v>
      </c>
    </row>
    <row r="371" spans="1:17" hidden="1" x14ac:dyDescent="0.3">
      <c r="A371" s="13">
        <v>43409</v>
      </c>
      <c r="B371">
        <v>17</v>
      </c>
      <c r="I371" s="13">
        <v>43409</v>
      </c>
      <c r="J371">
        <v>35</v>
      </c>
      <c r="Q371" s="13">
        <v>43409</v>
      </c>
    </row>
    <row r="372" spans="1:17" hidden="1" x14ac:dyDescent="0.3">
      <c r="A372" s="13">
        <v>43410</v>
      </c>
      <c r="B372">
        <v>25</v>
      </c>
      <c r="I372" s="13">
        <v>43410</v>
      </c>
      <c r="J372">
        <v>31</v>
      </c>
      <c r="Q372" s="13">
        <v>43410</v>
      </c>
    </row>
    <row r="373" spans="1:17" hidden="1" x14ac:dyDescent="0.3">
      <c r="A373" s="13">
        <v>43411</v>
      </c>
      <c r="B373">
        <v>15</v>
      </c>
      <c r="I373" s="13">
        <v>43411</v>
      </c>
      <c r="J373">
        <v>32</v>
      </c>
      <c r="Q373" s="13">
        <v>43411</v>
      </c>
    </row>
    <row r="374" spans="1:17" hidden="1" x14ac:dyDescent="0.3">
      <c r="A374" s="13">
        <v>43412</v>
      </c>
      <c r="B374">
        <v>23</v>
      </c>
      <c r="I374" s="13">
        <v>43412</v>
      </c>
      <c r="J374">
        <v>39</v>
      </c>
      <c r="Q374" s="13">
        <v>43412</v>
      </c>
    </row>
    <row r="375" spans="1:17" hidden="1" x14ac:dyDescent="0.3">
      <c r="A375" s="13">
        <v>43413</v>
      </c>
      <c r="B375">
        <v>16</v>
      </c>
      <c r="I375" s="13">
        <v>43413</v>
      </c>
      <c r="J375">
        <v>32</v>
      </c>
      <c r="Q375" s="13">
        <v>43413</v>
      </c>
    </row>
    <row r="376" spans="1:17" hidden="1" x14ac:dyDescent="0.3">
      <c r="A376" s="13">
        <v>43414</v>
      </c>
      <c r="B376">
        <v>21</v>
      </c>
      <c r="I376" s="13">
        <v>43414</v>
      </c>
      <c r="J376">
        <v>34</v>
      </c>
      <c r="Q376" s="13">
        <v>43414</v>
      </c>
    </row>
    <row r="377" spans="1:17" hidden="1" x14ac:dyDescent="0.3">
      <c r="A377" s="13">
        <v>43415</v>
      </c>
      <c r="B377">
        <v>16</v>
      </c>
      <c r="I377" s="13">
        <v>43415</v>
      </c>
      <c r="J377">
        <v>34</v>
      </c>
      <c r="Q377" s="13">
        <v>43415</v>
      </c>
    </row>
    <row r="378" spans="1:17" hidden="1" x14ac:dyDescent="0.3">
      <c r="A378" s="13">
        <v>43416</v>
      </c>
      <c r="B378">
        <v>25</v>
      </c>
      <c r="I378" s="13">
        <v>43416</v>
      </c>
      <c r="J378">
        <v>35</v>
      </c>
      <c r="Q378" s="13">
        <v>43416</v>
      </c>
    </row>
    <row r="379" spans="1:17" hidden="1" x14ac:dyDescent="0.3">
      <c r="A379" s="13">
        <v>43417</v>
      </c>
      <c r="B379">
        <v>18</v>
      </c>
      <c r="I379" s="13">
        <v>43417</v>
      </c>
      <c r="J379">
        <v>32</v>
      </c>
      <c r="Q379" s="13">
        <v>43417</v>
      </c>
    </row>
    <row r="380" spans="1:17" hidden="1" x14ac:dyDescent="0.3">
      <c r="A380" s="13">
        <v>43418</v>
      </c>
      <c r="B380">
        <v>15</v>
      </c>
      <c r="I380" s="13">
        <v>43418</v>
      </c>
      <c r="J380">
        <v>31</v>
      </c>
      <c r="Q380" s="13">
        <v>43418</v>
      </c>
    </row>
    <row r="381" spans="1:17" hidden="1" x14ac:dyDescent="0.3">
      <c r="A381" s="13">
        <v>43419</v>
      </c>
      <c r="B381">
        <v>21</v>
      </c>
      <c r="I381" s="13">
        <v>43419</v>
      </c>
      <c r="J381">
        <v>33</v>
      </c>
      <c r="Q381" s="13">
        <v>43419</v>
      </c>
    </row>
    <row r="382" spans="1:17" hidden="1" x14ac:dyDescent="0.3">
      <c r="A382" s="13">
        <v>43420</v>
      </c>
      <c r="B382">
        <v>19</v>
      </c>
      <c r="I382" s="13">
        <v>43420</v>
      </c>
      <c r="J382">
        <v>35</v>
      </c>
      <c r="Q382" s="13">
        <v>43420</v>
      </c>
    </row>
    <row r="383" spans="1:17" hidden="1" x14ac:dyDescent="0.3">
      <c r="A383" s="13">
        <v>43421</v>
      </c>
      <c r="B383">
        <v>24</v>
      </c>
      <c r="I383" s="13">
        <v>43421</v>
      </c>
      <c r="J383">
        <v>37</v>
      </c>
      <c r="Q383" s="13">
        <v>43421</v>
      </c>
    </row>
    <row r="384" spans="1:17" hidden="1" x14ac:dyDescent="0.3">
      <c r="A384" s="13">
        <v>43422</v>
      </c>
      <c r="B384">
        <v>21</v>
      </c>
      <c r="I384" s="13">
        <v>43422</v>
      </c>
      <c r="J384">
        <v>31</v>
      </c>
      <c r="Q384" s="13">
        <v>43422</v>
      </c>
    </row>
    <row r="385" spans="1:17" hidden="1" x14ac:dyDescent="0.3">
      <c r="A385" s="13">
        <v>43423</v>
      </c>
      <c r="B385">
        <v>24</v>
      </c>
      <c r="I385" s="13">
        <v>43423</v>
      </c>
      <c r="J385">
        <v>33</v>
      </c>
      <c r="Q385" s="13">
        <v>43423</v>
      </c>
    </row>
    <row r="386" spans="1:17" hidden="1" x14ac:dyDescent="0.3">
      <c r="A386" s="13">
        <v>43424</v>
      </c>
      <c r="B386">
        <v>24</v>
      </c>
      <c r="I386" s="13">
        <v>43424</v>
      </c>
      <c r="J386">
        <v>36</v>
      </c>
      <c r="Q386" s="13">
        <v>43424</v>
      </c>
    </row>
    <row r="387" spans="1:17" hidden="1" x14ac:dyDescent="0.3">
      <c r="A387" s="13">
        <v>43425</v>
      </c>
      <c r="B387">
        <v>22</v>
      </c>
      <c r="I387" s="13">
        <v>43425</v>
      </c>
      <c r="J387">
        <v>37</v>
      </c>
      <c r="Q387" s="13">
        <v>43425</v>
      </c>
    </row>
    <row r="388" spans="1:17" hidden="1" x14ac:dyDescent="0.3">
      <c r="A388" s="13">
        <v>43426</v>
      </c>
      <c r="B388">
        <v>2</v>
      </c>
      <c r="I388" s="13">
        <v>43426</v>
      </c>
      <c r="J388">
        <v>3</v>
      </c>
      <c r="Q388" s="13">
        <v>43426</v>
      </c>
    </row>
    <row r="389" spans="1:17" hidden="1" x14ac:dyDescent="0.3">
      <c r="A389" s="13">
        <v>43427</v>
      </c>
      <c r="B389">
        <v>19</v>
      </c>
      <c r="I389" s="13">
        <v>43427</v>
      </c>
      <c r="J389">
        <v>25</v>
      </c>
      <c r="Q389" s="13">
        <v>43427</v>
      </c>
    </row>
    <row r="390" spans="1:17" hidden="1" x14ac:dyDescent="0.3">
      <c r="A390" s="13">
        <v>43428</v>
      </c>
      <c r="B390">
        <v>22</v>
      </c>
      <c r="I390" s="13">
        <v>43428</v>
      </c>
      <c r="J390">
        <v>21</v>
      </c>
      <c r="Q390" s="13">
        <v>43428</v>
      </c>
    </row>
    <row r="391" spans="1:17" hidden="1" x14ac:dyDescent="0.3">
      <c r="A391" s="13">
        <v>43429</v>
      </c>
      <c r="B391">
        <v>14</v>
      </c>
      <c r="I391" s="13">
        <v>43429</v>
      </c>
      <c r="J391">
        <v>25</v>
      </c>
      <c r="Q391" s="13">
        <v>43429</v>
      </c>
    </row>
    <row r="392" spans="1:17" hidden="1" x14ac:dyDescent="0.3">
      <c r="A392" s="13">
        <v>43430</v>
      </c>
      <c r="B392">
        <v>17</v>
      </c>
      <c r="I392" s="13">
        <v>43430</v>
      </c>
      <c r="J392">
        <v>30</v>
      </c>
      <c r="Q392" s="13">
        <v>43430</v>
      </c>
    </row>
    <row r="393" spans="1:17" hidden="1" x14ac:dyDescent="0.3">
      <c r="A393" s="13">
        <v>43431</v>
      </c>
      <c r="B393">
        <v>14</v>
      </c>
      <c r="I393" s="13">
        <v>43431</v>
      </c>
      <c r="J393">
        <v>34</v>
      </c>
      <c r="Q393" s="13">
        <v>43431</v>
      </c>
    </row>
    <row r="394" spans="1:17" hidden="1" x14ac:dyDescent="0.3">
      <c r="A394" s="13">
        <v>43432</v>
      </c>
      <c r="B394">
        <v>16</v>
      </c>
      <c r="I394" s="13">
        <v>43432</v>
      </c>
      <c r="J394">
        <v>31</v>
      </c>
      <c r="Q394" s="13">
        <v>43432</v>
      </c>
    </row>
    <row r="395" spans="1:17" hidden="1" x14ac:dyDescent="0.3">
      <c r="A395" s="13">
        <v>43433</v>
      </c>
      <c r="B395">
        <v>21</v>
      </c>
      <c r="I395" s="13">
        <v>43433</v>
      </c>
      <c r="J395">
        <v>27</v>
      </c>
      <c r="Q395" s="13">
        <v>43433</v>
      </c>
    </row>
    <row r="396" spans="1:17" hidden="1" x14ac:dyDescent="0.3">
      <c r="A396" s="13">
        <v>43434</v>
      </c>
      <c r="B396">
        <v>14</v>
      </c>
      <c r="I396" s="13">
        <v>43434</v>
      </c>
      <c r="J396">
        <v>27</v>
      </c>
      <c r="Q396" s="13">
        <v>43434</v>
      </c>
    </row>
    <row r="397" spans="1:17" hidden="1" x14ac:dyDescent="0.3">
      <c r="A397" s="13">
        <v>43435</v>
      </c>
      <c r="B397">
        <v>13</v>
      </c>
      <c r="I397" s="13">
        <v>43435</v>
      </c>
      <c r="J397">
        <v>24</v>
      </c>
      <c r="Q397" s="13">
        <v>43435</v>
      </c>
    </row>
    <row r="398" spans="1:17" hidden="1" x14ac:dyDescent="0.3">
      <c r="A398" s="13">
        <v>43436</v>
      </c>
      <c r="B398">
        <v>11</v>
      </c>
      <c r="I398" s="13">
        <v>43436</v>
      </c>
      <c r="J398">
        <v>20</v>
      </c>
      <c r="Q398" s="13">
        <v>43436</v>
      </c>
    </row>
    <row r="399" spans="1:17" hidden="1" x14ac:dyDescent="0.3">
      <c r="A399" s="13">
        <v>43437</v>
      </c>
      <c r="B399">
        <v>16</v>
      </c>
      <c r="I399" s="13">
        <v>43437</v>
      </c>
      <c r="J399">
        <v>37</v>
      </c>
      <c r="Q399" s="13">
        <v>43437</v>
      </c>
    </row>
    <row r="400" spans="1:17" hidden="1" x14ac:dyDescent="0.3">
      <c r="A400" s="13">
        <v>43438</v>
      </c>
      <c r="B400">
        <v>23</v>
      </c>
      <c r="I400" s="13">
        <v>43438</v>
      </c>
      <c r="J400">
        <v>34</v>
      </c>
      <c r="Q400" s="13">
        <v>43438</v>
      </c>
    </row>
    <row r="401" spans="1:17" hidden="1" x14ac:dyDescent="0.3">
      <c r="A401" s="13">
        <v>43439</v>
      </c>
      <c r="B401">
        <v>16</v>
      </c>
      <c r="I401" s="13">
        <v>43439</v>
      </c>
      <c r="J401">
        <v>30</v>
      </c>
      <c r="Q401" s="13">
        <v>43439</v>
      </c>
    </row>
    <row r="402" spans="1:17" hidden="1" x14ac:dyDescent="0.3">
      <c r="A402" s="13">
        <v>43440</v>
      </c>
      <c r="B402">
        <v>18</v>
      </c>
      <c r="I402" s="13">
        <v>43440</v>
      </c>
      <c r="J402">
        <v>26</v>
      </c>
      <c r="Q402" s="13">
        <v>43440</v>
      </c>
    </row>
    <row r="403" spans="1:17" hidden="1" x14ac:dyDescent="0.3">
      <c r="A403" s="13">
        <v>43441</v>
      </c>
      <c r="B403">
        <v>16</v>
      </c>
      <c r="I403" s="13">
        <v>43441</v>
      </c>
      <c r="J403">
        <v>33</v>
      </c>
      <c r="Q403" s="13">
        <v>43441</v>
      </c>
    </row>
    <row r="404" spans="1:17" hidden="1" x14ac:dyDescent="0.3">
      <c r="A404" s="13">
        <v>43442</v>
      </c>
      <c r="B404">
        <v>17</v>
      </c>
      <c r="I404" s="13">
        <v>43442</v>
      </c>
      <c r="J404">
        <v>21</v>
      </c>
      <c r="Q404" s="13">
        <v>43442</v>
      </c>
    </row>
    <row r="405" spans="1:17" hidden="1" x14ac:dyDescent="0.3">
      <c r="A405" s="13">
        <v>43443</v>
      </c>
      <c r="B405">
        <v>18</v>
      </c>
      <c r="I405" s="13">
        <v>43443</v>
      </c>
      <c r="J405">
        <v>35</v>
      </c>
      <c r="Q405" s="13">
        <v>43443</v>
      </c>
    </row>
    <row r="406" spans="1:17" hidden="1" x14ac:dyDescent="0.3">
      <c r="A406" s="13">
        <v>43444</v>
      </c>
      <c r="B406">
        <v>19</v>
      </c>
      <c r="I406" s="13">
        <v>43444</v>
      </c>
      <c r="J406">
        <v>36</v>
      </c>
      <c r="Q406" s="13">
        <v>43444</v>
      </c>
    </row>
    <row r="407" spans="1:17" hidden="1" x14ac:dyDescent="0.3">
      <c r="A407" s="13">
        <v>43445</v>
      </c>
      <c r="B407">
        <v>18</v>
      </c>
      <c r="I407" s="13">
        <v>43445</v>
      </c>
      <c r="J407">
        <v>34</v>
      </c>
      <c r="Q407" s="13">
        <v>43445</v>
      </c>
    </row>
    <row r="408" spans="1:17" hidden="1" x14ac:dyDescent="0.3">
      <c r="A408" s="13">
        <v>43446</v>
      </c>
      <c r="B408">
        <v>13</v>
      </c>
      <c r="I408" s="13">
        <v>43446</v>
      </c>
      <c r="J408">
        <v>27</v>
      </c>
      <c r="Q408" s="13">
        <v>43446</v>
      </c>
    </row>
    <row r="409" spans="1:17" hidden="1" x14ac:dyDescent="0.3">
      <c r="A409" s="13">
        <v>43447</v>
      </c>
      <c r="B409">
        <v>19</v>
      </c>
      <c r="I409" s="13">
        <v>43447</v>
      </c>
      <c r="J409">
        <v>32</v>
      </c>
      <c r="Q409" s="13">
        <v>43447</v>
      </c>
    </row>
    <row r="410" spans="1:17" hidden="1" x14ac:dyDescent="0.3">
      <c r="A410" s="13">
        <v>43448</v>
      </c>
      <c r="B410">
        <v>19</v>
      </c>
      <c r="I410" s="13">
        <v>43448</v>
      </c>
      <c r="J410">
        <v>22</v>
      </c>
      <c r="Q410" s="13">
        <v>43448</v>
      </c>
    </row>
    <row r="411" spans="1:17" hidden="1" x14ac:dyDescent="0.3">
      <c r="A411" s="13">
        <v>43449</v>
      </c>
      <c r="B411">
        <v>21</v>
      </c>
      <c r="I411" s="13">
        <v>43449</v>
      </c>
      <c r="J411">
        <v>28</v>
      </c>
      <c r="Q411" s="13">
        <v>43449</v>
      </c>
    </row>
    <row r="412" spans="1:17" hidden="1" x14ac:dyDescent="0.3">
      <c r="A412" s="13">
        <v>43450</v>
      </c>
      <c r="B412">
        <v>17</v>
      </c>
      <c r="I412" s="13">
        <v>43450</v>
      </c>
      <c r="J412">
        <v>25</v>
      </c>
      <c r="Q412" s="13">
        <v>43450</v>
      </c>
    </row>
    <row r="413" spans="1:17" hidden="1" x14ac:dyDescent="0.3">
      <c r="A413" s="13">
        <v>43451</v>
      </c>
      <c r="B413">
        <v>19</v>
      </c>
      <c r="I413" s="13">
        <v>43451</v>
      </c>
      <c r="J413">
        <v>30</v>
      </c>
      <c r="Q413" s="13">
        <v>43451</v>
      </c>
    </row>
    <row r="414" spans="1:17" hidden="1" x14ac:dyDescent="0.3">
      <c r="A414" s="13">
        <v>43452</v>
      </c>
      <c r="B414">
        <v>16</v>
      </c>
      <c r="I414" s="13">
        <v>43452</v>
      </c>
      <c r="J414">
        <v>32</v>
      </c>
      <c r="Q414" s="13">
        <v>43452</v>
      </c>
    </row>
    <row r="415" spans="1:17" hidden="1" x14ac:dyDescent="0.3">
      <c r="A415" s="13">
        <v>43453</v>
      </c>
      <c r="B415">
        <v>15</v>
      </c>
      <c r="I415" s="13">
        <v>43453</v>
      </c>
      <c r="J415">
        <v>30</v>
      </c>
      <c r="Q415" s="13">
        <v>43453</v>
      </c>
    </row>
    <row r="416" spans="1:17" hidden="1" x14ac:dyDescent="0.3">
      <c r="A416" s="13">
        <v>43454</v>
      </c>
      <c r="B416">
        <v>17</v>
      </c>
      <c r="I416" s="13">
        <v>43454</v>
      </c>
      <c r="J416">
        <v>30</v>
      </c>
      <c r="Q416" s="13">
        <v>43454</v>
      </c>
    </row>
    <row r="417" spans="1:17" hidden="1" x14ac:dyDescent="0.3">
      <c r="A417" s="13">
        <v>43455</v>
      </c>
      <c r="B417">
        <v>19</v>
      </c>
      <c r="I417" s="13">
        <v>43455</v>
      </c>
      <c r="J417">
        <v>27</v>
      </c>
      <c r="Q417" s="13">
        <v>43455</v>
      </c>
    </row>
    <row r="418" spans="1:17" hidden="1" x14ac:dyDescent="0.3">
      <c r="A418" s="13">
        <v>43456</v>
      </c>
      <c r="B418">
        <v>21</v>
      </c>
      <c r="I418" s="13">
        <v>43456</v>
      </c>
      <c r="J418">
        <v>30</v>
      </c>
      <c r="Q418" s="13">
        <v>43456</v>
      </c>
    </row>
    <row r="419" spans="1:17" hidden="1" x14ac:dyDescent="0.3">
      <c r="A419" s="13">
        <v>43457</v>
      </c>
      <c r="B419">
        <v>21</v>
      </c>
      <c r="I419" s="13">
        <v>43457</v>
      </c>
      <c r="J419">
        <v>32</v>
      </c>
      <c r="Q419" s="13">
        <v>43457</v>
      </c>
    </row>
    <row r="420" spans="1:17" hidden="1" x14ac:dyDescent="0.3">
      <c r="A420" s="13">
        <v>43458</v>
      </c>
      <c r="B420">
        <v>20</v>
      </c>
      <c r="I420" s="13">
        <v>43458</v>
      </c>
      <c r="J420">
        <v>26</v>
      </c>
      <c r="Q420" s="13">
        <v>43458</v>
      </c>
    </row>
    <row r="421" spans="1:17" hidden="1" x14ac:dyDescent="0.3">
      <c r="A421" s="13">
        <v>43459</v>
      </c>
      <c r="B421">
        <v>1</v>
      </c>
      <c r="I421" s="13">
        <v>43459</v>
      </c>
      <c r="J421">
        <v>3</v>
      </c>
      <c r="Q421" s="13">
        <v>43459</v>
      </c>
    </row>
    <row r="422" spans="1:17" hidden="1" x14ac:dyDescent="0.3">
      <c r="A422" s="13">
        <v>43460</v>
      </c>
      <c r="B422">
        <v>12</v>
      </c>
      <c r="I422" s="13">
        <v>43460</v>
      </c>
      <c r="J422">
        <v>31</v>
      </c>
      <c r="Q422" s="13">
        <v>43460</v>
      </c>
    </row>
    <row r="423" spans="1:17" hidden="1" x14ac:dyDescent="0.3">
      <c r="A423" s="13">
        <v>43461</v>
      </c>
      <c r="B423">
        <v>21</v>
      </c>
      <c r="I423" s="13">
        <v>43461</v>
      </c>
      <c r="J423">
        <v>27</v>
      </c>
      <c r="Q423" s="13">
        <v>43461</v>
      </c>
    </row>
    <row r="424" spans="1:17" hidden="1" x14ac:dyDescent="0.3">
      <c r="A424" s="13">
        <v>43462</v>
      </c>
      <c r="B424">
        <v>22</v>
      </c>
      <c r="I424" s="13">
        <v>43462</v>
      </c>
      <c r="J424">
        <v>26</v>
      </c>
      <c r="Q424" s="13">
        <v>43462</v>
      </c>
    </row>
    <row r="425" spans="1:17" hidden="1" x14ac:dyDescent="0.3">
      <c r="A425" s="13">
        <v>43463</v>
      </c>
      <c r="B425">
        <v>23</v>
      </c>
      <c r="I425" s="13">
        <v>43463</v>
      </c>
      <c r="J425">
        <v>25</v>
      </c>
      <c r="Q425" s="13">
        <v>43463</v>
      </c>
    </row>
    <row r="426" spans="1:17" hidden="1" x14ac:dyDescent="0.3">
      <c r="A426" s="13">
        <v>43464</v>
      </c>
      <c r="B426">
        <v>17</v>
      </c>
      <c r="I426" s="13">
        <v>43464</v>
      </c>
      <c r="J426">
        <v>26</v>
      </c>
      <c r="Q426" s="13">
        <v>43464</v>
      </c>
    </row>
    <row r="427" spans="1:17" hidden="1" x14ac:dyDescent="0.3">
      <c r="A427" s="13">
        <v>43465</v>
      </c>
      <c r="B427">
        <v>22</v>
      </c>
      <c r="I427" s="13">
        <v>43465</v>
      </c>
      <c r="J427">
        <v>31</v>
      </c>
      <c r="Q427" s="13">
        <v>43465</v>
      </c>
    </row>
    <row r="428" spans="1:17" hidden="1" x14ac:dyDescent="0.3">
      <c r="A428" s="13">
        <v>43466</v>
      </c>
      <c r="B428">
        <v>22</v>
      </c>
      <c r="I428" s="13">
        <v>43466</v>
      </c>
      <c r="J428">
        <v>28</v>
      </c>
      <c r="Q428" s="13">
        <v>43466</v>
      </c>
    </row>
    <row r="429" spans="1:17" hidden="1" x14ac:dyDescent="0.3">
      <c r="A429" s="13">
        <v>43467</v>
      </c>
      <c r="B429">
        <v>21</v>
      </c>
      <c r="I429" s="13">
        <v>43467</v>
      </c>
      <c r="J429">
        <v>34</v>
      </c>
      <c r="Q429" s="13">
        <v>43467</v>
      </c>
    </row>
    <row r="430" spans="1:17" hidden="1" x14ac:dyDescent="0.3">
      <c r="A430" s="13">
        <v>43468</v>
      </c>
      <c r="B430">
        <v>19</v>
      </c>
      <c r="I430" s="13">
        <v>43468</v>
      </c>
      <c r="J430">
        <v>28</v>
      </c>
      <c r="Q430" s="13">
        <v>43468</v>
      </c>
    </row>
    <row r="431" spans="1:17" hidden="1" x14ac:dyDescent="0.3">
      <c r="A431" s="13">
        <v>43469</v>
      </c>
      <c r="B431">
        <v>17</v>
      </c>
      <c r="I431" s="13">
        <v>43469</v>
      </c>
      <c r="J431">
        <v>26</v>
      </c>
      <c r="Q431" s="13">
        <v>43469</v>
      </c>
    </row>
    <row r="432" spans="1:17" hidden="1" x14ac:dyDescent="0.3">
      <c r="A432" s="13">
        <v>43470</v>
      </c>
      <c r="B432">
        <v>26</v>
      </c>
      <c r="I432" s="13">
        <v>43470</v>
      </c>
      <c r="J432">
        <v>29</v>
      </c>
      <c r="Q432" s="13">
        <v>43470</v>
      </c>
    </row>
    <row r="433" spans="1:17" hidden="1" x14ac:dyDescent="0.3">
      <c r="A433" s="13">
        <v>43471</v>
      </c>
      <c r="B433">
        <v>20</v>
      </c>
      <c r="I433" s="13">
        <v>43471</v>
      </c>
      <c r="J433">
        <v>24</v>
      </c>
      <c r="Q433" s="13">
        <v>43471</v>
      </c>
    </row>
    <row r="434" spans="1:17" hidden="1" x14ac:dyDescent="0.3">
      <c r="A434" s="13">
        <v>43472</v>
      </c>
      <c r="B434">
        <v>17</v>
      </c>
      <c r="I434" s="13">
        <v>43472</v>
      </c>
      <c r="J434">
        <v>32</v>
      </c>
      <c r="Q434" s="13">
        <v>43472</v>
      </c>
    </row>
    <row r="435" spans="1:17" hidden="1" x14ac:dyDescent="0.3">
      <c r="A435" s="13">
        <v>43473</v>
      </c>
      <c r="B435">
        <v>22</v>
      </c>
      <c r="I435" s="13">
        <v>43473</v>
      </c>
      <c r="J435">
        <v>26</v>
      </c>
      <c r="Q435" s="13">
        <v>43473</v>
      </c>
    </row>
    <row r="436" spans="1:17" hidden="1" x14ac:dyDescent="0.3">
      <c r="A436" s="13">
        <v>43474</v>
      </c>
      <c r="B436">
        <v>18</v>
      </c>
      <c r="I436" s="13">
        <v>43474</v>
      </c>
      <c r="J436">
        <v>30</v>
      </c>
      <c r="Q436" s="13">
        <v>43474</v>
      </c>
    </row>
    <row r="437" spans="1:17" hidden="1" x14ac:dyDescent="0.3">
      <c r="A437" s="13">
        <v>43475</v>
      </c>
      <c r="B437">
        <v>24</v>
      </c>
      <c r="I437" s="13">
        <v>43475</v>
      </c>
      <c r="J437">
        <v>28</v>
      </c>
      <c r="Q437" s="13">
        <v>43475</v>
      </c>
    </row>
    <row r="438" spans="1:17" hidden="1" x14ac:dyDescent="0.3">
      <c r="A438" s="13">
        <v>43476</v>
      </c>
      <c r="B438">
        <v>14</v>
      </c>
      <c r="I438" s="13">
        <v>43476</v>
      </c>
      <c r="J438">
        <v>27</v>
      </c>
      <c r="Q438" s="13">
        <v>43476</v>
      </c>
    </row>
    <row r="439" spans="1:17" hidden="1" x14ac:dyDescent="0.3">
      <c r="A439" s="13">
        <v>43477</v>
      </c>
      <c r="B439">
        <v>20</v>
      </c>
      <c r="I439" s="13">
        <v>43477</v>
      </c>
      <c r="J439">
        <v>28</v>
      </c>
      <c r="Q439" s="13">
        <v>43477</v>
      </c>
    </row>
    <row r="440" spans="1:17" hidden="1" x14ac:dyDescent="0.3">
      <c r="A440" s="13">
        <v>43478</v>
      </c>
      <c r="B440">
        <v>15</v>
      </c>
      <c r="I440" s="13">
        <v>43478</v>
      </c>
      <c r="J440">
        <v>24</v>
      </c>
      <c r="Q440" s="13">
        <v>43478</v>
      </c>
    </row>
    <row r="441" spans="1:17" hidden="1" x14ac:dyDescent="0.3">
      <c r="A441" s="13">
        <v>43479</v>
      </c>
      <c r="B441">
        <v>25</v>
      </c>
      <c r="I441" s="13">
        <v>43479</v>
      </c>
      <c r="J441">
        <v>33</v>
      </c>
      <c r="Q441" s="13">
        <v>43479</v>
      </c>
    </row>
    <row r="442" spans="1:17" hidden="1" x14ac:dyDescent="0.3">
      <c r="A442" s="13">
        <v>43480</v>
      </c>
      <c r="B442">
        <v>15</v>
      </c>
      <c r="I442" s="13">
        <v>43480</v>
      </c>
      <c r="J442">
        <v>29</v>
      </c>
      <c r="Q442" s="13">
        <v>43480</v>
      </c>
    </row>
    <row r="443" spans="1:17" hidden="1" x14ac:dyDescent="0.3">
      <c r="A443" s="13">
        <v>43481</v>
      </c>
      <c r="B443">
        <v>18</v>
      </c>
      <c r="I443" s="13">
        <v>43481</v>
      </c>
      <c r="J443">
        <v>28</v>
      </c>
      <c r="Q443" s="13">
        <v>43481</v>
      </c>
    </row>
    <row r="444" spans="1:17" hidden="1" x14ac:dyDescent="0.3">
      <c r="A444" s="13">
        <v>43482</v>
      </c>
      <c r="B444">
        <v>24</v>
      </c>
      <c r="I444" s="13">
        <v>43482</v>
      </c>
      <c r="J444">
        <v>26</v>
      </c>
      <c r="Q444" s="13">
        <v>43482</v>
      </c>
    </row>
    <row r="445" spans="1:17" hidden="1" x14ac:dyDescent="0.3">
      <c r="A445" s="13">
        <v>43483</v>
      </c>
      <c r="B445">
        <v>21</v>
      </c>
      <c r="I445" s="13">
        <v>43483</v>
      </c>
      <c r="J445">
        <v>35</v>
      </c>
      <c r="Q445" s="13">
        <v>43483</v>
      </c>
    </row>
    <row r="446" spans="1:17" hidden="1" x14ac:dyDescent="0.3">
      <c r="A446" s="13">
        <v>43484</v>
      </c>
      <c r="B446">
        <v>21</v>
      </c>
      <c r="I446" s="13">
        <v>43484</v>
      </c>
      <c r="J446">
        <v>26</v>
      </c>
      <c r="Q446" s="13">
        <v>43484</v>
      </c>
    </row>
    <row r="447" spans="1:17" hidden="1" x14ac:dyDescent="0.3">
      <c r="A447" s="13">
        <v>43485</v>
      </c>
      <c r="B447">
        <v>23</v>
      </c>
      <c r="I447" s="13">
        <v>43485</v>
      </c>
      <c r="J447">
        <v>29</v>
      </c>
      <c r="Q447" s="13">
        <v>43485</v>
      </c>
    </row>
    <row r="448" spans="1:17" hidden="1" x14ac:dyDescent="0.3">
      <c r="A448" s="13">
        <v>43486</v>
      </c>
      <c r="B448">
        <v>23</v>
      </c>
      <c r="I448" s="13">
        <v>43486</v>
      </c>
      <c r="J448">
        <v>28</v>
      </c>
      <c r="Q448" s="13">
        <v>43486</v>
      </c>
    </row>
    <row r="449" spans="1:17" hidden="1" x14ac:dyDescent="0.3">
      <c r="A449" s="13">
        <v>43487</v>
      </c>
      <c r="B449">
        <v>19</v>
      </c>
      <c r="I449" s="13">
        <v>43487</v>
      </c>
      <c r="J449">
        <v>27</v>
      </c>
      <c r="Q449" s="13">
        <v>43487</v>
      </c>
    </row>
    <row r="450" spans="1:17" hidden="1" x14ac:dyDescent="0.3">
      <c r="A450" s="13">
        <v>43488</v>
      </c>
      <c r="B450">
        <v>17</v>
      </c>
      <c r="I450" s="13">
        <v>43488</v>
      </c>
      <c r="J450">
        <v>28</v>
      </c>
      <c r="Q450" s="13">
        <v>43488</v>
      </c>
    </row>
    <row r="451" spans="1:17" hidden="1" x14ac:dyDescent="0.3">
      <c r="A451" s="13">
        <v>43489</v>
      </c>
      <c r="B451">
        <v>19</v>
      </c>
      <c r="I451" s="13">
        <v>43489</v>
      </c>
      <c r="J451">
        <v>34</v>
      </c>
      <c r="Q451" s="13">
        <v>43489</v>
      </c>
    </row>
    <row r="452" spans="1:17" hidden="1" x14ac:dyDescent="0.3">
      <c r="A452" s="13">
        <v>43490</v>
      </c>
      <c r="B452">
        <v>20</v>
      </c>
      <c r="I452" s="13">
        <v>43490</v>
      </c>
      <c r="J452">
        <v>26</v>
      </c>
      <c r="Q452" s="13">
        <v>43490</v>
      </c>
    </row>
    <row r="453" spans="1:17" hidden="1" x14ac:dyDescent="0.3">
      <c r="A453" s="13">
        <v>43491</v>
      </c>
      <c r="B453">
        <v>23</v>
      </c>
      <c r="I453" s="13">
        <v>43491</v>
      </c>
      <c r="J453">
        <v>24</v>
      </c>
      <c r="Q453" s="13">
        <v>43491</v>
      </c>
    </row>
    <row r="454" spans="1:17" hidden="1" x14ac:dyDescent="0.3">
      <c r="A454" s="13">
        <v>43492</v>
      </c>
      <c r="B454">
        <v>17</v>
      </c>
      <c r="I454" s="13">
        <v>43492</v>
      </c>
      <c r="J454">
        <v>26</v>
      </c>
      <c r="Q454" s="13">
        <v>43492</v>
      </c>
    </row>
    <row r="455" spans="1:17" hidden="1" x14ac:dyDescent="0.3">
      <c r="A455" s="13">
        <v>43493</v>
      </c>
      <c r="B455">
        <v>19</v>
      </c>
      <c r="I455" s="13">
        <v>43493</v>
      </c>
      <c r="J455">
        <v>33</v>
      </c>
      <c r="Q455" s="13">
        <v>43493</v>
      </c>
    </row>
    <row r="456" spans="1:17" hidden="1" x14ac:dyDescent="0.3">
      <c r="A456" s="13">
        <v>43494</v>
      </c>
      <c r="B456">
        <v>18</v>
      </c>
      <c r="I456" s="13">
        <v>43494</v>
      </c>
      <c r="J456">
        <v>25</v>
      </c>
      <c r="Q456" s="13">
        <v>43494</v>
      </c>
    </row>
    <row r="457" spans="1:17" hidden="1" x14ac:dyDescent="0.3">
      <c r="A457" s="13">
        <v>43495</v>
      </c>
      <c r="B457">
        <v>19</v>
      </c>
      <c r="I457" s="13">
        <v>43495</v>
      </c>
      <c r="J457">
        <v>25</v>
      </c>
      <c r="Q457" s="13">
        <v>43495</v>
      </c>
    </row>
    <row r="458" spans="1:17" hidden="1" x14ac:dyDescent="0.3">
      <c r="A458" s="13">
        <v>43496</v>
      </c>
      <c r="B458">
        <v>18</v>
      </c>
      <c r="I458" s="13">
        <v>43496</v>
      </c>
      <c r="J458">
        <v>25</v>
      </c>
      <c r="Q458" s="13">
        <v>43496</v>
      </c>
    </row>
    <row r="459" spans="1:17" hidden="1" x14ac:dyDescent="0.3">
      <c r="A459" s="13">
        <v>43497</v>
      </c>
      <c r="B459">
        <v>19</v>
      </c>
      <c r="I459" s="13">
        <v>43497</v>
      </c>
      <c r="J459">
        <v>34</v>
      </c>
      <c r="Q459" s="13">
        <v>43497</v>
      </c>
    </row>
    <row r="460" spans="1:17" hidden="1" x14ac:dyDescent="0.3">
      <c r="A460" s="13">
        <v>43498</v>
      </c>
      <c r="B460">
        <v>22</v>
      </c>
      <c r="I460" s="13">
        <v>43498</v>
      </c>
      <c r="J460">
        <v>25</v>
      </c>
      <c r="Q460" s="13">
        <v>43498</v>
      </c>
    </row>
    <row r="461" spans="1:17" hidden="1" x14ac:dyDescent="0.3">
      <c r="A461" s="13">
        <v>43499</v>
      </c>
      <c r="B461">
        <v>23</v>
      </c>
      <c r="I461" s="13">
        <v>43499</v>
      </c>
      <c r="J461">
        <v>25</v>
      </c>
      <c r="Q461" s="13">
        <v>43499</v>
      </c>
    </row>
    <row r="462" spans="1:17" hidden="1" x14ac:dyDescent="0.3">
      <c r="A462" s="13">
        <v>43500</v>
      </c>
      <c r="B462">
        <v>24</v>
      </c>
      <c r="I462" s="13">
        <v>43500</v>
      </c>
      <c r="J462">
        <v>30</v>
      </c>
      <c r="Q462" s="13">
        <v>43500</v>
      </c>
    </row>
    <row r="463" spans="1:17" hidden="1" x14ac:dyDescent="0.3">
      <c r="A463" s="13">
        <v>43501</v>
      </c>
      <c r="B463">
        <v>29</v>
      </c>
      <c r="I463" s="13">
        <v>43501</v>
      </c>
      <c r="J463">
        <v>26</v>
      </c>
      <c r="Q463" s="13">
        <v>43501</v>
      </c>
    </row>
    <row r="464" spans="1:17" hidden="1" x14ac:dyDescent="0.3">
      <c r="A464" s="13">
        <v>43502</v>
      </c>
      <c r="B464">
        <v>17</v>
      </c>
      <c r="I464" s="13">
        <v>43502</v>
      </c>
      <c r="J464">
        <v>28</v>
      </c>
      <c r="Q464" s="13">
        <v>43502</v>
      </c>
    </row>
    <row r="465" spans="1:17" hidden="1" x14ac:dyDescent="0.3">
      <c r="A465" s="13">
        <v>43503</v>
      </c>
      <c r="B465">
        <v>15</v>
      </c>
      <c r="I465" s="13">
        <v>43503</v>
      </c>
      <c r="J465">
        <v>30</v>
      </c>
      <c r="Q465" s="13">
        <v>43503</v>
      </c>
    </row>
    <row r="466" spans="1:17" hidden="1" x14ac:dyDescent="0.3">
      <c r="A466" s="13">
        <v>43504</v>
      </c>
      <c r="B466">
        <v>16</v>
      </c>
      <c r="I466" s="13">
        <v>43504</v>
      </c>
      <c r="J466">
        <v>30</v>
      </c>
      <c r="Q466" s="13">
        <v>43504</v>
      </c>
    </row>
    <row r="467" spans="1:17" hidden="1" x14ac:dyDescent="0.3">
      <c r="A467" s="13">
        <v>43505</v>
      </c>
      <c r="B467">
        <v>25</v>
      </c>
      <c r="I467" s="13">
        <v>43505</v>
      </c>
      <c r="J467">
        <v>26</v>
      </c>
      <c r="Q467" s="13">
        <v>43505</v>
      </c>
    </row>
    <row r="468" spans="1:17" hidden="1" x14ac:dyDescent="0.3">
      <c r="A468" s="13">
        <v>43506</v>
      </c>
      <c r="B468">
        <v>16</v>
      </c>
      <c r="I468" s="13">
        <v>43506</v>
      </c>
      <c r="J468">
        <v>27</v>
      </c>
      <c r="Q468" s="13">
        <v>43506</v>
      </c>
    </row>
    <row r="469" spans="1:17" hidden="1" x14ac:dyDescent="0.3">
      <c r="A469" s="13">
        <v>43507</v>
      </c>
      <c r="B469">
        <v>22</v>
      </c>
      <c r="I469" s="13">
        <v>43507</v>
      </c>
      <c r="J469">
        <v>32</v>
      </c>
      <c r="Q469" s="13">
        <v>43507</v>
      </c>
    </row>
    <row r="470" spans="1:17" hidden="1" x14ac:dyDescent="0.3">
      <c r="A470" s="13">
        <v>43508</v>
      </c>
      <c r="B470">
        <v>20</v>
      </c>
      <c r="I470" s="13">
        <v>43508</v>
      </c>
      <c r="J470">
        <v>35</v>
      </c>
      <c r="Q470" s="13">
        <v>43508</v>
      </c>
    </row>
    <row r="471" spans="1:17" hidden="1" x14ac:dyDescent="0.3">
      <c r="A471" s="13">
        <v>43509</v>
      </c>
      <c r="B471">
        <v>16</v>
      </c>
      <c r="I471" s="13">
        <v>43509</v>
      </c>
      <c r="J471">
        <v>31</v>
      </c>
      <c r="Q471" s="13">
        <v>43509</v>
      </c>
    </row>
    <row r="472" spans="1:17" hidden="1" x14ac:dyDescent="0.3">
      <c r="A472" s="13">
        <v>43510</v>
      </c>
      <c r="B472">
        <v>17</v>
      </c>
      <c r="I472" s="13">
        <v>43510</v>
      </c>
      <c r="J472">
        <v>20</v>
      </c>
      <c r="Q472" s="13">
        <v>43510</v>
      </c>
    </row>
    <row r="473" spans="1:17" hidden="1" x14ac:dyDescent="0.3">
      <c r="A473" s="13">
        <v>43511</v>
      </c>
      <c r="B473">
        <v>16</v>
      </c>
      <c r="I473" s="13">
        <v>43511</v>
      </c>
      <c r="J473">
        <v>30</v>
      </c>
      <c r="Q473" s="13">
        <v>43511</v>
      </c>
    </row>
    <row r="474" spans="1:17" hidden="1" x14ac:dyDescent="0.3">
      <c r="A474" s="13">
        <v>43512</v>
      </c>
      <c r="B474">
        <v>17</v>
      </c>
      <c r="I474" s="13">
        <v>43512</v>
      </c>
      <c r="J474">
        <v>23</v>
      </c>
      <c r="Q474" s="13">
        <v>43512</v>
      </c>
    </row>
    <row r="475" spans="1:17" hidden="1" x14ac:dyDescent="0.3">
      <c r="A475" s="13">
        <v>43513</v>
      </c>
      <c r="B475">
        <v>20</v>
      </c>
      <c r="I475" s="13">
        <v>43513</v>
      </c>
      <c r="J475">
        <v>30</v>
      </c>
      <c r="Q475" s="13">
        <v>43513</v>
      </c>
    </row>
    <row r="476" spans="1:17" hidden="1" x14ac:dyDescent="0.3">
      <c r="A476" s="13">
        <v>43514</v>
      </c>
      <c r="B476">
        <v>20</v>
      </c>
      <c r="I476" s="13">
        <v>43514</v>
      </c>
      <c r="J476">
        <v>28</v>
      </c>
      <c r="Q476" s="13">
        <v>43514</v>
      </c>
    </row>
    <row r="477" spans="1:17" hidden="1" x14ac:dyDescent="0.3">
      <c r="A477" s="13">
        <v>43515</v>
      </c>
      <c r="B477">
        <v>24</v>
      </c>
      <c r="I477" s="13">
        <v>43515</v>
      </c>
      <c r="J477">
        <v>29</v>
      </c>
      <c r="Q477" s="13">
        <v>43515</v>
      </c>
    </row>
    <row r="478" spans="1:17" hidden="1" x14ac:dyDescent="0.3">
      <c r="A478" s="13">
        <v>43516</v>
      </c>
      <c r="B478">
        <v>18</v>
      </c>
      <c r="I478" s="13">
        <v>43516</v>
      </c>
      <c r="J478">
        <v>27</v>
      </c>
      <c r="Q478" s="13">
        <v>43516</v>
      </c>
    </row>
    <row r="479" spans="1:17" hidden="1" x14ac:dyDescent="0.3">
      <c r="A479" s="13">
        <v>43517</v>
      </c>
      <c r="B479">
        <v>16</v>
      </c>
      <c r="I479" s="13">
        <v>43517</v>
      </c>
      <c r="J479">
        <v>25</v>
      </c>
      <c r="Q479" s="13">
        <v>43517</v>
      </c>
    </row>
    <row r="480" spans="1:17" hidden="1" x14ac:dyDescent="0.3">
      <c r="A480" s="13">
        <v>43518</v>
      </c>
      <c r="B480">
        <v>13</v>
      </c>
      <c r="I480" s="13">
        <v>43518</v>
      </c>
      <c r="J480">
        <v>29</v>
      </c>
      <c r="Q480" s="13">
        <v>43518</v>
      </c>
    </row>
    <row r="481" spans="1:17" hidden="1" x14ac:dyDescent="0.3">
      <c r="A481" s="13">
        <v>43519</v>
      </c>
      <c r="B481">
        <v>23</v>
      </c>
      <c r="I481" s="13">
        <v>43519</v>
      </c>
      <c r="J481">
        <v>25</v>
      </c>
      <c r="Q481" s="13">
        <v>43519</v>
      </c>
    </row>
    <row r="482" spans="1:17" hidden="1" x14ac:dyDescent="0.3">
      <c r="A482" s="13">
        <v>43520</v>
      </c>
      <c r="B482">
        <v>22</v>
      </c>
      <c r="I482" s="13">
        <v>43520</v>
      </c>
      <c r="J482">
        <v>26</v>
      </c>
      <c r="Q482" s="13">
        <v>43520</v>
      </c>
    </row>
    <row r="483" spans="1:17" hidden="1" x14ac:dyDescent="0.3">
      <c r="A483" s="13">
        <v>43521</v>
      </c>
      <c r="B483">
        <v>20</v>
      </c>
      <c r="I483" s="13">
        <v>43521</v>
      </c>
      <c r="J483">
        <v>32</v>
      </c>
      <c r="Q483" s="13">
        <v>43521</v>
      </c>
    </row>
    <row r="484" spans="1:17" hidden="1" x14ac:dyDescent="0.3">
      <c r="A484" s="13">
        <v>43522</v>
      </c>
      <c r="B484">
        <v>17</v>
      </c>
      <c r="I484" s="13">
        <v>43522</v>
      </c>
      <c r="J484">
        <v>30</v>
      </c>
      <c r="Q484" s="13">
        <v>43522</v>
      </c>
    </row>
    <row r="485" spans="1:17" hidden="1" x14ac:dyDescent="0.3">
      <c r="A485" s="13">
        <v>43523</v>
      </c>
      <c r="B485">
        <v>11</v>
      </c>
      <c r="I485" s="13">
        <v>43523</v>
      </c>
      <c r="J485">
        <v>21</v>
      </c>
      <c r="Q485" s="13">
        <v>43523</v>
      </c>
    </row>
    <row r="486" spans="1:17" hidden="1" x14ac:dyDescent="0.3">
      <c r="A486" s="13">
        <v>43524</v>
      </c>
      <c r="B486">
        <v>18</v>
      </c>
      <c r="I486" s="13">
        <v>43524</v>
      </c>
      <c r="J486">
        <v>25</v>
      </c>
      <c r="Q486" s="13">
        <v>43524</v>
      </c>
    </row>
    <row r="487" spans="1:17" hidden="1" x14ac:dyDescent="0.3">
      <c r="A487" s="13">
        <v>43525</v>
      </c>
      <c r="B487">
        <v>16</v>
      </c>
      <c r="I487" s="13">
        <v>43525</v>
      </c>
      <c r="J487">
        <v>33</v>
      </c>
      <c r="Q487" s="13">
        <v>43525</v>
      </c>
    </row>
    <row r="488" spans="1:17" hidden="1" x14ac:dyDescent="0.3">
      <c r="A488" s="13">
        <v>43526</v>
      </c>
      <c r="B488">
        <v>21</v>
      </c>
      <c r="I488" s="13">
        <v>43526</v>
      </c>
      <c r="J488">
        <v>25</v>
      </c>
      <c r="Q488" s="13">
        <v>43526</v>
      </c>
    </row>
    <row r="489" spans="1:17" hidden="1" x14ac:dyDescent="0.3">
      <c r="A489" s="13">
        <v>43527</v>
      </c>
      <c r="B489">
        <v>21</v>
      </c>
      <c r="I489" s="13">
        <v>43527</v>
      </c>
      <c r="J489">
        <v>27</v>
      </c>
      <c r="Q489" s="13">
        <v>43527</v>
      </c>
    </row>
    <row r="490" spans="1:17" hidden="1" x14ac:dyDescent="0.3">
      <c r="A490" s="13">
        <v>43528</v>
      </c>
      <c r="B490">
        <v>26</v>
      </c>
      <c r="I490" s="13">
        <v>43528</v>
      </c>
      <c r="J490">
        <v>29</v>
      </c>
      <c r="Q490" s="13">
        <v>43528</v>
      </c>
    </row>
    <row r="491" spans="1:17" hidden="1" x14ac:dyDescent="0.3">
      <c r="A491" s="13">
        <v>43529</v>
      </c>
      <c r="B491">
        <v>25</v>
      </c>
      <c r="I491" s="13">
        <v>43529</v>
      </c>
      <c r="J491">
        <v>28</v>
      </c>
      <c r="Q491" s="13">
        <v>43529</v>
      </c>
    </row>
    <row r="492" spans="1:17" hidden="1" x14ac:dyDescent="0.3">
      <c r="A492" s="13">
        <v>43530</v>
      </c>
      <c r="B492">
        <v>14</v>
      </c>
      <c r="I492" s="13">
        <v>43530</v>
      </c>
      <c r="J492">
        <v>27</v>
      </c>
      <c r="Q492" s="13">
        <v>43530</v>
      </c>
    </row>
    <row r="493" spans="1:17" hidden="1" x14ac:dyDescent="0.3">
      <c r="A493" s="13">
        <v>43531</v>
      </c>
      <c r="B493">
        <v>19</v>
      </c>
      <c r="I493" s="13">
        <v>43531</v>
      </c>
      <c r="J493">
        <v>27</v>
      </c>
      <c r="Q493" s="13">
        <v>43531</v>
      </c>
    </row>
    <row r="494" spans="1:17" hidden="1" x14ac:dyDescent="0.3">
      <c r="A494" s="13">
        <v>43532</v>
      </c>
      <c r="B494">
        <v>17</v>
      </c>
      <c r="I494" s="13">
        <v>43532</v>
      </c>
      <c r="J494">
        <v>23</v>
      </c>
      <c r="Q494" s="13">
        <v>43532</v>
      </c>
    </row>
    <row r="495" spans="1:17" hidden="1" x14ac:dyDescent="0.3">
      <c r="A495" s="13">
        <v>43533</v>
      </c>
      <c r="B495">
        <v>25</v>
      </c>
      <c r="I495" s="13">
        <v>43533</v>
      </c>
      <c r="J495">
        <v>24</v>
      </c>
      <c r="Q495" s="13">
        <v>43533</v>
      </c>
    </row>
    <row r="496" spans="1:17" hidden="1" x14ac:dyDescent="0.3">
      <c r="A496" s="13">
        <v>43534</v>
      </c>
      <c r="B496">
        <v>16</v>
      </c>
      <c r="I496" s="13">
        <v>43534</v>
      </c>
      <c r="J496">
        <v>30</v>
      </c>
      <c r="Q496" s="13">
        <v>43534</v>
      </c>
    </row>
    <row r="497" spans="1:17" hidden="1" x14ac:dyDescent="0.3">
      <c r="A497" s="13">
        <v>43535</v>
      </c>
      <c r="B497">
        <v>25</v>
      </c>
      <c r="I497" s="13">
        <v>43535</v>
      </c>
      <c r="J497">
        <v>36</v>
      </c>
      <c r="Q497" s="13">
        <v>43535</v>
      </c>
    </row>
    <row r="498" spans="1:17" hidden="1" x14ac:dyDescent="0.3">
      <c r="A498" s="13">
        <v>43536</v>
      </c>
      <c r="B498">
        <v>18</v>
      </c>
      <c r="I498" s="13">
        <v>43536</v>
      </c>
      <c r="J498">
        <v>30</v>
      </c>
      <c r="Q498" s="13">
        <v>43536</v>
      </c>
    </row>
    <row r="499" spans="1:17" hidden="1" x14ac:dyDescent="0.3">
      <c r="A499" s="13">
        <v>43537</v>
      </c>
      <c r="B499">
        <v>13</v>
      </c>
      <c r="I499" s="13">
        <v>43537</v>
      </c>
      <c r="J499">
        <v>21</v>
      </c>
      <c r="Q499" s="13">
        <v>43537</v>
      </c>
    </row>
    <row r="500" spans="1:17" hidden="1" x14ac:dyDescent="0.3">
      <c r="A500" s="13">
        <v>43538</v>
      </c>
      <c r="B500">
        <v>24</v>
      </c>
      <c r="I500" s="13">
        <v>43538</v>
      </c>
      <c r="J500">
        <v>29</v>
      </c>
      <c r="Q500" s="13">
        <v>43538</v>
      </c>
    </row>
    <row r="501" spans="1:17" hidden="1" x14ac:dyDescent="0.3">
      <c r="A501" s="13">
        <v>43539</v>
      </c>
      <c r="B501">
        <v>13</v>
      </c>
      <c r="I501" s="13">
        <v>43539</v>
      </c>
      <c r="J501">
        <v>34</v>
      </c>
      <c r="Q501" s="13">
        <v>43539</v>
      </c>
    </row>
    <row r="502" spans="1:17" hidden="1" x14ac:dyDescent="0.3">
      <c r="A502" s="13">
        <v>43540</v>
      </c>
      <c r="B502">
        <v>21</v>
      </c>
      <c r="I502" s="13">
        <v>43540</v>
      </c>
      <c r="J502">
        <v>23</v>
      </c>
      <c r="Q502" s="13">
        <v>43540</v>
      </c>
    </row>
    <row r="503" spans="1:17" hidden="1" x14ac:dyDescent="0.3">
      <c r="A503" s="13">
        <v>43541</v>
      </c>
      <c r="B503">
        <v>20</v>
      </c>
      <c r="I503" s="13">
        <v>43541</v>
      </c>
      <c r="J503">
        <v>24</v>
      </c>
      <c r="Q503" s="13">
        <v>43541</v>
      </c>
    </row>
    <row r="504" spans="1:17" hidden="1" x14ac:dyDescent="0.3">
      <c r="A504" s="13">
        <v>43542</v>
      </c>
      <c r="B504">
        <v>18</v>
      </c>
      <c r="I504" s="13">
        <v>43542</v>
      </c>
      <c r="J504">
        <v>31</v>
      </c>
      <c r="Q504" s="13">
        <v>43542</v>
      </c>
    </row>
    <row r="505" spans="1:17" hidden="1" x14ac:dyDescent="0.3">
      <c r="A505" s="13">
        <v>43543</v>
      </c>
      <c r="B505">
        <v>15</v>
      </c>
      <c r="I505" s="13">
        <v>43543</v>
      </c>
      <c r="J505">
        <v>32</v>
      </c>
      <c r="Q505" s="13">
        <v>43543</v>
      </c>
    </row>
    <row r="506" spans="1:17" hidden="1" x14ac:dyDescent="0.3">
      <c r="A506" s="13">
        <v>43544</v>
      </c>
      <c r="B506">
        <v>20</v>
      </c>
      <c r="I506" s="13">
        <v>43544</v>
      </c>
      <c r="J506">
        <v>26</v>
      </c>
      <c r="Q506" s="13">
        <v>43544</v>
      </c>
    </row>
    <row r="507" spans="1:17" hidden="1" x14ac:dyDescent="0.3">
      <c r="A507" s="13">
        <v>43545</v>
      </c>
      <c r="B507">
        <v>17</v>
      </c>
      <c r="I507" s="13">
        <v>43545</v>
      </c>
      <c r="J507">
        <v>22</v>
      </c>
      <c r="Q507" s="13">
        <v>43545</v>
      </c>
    </row>
    <row r="508" spans="1:17" hidden="1" x14ac:dyDescent="0.3">
      <c r="A508" s="13">
        <v>43546</v>
      </c>
      <c r="B508">
        <v>17</v>
      </c>
      <c r="I508" s="13">
        <v>43546</v>
      </c>
      <c r="J508">
        <v>31</v>
      </c>
      <c r="Q508" s="13">
        <v>43546</v>
      </c>
    </row>
    <row r="509" spans="1:17" hidden="1" x14ac:dyDescent="0.3">
      <c r="A509" s="13">
        <v>43547</v>
      </c>
      <c r="B509">
        <v>22</v>
      </c>
      <c r="I509" s="13">
        <v>43547</v>
      </c>
      <c r="J509">
        <v>23</v>
      </c>
      <c r="Q509" s="13">
        <v>43547</v>
      </c>
    </row>
    <row r="510" spans="1:17" hidden="1" x14ac:dyDescent="0.3">
      <c r="A510" s="13">
        <v>43548</v>
      </c>
      <c r="B510">
        <v>16</v>
      </c>
      <c r="I510" s="13">
        <v>43548</v>
      </c>
      <c r="J510">
        <v>25</v>
      </c>
      <c r="Q510" s="13">
        <v>43548</v>
      </c>
    </row>
    <row r="511" spans="1:17" hidden="1" x14ac:dyDescent="0.3">
      <c r="A511" s="13">
        <v>43549</v>
      </c>
      <c r="B511">
        <v>22</v>
      </c>
      <c r="I511" s="13">
        <v>43549</v>
      </c>
      <c r="J511">
        <v>20</v>
      </c>
      <c r="Q511" s="13">
        <v>43549</v>
      </c>
    </row>
    <row r="512" spans="1:17" hidden="1" x14ac:dyDescent="0.3">
      <c r="A512" s="13">
        <v>43550</v>
      </c>
      <c r="B512">
        <v>21</v>
      </c>
      <c r="I512" s="13">
        <v>43550</v>
      </c>
      <c r="J512">
        <v>27</v>
      </c>
      <c r="Q512" s="13">
        <v>43550</v>
      </c>
    </row>
    <row r="513" spans="1:17" hidden="1" x14ac:dyDescent="0.3">
      <c r="A513" s="13">
        <v>43551</v>
      </c>
      <c r="B513">
        <v>19</v>
      </c>
      <c r="I513" s="13">
        <v>43551</v>
      </c>
      <c r="J513">
        <v>33</v>
      </c>
      <c r="Q513" s="13">
        <v>43551</v>
      </c>
    </row>
    <row r="514" spans="1:17" hidden="1" x14ac:dyDescent="0.3">
      <c r="A514" s="13">
        <v>43552</v>
      </c>
      <c r="B514">
        <v>16</v>
      </c>
      <c r="I514" s="13">
        <v>43552</v>
      </c>
      <c r="J514">
        <v>23</v>
      </c>
      <c r="Q514" s="13">
        <v>43552</v>
      </c>
    </row>
    <row r="515" spans="1:17" hidden="1" x14ac:dyDescent="0.3">
      <c r="A515" s="13">
        <v>43553</v>
      </c>
      <c r="B515">
        <v>13</v>
      </c>
      <c r="I515" s="13">
        <v>43553</v>
      </c>
      <c r="J515">
        <v>27</v>
      </c>
      <c r="Q515" s="13">
        <v>43553</v>
      </c>
    </row>
    <row r="516" spans="1:17" hidden="1" x14ac:dyDescent="0.3">
      <c r="A516" s="13">
        <v>43554</v>
      </c>
      <c r="B516">
        <v>25</v>
      </c>
      <c r="I516" s="13">
        <v>43554</v>
      </c>
      <c r="J516">
        <v>23</v>
      </c>
      <c r="Q516" s="13">
        <v>43554</v>
      </c>
    </row>
    <row r="517" spans="1:17" hidden="1" x14ac:dyDescent="0.3">
      <c r="A517" s="13">
        <v>43555</v>
      </c>
      <c r="B517">
        <v>19</v>
      </c>
      <c r="I517" s="13">
        <v>43555</v>
      </c>
      <c r="J517">
        <v>24</v>
      </c>
      <c r="Q517" s="13">
        <v>43555</v>
      </c>
    </row>
    <row r="518" spans="1:17" hidden="1" x14ac:dyDescent="0.3">
      <c r="A518" s="13">
        <v>43556</v>
      </c>
      <c r="B518">
        <v>19</v>
      </c>
      <c r="I518" s="13">
        <v>43556</v>
      </c>
      <c r="J518">
        <v>32</v>
      </c>
      <c r="Q518" s="13">
        <v>43556</v>
      </c>
    </row>
    <row r="519" spans="1:17" hidden="1" x14ac:dyDescent="0.3">
      <c r="A519" s="13">
        <v>43557</v>
      </c>
      <c r="B519">
        <v>19</v>
      </c>
      <c r="I519" s="13">
        <v>43557</v>
      </c>
      <c r="J519">
        <v>33</v>
      </c>
      <c r="Q519" s="13">
        <v>43557</v>
      </c>
    </row>
    <row r="520" spans="1:17" hidden="1" x14ac:dyDescent="0.3">
      <c r="A520" s="13">
        <v>43558</v>
      </c>
      <c r="B520">
        <v>21</v>
      </c>
      <c r="I520" s="13">
        <v>43558</v>
      </c>
      <c r="J520">
        <v>29</v>
      </c>
      <c r="Q520" s="13">
        <v>43558</v>
      </c>
    </row>
    <row r="521" spans="1:17" hidden="1" x14ac:dyDescent="0.3">
      <c r="A521" s="13">
        <v>43559</v>
      </c>
      <c r="B521">
        <v>16</v>
      </c>
      <c r="I521" s="13">
        <v>43559</v>
      </c>
      <c r="J521">
        <v>29</v>
      </c>
      <c r="Q521" s="13">
        <v>43559</v>
      </c>
    </row>
    <row r="522" spans="1:17" hidden="1" x14ac:dyDescent="0.3">
      <c r="A522" s="13">
        <v>43560</v>
      </c>
      <c r="B522">
        <v>15</v>
      </c>
      <c r="I522" s="13">
        <v>43560</v>
      </c>
      <c r="J522">
        <v>31</v>
      </c>
      <c r="Q522" s="13">
        <v>43560</v>
      </c>
    </row>
    <row r="523" spans="1:17" hidden="1" x14ac:dyDescent="0.3">
      <c r="A523" s="13">
        <v>43561</v>
      </c>
      <c r="B523">
        <v>23</v>
      </c>
      <c r="I523" s="13">
        <v>43561</v>
      </c>
      <c r="J523">
        <v>28</v>
      </c>
      <c r="Q523" s="13">
        <v>43561</v>
      </c>
    </row>
    <row r="524" spans="1:17" hidden="1" x14ac:dyDescent="0.3">
      <c r="A524" s="13">
        <v>43562</v>
      </c>
      <c r="B524">
        <v>19</v>
      </c>
      <c r="I524" s="13">
        <v>43562</v>
      </c>
      <c r="J524">
        <v>21</v>
      </c>
      <c r="Q524" s="13">
        <v>43562</v>
      </c>
    </row>
    <row r="525" spans="1:17" hidden="1" x14ac:dyDescent="0.3">
      <c r="A525" s="13">
        <v>43563</v>
      </c>
      <c r="B525">
        <v>22</v>
      </c>
      <c r="I525" s="13">
        <v>43563</v>
      </c>
      <c r="J525">
        <v>35</v>
      </c>
      <c r="Q525" s="13">
        <v>43563</v>
      </c>
    </row>
    <row r="526" spans="1:17" hidden="1" x14ac:dyDescent="0.3">
      <c r="A526" s="13">
        <v>43564</v>
      </c>
      <c r="B526">
        <v>20</v>
      </c>
      <c r="I526" s="13">
        <v>43564</v>
      </c>
      <c r="J526">
        <v>29</v>
      </c>
      <c r="Q526" s="13">
        <v>43564</v>
      </c>
    </row>
    <row r="527" spans="1:17" hidden="1" x14ac:dyDescent="0.3">
      <c r="A527" s="13">
        <v>43565</v>
      </c>
      <c r="B527">
        <v>17</v>
      </c>
      <c r="I527" s="13">
        <v>43565</v>
      </c>
      <c r="J527">
        <v>30</v>
      </c>
      <c r="Q527" s="13">
        <v>43565</v>
      </c>
    </row>
    <row r="528" spans="1:17" hidden="1" x14ac:dyDescent="0.3">
      <c r="A528" s="13">
        <v>43566</v>
      </c>
      <c r="B528">
        <v>15</v>
      </c>
      <c r="I528" s="13">
        <v>43566</v>
      </c>
      <c r="J528">
        <v>26</v>
      </c>
      <c r="Q528" s="13">
        <v>43566</v>
      </c>
    </row>
    <row r="529" spans="1:17" hidden="1" x14ac:dyDescent="0.3">
      <c r="A529" s="13">
        <v>43567</v>
      </c>
      <c r="B529">
        <v>16</v>
      </c>
      <c r="I529" s="13">
        <v>43567</v>
      </c>
      <c r="J529">
        <v>30</v>
      </c>
      <c r="Q529" s="13">
        <v>43567</v>
      </c>
    </row>
    <row r="530" spans="1:17" hidden="1" x14ac:dyDescent="0.3">
      <c r="A530" s="13">
        <v>43568</v>
      </c>
      <c r="B530">
        <v>21</v>
      </c>
      <c r="I530" s="13">
        <v>43568</v>
      </c>
      <c r="J530">
        <v>32</v>
      </c>
      <c r="Q530" s="13">
        <v>43568</v>
      </c>
    </row>
    <row r="531" spans="1:17" hidden="1" x14ac:dyDescent="0.3">
      <c r="A531" s="13">
        <v>43569</v>
      </c>
      <c r="B531">
        <v>20</v>
      </c>
      <c r="I531" s="13">
        <v>43569</v>
      </c>
      <c r="J531">
        <v>27</v>
      </c>
      <c r="Q531" s="13">
        <v>43569</v>
      </c>
    </row>
    <row r="532" spans="1:17" hidden="1" x14ac:dyDescent="0.3">
      <c r="A532" s="13">
        <v>43570</v>
      </c>
      <c r="B532">
        <v>26</v>
      </c>
      <c r="I532" s="13">
        <v>43570</v>
      </c>
      <c r="J532">
        <v>29</v>
      </c>
      <c r="Q532" s="13">
        <v>43570</v>
      </c>
    </row>
    <row r="533" spans="1:17" hidden="1" x14ac:dyDescent="0.3">
      <c r="A533" s="13">
        <v>43571</v>
      </c>
      <c r="B533">
        <v>22</v>
      </c>
      <c r="I533" s="13">
        <v>43571</v>
      </c>
      <c r="J533">
        <v>29</v>
      </c>
      <c r="Q533" s="13">
        <v>43571</v>
      </c>
    </row>
    <row r="534" spans="1:17" hidden="1" x14ac:dyDescent="0.3">
      <c r="A534" s="13">
        <v>43572</v>
      </c>
      <c r="B534">
        <v>21</v>
      </c>
      <c r="I534" s="13">
        <v>43572</v>
      </c>
      <c r="J534">
        <v>33</v>
      </c>
      <c r="Q534" s="13">
        <v>43572</v>
      </c>
    </row>
    <row r="535" spans="1:17" hidden="1" x14ac:dyDescent="0.3">
      <c r="A535" s="13">
        <v>43573</v>
      </c>
      <c r="B535">
        <v>20</v>
      </c>
      <c r="I535" s="13">
        <v>43573</v>
      </c>
      <c r="J535">
        <v>39</v>
      </c>
      <c r="Q535" s="13">
        <v>43573</v>
      </c>
    </row>
    <row r="536" spans="1:17" hidden="1" x14ac:dyDescent="0.3">
      <c r="A536" s="13">
        <v>43574</v>
      </c>
      <c r="B536">
        <v>24</v>
      </c>
      <c r="I536" s="13">
        <v>43574</v>
      </c>
      <c r="J536">
        <v>28</v>
      </c>
      <c r="Q536" s="13">
        <v>43574</v>
      </c>
    </row>
    <row r="537" spans="1:17" hidden="1" x14ac:dyDescent="0.3">
      <c r="A537" s="13">
        <v>43575</v>
      </c>
      <c r="B537">
        <v>22</v>
      </c>
      <c r="I537" s="13">
        <v>43575</v>
      </c>
      <c r="J537">
        <v>31</v>
      </c>
      <c r="Q537" s="13">
        <v>43575</v>
      </c>
    </row>
    <row r="538" spans="1:17" hidden="1" x14ac:dyDescent="0.3">
      <c r="A538" s="13">
        <v>43576</v>
      </c>
      <c r="B538">
        <v>3</v>
      </c>
      <c r="I538" s="13">
        <v>43576</v>
      </c>
      <c r="J538">
        <v>4</v>
      </c>
      <c r="Q538" s="13">
        <v>43576</v>
      </c>
    </row>
    <row r="539" spans="1:17" hidden="1" x14ac:dyDescent="0.3">
      <c r="A539" s="13">
        <v>43577</v>
      </c>
      <c r="B539">
        <v>16</v>
      </c>
      <c r="I539" s="13">
        <v>43577</v>
      </c>
      <c r="J539">
        <v>30</v>
      </c>
      <c r="Q539" s="13">
        <v>43577</v>
      </c>
    </row>
    <row r="540" spans="1:17" hidden="1" x14ac:dyDescent="0.3">
      <c r="A540" s="13">
        <v>43578</v>
      </c>
      <c r="B540">
        <v>25</v>
      </c>
      <c r="I540" s="13">
        <v>43578</v>
      </c>
      <c r="J540">
        <v>35</v>
      </c>
      <c r="Q540" s="13">
        <v>43578</v>
      </c>
    </row>
    <row r="541" spans="1:17" hidden="1" x14ac:dyDescent="0.3">
      <c r="A541" s="13">
        <v>43579</v>
      </c>
      <c r="B541">
        <v>13</v>
      </c>
      <c r="I541" s="13">
        <v>43579</v>
      </c>
      <c r="J541">
        <v>28</v>
      </c>
      <c r="Q541" s="13">
        <v>43579</v>
      </c>
    </row>
    <row r="542" spans="1:17" hidden="1" x14ac:dyDescent="0.3">
      <c r="A542" s="13">
        <v>43580</v>
      </c>
      <c r="B542">
        <v>16</v>
      </c>
      <c r="I542" s="13">
        <v>43580</v>
      </c>
      <c r="J542">
        <v>29</v>
      </c>
      <c r="Q542" s="13">
        <v>43580</v>
      </c>
    </row>
    <row r="543" spans="1:17" hidden="1" x14ac:dyDescent="0.3">
      <c r="A543" s="13">
        <v>43581</v>
      </c>
      <c r="B543">
        <v>22</v>
      </c>
      <c r="I543" s="13">
        <v>43581</v>
      </c>
      <c r="J543">
        <v>25</v>
      </c>
      <c r="Q543" s="13">
        <v>43581</v>
      </c>
    </row>
    <row r="544" spans="1:17" hidden="1" x14ac:dyDescent="0.3">
      <c r="A544" s="13">
        <v>43582</v>
      </c>
      <c r="B544">
        <v>20</v>
      </c>
      <c r="I544" s="13">
        <v>43582</v>
      </c>
      <c r="J544">
        <v>24</v>
      </c>
      <c r="Q544" s="13">
        <v>43582</v>
      </c>
    </row>
    <row r="545" spans="1:17" hidden="1" x14ac:dyDescent="0.3">
      <c r="A545" s="13">
        <v>43583</v>
      </c>
      <c r="B545">
        <v>17</v>
      </c>
      <c r="I545" s="13">
        <v>43583</v>
      </c>
      <c r="J545">
        <v>29</v>
      </c>
      <c r="Q545" s="13">
        <v>43583</v>
      </c>
    </row>
    <row r="546" spans="1:17" hidden="1" x14ac:dyDescent="0.3">
      <c r="A546" s="13">
        <v>43584</v>
      </c>
      <c r="B546">
        <v>18</v>
      </c>
      <c r="I546" s="13">
        <v>43584</v>
      </c>
      <c r="J546">
        <v>33</v>
      </c>
      <c r="Q546" s="13">
        <v>43584</v>
      </c>
    </row>
    <row r="547" spans="1:17" hidden="1" x14ac:dyDescent="0.3">
      <c r="A547" s="13">
        <v>43585</v>
      </c>
      <c r="B547">
        <v>17</v>
      </c>
      <c r="I547" s="13">
        <v>43585</v>
      </c>
      <c r="J547">
        <v>36</v>
      </c>
      <c r="Q547" s="13">
        <v>43585</v>
      </c>
    </row>
    <row r="548" spans="1:17" hidden="1" x14ac:dyDescent="0.3">
      <c r="A548" s="13">
        <v>43586</v>
      </c>
      <c r="B548">
        <v>11</v>
      </c>
      <c r="I548" s="13">
        <v>43586</v>
      </c>
      <c r="J548">
        <v>30</v>
      </c>
      <c r="Q548" s="13">
        <v>43586</v>
      </c>
    </row>
    <row r="549" spans="1:17" hidden="1" x14ac:dyDescent="0.3">
      <c r="A549" s="13">
        <v>43587</v>
      </c>
      <c r="B549">
        <v>19</v>
      </c>
      <c r="I549" s="13">
        <v>43587</v>
      </c>
      <c r="J549">
        <v>27</v>
      </c>
      <c r="Q549" s="13">
        <v>43587</v>
      </c>
    </row>
    <row r="550" spans="1:17" hidden="1" x14ac:dyDescent="0.3">
      <c r="A550" s="13">
        <v>43588</v>
      </c>
      <c r="B550">
        <v>17</v>
      </c>
      <c r="I550" s="13">
        <v>43588</v>
      </c>
      <c r="J550">
        <v>31</v>
      </c>
      <c r="Q550" s="13">
        <v>43588</v>
      </c>
    </row>
    <row r="551" spans="1:17" hidden="1" x14ac:dyDescent="0.3">
      <c r="A551" s="13">
        <v>43589</v>
      </c>
      <c r="B551">
        <v>19</v>
      </c>
      <c r="I551" s="13">
        <v>43589</v>
      </c>
      <c r="J551">
        <v>25</v>
      </c>
      <c r="Q551" s="13">
        <v>43589</v>
      </c>
    </row>
    <row r="552" spans="1:17" hidden="1" x14ac:dyDescent="0.3">
      <c r="A552" s="13">
        <v>43590</v>
      </c>
      <c r="B552">
        <v>22</v>
      </c>
      <c r="I552" s="13">
        <v>43590</v>
      </c>
      <c r="J552">
        <v>32</v>
      </c>
      <c r="Q552" s="13">
        <v>43590</v>
      </c>
    </row>
    <row r="553" spans="1:17" hidden="1" x14ac:dyDescent="0.3">
      <c r="A553" s="13">
        <v>43591</v>
      </c>
      <c r="B553">
        <v>28</v>
      </c>
      <c r="I553" s="13">
        <v>43591</v>
      </c>
      <c r="J553">
        <v>38</v>
      </c>
      <c r="Q553" s="13">
        <v>43591</v>
      </c>
    </row>
    <row r="554" spans="1:17" hidden="1" x14ac:dyDescent="0.3">
      <c r="A554" s="13">
        <v>43592</v>
      </c>
      <c r="B554">
        <v>20</v>
      </c>
      <c r="I554" s="13">
        <v>43592</v>
      </c>
      <c r="J554">
        <v>34</v>
      </c>
      <c r="Q554" s="13">
        <v>43592</v>
      </c>
    </row>
    <row r="555" spans="1:17" hidden="1" x14ac:dyDescent="0.3">
      <c r="A555" s="13">
        <v>43593</v>
      </c>
      <c r="B555">
        <v>29</v>
      </c>
      <c r="I555" s="13">
        <v>43593</v>
      </c>
      <c r="J555">
        <v>29</v>
      </c>
      <c r="Q555" s="13">
        <v>43593</v>
      </c>
    </row>
    <row r="556" spans="1:17" hidden="1" x14ac:dyDescent="0.3">
      <c r="A556" s="13">
        <v>43594</v>
      </c>
      <c r="B556">
        <v>15</v>
      </c>
      <c r="I556" s="13">
        <v>43594</v>
      </c>
      <c r="J556">
        <v>33</v>
      </c>
      <c r="Q556" s="13">
        <v>43594</v>
      </c>
    </row>
    <row r="557" spans="1:17" hidden="1" x14ac:dyDescent="0.3">
      <c r="A557" s="13">
        <v>43595</v>
      </c>
      <c r="B557">
        <v>18</v>
      </c>
      <c r="I557" s="13">
        <v>43595</v>
      </c>
      <c r="J557">
        <v>34</v>
      </c>
      <c r="Q557" s="13">
        <v>43595</v>
      </c>
    </row>
    <row r="558" spans="1:17" hidden="1" x14ac:dyDescent="0.3">
      <c r="A558" s="13">
        <v>43596</v>
      </c>
      <c r="B558">
        <v>26</v>
      </c>
      <c r="I558" s="13">
        <v>43596</v>
      </c>
      <c r="J558">
        <v>26</v>
      </c>
      <c r="Q558" s="13">
        <v>43596</v>
      </c>
    </row>
    <row r="559" spans="1:17" hidden="1" x14ac:dyDescent="0.3">
      <c r="A559" s="13">
        <v>43597</v>
      </c>
      <c r="B559">
        <v>22</v>
      </c>
      <c r="I559" s="13">
        <v>43597</v>
      </c>
      <c r="J559">
        <v>28</v>
      </c>
      <c r="Q559" s="13">
        <v>43597</v>
      </c>
    </row>
    <row r="560" spans="1:17" hidden="1" x14ac:dyDescent="0.3">
      <c r="A560" s="13">
        <v>43598</v>
      </c>
      <c r="B560">
        <v>27</v>
      </c>
      <c r="I560" s="13">
        <v>43598</v>
      </c>
      <c r="J560">
        <v>35</v>
      </c>
      <c r="Q560" s="13">
        <v>43598</v>
      </c>
    </row>
    <row r="561" spans="1:17" hidden="1" x14ac:dyDescent="0.3">
      <c r="A561" s="13">
        <v>43599</v>
      </c>
      <c r="B561">
        <v>26</v>
      </c>
      <c r="I561" s="13">
        <v>43599</v>
      </c>
      <c r="J561">
        <v>31</v>
      </c>
      <c r="Q561" s="13">
        <v>43599</v>
      </c>
    </row>
    <row r="562" spans="1:17" hidden="1" x14ac:dyDescent="0.3">
      <c r="A562" s="13">
        <v>43600</v>
      </c>
      <c r="B562">
        <v>24</v>
      </c>
      <c r="I562" s="13">
        <v>43600</v>
      </c>
      <c r="J562">
        <v>27</v>
      </c>
      <c r="Q562" s="13">
        <v>43600</v>
      </c>
    </row>
    <row r="563" spans="1:17" hidden="1" x14ac:dyDescent="0.3">
      <c r="A563" s="13">
        <v>43601</v>
      </c>
      <c r="B563">
        <v>21</v>
      </c>
      <c r="I563" s="13">
        <v>43601</v>
      </c>
      <c r="J563">
        <v>26</v>
      </c>
      <c r="Q563" s="13">
        <v>43601</v>
      </c>
    </row>
    <row r="564" spans="1:17" hidden="1" x14ac:dyDescent="0.3">
      <c r="A564" s="13">
        <v>43602</v>
      </c>
      <c r="B564">
        <v>23</v>
      </c>
      <c r="I564" s="13">
        <v>43602</v>
      </c>
      <c r="J564">
        <v>28</v>
      </c>
      <c r="Q564" s="13">
        <v>43602</v>
      </c>
    </row>
    <row r="565" spans="1:17" hidden="1" x14ac:dyDescent="0.3">
      <c r="A565" s="13">
        <v>43603</v>
      </c>
      <c r="B565">
        <v>23</v>
      </c>
      <c r="I565" s="13">
        <v>43603</v>
      </c>
      <c r="J565">
        <v>22</v>
      </c>
      <c r="Q565" s="13">
        <v>43603</v>
      </c>
    </row>
    <row r="566" spans="1:17" hidden="1" x14ac:dyDescent="0.3">
      <c r="A566" s="13">
        <v>43604</v>
      </c>
      <c r="B566">
        <v>18</v>
      </c>
      <c r="I566" s="13">
        <v>43604</v>
      </c>
      <c r="J566">
        <v>30</v>
      </c>
      <c r="Q566" s="13">
        <v>43604</v>
      </c>
    </row>
    <row r="567" spans="1:17" hidden="1" x14ac:dyDescent="0.3">
      <c r="A567" s="13">
        <v>43605</v>
      </c>
      <c r="B567">
        <v>21</v>
      </c>
      <c r="I567" s="13">
        <v>43605</v>
      </c>
      <c r="J567">
        <v>29</v>
      </c>
      <c r="Q567" s="13">
        <v>43605</v>
      </c>
    </row>
    <row r="568" spans="1:17" hidden="1" x14ac:dyDescent="0.3">
      <c r="A568" s="13">
        <v>43606</v>
      </c>
      <c r="B568">
        <v>26</v>
      </c>
      <c r="I568" s="13">
        <v>43606</v>
      </c>
      <c r="J568">
        <v>33</v>
      </c>
      <c r="Q568" s="13">
        <v>43606</v>
      </c>
    </row>
    <row r="569" spans="1:17" hidden="1" x14ac:dyDescent="0.3">
      <c r="A569" s="13">
        <v>43607</v>
      </c>
      <c r="B569">
        <v>20</v>
      </c>
      <c r="I569" s="13">
        <v>43607</v>
      </c>
      <c r="J569">
        <v>6</v>
      </c>
      <c r="Q569" s="13">
        <v>43607</v>
      </c>
    </row>
    <row r="570" spans="1:17" hidden="1" x14ac:dyDescent="0.3">
      <c r="A570" s="13">
        <v>43608</v>
      </c>
      <c r="B570">
        <v>24</v>
      </c>
      <c r="I570" s="13">
        <v>43608</v>
      </c>
      <c r="J570">
        <v>4</v>
      </c>
      <c r="Q570" s="13">
        <v>43608</v>
      </c>
    </row>
    <row r="571" spans="1:17" hidden="1" x14ac:dyDescent="0.3">
      <c r="A571" s="13">
        <v>43609</v>
      </c>
      <c r="B571">
        <v>19</v>
      </c>
      <c r="I571" s="13">
        <v>43609</v>
      </c>
      <c r="J571">
        <v>34</v>
      </c>
      <c r="Q571" s="13">
        <v>43609</v>
      </c>
    </row>
    <row r="572" spans="1:17" hidden="1" x14ac:dyDescent="0.3">
      <c r="A572" s="13">
        <v>43610</v>
      </c>
      <c r="B572">
        <v>22</v>
      </c>
      <c r="I572" s="13">
        <v>43610</v>
      </c>
      <c r="J572">
        <v>29</v>
      </c>
      <c r="Q572" s="13">
        <v>43610</v>
      </c>
    </row>
    <row r="573" spans="1:17" hidden="1" x14ac:dyDescent="0.3">
      <c r="A573" s="13">
        <v>43611</v>
      </c>
      <c r="B573">
        <v>23</v>
      </c>
      <c r="I573" s="13">
        <v>43611</v>
      </c>
      <c r="J573">
        <v>30</v>
      </c>
      <c r="Q573" s="13">
        <v>43611</v>
      </c>
    </row>
    <row r="574" spans="1:17" hidden="1" x14ac:dyDescent="0.3">
      <c r="A574" s="13">
        <v>43612</v>
      </c>
      <c r="B574">
        <v>25</v>
      </c>
      <c r="I574" s="13">
        <v>43612</v>
      </c>
      <c r="J574">
        <v>41</v>
      </c>
      <c r="Q574" s="13">
        <v>43612</v>
      </c>
    </row>
    <row r="575" spans="1:17" hidden="1" x14ac:dyDescent="0.3">
      <c r="A575" s="13">
        <v>43613</v>
      </c>
      <c r="B575">
        <v>20</v>
      </c>
      <c r="I575" s="13">
        <v>43613</v>
      </c>
      <c r="J575">
        <v>29</v>
      </c>
      <c r="Q575" s="13">
        <v>43613</v>
      </c>
    </row>
    <row r="576" spans="1:17" hidden="1" x14ac:dyDescent="0.3">
      <c r="A576" s="13">
        <v>43614</v>
      </c>
      <c r="B576">
        <v>28</v>
      </c>
      <c r="I576" s="13">
        <v>43614</v>
      </c>
      <c r="J576">
        <v>27</v>
      </c>
      <c r="Q576" s="13">
        <v>43614</v>
      </c>
    </row>
    <row r="577" spans="1:17" hidden="1" x14ac:dyDescent="0.3">
      <c r="A577" s="13">
        <v>43615</v>
      </c>
      <c r="B577">
        <v>19</v>
      </c>
      <c r="I577" s="13">
        <v>43615</v>
      </c>
      <c r="J577">
        <v>32</v>
      </c>
      <c r="Q577" s="13">
        <v>43615</v>
      </c>
    </row>
    <row r="578" spans="1:17" hidden="1" x14ac:dyDescent="0.3">
      <c r="A578" s="13">
        <v>43616</v>
      </c>
      <c r="B578">
        <v>22</v>
      </c>
      <c r="I578" s="13">
        <v>43616</v>
      </c>
      <c r="J578">
        <v>26</v>
      </c>
      <c r="Q578" s="13">
        <v>43616</v>
      </c>
    </row>
    <row r="579" spans="1:17" hidden="1" x14ac:dyDescent="0.3">
      <c r="A579" s="13">
        <v>43617</v>
      </c>
      <c r="B579">
        <v>26</v>
      </c>
      <c r="I579" s="13">
        <v>43617</v>
      </c>
      <c r="J579">
        <v>24</v>
      </c>
      <c r="Q579" s="13">
        <v>43617</v>
      </c>
    </row>
    <row r="580" spans="1:17" hidden="1" x14ac:dyDescent="0.3">
      <c r="A580" s="13">
        <v>43618</v>
      </c>
      <c r="B580">
        <v>23</v>
      </c>
      <c r="I580" s="13">
        <v>43618</v>
      </c>
      <c r="J580">
        <v>28</v>
      </c>
      <c r="Q580" s="13">
        <v>43618</v>
      </c>
    </row>
    <row r="581" spans="1:17" hidden="1" x14ac:dyDescent="0.3">
      <c r="A581" s="13">
        <v>43619</v>
      </c>
      <c r="B581">
        <v>23</v>
      </c>
      <c r="I581" s="13">
        <v>43619</v>
      </c>
      <c r="J581">
        <v>31</v>
      </c>
      <c r="Q581" s="13">
        <v>43619</v>
      </c>
    </row>
    <row r="582" spans="1:17" hidden="1" x14ac:dyDescent="0.3">
      <c r="A582" s="13">
        <v>43620</v>
      </c>
      <c r="B582">
        <v>22</v>
      </c>
      <c r="I582" s="13">
        <v>43620</v>
      </c>
      <c r="J582">
        <v>33</v>
      </c>
      <c r="Q582" s="13">
        <v>43620</v>
      </c>
    </row>
    <row r="583" spans="1:17" hidden="1" x14ac:dyDescent="0.3">
      <c r="A583" s="13">
        <v>43621</v>
      </c>
      <c r="B583">
        <v>19</v>
      </c>
      <c r="I583" s="13">
        <v>43621</v>
      </c>
      <c r="J583">
        <v>28</v>
      </c>
      <c r="Q583" s="13">
        <v>43621</v>
      </c>
    </row>
    <row r="584" spans="1:17" hidden="1" x14ac:dyDescent="0.3">
      <c r="A584" s="13">
        <v>43622</v>
      </c>
      <c r="B584">
        <v>20</v>
      </c>
      <c r="I584" s="13">
        <v>43622</v>
      </c>
      <c r="J584">
        <v>35</v>
      </c>
      <c r="Q584" s="13">
        <v>43622</v>
      </c>
    </row>
    <row r="585" spans="1:17" hidden="1" x14ac:dyDescent="0.3">
      <c r="A585" s="13">
        <v>43623</v>
      </c>
      <c r="B585">
        <v>23</v>
      </c>
      <c r="I585" s="13">
        <v>43623</v>
      </c>
      <c r="J585">
        <v>34</v>
      </c>
      <c r="Q585" s="13">
        <v>43623</v>
      </c>
    </row>
    <row r="586" spans="1:17" hidden="1" x14ac:dyDescent="0.3">
      <c r="A586" s="13">
        <v>43624</v>
      </c>
      <c r="B586">
        <v>24</v>
      </c>
      <c r="I586" s="13">
        <v>43624</v>
      </c>
      <c r="J586">
        <v>29</v>
      </c>
      <c r="Q586" s="13">
        <v>43624</v>
      </c>
    </row>
    <row r="587" spans="1:17" hidden="1" x14ac:dyDescent="0.3">
      <c r="A587" s="13">
        <v>43625</v>
      </c>
      <c r="B587">
        <v>21</v>
      </c>
      <c r="I587" s="13">
        <v>43625</v>
      </c>
      <c r="J587">
        <v>32</v>
      </c>
      <c r="Q587" s="13">
        <v>43625</v>
      </c>
    </row>
    <row r="588" spans="1:17" hidden="1" x14ac:dyDescent="0.3">
      <c r="A588" s="13">
        <v>43626</v>
      </c>
      <c r="B588">
        <v>24</v>
      </c>
      <c r="I588" s="13">
        <v>43626</v>
      </c>
      <c r="J588">
        <v>28</v>
      </c>
      <c r="Q588" s="13">
        <v>43626</v>
      </c>
    </row>
    <row r="589" spans="1:17" hidden="1" x14ac:dyDescent="0.3">
      <c r="A589" s="13">
        <v>43627</v>
      </c>
      <c r="B589">
        <v>20</v>
      </c>
      <c r="I589" s="13">
        <v>43627</v>
      </c>
      <c r="J589">
        <v>26</v>
      </c>
      <c r="Q589" s="13">
        <v>43627</v>
      </c>
    </row>
    <row r="590" spans="1:17" hidden="1" x14ac:dyDescent="0.3">
      <c r="A590" s="13">
        <v>43628</v>
      </c>
      <c r="B590">
        <v>23</v>
      </c>
      <c r="I590" s="13">
        <v>43628</v>
      </c>
      <c r="J590">
        <v>28</v>
      </c>
      <c r="Q590" s="13">
        <v>43628</v>
      </c>
    </row>
    <row r="591" spans="1:17" hidden="1" x14ac:dyDescent="0.3">
      <c r="A591" s="13">
        <v>43629</v>
      </c>
      <c r="B591">
        <v>18</v>
      </c>
      <c r="I591" s="13">
        <v>43629</v>
      </c>
      <c r="J591">
        <v>32</v>
      </c>
      <c r="Q591" s="13">
        <v>43629</v>
      </c>
    </row>
    <row r="592" spans="1:17" hidden="1" x14ac:dyDescent="0.3">
      <c r="A592" s="13">
        <v>43630</v>
      </c>
      <c r="B592">
        <v>33</v>
      </c>
      <c r="I592" s="13">
        <v>43630</v>
      </c>
      <c r="J592">
        <v>28</v>
      </c>
      <c r="Q592" s="13">
        <v>43630</v>
      </c>
    </row>
    <row r="593" spans="1:17" hidden="1" x14ac:dyDescent="0.3">
      <c r="A593" s="13">
        <v>43631</v>
      </c>
      <c r="B593">
        <v>23</v>
      </c>
      <c r="I593" s="13">
        <v>43631</v>
      </c>
      <c r="J593">
        <v>23</v>
      </c>
      <c r="Q593" s="13">
        <v>43631</v>
      </c>
    </row>
    <row r="594" spans="1:17" hidden="1" x14ac:dyDescent="0.3">
      <c r="A594" s="13">
        <v>43632</v>
      </c>
      <c r="B594">
        <v>23</v>
      </c>
      <c r="I594" s="13">
        <v>43632</v>
      </c>
      <c r="J594">
        <v>32</v>
      </c>
      <c r="Q594" s="13">
        <v>43632</v>
      </c>
    </row>
    <row r="595" spans="1:17" hidden="1" x14ac:dyDescent="0.3">
      <c r="A595" s="13">
        <v>43633</v>
      </c>
      <c r="B595">
        <v>28</v>
      </c>
      <c r="I595" s="13">
        <v>43633</v>
      </c>
      <c r="J595">
        <v>35</v>
      </c>
      <c r="Q595" s="13">
        <v>43633</v>
      </c>
    </row>
    <row r="596" spans="1:17" hidden="1" x14ac:dyDescent="0.3">
      <c r="A596" s="13">
        <v>43634</v>
      </c>
      <c r="B596">
        <v>24</v>
      </c>
      <c r="I596" s="13">
        <v>43634</v>
      </c>
      <c r="J596">
        <v>33</v>
      </c>
      <c r="Q596" s="13">
        <v>43634</v>
      </c>
    </row>
    <row r="597" spans="1:17" hidden="1" x14ac:dyDescent="0.3">
      <c r="A597" s="13">
        <v>43635</v>
      </c>
      <c r="B597">
        <v>18</v>
      </c>
      <c r="I597" s="13">
        <v>43635</v>
      </c>
      <c r="J597">
        <v>31</v>
      </c>
      <c r="Q597" s="13">
        <v>43635</v>
      </c>
    </row>
    <row r="598" spans="1:17" hidden="1" x14ac:dyDescent="0.3">
      <c r="A598" s="13">
        <v>43636</v>
      </c>
      <c r="B598">
        <v>18</v>
      </c>
      <c r="I598" s="13">
        <v>43636</v>
      </c>
      <c r="J598">
        <v>25</v>
      </c>
      <c r="Q598" s="13">
        <v>43636</v>
      </c>
    </row>
    <row r="599" spans="1:17" hidden="1" x14ac:dyDescent="0.3">
      <c r="A599" s="13">
        <v>43637</v>
      </c>
      <c r="B599">
        <v>23</v>
      </c>
      <c r="I599" s="13">
        <v>43637</v>
      </c>
      <c r="J599">
        <v>30</v>
      </c>
      <c r="Q599" s="13">
        <v>43637</v>
      </c>
    </row>
    <row r="600" spans="1:17" hidden="1" x14ac:dyDescent="0.3">
      <c r="A600" s="13">
        <v>43638</v>
      </c>
      <c r="B600">
        <v>19</v>
      </c>
      <c r="I600" s="13">
        <v>43638</v>
      </c>
      <c r="J600">
        <v>30</v>
      </c>
      <c r="Q600" s="13">
        <v>43638</v>
      </c>
    </row>
    <row r="601" spans="1:17" hidden="1" x14ac:dyDescent="0.3">
      <c r="A601" s="13">
        <v>43639</v>
      </c>
      <c r="B601">
        <v>24</v>
      </c>
      <c r="I601" s="13">
        <v>43639</v>
      </c>
      <c r="J601">
        <v>26</v>
      </c>
      <c r="Q601" s="13">
        <v>43639</v>
      </c>
    </row>
    <row r="602" spans="1:17" hidden="1" x14ac:dyDescent="0.3">
      <c r="A602" s="13">
        <v>43640</v>
      </c>
      <c r="B602">
        <v>20</v>
      </c>
      <c r="I602" s="13">
        <v>43640</v>
      </c>
      <c r="J602">
        <v>34</v>
      </c>
      <c r="Q602" s="13">
        <v>43640</v>
      </c>
    </row>
    <row r="603" spans="1:17" hidden="1" x14ac:dyDescent="0.3">
      <c r="A603" s="13">
        <v>43641</v>
      </c>
      <c r="B603">
        <v>23</v>
      </c>
      <c r="I603" s="13">
        <v>43641</v>
      </c>
      <c r="J603">
        <v>34</v>
      </c>
      <c r="Q603" s="13">
        <v>43641</v>
      </c>
    </row>
    <row r="604" spans="1:17" hidden="1" x14ac:dyDescent="0.3">
      <c r="A604" s="13">
        <v>43642</v>
      </c>
      <c r="B604">
        <v>21</v>
      </c>
      <c r="I604" s="13">
        <v>43642</v>
      </c>
      <c r="J604">
        <v>34</v>
      </c>
      <c r="Q604" s="13">
        <v>43642</v>
      </c>
    </row>
    <row r="605" spans="1:17" hidden="1" x14ac:dyDescent="0.3">
      <c r="A605" s="13">
        <v>43643</v>
      </c>
      <c r="B605">
        <v>16</v>
      </c>
      <c r="I605" s="13">
        <v>43643</v>
      </c>
      <c r="J605">
        <v>30</v>
      </c>
      <c r="Q605" s="13">
        <v>43643</v>
      </c>
    </row>
    <row r="606" spans="1:17" hidden="1" x14ac:dyDescent="0.3">
      <c r="A606" s="13">
        <v>43644</v>
      </c>
      <c r="B606">
        <v>19</v>
      </c>
      <c r="I606" s="13">
        <v>43644</v>
      </c>
      <c r="J606">
        <v>34</v>
      </c>
      <c r="Q606" s="13">
        <v>43644</v>
      </c>
    </row>
    <row r="607" spans="1:17" hidden="1" x14ac:dyDescent="0.3">
      <c r="A607" s="13">
        <v>43645</v>
      </c>
      <c r="B607">
        <v>23</v>
      </c>
      <c r="I607" s="13">
        <v>43645</v>
      </c>
      <c r="J607">
        <v>27</v>
      </c>
      <c r="Q607" s="13">
        <v>43645</v>
      </c>
    </row>
    <row r="608" spans="1:17" hidden="1" x14ac:dyDescent="0.3">
      <c r="A608" s="13">
        <v>43646</v>
      </c>
      <c r="B608">
        <v>24</v>
      </c>
      <c r="I608" s="13">
        <v>43646</v>
      </c>
      <c r="J608">
        <v>30</v>
      </c>
      <c r="Q608" s="13">
        <v>43646</v>
      </c>
    </row>
    <row r="609" spans="1:17" hidden="1" x14ac:dyDescent="0.3">
      <c r="A609" s="13">
        <v>43647</v>
      </c>
      <c r="B609">
        <v>24</v>
      </c>
      <c r="I609" s="13">
        <v>43647</v>
      </c>
      <c r="J609">
        <v>37</v>
      </c>
      <c r="Q609" s="13">
        <v>43647</v>
      </c>
    </row>
    <row r="610" spans="1:17" hidden="1" x14ac:dyDescent="0.3">
      <c r="A610" s="13">
        <v>43648</v>
      </c>
      <c r="B610">
        <v>26</v>
      </c>
      <c r="I610" s="13">
        <v>43648</v>
      </c>
      <c r="J610">
        <v>32</v>
      </c>
      <c r="Q610" s="13">
        <v>43648</v>
      </c>
    </row>
    <row r="611" spans="1:17" hidden="1" x14ac:dyDescent="0.3">
      <c r="A611" s="13">
        <v>43649</v>
      </c>
      <c r="B611">
        <v>19</v>
      </c>
      <c r="I611" s="13">
        <v>43649</v>
      </c>
      <c r="J611">
        <v>33</v>
      </c>
      <c r="Q611" s="13">
        <v>43649</v>
      </c>
    </row>
    <row r="612" spans="1:17" hidden="1" x14ac:dyDescent="0.3">
      <c r="A612" s="13">
        <v>43650</v>
      </c>
      <c r="B612">
        <v>28</v>
      </c>
      <c r="I612" s="13">
        <v>43650</v>
      </c>
      <c r="J612">
        <v>28</v>
      </c>
      <c r="Q612" s="13">
        <v>43650</v>
      </c>
    </row>
    <row r="613" spans="1:17" hidden="1" x14ac:dyDescent="0.3">
      <c r="A613" s="13">
        <v>43651</v>
      </c>
      <c r="B613">
        <v>32</v>
      </c>
      <c r="I613" s="13">
        <v>43651</v>
      </c>
      <c r="J613">
        <v>33</v>
      </c>
      <c r="Q613" s="13">
        <v>43651</v>
      </c>
    </row>
    <row r="614" spans="1:17" hidden="1" x14ac:dyDescent="0.3">
      <c r="A614" s="13">
        <v>43652</v>
      </c>
      <c r="B614">
        <v>27</v>
      </c>
      <c r="I614" s="13">
        <v>43652</v>
      </c>
      <c r="J614">
        <v>25</v>
      </c>
      <c r="Q614" s="13">
        <v>43652</v>
      </c>
    </row>
    <row r="615" spans="1:17" hidden="1" x14ac:dyDescent="0.3">
      <c r="A615" s="13">
        <v>43653</v>
      </c>
      <c r="B615">
        <v>25</v>
      </c>
      <c r="I615" s="13">
        <v>43653</v>
      </c>
      <c r="J615">
        <v>23</v>
      </c>
      <c r="Q615" s="13">
        <v>43653</v>
      </c>
    </row>
    <row r="616" spans="1:17" hidden="1" x14ac:dyDescent="0.3">
      <c r="A616" s="13">
        <v>43654</v>
      </c>
      <c r="B616">
        <v>26</v>
      </c>
      <c r="I616" s="13">
        <v>43654</v>
      </c>
      <c r="J616">
        <v>36</v>
      </c>
      <c r="Q616" s="13">
        <v>43654</v>
      </c>
    </row>
    <row r="617" spans="1:17" hidden="1" x14ac:dyDescent="0.3">
      <c r="A617" s="13">
        <v>43655</v>
      </c>
      <c r="B617">
        <v>20</v>
      </c>
      <c r="I617" s="13">
        <v>43655</v>
      </c>
      <c r="J617">
        <v>36</v>
      </c>
      <c r="Q617" s="13">
        <v>43655</v>
      </c>
    </row>
    <row r="618" spans="1:17" hidden="1" x14ac:dyDescent="0.3">
      <c r="A618" s="13">
        <v>43656</v>
      </c>
      <c r="B618">
        <v>23</v>
      </c>
      <c r="I618" s="13">
        <v>43656</v>
      </c>
      <c r="J618">
        <v>32</v>
      </c>
      <c r="Q618" s="13">
        <v>43656</v>
      </c>
    </row>
    <row r="619" spans="1:17" hidden="1" x14ac:dyDescent="0.3">
      <c r="A619" s="13">
        <v>43657</v>
      </c>
      <c r="B619">
        <v>23</v>
      </c>
      <c r="I619" s="13">
        <v>43657</v>
      </c>
      <c r="J619">
        <v>38</v>
      </c>
      <c r="Q619" s="13">
        <v>43657</v>
      </c>
    </row>
    <row r="620" spans="1:17" hidden="1" x14ac:dyDescent="0.3">
      <c r="A620" s="13">
        <v>43658</v>
      </c>
      <c r="B620">
        <v>25</v>
      </c>
      <c r="I620" s="13">
        <v>43658</v>
      </c>
      <c r="J620">
        <v>31</v>
      </c>
      <c r="Q620" s="13">
        <v>43658</v>
      </c>
    </row>
    <row r="621" spans="1:17" hidden="1" x14ac:dyDescent="0.3">
      <c r="A621" s="13">
        <v>43659</v>
      </c>
      <c r="B621">
        <v>24</v>
      </c>
      <c r="I621" s="13">
        <v>43659</v>
      </c>
      <c r="J621">
        <v>37</v>
      </c>
      <c r="Q621" s="13">
        <v>43659</v>
      </c>
    </row>
    <row r="622" spans="1:17" hidden="1" x14ac:dyDescent="0.3">
      <c r="A622" s="13">
        <v>43660</v>
      </c>
      <c r="B622">
        <v>25</v>
      </c>
      <c r="I622" s="13">
        <v>43660</v>
      </c>
      <c r="J622">
        <v>28</v>
      </c>
      <c r="Q622" s="13">
        <v>43660</v>
      </c>
    </row>
    <row r="623" spans="1:17" hidden="1" x14ac:dyDescent="0.3">
      <c r="A623" s="13">
        <v>43661</v>
      </c>
      <c r="B623">
        <v>27</v>
      </c>
      <c r="I623" s="13">
        <v>43661</v>
      </c>
      <c r="J623">
        <v>40</v>
      </c>
      <c r="Q623" s="13">
        <v>43661</v>
      </c>
    </row>
    <row r="624" spans="1:17" hidden="1" x14ac:dyDescent="0.3">
      <c r="A624" s="13">
        <v>43662</v>
      </c>
      <c r="B624">
        <v>26</v>
      </c>
      <c r="I624" s="13">
        <v>43662</v>
      </c>
      <c r="J624">
        <v>38</v>
      </c>
      <c r="Q624" s="13">
        <v>43662</v>
      </c>
    </row>
    <row r="625" spans="1:17" hidden="1" x14ac:dyDescent="0.3">
      <c r="A625" s="13">
        <v>43663</v>
      </c>
      <c r="B625">
        <v>19</v>
      </c>
      <c r="I625" s="13">
        <v>43663</v>
      </c>
      <c r="J625">
        <v>30</v>
      </c>
      <c r="Q625" s="13">
        <v>43663</v>
      </c>
    </row>
    <row r="626" spans="1:17" hidden="1" x14ac:dyDescent="0.3">
      <c r="A626" s="13">
        <v>43664</v>
      </c>
      <c r="B626">
        <v>13</v>
      </c>
      <c r="I626" s="13">
        <v>43664</v>
      </c>
      <c r="J626">
        <v>30</v>
      </c>
      <c r="Q626" s="13">
        <v>43664</v>
      </c>
    </row>
    <row r="627" spans="1:17" hidden="1" x14ac:dyDescent="0.3">
      <c r="A627" s="13">
        <v>43665</v>
      </c>
      <c r="B627">
        <v>23</v>
      </c>
      <c r="I627" s="13">
        <v>43665</v>
      </c>
      <c r="J627">
        <v>34</v>
      </c>
      <c r="Q627" s="13">
        <v>43665</v>
      </c>
    </row>
    <row r="628" spans="1:17" hidden="1" x14ac:dyDescent="0.3">
      <c r="A628" s="13">
        <v>43666</v>
      </c>
      <c r="B628">
        <v>18</v>
      </c>
      <c r="I628" s="13">
        <v>43666</v>
      </c>
      <c r="J628">
        <v>28</v>
      </c>
      <c r="Q628" s="13">
        <v>43666</v>
      </c>
    </row>
    <row r="629" spans="1:17" hidden="1" x14ac:dyDescent="0.3">
      <c r="A629" s="13">
        <v>43667</v>
      </c>
      <c r="B629">
        <v>25</v>
      </c>
      <c r="I629" s="13">
        <v>43667</v>
      </c>
      <c r="J629">
        <v>24</v>
      </c>
      <c r="Q629" s="13">
        <v>43667</v>
      </c>
    </row>
    <row r="630" spans="1:17" hidden="1" x14ac:dyDescent="0.3">
      <c r="A630" s="13">
        <v>43668</v>
      </c>
      <c r="B630">
        <v>24</v>
      </c>
      <c r="I630" s="13">
        <v>43668</v>
      </c>
      <c r="J630">
        <v>35</v>
      </c>
      <c r="Q630" s="13">
        <v>43668</v>
      </c>
    </row>
    <row r="631" spans="1:17" hidden="1" x14ac:dyDescent="0.3">
      <c r="A631" s="13">
        <v>43669</v>
      </c>
      <c r="B631">
        <v>21</v>
      </c>
      <c r="I631" s="13">
        <v>43669</v>
      </c>
      <c r="J631">
        <v>29</v>
      </c>
      <c r="Q631" s="13">
        <v>43669</v>
      </c>
    </row>
    <row r="632" spans="1:17" hidden="1" x14ac:dyDescent="0.3">
      <c r="A632" s="13">
        <v>43670</v>
      </c>
      <c r="B632">
        <v>19</v>
      </c>
      <c r="I632" s="13">
        <v>43670</v>
      </c>
      <c r="J632">
        <v>29</v>
      </c>
      <c r="Q632" s="13">
        <v>43670</v>
      </c>
    </row>
    <row r="633" spans="1:17" hidden="1" x14ac:dyDescent="0.3">
      <c r="A633" s="13">
        <v>43671</v>
      </c>
      <c r="B633">
        <v>21</v>
      </c>
      <c r="I633" s="13">
        <v>43671</v>
      </c>
      <c r="J633">
        <v>28</v>
      </c>
      <c r="Q633" s="13">
        <v>43671</v>
      </c>
    </row>
    <row r="634" spans="1:17" hidden="1" x14ac:dyDescent="0.3">
      <c r="A634" s="13">
        <v>43672</v>
      </c>
      <c r="B634">
        <v>19</v>
      </c>
      <c r="I634" s="13">
        <v>43672</v>
      </c>
      <c r="J634">
        <v>33</v>
      </c>
      <c r="Q634" s="13">
        <v>43672</v>
      </c>
    </row>
    <row r="635" spans="1:17" hidden="1" x14ac:dyDescent="0.3">
      <c r="A635" s="13">
        <v>43673</v>
      </c>
      <c r="B635">
        <v>17</v>
      </c>
      <c r="I635" s="13">
        <v>43673</v>
      </c>
      <c r="J635">
        <v>24</v>
      </c>
      <c r="Q635" s="13">
        <v>43673</v>
      </c>
    </row>
    <row r="636" spans="1:17" hidden="1" x14ac:dyDescent="0.3">
      <c r="A636" s="13">
        <v>43674</v>
      </c>
      <c r="B636">
        <v>23</v>
      </c>
      <c r="I636" s="13">
        <v>43674</v>
      </c>
      <c r="J636">
        <v>25</v>
      </c>
      <c r="Q636" s="13">
        <v>43674</v>
      </c>
    </row>
    <row r="637" spans="1:17" hidden="1" x14ac:dyDescent="0.3">
      <c r="A637" s="13">
        <v>43675</v>
      </c>
      <c r="B637">
        <v>19</v>
      </c>
      <c r="I637" s="13">
        <v>43675</v>
      </c>
      <c r="J637">
        <v>41</v>
      </c>
      <c r="Q637" s="13">
        <v>43675</v>
      </c>
    </row>
    <row r="638" spans="1:17" hidden="1" x14ac:dyDescent="0.3">
      <c r="A638" s="13">
        <v>43676</v>
      </c>
      <c r="B638">
        <v>21</v>
      </c>
      <c r="I638" s="13">
        <v>43676</v>
      </c>
      <c r="J638">
        <v>30</v>
      </c>
      <c r="Q638" s="13">
        <v>43676</v>
      </c>
    </row>
    <row r="639" spans="1:17" hidden="1" x14ac:dyDescent="0.3">
      <c r="A639" s="13">
        <v>43677</v>
      </c>
      <c r="B639">
        <v>16</v>
      </c>
      <c r="I639" s="13">
        <v>43677</v>
      </c>
      <c r="J639">
        <v>29</v>
      </c>
      <c r="Q639" s="13">
        <v>43677</v>
      </c>
    </row>
    <row r="640" spans="1:17" hidden="1" x14ac:dyDescent="0.3">
      <c r="A640" s="13">
        <v>43678</v>
      </c>
      <c r="B640">
        <v>22</v>
      </c>
      <c r="I640" s="13">
        <v>43678</v>
      </c>
      <c r="J640">
        <v>33</v>
      </c>
      <c r="Q640" s="13">
        <v>43678</v>
      </c>
    </row>
    <row r="641" spans="1:17" hidden="1" x14ac:dyDescent="0.3">
      <c r="A641" s="13">
        <v>43679</v>
      </c>
      <c r="B641">
        <v>16</v>
      </c>
      <c r="I641" s="13">
        <v>43679</v>
      </c>
      <c r="J641">
        <v>34</v>
      </c>
      <c r="Q641" s="13">
        <v>43679</v>
      </c>
    </row>
    <row r="642" spans="1:17" hidden="1" x14ac:dyDescent="0.3">
      <c r="A642" s="13">
        <v>43680</v>
      </c>
      <c r="B642">
        <v>26</v>
      </c>
      <c r="I642" s="13">
        <v>43680</v>
      </c>
      <c r="J642">
        <v>24</v>
      </c>
      <c r="Q642" s="13">
        <v>43680</v>
      </c>
    </row>
    <row r="643" spans="1:17" hidden="1" x14ac:dyDescent="0.3">
      <c r="A643" s="13">
        <v>43681</v>
      </c>
      <c r="B643">
        <v>26</v>
      </c>
      <c r="I643" s="13">
        <v>43681</v>
      </c>
      <c r="J643">
        <v>25</v>
      </c>
      <c r="Q643" s="13">
        <v>43681</v>
      </c>
    </row>
    <row r="644" spans="1:17" hidden="1" x14ac:dyDescent="0.3">
      <c r="A644" s="13">
        <v>43682</v>
      </c>
      <c r="B644">
        <v>24</v>
      </c>
      <c r="I644" s="13">
        <v>43682</v>
      </c>
      <c r="J644">
        <v>35</v>
      </c>
      <c r="Q644" s="13">
        <v>43682</v>
      </c>
    </row>
    <row r="645" spans="1:17" hidden="1" x14ac:dyDescent="0.3">
      <c r="A645" s="13">
        <v>43683</v>
      </c>
      <c r="B645">
        <v>18</v>
      </c>
      <c r="I645" s="13">
        <v>43683</v>
      </c>
      <c r="J645">
        <v>33</v>
      </c>
      <c r="Q645" s="13">
        <v>43683</v>
      </c>
    </row>
    <row r="646" spans="1:17" hidden="1" x14ac:dyDescent="0.3">
      <c r="A646" s="13">
        <v>43684</v>
      </c>
      <c r="B646">
        <v>20</v>
      </c>
      <c r="I646" s="13">
        <v>43684</v>
      </c>
      <c r="J646">
        <v>29</v>
      </c>
      <c r="Q646" s="13">
        <v>43684</v>
      </c>
    </row>
    <row r="647" spans="1:17" hidden="1" x14ac:dyDescent="0.3">
      <c r="A647" s="13">
        <v>43685</v>
      </c>
      <c r="B647">
        <v>20</v>
      </c>
      <c r="I647" s="13">
        <v>43685</v>
      </c>
      <c r="J647">
        <v>36</v>
      </c>
      <c r="Q647" s="13">
        <v>43685</v>
      </c>
    </row>
    <row r="648" spans="1:17" hidden="1" x14ac:dyDescent="0.3">
      <c r="A648" s="13">
        <v>43686</v>
      </c>
      <c r="B648">
        <v>19</v>
      </c>
      <c r="I648" s="13">
        <v>43686</v>
      </c>
      <c r="J648">
        <v>30</v>
      </c>
      <c r="Q648" s="13">
        <v>43686</v>
      </c>
    </row>
    <row r="649" spans="1:17" hidden="1" x14ac:dyDescent="0.3">
      <c r="A649" s="13">
        <v>43687</v>
      </c>
      <c r="B649">
        <v>23</v>
      </c>
      <c r="I649" s="13">
        <v>43687</v>
      </c>
      <c r="J649">
        <v>32</v>
      </c>
      <c r="Q649" s="13">
        <v>43687</v>
      </c>
    </row>
    <row r="650" spans="1:17" hidden="1" x14ac:dyDescent="0.3">
      <c r="A650" s="13">
        <v>43688</v>
      </c>
      <c r="B650">
        <v>25</v>
      </c>
      <c r="I650" s="13">
        <v>43688</v>
      </c>
      <c r="J650">
        <v>25</v>
      </c>
      <c r="Q650" s="13">
        <v>43688</v>
      </c>
    </row>
    <row r="651" spans="1:17" hidden="1" x14ac:dyDescent="0.3">
      <c r="A651" s="13">
        <v>43689</v>
      </c>
      <c r="B651">
        <v>28</v>
      </c>
      <c r="I651" s="13">
        <v>43689</v>
      </c>
      <c r="J651">
        <v>34</v>
      </c>
      <c r="Q651" s="13">
        <v>43689</v>
      </c>
    </row>
    <row r="652" spans="1:17" hidden="1" x14ac:dyDescent="0.3">
      <c r="A652" s="13">
        <v>43690</v>
      </c>
      <c r="B652">
        <v>26</v>
      </c>
      <c r="I652" s="13">
        <v>43690</v>
      </c>
      <c r="J652">
        <v>35</v>
      </c>
      <c r="Q652" s="13">
        <v>43690</v>
      </c>
    </row>
    <row r="653" spans="1:17" hidden="1" x14ac:dyDescent="0.3">
      <c r="A653" s="13">
        <v>43691</v>
      </c>
      <c r="B653">
        <v>21</v>
      </c>
      <c r="I653" s="13">
        <v>43691</v>
      </c>
      <c r="J653">
        <v>36</v>
      </c>
      <c r="Q653" s="13">
        <v>43691</v>
      </c>
    </row>
    <row r="654" spans="1:17" hidden="1" x14ac:dyDescent="0.3">
      <c r="A654" s="13">
        <v>43692</v>
      </c>
      <c r="B654">
        <v>24</v>
      </c>
      <c r="I654" s="13">
        <v>43692</v>
      </c>
      <c r="J654">
        <v>32</v>
      </c>
      <c r="Q654" s="13">
        <v>43692</v>
      </c>
    </row>
    <row r="655" spans="1:17" hidden="1" x14ac:dyDescent="0.3">
      <c r="A655" s="13">
        <v>43693</v>
      </c>
      <c r="B655">
        <v>21</v>
      </c>
      <c r="I655" s="13">
        <v>43693</v>
      </c>
      <c r="J655">
        <v>28</v>
      </c>
      <c r="Q655" s="13">
        <v>43693</v>
      </c>
    </row>
    <row r="656" spans="1:17" hidden="1" x14ac:dyDescent="0.3">
      <c r="A656" s="13">
        <v>43694</v>
      </c>
      <c r="B656">
        <v>24</v>
      </c>
      <c r="I656" s="13">
        <v>43694</v>
      </c>
      <c r="J656">
        <v>32</v>
      </c>
      <c r="Q656" s="13">
        <v>43694</v>
      </c>
    </row>
    <row r="657" spans="1:17" hidden="1" x14ac:dyDescent="0.3">
      <c r="A657" s="13">
        <v>43695</v>
      </c>
      <c r="B657">
        <v>24</v>
      </c>
      <c r="I657" s="13">
        <v>43695</v>
      </c>
      <c r="J657">
        <v>28</v>
      </c>
      <c r="Q657" s="13">
        <v>43695</v>
      </c>
    </row>
    <row r="658" spans="1:17" hidden="1" x14ac:dyDescent="0.3">
      <c r="A658" s="13">
        <v>43696</v>
      </c>
      <c r="B658">
        <v>27</v>
      </c>
      <c r="I658" s="13">
        <v>43696</v>
      </c>
      <c r="J658">
        <v>34</v>
      </c>
      <c r="Q658" s="13">
        <v>43696</v>
      </c>
    </row>
    <row r="659" spans="1:17" hidden="1" x14ac:dyDescent="0.3">
      <c r="A659" s="13">
        <v>43697</v>
      </c>
      <c r="B659">
        <v>23</v>
      </c>
      <c r="I659" s="13">
        <v>43697</v>
      </c>
      <c r="J659">
        <v>30</v>
      </c>
      <c r="Q659" s="13">
        <v>43697</v>
      </c>
    </row>
    <row r="660" spans="1:17" hidden="1" x14ac:dyDescent="0.3">
      <c r="A660" s="13">
        <v>43698</v>
      </c>
      <c r="B660">
        <v>22</v>
      </c>
      <c r="I660" s="13">
        <v>43698</v>
      </c>
      <c r="J660">
        <v>33</v>
      </c>
      <c r="Q660" s="13">
        <v>43698</v>
      </c>
    </row>
    <row r="661" spans="1:17" hidden="1" x14ac:dyDescent="0.3">
      <c r="A661" s="13">
        <v>43699</v>
      </c>
      <c r="B661">
        <v>17</v>
      </c>
      <c r="I661" s="13">
        <v>43699</v>
      </c>
      <c r="J661">
        <v>32</v>
      </c>
      <c r="Q661" s="13">
        <v>43699</v>
      </c>
    </row>
    <row r="662" spans="1:17" hidden="1" x14ac:dyDescent="0.3">
      <c r="A662" s="13">
        <v>43700</v>
      </c>
      <c r="B662">
        <v>18</v>
      </c>
      <c r="I662" s="13">
        <v>43700</v>
      </c>
      <c r="J662">
        <v>33</v>
      </c>
      <c r="Q662" s="13">
        <v>43700</v>
      </c>
    </row>
    <row r="663" spans="1:17" hidden="1" x14ac:dyDescent="0.3">
      <c r="A663" s="13">
        <v>43701</v>
      </c>
      <c r="B663">
        <v>18</v>
      </c>
      <c r="I663" s="13">
        <v>43701</v>
      </c>
      <c r="J663">
        <v>28</v>
      </c>
      <c r="Q663" s="13">
        <v>43701</v>
      </c>
    </row>
    <row r="664" spans="1:17" hidden="1" x14ac:dyDescent="0.3">
      <c r="A664" s="13">
        <v>43702</v>
      </c>
      <c r="B664">
        <v>20</v>
      </c>
      <c r="I664" s="13">
        <v>43702</v>
      </c>
      <c r="J664">
        <v>33</v>
      </c>
      <c r="Q664" s="13">
        <v>43702</v>
      </c>
    </row>
    <row r="665" spans="1:17" hidden="1" x14ac:dyDescent="0.3">
      <c r="A665" s="13">
        <v>43703</v>
      </c>
      <c r="B665">
        <v>25</v>
      </c>
      <c r="I665" s="13">
        <v>43703</v>
      </c>
      <c r="J665">
        <v>33</v>
      </c>
      <c r="Q665" s="13">
        <v>43703</v>
      </c>
    </row>
    <row r="666" spans="1:17" hidden="1" x14ac:dyDescent="0.3">
      <c r="A666" s="13">
        <v>43704</v>
      </c>
      <c r="B666">
        <v>20</v>
      </c>
      <c r="I666" s="13">
        <v>43704</v>
      </c>
      <c r="J666">
        <v>35</v>
      </c>
      <c r="Q666" s="13">
        <v>43704</v>
      </c>
    </row>
    <row r="667" spans="1:17" hidden="1" x14ac:dyDescent="0.3">
      <c r="A667" s="13">
        <v>43705</v>
      </c>
      <c r="B667">
        <v>28</v>
      </c>
      <c r="I667" s="13">
        <v>43705</v>
      </c>
      <c r="J667">
        <v>27</v>
      </c>
      <c r="Q667" s="13">
        <v>43705</v>
      </c>
    </row>
    <row r="668" spans="1:17" hidden="1" x14ac:dyDescent="0.3">
      <c r="A668" s="13">
        <v>43706</v>
      </c>
      <c r="B668">
        <v>25</v>
      </c>
      <c r="I668" s="13">
        <v>43706</v>
      </c>
      <c r="J668">
        <v>30</v>
      </c>
      <c r="Q668" s="13">
        <v>43706</v>
      </c>
    </row>
    <row r="669" spans="1:17" hidden="1" x14ac:dyDescent="0.3">
      <c r="A669" s="13">
        <v>43707</v>
      </c>
      <c r="B669">
        <v>22</v>
      </c>
      <c r="I669" s="13">
        <v>43707</v>
      </c>
      <c r="J669">
        <v>36</v>
      </c>
      <c r="Q669" s="13">
        <v>43707</v>
      </c>
    </row>
    <row r="670" spans="1:17" hidden="1" x14ac:dyDescent="0.3">
      <c r="A670" s="13">
        <v>43708</v>
      </c>
      <c r="B670">
        <v>23</v>
      </c>
      <c r="I670" s="13">
        <v>43708</v>
      </c>
      <c r="J670">
        <v>31</v>
      </c>
      <c r="Q670" s="13">
        <v>43708</v>
      </c>
    </row>
    <row r="671" spans="1:17" hidden="1" x14ac:dyDescent="0.3">
      <c r="A671" s="13">
        <v>43709</v>
      </c>
      <c r="B671">
        <v>25</v>
      </c>
      <c r="I671" s="13">
        <v>43709</v>
      </c>
      <c r="J671">
        <v>25</v>
      </c>
      <c r="Q671" s="13">
        <v>43709</v>
      </c>
    </row>
    <row r="672" spans="1:17" hidden="1" x14ac:dyDescent="0.3">
      <c r="A672" s="13">
        <v>43710</v>
      </c>
      <c r="B672">
        <v>21</v>
      </c>
      <c r="I672" s="13">
        <v>43710</v>
      </c>
      <c r="J672">
        <v>37</v>
      </c>
      <c r="Q672" s="13">
        <v>43710</v>
      </c>
    </row>
    <row r="673" spans="1:17" hidden="1" x14ac:dyDescent="0.3">
      <c r="A673" s="13">
        <v>43711</v>
      </c>
      <c r="B673">
        <v>27</v>
      </c>
      <c r="I673" s="13">
        <v>43711</v>
      </c>
      <c r="J673">
        <v>29</v>
      </c>
      <c r="Q673" s="13">
        <v>43711</v>
      </c>
    </row>
    <row r="674" spans="1:17" hidden="1" x14ac:dyDescent="0.3">
      <c r="A674" s="13">
        <v>43712</v>
      </c>
      <c r="B674">
        <v>21</v>
      </c>
      <c r="I674" s="13">
        <v>43712</v>
      </c>
      <c r="J674">
        <v>29</v>
      </c>
      <c r="Q674" s="13">
        <v>43712</v>
      </c>
    </row>
    <row r="675" spans="1:17" hidden="1" x14ac:dyDescent="0.3">
      <c r="A675" s="13">
        <v>43713</v>
      </c>
      <c r="B675">
        <v>26</v>
      </c>
      <c r="I675" s="13">
        <v>43713</v>
      </c>
      <c r="J675">
        <v>32</v>
      </c>
      <c r="Q675" s="13">
        <v>43713</v>
      </c>
    </row>
    <row r="676" spans="1:17" hidden="1" x14ac:dyDescent="0.3">
      <c r="A676" s="13">
        <v>43714</v>
      </c>
      <c r="B676">
        <v>19</v>
      </c>
      <c r="I676" s="13">
        <v>43714</v>
      </c>
      <c r="J676">
        <v>36</v>
      </c>
      <c r="Q676" s="13">
        <v>43714</v>
      </c>
    </row>
    <row r="677" spans="1:17" hidden="1" x14ac:dyDescent="0.3">
      <c r="A677" s="13">
        <v>43715</v>
      </c>
      <c r="B677">
        <v>20</v>
      </c>
      <c r="I677" s="13">
        <v>43715</v>
      </c>
      <c r="J677">
        <v>32</v>
      </c>
      <c r="Q677" s="13">
        <v>43715</v>
      </c>
    </row>
    <row r="678" spans="1:17" hidden="1" x14ac:dyDescent="0.3">
      <c r="A678" s="13">
        <v>43716</v>
      </c>
      <c r="B678">
        <v>28</v>
      </c>
      <c r="I678" s="13">
        <v>43716</v>
      </c>
      <c r="J678">
        <v>28</v>
      </c>
      <c r="Q678" s="13">
        <v>43716</v>
      </c>
    </row>
    <row r="679" spans="1:17" hidden="1" x14ac:dyDescent="0.3">
      <c r="A679" s="13">
        <v>43717</v>
      </c>
      <c r="B679">
        <v>31</v>
      </c>
      <c r="I679" s="13">
        <v>43717</v>
      </c>
      <c r="J679">
        <v>35</v>
      </c>
      <c r="Q679" s="13">
        <v>43717</v>
      </c>
    </row>
    <row r="680" spans="1:17" hidden="1" x14ac:dyDescent="0.3">
      <c r="A680" s="13">
        <v>43718</v>
      </c>
      <c r="B680">
        <v>22</v>
      </c>
      <c r="I680" s="13">
        <v>43718</v>
      </c>
      <c r="J680">
        <v>37</v>
      </c>
      <c r="Q680" s="13">
        <v>43718</v>
      </c>
    </row>
    <row r="681" spans="1:17" hidden="1" x14ac:dyDescent="0.3">
      <c r="A681" s="13">
        <v>43719</v>
      </c>
      <c r="B681">
        <v>24</v>
      </c>
      <c r="I681" s="13">
        <v>43719</v>
      </c>
      <c r="J681">
        <v>29</v>
      </c>
      <c r="Q681" s="13">
        <v>43719</v>
      </c>
    </row>
    <row r="682" spans="1:17" hidden="1" x14ac:dyDescent="0.3">
      <c r="A682" s="13">
        <v>43720</v>
      </c>
      <c r="B682">
        <v>23</v>
      </c>
      <c r="I682" s="13">
        <v>43720</v>
      </c>
      <c r="J682">
        <v>25</v>
      </c>
      <c r="Q682" s="13">
        <v>43720</v>
      </c>
    </row>
    <row r="683" spans="1:17" hidden="1" x14ac:dyDescent="0.3">
      <c r="A683" s="13">
        <v>43721</v>
      </c>
      <c r="B683">
        <v>20</v>
      </c>
      <c r="I683" s="13">
        <v>43721</v>
      </c>
      <c r="J683">
        <v>35</v>
      </c>
      <c r="Q683" s="13">
        <v>43721</v>
      </c>
    </row>
    <row r="684" spans="1:17" hidden="1" x14ac:dyDescent="0.3">
      <c r="A684" s="13">
        <v>43722</v>
      </c>
      <c r="B684">
        <v>18</v>
      </c>
      <c r="I684" s="13">
        <v>43722</v>
      </c>
      <c r="J684">
        <v>26</v>
      </c>
      <c r="Q684" s="13">
        <v>43722</v>
      </c>
    </row>
    <row r="685" spans="1:17" hidden="1" x14ac:dyDescent="0.3">
      <c r="A685" s="13">
        <v>43723</v>
      </c>
      <c r="B685">
        <v>24</v>
      </c>
      <c r="I685" s="13">
        <v>43723</v>
      </c>
      <c r="J685">
        <v>28</v>
      </c>
      <c r="Q685" s="13">
        <v>43723</v>
      </c>
    </row>
    <row r="686" spans="1:17" hidden="1" x14ac:dyDescent="0.3">
      <c r="A686" s="13">
        <v>43724</v>
      </c>
      <c r="B686">
        <v>24</v>
      </c>
      <c r="I686" s="13">
        <v>43724</v>
      </c>
      <c r="J686">
        <v>32</v>
      </c>
      <c r="Q686" s="13">
        <v>43724</v>
      </c>
    </row>
    <row r="687" spans="1:17" hidden="1" x14ac:dyDescent="0.3">
      <c r="A687" s="13">
        <v>43725</v>
      </c>
      <c r="B687">
        <v>32</v>
      </c>
      <c r="I687" s="13">
        <v>43725</v>
      </c>
      <c r="J687">
        <v>32</v>
      </c>
      <c r="Q687" s="13">
        <v>43725</v>
      </c>
    </row>
    <row r="688" spans="1:17" hidden="1" x14ac:dyDescent="0.3">
      <c r="A688" s="13">
        <v>43726</v>
      </c>
      <c r="B688">
        <v>25</v>
      </c>
      <c r="I688" s="13">
        <v>43726</v>
      </c>
      <c r="J688">
        <v>25</v>
      </c>
      <c r="Q688" s="13">
        <v>43726</v>
      </c>
    </row>
    <row r="689" spans="1:17" hidden="1" x14ac:dyDescent="0.3">
      <c r="A689" s="13">
        <v>43727</v>
      </c>
      <c r="B689">
        <v>16</v>
      </c>
      <c r="I689" s="13">
        <v>43727</v>
      </c>
      <c r="J689">
        <v>30</v>
      </c>
      <c r="Q689" s="13">
        <v>43727</v>
      </c>
    </row>
    <row r="690" spans="1:17" hidden="1" x14ac:dyDescent="0.3">
      <c r="A690" s="13">
        <v>43728</v>
      </c>
      <c r="B690">
        <v>23</v>
      </c>
      <c r="I690" s="13">
        <v>43728</v>
      </c>
      <c r="J690">
        <v>21</v>
      </c>
      <c r="Q690" s="13">
        <v>43728</v>
      </c>
    </row>
    <row r="691" spans="1:17" hidden="1" x14ac:dyDescent="0.3">
      <c r="A691" s="13">
        <v>43729</v>
      </c>
      <c r="B691">
        <v>19</v>
      </c>
      <c r="I691" s="13">
        <v>43729</v>
      </c>
      <c r="J691">
        <v>23</v>
      </c>
      <c r="Q691" s="13">
        <v>43729</v>
      </c>
    </row>
    <row r="692" spans="1:17" hidden="1" x14ac:dyDescent="0.3">
      <c r="A692" s="13">
        <v>43730</v>
      </c>
      <c r="B692">
        <v>23</v>
      </c>
      <c r="I692" s="13">
        <v>43730</v>
      </c>
      <c r="J692">
        <v>27</v>
      </c>
      <c r="Q692" s="13">
        <v>43730</v>
      </c>
    </row>
    <row r="693" spans="1:17" hidden="1" x14ac:dyDescent="0.3">
      <c r="A693" s="13">
        <v>43731</v>
      </c>
      <c r="B693">
        <v>27</v>
      </c>
      <c r="I693" s="13">
        <v>43731</v>
      </c>
      <c r="J693">
        <v>32</v>
      </c>
      <c r="Q693" s="13">
        <v>43731</v>
      </c>
    </row>
    <row r="694" spans="1:17" hidden="1" x14ac:dyDescent="0.3">
      <c r="A694" s="13">
        <v>43732</v>
      </c>
      <c r="B694">
        <v>29</v>
      </c>
      <c r="I694" s="13">
        <v>43732</v>
      </c>
      <c r="J694">
        <v>30</v>
      </c>
      <c r="Q694" s="13">
        <v>43732</v>
      </c>
    </row>
    <row r="695" spans="1:17" hidden="1" x14ac:dyDescent="0.3">
      <c r="A695" s="13">
        <v>43733</v>
      </c>
      <c r="B695">
        <v>22</v>
      </c>
      <c r="I695" s="13">
        <v>43733</v>
      </c>
      <c r="J695">
        <v>24</v>
      </c>
      <c r="Q695" s="13">
        <v>43733</v>
      </c>
    </row>
    <row r="696" spans="1:17" hidden="1" x14ac:dyDescent="0.3">
      <c r="A696" s="13">
        <v>43734</v>
      </c>
      <c r="B696">
        <v>11</v>
      </c>
      <c r="I696" s="13">
        <v>43734</v>
      </c>
      <c r="J696">
        <v>28</v>
      </c>
      <c r="Q696" s="13">
        <v>43734</v>
      </c>
    </row>
    <row r="697" spans="1:17" hidden="1" x14ac:dyDescent="0.3">
      <c r="A697" s="13">
        <v>43735</v>
      </c>
      <c r="B697">
        <v>18</v>
      </c>
      <c r="I697" s="13">
        <v>43735</v>
      </c>
      <c r="J697">
        <v>27</v>
      </c>
      <c r="Q697" s="13">
        <v>43735</v>
      </c>
    </row>
    <row r="698" spans="1:17" hidden="1" x14ac:dyDescent="0.3">
      <c r="A698" s="13">
        <v>43736</v>
      </c>
      <c r="B698">
        <v>12</v>
      </c>
      <c r="I698" s="13">
        <v>43736</v>
      </c>
      <c r="J698">
        <v>21</v>
      </c>
      <c r="Q698" s="13">
        <v>43736</v>
      </c>
    </row>
    <row r="699" spans="1:17" hidden="1" x14ac:dyDescent="0.3">
      <c r="A699" s="13">
        <v>43737</v>
      </c>
      <c r="B699">
        <v>20</v>
      </c>
      <c r="I699" s="13">
        <v>43737</v>
      </c>
      <c r="J699">
        <v>23</v>
      </c>
      <c r="Q699" s="13">
        <v>43737</v>
      </c>
    </row>
    <row r="700" spans="1:17" hidden="1" x14ac:dyDescent="0.3">
      <c r="A700" s="13">
        <v>43738</v>
      </c>
      <c r="B700">
        <v>24</v>
      </c>
      <c r="I700" s="13">
        <v>43738</v>
      </c>
      <c r="J700">
        <v>36</v>
      </c>
      <c r="Q700" s="13">
        <v>43738</v>
      </c>
    </row>
    <row r="701" spans="1:17" hidden="1" x14ac:dyDescent="0.3">
      <c r="A701" s="13">
        <v>43739</v>
      </c>
      <c r="B701">
        <v>23</v>
      </c>
      <c r="I701" s="13">
        <v>43739</v>
      </c>
      <c r="J701">
        <v>26</v>
      </c>
      <c r="Q701" s="13">
        <v>43739</v>
      </c>
    </row>
    <row r="702" spans="1:17" hidden="1" x14ac:dyDescent="0.3">
      <c r="A702" s="13">
        <v>43740</v>
      </c>
      <c r="B702">
        <v>22</v>
      </c>
      <c r="I702" s="13">
        <v>43740</v>
      </c>
      <c r="J702">
        <v>27</v>
      </c>
      <c r="Q702" s="13">
        <v>43740</v>
      </c>
    </row>
    <row r="703" spans="1:17" hidden="1" x14ac:dyDescent="0.3">
      <c r="A703" s="13">
        <v>43741</v>
      </c>
      <c r="B703">
        <v>25</v>
      </c>
      <c r="I703" s="13">
        <v>43741</v>
      </c>
      <c r="J703">
        <v>31</v>
      </c>
      <c r="Q703" s="13">
        <v>43741</v>
      </c>
    </row>
    <row r="704" spans="1:17" hidden="1" x14ac:dyDescent="0.3">
      <c r="A704" s="13">
        <v>43742</v>
      </c>
      <c r="B704">
        <v>24</v>
      </c>
      <c r="I704" s="13">
        <v>43742</v>
      </c>
      <c r="J704">
        <v>28</v>
      </c>
      <c r="Q704" s="13">
        <v>43742</v>
      </c>
    </row>
    <row r="705" spans="1:17" hidden="1" x14ac:dyDescent="0.3">
      <c r="A705" s="13">
        <v>43743</v>
      </c>
      <c r="B705">
        <v>19</v>
      </c>
      <c r="I705" s="13">
        <v>43743</v>
      </c>
      <c r="J705">
        <v>28</v>
      </c>
      <c r="Q705" s="13">
        <v>43743</v>
      </c>
    </row>
    <row r="706" spans="1:17" hidden="1" x14ac:dyDescent="0.3">
      <c r="A706" s="13">
        <v>43744</v>
      </c>
      <c r="B706">
        <v>31</v>
      </c>
      <c r="I706" s="13">
        <v>43744</v>
      </c>
      <c r="J706">
        <v>23</v>
      </c>
      <c r="Q706" s="13">
        <v>43744</v>
      </c>
    </row>
    <row r="707" spans="1:17" hidden="1" x14ac:dyDescent="0.3">
      <c r="A707" s="13">
        <v>43745</v>
      </c>
      <c r="B707">
        <v>28</v>
      </c>
      <c r="I707" s="13">
        <v>43745</v>
      </c>
      <c r="J707">
        <v>31</v>
      </c>
      <c r="Q707" s="13">
        <v>43745</v>
      </c>
    </row>
    <row r="708" spans="1:17" hidden="1" x14ac:dyDescent="0.3">
      <c r="A708" s="13">
        <v>43746</v>
      </c>
      <c r="B708">
        <v>24</v>
      </c>
      <c r="I708" s="13">
        <v>43746</v>
      </c>
      <c r="J708">
        <v>34</v>
      </c>
      <c r="Q708" s="13">
        <v>43746</v>
      </c>
    </row>
    <row r="709" spans="1:17" hidden="1" x14ac:dyDescent="0.3">
      <c r="A709" s="13">
        <v>43747</v>
      </c>
      <c r="B709">
        <v>19</v>
      </c>
      <c r="I709" s="13">
        <v>43747</v>
      </c>
      <c r="J709">
        <v>31</v>
      </c>
      <c r="Q709" s="13">
        <v>43747</v>
      </c>
    </row>
    <row r="710" spans="1:17" hidden="1" x14ac:dyDescent="0.3">
      <c r="A710" s="13">
        <v>43748</v>
      </c>
      <c r="B710">
        <v>29</v>
      </c>
      <c r="I710" s="13">
        <v>43748</v>
      </c>
      <c r="J710">
        <v>29</v>
      </c>
      <c r="Q710" s="13">
        <v>43748</v>
      </c>
    </row>
    <row r="711" spans="1:17" hidden="1" x14ac:dyDescent="0.3">
      <c r="A711" s="13">
        <v>43749</v>
      </c>
      <c r="B711">
        <v>22</v>
      </c>
      <c r="I711" s="13">
        <v>43749</v>
      </c>
      <c r="J711">
        <v>30</v>
      </c>
      <c r="Q711" s="13">
        <v>43749</v>
      </c>
    </row>
    <row r="712" spans="1:17" hidden="1" x14ac:dyDescent="0.3">
      <c r="A712" s="13">
        <v>43750</v>
      </c>
      <c r="B712">
        <v>27</v>
      </c>
      <c r="I712" s="13">
        <v>43750</v>
      </c>
      <c r="J712">
        <v>33</v>
      </c>
      <c r="Q712" s="13">
        <v>43750</v>
      </c>
    </row>
    <row r="713" spans="1:17" hidden="1" x14ac:dyDescent="0.3">
      <c r="A713" s="13">
        <v>43751</v>
      </c>
      <c r="B713">
        <v>20</v>
      </c>
      <c r="I713" s="13">
        <v>43751</v>
      </c>
      <c r="J713">
        <v>30</v>
      </c>
      <c r="Q713" s="13">
        <v>43751</v>
      </c>
    </row>
    <row r="714" spans="1:17" hidden="1" x14ac:dyDescent="0.3">
      <c r="A714" s="13">
        <v>43752</v>
      </c>
      <c r="B714">
        <v>21</v>
      </c>
      <c r="I714" s="13">
        <v>43752</v>
      </c>
      <c r="J714">
        <v>32</v>
      </c>
      <c r="Q714" s="13">
        <v>43752</v>
      </c>
    </row>
    <row r="715" spans="1:17" hidden="1" x14ac:dyDescent="0.3">
      <c r="A715" s="13">
        <v>43753</v>
      </c>
      <c r="B715">
        <v>23</v>
      </c>
      <c r="I715" s="13">
        <v>43753</v>
      </c>
      <c r="J715">
        <v>34</v>
      </c>
      <c r="Q715" s="13">
        <v>43753</v>
      </c>
    </row>
    <row r="716" spans="1:17" hidden="1" x14ac:dyDescent="0.3">
      <c r="A716" s="13">
        <v>43754</v>
      </c>
      <c r="B716">
        <v>20</v>
      </c>
      <c r="I716" s="13">
        <v>43754</v>
      </c>
      <c r="J716">
        <v>27</v>
      </c>
      <c r="Q716" s="13">
        <v>43754</v>
      </c>
    </row>
    <row r="717" spans="1:17" hidden="1" x14ac:dyDescent="0.3">
      <c r="A717" s="13">
        <v>43755</v>
      </c>
      <c r="B717">
        <v>19</v>
      </c>
      <c r="I717" s="13">
        <v>43755</v>
      </c>
      <c r="J717">
        <v>33</v>
      </c>
      <c r="Q717" s="13">
        <v>43755</v>
      </c>
    </row>
    <row r="718" spans="1:17" hidden="1" x14ac:dyDescent="0.3">
      <c r="A718" s="13">
        <v>43756</v>
      </c>
      <c r="B718">
        <v>18</v>
      </c>
      <c r="I718" s="13">
        <v>43756</v>
      </c>
      <c r="J718">
        <v>27</v>
      </c>
      <c r="Q718" s="13">
        <v>43756</v>
      </c>
    </row>
    <row r="719" spans="1:17" hidden="1" x14ac:dyDescent="0.3">
      <c r="A719" s="13">
        <v>43757</v>
      </c>
      <c r="B719">
        <v>25</v>
      </c>
      <c r="I719" s="13">
        <v>43757</v>
      </c>
      <c r="J719">
        <v>33</v>
      </c>
      <c r="Q719" s="13">
        <v>43757</v>
      </c>
    </row>
    <row r="720" spans="1:17" hidden="1" x14ac:dyDescent="0.3">
      <c r="A720" s="13">
        <v>43758</v>
      </c>
      <c r="B720">
        <v>20</v>
      </c>
      <c r="I720" s="13">
        <v>43758</v>
      </c>
      <c r="J720">
        <v>26</v>
      </c>
      <c r="Q720" s="13">
        <v>43758</v>
      </c>
    </row>
    <row r="721" spans="1:17" hidden="1" x14ac:dyDescent="0.3">
      <c r="A721" s="13">
        <v>43759</v>
      </c>
      <c r="B721">
        <v>25</v>
      </c>
      <c r="I721" s="13">
        <v>43759</v>
      </c>
      <c r="J721">
        <v>31</v>
      </c>
      <c r="Q721" s="13">
        <v>43759</v>
      </c>
    </row>
    <row r="722" spans="1:17" hidden="1" x14ac:dyDescent="0.3">
      <c r="A722" s="13">
        <v>43760</v>
      </c>
      <c r="B722">
        <v>17</v>
      </c>
      <c r="I722" s="13">
        <v>43760</v>
      </c>
      <c r="J722">
        <v>35</v>
      </c>
      <c r="Q722" s="13">
        <v>43760</v>
      </c>
    </row>
    <row r="723" spans="1:17" hidden="1" x14ac:dyDescent="0.3">
      <c r="A723" s="13">
        <v>43761</v>
      </c>
      <c r="B723">
        <v>23</v>
      </c>
      <c r="I723" s="13">
        <v>43761</v>
      </c>
      <c r="J723">
        <v>26</v>
      </c>
      <c r="Q723" s="13">
        <v>43761</v>
      </c>
    </row>
    <row r="724" spans="1:17" hidden="1" x14ac:dyDescent="0.3">
      <c r="A724" s="13">
        <v>43762</v>
      </c>
      <c r="B724">
        <v>23</v>
      </c>
      <c r="I724" s="13">
        <v>43762</v>
      </c>
      <c r="J724">
        <v>31</v>
      </c>
      <c r="Q724" s="13">
        <v>43762</v>
      </c>
    </row>
    <row r="725" spans="1:17" hidden="1" x14ac:dyDescent="0.3">
      <c r="A725" s="13">
        <v>43763</v>
      </c>
      <c r="B725">
        <v>17</v>
      </c>
      <c r="I725" s="13">
        <v>43763</v>
      </c>
      <c r="J725">
        <v>29</v>
      </c>
      <c r="Q725" s="13">
        <v>43763</v>
      </c>
    </row>
    <row r="726" spans="1:17" hidden="1" x14ac:dyDescent="0.3">
      <c r="A726" s="13">
        <v>43764</v>
      </c>
      <c r="B726">
        <v>25</v>
      </c>
      <c r="I726" s="13">
        <v>43764</v>
      </c>
      <c r="J726">
        <v>20</v>
      </c>
      <c r="Q726" s="13">
        <v>43764</v>
      </c>
    </row>
    <row r="727" spans="1:17" hidden="1" x14ac:dyDescent="0.3">
      <c r="A727" s="13">
        <v>43765</v>
      </c>
      <c r="B727">
        <v>19</v>
      </c>
      <c r="I727" s="13">
        <v>43765</v>
      </c>
      <c r="J727">
        <v>28</v>
      </c>
      <c r="Q727" s="13">
        <v>43765</v>
      </c>
    </row>
    <row r="728" spans="1:17" hidden="1" x14ac:dyDescent="0.3">
      <c r="A728" s="13">
        <v>43766</v>
      </c>
      <c r="B728">
        <v>25</v>
      </c>
      <c r="I728" s="13">
        <v>43766</v>
      </c>
      <c r="J728">
        <v>33</v>
      </c>
      <c r="Q728" s="13">
        <v>43766</v>
      </c>
    </row>
    <row r="729" spans="1:17" hidden="1" x14ac:dyDescent="0.3">
      <c r="A729" s="13">
        <v>43767</v>
      </c>
      <c r="B729">
        <v>21</v>
      </c>
      <c r="I729" s="13">
        <v>43767</v>
      </c>
      <c r="J729">
        <v>30</v>
      </c>
      <c r="Q729" s="13">
        <v>43767</v>
      </c>
    </row>
    <row r="730" spans="1:17" hidden="1" x14ac:dyDescent="0.3">
      <c r="A730" s="13">
        <v>43768</v>
      </c>
      <c r="B730">
        <v>19</v>
      </c>
      <c r="I730" s="13">
        <v>43768</v>
      </c>
      <c r="J730">
        <v>30</v>
      </c>
      <c r="Q730" s="13">
        <v>43768</v>
      </c>
    </row>
    <row r="731" spans="1:17" hidden="1" x14ac:dyDescent="0.3">
      <c r="A731" s="13">
        <v>43769</v>
      </c>
      <c r="B731">
        <v>15</v>
      </c>
      <c r="I731" s="13">
        <v>43769</v>
      </c>
      <c r="J731">
        <v>28</v>
      </c>
      <c r="Q731" s="13">
        <v>43769</v>
      </c>
    </row>
    <row r="732" spans="1:17" hidden="1" x14ac:dyDescent="0.3">
      <c r="A732" s="13">
        <v>43770</v>
      </c>
      <c r="B732">
        <v>22</v>
      </c>
      <c r="I732" s="13">
        <v>43770</v>
      </c>
      <c r="J732">
        <v>27</v>
      </c>
      <c r="Q732" s="13">
        <v>43770</v>
      </c>
    </row>
    <row r="733" spans="1:17" hidden="1" x14ac:dyDescent="0.3">
      <c r="A733" s="13">
        <v>43771</v>
      </c>
      <c r="B733">
        <v>23</v>
      </c>
      <c r="I733" s="13">
        <v>43771</v>
      </c>
      <c r="J733">
        <v>27</v>
      </c>
      <c r="Q733" s="13">
        <v>43771</v>
      </c>
    </row>
    <row r="734" spans="1:17" hidden="1" x14ac:dyDescent="0.3">
      <c r="A734" s="13">
        <v>43772</v>
      </c>
      <c r="B734">
        <v>26</v>
      </c>
      <c r="I734" s="13">
        <v>43772</v>
      </c>
      <c r="J734">
        <v>27</v>
      </c>
      <c r="Q734" s="13">
        <v>43772</v>
      </c>
    </row>
    <row r="735" spans="1:17" hidden="1" x14ac:dyDescent="0.3">
      <c r="A735" s="13">
        <v>43773</v>
      </c>
      <c r="B735">
        <v>25</v>
      </c>
      <c r="I735" s="13">
        <v>43773</v>
      </c>
      <c r="J735">
        <v>37</v>
      </c>
      <c r="Q735" s="13">
        <v>43773</v>
      </c>
    </row>
    <row r="736" spans="1:17" hidden="1" x14ac:dyDescent="0.3">
      <c r="A736" s="13">
        <v>43774</v>
      </c>
      <c r="B736">
        <v>26</v>
      </c>
      <c r="I736" s="13">
        <v>43774</v>
      </c>
      <c r="J736">
        <v>37</v>
      </c>
      <c r="Q736" s="13">
        <v>43774</v>
      </c>
    </row>
    <row r="737" spans="1:17" hidden="1" x14ac:dyDescent="0.3">
      <c r="A737" s="13">
        <v>43775</v>
      </c>
      <c r="B737">
        <v>20</v>
      </c>
      <c r="I737" s="13">
        <v>43775</v>
      </c>
      <c r="J737">
        <v>28</v>
      </c>
      <c r="Q737" s="13">
        <v>43775</v>
      </c>
    </row>
    <row r="738" spans="1:17" hidden="1" x14ac:dyDescent="0.3">
      <c r="A738" s="13">
        <v>43776</v>
      </c>
      <c r="B738">
        <v>23</v>
      </c>
      <c r="I738" s="13">
        <v>43776</v>
      </c>
      <c r="J738">
        <v>34</v>
      </c>
      <c r="Q738" s="13">
        <v>43776</v>
      </c>
    </row>
    <row r="739" spans="1:17" hidden="1" x14ac:dyDescent="0.3">
      <c r="A739" s="13">
        <v>43777</v>
      </c>
      <c r="B739">
        <v>22</v>
      </c>
      <c r="I739" s="13">
        <v>43777</v>
      </c>
      <c r="J739">
        <v>33</v>
      </c>
      <c r="Q739" s="13">
        <v>43777</v>
      </c>
    </row>
    <row r="740" spans="1:17" hidden="1" x14ac:dyDescent="0.3">
      <c r="A740" s="13">
        <v>43778</v>
      </c>
      <c r="B740">
        <v>21</v>
      </c>
      <c r="I740" s="13">
        <v>43778</v>
      </c>
      <c r="J740">
        <v>32</v>
      </c>
      <c r="Q740" s="13">
        <v>43778</v>
      </c>
    </row>
    <row r="741" spans="1:17" hidden="1" x14ac:dyDescent="0.3">
      <c r="A741" s="13">
        <v>43779</v>
      </c>
      <c r="B741">
        <v>22</v>
      </c>
      <c r="I741" s="13">
        <v>43779</v>
      </c>
      <c r="J741">
        <v>28</v>
      </c>
      <c r="Q741" s="13">
        <v>43779</v>
      </c>
    </row>
    <row r="742" spans="1:17" hidden="1" x14ac:dyDescent="0.3">
      <c r="A742" s="13">
        <v>43780</v>
      </c>
      <c r="B742">
        <v>21</v>
      </c>
      <c r="I742" s="13">
        <v>43780</v>
      </c>
      <c r="J742">
        <v>38</v>
      </c>
      <c r="Q742" s="13">
        <v>43780</v>
      </c>
    </row>
    <row r="743" spans="1:17" hidden="1" x14ac:dyDescent="0.3">
      <c r="A743" s="13">
        <v>43781</v>
      </c>
      <c r="B743">
        <v>23</v>
      </c>
      <c r="I743" s="13">
        <v>43781</v>
      </c>
      <c r="J743">
        <v>34</v>
      </c>
      <c r="Q743" s="13">
        <v>43781</v>
      </c>
    </row>
    <row r="744" spans="1:17" hidden="1" x14ac:dyDescent="0.3">
      <c r="A744" s="13">
        <v>43782</v>
      </c>
      <c r="B744">
        <v>18</v>
      </c>
      <c r="I744" s="13">
        <v>43782</v>
      </c>
      <c r="J744">
        <v>28</v>
      </c>
      <c r="Q744" s="13">
        <v>43782</v>
      </c>
    </row>
    <row r="745" spans="1:17" hidden="1" x14ac:dyDescent="0.3">
      <c r="A745" s="13">
        <v>43783</v>
      </c>
      <c r="B745">
        <v>26</v>
      </c>
      <c r="I745" s="13">
        <v>43783</v>
      </c>
      <c r="J745">
        <v>34</v>
      </c>
      <c r="Q745" s="13">
        <v>43783</v>
      </c>
    </row>
    <row r="746" spans="1:17" hidden="1" x14ac:dyDescent="0.3">
      <c r="A746" s="13">
        <v>43784</v>
      </c>
      <c r="B746">
        <v>21</v>
      </c>
      <c r="I746" s="13">
        <v>43784</v>
      </c>
      <c r="J746">
        <v>28</v>
      </c>
      <c r="Q746" s="13">
        <v>43784</v>
      </c>
    </row>
    <row r="747" spans="1:17" hidden="1" x14ac:dyDescent="0.3">
      <c r="A747" s="13">
        <v>43785</v>
      </c>
      <c r="B747">
        <v>31</v>
      </c>
      <c r="I747" s="13">
        <v>43785</v>
      </c>
      <c r="J747">
        <v>27</v>
      </c>
      <c r="Q747" s="13">
        <v>43785</v>
      </c>
    </row>
    <row r="748" spans="1:17" hidden="1" x14ac:dyDescent="0.3">
      <c r="A748" s="13">
        <v>43786</v>
      </c>
      <c r="B748">
        <v>21</v>
      </c>
      <c r="I748" s="13">
        <v>43786</v>
      </c>
      <c r="J748">
        <v>31</v>
      </c>
      <c r="Q748" s="13">
        <v>43786</v>
      </c>
    </row>
    <row r="749" spans="1:17" hidden="1" x14ac:dyDescent="0.3">
      <c r="A749" s="13">
        <v>43787</v>
      </c>
      <c r="B749">
        <v>29</v>
      </c>
      <c r="I749" s="13">
        <v>43787</v>
      </c>
      <c r="J749">
        <v>35</v>
      </c>
      <c r="Q749" s="13">
        <v>43787</v>
      </c>
    </row>
    <row r="750" spans="1:17" hidden="1" x14ac:dyDescent="0.3">
      <c r="A750" s="13">
        <v>43788</v>
      </c>
      <c r="B750">
        <v>21</v>
      </c>
      <c r="I750" s="13">
        <v>43788</v>
      </c>
      <c r="J750">
        <v>39</v>
      </c>
      <c r="Q750" s="13">
        <v>43788</v>
      </c>
    </row>
    <row r="751" spans="1:17" hidden="1" x14ac:dyDescent="0.3">
      <c r="A751" s="13">
        <v>43789</v>
      </c>
      <c r="B751">
        <v>24</v>
      </c>
      <c r="I751" s="13">
        <v>43789</v>
      </c>
      <c r="J751">
        <v>34</v>
      </c>
      <c r="Q751" s="13">
        <v>43789</v>
      </c>
    </row>
    <row r="752" spans="1:17" hidden="1" x14ac:dyDescent="0.3">
      <c r="A752" s="13">
        <v>43790</v>
      </c>
      <c r="B752">
        <v>21</v>
      </c>
      <c r="I752" s="13">
        <v>43790</v>
      </c>
      <c r="J752">
        <v>28</v>
      </c>
      <c r="Q752" s="13">
        <v>43790</v>
      </c>
    </row>
    <row r="753" spans="1:17" hidden="1" x14ac:dyDescent="0.3">
      <c r="A753" s="13">
        <v>43791</v>
      </c>
      <c r="B753">
        <v>26</v>
      </c>
      <c r="I753" s="13">
        <v>43791</v>
      </c>
      <c r="J753">
        <v>33</v>
      </c>
      <c r="Q753" s="13">
        <v>43791</v>
      </c>
    </row>
    <row r="754" spans="1:17" hidden="1" x14ac:dyDescent="0.3">
      <c r="A754" s="13">
        <v>43792</v>
      </c>
      <c r="B754">
        <v>23</v>
      </c>
      <c r="I754" s="13">
        <v>43792</v>
      </c>
      <c r="J754">
        <v>23</v>
      </c>
      <c r="Q754" s="13">
        <v>43792</v>
      </c>
    </row>
    <row r="755" spans="1:17" hidden="1" x14ac:dyDescent="0.3">
      <c r="A755" s="13">
        <v>43793</v>
      </c>
      <c r="B755">
        <v>23</v>
      </c>
      <c r="I755" s="13">
        <v>43793</v>
      </c>
      <c r="J755">
        <v>29</v>
      </c>
      <c r="Q755" s="13">
        <v>43793</v>
      </c>
    </row>
    <row r="756" spans="1:17" hidden="1" x14ac:dyDescent="0.3">
      <c r="A756" s="13">
        <v>43794</v>
      </c>
      <c r="B756">
        <v>28</v>
      </c>
      <c r="I756" s="13">
        <v>43794</v>
      </c>
      <c r="J756">
        <v>34</v>
      </c>
      <c r="Q756" s="13">
        <v>43794</v>
      </c>
    </row>
    <row r="757" spans="1:17" hidden="1" x14ac:dyDescent="0.3">
      <c r="A757" s="13">
        <v>43795</v>
      </c>
      <c r="B757">
        <v>28</v>
      </c>
      <c r="I757" s="13">
        <v>43795</v>
      </c>
      <c r="J757">
        <v>30</v>
      </c>
      <c r="Q757" s="13">
        <v>43795</v>
      </c>
    </row>
    <row r="758" spans="1:17" hidden="1" x14ac:dyDescent="0.3">
      <c r="A758" s="13">
        <v>43796</v>
      </c>
      <c r="B758">
        <v>24</v>
      </c>
      <c r="I758" s="13">
        <v>43796</v>
      </c>
      <c r="J758">
        <v>40</v>
      </c>
      <c r="Q758" s="13">
        <v>43796</v>
      </c>
    </row>
    <row r="759" spans="1:17" hidden="1" x14ac:dyDescent="0.3">
      <c r="A759" s="13">
        <v>43797</v>
      </c>
      <c r="B759">
        <v>8</v>
      </c>
      <c r="I759" s="13">
        <v>43797</v>
      </c>
      <c r="J759">
        <v>1</v>
      </c>
      <c r="Q759" s="13">
        <v>43797</v>
      </c>
    </row>
    <row r="760" spans="1:17" hidden="1" x14ac:dyDescent="0.3">
      <c r="A760" s="13">
        <v>43798</v>
      </c>
      <c r="B760">
        <v>20</v>
      </c>
      <c r="I760" s="13">
        <v>43798</v>
      </c>
      <c r="J760">
        <v>29</v>
      </c>
      <c r="Q760" s="13">
        <v>43798</v>
      </c>
    </row>
    <row r="761" spans="1:17" hidden="1" x14ac:dyDescent="0.3">
      <c r="A761" s="13">
        <v>43799</v>
      </c>
      <c r="B761">
        <v>41</v>
      </c>
      <c r="I761" s="13">
        <v>43799</v>
      </c>
      <c r="J761">
        <v>26</v>
      </c>
      <c r="Q761" s="13">
        <v>43799</v>
      </c>
    </row>
    <row r="762" spans="1:17" hidden="1" x14ac:dyDescent="0.3">
      <c r="A762" s="13">
        <v>43800</v>
      </c>
      <c r="B762">
        <v>19</v>
      </c>
      <c r="I762" s="13">
        <v>43800</v>
      </c>
      <c r="J762">
        <v>29</v>
      </c>
      <c r="Q762" s="13">
        <v>43800</v>
      </c>
    </row>
    <row r="763" spans="1:17" hidden="1" x14ac:dyDescent="0.3">
      <c r="A763" s="13">
        <v>43801</v>
      </c>
      <c r="B763">
        <v>24</v>
      </c>
      <c r="I763" s="13">
        <v>43801</v>
      </c>
      <c r="J763">
        <v>27</v>
      </c>
      <c r="Q763" s="13">
        <v>43801</v>
      </c>
    </row>
    <row r="764" spans="1:17" hidden="1" x14ac:dyDescent="0.3">
      <c r="A764" s="13">
        <v>43802</v>
      </c>
      <c r="B764">
        <v>14</v>
      </c>
      <c r="I764" s="13">
        <v>43802</v>
      </c>
      <c r="J764">
        <v>34</v>
      </c>
      <c r="Q764" s="13">
        <v>43802</v>
      </c>
    </row>
    <row r="765" spans="1:17" hidden="1" x14ac:dyDescent="0.3">
      <c r="A765" s="13">
        <v>43803</v>
      </c>
      <c r="B765">
        <v>27</v>
      </c>
      <c r="I765" s="13">
        <v>43803</v>
      </c>
      <c r="J765">
        <v>33</v>
      </c>
      <c r="Q765" s="13">
        <v>43803</v>
      </c>
    </row>
    <row r="766" spans="1:17" hidden="1" x14ac:dyDescent="0.3">
      <c r="A766" s="13">
        <v>43804</v>
      </c>
      <c r="B766">
        <v>29</v>
      </c>
      <c r="I766" s="13">
        <v>43804</v>
      </c>
      <c r="J766">
        <v>36</v>
      </c>
      <c r="Q766" s="13">
        <v>43804</v>
      </c>
    </row>
    <row r="767" spans="1:17" hidden="1" x14ac:dyDescent="0.3">
      <c r="A767" s="13">
        <v>43805</v>
      </c>
      <c r="B767">
        <v>20</v>
      </c>
      <c r="I767" s="13">
        <v>43805</v>
      </c>
      <c r="J767">
        <v>28</v>
      </c>
      <c r="Q767" s="13">
        <v>43805</v>
      </c>
    </row>
    <row r="768" spans="1:17" hidden="1" x14ac:dyDescent="0.3">
      <c r="A768" s="13">
        <v>43806</v>
      </c>
      <c r="B768">
        <v>19</v>
      </c>
      <c r="I768" s="13">
        <v>43806</v>
      </c>
      <c r="J768">
        <v>28</v>
      </c>
      <c r="Q768" s="13">
        <v>43806</v>
      </c>
    </row>
    <row r="769" spans="1:17" hidden="1" x14ac:dyDescent="0.3">
      <c r="A769" s="13">
        <v>43807</v>
      </c>
      <c r="B769">
        <v>19</v>
      </c>
      <c r="I769" s="13">
        <v>43807</v>
      </c>
      <c r="J769">
        <v>27</v>
      </c>
      <c r="Q769" s="13">
        <v>43807</v>
      </c>
    </row>
    <row r="770" spans="1:17" hidden="1" x14ac:dyDescent="0.3">
      <c r="A770" s="13">
        <v>43808</v>
      </c>
      <c r="B770">
        <v>20</v>
      </c>
      <c r="I770" s="13">
        <v>43808</v>
      </c>
      <c r="J770">
        <v>36</v>
      </c>
      <c r="Q770" s="13">
        <v>43808</v>
      </c>
    </row>
    <row r="771" spans="1:17" hidden="1" x14ac:dyDescent="0.3">
      <c r="A771" s="13">
        <v>43809</v>
      </c>
      <c r="B771">
        <v>26</v>
      </c>
      <c r="I771" s="13">
        <v>43809</v>
      </c>
      <c r="J771">
        <v>31</v>
      </c>
      <c r="Q771" s="13">
        <v>43809</v>
      </c>
    </row>
    <row r="772" spans="1:17" hidden="1" x14ac:dyDescent="0.3">
      <c r="A772" s="13">
        <v>43810</v>
      </c>
      <c r="B772">
        <v>19</v>
      </c>
      <c r="I772" s="13">
        <v>43810</v>
      </c>
      <c r="J772">
        <v>36</v>
      </c>
      <c r="Q772" s="13">
        <v>43810</v>
      </c>
    </row>
    <row r="773" spans="1:17" hidden="1" x14ac:dyDescent="0.3">
      <c r="A773" s="13">
        <v>43811</v>
      </c>
      <c r="B773">
        <v>21</v>
      </c>
      <c r="I773" s="13">
        <v>43811</v>
      </c>
      <c r="J773">
        <v>29</v>
      </c>
      <c r="Q773" s="13">
        <v>43811</v>
      </c>
    </row>
    <row r="774" spans="1:17" hidden="1" x14ac:dyDescent="0.3">
      <c r="A774" s="13">
        <v>43812</v>
      </c>
      <c r="B774">
        <v>25</v>
      </c>
      <c r="I774" s="13">
        <v>43812</v>
      </c>
      <c r="J774">
        <v>27</v>
      </c>
      <c r="Q774" s="13">
        <v>43812</v>
      </c>
    </row>
    <row r="775" spans="1:17" hidden="1" x14ac:dyDescent="0.3">
      <c r="A775" s="13">
        <v>43813</v>
      </c>
      <c r="B775">
        <v>20</v>
      </c>
      <c r="I775" s="13">
        <v>43813</v>
      </c>
      <c r="J775">
        <v>33</v>
      </c>
      <c r="Q775" s="13">
        <v>43813</v>
      </c>
    </row>
    <row r="776" spans="1:17" hidden="1" x14ac:dyDescent="0.3">
      <c r="A776" s="13">
        <v>43814</v>
      </c>
      <c r="B776">
        <v>15</v>
      </c>
      <c r="I776" s="13">
        <v>43814</v>
      </c>
      <c r="J776">
        <v>27</v>
      </c>
      <c r="Q776" s="13">
        <v>43814</v>
      </c>
    </row>
    <row r="777" spans="1:17" hidden="1" x14ac:dyDescent="0.3">
      <c r="A777" s="13">
        <v>43815</v>
      </c>
      <c r="B777">
        <v>24</v>
      </c>
      <c r="I777" s="13">
        <v>43815</v>
      </c>
      <c r="J777">
        <v>29</v>
      </c>
      <c r="Q777" s="13">
        <v>43815</v>
      </c>
    </row>
    <row r="778" spans="1:17" hidden="1" x14ac:dyDescent="0.3">
      <c r="A778" s="13">
        <v>43816</v>
      </c>
      <c r="B778">
        <v>25</v>
      </c>
      <c r="I778" s="13">
        <v>43816</v>
      </c>
      <c r="J778">
        <v>31</v>
      </c>
      <c r="Q778" s="13">
        <v>43816</v>
      </c>
    </row>
    <row r="779" spans="1:17" hidden="1" x14ac:dyDescent="0.3">
      <c r="A779" s="13">
        <v>43817</v>
      </c>
      <c r="B779">
        <v>23</v>
      </c>
      <c r="I779" s="13">
        <v>43817</v>
      </c>
      <c r="J779">
        <v>35</v>
      </c>
      <c r="Q779" s="13">
        <v>43817</v>
      </c>
    </row>
    <row r="780" spans="1:17" hidden="1" x14ac:dyDescent="0.3">
      <c r="A780" s="13">
        <v>43818</v>
      </c>
      <c r="B780">
        <v>20</v>
      </c>
      <c r="I780" s="13">
        <v>43818</v>
      </c>
      <c r="J780">
        <v>30</v>
      </c>
      <c r="Q780" s="13">
        <v>43818</v>
      </c>
    </row>
    <row r="781" spans="1:17" hidden="1" x14ac:dyDescent="0.3">
      <c r="A781" s="13">
        <v>43819</v>
      </c>
      <c r="B781">
        <v>23</v>
      </c>
      <c r="I781" s="13">
        <v>43819</v>
      </c>
      <c r="J781">
        <v>31</v>
      </c>
      <c r="Q781" s="13">
        <v>43819</v>
      </c>
    </row>
    <row r="782" spans="1:17" hidden="1" x14ac:dyDescent="0.3">
      <c r="A782" s="13">
        <v>43820</v>
      </c>
      <c r="B782">
        <v>27</v>
      </c>
      <c r="I782" s="13">
        <v>43820</v>
      </c>
      <c r="J782">
        <v>23</v>
      </c>
      <c r="Q782" s="13">
        <v>43820</v>
      </c>
    </row>
    <row r="783" spans="1:17" hidden="1" x14ac:dyDescent="0.3">
      <c r="A783" s="13">
        <v>43821</v>
      </c>
      <c r="B783">
        <v>22</v>
      </c>
      <c r="I783" s="13">
        <v>43821</v>
      </c>
      <c r="J783">
        <v>31</v>
      </c>
      <c r="Q783" s="13">
        <v>43821</v>
      </c>
    </row>
    <row r="784" spans="1:17" hidden="1" x14ac:dyDescent="0.3">
      <c r="A784" s="13">
        <v>43822</v>
      </c>
      <c r="B784">
        <v>30</v>
      </c>
      <c r="I784" s="13">
        <v>43822</v>
      </c>
      <c r="J784">
        <v>36</v>
      </c>
      <c r="Q784" s="13">
        <v>43822</v>
      </c>
    </row>
    <row r="785" spans="1:17" hidden="1" x14ac:dyDescent="0.3">
      <c r="A785" s="13">
        <v>43823</v>
      </c>
      <c r="B785">
        <v>28</v>
      </c>
      <c r="I785" s="13">
        <v>43823</v>
      </c>
      <c r="J785">
        <v>30</v>
      </c>
      <c r="Q785" s="13">
        <v>43823</v>
      </c>
    </row>
    <row r="786" spans="1:17" hidden="1" x14ac:dyDescent="0.3">
      <c r="A786" s="13">
        <v>43824</v>
      </c>
      <c r="B786">
        <v>6</v>
      </c>
      <c r="I786" s="13">
        <v>43824</v>
      </c>
      <c r="J786">
        <v>2</v>
      </c>
      <c r="Q786" s="13">
        <v>43824</v>
      </c>
    </row>
    <row r="787" spans="1:17" hidden="1" x14ac:dyDescent="0.3">
      <c r="A787" s="13">
        <v>43825</v>
      </c>
      <c r="B787">
        <v>21</v>
      </c>
      <c r="I787" s="13">
        <v>43825</v>
      </c>
      <c r="J787">
        <v>24</v>
      </c>
      <c r="Q787" s="13">
        <v>43825</v>
      </c>
    </row>
    <row r="788" spans="1:17" hidden="1" x14ac:dyDescent="0.3">
      <c r="A788" s="13">
        <v>43826</v>
      </c>
      <c r="B788">
        <v>27</v>
      </c>
      <c r="I788" s="13">
        <v>43826</v>
      </c>
      <c r="J788">
        <v>31</v>
      </c>
      <c r="Q788" s="13">
        <v>43826</v>
      </c>
    </row>
    <row r="789" spans="1:17" hidden="1" x14ac:dyDescent="0.3">
      <c r="A789" s="13">
        <v>43827</v>
      </c>
      <c r="B789">
        <v>23</v>
      </c>
      <c r="I789" s="13">
        <v>43827</v>
      </c>
      <c r="J789">
        <v>26</v>
      </c>
      <c r="Q789" s="13">
        <v>43827</v>
      </c>
    </row>
    <row r="790" spans="1:17" hidden="1" x14ac:dyDescent="0.3">
      <c r="A790" s="13">
        <v>43828</v>
      </c>
      <c r="B790">
        <v>23</v>
      </c>
      <c r="I790" s="13">
        <v>43828</v>
      </c>
      <c r="J790">
        <v>31</v>
      </c>
      <c r="Q790" s="13">
        <v>43828</v>
      </c>
    </row>
    <row r="791" spans="1:17" hidden="1" x14ac:dyDescent="0.3">
      <c r="A791" s="13">
        <v>43829</v>
      </c>
      <c r="B791">
        <v>31</v>
      </c>
      <c r="I791" s="13">
        <v>43829</v>
      </c>
      <c r="J791">
        <v>30</v>
      </c>
      <c r="Q791" s="13">
        <v>43829</v>
      </c>
    </row>
    <row r="792" spans="1:17" hidden="1" x14ac:dyDescent="0.3">
      <c r="A792" s="13">
        <v>43830</v>
      </c>
      <c r="B792">
        <v>23</v>
      </c>
      <c r="I792" s="13">
        <v>43830</v>
      </c>
      <c r="J792">
        <v>28</v>
      </c>
      <c r="Q792" s="13">
        <v>43830</v>
      </c>
    </row>
    <row r="793" spans="1:17" hidden="1" x14ac:dyDescent="0.3">
      <c r="A793" s="13">
        <v>43831</v>
      </c>
      <c r="B793">
        <v>23</v>
      </c>
      <c r="I793" s="13">
        <v>43831</v>
      </c>
      <c r="J793">
        <v>28</v>
      </c>
      <c r="Q793" s="13">
        <v>43831</v>
      </c>
    </row>
    <row r="794" spans="1:17" hidden="1" x14ac:dyDescent="0.3">
      <c r="A794" s="13">
        <v>43832</v>
      </c>
      <c r="B794">
        <v>19</v>
      </c>
      <c r="I794" s="13">
        <v>43832</v>
      </c>
      <c r="J794">
        <v>23</v>
      </c>
      <c r="Q794" s="13">
        <v>43832</v>
      </c>
    </row>
    <row r="795" spans="1:17" hidden="1" x14ac:dyDescent="0.3">
      <c r="A795" s="13">
        <v>43833</v>
      </c>
      <c r="B795">
        <v>25</v>
      </c>
      <c r="I795" s="13">
        <v>43833</v>
      </c>
      <c r="J795">
        <v>27</v>
      </c>
      <c r="Q795" s="13">
        <v>43833</v>
      </c>
    </row>
    <row r="796" spans="1:17" hidden="1" x14ac:dyDescent="0.3">
      <c r="A796" s="13">
        <v>43834</v>
      </c>
      <c r="B796">
        <v>26</v>
      </c>
      <c r="I796" s="13">
        <v>43834</v>
      </c>
      <c r="J796">
        <v>31</v>
      </c>
      <c r="Q796" s="13">
        <v>43834</v>
      </c>
    </row>
    <row r="797" spans="1:17" hidden="1" x14ac:dyDescent="0.3">
      <c r="A797" s="13">
        <v>43835</v>
      </c>
      <c r="B797">
        <v>24</v>
      </c>
      <c r="I797" s="13">
        <v>43835</v>
      </c>
      <c r="J797">
        <v>26</v>
      </c>
      <c r="Q797" s="13">
        <v>43835</v>
      </c>
    </row>
    <row r="798" spans="1:17" hidden="1" x14ac:dyDescent="0.3">
      <c r="A798" s="13">
        <v>43836</v>
      </c>
      <c r="B798">
        <v>27</v>
      </c>
      <c r="I798" s="13">
        <v>43836</v>
      </c>
      <c r="J798">
        <v>34</v>
      </c>
      <c r="Q798" s="13">
        <v>43836</v>
      </c>
    </row>
    <row r="799" spans="1:17" hidden="1" x14ac:dyDescent="0.3">
      <c r="A799" s="13">
        <v>43837</v>
      </c>
      <c r="B799">
        <v>22</v>
      </c>
      <c r="I799" s="13">
        <v>43837</v>
      </c>
      <c r="J799">
        <v>26</v>
      </c>
      <c r="Q799" s="13">
        <v>43837</v>
      </c>
    </row>
    <row r="800" spans="1:17" hidden="1" x14ac:dyDescent="0.3">
      <c r="A800" s="13">
        <v>43838</v>
      </c>
      <c r="B800">
        <v>18</v>
      </c>
      <c r="I800" s="13">
        <v>43838</v>
      </c>
      <c r="J800">
        <v>27</v>
      </c>
      <c r="Q800" s="13">
        <v>43838</v>
      </c>
    </row>
    <row r="801" spans="1:17" hidden="1" x14ac:dyDescent="0.3">
      <c r="A801" s="13">
        <v>43839</v>
      </c>
      <c r="B801">
        <v>19</v>
      </c>
      <c r="I801" s="13">
        <v>43839</v>
      </c>
      <c r="J801">
        <v>31</v>
      </c>
      <c r="Q801" s="13">
        <v>43839</v>
      </c>
    </row>
    <row r="802" spans="1:17" hidden="1" x14ac:dyDescent="0.3">
      <c r="A802" s="13">
        <v>43840</v>
      </c>
      <c r="B802">
        <v>20</v>
      </c>
      <c r="I802" s="13">
        <v>43840</v>
      </c>
      <c r="J802">
        <v>26</v>
      </c>
      <c r="Q802" s="13">
        <v>43840</v>
      </c>
    </row>
    <row r="803" spans="1:17" hidden="1" x14ac:dyDescent="0.3">
      <c r="A803" s="13">
        <v>43841</v>
      </c>
      <c r="B803">
        <v>26</v>
      </c>
      <c r="I803" s="13">
        <v>43841</v>
      </c>
      <c r="J803">
        <v>21</v>
      </c>
      <c r="Q803" s="13">
        <v>43841</v>
      </c>
    </row>
    <row r="804" spans="1:17" hidden="1" x14ac:dyDescent="0.3">
      <c r="A804" s="13">
        <v>43842</v>
      </c>
      <c r="B804">
        <v>29</v>
      </c>
      <c r="I804" s="13">
        <v>43842</v>
      </c>
      <c r="J804">
        <v>32</v>
      </c>
      <c r="Q804" s="13">
        <v>43842</v>
      </c>
    </row>
    <row r="805" spans="1:17" hidden="1" x14ac:dyDescent="0.3">
      <c r="A805" s="13">
        <v>43843</v>
      </c>
      <c r="B805">
        <v>30</v>
      </c>
      <c r="I805" s="13">
        <v>43843</v>
      </c>
      <c r="J805">
        <v>31</v>
      </c>
      <c r="Q805" s="13">
        <v>43843</v>
      </c>
    </row>
    <row r="806" spans="1:17" hidden="1" x14ac:dyDescent="0.3">
      <c r="A806" s="13">
        <v>43844</v>
      </c>
      <c r="B806">
        <v>28</v>
      </c>
      <c r="I806" s="13">
        <v>43844</v>
      </c>
      <c r="J806">
        <v>30</v>
      </c>
      <c r="Q806" s="13">
        <v>43844</v>
      </c>
    </row>
    <row r="807" spans="1:17" hidden="1" x14ac:dyDescent="0.3">
      <c r="A807" s="13">
        <v>43845</v>
      </c>
      <c r="B807">
        <v>26</v>
      </c>
      <c r="I807" s="13">
        <v>43845</v>
      </c>
      <c r="J807">
        <v>26</v>
      </c>
      <c r="Q807" s="13">
        <v>43845</v>
      </c>
    </row>
    <row r="808" spans="1:17" hidden="1" x14ac:dyDescent="0.3">
      <c r="A808" s="13">
        <v>43846</v>
      </c>
      <c r="B808">
        <v>18</v>
      </c>
      <c r="I808" s="13">
        <v>43846</v>
      </c>
      <c r="J808">
        <v>32</v>
      </c>
      <c r="Q808" s="13">
        <v>43846</v>
      </c>
    </row>
    <row r="809" spans="1:17" hidden="1" x14ac:dyDescent="0.3">
      <c r="A809" s="13">
        <v>43847</v>
      </c>
      <c r="B809">
        <v>22</v>
      </c>
      <c r="I809" s="13">
        <v>43847</v>
      </c>
      <c r="J809">
        <v>24</v>
      </c>
      <c r="Q809" s="13">
        <v>43847</v>
      </c>
    </row>
    <row r="810" spans="1:17" hidden="1" x14ac:dyDescent="0.3">
      <c r="A810" s="13">
        <v>43848</v>
      </c>
      <c r="B810">
        <v>23</v>
      </c>
      <c r="I810" s="13">
        <v>43848</v>
      </c>
      <c r="J810">
        <v>27</v>
      </c>
      <c r="Q810" s="13">
        <v>43848</v>
      </c>
    </row>
    <row r="811" spans="1:17" hidden="1" x14ac:dyDescent="0.3">
      <c r="A811" s="13">
        <v>43849</v>
      </c>
      <c r="B811">
        <v>24</v>
      </c>
      <c r="I811" s="13">
        <v>43849</v>
      </c>
      <c r="J811">
        <v>26</v>
      </c>
      <c r="Q811" s="13">
        <v>43849</v>
      </c>
    </row>
    <row r="812" spans="1:17" hidden="1" x14ac:dyDescent="0.3">
      <c r="A812" s="13">
        <v>43850</v>
      </c>
      <c r="B812">
        <v>22</v>
      </c>
      <c r="I812" s="13">
        <v>43850</v>
      </c>
      <c r="J812">
        <v>27</v>
      </c>
      <c r="Q812" s="13">
        <v>43850</v>
      </c>
    </row>
    <row r="813" spans="1:17" hidden="1" x14ac:dyDescent="0.3">
      <c r="A813" s="13">
        <v>43851</v>
      </c>
      <c r="B813">
        <v>24</v>
      </c>
      <c r="I813" s="13">
        <v>43851</v>
      </c>
      <c r="J813">
        <v>27</v>
      </c>
      <c r="Q813" s="13">
        <v>43851</v>
      </c>
    </row>
    <row r="814" spans="1:17" hidden="1" x14ac:dyDescent="0.3">
      <c r="A814" s="13">
        <v>43852</v>
      </c>
      <c r="B814">
        <v>23</v>
      </c>
      <c r="I814" s="13">
        <v>43852</v>
      </c>
      <c r="J814">
        <v>28</v>
      </c>
      <c r="Q814" s="13">
        <v>43852</v>
      </c>
    </row>
    <row r="815" spans="1:17" hidden="1" x14ac:dyDescent="0.3">
      <c r="A815" s="13">
        <v>43853</v>
      </c>
      <c r="B815">
        <v>20</v>
      </c>
      <c r="I815" s="13">
        <v>43853</v>
      </c>
      <c r="J815">
        <v>22</v>
      </c>
      <c r="Q815" s="13">
        <v>43853</v>
      </c>
    </row>
    <row r="816" spans="1:17" hidden="1" x14ac:dyDescent="0.3">
      <c r="A816" s="13">
        <v>43854</v>
      </c>
      <c r="B816">
        <v>16</v>
      </c>
      <c r="I816" s="13">
        <v>43854</v>
      </c>
      <c r="J816">
        <v>26</v>
      </c>
      <c r="Q816" s="13">
        <v>43854</v>
      </c>
    </row>
    <row r="817" spans="1:17" hidden="1" x14ac:dyDescent="0.3">
      <c r="A817" s="13">
        <v>43855</v>
      </c>
      <c r="B817">
        <v>25</v>
      </c>
      <c r="I817" s="13">
        <v>43855</v>
      </c>
      <c r="J817">
        <v>23</v>
      </c>
      <c r="Q817" s="13">
        <v>43855</v>
      </c>
    </row>
    <row r="818" spans="1:17" hidden="1" x14ac:dyDescent="0.3">
      <c r="A818" s="13">
        <v>43856</v>
      </c>
      <c r="B818">
        <v>23</v>
      </c>
      <c r="I818" s="13">
        <v>43856</v>
      </c>
      <c r="J818">
        <v>34</v>
      </c>
      <c r="Q818" s="13">
        <v>43856</v>
      </c>
    </row>
    <row r="819" spans="1:17" hidden="1" x14ac:dyDescent="0.3">
      <c r="A819" s="13">
        <v>43857</v>
      </c>
      <c r="B819">
        <v>22</v>
      </c>
      <c r="I819" s="13">
        <v>43857</v>
      </c>
      <c r="J819">
        <v>32</v>
      </c>
      <c r="Q819" s="13">
        <v>43857</v>
      </c>
    </row>
    <row r="820" spans="1:17" hidden="1" x14ac:dyDescent="0.3">
      <c r="A820" s="13">
        <v>43858</v>
      </c>
      <c r="B820">
        <v>21</v>
      </c>
      <c r="I820" s="13">
        <v>43858</v>
      </c>
      <c r="J820">
        <v>30</v>
      </c>
      <c r="Q820" s="13">
        <v>43858</v>
      </c>
    </row>
    <row r="821" spans="1:17" hidden="1" x14ac:dyDescent="0.3">
      <c r="A821" s="13">
        <v>43859</v>
      </c>
      <c r="B821">
        <v>23</v>
      </c>
      <c r="I821" s="13">
        <v>43859</v>
      </c>
      <c r="J821">
        <v>25</v>
      </c>
      <c r="Q821" s="13">
        <v>43859</v>
      </c>
    </row>
    <row r="822" spans="1:17" hidden="1" x14ac:dyDescent="0.3">
      <c r="A822" s="13">
        <v>43860</v>
      </c>
      <c r="B822">
        <v>19</v>
      </c>
      <c r="I822" s="13">
        <v>43860</v>
      </c>
      <c r="J822">
        <v>27</v>
      </c>
      <c r="Q822" s="13">
        <v>43860</v>
      </c>
    </row>
    <row r="823" spans="1:17" hidden="1" x14ac:dyDescent="0.3">
      <c r="A823" s="13">
        <v>43861</v>
      </c>
      <c r="B823">
        <v>24</v>
      </c>
      <c r="I823" s="13">
        <v>43861</v>
      </c>
      <c r="J823">
        <v>25</v>
      </c>
      <c r="Q823" s="13">
        <v>43861</v>
      </c>
    </row>
    <row r="824" spans="1:17" hidden="1" x14ac:dyDescent="0.3">
      <c r="A824" s="13">
        <v>43862</v>
      </c>
      <c r="B824">
        <v>30</v>
      </c>
      <c r="I824" s="13">
        <v>43862</v>
      </c>
      <c r="J824">
        <v>23</v>
      </c>
      <c r="Q824" s="13">
        <v>43862</v>
      </c>
    </row>
    <row r="825" spans="1:17" hidden="1" x14ac:dyDescent="0.3">
      <c r="A825" s="13">
        <v>43863</v>
      </c>
      <c r="B825">
        <v>23</v>
      </c>
      <c r="I825" s="13">
        <v>43863</v>
      </c>
      <c r="J825">
        <v>30</v>
      </c>
      <c r="Q825" s="13">
        <v>43863</v>
      </c>
    </row>
    <row r="826" spans="1:17" hidden="1" x14ac:dyDescent="0.3">
      <c r="A826" s="13">
        <v>43864</v>
      </c>
      <c r="B826">
        <v>26</v>
      </c>
      <c r="I826" s="13">
        <v>43864</v>
      </c>
      <c r="J826">
        <v>32</v>
      </c>
      <c r="Q826" s="13">
        <v>43864</v>
      </c>
    </row>
    <row r="827" spans="1:17" hidden="1" x14ac:dyDescent="0.3">
      <c r="A827" s="13">
        <v>43865</v>
      </c>
      <c r="B827">
        <v>23</v>
      </c>
      <c r="I827" s="13">
        <v>43865</v>
      </c>
      <c r="J827">
        <v>29</v>
      </c>
      <c r="Q827" s="13">
        <v>43865</v>
      </c>
    </row>
    <row r="828" spans="1:17" hidden="1" x14ac:dyDescent="0.3">
      <c r="A828" s="13">
        <v>43866</v>
      </c>
      <c r="B828">
        <v>21</v>
      </c>
      <c r="I828" s="13">
        <v>43866</v>
      </c>
      <c r="J828">
        <v>31</v>
      </c>
      <c r="Q828" s="13">
        <v>43866</v>
      </c>
    </row>
    <row r="829" spans="1:17" hidden="1" x14ac:dyDescent="0.3">
      <c r="A829" s="13">
        <v>43867</v>
      </c>
      <c r="B829">
        <v>15</v>
      </c>
      <c r="I829" s="13">
        <v>43867</v>
      </c>
      <c r="J829">
        <v>28</v>
      </c>
      <c r="Q829" s="13">
        <v>43867</v>
      </c>
    </row>
    <row r="830" spans="1:17" hidden="1" x14ac:dyDescent="0.3">
      <c r="A830" s="13">
        <v>43868</v>
      </c>
      <c r="B830">
        <v>17</v>
      </c>
      <c r="I830" s="13">
        <v>43868</v>
      </c>
      <c r="J830">
        <v>29</v>
      </c>
      <c r="Q830" s="13">
        <v>43868</v>
      </c>
    </row>
    <row r="831" spans="1:17" hidden="1" x14ac:dyDescent="0.3">
      <c r="A831" s="13">
        <v>43869</v>
      </c>
      <c r="B831">
        <v>28</v>
      </c>
      <c r="I831" s="13">
        <v>43869</v>
      </c>
      <c r="J831">
        <v>26</v>
      </c>
      <c r="Q831" s="13">
        <v>43869</v>
      </c>
    </row>
    <row r="832" spans="1:17" hidden="1" x14ac:dyDescent="0.3">
      <c r="A832" s="13">
        <v>43870</v>
      </c>
      <c r="B832">
        <v>30</v>
      </c>
      <c r="I832" s="13">
        <v>43870</v>
      </c>
      <c r="J832">
        <v>31</v>
      </c>
      <c r="Q832" s="13">
        <v>43870</v>
      </c>
    </row>
    <row r="833" spans="1:17" hidden="1" x14ac:dyDescent="0.3">
      <c r="A833" s="13">
        <v>43871</v>
      </c>
      <c r="B833">
        <v>26</v>
      </c>
      <c r="I833" s="13">
        <v>43871</v>
      </c>
      <c r="J833">
        <v>31</v>
      </c>
      <c r="Q833" s="13">
        <v>43871</v>
      </c>
    </row>
    <row r="834" spans="1:17" hidden="1" x14ac:dyDescent="0.3">
      <c r="A834" s="13">
        <v>43872</v>
      </c>
      <c r="B834">
        <v>23</v>
      </c>
      <c r="I834" s="13">
        <v>43872</v>
      </c>
      <c r="J834">
        <v>31</v>
      </c>
      <c r="Q834" s="13">
        <v>43872</v>
      </c>
    </row>
    <row r="835" spans="1:17" hidden="1" x14ac:dyDescent="0.3">
      <c r="A835" s="13">
        <v>43873</v>
      </c>
      <c r="B835">
        <v>23</v>
      </c>
      <c r="I835" s="13">
        <v>43873</v>
      </c>
      <c r="J835">
        <v>31</v>
      </c>
      <c r="Q835" s="13">
        <v>43873</v>
      </c>
    </row>
    <row r="836" spans="1:17" hidden="1" x14ac:dyDescent="0.3">
      <c r="A836" s="13">
        <v>43874</v>
      </c>
      <c r="B836">
        <v>19</v>
      </c>
      <c r="I836" s="13">
        <v>43874</v>
      </c>
      <c r="J836">
        <v>31</v>
      </c>
      <c r="Q836" s="13">
        <v>43874</v>
      </c>
    </row>
    <row r="837" spans="1:17" hidden="1" x14ac:dyDescent="0.3">
      <c r="A837" s="13">
        <v>43875</v>
      </c>
      <c r="B837">
        <v>21</v>
      </c>
      <c r="I837" s="13">
        <v>43875</v>
      </c>
      <c r="J837">
        <v>21</v>
      </c>
      <c r="Q837" s="13">
        <v>43875</v>
      </c>
    </row>
    <row r="838" spans="1:17" hidden="1" x14ac:dyDescent="0.3">
      <c r="A838" s="13">
        <v>43876</v>
      </c>
      <c r="B838">
        <v>23</v>
      </c>
      <c r="I838" s="13">
        <v>43876</v>
      </c>
      <c r="J838">
        <v>27</v>
      </c>
      <c r="Q838" s="13">
        <v>43876</v>
      </c>
    </row>
    <row r="839" spans="1:17" hidden="1" x14ac:dyDescent="0.3">
      <c r="A839" s="13">
        <v>43877</v>
      </c>
      <c r="B839">
        <v>24</v>
      </c>
      <c r="I839" s="13">
        <v>43877</v>
      </c>
      <c r="J839">
        <v>27</v>
      </c>
      <c r="Q839" s="13">
        <v>43877</v>
      </c>
    </row>
    <row r="840" spans="1:17" hidden="1" x14ac:dyDescent="0.3">
      <c r="A840" s="13">
        <v>43878</v>
      </c>
      <c r="B840">
        <v>32</v>
      </c>
      <c r="I840" s="13">
        <v>43878</v>
      </c>
      <c r="J840">
        <v>31</v>
      </c>
      <c r="Q840" s="13">
        <v>43878</v>
      </c>
    </row>
    <row r="841" spans="1:17" hidden="1" x14ac:dyDescent="0.3">
      <c r="A841" s="13">
        <v>43879</v>
      </c>
      <c r="B841">
        <v>22</v>
      </c>
      <c r="I841" s="13">
        <v>43879</v>
      </c>
      <c r="J841">
        <v>32</v>
      </c>
      <c r="Q841" s="13">
        <v>43879</v>
      </c>
    </row>
    <row r="842" spans="1:17" hidden="1" x14ac:dyDescent="0.3">
      <c r="A842" s="13">
        <v>43880</v>
      </c>
      <c r="B842">
        <v>22</v>
      </c>
      <c r="I842" s="13">
        <v>43880</v>
      </c>
      <c r="J842">
        <v>28</v>
      </c>
      <c r="Q842" s="13">
        <v>43880</v>
      </c>
    </row>
    <row r="843" spans="1:17" hidden="1" x14ac:dyDescent="0.3">
      <c r="A843" s="13">
        <v>43881</v>
      </c>
      <c r="B843">
        <v>20</v>
      </c>
      <c r="I843" s="13">
        <v>43881</v>
      </c>
      <c r="J843">
        <v>24</v>
      </c>
      <c r="Q843" s="13">
        <v>43881</v>
      </c>
    </row>
    <row r="844" spans="1:17" hidden="1" x14ac:dyDescent="0.3">
      <c r="A844" s="13">
        <v>43882</v>
      </c>
      <c r="B844">
        <v>18</v>
      </c>
      <c r="I844" s="13">
        <v>43882</v>
      </c>
      <c r="J844">
        <v>26</v>
      </c>
      <c r="Q844" s="13">
        <v>43882</v>
      </c>
    </row>
    <row r="845" spans="1:17" hidden="1" x14ac:dyDescent="0.3">
      <c r="A845" s="13">
        <v>43883</v>
      </c>
      <c r="B845">
        <v>20</v>
      </c>
      <c r="I845" s="13">
        <v>43883</v>
      </c>
      <c r="J845">
        <v>22</v>
      </c>
      <c r="Q845" s="13">
        <v>43883</v>
      </c>
    </row>
    <row r="846" spans="1:17" hidden="1" x14ac:dyDescent="0.3">
      <c r="A846" s="13">
        <v>43884</v>
      </c>
      <c r="B846">
        <v>31</v>
      </c>
      <c r="I846" s="13">
        <v>43884</v>
      </c>
      <c r="J846">
        <v>27</v>
      </c>
      <c r="Q846" s="13">
        <v>43884</v>
      </c>
    </row>
    <row r="847" spans="1:17" hidden="1" x14ac:dyDescent="0.3">
      <c r="A847" s="13">
        <v>43885</v>
      </c>
      <c r="B847">
        <v>23</v>
      </c>
      <c r="I847" s="13">
        <v>43885</v>
      </c>
      <c r="J847">
        <v>32</v>
      </c>
      <c r="Q847" s="13">
        <v>43885</v>
      </c>
    </row>
    <row r="848" spans="1:17" hidden="1" x14ac:dyDescent="0.3">
      <c r="A848" s="13">
        <v>43886</v>
      </c>
      <c r="B848">
        <v>19</v>
      </c>
      <c r="I848" s="13">
        <v>43886</v>
      </c>
      <c r="J848">
        <v>24</v>
      </c>
      <c r="Q848" s="13">
        <v>43886</v>
      </c>
    </row>
    <row r="849" spans="1:22" hidden="1" x14ac:dyDescent="0.3">
      <c r="A849" s="13">
        <v>43887</v>
      </c>
      <c r="B849">
        <v>20</v>
      </c>
      <c r="I849" s="13">
        <v>43887</v>
      </c>
      <c r="J849">
        <v>32</v>
      </c>
      <c r="Q849" s="13">
        <v>43887</v>
      </c>
    </row>
    <row r="850" spans="1:22" hidden="1" x14ac:dyDescent="0.3">
      <c r="A850" s="13">
        <v>43888</v>
      </c>
      <c r="B850">
        <v>24</v>
      </c>
      <c r="I850" s="13">
        <v>43888</v>
      </c>
      <c r="J850">
        <v>29</v>
      </c>
      <c r="Q850" s="13">
        <v>43888</v>
      </c>
    </row>
    <row r="851" spans="1:22" hidden="1" x14ac:dyDescent="0.3">
      <c r="A851" s="13">
        <v>43889</v>
      </c>
      <c r="B851">
        <v>16</v>
      </c>
      <c r="I851" s="13">
        <v>43889</v>
      </c>
      <c r="J851">
        <v>30</v>
      </c>
      <c r="Q851" s="13">
        <v>43889</v>
      </c>
    </row>
    <row r="852" spans="1:22" hidden="1" x14ac:dyDescent="0.3">
      <c r="A852" s="13">
        <v>43890</v>
      </c>
      <c r="B852">
        <v>32</v>
      </c>
      <c r="I852" s="13">
        <v>43890</v>
      </c>
      <c r="J852">
        <v>22</v>
      </c>
      <c r="Q852" s="13">
        <v>43890</v>
      </c>
    </row>
    <row r="853" spans="1:22" hidden="1" x14ac:dyDescent="0.3">
      <c r="A853" s="13">
        <v>43891</v>
      </c>
      <c r="B853">
        <v>31</v>
      </c>
      <c r="I853" s="13">
        <v>43891</v>
      </c>
      <c r="J853">
        <v>29</v>
      </c>
      <c r="Q853" s="13">
        <v>43891</v>
      </c>
    </row>
    <row r="854" spans="1:22" hidden="1" x14ac:dyDescent="0.3">
      <c r="A854" s="13">
        <v>43892</v>
      </c>
      <c r="B854">
        <v>26</v>
      </c>
      <c r="I854" s="13">
        <v>43892</v>
      </c>
      <c r="J854">
        <v>31</v>
      </c>
      <c r="Q854" s="13">
        <v>43892</v>
      </c>
    </row>
    <row r="855" spans="1:22" x14ac:dyDescent="0.3">
      <c r="A855" s="13">
        <v>43893</v>
      </c>
      <c r="B855">
        <v>33</v>
      </c>
      <c r="I855" s="13">
        <v>43893</v>
      </c>
      <c r="J855">
        <v>38</v>
      </c>
      <c r="Q855" s="13">
        <v>43893</v>
      </c>
      <c r="R855">
        <v>1</v>
      </c>
    </row>
    <row r="856" spans="1:22" x14ac:dyDescent="0.3">
      <c r="A856" s="13">
        <v>43894</v>
      </c>
      <c r="B856">
        <v>23</v>
      </c>
      <c r="I856" s="13">
        <v>43894</v>
      </c>
      <c r="J856">
        <v>25</v>
      </c>
      <c r="Q856" s="13">
        <v>43894</v>
      </c>
      <c r="R856">
        <v>3</v>
      </c>
    </row>
    <row r="857" spans="1:22" x14ac:dyDescent="0.3">
      <c r="A857" s="13">
        <v>43895</v>
      </c>
      <c r="B857">
        <v>25</v>
      </c>
      <c r="I857" s="13">
        <v>43895</v>
      </c>
      <c r="J857">
        <v>30</v>
      </c>
      <c r="Q857" s="13">
        <v>43895</v>
      </c>
      <c r="R857" s="41">
        <v>13</v>
      </c>
    </row>
    <row r="858" spans="1:22" x14ac:dyDescent="0.3">
      <c r="A858" s="13">
        <v>43896</v>
      </c>
      <c r="B858">
        <v>27</v>
      </c>
      <c r="I858" s="13">
        <v>43896</v>
      </c>
      <c r="J858">
        <v>27</v>
      </c>
      <c r="Q858" s="13">
        <v>43896</v>
      </c>
      <c r="R858" s="41">
        <v>13</v>
      </c>
    </row>
    <row r="859" spans="1:22" x14ac:dyDescent="0.3">
      <c r="A859" s="13">
        <v>43897</v>
      </c>
      <c r="B859">
        <v>24</v>
      </c>
      <c r="I859" s="13">
        <v>43897</v>
      </c>
      <c r="J859">
        <v>25</v>
      </c>
      <c r="Q859" s="13">
        <v>43897</v>
      </c>
      <c r="R859">
        <v>2</v>
      </c>
    </row>
    <row r="860" spans="1:22" x14ac:dyDescent="0.3">
      <c r="A860" s="13">
        <v>43898</v>
      </c>
      <c r="B860">
        <v>25</v>
      </c>
      <c r="I860" s="13">
        <v>43898</v>
      </c>
      <c r="J860">
        <v>28</v>
      </c>
      <c r="Q860" s="13">
        <v>43898</v>
      </c>
      <c r="R860">
        <v>1</v>
      </c>
    </row>
    <row r="861" spans="1:22" x14ac:dyDescent="0.3">
      <c r="A861" s="13">
        <v>43899</v>
      </c>
      <c r="B861">
        <v>40</v>
      </c>
      <c r="I861" s="13">
        <v>43899</v>
      </c>
      <c r="J861">
        <v>34</v>
      </c>
      <c r="Q861" s="13">
        <v>43899</v>
      </c>
      <c r="R861" s="41">
        <v>13</v>
      </c>
    </row>
    <row r="862" spans="1:22" x14ac:dyDescent="0.3">
      <c r="A862" s="13">
        <v>43900</v>
      </c>
      <c r="B862">
        <v>20</v>
      </c>
      <c r="I862" s="13">
        <v>43900</v>
      </c>
      <c r="J862">
        <v>30</v>
      </c>
      <c r="Q862" s="13">
        <v>43900</v>
      </c>
      <c r="R862">
        <v>2</v>
      </c>
    </row>
    <row r="863" spans="1:22" ht="15" thickBot="1" x14ac:dyDescent="0.35">
      <c r="A863" s="13">
        <v>43901</v>
      </c>
      <c r="B863">
        <v>25</v>
      </c>
      <c r="I863" s="13">
        <v>43901</v>
      </c>
      <c r="J863">
        <v>33</v>
      </c>
      <c r="Q863" s="13">
        <v>43901</v>
      </c>
      <c r="R863">
        <v>3</v>
      </c>
    </row>
    <row r="864" spans="1:22" x14ac:dyDescent="0.3">
      <c r="A864" s="13">
        <v>43902</v>
      </c>
      <c r="B864">
        <v>30</v>
      </c>
      <c r="E864" s="221" t="s">
        <v>59</v>
      </c>
      <c r="F864" s="222"/>
      <c r="I864" s="13">
        <v>43902</v>
      </c>
      <c r="J864">
        <v>36</v>
      </c>
      <c r="M864" s="221" t="s">
        <v>60</v>
      </c>
      <c r="N864" s="222"/>
      <c r="Q864" s="13">
        <v>43902</v>
      </c>
      <c r="R864" s="41">
        <v>13</v>
      </c>
      <c r="U864" s="221" t="s">
        <v>61</v>
      </c>
      <c r="V864" s="222"/>
    </row>
    <row r="865" spans="1:23" x14ac:dyDescent="0.3">
      <c r="A865" s="13">
        <v>43903</v>
      </c>
      <c r="B865">
        <v>30</v>
      </c>
      <c r="E865" s="223"/>
      <c r="F865" s="224"/>
      <c r="I865" s="13">
        <v>43903</v>
      </c>
      <c r="J865">
        <v>33</v>
      </c>
      <c r="M865" s="223"/>
      <c r="N865" s="224"/>
      <c r="Q865" s="13">
        <v>43903</v>
      </c>
      <c r="R865">
        <v>1</v>
      </c>
      <c r="U865" s="223"/>
      <c r="V865" s="224"/>
    </row>
    <row r="866" spans="1:23" x14ac:dyDescent="0.3">
      <c r="A866" s="13">
        <v>43904</v>
      </c>
      <c r="B866">
        <v>35</v>
      </c>
      <c r="E866" s="8" t="s">
        <v>10</v>
      </c>
      <c r="F866" s="9">
        <f>AVEDEV(E875:E1094)</f>
        <v>3.096446280991735</v>
      </c>
      <c r="I866" s="13">
        <v>43904</v>
      </c>
      <c r="J866">
        <v>25</v>
      </c>
      <c r="M866" s="8" t="s">
        <v>10</v>
      </c>
      <c r="N866" s="9">
        <f>AVEDEV(M875:M1094)</f>
        <v>3.2067355371900863</v>
      </c>
      <c r="Q866" s="13">
        <v>43904</v>
      </c>
      <c r="R866">
        <v>2</v>
      </c>
      <c r="U866" s="8" t="s">
        <v>10</v>
      </c>
      <c r="V866" s="9">
        <f>AVEDEV(U1048:U1094)</f>
        <v>2.815753734721592</v>
      </c>
    </row>
    <row r="867" spans="1:23" x14ac:dyDescent="0.3">
      <c r="A867" s="13">
        <v>43905</v>
      </c>
      <c r="B867">
        <v>36</v>
      </c>
      <c r="E867" s="8" t="s">
        <v>11</v>
      </c>
      <c r="F867" s="10">
        <f>AVEDEV(F875:F1094)</f>
        <v>37.626694214876082</v>
      </c>
      <c r="I867" s="13">
        <v>43905</v>
      </c>
      <c r="J867">
        <v>21</v>
      </c>
      <c r="M867" s="8" t="s">
        <v>11</v>
      </c>
      <c r="N867" s="10">
        <f>AVEDEV(N875:N1094)</f>
        <v>45.294173553718934</v>
      </c>
      <c r="Q867" s="13">
        <v>43905</v>
      </c>
      <c r="R867">
        <v>4</v>
      </c>
      <c r="U867" s="8" t="s">
        <v>11</v>
      </c>
      <c r="V867" s="10">
        <f>AVEDEV(V1048:V1094)</f>
        <v>30.21004979628794</v>
      </c>
    </row>
    <row r="868" spans="1:23" x14ac:dyDescent="0.3">
      <c r="A868" s="13">
        <v>43906</v>
      </c>
      <c r="B868">
        <v>32</v>
      </c>
      <c r="E868" s="8" t="s">
        <v>12</v>
      </c>
      <c r="F868" s="10">
        <f>SQRT(SUMSQ(D875:D1094)/COUNT(D945:D1094))</f>
        <v>7.4265290232606871</v>
      </c>
      <c r="I868" s="13">
        <v>43906</v>
      </c>
      <c r="J868">
        <v>22</v>
      </c>
      <c r="M868" s="8" t="s">
        <v>12</v>
      </c>
      <c r="N868" s="10">
        <f>SQRT(SUMSQ(L875:L1094)/COUNT(L945:L1094))</f>
        <v>8.0087452200703702</v>
      </c>
      <c r="Q868" s="13">
        <v>43906</v>
      </c>
      <c r="R868">
        <v>18</v>
      </c>
      <c r="U868" s="8" t="s">
        <v>12</v>
      </c>
      <c r="V868" s="10">
        <f>SQRT(V867)</f>
        <v>5.4963669633939052</v>
      </c>
    </row>
    <row r="869" spans="1:23" ht="15" thickBot="1" x14ac:dyDescent="0.35">
      <c r="A869" s="13">
        <v>43907</v>
      </c>
      <c r="B869">
        <v>34</v>
      </c>
      <c r="E869" s="11" t="s">
        <v>13</v>
      </c>
      <c r="F869" s="12">
        <f>AVERAGE(G875:G1094)</f>
        <v>0.22511169170502957</v>
      </c>
      <c r="I869" s="13">
        <v>43907</v>
      </c>
      <c r="J869">
        <v>27</v>
      </c>
      <c r="M869" s="11" t="s">
        <v>13</v>
      </c>
      <c r="N869" s="12">
        <f>AVERAGE(O875:O1094)</f>
        <v>0.20884976041722861</v>
      </c>
      <c r="Q869" s="13">
        <v>43907</v>
      </c>
      <c r="R869">
        <v>12</v>
      </c>
      <c r="U869" s="11" t="s">
        <v>13</v>
      </c>
      <c r="V869" s="12">
        <f>AVERAGE(W1048:W1094)</f>
        <v>0.37661702085982435</v>
      </c>
    </row>
    <row r="870" spans="1:23" x14ac:dyDescent="0.3">
      <c r="A870" s="13">
        <v>43908</v>
      </c>
      <c r="B870">
        <v>28</v>
      </c>
      <c r="I870" s="13">
        <v>43908</v>
      </c>
      <c r="J870">
        <v>28</v>
      </c>
      <c r="Q870" s="13">
        <v>43908</v>
      </c>
      <c r="R870">
        <v>17</v>
      </c>
    </row>
    <row r="871" spans="1:23" x14ac:dyDescent="0.3">
      <c r="A871" s="13">
        <v>43909</v>
      </c>
      <c r="B871">
        <v>30</v>
      </c>
      <c r="I871" s="13">
        <v>43909</v>
      </c>
      <c r="J871">
        <v>27</v>
      </c>
      <c r="Q871" s="13">
        <v>43909</v>
      </c>
      <c r="R871">
        <v>6</v>
      </c>
    </row>
    <row r="872" spans="1:23" x14ac:dyDescent="0.3">
      <c r="A872" s="13">
        <v>43910</v>
      </c>
      <c r="B872">
        <v>28</v>
      </c>
      <c r="I872" s="13">
        <v>43910</v>
      </c>
      <c r="J872">
        <v>29</v>
      </c>
      <c r="Q872" s="13">
        <v>43910</v>
      </c>
      <c r="R872">
        <v>14</v>
      </c>
    </row>
    <row r="873" spans="1:23" ht="15" thickBot="1" x14ac:dyDescent="0.35">
      <c r="A873" s="21">
        <v>43911</v>
      </c>
      <c r="B873" s="22">
        <v>31</v>
      </c>
      <c r="C873" s="22" t="s">
        <v>52</v>
      </c>
      <c r="D873" s="22" t="s">
        <v>27</v>
      </c>
      <c r="E873" s="22" t="s">
        <v>28</v>
      </c>
      <c r="F873" s="22" t="s">
        <v>25</v>
      </c>
      <c r="G873" s="22" t="s">
        <v>29</v>
      </c>
      <c r="H873" s="22"/>
      <c r="I873" s="21">
        <v>43911</v>
      </c>
      <c r="J873" s="22">
        <v>21</v>
      </c>
      <c r="K873" s="22" t="s">
        <v>52</v>
      </c>
      <c r="L873" s="22" t="s">
        <v>27</v>
      </c>
      <c r="M873" s="22" t="s">
        <v>24</v>
      </c>
      <c r="N873" s="22" t="s">
        <v>25</v>
      </c>
      <c r="O873" s="22" t="s">
        <v>26</v>
      </c>
      <c r="P873" s="22"/>
      <c r="Q873" s="21">
        <v>43911</v>
      </c>
      <c r="R873">
        <v>10</v>
      </c>
    </row>
    <row r="874" spans="1:23" x14ac:dyDescent="0.3">
      <c r="A874" s="13">
        <v>43912</v>
      </c>
      <c r="B874">
        <v>34</v>
      </c>
      <c r="C874">
        <f>B873</f>
        <v>31</v>
      </c>
      <c r="D874" s="17">
        <f>B874-C874</f>
        <v>3</v>
      </c>
      <c r="E874">
        <f>ABS(D874)</f>
        <v>3</v>
      </c>
      <c r="F874">
        <f>E874^2</f>
        <v>9</v>
      </c>
      <c r="G874" s="40">
        <f>E874/B874</f>
        <v>8.8235294117647065E-2</v>
      </c>
      <c r="I874" s="13">
        <v>43912</v>
      </c>
      <c r="J874">
        <v>25</v>
      </c>
      <c r="K874" s="17">
        <f>J873</f>
        <v>21</v>
      </c>
      <c r="L874" s="17">
        <f t="shared" ref="L874:L937" si="0">J874-K874</f>
        <v>4</v>
      </c>
      <c r="M874">
        <f t="shared" ref="M874:M937" si="1">ABS(L874)</f>
        <v>4</v>
      </c>
      <c r="N874">
        <f t="shared" ref="N874:N937" si="2">M874^2</f>
        <v>16</v>
      </c>
      <c r="O874" s="40">
        <f t="shared" ref="O874:O937" si="3">ABS(M874/J874)</f>
        <v>0.16</v>
      </c>
      <c r="Q874" s="13">
        <v>43912</v>
      </c>
      <c r="R874">
        <v>6</v>
      </c>
      <c r="S874" s="17"/>
      <c r="T874" s="17"/>
      <c r="W874" s="40"/>
    </row>
    <row r="875" spans="1:23" x14ac:dyDescent="0.3">
      <c r="A875" s="13">
        <v>43913</v>
      </c>
      <c r="B875">
        <v>33</v>
      </c>
      <c r="C875">
        <f t="shared" ref="C875:C938" si="4">B874</f>
        <v>34</v>
      </c>
      <c r="D875" s="17">
        <f t="shared" ref="D875:D938" si="5">B875-C875</f>
        <v>-1</v>
      </c>
      <c r="E875">
        <f t="shared" ref="E875:E938" si="6">ABS(D875)</f>
        <v>1</v>
      </c>
      <c r="F875">
        <f t="shared" ref="F875:F938" si="7">E875^2</f>
        <v>1</v>
      </c>
      <c r="G875" s="40">
        <f>E875/B875</f>
        <v>3.0303030303030304E-2</v>
      </c>
      <c r="I875" s="13">
        <v>43913</v>
      </c>
      <c r="J875">
        <v>32</v>
      </c>
      <c r="K875" s="17">
        <f t="shared" ref="K875:K938" si="8">J874</f>
        <v>25</v>
      </c>
      <c r="L875" s="17">
        <f t="shared" si="0"/>
        <v>7</v>
      </c>
      <c r="M875">
        <f t="shared" si="1"/>
        <v>7</v>
      </c>
      <c r="N875">
        <f t="shared" si="2"/>
        <v>49</v>
      </c>
      <c r="O875" s="40">
        <f t="shared" si="3"/>
        <v>0.21875</v>
      </c>
      <c r="Q875" s="13">
        <v>43913</v>
      </c>
      <c r="R875">
        <v>10</v>
      </c>
      <c r="T875" s="17"/>
      <c r="W875" s="40"/>
    </row>
    <row r="876" spans="1:23" x14ac:dyDescent="0.3">
      <c r="A876" s="13">
        <v>43914</v>
      </c>
      <c r="B876">
        <v>27</v>
      </c>
      <c r="C876">
        <f t="shared" si="4"/>
        <v>33</v>
      </c>
      <c r="D876" s="17">
        <f t="shared" si="5"/>
        <v>-6</v>
      </c>
      <c r="E876">
        <f t="shared" si="6"/>
        <v>6</v>
      </c>
      <c r="F876">
        <f t="shared" si="7"/>
        <v>36</v>
      </c>
      <c r="G876" s="40">
        <f>E876/B876</f>
        <v>0.22222222222222221</v>
      </c>
      <c r="I876" s="13">
        <v>43914</v>
      </c>
      <c r="J876">
        <v>20</v>
      </c>
      <c r="K876" s="17">
        <f t="shared" si="8"/>
        <v>32</v>
      </c>
      <c r="L876" s="17">
        <f t="shared" si="0"/>
        <v>-12</v>
      </c>
      <c r="M876">
        <f t="shared" si="1"/>
        <v>12</v>
      </c>
      <c r="N876">
        <f t="shared" si="2"/>
        <v>144</v>
      </c>
      <c r="O876" s="40">
        <f t="shared" si="3"/>
        <v>0.6</v>
      </c>
      <c r="Q876" s="13">
        <v>43914</v>
      </c>
      <c r="R876">
        <v>8</v>
      </c>
      <c r="T876" s="17"/>
      <c r="W876" s="40"/>
    </row>
    <row r="877" spans="1:23" x14ac:dyDescent="0.3">
      <c r="A877" s="13">
        <v>43915</v>
      </c>
      <c r="B877">
        <v>24</v>
      </c>
      <c r="C877">
        <f t="shared" si="4"/>
        <v>27</v>
      </c>
      <c r="D877" s="17">
        <f t="shared" si="5"/>
        <v>-3</v>
      </c>
      <c r="E877">
        <f t="shared" si="6"/>
        <v>3</v>
      </c>
      <c r="F877">
        <f t="shared" si="7"/>
        <v>9</v>
      </c>
      <c r="G877" s="40">
        <f t="shared" ref="G877:G940" si="9">E877/B877</f>
        <v>0.125</v>
      </c>
      <c r="I877" s="13">
        <v>43915</v>
      </c>
      <c r="J877">
        <v>25</v>
      </c>
      <c r="K877" s="17">
        <f t="shared" si="8"/>
        <v>20</v>
      </c>
      <c r="L877" s="17">
        <f t="shared" si="0"/>
        <v>5</v>
      </c>
      <c r="M877">
        <f t="shared" si="1"/>
        <v>5</v>
      </c>
      <c r="N877">
        <f t="shared" si="2"/>
        <v>25</v>
      </c>
      <c r="O877" s="40">
        <f t="shared" si="3"/>
        <v>0.2</v>
      </c>
      <c r="Q877" s="13">
        <v>43915</v>
      </c>
      <c r="R877">
        <v>12</v>
      </c>
      <c r="T877" s="17"/>
      <c r="W877" s="40"/>
    </row>
    <row r="878" spans="1:23" x14ac:dyDescent="0.3">
      <c r="A878" s="13">
        <v>43916</v>
      </c>
      <c r="B878">
        <v>30</v>
      </c>
      <c r="C878">
        <f t="shared" si="4"/>
        <v>24</v>
      </c>
      <c r="D878" s="17">
        <f t="shared" si="5"/>
        <v>6</v>
      </c>
      <c r="E878">
        <f t="shared" si="6"/>
        <v>6</v>
      </c>
      <c r="F878">
        <f t="shared" si="7"/>
        <v>36</v>
      </c>
      <c r="G878" s="40">
        <f t="shared" si="9"/>
        <v>0.2</v>
      </c>
      <c r="I878" s="13">
        <v>43916</v>
      </c>
      <c r="J878">
        <v>22</v>
      </c>
      <c r="K878" s="17">
        <f t="shared" si="8"/>
        <v>25</v>
      </c>
      <c r="L878" s="17">
        <f t="shared" si="0"/>
        <v>-3</v>
      </c>
      <c r="M878">
        <f t="shared" si="1"/>
        <v>3</v>
      </c>
      <c r="N878">
        <f t="shared" si="2"/>
        <v>9</v>
      </c>
      <c r="O878" s="40">
        <f t="shared" si="3"/>
        <v>0.13636363636363635</v>
      </c>
      <c r="Q878" s="13">
        <v>43916</v>
      </c>
      <c r="R878">
        <v>14</v>
      </c>
      <c r="T878" s="17"/>
      <c r="W878" s="40"/>
    </row>
    <row r="879" spans="1:23" x14ac:dyDescent="0.3">
      <c r="A879" s="13">
        <v>43917</v>
      </c>
      <c r="B879">
        <v>21</v>
      </c>
      <c r="C879">
        <f t="shared" si="4"/>
        <v>30</v>
      </c>
      <c r="D879" s="17">
        <f t="shared" si="5"/>
        <v>-9</v>
      </c>
      <c r="E879">
        <f t="shared" si="6"/>
        <v>9</v>
      </c>
      <c r="F879">
        <f t="shared" si="7"/>
        <v>81</v>
      </c>
      <c r="G879" s="40">
        <f t="shared" si="9"/>
        <v>0.42857142857142855</v>
      </c>
      <c r="I879" s="13">
        <v>43917</v>
      </c>
      <c r="J879">
        <v>24</v>
      </c>
      <c r="K879" s="17">
        <f t="shared" si="8"/>
        <v>22</v>
      </c>
      <c r="L879" s="17">
        <f t="shared" si="0"/>
        <v>2</v>
      </c>
      <c r="M879">
        <f t="shared" si="1"/>
        <v>2</v>
      </c>
      <c r="N879">
        <f t="shared" si="2"/>
        <v>4</v>
      </c>
      <c r="O879" s="40">
        <f t="shared" si="3"/>
        <v>8.3333333333333329E-2</v>
      </c>
      <c r="Q879" s="13">
        <v>43917</v>
      </c>
      <c r="R879">
        <v>9</v>
      </c>
      <c r="T879" s="17"/>
      <c r="W879" s="40"/>
    </row>
    <row r="880" spans="1:23" x14ac:dyDescent="0.3">
      <c r="A880" s="13">
        <v>43918</v>
      </c>
      <c r="B880">
        <v>29</v>
      </c>
      <c r="C880">
        <f t="shared" si="4"/>
        <v>21</v>
      </c>
      <c r="D880" s="17">
        <f t="shared" si="5"/>
        <v>8</v>
      </c>
      <c r="E880">
        <f t="shared" si="6"/>
        <v>8</v>
      </c>
      <c r="F880">
        <f t="shared" si="7"/>
        <v>64</v>
      </c>
      <c r="G880" s="40">
        <f t="shared" si="9"/>
        <v>0.27586206896551724</v>
      </c>
      <c r="I880" s="13">
        <v>43918</v>
      </c>
      <c r="J880">
        <v>18</v>
      </c>
      <c r="K880" s="17">
        <f t="shared" si="8"/>
        <v>24</v>
      </c>
      <c r="L880" s="17">
        <f t="shared" si="0"/>
        <v>-6</v>
      </c>
      <c r="M880">
        <f t="shared" si="1"/>
        <v>6</v>
      </c>
      <c r="N880">
        <f t="shared" si="2"/>
        <v>36</v>
      </c>
      <c r="O880" s="40">
        <f t="shared" si="3"/>
        <v>0.33333333333333331</v>
      </c>
      <c r="Q880" s="13">
        <v>43918</v>
      </c>
      <c r="R880">
        <v>9</v>
      </c>
      <c r="T880" s="17"/>
      <c r="W880" s="40"/>
    </row>
    <row r="881" spans="1:23" x14ac:dyDescent="0.3">
      <c r="A881" s="13">
        <v>43919</v>
      </c>
      <c r="B881">
        <v>17</v>
      </c>
      <c r="C881">
        <f t="shared" si="4"/>
        <v>29</v>
      </c>
      <c r="D881" s="17">
        <f t="shared" si="5"/>
        <v>-12</v>
      </c>
      <c r="E881">
        <f t="shared" si="6"/>
        <v>12</v>
      </c>
      <c r="F881">
        <f t="shared" si="7"/>
        <v>144</v>
      </c>
      <c r="G881" s="40">
        <f t="shared" si="9"/>
        <v>0.70588235294117652</v>
      </c>
      <c r="I881" s="13">
        <v>43919</v>
      </c>
      <c r="J881">
        <v>24</v>
      </c>
      <c r="K881" s="17">
        <f t="shared" si="8"/>
        <v>18</v>
      </c>
      <c r="L881" s="17">
        <f t="shared" si="0"/>
        <v>6</v>
      </c>
      <c r="M881">
        <f t="shared" si="1"/>
        <v>6</v>
      </c>
      <c r="N881">
        <f t="shared" si="2"/>
        <v>36</v>
      </c>
      <c r="O881" s="40">
        <f t="shared" si="3"/>
        <v>0.25</v>
      </c>
      <c r="Q881" s="13">
        <v>43919</v>
      </c>
      <c r="R881">
        <v>2</v>
      </c>
      <c r="T881" s="17"/>
      <c r="W881" s="40"/>
    </row>
    <row r="882" spans="1:23" x14ac:dyDescent="0.3">
      <c r="A882" s="13">
        <v>43920</v>
      </c>
      <c r="B882">
        <v>28</v>
      </c>
      <c r="C882">
        <f t="shared" si="4"/>
        <v>17</v>
      </c>
      <c r="D882" s="17">
        <f t="shared" si="5"/>
        <v>11</v>
      </c>
      <c r="E882">
        <f t="shared" si="6"/>
        <v>11</v>
      </c>
      <c r="F882">
        <f t="shared" si="7"/>
        <v>121</v>
      </c>
      <c r="G882" s="40">
        <f t="shared" si="9"/>
        <v>0.39285714285714285</v>
      </c>
      <c r="I882" s="13">
        <v>43920</v>
      </c>
      <c r="J882">
        <v>20</v>
      </c>
      <c r="K882" s="17">
        <f t="shared" si="8"/>
        <v>24</v>
      </c>
      <c r="L882" s="17">
        <f t="shared" si="0"/>
        <v>-4</v>
      </c>
      <c r="M882">
        <f t="shared" si="1"/>
        <v>4</v>
      </c>
      <c r="N882">
        <f t="shared" si="2"/>
        <v>16</v>
      </c>
      <c r="O882" s="40">
        <f t="shared" si="3"/>
        <v>0.2</v>
      </c>
      <c r="Q882" s="13">
        <v>43920</v>
      </c>
      <c r="R882">
        <v>8</v>
      </c>
      <c r="T882" s="17"/>
      <c r="W882" s="40"/>
    </row>
    <row r="883" spans="1:23" x14ac:dyDescent="0.3">
      <c r="A883" s="13">
        <v>43921</v>
      </c>
      <c r="B883">
        <v>17</v>
      </c>
      <c r="C883">
        <f t="shared" si="4"/>
        <v>28</v>
      </c>
      <c r="D883" s="17">
        <f t="shared" si="5"/>
        <v>-11</v>
      </c>
      <c r="E883">
        <f t="shared" si="6"/>
        <v>11</v>
      </c>
      <c r="F883">
        <f t="shared" si="7"/>
        <v>121</v>
      </c>
      <c r="G883" s="40">
        <f t="shared" si="9"/>
        <v>0.6470588235294118</v>
      </c>
      <c r="I883" s="13">
        <v>43921</v>
      </c>
      <c r="J883">
        <v>19</v>
      </c>
      <c r="K883" s="17">
        <f t="shared" si="8"/>
        <v>20</v>
      </c>
      <c r="L883" s="17">
        <f t="shared" si="0"/>
        <v>-1</v>
      </c>
      <c r="M883">
        <f t="shared" si="1"/>
        <v>1</v>
      </c>
      <c r="N883">
        <f t="shared" si="2"/>
        <v>1</v>
      </c>
      <c r="O883" s="40">
        <f t="shared" si="3"/>
        <v>5.2631578947368418E-2</v>
      </c>
      <c r="Q883" s="13">
        <v>43921</v>
      </c>
      <c r="R883">
        <v>7</v>
      </c>
      <c r="T883" s="17"/>
      <c r="W883" s="40"/>
    </row>
    <row r="884" spans="1:23" x14ac:dyDescent="0.3">
      <c r="A884" s="13">
        <v>43922</v>
      </c>
      <c r="B884">
        <v>23</v>
      </c>
      <c r="C884">
        <f t="shared" si="4"/>
        <v>17</v>
      </c>
      <c r="D884" s="17">
        <f t="shared" si="5"/>
        <v>6</v>
      </c>
      <c r="E884">
        <f t="shared" si="6"/>
        <v>6</v>
      </c>
      <c r="F884">
        <f t="shared" si="7"/>
        <v>36</v>
      </c>
      <c r="G884" s="40">
        <f t="shared" si="9"/>
        <v>0.2608695652173913</v>
      </c>
      <c r="I884" s="13">
        <v>43922</v>
      </c>
      <c r="J884">
        <v>20</v>
      </c>
      <c r="K884" s="17">
        <f t="shared" si="8"/>
        <v>19</v>
      </c>
      <c r="L884" s="17">
        <f t="shared" si="0"/>
        <v>1</v>
      </c>
      <c r="M884">
        <f t="shared" si="1"/>
        <v>1</v>
      </c>
      <c r="N884">
        <f t="shared" si="2"/>
        <v>1</v>
      </c>
      <c r="O884" s="40">
        <f t="shared" si="3"/>
        <v>0.05</v>
      </c>
      <c r="Q884" s="13">
        <v>43922</v>
      </c>
      <c r="R884">
        <v>5</v>
      </c>
      <c r="T884" s="17"/>
      <c r="W884" s="40"/>
    </row>
    <row r="885" spans="1:23" x14ac:dyDescent="0.3">
      <c r="A885" s="13">
        <v>43923</v>
      </c>
      <c r="B885">
        <v>21</v>
      </c>
      <c r="C885">
        <f t="shared" si="4"/>
        <v>23</v>
      </c>
      <c r="D885" s="17">
        <f t="shared" si="5"/>
        <v>-2</v>
      </c>
      <c r="E885">
        <f t="shared" si="6"/>
        <v>2</v>
      </c>
      <c r="F885">
        <f t="shared" si="7"/>
        <v>4</v>
      </c>
      <c r="G885" s="40">
        <f t="shared" si="9"/>
        <v>9.5238095238095233E-2</v>
      </c>
      <c r="I885" s="13">
        <v>43923</v>
      </c>
      <c r="J885">
        <v>22</v>
      </c>
      <c r="K885" s="17">
        <f t="shared" si="8"/>
        <v>20</v>
      </c>
      <c r="L885" s="17">
        <f t="shared" si="0"/>
        <v>2</v>
      </c>
      <c r="M885">
        <f t="shared" si="1"/>
        <v>2</v>
      </c>
      <c r="N885">
        <f t="shared" si="2"/>
        <v>4</v>
      </c>
      <c r="O885" s="40">
        <f t="shared" si="3"/>
        <v>9.0909090909090912E-2</v>
      </c>
      <c r="Q885" s="13">
        <v>43923</v>
      </c>
      <c r="R885">
        <v>8</v>
      </c>
      <c r="T885" s="17"/>
      <c r="W885" s="40"/>
    </row>
    <row r="886" spans="1:23" x14ac:dyDescent="0.3">
      <c r="A886" s="13">
        <v>43924</v>
      </c>
      <c r="B886">
        <v>21</v>
      </c>
      <c r="C886">
        <f t="shared" si="4"/>
        <v>21</v>
      </c>
      <c r="D886" s="17">
        <f t="shared" si="5"/>
        <v>0</v>
      </c>
      <c r="E886">
        <f t="shared" si="6"/>
        <v>0</v>
      </c>
      <c r="F886">
        <f t="shared" si="7"/>
        <v>0</v>
      </c>
      <c r="G886" s="40">
        <f t="shared" si="9"/>
        <v>0</v>
      </c>
      <c r="I886" s="13">
        <v>43924</v>
      </c>
      <c r="J886">
        <v>19</v>
      </c>
      <c r="K886" s="17">
        <f t="shared" si="8"/>
        <v>22</v>
      </c>
      <c r="L886" s="17">
        <f t="shared" si="0"/>
        <v>-3</v>
      </c>
      <c r="M886">
        <f t="shared" si="1"/>
        <v>3</v>
      </c>
      <c r="N886">
        <f t="shared" si="2"/>
        <v>9</v>
      </c>
      <c r="O886" s="40">
        <f t="shared" si="3"/>
        <v>0.15789473684210525</v>
      </c>
      <c r="Q886" s="13">
        <v>43924</v>
      </c>
      <c r="R886">
        <v>5</v>
      </c>
      <c r="T886" s="17"/>
      <c r="W886" s="40"/>
    </row>
    <row r="887" spans="1:23" x14ac:dyDescent="0.3">
      <c r="A887" s="13">
        <v>43925</v>
      </c>
      <c r="B887">
        <v>27</v>
      </c>
      <c r="C887">
        <f t="shared" si="4"/>
        <v>21</v>
      </c>
      <c r="D887" s="17">
        <f t="shared" si="5"/>
        <v>6</v>
      </c>
      <c r="E887">
        <f t="shared" si="6"/>
        <v>6</v>
      </c>
      <c r="F887">
        <f t="shared" si="7"/>
        <v>36</v>
      </c>
      <c r="G887" s="40">
        <f t="shared" si="9"/>
        <v>0.22222222222222221</v>
      </c>
      <c r="I887" s="13">
        <v>43925</v>
      </c>
      <c r="J887">
        <v>18</v>
      </c>
      <c r="K887" s="17">
        <f t="shared" si="8"/>
        <v>19</v>
      </c>
      <c r="L887" s="17">
        <f t="shared" si="0"/>
        <v>-1</v>
      </c>
      <c r="M887">
        <f t="shared" si="1"/>
        <v>1</v>
      </c>
      <c r="N887">
        <f t="shared" si="2"/>
        <v>1</v>
      </c>
      <c r="O887" s="40">
        <f t="shared" si="3"/>
        <v>5.5555555555555552E-2</v>
      </c>
      <c r="Q887" s="13">
        <v>43925</v>
      </c>
      <c r="R887">
        <v>8</v>
      </c>
      <c r="T887" s="17"/>
      <c r="W887" s="40"/>
    </row>
    <row r="888" spans="1:23" x14ac:dyDescent="0.3">
      <c r="A888" s="13">
        <v>43926</v>
      </c>
      <c r="B888">
        <v>28</v>
      </c>
      <c r="C888">
        <f t="shared" si="4"/>
        <v>27</v>
      </c>
      <c r="D888" s="17">
        <f t="shared" si="5"/>
        <v>1</v>
      </c>
      <c r="E888">
        <f t="shared" si="6"/>
        <v>1</v>
      </c>
      <c r="F888">
        <f t="shared" si="7"/>
        <v>1</v>
      </c>
      <c r="G888" s="40">
        <f t="shared" si="9"/>
        <v>3.5714285714285712E-2</v>
      </c>
      <c r="I888" s="13">
        <v>43926</v>
      </c>
      <c r="J888">
        <v>22</v>
      </c>
      <c r="K888" s="17">
        <f t="shared" si="8"/>
        <v>18</v>
      </c>
      <c r="L888" s="17">
        <f t="shared" si="0"/>
        <v>4</v>
      </c>
      <c r="M888">
        <f t="shared" si="1"/>
        <v>4</v>
      </c>
      <c r="N888">
        <f t="shared" si="2"/>
        <v>16</v>
      </c>
      <c r="O888" s="40">
        <f t="shared" si="3"/>
        <v>0.18181818181818182</v>
      </c>
      <c r="Q888" s="13">
        <v>43926</v>
      </c>
      <c r="R888">
        <v>7</v>
      </c>
      <c r="T888" s="17"/>
      <c r="W888" s="40"/>
    </row>
    <row r="889" spans="1:23" x14ac:dyDescent="0.3">
      <c r="A889" s="13">
        <v>43927</v>
      </c>
      <c r="B889">
        <v>22</v>
      </c>
      <c r="C889">
        <f t="shared" si="4"/>
        <v>28</v>
      </c>
      <c r="D889" s="17">
        <f t="shared" si="5"/>
        <v>-6</v>
      </c>
      <c r="E889">
        <f t="shared" si="6"/>
        <v>6</v>
      </c>
      <c r="F889">
        <f t="shared" si="7"/>
        <v>36</v>
      </c>
      <c r="G889" s="40">
        <f t="shared" si="9"/>
        <v>0.27272727272727271</v>
      </c>
      <c r="I889" s="13">
        <v>43927</v>
      </c>
      <c r="J889">
        <v>21</v>
      </c>
      <c r="K889" s="17">
        <f t="shared" si="8"/>
        <v>22</v>
      </c>
      <c r="L889" s="17">
        <f t="shared" si="0"/>
        <v>-1</v>
      </c>
      <c r="M889">
        <f t="shared" si="1"/>
        <v>1</v>
      </c>
      <c r="N889">
        <f t="shared" si="2"/>
        <v>1</v>
      </c>
      <c r="O889" s="40">
        <f t="shared" si="3"/>
        <v>4.7619047619047616E-2</v>
      </c>
      <c r="Q889" s="13">
        <v>43927</v>
      </c>
      <c r="R889">
        <v>11</v>
      </c>
      <c r="T889" s="17"/>
      <c r="W889" s="40"/>
    </row>
    <row r="890" spans="1:23" x14ac:dyDescent="0.3">
      <c r="A890" s="13">
        <v>43928</v>
      </c>
      <c r="B890">
        <v>19</v>
      </c>
      <c r="C890">
        <f t="shared" si="4"/>
        <v>22</v>
      </c>
      <c r="D890" s="17">
        <f t="shared" si="5"/>
        <v>-3</v>
      </c>
      <c r="E890">
        <f t="shared" si="6"/>
        <v>3</v>
      </c>
      <c r="F890">
        <f t="shared" si="7"/>
        <v>9</v>
      </c>
      <c r="G890" s="40">
        <f t="shared" si="9"/>
        <v>0.15789473684210525</v>
      </c>
      <c r="I890" s="13">
        <v>43928</v>
      </c>
      <c r="J890">
        <v>23</v>
      </c>
      <c r="K890" s="17">
        <f t="shared" si="8"/>
        <v>21</v>
      </c>
      <c r="L890" s="17">
        <f t="shared" si="0"/>
        <v>2</v>
      </c>
      <c r="M890">
        <f t="shared" si="1"/>
        <v>2</v>
      </c>
      <c r="N890">
        <f t="shared" si="2"/>
        <v>4</v>
      </c>
      <c r="O890" s="40">
        <f t="shared" si="3"/>
        <v>8.6956521739130432E-2</v>
      </c>
      <c r="Q890" s="13">
        <v>43928</v>
      </c>
      <c r="R890">
        <v>10</v>
      </c>
      <c r="T890" s="17"/>
      <c r="W890" s="40"/>
    </row>
    <row r="891" spans="1:23" x14ac:dyDescent="0.3">
      <c r="A891" s="13">
        <v>43929</v>
      </c>
      <c r="B891">
        <v>23</v>
      </c>
      <c r="C891">
        <f t="shared" si="4"/>
        <v>19</v>
      </c>
      <c r="D891" s="17">
        <f t="shared" si="5"/>
        <v>4</v>
      </c>
      <c r="E891">
        <f t="shared" si="6"/>
        <v>4</v>
      </c>
      <c r="F891">
        <f t="shared" si="7"/>
        <v>16</v>
      </c>
      <c r="G891" s="40">
        <f t="shared" si="9"/>
        <v>0.17391304347826086</v>
      </c>
      <c r="I891" s="13">
        <v>43929</v>
      </c>
      <c r="J891">
        <v>23</v>
      </c>
      <c r="K891" s="17">
        <f t="shared" si="8"/>
        <v>23</v>
      </c>
      <c r="L891" s="17">
        <f t="shared" si="0"/>
        <v>0</v>
      </c>
      <c r="M891">
        <f t="shared" si="1"/>
        <v>0</v>
      </c>
      <c r="N891">
        <f t="shared" si="2"/>
        <v>0</v>
      </c>
      <c r="O891" s="40">
        <f t="shared" si="3"/>
        <v>0</v>
      </c>
      <c r="Q891" s="13">
        <v>43929</v>
      </c>
      <c r="R891">
        <v>13</v>
      </c>
      <c r="T891" s="17"/>
      <c r="W891" s="40"/>
    </row>
    <row r="892" spans="1:23" x14ac:dyDescent="0.3">
      <c r="A892" s="13">
        <v>43930</v>
      </c>
      <c r="B892">
        <v>17</v>
      </c>
      <c r="C892">
        <f t="shared" si="4"/>
        <v>23</v>
      </c>
      <c r="D892" s="17">
        <f t="shared" si="5"/>
        <v>-6</v>
      </c>
      <c r="E892">
        <f t="shared" si="6"/>
        <v>6</v>
      </c>
      <c r="F892">
        <f t="shared" si="7"/>
        <v>36</v>
      </c>
      <c r="G892" s="40">
        <f t="shared" si="9"/>
        <v>0.35294117647058826</v>
      </c>
      <c r="I892" s="13">
        <v>43930</v>
      </c>
      <c r="J892">
        <v>20</v>
      </c>
      <c r="K892" s="17">
        <f t="shared" si="8"/>
        <v>23</v>
      </c>
      <c r="L892" s="17">
        <f t="shared" si="0"/>
        <v>-3</v>
      </c>
      <c r="M892">
        <f t="shared" si="1"/>
        <v>3</v>
      </c>
      <c r="N892">
        <f t="shared" si="2"/>
        <v>9</v>
      </c>
      <c r="O892" s="40">
        <f t="shared" si="3"/>
        <v>0.15</v>
      </c>
      <c r="Q892" s="13">
        <v>43930</v>
      </c>
      <c r="R892">
        <v>7</v>
      </c>
      <c r="T892" s="17"/>
      <c r="W892" s="40"/>
    </row>
    <row r="893" spans="1:23" x14ac:dyDescent="0.3">
      <c r="A893" s="13">
        <v>43931</v>
      </c>
      <c r="B893">
        <v>21</v>
      </c>
      <c r="C893">
        <f t="shared" si="4"/>
        <v>17</v>
      </c>
      <c r="D893" s="17">
        <f t="shared" si="5"/>
        <v>4</v>
      </c>
      <c r="E893">
        <f t="shared" si="6"/>
        <v>4</v>
      </c>
      <c r="F893">
        <f t="shared" si="7"/>
        <v>16</v>
      </c>
      <c r="G893" s="40">
        <f t="shared" si="9"/>
        <v>0.19047619047619047</v>
      </c>
      <c r="I893" s="13">
        <v>43931</v>
      </c>
      <c r="J893">
        <v>24</v>
      </c>
      <c r="K893" s="17">
        <f t="shared" si="8"/>
        <v>20</v>
      </c>
      <c r="L893" s="17">
        <f t="shared" si="0"/>
        <v>4</v>
      </c>
      <c r="M893">
        <f t="shared" si="1"/>
        <v>4</v>
      </c>
      <c r="N893">
        <f t="shared" si="2"/>
        <v>16</v>
      </c>
      <c r="O893" s="40">
        <f t="shared" si="3"/>
        <v>0.16666666666666666</v>
      </c>
      <c r="Q893" s="13">
        <v>43931</v>
      </c>
      <c r="R893">
        <v>13</v>
      </c>
      <c r="T893" s="17"/>
      <c r="W893" s="40"/>
    </row>
    <row r="894" spans="1:23" x14ac:dyDescent="0.3">
      <c r="A894" s="13">
        <v>43932</v>
      </c>
      <c r="B894">
        <v>27</v>
      </c>
      <c r="C894">
        <f t="shared" si="4"/>
        <v>21</v>
      </c>
      <c r="D894" s="17">
        <f t="shared" si="5"/>
        <v>6</v>
      </c>
      <c r="E894">
        <f t="shared" si="6"/>
        <v>6</v>
      </c>
      <c r="F894">
        <f t="shared" si="7"/>
        <v>36</v>
      </c>
      <c r="G894" s="40">
        <f t="shared" si="9"/>
        <v>0.22222222222222221</v>
      </c>
      <c r="I894" s="13">
        <v>43932</v>
      </c>
      <c r="J894">
        <v>20</v>
      </c>
      <c r="K894" s="17">
        <f t="shared" si="8"/>
        <v>24</v>
      </c>
      <c r="L894" s="17">
        <f t="shared" si="0"/>
        <v>-4</v>
      </c>
      <c r="M894">
        <f t="shared" si="1"/>
        <v>4</v>
      </c>
      <c r="N894">
        <f t="shared" si="2"/>
        <v>16</v>
      </c>
      <c r="O894" s="40">
        <f t="shared" si="3"/>
        <v>0.2</v>
      </c>
      <c r="Q894" s="13">
        <v>43932</v>
      </c>
      <c r="R894">
        <v>18</v>
      </c>
      <c r="T894" s="17"/>
      <c r="W894" s="40"/>
    </row>
    <row r="895" spans="1:23" x14ac:dyDescent="0.3">
      <c r="A895" s="13">
        <v>43933</v>
      </c>
      <c r="B895">
        <v>3</v>
      </c>
      <c r="C895">
        <f t="shared" si="4"/>
        <v>27</v>
      </c>
      <c r="D895" s="17">
        <f t="shared" si="5"/>
        <v>-24</v>
      </c>
      <c r="E895">
        <f t="shared" si="6"/>
        <v>24</v>
      </c>
      <c r="F895">
        <f t="shared" si="7"/>
        <v>576</v>
      </c>
      <c r="G895" s="40">
        <f t="shared" si="9"/>
        <v>8</v>
      </c>
      <c r="I895" s="13">
        <v>43933</v>
      </c>
      <c r="J895">
        <v>4</v>
      </c>
      <c r="K895" s="17">
        <f t="shared" si="8"/>
        <v>20</v>
      </c>
      <c r="L895" s="17">
        <f t="shared" si="0"/>
        <v>-16</v>
      </c>
      <c r="M895">
        <f t="shared" si="1"/>
        <v>16</v>
      </c>
      <c r="N895">
        <f t="shared" si="2"/>
        <v>256</v>
      </c>
      <c r="O895" s="40">
        <f t="shared" si="3"/>
        <v>4</v>
      </c>
      <c r="Q895" s="13">
        <v>43933</v>
      </c>
      <c r="R895" s="41">
        <v>13</v>
      </c>
      <c r="T895" s="17"/>
      <c r="W895" s="40"/>
    </row>
    <row r="896" spans="1:23" x14ac:dyDescent="0.3">
      <c r="A896" s="13">
        <v>43934</v>
      </c>
      <c r="B896">
        <v>21</v>
      </c>
      <c r="C896">
        <f t="shared" si="4"/>
        <v>3</v>
      </c>
      <c r="D896" s="17">
        <f t="shared" si="5"/>
        <v>18</v>
      </c>
      <c r="E896">
        <f t="shared" si="6"/>
        <v>18</v>
      </c>
      <c r="F896">
        <f t="shared" si="7"/>
        <v>324</v>
      </c>
      <c r="G896" s="40">
        <f t="shared" si="9"/>
        <v>0.8571428571428571</v>
      </c>
      <c r="I896" s="13">
        <v>43934</v>
      </c>
      <c r="J896">
        <v>23</v>
      </c>
      <c r="K896" s="17">
        <f t="shared" si="8"/>
        <v>4</v>
      </c>
      <c r="L896" s="17">
        <f t="shared" si="0"/>
        <v>19</v>
      </c>
      <c r="M896">
        <f t="shared" si="1"/>
        <v>19</v>
      </c>
      <c r="N896">
        <f t="shared" si="2"/>
        <v>361</v>
      </c>
      <c r="O896" s="40">
        <f t="shared" si="3"/>
        <v>0.82608695652173914</v>
      </c>
      <c r="Q896" s="13">
        <v>43934</v>
      </c>
      <c r="R896">
        <v>8</v>
      </c>
      <c r="T896" s="17"/>
      <c r="W896" s="40"/>
    </row>
    <row r="897" spans="1:23" x14ac:dyDescent="0.3">
      <c r="A897" s="13">
        <v>43935</v>
      </c>
      <c r="B897">
        <v>21</v>
      </c>
      <c r="C897">
        <f t="shared" si="4"/>
        <v>21</v>
      </c>
      <c r="D897" s="17">
        <f t="shared" si="5"/>
        <v>0</v>
      </c>
      <c r="E897">
        <f t="shared" si="6"/>
        <v>0</v>
      </c>
      <c r="F897">
        <f t="shared" si="7"/>
        <v>0</v>
      </c>
      <c r="G897" s="40">
        <f t="shared" si="9"/>
        <v>0</v>
      </c>
      <c r="I897" s="13">
        <v>43935</v>
      </c>
      <c r="J897">
        <v>27</v>
      </c>
      <c r="K897" s="17">
        <f t="shared" si="8"/>
        <v>23</v>
      </c>
      <c r="L897" s="17">
        <f t="shared" si="0"/>
        <v>4</v>
      </c>
      <c r="M897">
        <f t="shared" si="1"/>
        <v>4</v>
      </c>
      <c r="N897">
        <f t="shared" si="2"/>
        <v>16</v>
      </c>
      <c r="O897" s="40">
        <f t="shared" si="3"/>
        <v>0.14814814814814814</v>
      </c>
      <c r="Q897" s="13">
        <v>43935</v>
      </c>
      <c r="R897">
        <v>12</v>
      </c>
      <c r="T897" s="17"/>
      <c r="W897" s="40"/>
    </row>
    <row r="898" spans="1:23" x14ac:dyDescent="0.3">
      <c r="A898" s="13">
        <v>43936</v>
      </c>
      <c r="B898">
        <v>24</v>
      </c>
      <c r="C898">
        <f t="shared" si="4"/>
        <v>21</v>
      </c>
      <c r="D898" s="17">
        <f t="shared" si="5"/>
        <v>3</v>
      </c>
      <c r="E898">
        <f t="shared" si="6"/>
        <v>3</v>
      </c>
      <c r="F898">
        <f t="shared" si="7"/>
        <v>9</v>
      </c>
      <c r="G898" s="40">
        <f t="shared" si="9"/>
        <v>0.125</v>
      </c>
      <c r="I898" s="13">
        <v>43936</v>
      </c>
      <c r="J898">
        <v>30</v>
      </c>
      <c r="K898" s="17">
        <f t="shared" si="8"/>
        <v>27</v>
      </c>
      <c r="L898" s="17">
        <f t="shared" si="0"/>
        <v>3</v>
      </c>
      <c r="M898">
        <f t="shared" si="1"/>
        <v>3</v>
      </c>
      <c r="N898">
        <f t="shared" si="2"/>
        <v>9</v>
      </c>
      <c r="O898" s="40">
        <f t="shared" si="3"/>
        <v>0.1</v>
      </c>
      <c r="Q898" s="13">
        <v>43936</v>
      </c>
      <c r="R898">
        <v>14</v>
      </c>
      <c r="T898" s="17"/>
      <c r="W898" s="40"/>
    </row>
    <row r="899" spans="1:23" x14ac:dyDescent="0.3">
      <c r="A899" s="13">
        <v>43937</v>
      </c>
      <c r="B899">
        <v>21</v>
      </c>
      <c r="C899">
        <f t="shared" si="4"/>
        <v>24</v>
      </c>
      <c r="D899" s="17">
        <f t="shared" si="5"/>
        <v>-3</v>
      </c>
      <c r="E899">
        <f t="shared" si="6"/>
        <v>3</v>
      </c>
      <c r="F899">
        <f t="shared" si="7"/>
        <v>9</v>
      </c>
      <c r="G899" s="40">
        <f t="shared" si="9"/>
        <v>0.14285714285714285</v>
      </c>
      <c r="I899" s="13">
        <v>43937</v>
      </c>
      <c r="J899">
        <v>27</v>
      </c>
      <c r="K899" s="17">
        <f t="shared" si="8"/>
        <v>30</v>
      </c>
      <c r="L899" s="17">
        <f t="shared" si="0"/>
        <v>-3</v>
      </c>
      <c r="M899">
        <f t="shared" si="1"/>
        <v>3</v>
      </c>
      <c r="N899">
        <f t="shared" si="2"/>
        <v>9</v>
      </c>
      <c r="O899" s="40">
        <f t="shared" si="3"/>
        <v>0.1111111111111111</v>
      </c>
      <c r="Q899" s="13">
        <v>43937</v>
      </c>
      <c r="R899">
        <v>11</v>
      </c>
      <c r="T899" s="17"/>
      <c r="W899" s="40"/>
    </row>
    <row r="900" spans="1:23" x14ac:dyDescent="0.3">
      <c r="A900" s="13">
        <v>43938</v>
      </c>
      <c r="B900">
        <v>27</v>
      </c>
      <c r="C900">
        <f t="shared" si="4"/>
        <v>21</v>
      </c>
      <c r="D900" s="17">
        <f t="shared" si="5"/>
        <v>6</v>
      </c>
      <c r="E900">
        <f t="shared" si="6"/>
        <v>6</v>
      </c>
      <c r="F900">
        <f t="shared" si="7"/>
        <v>36</v>
      </c>
      <c r="G900" s="40">
        <f t="shared" si="9"/>
        <v>0.22222222222222221</v>
      </c>
      <c r="I900" s="13">
        <v>43938</v>
      </c>
      <c r="J900">
        <v>22</v>
      </c>
      <c r="K900" s="17">
        <f t="shared" si="8"/>
        <v>27</v>
      </c>
      <c r="L900" s="17">
        <f t="shared" si="0"/>
        <v>-5</v>
      </c>
      <c r="M900">
        <f t="shared" si="1"/>
        <v>5</v>
      </c>
      <c r="N900">
        <f t="shared" si="2"/>
        <v>25</v>
      </c>
      <c r="O900" s="40">
        <f t="shared" si="3"/>
        <v>0.22727272727272727</v>
      </c>
      <c r="Q900" s="13">
        <v>43938</v>
      </c>
      <c r="R900">
        <v>18</v>
      </c>
      <c r="T900" s="17"/>
      <c r="W900" s="40"/>
    </row>
    <row r="901" spans="1:23" x14ac:dyDescent="0.3">
      <c r="A901" s="13">
        <v>43939</v>
      </c>
      <c r="B901">
        <v>25</v>
      </c>
      <c r="C901">
        <f t="shared" si="4"/>
        <v>27</v>
      </c>
      <c r="D901" s="17">
        <f t="shared" si="5"/>
        <v>-2</v>
      </c>
      <c r="E901">
        <f t="shared" si="6"/>
        <v>2</v>
      </c>
      <c r="F901">
        <f t="shared" si="7"/>
        <v>4</v>
      </c>
      <c r="G901" s="40">
        <f t="shared" si="9"/>
        <v>0.08</v>
      </c>
      <c r="I901" s="13">
        <v>43939</v>
      </c>
      <c r="J901">
        <v>27</v>
      </c>
      <c r="K901" s="17">
        <f t="shared" si="8"/>
        <v>22</v>
      </c>
      <c r="L901" s="17">
        <f t="shared" si="0"/>
        <v>5</v>
      </c>
      <c r="M901">
        <f t="shared" si="1"/>
        <v>5</v>
      </c>
      <c r="N901">
        <f t="shared" si="2"/>
        <v>25</v>
      </c>
      <c r="O901" s="40">
        <f t="shared" si="3"/>
        <v>0.18518518518518517</v>
      </c>
      <c r="Q901" s="13">
        <v>43939</v>
      </c>
      <c r="R901">
        <v>17</v>
      </c>
      <c r="T901" s="17"/>
      <c r="W901" s="40"/>
    </row>
    <row r="902" spans="1:23" x14ac:dyDescent="0.3">
      <c r="A902" s="13">
        <v>43940</v>
      </c>
      <c r="B902">
        <v>33</v>
      </c>
      <c r="C902">
        <f t="shared" si="4"/>
        <v>25</v>
      </c>
      <c r="D902" s="17">
        <f t="shared" si="5"/>
        <v>8</v>
      </c>
      <c r="E902">
        <f t="shared" si="6"/>
        <v>8</v>
      </c>
      <c r="F902">
        <f t="shared" si="7"/>
        <v>64</v>
      </c>
      <c r="G902" s="40">
        <f t="shared" si="9"/>
        <v>0.24242424242424243</v>
      </c>
      <c r="I902" s="13">
        <v>43940</v>
      </c>
      <c r="J902">
        <v>18</v>
      </c>
      <c r="K902" s="17">
        <f t="shared" si="8"/>
        <v>27</v>
      </c>
      <c r="L902" s="17">
        <f t="shared" si="0"/>
        <v>-9</v>
      </c>
      <c r="M902">
        <f t="shared" si="1"/>
        <v>9</v>
      </c>
      <c r="N902">
        <f t="shared" si="2"/>
        <v>81</v>
      </c>
      <c r="O902" s="40">
        <f t="shared" si="3"/>
        <v>0.5</v>
      </c>
      <c r="Q902" s="13">
        <v>43940</v>
      </c>
      <c r="R902">
        <v>11</v>
      </c>
      <c r="T902" s="17"/>
      <c r="W902" s="40"/>
    </row>
    <row r="903" spans="1:23" x14ac:dyDescent="0.3">
      <c r="A903" s="13">
        <v>43941</v>
      </c>
      <c r="B903">
        <v>23</v>
      </c>
      <c r="C903">
        <f t="shared" si="4"/>
        <v>33</v>
      </c>
      <c r="D903" s="17">
        <f t="shared" si="5"/>
        <v>-10</v>
      </c>
      <c r="E903">
        <f t="shared" si="6"/>
        <v>10</v>
      </c>
      <c r="F903">
        <f t="shared" si="7"/>
        <v>100</v>
      </c>
      <c r="G903" s="40">
        <f t="shared" si="9"/>
        <v>0.43478260869565216</v>
      </c>
      <c r="I903" s="13">
        <v>43941</v>
      </c>
      <c r="J903">
        <v>30</v>
      </c>
      <c r="K903" s="17">
        <f t="shared" si="8"/>
        <v>18</v>
      </c>
      <c r="L903" s="17">
        <f t="shared" si="0"/>
        <v>12</v>
      </c>
      <c r="M903">
        <f t="shared" si="1"/>
        <v>12</v>
      </c>
      <c r="N903">
        <f t="shared" si="2"/>
        <v>144</v>
      </c>
      <c r="O903" s="40">
        <f t="shared" si="3"/>
        <v>0.4</v>
      </c>
      <c r="Q903" s="13">
        <v>43941</v>
      </c>
      <c r="R903">
        <v>16</v>
      </c>
      <c r="T903" s="17"/>
      <c r="W903" s="40"/>
    </row>
    <row r="904" spans="1:23" x14ac:dyDescent="0.3">
      <c r="A904" s="13">
        <v>43942</v>
      </c>
      <c r="B904">
        <v>20</v>
      </c>
      <c r="C904">
        <f t="shared" si="4"/>
        <v>23</v>
      </c>
      <c r="D904" s="17">
        <f t="shared" si="5"/>
        <v>-3</v>
      </c>
      <c r="E904">
        <f t="shared" si="6"/>
        <v>3</v>
      </c>
      <c r="F904">
        <f t="shared" si="7"/>
        <v>9</v>
      </c>
      <c r="G904" s="40">
        <f t="shared" si="9"/>
        <v>0.15</v>
      </c>
      <c r="I904" s="13">
        <v>43942</v>
      </c>
      <c r="J904">
        <v>32</v>
      </c>
      <c r="K904" s="17">
        <f t="shared" si="8"/>
        <v>30</v>
      </c>
      <c r="L904" s="17">
        <f t="shared" si="0"/>
        <v>2</v>
      </c>
      <c r="M904">
        <f t="shared" si="1"/>
        <v>2</v>
      </c>
      <c r="N904">
        <f t="shared" si="2"/>
        <v>4</v>
      </c>
      <c r="O904" s="40">
        <f t="shared" si="3"/>
        <v>6.25E-2</v>
      </c>
      <c r="Q904" s="13">
        <v>43942</v>
      </c>
      <c r="R904">
        <v>11</v>
      </c>
      <c r="T904" s="17"/>
      <c r="W904" s="40"/>
    </row>
    <row r="905" spans="1:23" x14ac:dyDescent="0.3">
      <c r="A905" s="13">
        <v>43943</v>
      </c>
      <c r="B905">
        <v>20</v>
      </c>
      <c r="C905">
        <f t="shared" si="4"/>
        <v>20</v>
      </c>
      <c r="D905" s="17">
        <f t="shared" si="5"/>
        <v>0</v>
      </c>
      <c r="E905">
        <f t="shared" si="6"/>
        <v>0</v>
      </c>
      <c r="F905">
        <f t="shared" si="7"/>
        <v>0</v>
      </c>
      <c r="G905" s="40">
        <f t="shared" si="9"/>
        <v>0</v>
      </c>
      <c r="I905" s="13">
        <v>43943</v>
      </c>
      <c r="J905">
        <v>25</v>
      </c>
      <c r="K905" s="17">
        <f t="shared" si="8"/>
        <v>32</v>
      </c>
      <c r="L905" s="17">
        <f t="shared" si="0"/>
        <v>-7</v>
      </c>
      <c r="M905">
        <f t="shared" si="1"/>
        <v>7</v>
      </c>
      <c r="N905">
        <f t="shared" si="2"/>
        <v>49</v>
      </c>
      <c r="O905" s="40">
        <f t="shared" si="3"/>
        <v>0.28000000000000003</v>
      </c>
      <c r="Q905" s="13">
        <v>43943</v>
      </c>
      <c r="R905">
        <v>16</v>
      </c>
      <c r="T905" s="17"/>
      <c r="W905" s="40"/>
    </row>
    <row r="906" spans="1:23" x14ac:dyDescent="0.3">
      <c r="A906" s="13">
        <v>43944</v>
      </c>
      <c r="B906">
        <v>23</v>
      </c>
      <c r="C906">
        <f t="shared" si="4"/>
        <v>20</v>
      </c>
      <c r="D906" s="17">
        <f t="shared" si="5"/>
        <v>3</v>
      </c>
      <c r="E906">
        <f t="shared" si="6"/>
        <v>3</v>
      </c>
      <c r="F906">
        <f t="shared" si="7"/>
        <v>9</v>
      </c>
      <c r="G906" s="40">
        <f t="shared" si="9"/>
        <v>0.13043478260869565</v>
      </c>
      <c r="I906" s="13">
        <v>43944</v>
      </c>
      <c r="J906">
        <v>24</v>
      </c>
      <c r="K906" s="17">
        <f t="shared" si="8"/>
        <v>25</v>
      </c>
      <c r="L906" s="17">
        <f t="shared" si="0"/>
        <v>-1</v>
      </c>
      <c r="M906">
        <f t="shared" si="1"/>
        <v>1</v>
      </c>
      <c r="N906">
        <f t="shared" si="2"/>
        <v>1</v>
      </c>
      <c r="O906" s="40">
        <f t="shared" si="3"/>
        <v>4.1666666666666664E-2</v>
      </c>
      <c r="Q906" s="13">
        <v>43944</v>
      </c>
      <c r="R906">
        <v>9</v>
      </c>
      <c r="T906" s="17"/>
      <c r="W906" s="40"/>
    </row>
    <row r="907" spans="1:23" x14ac:dyDescent="0.3">
      <c r="A907" s="13">
        <v>43945</v>
      </c>
      <c r="B907">
        <v>22</v>
      </c>
      <c r="C907">
        <f t="shared" si="4"/>
        <v>23</v>
      </c>
      <c r="D907" s="17">
        <f t="shared" si="5"/>
        <v>-1</v>
      </c>
      <c r="E907">
        <f t="shared" si="6"/>
        <v>1</v>
      </c>
      <c r="F907">
        <f t="shared" si="7"/>
        <v>1</v>
      </c>
      <c r="G907" s="40">
        <f t="shared" si="9"/>
        <v>4.5454545454545456E-2</v>
      </c>
      <c r="I907" s="13">
        <v>43945</v>
      </c>
      <c r="J907">
        <v>24</v>
      </c>
      <c r="K907" s="17">
        <f t="shared" si="8"/>
        <v>24</v>
      </c>
      <c r="L907" s="17">
        <f t="shared" si="0"/>
        <v>0</v>
      </c>
      <c r="M907">
        <f t="shared" si="1"/>
        <v>0</v>
      </c>
      <c r="N907">
        <f t="shared" si="2"/>
        <v>0</v>
      </c>
      <c r="O907" s="40">
        <f t="shared" si="3"/>
        <v>0</v>
      </c>
      <c r="Q907" s="13">
        <v>43945</v>
      </c>
      <c r="R907">
        <v>13</v>
      </c>
      <c r="T907" s="17"/>
      <c r="W907" s="40"/>
    </row>
    <row r="908" spans="1:23" x14ac:dyDescent="0.3">
      <c r="A908" s="13">
        <v>43946</v>
      </c>
      <c r="B908">
        <v>30</v>
      </c>
      <c r="C908">
        <f t="shared" si="4"/>
        <v>22</v>
      </c>
      <c r="D908" s="17">
        <f t="shared" si="5"/>
        <v>8</v>
      </c>
      <c r="E908">
        <f t="shared" si="6"/>
        <v>8</v>
      </c>
      <c r="F908">
        <f t="shared" si="7"/>
        <v>64</v>
      </c>
      <c r="G908" s="40">
        <f t="shared" si="9"/>
        <v>0.26666666666666666</v>
      </c>
      <c r="I908" s="13">
        <v>43946</v>
      </c>
      <c r="J908">
        <v>26</v>
      </c>
      <c r="K908" s="17">
        <f t="shared" si="8"/>
        <v>24</v>
      </c>
      <c r="L908" s="17">
        <f t="shared" si="0"/>
        <v>2</v>
      </c>
      <c r="M908">
        <f t="shared" si="1"/>
        <v>2</v>
      </c>
      <c r="N908">
        <f t="shared" si="2"/>
        <v>4</v>
      </c>
      <c r="O908" s="40">
        <f t="shared" si="3"/>
        <v>7.6923076923076927E-2</v>
      </c>
      <c r="Q908" s="13">
        <v>43946</v>
      </c>
      <c r="R908">
        <v>10</v>
      </c>
      <c r="T908" s="17"/>
      <c r="W908" s="40"/>
    </row>
    <row r="909" spans="1:23" x14ac:dyDescent="0.3">
      <c r="A909" s="13">
        <v>43947</v>
      </c>
      <c r="B909">
        <v>33</v>
      </c>
      <c r="C909">
        <f t="shared" si="4"/>
        <v>30</v>
      </c>
      <c r="D909" s="17">
        <f t="shared" si="5"/>
        <v>3</v>
      </c>
      <c r="E909">
        <f t="shared" si="6"/>
        <v>3</v>
      </c>
      <c r="F909">
        <f t="shared" si="7"/>
        <v>9</v>
      </c>
      <c r="G909" s="40">
        <f t="shared" si="9"/>
        <v>9.0909090909090912E-2</v>
      </c>
      <c r="I909" s="13">
        <v>43947</v>
      </c>
      <c r="J909">
        <v>24</v>
      </c>
      <c r="K909" s="17">
        <f t="shared" si="8"/>
        <v>26</v>
      </c>
      <c r="L909" s="17">
        <f t="shared" si="0"/>
        <v>-2</v>
      </c>
      <c r="M909">
        <f t="shared" si="1"/>
        <v>2</v>
      </c>
      <c r="N909">
        <f t="shared" si="2"/>
        <v>4</v>
      </c>
      <c r="O909" s="40">
        <f t="shared" si="3"/>
        <v>8.3333333333333329E-2</v>
      </c>
      <c r="Q909" s="13">
        <v>43947</v>
      </c>
      <c r="R909">
        <v>6</v>
      </c>
      <c r="T909" s="17"/>
      <c r="W909" s="40"/>
    </row>
    <row r="910" spans="1:23" x14ac:dyDescent="0.3">
      <c r="A910" s="13">
        <v>43948</v>
      </c>
      <c r="B910">
        <v>28</v>
      </c>
      <c r="C910">
        <f t="shared" si="4"/>
        <v>33</v>
      </c>
      <c r="D910" s="17">
        <f t="shared" si="5"/>
        <v>-5</v>
      </c>
      <c r="E910">
        <f t="shared" si="6"/>
        <v>5</v>
      </c>
      <c r="F910">
        <f t="shared" si="7"/>
        <v>25</v>
      </c>
      <c r="G910" s="40">
        <f t="shared" si="9"/>
        <v>0.17857142857142858</v>
      </c>
      <c r="I910" s="13">
        <v>43948</v>
      </c>
      <c r="J910">
        <v>37</v>
      </c>
      <c r="K910" s="17">
        <f t="shared" si="8"/>
        <v>24</v>
      </c>
      <c r="L910" s="17">
        <f t="shared" si="0"/>
        <v>13</v>
      </c>
      <c r="M910">
        <f t="shared" si="1"/>
        <v>13</v>
      </c>
      <c r="N910">
        <f t="shared" si="2"/>
        <v>169</v>
      </c>
      <c r="O910" s="40">
        <f t="shared" si="3"/>
        <v>0.35135135135135137</v>
      </c>
      <c r="Q910" s="13">
        <v>43948</v>
      </c>
      <c r="R910">
        <v>13</v>
      </c>
      <c r="T910" s="17"/>
      <c r="W910" s="40"/>
    </row>
    <row r="911" spans="1:23" x14ac:dyDescent="0.3">
      <c r="A911" s="13">
        <v>43949</v>
      </c>
      <c r="B911">
        <v>21</v>
      </c>
      <c r="C911">
        <f t="shared" si="4"/>
        <v>28</v>
      </c>
      <c r="D911" s="17">
        <f t="shared" si="5"/>
        <v>-7</v>
      </c>
      <c r="E911">
        <f t="shared" si="6"/>
        <v>7</v>
      </c>
      <c r="F911">
        <f t="shared" si="7"/>
        <v>49</v>
      </c>
      <c r="G911" s="40">
        <f t="shared" si="9"/>
        <v>0.33333333333333331</v>
      </c>
      <c r="I911" s="13">
        <v>43949</v>
      </c>
      <c r="J911">
        <v>27</v>
      </c>
      <c r="K911" s="17">
        <f t="shared" si="8"/>
        <v>37</v>
      </c>
      <c r="L911" s="17">
        <f t="shared" si="0"/>
        <v>-10</v>
      </c>
      <c r="M911">
        <f t="shared" si="1"/>
        <v>10</v>
      </c>
      <c r="N911">
        <f t="shared" si="2"/>
        <v>100</v>
      </c>
      <c r="O911" s="40">
        <f t="shared" si="3"/>
        <v>0.37037037037037035</v>
      </c>
      <c r="Q911" s="13">
        <v>43949</v>
      </c>
      <c r="R911">
        <v>10</v>
      </c>
      <c r="T911" s="17"/>
      <c r="W911" s="40"/>
    </row>
    <row r="912" spans="1:23" x14ac:dyDescent="0.3">
      <c r="A912" s="13">
        <v>43950</v>
      </c>
      <c r="B912">
        <v>20</v>
      </c>
      <c r="C912">
        <f t="shared" si="4"/>
        <v>21</v>
      </c>
      <c r="D912" s="17">
        <f t="shared" si="5"/>
        <v>-1</v>
      </c>
      <c r="E912">
        <f t="shared" si="6"/>
        <v>1</v>
      </c>
      <c r="F912">
        <f t="shared" si="7"/>
        <v>1</v>
      </c>
      <c r="G912" s="40">
        <f t="shared" si="9"/>
        <v>0.05</v>
      </c>
      <c r="I912" s="13">
        <v>43950</v>
      </c>
      <c r="J912">
        <v>22</v>
      </c>
      <c r="K912" s="17">
        <f t="shared" si="8"/>
        <v>27</v>
      </c>
      <c r="L912" s="17">
        <f t="shared" si="0"/>
        <v>-5</v>
      </c>
      <c r="M912">
        <f t="shared" si="1"/>
        <v>5</v>
      </c>
      <c r="N912">
        <f t="shared" si="2"/>
        <v>25</v>
      </c>
      <c r="O912" s="40">
        <f t="shared" si="3"/>
        <v>0.22727272727272727</v>
      </c>
      <c r="Q912" s="13">
        <v>43950</v>
      </c>
      <c r="R912">
        <v>19</v>
      </c>
      <c r="T912" s="17"/>
      <c r="W912" s="40"/>
    </row>
    <row r="913" spans="1:23" x14ac:dyDescent="0.3">
      <c r="A913" s="13">
        <v>43951</v>
      </c>
      <c r="B913">
        <v>22</v>
      </c>
      <c r="C913">
        <f t="shared" si="4"/>
        <v>20</v>
      </c>
      <c r="D913" s="17">
        <f t="shared" si="5"/>
        <v>2</v>
      </c>
      <c r="E913">
        <f t="shared" si="6"/>
        <v>2</v>
      </c>
      <c r="F913">
        <f t="shared" si="7"/>
        <v>4</v>
      </c>
      <c r="G913" s="40">
        <f t="shared" si="9"/>
        <v>9.0909090909090912E-2</v>
      </c>
      <c r="I913" s="13">
        <v>43951</v>
      </c>
      <c r="J913">
        <v>26</v>
      </c>
      <c r="K913" s="17">
        <f t="shared" si="8"/>
        <v>22</v>
      </c>
      <c r="L913" s="17">
        <f t="shared" si="0"/>
        <v>4</v>
      </c>
      <c r="M913">
        <f t="shared" si="1"/>
        <v>4</v>
      </c>
      <c r="N913">
        <f t="shared" si="2"/>
        <v>16</v>
      </c>
      <c r="O913" s="40">
        <f t="shared" si="3"/>
        <v>0.15384615384615385</v>
      </c>
      <c r="Q913" s="13">
        <v>43951</v>
      </c>
      <c r="R913">
        <v>12</v>
      </c>
      <c r="T913" s="17"/>
      <c r="W913" s="40"/>
    </row>
    <row r="914" spans="1:23" x14ac:dyDescent="0.3">
      <c r="A914" s="13">
        <v>43952</v>
      </c>
      <c r="B914">
        <v>22</v>
      </c>
      <c r="C914">
        <f t="shared" si="4"/>
        <v>22</v>
      </c>
      <c r="D914" s="17">
        <f t="shared" si="5"/>
        <v>0</v>
      </c>
      <c r="E914">
        <f t="shared" si="6"/>
        <v>0</v>
      </c>
      <c r="F914">
        <f t="shared" si="7"/>
        <v>0</v>
      </c>
      <c r="G914" s="40">
        <f t="shared" si="9"/>
        <v>0</v>
      </c>
      <c r="I914" s="13">
        <v>43952</v>
      </c>
      <c r="J914">
        <v>23</v>
      </c>
      <c r="K914" s="17">
        <f t="shared" si="8"/>
        <v>26</v>
      </c>
      <c r="L914" s="17">
        <f t="shared" si="0"/>
        <v>-3</v>
      </c>
      <c r="M914">
        <f t="shared" si="1"/>
        <v>3</v>
      </c>
      <c r="N914">
        <f t="shared" si="2"/>
        <v>9</v>
      </c>
      <c r="O914" s="40">
        <f t="shared" si="3"/>
        <v>0.13043478260869565</v>
      </c>
      <c r="Q914" s="13">
        <v>43952</v>
      </c>
      <c r="R914">
        <v>14</v>
      </c>
      <c r="T914" s="17"/>
      <c r="W914" s="40"/>
    </row>
    <row r="915" spans="1:23" x14ac:dyDescent="0.3">
      <c r="A915" s="13">
        <v>43953</v>
      </c>
      <c r="B915">
        <v>33</v>
      </c>
      <c r="C915">
        <f t="shared" si="4"/>
        <v>22</v>
      </c>
      <c r="D915" s="17">
        <f t="shared" si="5"/>
        <v>11</v>
      </c>
      <c r="E915">
        <f t="shared" si="6"/>
        <v>11</v>
      </c>
      <c r="F915">
        <f t="shared" si="7"/>
        <v>121</v>
      </c>
      <c r="G915" s="40">
        <f t="shared" si="9"/>
        <v>0.33333333333333331</v>
      </c>
      <c r="I915" s="13">
        <v>43953</v>
      </c>
      <c r="J915">
        <v>22</v>
      </c>
      <c r="K915" s="17">
        <f t="shared" si="8"/>
        <v>23</v>
      </c>
      <c r="L915" s="17">
        <f t="shared" si="0"/>
        <v>-1</v>
      </c>
      <c r="M915">
        <f t="shared" si="1"/>
        <v>1</v>
      </c>
      <c r="N915">
        <f t="shared" si="2"/>
        <v>1</v>
      </c>
      <c r="O915" s="40">
        <f t="shared" si="3"/>
        <v>4.5454545454545456E-2</v>
      </c>
      <c r="Q915" s="13">
        <v>43953</v>
      </c>
      <c r="R915">
        <v>8</v>
      </c>
      <c r="T915" s="17"/>
      <c r="W915" s="40"/>
    </row>
    <row r="916" spans="1:23" x14ac:dyDescent="0.3">
      <c r="A916" s="13">
        <v>43954</v>
      </c>
      <c r="B916">
        <v>27</v>
      </c>
      <c r="C916">
        <f t="shared" si="4"/>
        <v>33</v>
      </c>
      <c r="D916" s="17">
        <f t="shared" si="5"/>
        <v>-6</v>
      </c>
      <c r="E916">
        <f t="shared" si="6"/>
        <v>6</v>
      </c>
      <c r="F916">
        <f t="shared" si="7"/>
        <v>36</v>
      </c>
      <c r="G916" s="40">
        <f t="shared" si="9"/>
        <v>0.22222222222222221</v>
      </c>
      <c r="I916" s="13">
        <v>43954</v>
      </c>
      <c r="J916">
        <v>24</v>
      </c>
      <c r="K916" s="17">
        <f t="shared" si="8"/>
        <v>22</v>
      </c>
      <c r="L916" s="17">
        <f t="shared" si="0"/>
        <v>2</v>
      </c>
      <c r="M916">
        <f t="shared" si="1"/>
        <v>2</v>
      </c>
      <c r="N916">
        <f t="shared" si="2"/>
        <v>4</v>
      </c>
      <c r="O916" s="40">
        <f t="shared" si="3"/>
        <v>8.3333333333333329E-2</v>
      </c>
      <c r="Q916" s="13">
        <v>43954</v>
      </c>
      <c r="R916">
        <v>11</v>
      </c>
      <c r="T916" s="17"/>
      <c r="W916" s="40"/>
    </row>
    <row r="917" spans="1:23" x14ac:dyDescent="0.3">
      <c r="A917" s="13">
        <v>43955</v>
      </c>
      <c r="B917">
        <v>25</v>
      </c>
      <c r="C917">
        <f t="shared" si="4"/>
        <v>27</v>
      </c>
      <c r="D917" s="17">
        <f t="shared" si="5"/>
        <v>-2</v>
      </c>
      <c r="E917">
        <f t="shared" si="6"/>
        <v>2</v>
      </c>
      <c r="F917">
        <f t="shared" si="7"/>
        <v>4</v>
      </c>
      <c r="G917" s="40">
        <f t="shared" si="9"/>
        <v>0.08</v>
      </c>
      <c r="I917" s="13">
        <v>43955</v>
      </c>
      <c r="J917">
        <v>27</v>
      </c>
      <c r="K917" s="17">
        <f t="shared" si="8"/>
        <v>24</v>
      </c>
      <c r="L917" s="17">
        <f t="shared" si="0"/>
        <v>3</v>
      </c>
      <c r="M917">
        <f t="shared" si="1"/>
        <v>3</v>
      </c>
      <c r="N917">
        <f t="shared" si="2"/>
        <v>9</v>
      </c>
      <c r="O917" s="40">
        <f t="shared" si="3"/>
        <v>0.1111111111111111</v>
      </c>
      <c r="Q917" s="13">
        <v>43955</v>
      </c>
      <c r="R917">
        <v>14</v>
      </c>
      <c r="T917" s="17"/>
      <c r="W917" s="40"/>
    </row>
    <row r="918" spans="1:23" x14ac:dyDescent="0.3">
      <c r="A918" s="13">
        <v>43956</v>
      </c>
      <c r="B918">
        <v>22</v>
      </c>
      <c r="C918">
        <f t="shared" si="4"/>
        <v>25</v>
      </c>
      <c r="D918" s="17">
        <f t="shared" si="5"/>
        <v>-3</v>
      </c>
      <c r="E918">
        <f t="shared" si="6"/>
        <v>3</v>
      </c>
      <c r="F918">
        <f t="shared" si="7"/>
        <v>9</v>
      </c>
      <c r="G918" s="40">
        <f t="shared" si="9"/>
        <v>0.13636363636363635</v>
      </c>
      <c r="I918" s="13">
        <v>43956</v>
      </c>
      <c r="J918">
        <v>28</v>
      </c>
      <c r="K918" s="17">
        <f t="shared" si="8"/>
        <v>27</v>
      </c>
      <c r="L918" s="17">
        <f t="shared" si="0"/>
        <v>1</v>
      </c>
      <c r="M918">
        <f t="shared" si="1"/>
        <v>1</v>
      </c>
      <c r="N918">
        <f t="shared" si="2"/>
        <v>1</v>
      </c>
      <c r="O918" s="40">
        <f t="shared" si="3"/>
        <v>3.5714285714285712E-2</v>
      </c>
      <c r="Q918" s="13">
        <v>43956</v>
      </c>
      <c r="R918">
        <v>15</v>
      </c>
      <c r="T918" s="17"/>
      <c r="W918" s="40"/>
    </row>
    <row r="919" spans="1:23" x14ac:dyDescent="0.3">
      <c r="A919" s="13">
        <v>43957</v>
      </c>
      <c r="B919">
        <v>24</v>
      </c>
      <c r="C919">
        <f t="shared" si="4"/>
        <v>22</v>
      </c>
      <c r="D919" s="17">
        <f t="shared" si="5"/>
        <v>2</v>
      </c>
      <c r="E919">
        <f t="shared" si="6"/>
        <v>2</v>
      </c>
      <c r="F919">
        <f t="shared" si="7"/>
        <v>4</v>
      </c>
      <c r="G919" s="40">
        <f t="shared" si="9"/>
        <v>8.3333333333333329E-2</v>
      </c>
      <c r="I919" s="13">
        <v>43957</v>
      </c>
      <c r="J919">
        <v>27</v>
      </c>
      <c r="K919" s="17">
        <f t="shared" si="8"/>
        <v>28</v>
      </c>
      <c r="L919" s="17">
        <f t="shared" si="0"/>
        <v>-1</v>
      </c>
      <c r="M919">
        <f t="shared" si="1"/>
        <v>1</v>
      </c>
      <c r="N919">
        <f t="shared" si="2"/>
        <v>1</v>
      </c>
      <c r="O919" s="40">
        <f t="shared" si="3"/>
        <v>3.7037037037037035E-2</v>
      </c>
      <c r="Q919" s="13">
        <v>43957</v>
      </c>
      <c r="R919">
        <v>21</v>
      </c>
      <c r="T919" s="17"/>
      <c r="W919" s="40"/>
    </row>
    <row r="920" spans="1:23" x14ac:dyDescent="0.3">
      <c r="A920" s="13">
        <v>43958</v>
      </c>
      <c r="B920">
        <v>27</v>
      </c>
      <c r="C920">
        <f t="shared" si="4"/>
        <v>24</v>
      </c>
      <c r="D920" s="17">
        <f t="shared" si="5"/>
        <v>3</v>
      </c>
      <c r="E920">
        <f t="shared" si="6"/>
        <v>3</v>
      </c>
      <c r="F920">
        <f t="shared" si="7"/>
        <v>9</v>
      </c>
      <c r="G920" s="40">
        <f t="shared" si="9"/>
        <v>0.1111111111111111</v>
      </c>
      <c r="I920" s="13">
        <v>43958</v>
      </c>
      <c r="J920">
        <v>29</v>
      </c>
      <c r="K920" s="17">
        <f t="shared" si="8"/>
        <v>27</v>
      </c>
      <c r="L920" s="17">
        <f t="shared" si="0"/>
        <v>2</v>
      </c>
      <c r="M920">
        <f t="shared" si="1"/>
        <v>2</v>
      </c>
      <c r="N920">
        <f t="shared" si="2"/>
        <v>4</v>
      </c>
      <c r="O920" s="40">
        <f t="shared" si="3"/>
        <v>6.8965517241379309E-2</v>
      </c>
      <c r="Q920" s="13">
        <v>43958</v>
      </c>
      <c r="R920">
        <v>15</v>
      </c>
      <c r="T920" s="17"/>
      <c r="W920" s="40"/>
    </row>
    <row r="921" spans="1:23" x14ac:dyDescent="0.3">
      <c r="A921" s="13">
        <v>43959</v>
      </c>
      <c r="B921">
        <v>29</v>
      </c>
      <c r="C921">
        <f t="shared" si="4"/>
        <v>27</v>
      </c>
      <c r="D921" s="17">
        <f t="shared" si="5"/>
        <v>2</v>
      </c>
      <c r="E921">
        <f t="shared" si="6"/>
        <v>2</v>
      </c>
      <c r="F921">
        <f t="shared" si="7"/>
        <v>4</v>
      </c>
      <c r="G921" s="40">
        <f t="shared" si="9"/>
        <v>6.8965517241379309E-2</v>
      </c>
      <c r="I921" s="13">
        <v>43959</v>
      </c>
      <c r="J921">
        <v>41</v>
      </c>
      <c r="K921" s="17">
        <f t="shared" si="8"/>
        <v>29</v>
      </c>
      <c r="L921" s="17">
        <f t="shared" si="0"/>
        <v>12</v>
      </c>
      <c r="M921">
        <f t="shared" si="1"/>
        <v>12</v>
      </c>
      <c r="N921">
        <f t="shared" si="2"/>
        <v>144</v>
      </c>
      <c r="O921" s="40">
        <f t="shared" si="3"/>
        <v>0.29268292682926828</v>
      </c>
      <c r="Q921" s="13">
        <v>43959</v>
      </c>
      <c r="R921">
        <v>13</v>
      </c>
      <c r="T921" s="17"/>
      <c r="W921" s="40"/>
    </row>
    <row r="922" spans="1:23" x14ac:dyDescent="0.3">
      <c r="A922" s="13">
        <v>43960</v>
      </c>
      <c r="B922">
        <v>27</v>
      </c>
      <c r="C922">
        <f t="shared" si="4"/>
        <v>29</v>
      </c>
      <c r="D922" s="17">
        <f t="shared" si="5"/>
        <v>-2</v>
      </c>
      <c r="E922">
        <f t="shared" si="6"/>
        <v>2</v>
      </c>
      <c r="F922">
        <f t="shared" si="7"/>
        <v>4</v>
      </c>
      <c r="G922" s="40">
        <f t="shared" si="9"/>
        <v>7.407407407407407E-2</v>
      </c>
      <c r="I922" s="13">
        <v>43960</v>
      </c>
      <c r="J922">
        <v>22</v>
      </c>
      <c r="K922" s="17">
        <f t="shared" si="8"/>
        <v>41</v>
      </c>
      <c r="L922" s="17">
        <f t="shared" si="0"/>
        <v>-19</v>
      </c>
      <c r="M922">
        <f t="shared" si="1"/>
        <v>19</v>
      </c>
      <c r="N922">
        <f t="shared" si="2"/>
        <v>361</v>
      </c>
      <c r="O922" s="40">
        <f t="shared" si="3"/>
        <v>0.86363636363636365</v>
      </c>
      <c r="Q922" s="13">
        <v>43960</v>
      </c>
      <c r="R922">
        <v>18</v>
      </c>
      <c r="T922" s="17"/>
      <c r="W922" s="40"/>
    </row>
    <row r="923" spans="1:23" x14ac:dyDescent="0.3">
      <c r="A923" s="13">
        <v>43961</v>
      </c>
      <c r="B923">
        <v>36</v>
      </c>
      <c r="C923">
        <f t="shared" si="4"/>
        <v>27</v>
      </c>
      <c r="D923" s="17">
        <f t="shared" si="5"/>
        <v>9</v>
      </c>
      <c r="E923">
        <f t="shared" si="6"/>
        <v>9</v>
      </c>
      <c r="F923">
        <f t="shared" si="7"/>
        <v>81</v>
      </c>
      <c r="G923" s="40">
        <f t="shared" si="9"/>
        <v>0.25</v>
      </c>
      <c r="I923" s="13">
        <v>43961</v>
      </c>
      <c r="J923">
        <v>21</v>
      </c>
      <c r="K923" s="17">
        <f t="shared" si="8"/>
        <v>22</v>
      </c>
      <c r="L923" s="17">
        <f t="shared" si="0"/>
        <v>-1</v>
      </c>
      <c r="M923">
        <f t="shared" si="1"/>
        <v>1</v>
      </c>
      <c r="N923">
        <f t="shared" si="2"/>
        <v>1</v>
      </c>
      <c r="O923" s="40">
        <f t="shared" si="3"/>
        <v>4.7619047619047616E-2</v>
      </c>
      <c r="Q923" s="13">
        <v>43961</v>
      </c>
      <c r="R923">
        <v>16</v>
      </c>
      <c r="T923" s="17"/>
      <c r="W923" s="40"/>
    </row>
    <row r="924" spans="1:23" x14ac:dyDescent="0.3">
      <c r="A924" s="13">
        <v>43962</v>
      </c>
      <c r="B924">
        <v>29</v>
      </c>
      <c r="C924">
        <f t="shared" si="4"/>
        <v>36</v>
      </c>
      <c r="D924" s="17">
        <f t="shared" si="5"/>
        <v>-7</v>
      </c>
      <c r="E924">
        <f t="shared" si="6"/>
        <v>7</v>
      </c>
      <c r="F924">
        <f t="shared" si="7"/>
        <v>49</v>
      </c>
      <c r="G924" s="40">
        <f t="shared" si="9"/>
        <v>0.2413793103448276</v>
      </c>
      <c r="I924" s="13">
        <v>43962</v>
      </c>
      <c r="J924">
        <v>31</v>
      </c>
      <c r="K924" s="17">
        <f t="shared" si="8"/>
        <v>21</v>
      </c>
      <c r="L924" s="17">
        <f t="shared" si="0"/>
        <v>10</v>
      </c>
      <c r="M924">
        <f t="shared" si="1"/>
        <v>10</v>
      </c>
      <c r="N924">
        <f t="shared" si="2"/>
        <v>100</v>
      </c>
      <c r="O924" s="40">
        <f t="shared" si="3"/>
        <v>0.32258064516129031</v>
      </c>
      <c r="Q924" s="13">
        <v>43962</v>
      </c>
      <c r="R924">
        <v>17</v>
      </c>
      <c r="T924" s="17"/>
      <c r="W924" s="40"/>
    </row>
    <row r="925" spans="1:23" x14ac:dyDescent="0.3">
      <c r="A925" s="13">
        <v>43963</v>
      </c>
      <c r="B925">
        <v>26</v>
      </c>
      <c r="C925">
        <f t="shared" si="4"/>
        <v>29</v>
      </c>
      <c r="D925" s="17">
        <f t="shared" si="5"/>
        <v>-3</v>
      </c>
      <c r="E925">
        <f t="shared" si="6"/>
        <v>3</v>
      </c>
      <c r="F925">
        <f t="shared" si="7"/>
        <v>9</v>
      </c>
      <c r="G925" s="40">
        <f t="shared" si="9"/>
        <v>0.11538461538461539</v>
      </c>
      <c r="I925" s="13">
        <v>43963</v>
      </c>
      <c r="J925">
        <v>45</v>
      </c>
      <c r="K925" s="17">
        <f t="shared" si="8"/>
        <v>31</v>
      </c>
      <c r="L925" s="17">
        <f t="shared" si="0"/>
        <v>14</v>
      </c>
      <c r="M925">
        <f t="shared" si="1"/>
        <v>14</v>
      </c>
      <c r="N925">
        <f t="shared" si="2"/>
        <v>196</v>
      </c>
      <c r="O925" s="40">
        <f t="shared" si="3"/>
        <v>0.31111111111111112</v>
      </c>
      <c r="Q925" s="13">
        <v>43963</v>
      </c>
      <c r="R925">
        <v>10</v>
      </c>
      <c r="T925" s="17"/>
      <c r="W925" s="40"/>
    </row>
    <row r="926" spans="1:23" x14ac:dyDescent="0.3">
      <c r="A926" s="13">
        <v>43964</v>
      </c>
      <c r="B926">
        <v>21</v>
      </c>
      <c r="C926">
        <f t="shared" si="4"/>
        <v>26</v>
      </c>
      <c r="D926" s="17">
        <f t="shared" si="5"/>
        <v>-5</v>
      </c>
      <c r="E926">
        <f t="shared" si="6"/>
        <v>5</v>
      </c>
      <c r="F926">
        <f t="shared" si="7"/>
        <v>25</v>
      </c>
      <c r="G926" s="40">
        <f t="shared" si="9"/>
        <v>0.23809523809523808</v>
      </c>
      <c r="I926" s="13">
        <v>43964</v>
      </c>
      <c r="J926">
        <v>26</v>
      </c>
      <c r="K926" s="17">
        <f t="shared" si="8"/>
        <v>45</v>
      </c>
      <c r="L926" s="17">
        <f t="shared" si="0"/>
        <v>-19</v>
      </c>
      <c r="M926">
        <f t="shared" si="1"/>
        <v>19</v>
      </c>
      <c r="N926">
        <f t="shared" si="2"/>
        <v>361</v>
      </c>
      <c r="O926" s="40">
        <f t="shared" si="3"/>
        <v>0.73076923076923073</v>
      </c>
      <c r="Q926" s="13">
        <v>43964</v>
      </c>
      <c r="R926">
        <v>12</v>
      </c>
      <c r="T926" s="17"/>
      <c r="W926" s="40"/>
    </row>
    <row r="927" spans="1:23" x14ac:dyDescent="0.3">
      <c r="A927" s="13">
        <v>43965</v>
      </c>
      <c r="B927">
        <v>21</v>
      </c>
      <c r="C927">
        <f t="shared" si="4"/>
        <v>21</v>
      </c>
      <c r="D927" s="17">
        <f t="shared" si="5"/>
        <v>0</v>
      </c>
      <c r="E927">
        <f t="shared" si="6"/>
        <v>0</v>
      </c>
      <c r="F927">
        <f t="shared" si="7"/>
        <v>0</v>
      </c>
      <c r="G927" s="40">
        <f t="shared" si="9"/>
        <v>0</v>
      </c>
      <c r="I927" s="13">
        <v>43965</v>
      </c>
      <c r="J927">
        <v>22</v>
      </c>
      <c r="K927" s="17">
        <f t="shared" si="8"/>
        <v>26</v>
      </c>
      <c r="L927" s="17">
        <f t="shared" si="0"/>
        <v>-4</v>
      </c>
      <c r="M927">
        <f t="shared" si="1"/>
        <v>4</v>
      </c>
      <c r="N927">
        <f t="shared" si="2"/>
        <v>16</v>
      </c>
      <c r="O927" s="40">
        <f t="shared" si="3"/>
        <v>0.18181818181818182</v>
      </c>
      <c r="Q927" s="13">
        <v>43965</v>
      </c>
      <c r="R927">
        <v>10</v>
      </c>
      <c r="T927" s="17"/>
      <c r="W927" s="40"/>
    </row>
    <row r="928" spans="1:23" x14ac:dyDescent="0.3">
      <c r="A928" s="13">
        <v>43966</v>
      </c>
      <c r="B928">
        <v>22</v>
      </c>
      <c r="C928">
        <f t="shared" si="4"/>
        <v>21</v>
      </c>
      <c r="D928" s="17">
        <f t="shared" si="5"/>
        <v>1</v>
      </c>
      <c r="E928">
        <f t="shared" si="6"/>
        <v>1</v>
      </c>
      <c r="F928">
        <f t="shared" si="7"/>
        <v>1</v>
      </c>
      <c r="G928" s="40">
        <f t="shared" si="9"/>
        <v>4.5454545454545456E-2</v>
      </c>
      <c r="I928" s="13">
        <v>43966</v>
      </c>
      <c r="J928">
        <v>30</v>
      </c>
      <c r="K928" s="17">
        <f t="shared" si="8"/>
        <v>22</v>
      </c>
      <c r="L928" s="17">
        <f t="shared" si="0"/>
        <v>8</v>
      </c>
      <c r="M928">
        <f t="shared" si="1"/>
        <v>8</v>
      </c>
      <c r="N928">
        <f t="shared" si="2"/>
        <v>64</v>
      </c>
      <c r="O928" s="40">
        <f t="shared" si="3"/>
        <v>0.26666666666666666</v>
      </c>
      <c r="Q928" s="13">
        <v>43966</v>
      </c>
      <c r="R928">
        <v>14</v>
      </c>
      <c r="T928" s="17"/>
      <c r="W928" s="40"/>
    </row>
    <row r="929" spans="1:23" x14ac:dyDescent="0.3">
      <c r="A929" s="13">
        <v>43967</v>
      </c>
      <c r="B929">
        <v>26</v>
      </c>
      <c r="C929">
        <f t="shared" si="4"/>
        <v>22</v>
      </c>
      <c r="D929" s="17">
        <f t="shared" si="5"/>
        <v>4</v>
      </c>
      <c r="E929">
        <f t="shared" si="6"/>
        <v>4</v>
      </c>
      <c r="F929">
        <f t="shared" si="7"/>
        <v>16</v>
      </c>
      <c r="G929" s="40">
        <f t="shared" si="9"/>
        <v>0.15384615384615385</v>
      </c>
      <c r="I929" s="13">
        <v>43967</v>
      </c>
      <c r="J929">
        <v>22</v>
      </c>
      <c r="K929" s="17">
        <f t="shared" si="8"/>
        <v>30</v>
      </c>
      <c r="L929" s="17">
        <f t="shared" si="0"/>
        <v>-8</v>
      </c>
      <c r="M929">
        <f t="shared" si="1"/>
        <v>8</v>
      </c>
      <c r="N929">
        <f t="shared" si="2"/>
        <v>64</v>
      </c>
      <c r="O929" s="40">
        <f t="shared" si="3"/>
        <v>0.36363636363636365</v>
      </c>
      <c r="Q929" s="13">
        <v>43967</v>
      </c>
      <c r="R929">
        <v>11</v>
      </c>
      <c r="T929" s="17"/>
      <c r="W929" s="40"/>
    </row>
    <row r="930" spans="1:23" x14ac:dyDescent="0.3">
      <c r="A930" s="13">
        <v>43968</v>
      </c>
      <c r="B930">
        <v>23</v>
      </c>
      <c r="C930">
        <f t="shared" si="4"/>
        <v>26</v>
      </c>
      <c r="D930" s="17">
        <f t="shared" si="5"/>
        <v>-3</v>
      </c>
      <c r="E930">
        <f t="shared" si="6"/>
        <v>3</v>
      </c>
      <c r="F930">
        <f t="shared" si="7"/>
        <v>9</v>
      </c>
      <c r="G930" s="40">
        <f t="shared" si="9"/>
        <v>0.13043478260869565</v>
      </c>
      <c r="I930" s="13">
        <v>43968</v>
      </c>
      <c r="J930">
        <v>20</v>
      </c>
      <c r="K930" s="17">
        <f t="shared" si="8"/>
        <v>22</v>
      </c>
      <c r="L930" s="17">
        <f t="shared" si="0"/>
        <v>-2</v>
      </c>
      <c r="M930">
        <f t="shared" si="1"/>
        <v>2</v>
      </c>
      <c r="N930">
        <f t="shared" si="2"/>
        <v>4</v>
      </c>
      <c r="O930" s="40">
        <f t="shared" si="3"/>
        <v>0.1</v>
      </c>
      <c r="Q930" s="13">
        <v>43968</v>
      </c>
      <c r="R930">
        <v>16</v>
      </c>
      <c r="T930" s="17"/>
      <c r="W930" s="40"/>
    </row>
    <row r="931" spans="1:23" x14ac:dyDescent="0.3">
      <c r="A931" s="13">
        <v>43969</v>
      </c>
      <c r="B931">
        <v>28</v>
      </c>
      <c r="C931">
        <f t="shared" si="4"/>
        <v>23</v>
      </c>
      <c r="D931" s="17">
        <f t="shared" si="5"/>
        <v>5</v>
      </c>
      <c r="E931">
        <f t="shared" si="6"/>
        <v>5</v>
      </c>
      <c r="F931">
        <f t="shared" si="7"/>
        <v>25</v>
      </c>
      <c r="G931" s="40">
        <f t="shared" si="9"/>
        <v>0.17857142857142858</v>
      </c>
      <c r="I931" s="13">
        <v>43969</v>
      </c>
      <c r="J931">
        <v>38</v>
      </c>
      <c r="K931" s="17">
        <f t="shared" si="8"/>
        <v>20</v>
      </c>
      <c r="L931" s="17">
        <f t="shared" si="0"/>
        <v>18</v>
      </c>
      <c r="M931">
        <f t="shared" si="1"/>
        <v>18</v>
      </c>
      <c r="N931">
        <f t="shared" si="2"/>
        <v>324</v>
      </c>
      <c r="O931" s="40">
        <f t="shared" si="3"/>
        <v>0.47368421052631576</v>
      </c>
      <c r="Q931" s="13">
        <v>43969</v>
      </c>
      <c r="R931">
        <v>10</v>
      </c>
      <c r="T931" s="17"/>
      <c r="W931" s="40"/>
    </row>
    <row r="932" spans="1:23" x14ac:dyDescent="0.3">
      <c r="A932" s="13">
        <v>43970</v>
      </c>
      <c r="B932">
        <v>26</v>
      </c>
      <c r="C932">
        <f t="shared" si="4"/>
        <v>28</v>
      </c>
      <c r="D932" s="17">
        <f t="shared" si="5"/>
        <v>-2</v>
      </c>
      <c r="E932">
        <f t="shared" si="6"/>
        <v>2</v>
      </c>
      <c r="F932">
        <f t="shared" si="7"/>
        <v>4</v>
      </c>
      <c r="G932" s="40">
        <f t="shared" si="9"/>
        <v>7.6923076923076927E-2</v>
      </c>
      <c r="I932" s="13">
        <v>43970</v>
      </c>
      <c r="J932">
        <v>26</v>
      </c>
      <c r="K932" s="17">
        <f t="shared" si="8"/>
        <v>38</v>
      </c>
      <c r="L932" s="17">
        <f t="shared" si="0"/>
        <v>-12</v>
      </c>
      <c r="M932">
        <f t="shared" si="1"/>
        <v>12</v>
      </c>
      <c r="N932">
        <f t="shared" si="2"/>
        <v>144</v>
      </c>
      <c r="O932" s="40">
        <f t="shared" si="3"/>
        <v>0.46153846153846156</v>
      </c>
      <c r="Q932" s="13">
        <v>43970</v>
      </c>
      <c r="R932">
        <v>17</v>
      </c>
      <c r="T932" s="17"/>
      <c r="W932" s="40"/>
    </row>
    <row r="933" spans="1:23" ht="14.4" customHeight="1" x14ac:dyDescent="0.3">
      <c r="A933" s="13">
        <v>43971</v>
      </c>
      <c r="B933">
        <v>23</v>
      </c>
      <c r="C933">
        <f t="shared" si="4"/>
        <v>26</v>
      </c>
      <c r="D933" s="17">
        <f t="shared" si="5"/>
        <v>-3</v>
      </c>
      <c r="E933">
        <f t="shared" si="6"/>
        <v>3</v>
      </c>
      <c r="F933">
        <f t="shared" si="7"/>
        <v>9</v>
      </c>
      <c r="G933" s="40">
        <f t="shared" si="9"/>
        <v>0.13043478260869565</v>
      </c>
      <c r="I933" s="13">
        <v>43971</v>
      </c>
      <c r="J933">
        <v>26</v>
      </c>
      <c r="K933" s="17">
        <f t="shared" si="8"/>
        <v>26</v>
      </c>
      <c r="L933" s="17">
        <f t="shared" si="0"/>
        <v>0</v>
      </c>
      <c r="M933">
        <f t="shared" si="1"/>
        <v>0</v>
      </c>
      <c r="N933">
        <f t="shared" si="2"/>
        <v>0</v>
      </c>
      <c r="O933" s="40">
        <f t="shared" si="3"/>
        <v>0</v>
      </c>
      <c r="Q933" s="13">
        <v>43971</v>
      </c>
      <c r="R933">
        <v>24</v>
      </c>
      <c r="T933" s="17"/>
      <c r="W933" s="40"/>
    </row>
    <row r="934" spans="1:23" ht="14.4" customHeight="1" x14ac:dyDescent="0.3">
      <c r="A934" s="13">
        <v>43972</v>
      </c>
      <c r="B934">
        <v>23</v>
      </c>
      <c r="C934">
        <f t="shared" si="4"/>
        <v>23</v>
      </c>
      <c r="D934" s="17">
        <f t="shared" si="5"/>
        <v>0</v>
      </c>
      <c r="E934">
        <f t="shared" si="6"/>
        <v>0</v>
      </c>
      <c r="F934">
        <f t="shared" si="7"/>
        <v>0</v>
      </c>
      <c r="G934" s="40">
        <f t="shared" si="9"/>
        <v>0</v>
      </c>
      <c r="I934" s="13">
        <v>43972</v>
      </c>
      <c r="J934">
        <v>34</v>
      </c>
      <c r="K934" s="17">
        <f t="shared" si="8"/>
        <v>26</v>
      </c>
      <c r="L934" s="17">
        <f t="shared" si="0"/>
        <v>8</v>
      </c>
      <c r="M934">
        <f t="shared" si="1"/>
        <v>8</v>
      </c>
      <c r="N934">
        <f t="shared" si="2"/>
        <v>64</v>
      </c>
      <c r="O934" s="40">
        <f t="shared" si="3"/>
        <v>0.23529411764705882</v>
      </c>
      <c r="Q934" s="13">
        <v>43972</v>
      </c>
      <c r="R934">
        <v>5</v>
      </c>
      <c r="T934" s="17"/>
      <c r="W934" s="40"/>
    </row>
    <row r="935" spans="1:23" x14ac:dyDescent="0.3">
      <c r="A935" s="13">
        <v>43973</v>
      </c>
      <c r="B935">
        <v>29</v>
      </c>
      <c r="C935">
        <f t="shared" si="4"/>
        <v>23</v>
      </c>
      <c r="D935" s="17">
        <f t="shared" si="5"/>
        <v>6</v>
      </c>
      <c r="E935">
        <f t="shared" si="6"/>
        <v>6</v>
      </c>
      <c r="F935">
        <f t="shared" si="7"/>
        <v>36</v>
      </c>
      <c r="G935" s="40">
        <f t="shared" si="9"/>
        <v>0.20689655172413793</v>
      </c>
      <c r="I935" s="13">
        <v>43973</v>
      </c>
      <c r="J935">
        <v>23</v>
      </c>
      <c r="K935" s="17">
        <f t="shared" si="8"/>
        <v>34</v>
      </c>
      <c r="L935" s="17">
        <f t="shared" si="0"/>
        <v>-11</v>
      </c>
      <c r="M935">
        <f t="shared" si="1"/>
        <v>11</v>
      </c>
      <c r="N935">
        <f t="shared" si="2"/>
        <v>121</v>
      </c>
      <c r="O935" s="40">
        <f t="shared" si="3"/>
        <v>0.47826086956521741</v>
      </c>
      <c r="Q935" s="13">
        <v>43973</v>
      </c>
      <c r="R935">
        <v>13</v>
      </c>
      <c r="T935" s="17"/>
      <c r="W935" s="40"/>
    </row>
    <row r="936" spans="1:23" ht="14.4" customHeight="1" x14ac:dyDescent="0.3">
      <c r="A936" s="13">
        <v>43974</v>
      </c>
      <c r="B936">
        <v>29</v>
      </c>
      <c r="C936">
        <f t="shared" si="4"/>
        <v>29</v>
      </c>
      <c r="D936" s="17">
        <f t="shared" si="5"/>
        <v>0</v>
      </c>
      <c r="E936">
        <f t="shared" si="6"/>
        <v>0</v>
      </c>
      <c r="F936">
        <f t="shared" si="7"/>
        <v>0</v>
      </c>
      <c r="G936" s="40">
        <f t="shared" si="9"/>
        <v>0</v>
      </c>
      <c r="I936" s="13">
        <v>43974</v>
      </c>
      <c r="J936">
        <v>19</v>
      </c>
      <c r="K936" s="17">
        <f t="shared" si="8"/>
        <v>23</v>
      </c>
      <c r="L936" s="17">
        <f t="shared" si="0"/>
        <v>-4</v>
      </c>
      <c r="M936">
        <f t="shared" si="1"/>
        <v>4</v>
      </c>
      <c r="N936">
        <f t="shared" si="2"/>
        <v>16</v>
      </c>
      <c r="O936" s="40">
        <f t="shared" si="3"/>
        <v>0.21052631578947367</v>
      </c>
      <c r="Q936" s="13">
        <v>43974</v>
      </c>
      <c r="R936">
        <v>13</v>
      </c>
      <c r="T936" s="17"/>
      <c r="W936" s="40"/>
    </row>
    <row r="937" spans="1:23" ht="15" customHeight="1" x14ac:dyDescent="0.3">
      <c r="A937" s="13">
        <v>43975</v>
      </c>
      <c r="B937">
        <v>31</v>
      </c>
      <c r="C937">
        <f t="shared" si="4"/>
        <v>29</v>
      </c>
      <c r="D937" s="17">
        <f t="shared" si="5"/>
        <v>2</v>
      </c>
      <c r="E937">
        <f t="shared" si="6"/>
        <v>2</v>
      </c>
      <c r="F937">
        <f t="shared" si="7"/>
        <v>4</v>
      </c>
      <c r="G937" s="40">
        <f t="shared" si="9"/>
        <v>6.4516129032258063E-2</v>
      </c>
      <c r="I937" s="13">
        <v>43975</v>
      </c>
      <c r="J937">
        <v>27</v>
      </c>
      <c r="K937" s="17">
        <f t="shared" si="8"/>
        <v>19</v>
      </c>
      <c r="L937" s="17">
        <f t="shared" si="0"/>
        <v>8</v>
      </c>
      <c r="M937">
        <f t="shared" si="1"/>
        <v>8</v>
      </c>
      <c r="N937">
        <f t="shared" si="2"/>
        <v>64</v>
      </c>
      <c r="O937" s="40">
        <f t="shared" si="3"/>
        <v>0.29629629629629628</v>
      </c>
      <c r="Q937" s="13">
        <v>43975</v>
      </c>
      <c r="R937">
        <v>18</v>
      </c>
      <c r="T937" s="17"/>
      <c r="W937" s="40"/>
    </row>
    <row r="938" spans="1:23" x14ac:dyDescent="0.3">
      <c r="A938" s="13">
        <v>43976</v>
      </c>
      <c r="B938">
        <v>31</v>
      </c>
      <c r="C938">
        <f t="shared" si="4"/>
        <v>31</v>
      </c>
      <c r="D938" s="17">
        <f t="shared" si="5"/>
        <v>0</v>
      </c>
      <c r="E938">
        <f t="shared" si="6"/>
        <v>0</v>
      </c>
      <c r="F938">
        <f t="shared" si="7"/>
        <v>0</v>
      </c>
      <c r="G938" s="40">
        <f t="shared" si="9"/>
        <v>0</v>
      </c>
      <c r="I938" s="13">
        <v>43976</v>
      </c>
      <c r="J938">
        <v>30</v>
      </c>
      <c r="K938" s="17">
        <f t="shared" si="8"/>
        <v>27</v>
      </c>
      <c r="L938" s="17">
        <f t="shared" ref="L938:L944" si="10">J938-K938</f>
        <v>3</v>
      </c>
      <c r="M938">
        <f t="shared" ref="M938:M944" si="11">ABS(L938)</f>
        <v>3</v>
      </c>
      <c r="N938">
        <f t="shared" ref="N938:N944" si="12">M938^2</f>
        <v>9</v>
      </c>
      <c r="O938" s="40">
        <f t="shared" ref="O938:O944" si="13">ABS(M938/J938)</f>
        <v>0.1</v>
      </c>
      <c r="Q938" s="13">
        <v>43976</v>
      </c>
      <c r="R938">
        <v>18</v>
      </c>
      <c r="T938" s="17"/>
      <c r="W938" s="40"/>
    </row>
    <row r="939" spans="1:23" x14ac:dyDescent="0.3">
      <c r="A939" s="13">
        <v>43977</v>
      </c>
      <c r="B939">
        <v>18</v>
      </c>
      <c r="C939">
        <f t="shared" ref="C939:C1002" si="14">B938</f>
        <v>31</v>
      </c>
      <c r="D939" s="17">
        <f t="shared" ref="D939:D1002" si="15">B939-C939</f>
        <v>-13</v>
      </c>
      <c r="E939">
        <f t="shared" ref="E939:E1002" si="16">ABS(D939)</f>
        <v>13</v>
      </c>
      <c r="F939">
        <f t="shared" ref="F939:F1002" si="17">E939^2</f>
        <v>169</v>
      </c>
      <c r="G939" s="40">
        <f t="shared" si="9"/>
        <v>0.72222222222222221</v>
      </c>
      <c r="I939" s="13">
        <v>43977</v>
      </c>
      <c r="J939">
        <v>26</v>
      </c>
      <c r="K939" s="17">
        <f t="shared" ref="K939:K1002" si="18">J938</f>
        <v>30</v>
      </c>
      <c r="L939" s="17">
        <f t="shared" si="10"/>
        <v>-4</v>
      </c>
      <c r="M939">
        <f t="shared" si="11"/>
        <v>4</v>
      </c>
      <c r="N939">
        <f t="shared" si="12"/>
        <v>16</v>
      </c>
      <c r="O939" s="40">
        <f t="shared" si="13"/>
        <v>0.15384615384615385</v>
      </c>
      <c r="Q939" s="13">
        <v>43977</v>
      </c>
      <c r="R939">
        <v>14</v>
      </c>
      <c r="T939" s="17"/>
      <c r="W939" s="40"/>
    </row>
    <row r="940" spans="1:23" x14ac:dyDescent="0.3">
      <c r="A940" s="13">
        <v>43978</v>
      </c>
      <c r="B940">
        <v>22</v>
      </c>
      <c r="C940">
        <f t="shared" si="14"/>
        <v>18</v>
      </c>
      <c r="D940" s="17">
        <f t="shared" si="15"/>
        <v>4</v>
      </c>
      <c r="E940">
        <f t="shared" si="16"/>
        <v>4</v>
      </c>
      <c r="F940">
        <f t="shared" si="17"/>
        <v>16</v>
      </c>
      <c r="G940" s="40">
        <f t="shared" si="9"/>
        <v>0.18181818181818182</v>
      </c>
      <c r="I940" s="13">
        <v>43978</v>
      </c>
      <c r="J940">
        <v>27</v>
      </c>
      <c r="K940" s="17">
        <f t="shared" si="18"/>
        <v>26</v>
      </c>
      <c r="L940" s="17">
        <f t="shared" si="10"/>
        <v>1</v>
      </c>
      <c r="M940">
        <f t="shared" si="11"/>
        <v>1</v>
      </c>
      <c r="N940">
        <f t="shared" si="12"/>
        <v>1</v>
      </c>
      <c r="O940" s="40">
        <f t="shared" si="13"/>
        <v>3.7037037037037035E-2</v>
      </c>
      <c r="Q940" s="13">
        <v>43978</v>
      </c>
      <c r="R940">
        <v>11</v>
      </c>
      <c r="T940" s="17"/>
      <c r="W940" s="40"/>
    </row>
    <row r="941" spans="1:23" x14ac:dyDescent="0.3">
      <c r="A941" s="13">
        <v>43979</v>
      </c>
      <c r="B941">
        <v>19</v>
      </c>
      <c r="C941">
        <f t="shared" si="14"/>
        <v>22</v>
      </c>
      <c r="D941" s="17">
        <f t="shared" si="15"/>
        <v>-3</v>
      </c>
      <c r="E941">
        <f t="shared" si="16"/>
        <v>3</v>
      </c>
      <c r="F941">
        <f t="shared" si="17"/>
        <v>9</v>
      </c>
      <c r="G941" s="40">
        <f t="shared" ref="G941:G1004" si="19">E941/B941</f>
        <v>0.15789473684210525</v>
      </c>
      <c r="I941" s="13">
        <v>43979</v>
      </c>
      <c r="J941">
        <v>23</v>
      </c>
      <c r="K941" s="17">
        <f t="shared" si="18"/>
        <v>27</v>
      </c>
      <c r="L941" s="17">
        <f t="shared" si="10"/>
        <v>-4</v>
      </c>
      <c r="M941">
        <f t="shared" si="11"/>
        <v>4</v>
      </c>
      <c r="N941">
        <f t="shared" si="12"/>
        <v>16</v>
      </c>
      <c r="O941" s="40">
        <f t="shared" si="13"/>
        <v>0.17391304347826086</v>
      </c>
      <c r="Q941" s="13">
        <v>43979</v>
      </c>
      <c r="R941">
        <v>14</v>
      </c>
      <c r="T941" s="17"/>
      <c r="W941" s="40"/>
    </row>
    <row r="942" spans="1:23" x14ac:dyDescent="0.3">
      <c r="A942" s="13">
        <v>43980</v>
      </c>
      <c r="B942">
        <v>21</v>
      </c>
      <c r="C942">
        <f t="shared" si="14"/>
        <v>19</v>
      </c>
      <c r="D942" s="17">
        <f t="shared" si="15"/>
        <v>2</v>
      </c>
      <c r="E942">
        <f t="shared" si="16"/>
        <v>2</v>
      </c>
      <c r="F942">
        <f t="shared" si="17"/>
        <v>4</v>
      </c>
      <c r="G942" s="40">
        <f t="shared" si="19"/>
        <v>9.5238095238095233E-2</v>
      </c>
      <c r="I942" s="13">
        <v>43980</v>
      </c>
      <c r="J942">
        <v>18</v>
      </c>
      <c r="K942" s="17">
        <f t="shared" si="18"/>
        <v>23</v>
      </c>
      <c r="L942" s="17">
        <f t="shared" si="10"/>
        <v>-5</v>
      </c>
      <c r="M942">
        <f t="shared" si="11"/>
        <v>5</v>
      </c>
      <c r="N942">
        <f t="shared" si="12"/>
        <v>25</v>
      </c>
      <c r="O942" s="40">
        <f t="shared" si="13"/>
        <v>0.27777777777777779</v>
      </c>
      <c r="Q942" s="13">
        <v>43980</v>
      </c>
      <c r="R942">
        <v>15</v>
      </c>
      <c r="T942" s="17"/>
      <c r="W942" s="40"/>
    </row>
    <row r="943" spans="1:23" x14ac:dyDescent="0.3">
      <c r="A943" s="13">
        <v>43981</v>
      </c>
      <c r="B943">
        <v>21</v>
      </c>
      <c r="C943">
        <f t="shared" si="14"/>
        <v>21</v>
      </c>
      <c r="D943" s="17">
        <f t="shared" si="15"/>
        <v>0</v>
      </c>
      <c r="E943">
        <f t="shared" si="16"/>
        <v>0</v>
      </c>
      <c r="F943">
        <f t="shared" si="17"/>
        <v>0</v>
      </c>
      <c r="G943" s="40">
        <f t="shared" si="19"/>
        <v>0</v>
      </c>
      <c r="I943" s="13">
        <v>43981</v>
      </c>
      <c r="J943">
        <v>22</v>
      </c>
      <c r="K943" s="17">
        <f t="shared" si="18"/>
        <v>18</v>
      </c>
      <c r="L943" s="17">
        <f t="shared" si="10"/>
        <v>4</v>
      </c>
      <c r="M943">
        <f t="shared" si="11"/>
        <v>4</v>
      </c>
      <c r="N943">
        <f t="shared" si="12"/>
        <v>16</v>
      </c>
      <c r="O943" s="40">
        <f t="shared" si="13"/>
        <v>0.18181818181818182</v>
      </c>
      <c r="Q943" s="13">
        <v>43981</v>
      </c>
      <c r="R943">
        <v>15</v>
      </c>
      <c r="T943" s="17"/>
      <c r="W943" s="40"/>
    </row>
    <row r="944" spans="1:23" x14ac:dyDescent="0.3">
      <c r="A944" s="13">
        <v>43982</v>
      </c>
      <c r="B944">
        <v>28</v>
      </c>
      <c r="C944">
        <f t="shared" si="14"/>
        <v>21</v>
      </c>
      <c r="D944" s="17">
        <f t="shared" si="15"/>
        <v>7</v>
      </c>
      <c r="E944">
        <f t="shared" si="16"/>
        <v>7</v>
      </c>
      <c r="F944">
        <f t="shared" si="17"/>
        <v>49</v>
      </c>
      <c r="G944" s="40">
        <f t="shared" si="19"/>
        <v>0.25</v>
      </c>
      <c r="I944" s="13">
        <v>43982</v>
      </c>
      <c r="J944">
        <v>26</v>
      </c>
      <c r="K944" s="17">
        <f t="shared" si="18"/>
        <v>22</v>
      </c>
      <c r="L944" s="17">
        <f t="shared" si="10"/>
        <v>4</v>
      </c>
      <c r="M944">
        <f t="shared" si="11"/>
        <v>4</v>
      </c>
      <c r="N944">
        <f t="shared" si="12"/>
        <v>16</v>
      </c>
      <c r="O944" s="40">
        <f t="shared" si="13"/>
        <v>0.15384615384615385</v>
      </c>
      <c r="Q944" s="13">
        <v>43982</v>
      </c>
      <c r="R944">
        <v>8</v>
      </c>
      <c r="T944" s="17"/>
      <c r="W944" s="40"/>
    </row>
    <row r="945" spans="1:23" x14ac:dyDescent="0.3">
      <c r="A945" s="13">
        <v>43983</v>
      </c>
      <c r="B945">
        <v>26</v>
      </c>
      <c r="C945">
        <f t="shared" si="14"/>
        <v>28</v>
      </c>
      <c r="D945" s="17">
        <f t="shared" si="15"/>
        <v>-2</v>
      </c>
      <c r="E945">
        <f t="shared" si="16"/>
        <v>2</v>
      </c>
      <c r="F945">
        <f t="shared" si="17"/>
        <v>4</v>
      </c>
      <c r="G945" s="40">
        <f t="shared" si="19"/>
        <v>7.6923076923076927E-2</v>
      </c>
      <c r="I945" s="13">
        <v>43983</v>
      </c>
      <c r="J945">
        <v>22</v>
      </c>
      <c r="K945" s="17">
        <f t="shared" si="18"/>
        <v>26</v>
      </c>
      <c r="L945" s="17">
        <f>J945-K945</f>
        <v>-4</v>
      </c>
      <c r="M945">
        <f>ABS(L945)</f>
        <v>4</v>
      </c>
      <c r="N945">
        <f>M945^2</f>
        <v>16</v>
      </c>
      <c r="O945" s="40">
        <f>ABS(M945/J945)</f>
        <v>0.18181818181818182</v>
      </c>
      <c r="Q945" s="13">
        <v>43983</v>
      </c>
      <c r="R945">
        <v>14</v>
      </c>
      <c r="T945" s="17"/>
      <c r="W945" s="40"/>
    </row>
    <row r="946" spans="1:23" x14ac:dyDescent="0.3">
      <c r="A946" s="13">
        <v>43984</v>
      </c>
      <c r="B946">
        <v>28</v>
      </c>
      <c r="C946">
        <f t="shared" si="14"/>
        <v>26</v>
      </c>
      <c r="D946" s="17">
        <f t="shared" si="15"/>
        <v>2</v>
      </c>
      <c r="E946">
        <f t="shared" si="16"/>
        <v>2</v>
      </c>
      <c r="F946">
        <f t="shared" si="17"/>
        <v>4</v>
      </c>
      <c r="G946" s="40">
        <f t="shared" si="19"/>
        <v>7.1428571428571425E-2</v>
      </c>
      <c r="I946" s="13">
        <v>43984</v>
      </c>
      <c r="J946">
        <v>23</v>
      </c>
      <c r="K946" s="17">
        <f t="shared" si="18"/>
        <v>22</v>
      </c>
      <c r="L946" s="17">
        <f t="shared" ref="L946:L1009" si="20">J946-K946</f>
        <v>1</v>
      </c>
      <c r="M946">
        <f t="shared" ref="M946:M1009" si="21">ABS(L946)</f>
        <v>1</v>
      </c>
      <c r="N946">
        <f t="shared" ref="N946:N1009" si="22">M946^2</f>
        <v>1</v>
      </c>
      <c r="O946" s="40">
        <f t="shared" ref="O946:O1009" si="23">ABS(M946/J946)</f>
        <v>4.3478260869565216E-2</v>
      </c>
      <c r="Q946" s="13">
        <v>43984</v>
      </c>
      <c r="R946">
        <v>14</v>
      </c>
      <c r="T946" s="17"/>
      <c r="W946" s="40"/>
    </row>
    <row r="947" spans="1:23" x14ac:dyDescent="0.3">
      <c r="A947" s="13">
        <v>43985</v>
      </c>
      <c r="B947">
        <v>26</v>
      </c>
      <c r="C947">
        <f t="shared" si="14"/>
        <v>28</v>
      </c>
      <c r="D947" s="17">
        <f t="shared" si="15"/>
        <v>-2</v>
      </c>
      <c r="E947">
        <f t="shared" si="16"/>
        <v>2</v>
      </c>
      <c r="F947">
        <f t="shared" si="17"/>
        <v>4</v>
      </c>
      <c r="G947" s="40">
        <f t="shared" si="19"/>
        <v>7.6923076923076927E-2</v>
      </c>
      <c r="I947" s="13">
        <v>43985</v>
      </c>
      <c r="J947">
        <v>30</v>
      </c>
      <c r="K947" s="17">
        <f t="shared" si="18"/>
        <v>23</v>
      </c>
      <c r="L947" s="17">
        <f t="shared" si="20"/>
        <v>7</v>
      </c>
      <c r="M947">
        <f t="shared" si="21"/>
        <v>7</v>
      </c>
      <c r="N947">
        <f t="shared" si="22"/>
        <v>49</v>
      </c>
      <c r="O947" s="40">
        <f t="shared" si="23"/>
        <v>0.23333333333333334</v>
      </c>
      <c r="Q947" s="13">
        <v>43985</v>
      </c>
      <c r="R947">
        <v>23</v>
      </c>
      <c r="T947" s="17"/>
      <c r="W947" s="40"/>
    </row>
    <row r="948" spans="1:23" x14ac:dyDescent="0.3">
      <c r="A948" s="13">
        <v>43986</v>
      </c>
      <c r="B948">
        <v>15</v>
      </c>
      <c r="C948">
        <f t="shared" si="14"/>
        <v>26</v>
      </c>
      <c r="D948" s="17">
        <f t="shared" si="15"/>
        <v>-11</v>
      </c>
      <c r="E948">
        <f t="shared" si="16"/>
        <v>11</v>
      </c>
      <c r="F948">
        <f t="shared" si="17"/>
        <v>121</v>
      </c>
      <c r="G948" s="40">
        <f t="shared" si="19"/>
        <v>0.73333333333333328</v>
      </c>
      <c r="I948" s="13">
        <v>43986</v>
      </c>
      <c r="J948">
        <v>24</v>
      </c>
      <c r="K948" s="17">
        <f t="shared" si="18"/>
        <v>30</v>
      </c>
      <c r="L948" s="17">
        <f t="shared" si="20"/>
        <v>-6</v>
      </c>
      <c r="M948">
        <f t="shared" si="21"/>
        <v>6</v>
      </c>
      <c r="N948">
        <f t="shared" si="22"/>
        <v>36</v>
      </c>
      <c r="O948" s="40">
        <f t="shared" si="23"/>
        <v>0.25</v>
      </c>
      <c r="Q948" s="13">
        <v>43986</v>
      </c>
      <c r="R948">
        <v>14</v>
      </c>
      <c r="T948" s="17"/>
      <c r="W948" s="40"/>
    </row>
    <row r="949" spans="1:23" x14ac:dyDescent="0.3">
      <c r="A949" s="13">
        <v>43987</v>
      </c>
      <c r="B949">
        <v>26</v>
      </c>
      <c r="C949">
        <f t="shared" si="14"/>
        <v>15</v>
      </c>
      <c r="D949" s="17">
        <f t="shared" si="15"/>
        <v>11</v>
      </c>
      <c r="E949">
        <f t="shared" si="16"/>
        <v>11</v>
      </c>
      <c r="F949">
        <f t="shared" si="17"/>
        <v>121</v>
      </c>
      <c r="G949" s="40">
        <f t="shared" si="19"/>
        <v>0.42307692307692307</v>
      </c>
      <c r="I949" s="13">
        <v>43987</v>
      </c>
      <c r="J949">
        <v>27</v>
      </c>
      <c r="K949" s="17">
        <f t="shared" si="18"/>
        <v>24</v>
      </c>
      <c r="L949" s="17">
        <f t="shared" si="20"/>
        <v>3</v>
      </c>
      <c r="M949">
        <f t="shared" si="21"/>
        <v>3</v>
      </c>
      <c r="N949">
        <f t="shared" si="22"/>
        <v>9</v>
      </c>
      <c r="O949" s="40">
        <f t="shared" si="23"/>
        <v>0.1111111111111111</v>
      </c>
      <c r="Q949" s="13">
        <v>43987</v>
      </c>
      <c r="R949">
        <v>8</v>
      </c>
      <c r="T949" s="17"/>
      <c r="W949" s="40"/>
    </row>
    <row r="950" spans="1:23" x14ac:dyDescent="0.3">
      <c r="A950" s="13">
        <v>43988</v>
      </c>
      <c r="B950">
        <v>23</v>
      </c>
      <c r="C950">
        <f t="shared" si="14"/>
        <v>26</v>
      </c>
      <c r="D950" s="17">
        <f t="shared" si="15"/>
        <v>-3</v>
      </c>
      <c r="E950">
        <f t="shared" si="16"/>
        <v>3</v>
      </c>
      <c r="F950">
        <f t="shared" si="17"/>
        <v>9</v>
      </c>
      <c r="G950" s="40">
        <f t="shared" si="19"/>
        <v>0.13043478260869565</v>
      </c>
      <c r="I950" s="13">
        <v>43988</v>
      </c>
      <c r="J950">
        <v>21</v>
      </c>
      <c r="K950" s="17">
        <f t="shared" si="18"/>
        <v>27</v>
      </c>
      <c r="L950" s="17">
        <f t="shared" si="20"/>
        <v>-6</v>
      </c>
      <c r="M950">
        <f t="shared" si="21"/>
        <v>6</v>
      </c>
      <c r="N950">
        <f t="shared" si="22"/>
        <v>36</v>
      </c>
      <c r="O950" s="40">
        <f t="shared" si="23"/>
        <v>0.2857142857142857</v>
      </c>
      <c r="Q950" s="13">
        <v>43988</v>
      </c>
      <c r="R950">
        <v>20</v>
      </c>
      <c r="T950" s="17"/>
      <c r="W950" s="40"/>
    </row>
    <row r="951" spans="1:23" x14ac:dyDescent="0.3">
      <c r="A951" s="13">
        <v>43989</v>
      </c>
      <c r="B951">
        <v>33</v>
      </c>
      <c r="C951">
        <f t="shared" si="14"/>
        <v>23</v>
      </c>
      <c r="D951" s="17">
        <f t="shared" si="15"/>
        <v>10</v>
      </c>
      <c r="E951">
        <f t="shared" si="16"/>
        <v>10</v>
      </c>
      <c r="F951">
        <f t="shared" si="17"/>
        <v>100</v>
      </c>
      <c r="G951" s="40">
        <f t="shared" si="19"/>
        <v>0.30303030303030304</v>
      </c>
      <c r="I951" s="13">
        <v>43989</v>
      </c>
      <c r="J951">
        <v>25</v>
      </c>
      <c r="K951" s="17">
        <f t="shared" si="18"/>
        <v>21</v>
      </c>
      <c r="L951" s="17">
        <f t="shared" si="20"/>
        <v>4</v>
      </c>
      <c r="M951">
        <f t="shared" si="21"/>
        <v>4</v>
      </c>
      <c r="N951">
        <f t="shared" si="22"/>
        <v>16</v>
      </c>
      <c r="O951" s="40">
        <f t="shared" si="23"/>
        <v>0.16</v>
      </c>
      <c r="Q951" s="13">
        <v>43989</v>
      </c>
      <c r="R951">
        <v>11</v>
      </c>
      <c r="T951" s="17"/>
      <c r="W951" s="40"/>
    </row>
    <row r="952" spans="1:23" x14ac:dyDescent="0.3">
      <c r="A952" s="13">
        <v>43990</v>
      </c>
      <c r="B952">
        <v>31</v>
      </c>
      <c r="C952">
        <f t="shared" si="14"/>
        <v>33</v>
      </c>
      <c r="D952" s="17">
        <f t="shared" si="15"/>
        <v>-2</v>
      </c>
      <c r="E952">
        <f t="shared" si="16"/>
        <v>2</v>
      </c>
      <c r="F952">
        <f t="shared" si="17"/>
        <v>4</v>
      </c>
      <c r="G952" s="40">
        <f t="shared" si="19"/>
        <v>6.4516129032258063E-2</v>
      </c>
      <c r="I952" s="13">
        <v>43990</v>
      </c>
      <c r="J952">
        <v>30</v>
      </c>
      <c r="K952" s="17">
        <f t="shared" si="18"/>
        <v>25</v>
      </c>
      <c r="L952" s="17">
        <f t="shared" si="20"/>
        <v>5</v>
      </c>
      <c r="M952">
        <f t="shared" si="21"/>
        <v>5</v>
      </c>
      <c r="N952">
        <f t="shared" si="22"/>
        <v>25</v>
      </c>
      <c r="O952" s="40">
        <f t="shared" si="23"/>
        <v>0.16666666666666666</v>
      </c>
      <c r="Q952" s="13">
        <v>43990</v>
      </c>
      <c r="R952">
        <v>13</v>
      </c>
      <c r="T952" s="17"/>
      <c r="W952" s="40"/>
    </row>
    <row r="953" spans="1:23" x14ac:dyDescent="0.3">
      <c r="A953" s="13">
        <v>43991</v>
      </c>
      <c r="B953">
        <v>28</v>
      </c>
      <c r="C953">
        <f t="shared" si="14"/>
        <v>31</v>
      </c>
      <c r="D953" s="17">
        <f t="shared" si="15"/>
        <v>-3</v>
      </c>
      <c r="E953">
        <f t="shared" si="16"/>
        <v>3</v>
      </c>
      <c r="F953">
        <f t="shared" si="17"/>
        <v>9</v>
      </c>
      <c r="G953" s="40">
        <f t="shared" si="19"/>
        <v>0.10714285714285714</v>
      </c>
      <c r="I953" s="13">
        <v>43991</v>
      </c>
      <c r="J953">
        <v>26</v>
      </c>
      <c r="K953" s="17">
        <f t="shared" si="18"/>
        <v>30</v>
      </c>
      <c r="L953" s="17">
        <f t="shared" si="20"/>
        <v>-4</v>
      </c>
      <c r="M953">
        <f t="shared" si="21"/>
        <v>4</v>
      </c>
      <c r="N953">
        <f t="shared" si="22"/>
        <v>16</v>
      </c>
      <c r="O953" s="40">
        <f t="shared" si="23"/>
        <v>0.15384615384615385</v>
      </c>
      <c r="Q953" s="13">
        <v>43991</v>
      </c>
      <c r="R953">
        <v>19</v>
      </c>
      <c r="T953" s="17"/>
      <c r="W953" s="40"/>
    </row>
    <row r="954" spans="1:23" x14ac:dyDescent="0.3">
      <c r="A954" s="13">
        <v>43992</v>
      </c>
      <c r="B954">
        <v>21</v>
      </c>
      <c r="C954">
        <f t="shared" si="14"/>
        <v>28</v>
      </c>
      <c r="D954" s="17">
        <f t="shared" si="15"/>
        <v>-7</v>
      </c>
      <c r="E954">
        <f t="shared" si="16"/>
        <v>7</v>
      </c>
      <c r="F954">
        <f t="shared" si="17"/>
        <v>49</v>
      </c>
      <c r="G954" s="40">
        <f t="shared" si="19"/>
        <v>0.33333333333333331</v>
      </c>
      <c r="I954" s="13">
        <v>43992</v>
      </c>
      <c r="J954">
        <v>26</v>
      </c>
      <c r="K954" s="17">
        <f t="shared" si="18"/>
        <v>26</v>
      </c>
      <c r="L954" s="17">
        <f t="shared" si="20"/>
        <v>0</v>
      </c>
      <c r="M954">
        <f t="shared" si="21"/>
        <v>0</v>
      </c>
      <c r="N954">
        <f t="shared" si="22"/>
        <v>0</v>
      </c>
      <c r="O954" s="40">
        <f t="shared" si="23"/>
        <v>0</v>
      </c>
      <c r="Q954" s="13">
        <v>43992</v>
      </c>
      <c r="R954">
        <v>21</v>
      </c>
      <c r="T954" s="17"/>
      <c r="W954" s="40"/>
    </row>
    <row r="955" spans="1:23" x14ac:dyDescent="0.3">
      <c r="A955" s="13">
        <v>43993</v>
      </c>
      <c r="B955">
        <v>16</v>
      </c>
      <c r="C955">
        <f t="shared" si="14"/>
        <v>21</v>
      </c>
      <c r="D955" s="17">
        <f t="shared" si="15"/>
        <v>-5</v>
      </c>
      <c r="E955">
        <f t="shared" si="16"/>
        <v>5</v>
      </c>
      <c r="F955">
        <f t="shared" si="17"/>
        <v>25</v>
      </c>
      <c r="G955" s="40">
        <f t="shared" si="19"/>
        <v>0.3125</v>
      </c>
      <c r="I955" s="13">
        <v>43993</v>
      </c>
      <c r="J955">
        <v>25</v>
      </c>
      <c r="K955" s="17">
        <f t="shared" si="18"/>
        <v>26</v>
      </c>
      <c r="L955" s="17">
        <f t="shared" si="20"/>
        <v>-1</v>
      </c>
      <c r="M955">
        <f t="shared" si="21"/>
        <v>1</v>
      </c>
      <c r="N955">
        <f t="shared" si="22"/>
        <v>1</v>
      </c>
      <c r="O955" s="40">
        <f t="shared" si="23"/>
        <v>0.04</v>
      </c>
      <c r="Q955" s="13">
        <v>43993</v>
      </c>
      <c r="R955">
        <v>11</v>
      </c>
      <c r="T955" s="17"/>
      <c r="W955" s="40"/>
    </row>
    <row r="956" spans="1:23" x14ac:dyDescent="0.3">
      <c r="A956" s="13">
        <v>43994</v>
      </c>
      <c r="B956">
        <v>24</v>
      </c>
      <c r="C956">
        <f t="shared" si="14"/>
        <v>16</v>
      </c>
      <c r="D956" s="17">
        <f t="shared" si="15"/>
        <v>8</v>
      </c>
      <c r="E956">
        <f t="shared" si="16"/>
        <v>8</v>
      </c>
      <c r="F956">
        <f t="shared" si="17"/>
        <v>64</v>
      </c>
      <c r="G956" s="40">
        <f t="shared" si="19"/>
        <v>0.33333333333333331</v>
      </c>
      <c r="I956" s="13">
        <v>43994</v>
      </c>
      <c r="J956">
        <v>28</v>
      </c>
      <c r="K956" s="17">
        <f t="shared" si="18"/>
        <v>25</v>
      </c>
      <c r="L956" s="17">
        <f t="shared" si="20"/>
        <v>3</v>
      </c>
      <c r="M956">
        <f t="shared" si="21"/>
        <v>3</v>
      </c>
      <c r="N956">
        <f t="shared" si="22"/>
        <v>9</v>
      </c>
      <c r="O956" s="40">
        <f t="shared" si="23"/>
        <v>0.10714285714285714</v>
      </c>
      <c r="Q956" s="13">
        <v>43994</v>
      </c>
      <c r="R956">
        <v>6</v>
      </c>
      <c r="T956" s="17"/>
      <c r="W956" s="40"/>
    </row>
    <row r="957" spans="1:23" x14ac:dyDescent="0.3">
      <c r="A957" s="13">
        <v>43995</v>
      </c>
      <c r="B957">
        <v>21</v>
      </c>
      <c r="C957">
        <f t="shared" si="14"/>
        <v>24</v>
      </c>
      <c r="D957" s="17">
        <f t="shared" si="15"/>
        <v>-3</v>
      </c>
      <c r="E957">
        <f t="shared" si="16"/>
        <v>3</v>
      </c>
      <c r="F957">
        <f t="shared" si="17"/>
        <v>9</v>
      </c>
      <c r="G957" s="40">
        <f t="shared" si="19"/>
        <v>0.14285714285714285</v>
      </c>
      <c r="I957" s="13">
        <v>43995</v>
      </c>
      <c r="J957">
        <v>21</v>
      </c>
      <c r="K957" s="17">
        <f t="shared" si="18"/>
        <v>28</v>
      </c>
      <c r="L957" s="17">
        <f t="shared" si="20"/>
        <v>-7</v>
      </c>
      <c r="M957">
        <f t="shared" si="21"/>
        <v>7</v>
      </c>
      <c r="N957">
        <f t="shared" si="22"/>
        <v>49</v>
      </c>
      <c r="O957" s="40">
        <f t="shared" si="23"/>
        <v>0.33333333333333331</v>
      </c>
      <c r="Q957" s="13">
        <v>43995</v>
      </c>
      <c r="R957">
        <v>16</v>
      </c>
      <c r="T957" s="17"/>
      <c r="W957" s="40"/>
    </row>
    <row r="958" spans="1:23" x14ac:dyDescent="0.3">
      <c r="A958" s="13">
        <v>43996</v>
      </c>
      <c r="B958">
        <v>29</v>
      </c>
      <c r="C958">
        <f t="shared" si="14"/>
        <v>21</v>
      </c>
      <c r="D958" s="17">
        <f t="shared" si="15"/>
        <v>8</v>
      </c>
      <c r="E958">
        <f t="shared" si="16"/>
        <v>8</v>
      </c>
      <c r="F958">
        <f t="shared" si="17"/>
        <v>64</v>
      </c>
      <c r="G958" s="40">
        <f t="shared" si="19"/>
        <v>0.27586206896551724</v>
      </c>
      <c r="I958" s="13">
        <v>43996</v>
      </c>
      <c r="J958">
        <v>32</v>
      </c>
      <c r="K958" s="17">
        <f t="shared" si="18"/>
        <v>21</v>
      </c>
      <c r="L958" s="17">
        <f t="shared" si="20"/>
        <v>11</v>
      </c>
      <c r="M958">
        <f t="shared" si="21"/>
        <v>11</v>
      </c>
      <c r="N958">
        <f t="shared" si="22"/>
        <v>121</v>
      </c>
      <c r="O958" s="40">
        <f t="shared" si="23"/>
        <v>0.34375</v>
      </c>
      <c r="Q958" s="13">
        <v>43996</v>
      </c>
      <c r="R958">
        <v>16</v>
      </c>
      <c r="T958" s="17"/>
      <c r="W958" s="40"/>
    </row>
    <row r="959" spans="1:23" x14ac:dyDescent="0.3">
      <c r="A959" s="13">
        <v>43997</v>
      </c>
      <c r="B959">
        <v>35</v>
      </c>
      <c r="C959">
        <f t="shared" si="14"/>
        <v>29</v>
      </c>
      <c r="D959" s="17">
        <f t="shared" si="15"/>
        <v>6</v>
      </c>
      <c r="E959">
        <f t="shared" si="16"/>
        <v>6</v>
      </c>
      <c r="F959">
        <f t="shared" si="17"/>
        <v>36</v>
      </c>
      <c r="G959" s="40">
        <f t="shared" si="19"/>
        <v>0.17142857142857143</v>
      </c>
      <c r="I959" s="13">
        <v>43997</v>
      </c>
      <c r="J959">
        <v>29</v>
      </c>
      <c r="K959" s="17">
        <f t="shared" si="18"/>
        <v>32</v>
      </c>
      <c r="L959" s="17">
        <f t="shared" si="20"/>
        <v>-3</v>
      </c>
      <c r="M959">
        <f t="shared" si="21"/>
        <v>3</v>
      </c>
      <c r="N959">
        <f t="shared" si="22"/>
        <v>9</v>
      </c>
      <c r="O959" s="40">
        <f t="shared" si="23"/>
        <v>0.10344827586206896</v>
      </c>
      <c r="Q959" s="13">
        <v>43997</v>
      </c>
      <c r="R959">
        <v>9</v>
      </c>
      <c r="T959" s="17"/>
      <c r="W959" s="40"/>
    </row>
    <row r="960" spans="1:23" x14ac:dyDescent="0.3">
      <c r="A960" s="13">
        <v>43998</v>
      </c>
      <c r="B960">
        <v>26</v>
      </c>
      <c r="C960">
        <f t="shared" si="14"/>
        <v>35</v>
      </c>
      <c r="D960" s="17">
        <f t="shared" si="15"/>
        <v>-9</v>
      </c>
      <c r="E960">
        <f t="shared" si="16"/>
        <v>9</v>
      </c>
      <c r="F960">
        <f t="shared" si="17"/>
        <v>81</v>
      </c>
      <c r="G960" s="40">
        <f t="shared" si="19"/>
        <v>0.34615384615384615</v>
      </c>
      <c r="I960" s="13">
        <v>43998</v>
      </c>
      <c r="J960">
        <v>28</v>
      </c>
      <c r="K960" s="17">
        <f t="shared" si="18"/>
        <v>29</v>
      </c>
      <c r="L960" s="17">
        <f t="shared" si="20"/>
        <v>-1</v>
      </c>
      <c r="M960">
        <f t="shared" si="21"/>
        <v>1</v>
      </c>
      <c r="N960">
        <f t="shared" si="22"/>
        <v>1</v>
      </c>
      <c r="O960" s="40">
        <f t="shared" si="23"/>
        <v>3.5714285714285712E-2</v>
      </c>
      <c r="Q960" s="13">
        <v>43998</v>
      </c>
      <c r="R960">
        <v>14</v>
      </c>
      <c r="T960" s="17"/>
      <c r="W960" s="40"/>
    </row>
    <row r="961" spans="1:23" x14ac:dyDescent="0.3">
      <c r="A961" s="13">
        <v>43999</v>
      </c>
      <c r="B961">
        <v>20</v>
      </c>
      <c r="C961">
        <f t="shared" si="14"/>
        <v>26</v>
      </c>
      <c r="D961" s="17">
        <f t="shared" si="15"/>
        <v>-6</v>
      </c>
      <c r="E961">
        <f t="shared" si="16"/>
        <v>6</v>
      </c>
      <c r="F961">
        <f t="shared" si="17"/>
        <v>36</v>
      </c>
      <c r="G961" s="40">
        <f t="shared" si="19"/>
        <v>0.3</v>
      </c>
      <c r="I961" s="13">
        <v>43999</v>
      </c>
      <c r="J961">
        <v>35</v>
      </c>
      <c r="K961" s="17">
        <f t="shared" si="18"/>
        <v>28</v>
      </c>
      <c r="L961" s="17">
        <f t="shared" si="20"/>
        <v>7</v>
      </c>
      <c r="M961">
        <f t="shared" si="21"/>
        <v>7</v>
      </c>
      <c r="N961">
        <f t="shared" si="22"/>
        <v>49</v>
      </c>
      <c r="O961" s="40">
        <f t="shared" si="23"/>
        <v>0.2</v>
      </c>
      <c r="Q961" s="13">
        <v>43999</v>
      </c>
      <c r="R961">
        <v>19</v>
      </c>
      <c r="T961" s="17"/>
      <c r="W961" s="40"/>
    </row>
    <row r="962" spans="1:23" x14ac:dyDescent="0.3">
      <c r="A962" s="13">
        <v>44000</v>
      </c>
      <c r="B962">
        <v>22</v>
      </c>
      <c r="C962">
        <f t="shared" si="14"/>
        <v>20</v>
      </c>
      <c r="D962" s="17">
        <f t="shared" si="15"/>
        <v>2</v>
      </c>
      <c r="E962">
        <f t="shared" si="16"/>
        <v>2</v>
      </c>
      <c r="F962">
        <f t="shared" si="17"/>
        <v>4</v>
      </c>
      <c r="G962" s="40">
        <f t="shared" si="19"/>
        <v>9.0909090909090912E-2</v>
      </c>
      <c r="I962" s="13">
        <v>44000</v>
      </c>
      <c r="J962">
        <v>29</v>
      </c>
      <c r="K962" s="17">
        <f t="shared" si="18"/>
        <v>35</v>
      </c>
      <c r="L962" s="17">
        <f t="shared" si="20"/>
        <v>-6</v>
      </c>
      <c r="M962">
        <f t="shared" si="21"/>
        <v>6</v>
      </c>
      <c r="N962">
        <f t="shared" si="22"/>
        <v>36</v>
      </c>
      <c r="O962" s="40">
        <f t="shared" si="23"/>
        <v>0.20689655172413793</v>
      </c>
      <c r="Q962" s="13">
        <v>44000</v>
      </c>
      <c r="R962">
        <v>15</v>
      </c>
      <c r="T962" s="17"/>
      <c r="W962" s="40"/>
    </row>
    <row r="963" spans="1:23" x14ac:dyDescent="0.3">
      <c r="A963" s="13">
        <v>44001</v>
      </c>
      <c r="B963">
        <v>26</v>
      </c>
      <c r="C963">
        <f t="shared" si="14"/>
        <v>22</v>
      </c>
      <c r="D963" s="17">
        <f t="shared" si="15"/>
        <v>4</v>
      </c>
      <c r="E963">
        <f t="shared" si="16"/>
        <v>4</v>
      </c>
      <c r="F963">
        <f t="shared" si="17"/>
        <v>16</v>
      </c>
      <c r="G963" s="40">
        <f t="shared" si="19"/>
        <v>0.15384615384615385</v>
      </c>
      <c r="I963" s="13">
        <v>44001</v>
      </c>
      <c r="J963">
        <v>36</v>
      </c>
      <c r="K963" s="17">
        <f t="shared" si="18"/>
        <v>29</v>
      </c>
      <c r="L963" s="17">
        <f t="shared" si="20"/>
        <v>7</v>
      </c>
      <c r="M963">
        <f t="shared" si="21"/>
        <v>7</v>
      </c>
      <c r="N963">
        <f t="shared" si="22"/>
        <v>49</v>
      </c>
      <c r="O963" s="40">
        <f t="shared" si="23"/>
        <v>0.19444444444444445</v>
      </c>
      <c r="Q963" s="13">
        <v>44001</v>
      </c>
      <c r="R963">
        <v>13</v>
      </c>
      <c r="T963" s="17"/>
      <c r="W963" s="40"/>
    </row>
    <row r="964" spans="1:23" x14ac:dyDescent="0.3">
      <c r="A964" s="13">
        <v>44002</v>
      </c>
      <c r="B964">
        <v>25</v>
      </c>
      <c r="C964">
        <f t="shared" si="14"/>
        <v>26</v>
      </c>
      <c r="D964" s="17">
        <f t="shared" si="15"/>
        <v>-1</v>
      </c>
      <c r="E964">
        <f t="shared" si="16"/>
        <v>1</v>
      </c>
      <c r="F964">
        <f t="shared" si="17"/>
        <v>1</v>
      </c>
      <c r="G964" s="40">
        <f t="shared" si="19"/>
        <v>0.04</v>
      </c>
      <c r="I964" s="13">
        <v>44002</v>
      </c>
      <c r="J964">
        <v>25</v>
      </c>
      <c r="K964" s="17">
        <f t="shared" si="18"/>
        <v>36</v>
      </c>
      <c r="L964" s="17">
        <f t="shared" si="20"/>
        <v>-11</v>
      </c>
      <c r="M964">
        <f t="shared" si="21"/>
        <v>11</v>
      </c>
      <c r="N964">
        <f t="shared" si="22"/>
        <v>121</v>
      </c>
      <c r="O964" s="40">
        <f t="shared" si="23"/>
        <v>0.44</v>
      </c>
      <c r="Q964" s="13">
        <v>44002</v>
      </c>
      <c r="R964">
        <v>12</v>
      </c>
      <c r="T964" s="17"/>
      <c r="W964" s="40"/>
    </row>
    <row r="965" spans="1:23" x14ac:dyDescent="0.3">
      <c r="A965" s="13">
        <v>44003</v>
      </c>
      <c r="B965">
        <v>26</v>
      </c>
      <c r="C965">
        <f t="shared" si="14"/>
        <v>25</v>
      </c>
      <c r="D965" s="17">
        <f t="shared" si="15"/>
        <v>1</v>
      </c>
      <c r="E965">
        <f t="shared" si="16"/>
        <v>1</v>
      </c>
      <c r="F965">
        <f t="shared" si="17"/>
        <v>1</v>
      </c>
      <c r="G965" s="40">
        <f t="shared" si="19"/>
        <v>3.8461538461538464E-2</v>
      </c>
      <c r="I965" s="13">
        <v>44003</v>
      </c>
      <c r="J965">
        <v>22</v>
      </c>
      <c r="K965" s="17">
        <f t="shared" si="18"/>
        <v>25</v>
      </c>
      <c r="L965" s="17">
        <f t="shared" si="20"/>
        <v>-3</v>
      </c>
      <c r="M965">
        <f t="shared" si="21"/>
        <v>3</v>
      </c>
      <c r="N965">
        <f t="shared" si="22"/>
        <v>9</v>
      </c>
      <c r="O965" s="40">
        <f t="shared" si="23"/>
        <v>0.13636363636363635</v>
      </c>
      <c r="Q965" s="13">
        <v>44003</v>
      </c>
      <c r="R965">
        <v>13</v>
      </c>
      <c r="T965" s="17"/>
      <c r="W965" s="40"/>
    </row>
    <row r="966" spans="1:23" x14ac:dyDescent="0.3">
      <c r="A966" s="13">
        <v>44004</v>
      </c>
      <c r="B966">
        <v>23</v>
      </c>
      <c r="C966">
        <f t="shared" si="14"/>
        <v>26</v>
      </c>
      <c r="D966" s="17">
        <f t="shared" si="15"/>
        <v>-3</v>
      </c>
      <c r="E966">
        <f t="shared" si="16"/>
        <v>3</v>
      </c>
      <c r="F966">
        <f t="shared" si="17"/>
        <v>9</v>
      </c>
      <c r="G966" s="40">
        <f t="shared" si="19"/>
        <v>0.13043478260869565</v>
      </c>
      <c r="I966" s="13">
        <v>44004</v>
      </c>
      <c r="J966">
        <v>32</v>
      </c>
      <c r="K966" s="17">
        <f t="shared" si="18"/>
        <v>22</v>
      </c>
      <c r="L966" s="17">
        <f t="shared" si="20"/>
        <v>10</v>
      </c>
      <c r="M966">
        <f t="shared" si="21"/>
        <v>10</v>
      </c>
      <c r="N966">
        <f t="shared" si="22"/>
        <v>100</v>
      </c>
      <c r="O966" s="40">
        <f t="shared" si="23"/>
        <v>0.3125</v>
      </c>
      <c r="Q966" s="13">
        <v>44004</v>
      </c>
      <c r="R966">
        <v>10</v>
      </c>
      <c r="T966" s="17"/>
      <c r="W966" s="40"/>
    </row>
    <row r="967" spans="1:23" x14ac:dyDescent="0.3">
      <c r="A967" s="13">
        <v>44005</v>
      </c>
      <c r="B967">
        <v>27</v>
      </c>
      <c r="C967">
        <f t="shared" si="14"/>
        <v>23</v>
      </c>
      <c r="D967" s="17">
        <f t="shared" si="15"/>
        <v>4</v>
      </c>
      <c r="E967">
        <f t="shared" si="16"/>
        <v>4</v>
      </c>
      <c r="F967">
        <f t="shared" si="17"/>
        <v>16</v>
      </c>
      <c r="G967" s="40">
        <f t="shared" si="19"/>
        <v>0.14814814814814814</v>
      </c>
      <c r="I967" s="13">
        <v>44005</v>
      </c>
      <c r="J967">
        <v>30</v>
      </c>
      <c r="K967" s="17">
        <f t="shared" si="18"/>
        <v>32</v>
      </c>
      <c r="L967" s="17">
        <f t="shared" si="20"/>
        <v>-2</v>
      </c>
      <c r="M967">
        <f t="shared" si="21"/>
        <v>2</v>
      </c>
      <c r="N967">
        <f t="shared" si="22"/>
        <v>4</v>
      </c>
      <c r="O967" s="40">
        <f t="shared" si="23"/>
        <v>6.6666666666666666E-2</v>
      </c>
      <c r="Q967" s="13">
        <v>44005</v>
      </c>
      <c r="R967">
        <v>16</v>
      </c>
      <c r="T967" s="17"/>
      <c r="W967" s="40"/>
    </row>
    <row r="968" spans="1:23" x14ac:dyDescent="0.3">
      <c r="A968" s="13">
        <v>44006</v>
      </c>
      <c r="B968">
        <v>22</v>
      </c>
      <c r="C968">
        <f t="shared" si="14"/>
        <v>27</v>
      </c>
      <c r="D968" s="17">
        <f t="shared" si="15"/>
        <v>-5</v>
      </c>
      <c r="E968">
        <f t="shared" si="16"/>
        <v>5</v>
      </c>
      <c r="F968">
        <f t="shared" si="17"/>
        <v>25</v>
      </c>
      <c r="G968" s="40">
        <f t="shared" si="19"/>
        <v>0.22727272727272727</v>
      </c>
      <c r="I968" s="13">
        <v>44006</v>
      </c>
      <c r="J968">
        <v>30</v>
      </c>
      <c r="K968" s="17">
        <f t="shared" si="18"/>
        <v>30</v>
      </c>
      <c r="L968" s="17">
        <f t="shared" si="20"/>
        <v>0</v>
      </c>
      <c r="M968">
        <f t="shared" si="21"/>
        <v>0</v>
      </c>
      <c r="N968">
        <f t="shared" si="22"/>
        <v>0</v>
      </c>
      <c r="O968" s="40">
        <f t="shared" si="23"/>
        <v>0</v>
      </c>
      <c r="Q968" s="13">
        <v>44006</v>
      </c>
      <c r="R968">
        <v>15</v>
      </c>
      <c r="T968" s="17"/>
      <c r="W968" s="40"/>
    </row>
    <row r="969" spans="1:23" x14ac:dyDescent="0.3">
      <c r="A969" s="13">
        <v>44007</v>
      </c>
      <c r="B969">
        <v>16</v>
      </c>
      <c r="C969">
        <f t="shared" si="14"/>
        <v>22</v>
      </c>
      <c r="D969" s="17">
        <f t="shared" si="15"/>
        <v>-6</v>
      </c>
      <c r="E969">
        <f t="shared" si="16"/>
        <v>6</v>
      </c>
      <c r="F969">
        <f t="shared" si="17"/>
        <v>36</v>
      </c>
      <c r="G969" s="40">
        <f t="shared" si="19"/>
        <v>0.375</v>
      </c>
      <c r="I969" s="13">
        <v>44007</v>
      </c>
      <c r="J969">
        <v>26</v>
      </c>
      <c r="K969" s="17">
        <f t="shared" si="18"/>
        <v>30</v>
      </c>
      <c r="L969" s="17">
        <f t="shared" si="20"/>
        <v>-4</v>
      </c>
      <c r="M969">
        <f t="shared" si="21"/>
        <v>4</v>
      </c>
      <c r="N969">
        <f t="shared" si="22"/>
        <v>16</v>
      </c>
      <c r="O969" s="40">
        <f t="shared" si="23"/>
        <v>0.15384615384615385</v>
      </c>
      <c r="Q969" s="13">
        <v>44007</v>
      </c>
      <c r="R969">
        <v>12</v>
      </c>
      <c r="T969" s="17"/>
      <c r="W969" s="40"/>
    </row>
    <row r="970" spans="1:23" x14ac:dyDescent="0.3">
      <c r="A970" s="13">
        <v>44008</v>
      </c>
      <c r="B970">
        <v>22</v>
      </c>
      <c r="C970">
        <f t="shared" si="14"/>
        <v>16</v>
      </c>
      <c r="D970" s="17">
        <f t="shared" si="15"/>
        <v>6</v>
      </c>
      <c r="E970">
        <f t="shared" si="16"/>
        <v>6</v>
      </c>
      <c r="F970">
        <f t="shared" si="17"/>
        <v>36</v>
      </c>
      <c r="G970" s="40">
        <f t="shared" si="19"/>
        <v>0.27272727272727271</v>
      </c>
      <c r="I970" s="13">
        <v>44008</v>
      </c>
      <c r="J970">
        <v>31</v>
      </c>
      <c r="K970" s="17">
        <f t="shared" si="18"/>
        <v>26</v>
      </c>
      <c r="L970" s="17">
        <f t="shared" si="20"/>
        <v>5</v>
      </c>
      <c r="M970">
        <f t="shared" si="21"/>
        <v>5</v>
      </c>
      <c r="N970">
        <f t="shared" si="22"/>
        <v>25</v>
      </c>
      <c r="O970" s="40">
        <f t="shared" si="23"/>
        <v>0.16129032258064516</v>
      </c>
      <c r="Q970" s="13">
        <v>44008</v>
      </c>
      <c r="R970">
        <v>9</v>
      </c>
      <c r="T970" s="17"/>
      <c r="W970" s="40"/>
    </row>
    <row r="971" spans="1:23" x14ac:dyDescent="0.3">
      <c r="A971" s="13">
        <v>44009</v>
      </c>
      <c r="B971">
        <v>32</v>
      </c>
      <c r="C971">
        <f t="shared" si="14"/>
        <v>22</v>
      </c>
      <c r="D971" s="17">
        <f t="shared" si="15"/>
        <v>10</v>
      </c>
      <c r="E971">
        <f t="shared" si="16"/>
        <v>10</v>
      </c>
      <c r="F971">
        <f t="shared" si="17"/>
        <v>100</v>
      </c>
      <c r="G971" s="40">
        <f t="shared" si="19"/>
        <v>0.3125</v>
      </c>
      <c r="I971" s="13">
        <v>44009</v>
      </c>
      <c r="J971">
        <v>32</v>
      </c>
      <c r="K971" s="17">
        <f t="shared" si="18"/>
        <v>31</v>
      </c>
      <c r="L971" s="17">
        <f t="shared" si="20"/>
        <v>1</v>
      </c>
      <c r="M971">
        <f t="shared" si="21"/>
        <v>1</v>
      </c>
      <c r="N971">
        <f t="shared" si="22"/>
        <v>1</v>
      </c>
      <c r="O971" s="40">
        <f t="shared" si="23"/>
        <v>3.125E-2</v>
      </c>
      <c r="Q971" s="13">
        <v>44009</v>
      </c>
      <c r="R971">
        <v>16</v>
      </c>
      <c r="T971" s="17"/>
      <c r="W971" s="40"/>
    </row>
    <row r="972" spans="1:23" x14ac:dyDescent="0.3">
      <c r="A972" s="13">
        <v>44010</v>
      </c>
      <c r="B972">
        <v>35</v>
      </c>
      <c r="C972">
        <f t="shared" si="14"/>
        <v>32</v>
      </c>
      <c r="D972" s="17">
        <f t="shared" si="15"/>
        <v>3</v>
      </c>
      <c r="E972">
        <f t="shared" si="16"/>
        <v>3</v>
      </c>
      <c r="F972">
        <f t="shared" si="17"/>
        <v>9</v>
      </c>
      <c r="G972" s="40">
        <f t="shared" si="19"/>
        <v>8.5714285714285715E-2</v>
      </c>
      <c r="I972" s="13">
        <v>44010</v>
      </c>
      <c r="J972">
        <v>34</v>
      </c>
      <c r="K972" s="17">
        <f t="shared" si="18"/>
        <v>32</v>
      </c>
      <c r="L972" s="17">
        <f t="shared" si="20"/>
        <v>2</v>
      </c>
      <c r="M972">
        <f t="shared" si="21"/>
        <v>2</v>
      </c>
      <c r="N972">
        <f t="shared" si="22"/>
        <v>4</v>
      </c>
      <c r="O972" s="40">
        <f t="shared" si="23"/>
        <v>5.8823529411764705E-2</v>
      </c>
      <c r="Q972" s="13">
        <v>44010</v>
      </c>
      <c r="R972">
        <v>14</v>
      </c>
      <c r="T972" s="17"/>
      <c r="W972" s="40"/>
    </row>
    <row r="973" spans="1:23" x14ac:dyDescent="0.3">
      <c r="A973" s="13">
        <v>44011</v>
      </c>
      <c r="B973">
        <v>43</v>
      </c>
      <c r="C973">
        <f t="shared" si="14"/>
        <v>35</v>
      </c>
      <c r="D973" s="17">
        <f t="shared" si="15"/>
        <v>8</v>
      </c>
      <c r="E973">
        <f t="shared" si="16"/>
        <v>8</v>
      </c>
      <c r="F973">
        <f t="shared" si="17"/>
        <v>64</v>
      </c>
      <c r="G973" s="40">
        <f t="shared" si="19"/>
        <v>0.18604651162790697</v>
      </c>
      <c r="I973" s="13">
        <v>44011</v>
      </c>
      <c r="J973">
        <v>28</v>
      </c>
      <c r="K973" s="17">
        <f t="shared" si="18"/>
        <v>34</v>
      </c>
      <c r="L973" s="17">
        <f t="shared" si="20"/>
        <v>-6</v>
      </c>
      <c r="M973">
        <f t="shared" si="21"/>
        <v>6</v>
      </c>
      <c r="N973">
        <f t="shared" si="22"/>
        <v>36</v>
      </c>
      <c r="O973" s="40">
        <f t="shared" si="23"/>
        <v>0.21428571428571427</v>
      </c>
      <c r="Q973" s="13">
        <v>44011</v>
      </c>
      <c r="R973">
        <v>11</v>
      </c>
      <c r="T973" s="17"/>
      <c r="W973" s="40"/>
    </row>
    <row r="974" spans="1:23" x14ac:dyDescent="0.3">
      <c r="A974" s="13">
        <v>44012</v>
      </c>
      <c r="B974">
        <v>30</v>
      </c>
      <c r="C974">
        <f t="shared" si="14"/>
        <v>43</v>
      </c>
      <c r="D974" s="17">
        <f t="shared" si="15"/>
        <v>-13</v>
      </c>
      <c r="E974">
        <f t="shared" si="16"/>
        <v>13</v>
      </c>
      <c r="F974">
        <f t="shared" si="17"/>
        <v>169</v>
      </c>
      <c r="G974" s="40">
        <f t="shared" si="19"/>
        <v>0.43333333333333335</v>
      </c>
      <c r="I974" s="13">
        <v>44012</v>
      </c>
      <c r="J974">
        <v>26</v>
      </c>
      <c r="K974" s="17">
        <f t="shared" si="18"/>
        <v>28</v>
      </c>
      <c r="L974" s="17">
        <f t="shared" si="20"/>
        <v>-2</v>
      </c>
      <c r="M974">
        <f t="shared" si="21"/>
        <v>2</v>
      </c>
      <c r="N974">
        <f t="shared" si="22"/>
        <v>4</v>
      </c>
      <c r="O974" s="40">
        <f t="shared" si="23"/>
        <v>7.6923076923076927E-2</v>
      </c>
      <c r="Q974" s="13">
        <v>44012</v>
      </c>
      <c r="R974">
        <v>16</v>
      </c>
      <c r="T974" s="17"/>
      <c r="W974" s="40"/>
    </row>
    <row r="975" spans="1:23" x14ac:dyDescent="0.3">
      <c r="A975" s="13">
        <v>44013</v>
      </c>
      <c r="B975">
        <v>21</v>
      </c>
      <c r="C975">
        <f t="shared" si="14"/>
        <v>30</v>
      </c>
      <c r="D975" s="17">
        <f t="shared" si="15"/>
        <v>-9</v>
      </c>
      <c r="E975">
        <f t="shared" si="16"/>
        <v>9</v>
      </c>
      <c r="F975">
        <f t="shared" si="17"/>
        <v>81</v>
      </c>
      <c r="G975" s="40">
        <f t="shared" si="19"/>
        <v>0.42857142857142855</v>
      </c>
      <c r="I975" s="13">
        <v>44013</v>
      </c>
      <c r="J975">
        <v>36</v>
      </c>
      <c r="K975" s="17">
        <f t="shared" si="18"/>
        <v>26</v>
      </c>
      <c r="L975" s="17">
        <f t="shared" si="20"/>
        <v>10</v>
      </c>
      <c r="M975">
        <f t="shared" si="21"/>
        <v>10</v>
      </c>
      <c r="N975">
        <f t="shared" si="22"/>
        <v>100</v>
      </c>
      <c r="O975" s="40">
        <f t="shared" si="23"/>
        <v>0.27777777777777779</v>
      </c>
      <c r="Q975" s="13">
        <v>44013</v>
      </c>
      <c r="R975">
        <v>23</v>
      </c>
      <c r="T975" s="17"/>
      <c r="W975" s="40"/>
    </row>
    <row r="976" spans="1:23" x14ac:dyDescent="0.3">
      <c r="A976" s="13">
        <v>44014</v>
      </c>
      <c r="B976">
        <v>22</v>
      </c>
      <c r="C976">
        <f t="shared" si="14"/>
        <v>21</v>
      </c>
      <c r="D976" s="17">
        <f t="shared" si="15"/>
        <v>1</v>
      </c>
      <c r="E976">
        <f t="shared" si="16"/>
        <v>1</v>
      </c>
      <c r="F976">
        <f t="shared" si="17"/>
        <v>1</v>
      </c>
      <c r="G976" s="40">
        <f t="shared" si="19"/>
        <v>4.5454545454545456E-2</v>
      </c>
      <c r="I976" s="13">
        <v>44014</v>
      </c>
      <c r="J976">
        <v>28</v>
      </c>
      <c r="K976" s="17">
        <f t="shared" si="18"/>
        <v>36</v>
      </c>
      <c r="L976" s="17">
        <f t="shared" si="20"/>
        <v>-8</v>
      </c>
      <c r="M976">
        <f t="shared" si="21"/>
        <v>8</v>
      </c>
      <c r="N976">
        <f t="shared" si="22"/>
        <v>64</v>
      </c>
      <c r="O976" s="40">
        <f t="shared" si="23"/>
        <v>0.2857142857142857</v>
      </c>
      <c r="Q976" s="13">
        <v>44014</v>
      </c>
      <c r="R976">
        <v>6</v>
      </c>
      <c r="T976" s="17"/>
      <c r="W976" s="40"/>
    </row>
    <row r="977" spans="1:23" x14ac:dyDescent="0.3">
      <c r="A977" s="13">
        <v>44015</v>
      </c>
      <c r="B977">
        <v>28</v>
      </c>
      <c r="C977">
        <f t="shared" si="14"/>
        <v>22</v>
      </c>
      <c r="D977" s="17">
        <f t="shared" si="15"/>
        <v>6</v>
      </c>
      <c r="E977">
        <f t="shared" si="16"/>
        <v>6</v>
      </c>
      <c r="F977">
        <f t="shared" si="17"/>
        <v>36</v>
      </c>
      <c r="G977" s="40">
        <f t="shared" si="19"/>
        <v>0.21428571428571427</v>
      </c>
      <c r="I977" s="13">
        <v>44015</v>
      </c>
      <c r="J977">
        <v>31</v>
      </c>
      <c r="K977" s="17">
        <f t="shared" si="18"/>
        <v>28</v>
      </c>
      <c r="L977" s="17">
        <f t="shared" si="20"/>
        <v>3</v>
      </c>
      <c r="M977">
        <f t="shared" si="21"/>
        <v>3</v>
      </c>
      <c r="N977">
        <f t="shared" si="22"/>
        <v>9</v>
      </c>
      <c r="O977" s="40">
        <f t="shared" si="23"/>
        <v>9.6774193548387094E-2</v>
      </c>
      <c r="Q977" s="13">
        <v>44015</v>
      </c>
      <c r="R977">
        <v>12</v>
      </c>
      <c r="T977" s="17"/>
      <c r="W977" s="40"/>
    </row>
    <row r="978" spans="1:23" x14ac:dyDescent="0.3">
      <c r="A978" s="13">
        <v>44016</v>
      </c>
      <c r="B978">
        <v>30</v>
      </c>
      <c r="C978">
        <f t="shared" si="14"/>
        <v>28</v>
      </c>
      <c r="D978" s="17">
        <f t="shared" si="15"/>
        <v>2</v>
      </c>
      <c r="E978">
        <f t="shared" si="16"/>
        <v>2</v>
      </c>
      <c r="F978">
        <f t="shared" si="17"/>
        <v>4</v>
      </c>
      <c r="G978" s="40">
        <f t="shared" si="19"/>
        <v>6.6666666666666666E-2</v>
      </c>
      <c r="I978" s="13">
        <v>44016</v>
      </c>
      <c r="J978">
        <v>36</v>
      </c>
      <c r="K978" s="17">
        <f t="shared" si="18"/>
        <v>31</v>
      </c>
      <c r="L978" s="17">
        <f t="shared" si="20"/>
        <v>5</v>
      </c>
      <c r="M978">
        <f t="shared" si="21"/>
        <v>5</v>
      </c>
      <c r="N978">
        <f t="shared" si="22"/>
        <v>25</v>
      </c>
      <c r="O978" s="40">
        <f t="shared" si="23"/>
        <v>0.1388888888888889</v>
      </c>
      <c r="Q978" s="13">
        <v>44016</v>
      </c>
      <c r="R978">
        <v>12</v>
      </c>
      <c r="T978" s="17"/>
      <c r="W978" s="40"/>
    </row>
    <row r="979" spans="1:23" x14ac:dyDescent="0.3">
      <c r="A979" s="13">
        <v>44017</v>
      </c>
      <c r="B979">
        <v>31</v>
      </c>
      <c r="C979">
        <f t="shared" si="14"/>
        <v>30</v>
      </c>
      <c r="D979" s="17">
        <f t="shared" si="15"/>
        <v>1</v>
      </c>
      <c r="E979">
        <f t="shared" si="16"/>
        <v>1</v>
      </c>
      <c r="F979">
        <f t="shared" si="17"/>
        <v>1</v>
      </c>
      <c r="G979" s="40">
        <f t="shared" si="19"/>
        <v>3.2258064516129031E-2</v>
      </c>
      <c r="I979" s="13">
        <v>44017</v>
      </c>
      <c r="J979">
        <v>22</v>
      </c>
      <c r="K979" s="17">
        <f t="shared" si="18"/>
        <v>36</v>
      </c>
      <c r="L979" s="17">
        <f t="shared" si="20"/>
        <v>-14</v>
      </c>
      <c r="M979">
        <f t="shared" si="21"/>
        <v>14</v>
      </c>
      <c r="N979">
        <f t="shared" si="22"/>
        <v>196</v>
      </c>
      <c r="O979" s="40">
        <f t="shared" si="23"/>
        <v>0.63636363636363635</v>
      </c>
      <c r="Q979" s="13">
        <v>44017</v>
      </c>
      <c r="R979">
        <v>14</v>
      </c>
      <c r="T979" s="17"/>
      <c r="W979" s="40"/>
    </row>
    <row r="980" spans="1:23" x14ac:dyDescent="0.3">
      <c r="A980" s="13">
        <v>44018</v>
      </c>
      <c r="B980">
        <v>34</v>
      </c>
      <c r="C980">
        <f t="shared" si="14"/>
        <v>31</v>
      </c>
      <c r="D980" s="17">
        <f t="shared" si="15"/>
        <v>3</v>
      </c>
      <c r="E980">
        <f t="shared" si="16"/>
        <v>3</v>
      </c>
      <c r="F980">
        <f t="shared" si="17"/>
        <v>9</v>
      </c>
      <c r="G980" s="40">
        <f t="shared" si="19"/>
        <v>8.8235294117647065E-2</v>
      </c>
      <c r="I980" s="13">
        <v>44018</v>
      </c>
      <c r="J980">
        <v>23</v>
      </c>
      <c r="K980" s="17">
        <f t="shared" si="18"/>
        <v>22</v>
      </c>
      <c r="L980" s="17">
        <f t="shared" si="20"/>
        <v>1</v>
      </c>
      <c r="M980">
        <f t="shared" si="21"/>
        <v>1</v>
      </c>
      <c r="N980">
        <f t="shared" si="22"/>
        <v>1</v>
      </c>
      <c r="O980" s="40">
        <f t="shared" si="23"/>
        <v>4.3478260869565216E-2</v>
      </c>
      <c r="Q980" s="13">
        <v>44018</v>
      </c>
      <c r="R980">
        <v>12</v>
      </c>
      <c r="T980" s="17"/>
      <c r="W980" s="40"/>
    </row>
    <row r="981" spans="1:23" x14ac:dyDescent="0.3">
      <c r="A981" s="13">
        <v>44019</v>
      </c>
      <c r="B981">
        <v>20</v>
      </c>
      <c r="C981">
        <f t="shared" si="14"/>
        <v>34</v>
      </c>
      <c r="D981" s="17">
        <f t="shared" si="15"/>
        <v>-14</v>
      </c>
      <c r="E981">
        <f t="shared" si="16"/>
        <v>14</v>
      </c>
      <c r="F981">
        <f t="shared" si="17"/>
        <v>196</v>
      </c>
      <c r="G981" s="40">
        <f t="shared" si="19"/>
        <v>0.7</v>
      </c>
      <c r="I981" s="13">
        <v>44019</v>
      </c>
      <c r="J981">
        <v>31</v>
      </c>
      <c r="K981" s="17">
        <f t="shared" si="18"/>
        <v>23</v>
      </c>
      <c r="L981" s="17">
        <f t="shared" si="20"/>
        <v>8</v>
      </c>
      <c r="M981">
        <f t="shared" si="21"/>
        <v>8</v>
      </c>
      <c r="N981">
        <f t="shared" si="22"/>
        <v>64</v>
      </c>
      <c r="O981" s="40">
        <f t="shared" si="23"/>
        <v>0.25806451612903225</v>
      </c>
      <c r="Q981" s="13">
        <v>44019</v>
      </c>
      <c r="R981">
        <v>11</v>
      </c>
      <c r="T981" s="17"/>
      <c r="W981" s="40"/>
    </row>
    <row r="982" spans="1:23" x14ac:dyDescent="0.3">
      <c r="A982" s="13">
        <v>44020</v>
      </c>
      <c r="B982">
        <v>28</v>
      </c>
      <c r="C982">
        <f t="shared" si="14"/>
        <v>20</v>
      </c>
      <c r="D982" s="17">
        <f t="shared" si="15"/>
        <v>8</v>
      </c>
      <c r="E982">
        <f t="shared" si="16"/>
        <v>8</v>
      </c>
      <c r="F982">
        <f t="shared" si="17"/>
        <v>64</v>
      </c>
      <c r="G982" s="40">
        <f t="shared" si="19"/>
        <v>0.2857142857142857</v>
      </c>
      <c r="I982" s="13">
        <v>44020</v>
      </c>
      <c r="J982">
        <v>25</v>
      </c>
      <c r="K982" s="17">
        <f t="shared" si="18"/>
        <v>31</v>
      </c>
      <c r="L982" s="17">
        <f t="shared" si="20"/>
        <v>-6</v>
      </c>
      <c r="M982">
        <f t="shared" si="21"/>
        <v>6</v>
      </c>
      <c r="N982">
        <f t="shared" si="22"/>
        <v>36</v>
      </c>
      <c r="O982" s="40">
        <f t="shared" si="23"/>
        <v>0.24</v>
      </c>
      <c r="Q982" s="13">
        <v>44020</v>
      </c>
      <c r="R982">
        <v>21</v>
      </c>
      <c r="T982" s="17"/>
      <c r="W982" s="40"/>
    </row>
    <row r="983" spans="1:23" x14ac:dyDescent="0.3">
      <c r="A983" s="13">
        <v>44021</v>
      </c>
      <c r="B983">
        <v>27</v>
      </c>
      <c r="C983">
        <f t="shared" si="14"/>
        <v>28</v>
      </c>
      <c r="D983" s="17">
        <f t="shared" si="15"/>
        <v>-1</v>
      </c>
      <c r="E983">
        <f t="shared" si="16"/>
        <v>1</v>
      </c>
      <c r="F983">
        <f t="shared" si="17"/>
        <v>1</v>
      </c>
      <c r="G983" s="40">
        <f t="shared" si="19"/>
        <v>3.7037037037037035E-2</v>
      </c>
      <c r="I983" s="13">
        <v>44021</v>
      </c>
      <c r="J983">
        <v>30</v>
      </c>
      <c r="K983" s="17">
        <f t="shared" si="18"/>
        <v>25</v>
      </c>
      <c r="L983" s="17">
        <f t="shared" si="20"/>
        <v>5</v>
      </c>
      <c r="M983">
        <f t="shared" si="21"/>
        <v>5</v>
      </c>
      <c r="N983">
        <f t="shared" si="22"/>
        <v>25</v>
      </c>
      <c r="O983" s="40">
        <f t="shared" si="23"/>
        <v>0.16666666666666666</v>
      </c>
      <c r="Q983" s="13">
        <v>44021</v>
      </c>
      <c r="R983">
        <v>11</v>
      </c>
      <c r="T983" s="17"/>
      <c r="W983" s="40"/>
    </row>
    <row r="984" spans="1:23" x14ac:dyDescent="0.3">
      <c r="A984" s="13">
        <v>44022</v>
      </c>
      <c r="B984">
        <v>28</v>
      </c>
      <c r="C984">
        <f t="shared" si="14"/>
        <v>27</v>
      </c>
      <c r="D984" s="17">
        <f t="shared" si="15"/>
        <v>1</v>
      </c>
      <c r="E984">
        <f t="shared" si="16"/>
        <v>1</v>
      </c>
      <c r="F984">
        <f t="shared" si="17"/>
        <v>1</v>
      </c>
      <c r="G984" s="40">
        <f t="shared" si="19"/>
        <v>3.5714285714285712E-2</v>
      </c>
      <c r="I984" s="13">
        <v>44022</v>
      </c>
      <c r="J984">
        <v>22</v>
      </c>
      <c r="K984" s="17">
        <f t="shared" si="18"/>
        <v>30</v>
      </c>
      <c r="L984" s="17">
        <f t="shared" si="20"/>
        <v>-8</v>
      </c>
      <c r="M984">
        <f t="shared" si="21"/>
        <v>8</v>
      </c>
      <c r="N984">
        <f t="shared" si="22"/>
        <v>64</v>
      </c>
      <c r="O984" s="40">
        <f t="shared" si="23"/>
        <v>0.36363636363636365</v>
      </c>
      <c r="Q984" s="13">
        <v>44022</v>
      </c>
      <c r="R984">
        <v>10</v>
      </c>
      <c r="T984" s="17"/>
      <c r="W984" s="40"/>
    </row>
    <row r="985" spans="1:23" x14ac:dyDescent="0.3">
      <c r="A985" s="13">
        <v>44023</v>
      </c>
      <c r="B985">
        <v>28</v>
      </c>
      <c r="C985">
        <f t="shared" si="14"/>
        <v>28</v>
      </c>
      <c r="D985" s="17">
        <f t="shared" si="15"/>
        <v>0</v>
      </c>
      <c r="E985">
        <f t="shared" si="16"/>
        <v>0</v>
      </c>
      <c r="F985">
        <f t="shared" si="17"/>
        <v>0</v>
      </c>
      <c r="G985" s="40">
        <f t="shared" si="19"/>
        <v>0</v>
      </c>
      <c r="I985" s="13">
        <v>44023</v>
      </c>
      <c r="J985">
        <v>27</v>
      </c>
      <c r="K985" s="17">
        <f t="shared" si="18"/>
        <v>22</v>
      </c>
      <c r="L985" s="17">
        <f t="shared" si="20"/>
        <v>5</v>
      </c>
      <c r="M985">
        <f t="shared" si="21"/>
        <v>5</v>
      </c>
      <c r="N985">
        <f t="shared" si="22"/>
        <v>25</v>
      </c>
      <c r="O985" s="40">
        <f t="shared" si="23"/>
        <v>0.18518518518518517</v>
      </c>
      <c r="Q985" s="13">
        <v>44023</v>
      </c>
      <c r="R985">
        <v>21</v>
      </c>
      <c r="T985" s="17"/>
      <c r="W985" s="40"/>
    </row>
    <row r="986" spans="1:23" x14ac:dyDescent="0.3">
      <c r="A986" s="13">
        <v>44024</v>
      </c>
      <c r="B986">
        <v>31</v>
      </c>
      <c r="C986">
        <f t="shared" si="14"/>
        <v>28</v>
      </c>
      <c r="D986" s="17">
        <f t="shared" si="15"/>
        <v>3</v>
      </c>
      <c r="E986">
        <f t="shared" si="16"/>
        <v>3</v>
      </c>
      <c r="F986">
        <f t="shared" si="17"/>
        <v>9</v>
      </c>
      <c r="G986" s="40">
        <f t="shared" si="19"/>
        <v>9.6774193548387094E-2</v>
      </c>
      <c r="I986" s="13">
        <v>44024</v>
      </c>
      <c r="J986">
        <v>21</v>
      </c>
      <c r="K986" s="17">
        <f t="shared" si="18"/>
        <v>27</v>
      </c>
      <c r="L986" s="17">
        <f t="shared" si="20"/>
        <v>-6</v>
      </c>
      <c r="M986">
        <f t="shared" si="21"/>
        <v>6</v>
      </c>
      <c r="N986">
        <f t="shared" si="22"/>
        <v>36</v>
      </c>
      <c r="O986" s="40">
        <f t="shared" si="23"/>
        <v>0.2857142857142857</v>
      </c>
      <c r="Q986" s="13">
        <v>44024</v>
      </c>
      <c r="R986">
        <v>8</v>
      </c>
      <c r="T986" s="17"/>
      <c r="W986" s="40"/>
    </row>
    <row r="987" spans="1:23" x14ac:dyDescent="0.3">
      <c r="A987" s="13">
        <v>44025</v>
      </c>
      <c r="B987">
        <v>28</v>
      </c>
      <c r="C987">
        <f t="shared" si="14"/>
        <v>31</v>
      </c>
      <c r="D987" s="17">
        <f t="shared" si="15"/>
        <v>-3</v>
      </c>
      <c r="E987">
        <f t="shared" si="16"/>
        <v>3</v>
      </c>
      <c r="F987">
        <f t="shared" si="17"/>
        <v>9</v>
      </c>
      <c r="G987" s="40">
        <f t="shared" si="19"/>
        <v>0.10714285714285714</v>
      </c>
      <c r="I987" s="13">
        <v>44025</v>
      </c>
      <c r="J987">
        <v>23</v>
      </c>
      <c r="K987" s="17">
        <f t="shared" si="18"/>
        <v>21</v>
      </c>
      <c r="L987" s="17">
        <f t="shared" si="20"/>
        <v>2</v>
      </c>
      <c r="M987">
        <f t="shared" si="21"/>
        <v>2</v>
      </c>
      <c r="N987">
        <f t="shared" si="22"/>
        <v>4</v>
      </c>
      <c r="O987" s="40">
        <f t="shared" si="23"/>
        <v>8.6956521739130432E-2</v>
      </c>
      <c r="Q987" s="13">
        <v>44025</v>
      </c>
      <c r="R987">
        <v>14</v>
      </c>
      <c r="T987" s="17"/>
      <c r="W987" s="40"/>
    </row>
    <row r="988" spans="1:23" x14ac:dyDescent="0.3">
      <c r="A988" s="13">
        <v>44026</v>
      </c>
      <c r="B988">
        <v>31</v>
      </c>
      <c r="C988">
        <f t="shared" si="14"/>
        <v>28</v>
      </c>
      <c r="D988" s="17">
        <f t="shared" si="15"/>
        <v>3</v>
      </c>
      <c r="E988">
        <f t="shared" si="16"/>
        <v>3</v>
      </c>
      <c r="F988">
        <f t="shared" si="17"/>
        <v>9</v>
      </c>
      <c r="G988" s="40">
        <f t="shared" si="19"/>
        <v>9.6774193548387094E-2</v>
      </c>
      <c r="I988" s="13">
        <v>44026</v>
      </c>
      <c r="J988">
        <v>29</v>
      </c>
      <c r="K988" s="17">
        <f t="shared" si="18"/>
        <v>23</v>
      </c>
      <c r="L988" s="17">
        <f t="shared" si="20"/>
        <v>6</v>
      </c>
      <c r="M988">
        <f t="shared" si="21"/>
        <v>6</v>
      </c>
      <c r="N988">
        <f t="shared" si="22"/>
        <v>36</v>
      </c>
      <c r="O988" s="40">
        <f t="shared" si="23"/>
        <v>0.20689655172413793</v>
      </c>
      <c r="Q988" s="13">
        <v>44026</v>
      </c>
      <c r="R988">
        <v>17</v>
      </c>
      <c r="T988" s="17"/>
      <c r="W988" s="40"/>
    </row>
    <row r="989" spans="1:23" x14ac:dyDescent="0.3">
      <c r="A989" s="13">
        <v>44027</v>
      </c>
      <c r="B989">
        <v>26</v>
      </c>
      <c r="C989">
        <f t="shared" si="14"/>
        <v>31</v>
      </c>
      <c r="D989" s="17">
        <f t="shared" si="15"/>
        <v>-5</v>
      </c>
      <c r="E989">
        <f t="shared" si="16"/>
        <v>5</v>
      </c>
      <c r="F989">
        <f t="shared" si="17"/>
        <v>25</v>
      </c>
      <c r="G989" s="40">
        <f t="shared" si="19"/>
        <v>0.19230769230769232</v>
      </c>
      <c r="I989" s="13">
        <v>44027</v>
      </c>
      <c r="J989">
        <v>28</v>
      </c>
      <c r="K989" s="17">
        <f t="shared" si="18"/>
        <v>29</v>
      </c>
      <c r="L989" s="17">
        <f t="shared" si="20"/>
        <v>-1</v>
      </c>
      <c r="M989">
        <f t="shared" si="21"/>
        <v>1</v>
      </c>
      <c r="N989">
        <f t="shared" si="22"/>
        <v>1</v>
      </c>
      <c r="O989" s="40">
        <f t="shared" si="23"/>
        <v>3.5714285714285712E-2</v>
      </c>
      <c r="Q989" s="13">
        <v>44027</v>
      </c>
      <c r="R989">
        <v>16</v>
      </c>
      <c r="T989" s="17"/>
      <c r="W989" s="40"/>
    </row>
    <row r="990" spans="1:23" x14ac:dyDescent="0.3">
      <c r="A990" s="13">
        <v>44028</v>
      </c>
      <c r="B990">
        <v>33</v>
      </c>
      <c r="C990">
        <f t="shared" si="14"/>
        <v>26</v>
      </c>
      <c r="D990" s="17">
        <f t="shared" si="15"/>
        <v>7</v>
      </c>
      <c r="E990">
        <f t="shared" si="16"/>
        <v>7</v>
      </c>
      <c r="F990">
        <f t="shared" si="17"/>
        <v>49</v>
      </c>
      <c r="G990" s="40">
        <f t="shared" si="19"/>
        <v>0.21212121212121213</v>
      </c>
      <c r="I990" s="13">
        <v>44028</v>
      </c>
      <c r="J990">
        <v>32</v>
      </c>
      <c r="K990" s="17">
        <f t="shared" si="18"/>
        <v>28</v>
      </c>
      <c r="L990" s="17">
        <f t="shared" si="20"/>
        <v>4</v>
      </c>
      <c r="M990">
        <f t="shared" si="21"/>
        <v>4</v>
      </c>
      <c r="N990">
        <f t="shared" si="22"/>
        <v>16</v>
      </c>
      <c r="O990" s="40">
        <f t="shared" si="23"/>
        <v>0.125</v>
      </c>
      <c r="Q990" s="13">
        <v>44028</v>
      </c>
      <c r="R990">
        <v>15</v>
      </c>
      <c r="T990" s="17"/>
      <c r="W990" s="40"/>
    </row>
    <row r="991" spans="1:23" x14ac:dyDescent="0.3">
      <c r="A991" s="13">
        <v>44029</v>
      </c>
      <c r="B991">
        <v>33</v>
      </c>
      <c r="C991">
        <f t="shared" si="14"/>
        <v>33</v>
      </c>
      <c r="D991" s="17">
        <f t="shared" si="15"/>
        <v>0</v>
      </c>
      <c r="E991">
        <f t="shared" si="16"/>
        <v>0</v>
      </c>
      <c r="F991">
        <f t="shared" si="17"/>
        <v>0</v>
      </c>
      <c r="G991" s="40">
        <f t="shared" si="19"/>
        <v>0</v>
      </c>
      <c r="I991" s="13">
        <v>44029</v>
      </c>
      <c r="J991">
        <v>30</v>
      </c>
      <c r="K991" s="17">
        <f t="shared" si="18"/>
        <v>32</v>
      </c>
      <c r="L991" s="17">
        <f t="shared" si="20"/>
        <v>-2</v>
      </c>
      <c r="M991">
        <f t="shared" si="21"/>
        <v>2</v>
      </c>
      <c r="N991">
        <f t="shared" si="22"/>
        <v>4</v>
      </c>
      <c r="O991" s="40">
        <f t="shared" si="23"/>
        <v>6.6666666666666666E-2</v>
      </c>
      <c r="Q991" s="13">
        <v>44029</v>
      </c>
      <c r="R991">
        <v>9</v>
      </c>
      <c r="T991" s="17"/>
      <c r="W991" s="40"/>
    </row>
    <row r="992" spans="1:23" x14ac:dyDescent="0.3">
      <c r="A992" s="13">
        <v>44030</v>
      </c>
      <c r="B992">
        <v>34</v>
      </c>
      <c r="C992">
        <f t="shared" si="14"/>
        <v>33</v>
      </c>
      <c r="D992" s="17">
        <f t="shared" si="15"/>
        <v>1</v>
      </c>
      <c r="E992">
        <f t="shared" si="16"/>
        <v>1</v>
      </c>
      <c r="F992">
        <f t="shared" si="17"/>
        <v>1</v>
      </c>
      <c r="G992" s="40">
        <f t="shared" si="19"/>
        <v>2.9411764705882353E-2</v>
      </c>
      <c r="I992" s="13">
        <v>44030</v>
      </c>
      <c r="J992">
        <v>22</v>
      </c>
      <c r="K992" s="17">
        <f t="shared" si="18"/>
        <v>30</v>
      </c>
      <c r="L992" s="17">
        <f t="shared" si="20"/>
        <v>-8</v>
      </c>
      <c r="M992">
        <f t="shared" si="21"/>
        <v>8</v>
      </c>
      <c r="N992">
        <f t="shared" si="22"/>
        <v>64</v>
      </c>
      <c r="O992" s="40">
        <f t="shared" si="23"/>
        <v>0.36363636363636365</v>
      </c>
      <c r="Q992" s="13">
        <v>44030</v>
      </c>
      <c r="R992">
        <v>21</v>
      </c>
      <c r="T992" s="17"/>
      <c r="W992" s="40"/>
    </row>
    <row r="993" spans="1:23" x14ac:dyDescent="0.3">
      <c r="A993" s="13">
        <v>44031</v>
      </c>
      <c r="B993">
        <v>25</v>
      </c>
      <c r="C993">
        <f t="shared" si="14"/>
        <v>34</v>
      </c>
      <c r="D993" s="17">
        <f t="shared" si="15"/>
        <v>-9</v>
      </c>
      <c r="E993">
        <f t="shared" si="16"/>
        <v>9</v>
      </c>
      <c r="F993">
        <f t="shared" si="17"/>
        <v>81</v>
      </c>
      <c r="G993" s="40">
        <f t="shared" si="19"/>
        <v>0.36</v>
      </c>
      <c r="I993" s="13">
        <v>44031</v>
      </c>
      <c r="J993">
        <v>25</v>
      </c>
      <c r="K993" s="17">
        <f t="shared" si="18"/>
        <v>22</v>
      </c>
      <c r="L993" s="17">
        <f t="shared" si="20"/>
        <v>3</v>
      </c>
      <c r="M993">
        <f t="shared" si="21"/>
        <v>3</v>
      </c>
      <c r="N993">
        <f t="shared" si="22"/>
        <v>9</v>
      </c>
      <c r="O993" s="40">
        <f t="shared" si="23"/>
        <v>0.12</v>
      </c>
      <c r="Q993" s="13">
        <v>44031</v>
      </c>
      <c r="R993">
        <v>19</v>
      </c>
      <c r="T993" s="17"/>
      <c r="W993" s="40"/>
    </row>
    <row r="994" spans="1:23" x14ac:dyDescent="0.3">
      <c r="A994" s="13">
        <v>44032</v>
      </c>
      <c r="B994">
        <v>32</v>
      </c>
      <c r="C994">
        <f t="shared" si="14"/>
        <v>25</v>
      </c>
      <c r="D994" s="17">
        <f t="shared" si="15"/>
        <v>7</v>
      </c>
      <c r="E994">
        <f t="shared" si="16"/>
        <v>7</v>
      </c>
      <c r="F994">
        <f t="shared" si="17"/>
        <v>49</v>
      </c>
      <c r="G994" s="40">
        <f t="shared" si="19"/>
        <v>0.21875</v>
      </c>
      <c r="I994" s="13">
        <v>44032</v>
      </c>
      <c r="J994">
        <v>28</v>
      </c>
      <c r="K994" s="17">
        <f t="shared" si="18"/>
        <v>25</v>
      </c>
      <c r="L994" s="17">
        <f t="shared" si="20"/>
        <v>3</v>
      </c>
      <c r="M994">
        <f t="shared" si="21"/>
        <v>3</v>
      </c>
      <c r="N994">
        <f t="shared" si="22"/>
        <v>9</v>
      </c>
      <c r="O994" s="40">
        <f t="shared" si="23"/>
        <v>0.10714285714285714</v>
      </c>
      <c r="Q994" s="13">
        <v>44032</v>
      </c>
      <c r="R994">
        <v>18</v>
      </c>
      <c r="T994" s="17"/>
      <c r="W994" s="40"/>
    </row>
    <row r="995" spans="1:23" x14ac:dyDescent="0.3">
      <c r="A995" s="13">
        <v>44033</v>
      </c>
      <c r="B995">
        <v>26</v>
      </c>
      <c r="C995">
        <f t="shared" si="14"/>
        <v>32</v>
      </c>
      <c r="D995" s="17">
        <f t="shared" si="15"/>
        <v>-6</v>
      </c>
      <c r="E995">
        <f t="shared" si="16"/>
        <v>6</v>
      </c>
      <c r="F995">
        <f t="shared" si="17"/>
        <v>36</v>
      </c>
      <c r="G995" s="40">
        <f t="shared" si="19"/>
        <v>0.23076923076923078</v>
      </c>
      <c r="I995" s="13">
        <v>44033</v>
      </c>
      <c r="J995">
        <v>24</v>
      </c>
      <c r="K995" s="17">
        <f t="shared" si="18"/>
        <v>28</v>
      </c>
      <c r="L995" s="17">
        <f t="shared" si="20"/>
        <v>-4</v>
      </c>
      <c r="M995">
        <f t="shared" si="21"/>
        <v>4</v>
      </c>
      <c r="N995">
        <f t="shared" si="22"/>
        <v>16</v>
      </c>
      <c r="O995" s="40">
        <f t="shared" si="23"/>
        <v>0.16666666666666666</v>
      </c>
      <c r="Q995" s="13">
        <v>44033</v>
      </c>
      <c r="R995">
        <v>11</v>
      </c>
      <c r="T995" s="17"/>
      <c r="W995" s="40"/>
    </row>
    <row r="996" spans="1:23" x14ac:dyDescent="0.3">
      <c r="A996" s="13">
        <v>44034</v>
      </c>
      <c r="B996">
        <v>24</v>
      </c>
      <c r="C996">
        <f t="shared" si="14"/>
        <v>26</v>
      </c>
      <c r="D996" s="17">
        <f t="shared" si="15"/>
        <v>-2</v>
      </c>
      <c r="E996">
        <f t="shared" si="16"/>
        <v>2</v>
      </c>
      <c r="F996">
        <f t="shared" si="17"/>
        <v>4</v>
      </c>
      <c r="G996" s="40">
        <f t="shared" si="19"/>
        <v>8.3333333333333329E-2</v>
      </c>
      <c r="I996" s="13">
        <v>44034</v>
      </c>
      <c r="J996">
        <v>26</v>
      </c>
      <c r="K996" s="17">
        <f t="shared" si="18"/>
        <v>24</v>
      </c>
      <c r="L996" s="17">
        <f t="shared" si="20"/>
        <v>2</v>
      </c>
      <c r="M996">
        <f t="shared" si="21"/>
        <v>2</v>
      </c>
      <c r="N996">
        <f t="shared" si="22"/>
        <v>4</v>
      </c>
      <c r="O996" s="40">
        <f t="shared" si="23"/>
        <v>7.6923076923076927E-2</v>
      </c>
      <c r="Q996" s="13">
        <v>44034</v>
      </c>
      <c r="R996">
        <v>15</v>
      </c>
      <c r="T996" s="17"/>
      <c r="W996" s="40"/>
    </row>
    <row r="997" spans="1:23" x14ac:dyDescent="0.3">
      <c r="A997" s="13">
        <v>44035</v>
      </c>
      <c r="B997">
        <v>24</v>
      </c>
      <c r="C997">
        <f t="shared" si="14"/>
        <v>24</v>
      </c>
      <c r="D997" s="17">
        <f t="shared" si="15"/>
        <v>0</v>
      </c>
      <c r="E997">
        <f t="shared" si="16"/>
        <v>0</v>
      </c>
      <c r="F997">
        <f t="shared" si="17"/>
        <v>0</v>
      </c>
      <c r="G997" s="40">
        <f t="shared" si="19"/>
        <v>0</v>
      </c>
      <c r="I997" s="13">
        <v>44035</v>
      </c>
      <c r="J997">
        <v>32</v>
      </c>
      <c r="K997" s="17">
        <f t="shared" si="18"/>
        <v>26</v>
      </c>
      <c r="L997" s="17">
        <f t="shared" si="20"/>
        <v>6</v>
      </c>
      <c r="M997">
        <f t="shared" si="21"/>
        <v>6</v>
      </c>
      <c r="N997">
        <f t="shared" si="22"/>
        <v>36</v>
      </c>
      <c r="O997" s="40">
        <f t="shared" si="23"/>
        <v>0.1875</v>
      </c>
      <c r="Q997" s="13">
        <v>44035</v>
      </c>
      <c r="R997">
        <v>8</v>
      </c>
      <c r="T997" s="17"/>
      <c r="W997" s="40"/>
    </row>
    <row r="998" spans="1:23" x14ac:dyDescent="0.3">
      <c r="A998" s="13">
        <v>44036</v>
      </c>
      <c r="B998">
        <v>30</v>
      </c>
      <c r="C998">
        <f t="shared" si="14"/>
        <v>24</v>
      </c>
      <c r="D998" s="17">
        <f t="shared" si="15"/>
        <v>6</v>
      </c>
      <c r="E998">
        <f t="shared" si="16"/>
        <v>6</v>
      </c>
      <c r="F998">
        <f t="shared" si="17"/>
        <v>36</v>
      </c>
      <c r="G998" s="40">
        <f t="shared" si="19"/>
        <v>0.2</v>
      </c>
      <c r="I998" s="13">
        <v>44036</v>
      </c>
      <c r="J998">
        <v>27</v>
      </c>
      <c r="K998" s="17">
        <f t="shared" si="18"/>
        <v>32</v>
      </c>
      <c r="L998" s="17">
        <f t="shared" si="20"/>
        <v>-5</v>
      </c>
      <c r="M998">
        <f t="shared" si="21"/>
        <v>5</v>
      </c>
      <c r="N998">
        <f t="shared" si="22"/>
        <v>25</v>
      </c>
      <c r="O998" s="40">
        <f t="shared" si="23"/>
        <v>0.18518518518518517</v>
      </c>
      <c r="Q998" s="13">
        <v>44036</v>
      </c>
      <c r="R998">
        <v>12</v>
      </c>
      <c r="T998" s="17"/>
      <c r="W998" s="40"/>
    </row>
    <row r="999" spans="1:23" x14ac:dyDescent="0.3">
      <c r="A999" s="13">
        <v>44037</v>
      </c>
      <c r="B999">
        <v>27</v>
      </c>
      <c r="C999">
        <f t="shared" si="14"/>
        <v>30</v>
      </c>
      <c r="D999" s="17">
        <f t="shared" si="15"/>
        <v>-3</v>
      </c>
      <c r="E999">
        <f t="shared" si="16"/>
        <v>3</v>
      </c>
      <c r="F999">
        <f t="shared" si="17"/>
        <v>9</v>
      </c>
      <c r="G999" s="40">
        <f t="shared" si="19"/>
        <v>0.1111111111111111</v>
      </c>
      <c r="I999" s="13">
        <v>44037</v>
      </c>
      <c r="J999">
        <v>22</v>
      </c>
      <c r="K999" s="17">
        <f t="shared" si="18"/>
        <v>27</v>
      </c>
      <c r="L999" s="17">
        <f t="shared" si="20"/>
        <v>-5</v>
      </c>
      <c r="M999">
        <f t="shared" si="21"/>
        <v>5</v>
      </c>
      <c r="N999">
        <f t="shared" si="22"/>
        <v>25</v>
      </c>
      <c r="O999" s="40">
        <f t="shared" si="23"/>
        <v>0.22727272727272727</v>
      </c>
      <c r="Q999" s="13">
        <v>44037</v>
      </c>
      <c r="R999">
        <v>15</v>
      </c>
      <c r="T999" s="17"/>
      <c r="W999" s="40"/>
    </row>
    <row r="1000" spans="1:23" x14ac:dyDescent="0.3">
      <c r="A1000" s="13">
        <v>44038</v>
      </c>
      <c r="B1000">
        <v>35</v>
      </c>
      <c r="C1000">
        <f t="shared" si="14"/>
        <v>27</v>
      </c>
      <c r="D1000" s="17">
        <f t="shared" si="15"/>
        <v>8</v>
      </c>
      <c r="E1000">
        <f t="shared" si="16"/>
        <v>8</v>
      </c>
      <c r="F1000">
        <f t="shared" si="17"/>
        <v>64</v>
      </c>
      <c r="G1000" s="40">
        <f t="shared" si="19"/>
        <v>0.22857142857142856</v>
      </c>
      <c r="I1000" s="13">
        <v>44038</v>
      </c>
      <c r="J1000">
        <v>26</v>
      </c>
      <c r="K1000" s="17">
        <f t="shared" si="18"/>
        <v>22</v>
      </c>
      <c r="L1000" s="17">
        <f t="shared" si="20"/>
        <v>4</v>
      </c>
      <c r="M1000">
        <f t="shared" si="21"/>
        <v>4</v>
      </c>
      <c r="N1000">
        <f t="shared" si="22"/>
        <v>16</v>
      </c>
      <c r="O1000" s="40">
        <f t="shared" si="23"/>
        <v>0.15384615384615385</v>
      </c>
      <c r="Q1000" s="13">
        <v>44038</v>
      </c>
      <c r="R1000">
        <v>11</v>
      </c>
      <c r="T1000" s="17"/>
      <c r="W1000" s="40"/>
    </row>
    <row r="1001" spans="1:23" x14ac:dyDescent="0.3">
      <c r="A1001" s="13">
        <v>44039</v>
      </c>
      <c r="B1001">
        <v>25</v>
      </c>
      <c r="C1001">
        <f t="shared" si="14"/>
        <v>35</v>
      </c>
      <c r="D1001" s="17">
        <f t="shared" si="15"/>
        <v>-10</v>
      </c>
      <c r="E1001">
        <f t="shared" si="16"/>
        <v>10</v>
      </c>
      <c r="F1001">
        <f t="shared" si="17"/>
        <v>100</v>
      </c>
      <c r="G1001" s="40">
        <f t="shared" si="19"/>
        <v>0.4</v>
      </c>
      <c r="I1001" s="13">
        <v>44039</v>
      </c>
      <c r="J1001">
        <v>30</v>
      </c>
      <c r="K1001" s="17">
        <f t="shared" si="18"/>
        <v>26</v>
      </c>
      <c r="L1001" s="17">
        <f t="shared" si="20"/>
        <v>4</v>
      </c>
      <c r="M1001">
        <f t="shared" si="21"/>
        <v>4</v>
      </c>
      <c r="N1001">
        <f t="shared" si="22"/>
        <v>16</v>
      </c>
      <c r="O1001" s="40">
        <f t="shared" si="23"/>
        <v>0.13333333333333333</v>
      </c>
      <c r="Q1001" s="13">
        <v>44039</v>
      </c>
      <c r="R1001">
        <v>22</v>
      </c>
      <c r="T1001" s="17"/>
      <c r="W1001" s="40"/>
    </row>
    <row r="1002" spans="1:23" x14ac:dyDescent="0.3">
      <c r="A1002" s="13">
        <v>44040</v>
      </c>
      <c r="B1002">
        <v>23</v>
      </c>
      <c r="C1002">
        <f t="shared" si="14"/>
        <v>25</v>
      </c>
      <c r="D1002" s="17">
        <f t="shared" si="15"/>
        <v>-2</v>
      </c>
      <c r="E1002">
        <f t="shared" si="16"/>
        <v>2</v>
      </c>
      <c r="F1002">
        <f t="shared" si="17"/>
        <v>4</v>
      </c>
      <c r="G1002" s="40">
        <f t="shared" si="19"/>
        <v>8.6956521739130432E-2</v>
      </c>
      <c r="I1002" s="13">
        <v>44040</v>
      </c>
      <c r="J1002">
        <v>26</v>
      </c>
      <c r="K1002" s="17">
        <f t="shared" si="18"/>
        <v>30</v>
      </c>
      <c r="L1002" s="17">
        <f t="shared" si="20"/>
        <v>-4</v>
      </c>
      <c r="M1002">
        <f t="shared" si="21"/>
        <v>4</v>
      </c>
      <c r="N1002">
        <f t="shared" si="22"/>
        <v>16</v>
      </c>
      <c r="O1002" s="40">
        <f t="shared" si="23"/>
        <v>0.15384615384615385</v>
      </c>
      <c r="Q1002" s="13">
        <v>44040</v>
      </c>
      <c r="R1002">
        <v>11</v>
      </c>
      <c r="T1002" s="17"/>
      <c r="W1002" s="40"/>
    </row>
    <row r="1003" spans="1:23" x14ac:dyDescent="0.3">
      <c r="A1003" s="13">
        <v>44041</v>
      </c>
      <c r="B1003">
        <v>13</v>
      </c>
      <c r="C1003">
        <f t="shared" ref="C1003:C1066" si="24">B1002</f>
        <v>23</v>
      </c>
      <c r="D1003" s="17">
        <f t="shared" ref="D1003:D1066" si="25">B1003-C1003</f>
        <v>-10</v>
      </c>
      <c r="E1003">
        <f t="shared" ref="E1003:E1066" si="26">ABS(D1003)</f>
        <v>10</v>
      </c>
      <c r="F1003">
        <f t="shared" ref="F1003:F1066" si="27">E1003^2</f>
        <v>100</v>
      </c>
      <c r="G1003" s="40">
        <f t="shared" si="19"/>
        <v>0.76923076923076927</v>
      </c>
      <c r="I1003" s="13">
        <v>44041</v>
      </c>
      <c r="J1003">
        <v>29</v>
      </c>
      <c r="K1003" s="17">
        <f t="shared" ref="K1003:K1066" si="28">J1002</f>
        <v>26</v>
      </c>
      <c r="L1003" s="17">
        <f t="shared" si="20"/>
        <v>3</v>
      </c>
      <c r="M1003">
        <f t="shared" si="21"/>
        <v>3</v>
      </c>
      <c r="N1003">
        <f t="shared" si="22"/>
        <v>9</v>
      </c>
      <c r="O1003" s="40">
        <f t="shared" si="23"/>
        <v>0.10344827586206896</v>
      </c>
      <c r="Q1003" s="13">
        <v>44041</v>
      </c>
      <c r="R1003">
        <v>10</v>
      </c>
      <c r="T1003" s="17"/>
      <c r="W1003" s="40"/>
    </row>
    <row r="1004" spans="1:23" x14ac:dyDescent="0.3">
      <c r="A1004" s="13">
        <v>44042</v>
      </c>
      <c r="B1004">
        <v>18</v>
      </c>
      <c r="C1004">
        <f t="shared" si="24"/>
        <v>13</v>
      </c>
      <c r="D1004" s="17">
        <f t="shared" si="25"/>
        <v>5</v>
      </c>
      <c r="E1004">
        <f t="shared" si="26"/>
        <v>5</v>
      </c>
      <c r="F1004">
        <f t="shared" si="27"/>
        <v>25</v>
      </c>
      <c r="G1004" s="40">
        <f t="shared" si="19"/>
        <v>0.27777777777777779</v>
      </c>
      <c r="I1004" s="13">
        <v>44042</v>
      </c>
      <c r="J1004">
        <v>31</v>
      </c>
      <c r="K1004" s="17">
        <f t="shared" si="28"/>
        <v>29</v>
      </c>
      <c r="L1004" s="17">
        <f t="shared" si="20"/>
        <v>2</v>
      </c>
      <c r="M1004">
        <f t="shared" si="21"/>
        <v>2</v>
      </c>
      <c r="N1004">
        <f t="shared" si="22"/>
        <v>4</v>
      </c>
      <c r="O1004" s="40">
        <f t="shared" si="23"/>
        <v>6.4516129032258063E-2</v>
      </c>
      <c r="Q1004" s="13">
        <v>44042</v>
      </c>
      <c r="R1004">
        <v>8</v>
      </c>
      <c r="T1004" s="17"/>
      <c r="W1004" s="40"/>
    </row>
    <row r="1005" spans="1:23" x14ac:dyDescent="0.3">
      <c r="A1005" s="13">
        <v>44043</v>
      </c>
      <c r="B1005">
        <v>26</v>
      </c>
      <c r="C1005">
        <f t="shared" si="24"/>
        <v>18</v>
      </c>
      <c r="D1005" s="17">
        <f t="shared" si="25"/>
        <v>8</v>
      </c>
      <c r="E1005">
        <f t="shared" si="26"/>
        <v>8</v>
      </c>
      <c r="F1005">
        <f t="shared" si="27"/>
        <v>64</v>
      </c>
      <c r="G1005" s="40">
        <f t="shared" ref="G1005:G1068" si="29">E1005/B1005</f>
        <v>0.30769230769230771</v>
      </c>
      <c r="I1005" s="13">
        <v>44043</v>
      </c>
      <c r="J1005">
        <v>29</v>
      </c>
      <c r="K1005" s="17">
        <f t="shared" si="28"/>
        <v>31</v>
      </c>
      <c r="L1005" s="17">
        <f t="shared" si="20"/>
        <v>-2</v>
      </c>
      <c r="M1005">
        <f t="shared" si="21"/>
        <v>2</v>
      </c>
      <c r="N1005">
        <f t="shared" si="22"/>
        <v>4</v>
      </c>
      <c r="O1005" s="40">
        <f t="shared" si="23"/>
        <v>6.8965517241379309E-2</v>
      </c>
      <c r="Q1005" s="13">
        <v>44043</v>
      </c>
      <c r="R1005">
        <v>10</v>
      </c>
      <c r="T1005" s="17"/>
      <c r="W1005" s="40"/>
    </row>
    <row r="1006" spans="1:23" x14ac:dyDescent="0.3">
      <c r="A1006" s="13">
        <v>44044</v>
      </c>
      <c r="B1006">
        <v>27</v>
      </c>
      <c r="C1006">
        <f t="shared" si="24"/>
        <v>26</v>
      </c>
      <c r="D1006" s="17">
        <f t="shared" si="25"/>
        <v>1</v>
      </c>
      <c r="E1006">
        <f t="shared" si="26"/>
        <v>1</v>
      </c>
      <c r="F1006">
        <f t="shared" si="27"/>
        <v>1</v>
      </c>
      <c r="G1006" s="40">
        <f t="shared" si="29"/>
        <v>3.7037037037037035E-2</v>
      </c>
      <c r="I1006" s="13">
        <v>44044</v>
      </c>
      <c r="J1006">
        <v>20</v>
      </c>
      <c r="K1006" s="17">
        <f t="shared" si="28"/>
        <v>29</v>
      </c>
      <c r="L1006" s="17">
        <f t="shared" si="20"/>
        <v>-9</v>
      </c>
      <c r="M1006">
        <f t="shared" si="21"/>
        <v>9</v>
      </c>
      <c r="N1006">
        <f t="shared" si="22"/>
        <v>81</v>
      </c>
      <c r="O1006" s="40">
        <f t="shared" si="23"/>
        <v>0.45</v>
      </c>
      <c r="Q1006" s="13">
        <v>44044</v>
      </c>
      <c r="R1006">
        <v>10</v>
      </c>
      <c r="T1006" s="17"/>
      <c r="W1006" s="40"/>
    </row>
    <row r="1007" spans="1:23" x14ac:dyDescent="0.3">
      <c r="A1007" s="13">
        <v>44045</v>
      </c>
      <c r="B1007">
        <v>26</v>
      </c>
      <c r="C1007">
        <f t="shared" si="24"/>
        <v>27</v>
      </c>
      <c r="D1007" s="17">
        <f t="shared" si="25"/>
        <v>-1</v>
      </c>
      <c r="E1007">
        <f t="shared" si="26"/>
        <v>1</v>
      </c>
      <c r="F1007">
        <f t="shared" si="27"/>
        <v>1</v>
      </c>
      <c r="G1007" s="40">
        <f t="shared" si="29"/>
        <v>3.8461538461538464E-2</v>
      </c>
      <c r="I1007" s="13">
        <v>44045</v>
      </c>
      <c r="J1007">
        <v>27</v>
      </c>
      <c r="K1007" s="17">
        <f t="shared" si="28"/>
        <v>20</v>
      </c>
      <c r="L1007" s="17">
        <f t="shared" si="20"/>
        <v>7</v>
      </c>
      <c r="M1007">
        <f t="shared" si="21"/>
        <v>7</v>
      </c>
      <c r="N1007">
        <f t="shared" si="22"/>
        <v>49</v>
      </c>
      <c r="O1007" s="40">
        <f t="shared" si="23"/>
        <v>0.25925925925925924</v>
      </c>
      <c r="Q1007" s="13">
        <v>44045</v>
      </c>
      <c r="R1007">
        <v>16</v>
      </c>
      <c r="T1007" s="17"/>
      <c r="W1007" s="40"/>
    </row>
    <row r="1008" spans="1:23" x14ac:dyDescent="0.3">
      <c r="A1008" s="13">
        <v>44046</v>
      </c>
      <c r="B1008">
        <v>27</v>
      </c>
      <c r="C1008">
        <f t="shared" si="24"/>
        <v>26</v>
      </c>
      <c r="D1008" s="17">
        <f t="shared" si="25"/>
        <v>1</v>
      </c>
      <c r="E1008">
        <f t="shared" si="26"/>
        <v>1</v>
      </c>
      <c r="F1008">
        <f t="shared" si="27"/>
        <v>1</v>
      </c>
      <c r="G1008" s="40">
        <f t="shared" si="29"/>
        <v>3.7037037037037035E-2</v>
      </c>
      <c r="I1008" s="13">
        <v>44046</v>
      </c>
      <c r="J1008">
        <v>23</v>
      </c>
      <c r="K1008" s="17">
        <f t="shared" si="28"/>
        <v>27</v>
      </c>
      <c r="L1008" s="17">
        <f t="shared" si="20"/>
        <v>-4</v>
      </c>
      <c r="M1008">
        <f t="shared" si="21"/>
        <v>4</v>
      </c>
      <c r="N1008">
        <f t="shared" si="22"/>
        <v>16</v>
      </c>
      <c r="O1008" s="40">
        <f t="shared" si="23"/>
        <v>0.17391304347826086</v>
      </c>
      <c r="Q1008" s="13">
        <v>44046</v>
      </c>
      <c r="R1008">
        <v>12</v>
      </c>
      <c r="T1008" s="17"/>
      <c r="W1008" s="40"/>
    </row>
    <row r="1009" spans="1:23" x14ac:dyDescent="0.3">
      <c r="A1009" s="13">
        <v>44047</v>
      </c>
      <c r="B1009">
        <v>19</v>
      </c>
      <c r="C1009">
        <f t="shared" si="24"/>
        <v>27</v>
      </c>
      <c r="D1009" s="17">
        <f t="shared" si="25"/>
        <v>-8</v>
      </c>
      <c r="E1009">
        <f t="shared" si="26"/>
        <v>8</v>
      </c>
      <c r="F1009">
        <f t="shared" si="27"/>
        <v>64</v>
      </c>
      <c r="G1009" s="40">
        <f t="shared" si="29"/>
        <v>0.42105263157894735</v>
      </c>
      <c r="I1009" s="13">
        <v>44047</v>
      </c>
      <c r="J1009">
        <v>37</v>
      </c>
      <c r="K1009" s="17">
        <f t="shared" si="28"/>
        <v>23</v>
      </c>
      <c r="L1009" s="17">
        <f t="shared" si="20"/>
        <v>14</v>
      </c>
      <c r="M1009">
        <f t="shared" si="21"/>
        <v>14</v>
      </c>
      <c r="N1009">
        <f t="shared" si="22"/>
        <v>196</v>
      </c>
      <c r="O1009" s="40">
        <f t="shared" si="23"/>
        <v>0.3783783783783784</v>
      </c>
      <c r="Q1009" s="13">
        <v>44047</v>
      </c>
      <c r="R1009">
        <v>15</v>
      </c>
      <c r="T1009" s="17"/>
      <c r="W1009" s="40"/>
    </row>
    <row r="1010" spans="1:23" x14ac:dyDescent="0.3">
      <c r="A1010" s="13">
        <v>44048</v>
      </c>
      <c r="B1010">
        <v>24</v>
      </c>
      <c r="C1010">
        <f t="shared" si="24"/>
        <v>19</v>
      </c>
      <c r="D1010" s="17">
        <f t="shared" si="25"/>
        <v>5</v>
      </c>
      <c r="E1010">
        <f t="shared" si="26"/>
        <v>5</v>
      </c>
      <c r="F1010">
        <f t="shared" si="27"/>
        <v>25</v>
      </c>
      <c r="G1010" s="40">
        <f t="shared" si="29"/>
        <v>0.20833333333333334</v>
      </c>
      <c r="I1010" s="13">
        <v>44048</v>
      </c>
      <c r="J1010">
        <v>36</v>
      </c>
      <c r="K1010" s="17">
        <f t="shared" si="28"/>
        <v>37</v>
      </c>
      <c r="L1010" s="17">
        <f t="shared" ref="L1010:L1073" si="30">J1010-K1010</f>
        <v>-1</v>
      </c>
      <c r="M1010">
        <f t="shared" ref="M1010:M1073" si="31">ABS(L1010)</f>
        <v>1</v>
      </c>
      <c r="N1010">
        <f t="shared" ref="N1010:N1073" si="32">M1010^2</f>
        <v>1</v>
      </c>
      <c r="O1010" s="40">
        <f t="shared" ref="O1010:O1073" si="33">ABS(M1010/J1010)</f>
        <v>2.7777777777777776E-2</v>
      </c>
      <c r="Q1010" s="13">
        <v>44048</v>
      </c>
      <c r="R1010">
        <v>8</v>
      </c>
      <c r="T1010" s="17"/>
      <c r="W1010" s="40"/>
    </row>
    <row r="1011" spans="1:23" x14ac:dyDescent="0.3">
      <c r="A1011" s="13">
        <v>44049</v>
      </c>
      <c r="B1011">
        <v>24</v>
      </c>
      <c r="C1011">
        <f t="shared" si="24"/>
        <v>24</v>
      </c>
      <c r="D1011" s="17">
        <f t="shared" si="25"/>
        <v>0</v>
      </c>
      <c r="E1011">
        <f t="shared" si="26"/>
        <v>0</v>
      </c>
      <c r="F1011">
        <f t="shared" si="27"/>
        <v>0</v>
      </c>
      <c r="G1011" s="40">
        <f t="shared" si="29"/>
        <v>0</v>
      </c>
      <c r="I1011" s="13">
        <v>44049</v>
      </c>
      <c r="J1011">
        <v>35</v>
      </c>
      <c r="K1011" s="17">
        <f t="shared" si="28"/>
        <v>36</v>
      </c>
      <c r="L1011" s="17">
        <f t="shared" si="30"/>
        <v>-1</v>
      </c>
      <c r="M1011">
        <f t="shared" si="31"/>
        <v>1</v>
      </c>
      <c r="N1011">
        <f t="shared" si="32"/>
        <v>1</v>
      </c>
      <c r="O1011" s="40">
        <f t="shared" si="33"/>
        <v>2.8571428571428571E-2</v>
      </c>
      <c r="Q1011" s="13">
        <v>44049</v>
      </c>
      <c r="R1011">
        <v>10</v>
      </c>
      <c r="T1011" s="17"/>
      <c r="W1011" s="40"/>
    </row>
    <row r="1012" spans="1:23" x14ac:dyDescent="0.3">
      <c r="A1012" s="13">
        <v>44050</v>
      </c>
      <c r="B1012">
        <v>20</v>
      </c>
      <c r="C1012">
        <f t="shared" si="24"/>
        <v>24</v>
      </c>
      <c r="D1012" s="17">
        <f t="shared" si="25"/>
        <v>-4</v>
      </c>
      <c r="E1012">
        <f t="shared" si="26"/>
        <v>4</v>
      </c>
      <c r="F1012">
        <f t="shared" si="27"/>
        <v>16</v>
      </c>
      <c r="G1012" s="40">
        <f t="shared" si="29"/>
        <v>0.2</v>
      </c>
      <c r="I1012" s="13">
        <v>44050</v>
      </c>
      <c r="J1012">
        <v>35</v>
      </c>
      <c r="K1012" s="17">
        <f t="shared" si="28"/>
        <v>35</v>
      </c>
      <c r="L1012" s="17">
        <f t="shared" si="30"/>
        <v>0</v>
      </c>
      <c r="M1012">
        <f t="shared" si="31"/>
        <v>0</v>
      </c>
      <c r="N1012">
        <f t="shared" si="32"/>
        <v>0</v>
      </c>
      <c r="O1012" s="40">
        <f t="shared" si="33"/>
        <v>0</v>
      </c>
      <c r="Q1012" s="13">
        <v>44050</v>
      </c>
      <c r="R1012">
        <v>5</v>
      </c>
      <c r="T1012" s="17"/>
      <c r="W1012" s="40"/>
    </row>
    <row r="1013" spans="1:23" x14ac:dyDescent="0.3">
      <c r="A1013" s="13">
        <v>44051</v>
      </c>
      <c r="B1013">
        <v>23</v>
      </c>
      <c r="C1013">
        <f t="shared" si="24"/>
        <v>20</v>
      </c>
      <c r="D1013" s="17">
        <f t="shared" si="25"/>
        <v>3</v>
      </c>
      <c r="E1013">
        <f t="shared" si="26"/>
        <v>3</v>
      </c>
      <c r="F1013">
        <f t="shared" si="27"/>
        <v>9</v>
      </c>
      <c r="G1013" s="40">
        <f t="shared" si="29"/>
        <v>0.13043478260869565</v>
      </c>
      <c r="I1013" s="13">
        <v>44051</v>
      </c>
      <c r="J1013">
        <v>26</v>
      </c>
      <c r="K1013" s="17">
        <f t="shared" si="28"/>
        <v>35</v>
      </c>
      <c r="L1013" s="17">
        <f t="shared" si="30"/>
        <v>-9</v>
      </c>
      <c r="M1013">
        <f t="shared" si="31"/>
        <v>9</v>
      </c>
      <c r="N1013">
        <f t="shared" si="32"/>
        <v>81</v>
      </c>
      <c r="O1013" s="40">
        <f t="shared" si="33"/>
        <v>0.34615384615384615</v>
      </c>
      <c r="Q1013" s="13">
        <v>44051</v>
      </c>
      <c r="R1013">
        <v>8</v>
      </c>
      <c r="T1013" s="17"/>
      <c r="W1013" s="40"/>
    </row>
    <row r="1014" spans="1:23" x14ac:dyDescent="0.3">
      <c r="A1014" s="13">
        <v>44052</v>
      </c>
      <c r="B1014">
        <v>34</v>
      </c>
      <c r="C1014">
        <f t="shared" si="24"/>
        <v>23</v>
      </c>
      <c r="D1014" s="17">
        <f t="shared" si="25"/>
        <v>11</v>
      </c>
      <c r="E1014">
        <f t="shared" si="26"/>
        <v>11</v>
      </c>
      <c r="F1014">
        <f t="shared" si="27"/>
        <v>121</v>
      </c>
      <c r="G1014" s="40">
        <f t="shared" si="29"/>
        <v>0.3235294117647059</v>
      </c>
      <c r="I1014" s="13">
        <v>44052</v>
      </c>
      <c r="J1014">
        <v>24</v>
      </c>
      <c r="K1014" s="17">
        <f t="shared" si="28"/>
        <v>26</v>
      </c>
      <c r="L1014" s="17">
        <f t="shared" si="30"/>
        <v>-2</v>
      </c>
      <c r="M1014">
        <f t="shared" si="31"/>
        <v>2</v>
      </c>
      <c r="N1014">
        <f t="shared" si="32"/>
        <v>4</v>
      </c>
      <c r="O1014" s="40">
        <f t="shared" si="33"/>
        <v>8.3333333333333329E-2</v>
      </c>
      <c r="Q1014" s="13">
        <v>44052</v>
      </c>
      <c r="R1014">
        <v>4</v>
      </c>
      <c r="T1014" s="17"/>
      <c r="W1014" s="40"/>
    </row>
    <row r="1015" spans="1:23" x14ac:dyDescent="0.3">
      <c r="A1015" s="13">
        <v>44053</v>
      </c>
      <c r="B1015">
        <v>28</v>
      </c>
      <c r="C1015">
        <f t="shared" si="24"/>
        <v>34</v>
      </c>
      <c r="D1015" s="17">
        <f t="shared" si="25"/>
        <v>-6</v>
      </c>
      <c r="E1015">
        <f t="shared" si="26"/>
        <v>6</v>
      </c>
      <c r="F1015">
        <f t="shared" si="27"/>
        <v>36</v>
      </c>
      <c r="G1015" s="40">
        <f t="shared" si="29"/>
        <v>0.21428571428571427</v>
      </c>
      <c r="I1015" s="13">
        <v>44053</v>
      </c>
      <c r="J1015">
        <v>18</v>
      </c>
      <c r="K1015" s="17">
        <f t="shared" si="28"/>
        <v>24</v>
      </c>
      <c r="L1015" s="17">
        <f t="shared" si="30"/>
        <v>-6</v>
      </c>
      <c r="M1015">
        <f t="shared" si="31"/>
        <v>6</v>
      </c>
      <c r="N1015">
        <f t="shared" si="32"/>
        <v>36</v>
      </c>
      <c r="O1015" s="40">
        <f t="shared" si="33"/>
        <v>0.33333333333333331</v>
      </c>
      <c r="Q1015" s="13">
        <v>44053</v>
      </c>
      <c r="R1015">
        <v>6</v>
      </c>
      <c r="T1015" s="17"/>
      <c r="W1015" s="40"/>
    </row>
    <row r="1016" spans="1:23" x14ac:dyDescent="0.3">
      <c r="A1016" s="13">
        <v>44054</v>
      </c>
      <c r="B1016">
        <v>30</v>
      </c>
      <c r="C1016">
        <f t="shared" si="24"/>
        <v>28</v>
      </c>
      <c r="D1016" s="17">
        <f t="shared" si="25"/>
        <v>2</v>
      </c>
      <c r="E1016">
        <f t="shared" si="26"/>
        <v>2</v>
      </c>
      <c r="F1016">
        <f t="shared" si="27"/>
        <v>4</v>
      </c>
      <c r="G1016" s="40">
        <f t="shared" si="29"/>
        <v>6.6666666666666666E-2</v>
      </c>
      <c r="I1016" s="13">
        <v>44054</v>
      </c>
      <c r="J1016">
        <v>31</v>
      </c>
      <c r="K1016" s="17">
        <f t="shared" si="28"/>
        <v>18</v>
      </c>
      <c r="L1016" s="17">
        <f t="shared" si="30"/>
        <v>13</v>
      </c>
      <c r="M1016">
        <f t="shared" si="31"/>
        <v>13</v>
      </c>
      <c r="N1016">
        <f t="shared" si="32"/>
        <v>169</v>
      </c>
      <c r="O1016" s="40">
        <f t="shared" si="33"/>
        <v>0.41935483870967744</v>
      </c>
      <c r="Q1016" s="13">
        <v>44054</v>
      </c>
      <c r="R1016">
        <v>29</v>
      </c>
      <c r="T1016" s="17"/>
      <c r="W1016" s="40"/>
    </row>
    <row r="1017" spans="1:23" x14ac:dyDescent="0.3">
      <c r="A1017" s="13">
        <v>44055</v>
      </c>
      <c r="B1017">
        <v>24</v>
      </c>
      <c r="C1017">
        <f t="shared" si="24"/>
        <v>30</v>
      </c>
      <c r="D1017" s="17">
        <f t="shared" si="25"/>
        <v>-6</v>
      </c>
      <c r="E1017">
        <f t="shared" si="26"/>
        <v>6</v>
      </c>
      <c r="F1017">
        <f t="shared" si="27"/>
        <v>36</v>
      </c>
      <c r="G1017" s="40">
        <f t="shared" si="29"/>
        <v>0.25</v>
      </c>
      <c r="I1017" s="13">
        <v>44055</v>
      </c>
      <c r="J1017">
        <v>32</v>
      </c>
      <c r="K1017" s="17">
        <f t="shared" si="28"/>
        <v>31</v>
      </c>
      <c r="L1017" s="17">
        <f t="shared" si="30"/>
        <v>1</v>
      </c>
      <c r="M1017">
        <f t="shared" si="31"/>
        <v>1</v>
      </c>
      <c r="N1017">
        <f t="shared" si="32"/>
        <v>1</v>
      </c>
      <c r="O1017" s="40">
        <f t="shared" si="33"/>
        <v>3.125E-2</v>
      </c>
      <c r="Q1017" s="13">
        <v>44055</v>
      </c>
      <c r="R1017">
        <v>17</v>
      </c>
      <c r="T1017" s="17"/>
      <c r="W1017" s="40"/>
    </row>
    <row r="1018" spans="1:23" x14ac:dyDescent="0.3">
      <c r="A1018" s="13">
        <v>44056</v>
      </c>
      <c r="B1018">
        <v>21</v>
      </c>
      <c r="C1018">
        <f t="shared" si="24"/>
        <v>24</v>
      </c>
      <c r="D1018" s="17">
        <f t="shared" si="25"/>
        <v>-3</v>
      </c>
      <c r="E1018">
        <f t="shared" si="26"/>
        <v>3</v>
      </c>
      <c r="F1018">
        <f t="shared" si="27"/>
        <v>9</v>
      </c>
      <c r="G1018" s="40">
        <f t="shared" si="29"/>
        <v>0.14285714285714285</v>
      </c>
      <c r="I1018" s="13">
        <v>44056</v>
      </c>
      <c r="J1018">
        <v>32</v>
      </c>
      <c r="K1018" s="17">
        <f t="shared" si="28"/>
        <v>32</v>
      </c>
      <c r="L1018" s="17">
        <f t="shared" si="30"/>
        <v>0</v>
      </c>
      <c r="M1018">
        <f t="shared" si="31"/>
        <v>0</v>
      </c>
      <c r="N1018">
        <f t="shared" si="32"/>
        <v>0</v>
      </c>
      <c r="O1018" s="40">
        <f t="shared" si="33"/>
        <v>0</v>
      </c>
      <c r="Q1018" s="13">
        <v>44056</v>
      </c>
      <c r="R1018">
        <v>13</v>
      </c>
      <c r="T1018" s="17"/>
      <c r="W1018" s="40"/>
    </row>
    <row r="1019" spans="1:23" x14ac:dyDescent="0.3">
      <c r="A1019" s="13">
        <v>44057</v>
      </c>
      <c r="B1019">
        <v>24</v>
      </c>
      <c r="C1019">
        <f t="shared" si="24"/>
        <v>21</v>
      </c>
      <c r="D1019" s="17">
        <f t="shared" si="25"/>
        <v>3</v>
      </c>
      <c r="E1019">
        <f t="shared" si="26"/>
        <v>3</v>
      </c>
      <c r="F1019">
        <f t="shared" si="27"/>
        <v>9</v>
      </c>
      <c r="G1019" s="40">
        <f t="shared" si="29"/>
        <v>0.125</v>
      </c>
      <c r="I1019" s="13">
        <v>44057</v>
      </c>
      <c r="J1019">
        <v>28</v>
      </c>
      <c r="K1019" s="17">
        <f t="shared" si="28"/>
        <v>32</v>
      </c>
      <c r="L1019" s="17">
        <f t="shared" si="30"/>
        <v>-4</v>
      </c>
      <c r="M1019">
        <f t="shared" si="31"/>
        <v>4</v>
      </c>
      <c r="N1019">
        <f t="shared" si="32"/>
        <v>16</v>
      </c>
      <c r="O1019" s="40">
        <f t="shared" si="33"/>
        <v>0.14285714285714285</v>
      </c>
      <c r="Q1019" s="13">
        <v>44057</v>
      </c>
      <c r="R1019">
        <v>9</v>
      </c>
      <c r="T1019" s="17"/>
      <c r="W1019" s="40"/>
    </row>
    <row r="1020" spans="1:23" x14ac:dyDescent="0.3">
      <c r="A1020" s="13">
        <v>44058</v>
      </c>
      <c r="B1020">
        <v>34</v>
      </c>
      <c r="C1020">
        <f t="shared" si="24"/>
        <v>24</v>
      </c>
      <c r="D1020" s="17">
        <f t="shared" si="25"/>
        <v>10</v>
      </c>
      <c r="E1020">
        <f t="shared" si="26"/>
        <v>10</v>
      </c>
      <c r="F1020">
        <f t="shared" si="27"/>
        <v>100</v>
      </c>
      <c r="G1020" s="40">
        <f t="shared" si="29"/>
        <v>0.29411764705882354</v>
      </c>
      <c r="I1020" s="13">
        <v>44058</v>
      </c>
      <c r="J1020">
        <v>21</v>
      </c>
      <c r="K1020" s="17">
        <f t="shared" si="28"/>
        <v>28</v>
      </c>
      <c r="L1020" s="17">
        <f t="shared" si="30"/>
        <v>-7</v>
      </c>
      <c r="M1020">
        <f t="shared" si="31"/>
        <v>7</v>
      </c>
      <c r="N1020">
        <f t="shared" si="32"/>
        <v>49</v>
      </c>
      <c r="O1020" s="40">
        <f t="shared" si="33"/>
        <v>0.33333333333333331</v>
      </c>
      <c r="Q1020" s="13">
        <v>44058</v>
      </c>
      <c r="R1020">
        <v>18</v>
      </c>
      <c r="T1020" s="17"/>
      <c r="W1020" s="40"/>
    </row>
    <row r="1021" spans="1:23" x14ac:dyDescent="0.3">
      <c r="A1021" s="13">
        <v>44059</v>
      </c>
      <c r="B1021">
        <v>32</v>
      </c>
      <c r="C1021">
        <f t="shared" si="24"/>
        <v>34</v>
      </c>
      <c r="D1021" s="17">
        <f t="shared" si="25"/>
        <v>-2</v>
      </c>
      <c r="E1021">
        <f t="shared" si="26"/>
        <v>2</v>
      </c>
      <c r="F1021">
        <f t="shared" si="27"/>
        <v>4</v>
      </c>
      <c r="G1021" s="40">
        <f t="shared" si="29"/>
        <v>6.25E-2</v>
      </c>
      <c r="I1021" s="13">
        <v>44059</v>
      </c>
      <c r="J1021">
        <v>29</v>
      </c>
      <c r="K1021" s="17">
        <f t="shared" si="28"/>
        <v>21</v>
      </c>
      <c r="L1021" s="17">
        <f t="shared" si="30"/>
        <v>8</v>
      </c>
      <c r="M1021">
        <f t="shared" si="31"/>
        <v>8</v>
      </c>
      <c r="N1021">
        <f t="shared" si="32"/>
        <v>64</v>
      </c>
      <c r="O1021" s="40">
        <f t="shared" si="33"/>
        <v>0.27586206896551724</v>
      </c>
      <c r="Q1021" s="13">
        <v>44059</v>
      </c>
      <c r="R1021">
        <v>22</v>
      </c>
      <c r="T1021" s="17"/>
      <c r="W1021" s="40"/>
    </row>
    <row r="1022" spans="1:23" x14ac:dyDescent="0.3">
      <c r="A1022" s="13">
        <v>44060</v>
      </c>
      <c r="B1022">
        <v>26</v>
      </c>
      <c r="C1022">
        <f t="shared" si="24"/>
        <v>32</v>
      </c>
      <c r="D1022" s="17">
        <f t="shared" si="25"/>
        <v>-6</v>
      </c>
      <c r="E1022">
        <f t="shared" si="26"/>
        <v>6</v>
      </c>
      <c r="F1022">
        <f t="shared" si="27"/>
        <v>36</v>
      </c>
      <c r="G1022" s="40">
        <f t="shared" si="29"/>
        <v>0.23076923076923078</v>
      </c>
      <c r="I1022" s="13">
        <v>44060</v>
      </c>
      <c r="J1022">
        <v>29</v>
      </c>
      <c r="K1022" s="17">
        <f t="shared" si="28"/>
        <v>29</v>
      </c>
      <c r="L1022" s="17">
        <f t="shared" si="30"/>
        <v>0</v>
      </c>
      <c r="M1022">
        <f t="shared" si="31"/>
        <v>0</v>
      </c>
      <c r="N1022">
        <f t="shared" si="32"/>
        <v>0</v>
      </c>
      <c r="O1022" s="40">
        <f t="shared" si="33"/>
        <v>0</v>
      </c>
      <c r="Q1022" s="13">
        <v>44060</v>
      </c>
      <c r="R1022">
        <v>15</v>
      </c>
      <c r="T1022" s="17"/>
      <c r="W1022" s="40"/>
    </row>
    <row r="1023" spans="1:23" x14ac:dyDescent="0.3">
      <c r="A1023" s="13">
        <v>44061</v>
      </c>
      <c r="B1023">
        <v>27</v>
      </c>
      <c r="C1023">
        <f t="shared" si="24"/>
        <v>26</v>
      </c>
      <c r="D1023" s="17">
        <f t="shared" si="25"/>
        <v>1</v>
      </c>
      <c r="E1023">
        <f t="shared" si="26"/>
        <v>1</v>
      </c>
      <c r="F1023">
        <f t="shared" si="27"/>
        <v>1</v>
      </c>
      <c r="G1023" s="40">
        <f t="shared" si="29"/>
        <v>3.7037037037037035E-2</v>
      </c>
      <c r="I1023" s="13">
        <v>44061</v>
      </c>
      <c r="J1023">
        <v>34</v>
      </c>
      <c r="K1023" s="17">
        <f t="shared" si="28"/>
        <v>29</v>
      </c>
      <c r="L1023" s="17">
        <f t="shared" si="30"/>
        <v>5</v>
      </c>
      <c r="M1023">
        <f t="shared" si="31"/>
        <v>5</v>
      </c>
      <c r="N1023">
        <f t="shared" si="32"/>
        <v>25</v>
      </c>
      <c r="O1023" s="40">
        <f t="shared" si="33"/>
        <v>0.14705882352941177</v>
      </c>
      <c r="Q1023" s="13">
        <v>44061</v>
      </c>
      <c r="R1023">
        <v>11</v>
      </c>
      <c r="T1023" s="17"/>
      <c r="W1023" s="40"/>
    </row>
    <row r="1024" spans="1:23" x14ac:dyDescent="0.3">
      <c r="A1024" s="13">
        <v>44062</v>
      </c>
      <c r="B1024">
        <v>22</v>
      </c>
      <c r="C1024">
        <f t="shared" si="24"/>
        <v>27</v>
      </c>
      <c r="D1024" s="17">
        <f t="shared" si="25"/>
        <v>-5</v>
      </c>
      <c r="E1024">
        <f t="shared" si="26"/>
        <v>5</v>
      </c>
      <c r="F1024">
        <f t="shared" si="27"/>
        <v>25</v>
      </c>
      <c r="G1024" s="40">
        <f t="shared" si="29"/>
        <v>0.22727272727272727</v>
      </c>
      <c r="I1024" s="13">
        <v>44062</v>
      </c>
      <c r="J1024">
        <v>32</v>
      </c>
      <c r="K1024" s="17">
        <f t="shared" si="28"/>
        <v>34</v>
      </c>
      <c r="L1024" s="17">
        <f t="shared" si="30"/>
        <v>-2</v>
      </c>
      <c r="M1024">
        <f t="shared" si="31"/>
        <v>2</v>
      </c>
      <c r="N1024">
        <f t="shared" si="32"/>
        <v>4</v>
      </c>
      <c r="O1024" s="40">
        <f t="shared" si="33"/>
        <v>6.25E-2</v>
      </c>
      <c r="Q1024" s="13">
        <v>44062</v>
      </c>
      <c r="R1024">
        <v>16</v>
      </c>
      <c r="T1024" s="17"/>
      <c r="W1024" s="40"/>
    </row>
    <row r="1025" spans="1:23" x14ac:dyDescent="0.3">
      <c r="A1025" s="13">
        <v>44063</v>
      </c>
      <c r="B1025">
        <v>23</v>
      </c>
      <c r="C1025">
        <f t="shared" si="24"/>
        <v>22</v>
      </c>
      <c r="D1025" s="17">
        <f t="shared" si="25"/>
        <v>1</v>
      </c>
      <c r="E1025">
        <f t="shared" si="26"/>
        <v>1</v>
      </c>
      <c r="F1025">
        <f t="shared" si="27"/>
        <v>1</v>
      </c>
      <c r="G1025" s="40">
        <f t="shared" si="29"/>
        <v>4.3478260869565216E-2</v>
      </c>
      <c r="I1025" s="13">
        <v>44063</v>
      </c>
      <c r="J1025">
        <v>32</v>
      </c>
      <c r="K1025" s="17">
        <f t="shared" si="28"/>
        <v>32</v>
      </c>
      <c r="L1025" s="17">
        <f t="shared" si="30"/>
        <v>0</v>
      </c>
      <c r="M1025">
        <f t="shared" si="31"/>
        <v>0</v>
      </c>
      <c r="N1025">
        <f t="shared" si="32"/>
        <v>0</v>
      </c>
      <c r="O1025" s="40">
        <f t="shared" si="33"/>
        <v>0</v>
      </c>
      <c r="Q1025" s="13">
        <v>44063</v>
      </c>
      <c r="R1025">
        <v>5</v>
      </c>
      <c r="T1025" s="17"/>
      <c r="W1025" s="40"/>
    </row>
    <row r="1026" spans="1:23" x14ac:dyDescent="0.3">
      <c r="A1026" s="13">
        <v>44064</v>
      </c>
      <c r="B1026">
        <v>26</v>
      </c>
      <c r="C1026">
        <f t="shared" si="24"/>
        <v>23</v>
      </c>
      <c r="D1026" s="17">
        <f t="shared" si="25"/>
        <v>3</v>
      </c>
      <c r="E1026">
        <f t="shared" si="26"/>
        <v>3</v>
      </c>
      <c r="F1026">
        <f t="shared" si="27"/>
        <v>9</v>
      </c>
      <c r="G1026" s="40">
        <f t="shared" si="29"/>
        <v>0.11538461538461539</v>
      </c>
      <c r="I1026" s="13">
        <v>44064</v>
      </c>
      <c r="J1026">
        <v>27</v>
      </c>
      <c r="K1026" s="17">
        <f t="shared" si="28"/>
        <v>32</v>
      </c>
      <c r="L1026" s="17">
        <f t="shared" si="30"/>
        <v>-5</v>
      </c>
      <c r="M1026">
        <f t="shared" si="31"/>
        <v>5</v>
      </c>
      <c r="N1026">
        <f t="shared" si="32"/>
        <v>25</v>
      </c>
      <c r="O1026" s="40">
        <f t="shared" si="33"/>
        <v>0.18518518518518517</v>
      </c>
      <c r="Q1026" s="13">
        <v>44064</v>
      </c>
      <c r="R1026">
        <v>18</v>
      </c>
      <c r="T1026" s="17"/>
      <c r="W1026" s="40"/>
    </row>
    <row r="1027" spans="1:23" x14ac:dyDescent="0.3">
      <c r="A1027" s="13">
        <v>44065</v>
      </c>
      <c r="B1027">
        <v>42</v>
      </c>
      <c r="C1027">
        <f t="shared" si="24"/>
        <v>26</v>
      </c>
      <c r="D1027" s="17">
        <f t="shared" si="25"/>
        <v>16</v>
      </c>
      <c r="E1027">
        <f t="shared" si="26"/>
        <v>16</v>
      </c>
      <c r="F1027">
        <f t="shared" si="27"/>
        <v>256</v>
      </c>
      <c r="G1027" s="40">
        <f t="shared" si="29"/>
        <v>0.38095238095238093</v>
      </c>
      <c r="I1027" s="13">
        <v>44065</v>
      </c>
      <c r="J1027">
        <v>28</v>
      </c>
      <c r="K1027" s="17">
        <f t="shared" si="28"/>
        <v>27</v>
      </c>
      <c r="L1027" s="17">
        <f t="shared" si="30"/>
        <v>1</v>
      </c>
      <c r="M1027">
        <f t="shared" si="31"/>
        <v>1</v>
      </c>
      <c r="N1027">
        <f t="shared" si="32"/>
        <v>1</v>
      </c>
      <c r="O1027" s="40">
        <f t="shared" si="33"/>
        <v>3.5714285714285712E-2</v>
      </c>
      <c r="Q1027" s="13">
        <v>44065</v>
      </c>
      <c r="R1027">
        <v>16</v>
      </c>
      <c r="T1027" s="17"/>
      <c r="W1027" s="40"/>
    </row>
    <row r="1028" spans="1:23" x14ac:dyDescent="0.3">
      <c r="A1028" s="13">
        <v>44066</v>
      </c>
      <c r="B1028">
        <v>30</v>
      </c>
      <c r="C1028">
        <f t="shared" si="24"/>
        <v>42</v>
      </c>
      <c r="D1028" s="17">
        <f t="shared" si="25"/>
        <v>-12</v>
      </c>
      <c r="E1028">
        <f t="shared" si="26"/>
        <v>12</v>
      </c>
      <c r="F1028">
        <f t="shared" si="27"/>
        <v>144</v>
      </c>
      <c r="G1028" s="40">
        <f t="shared" si="29"/>
        <v>0.4</v>
      </c>
      <c r="I1028" s="13">
        <v>44066</v>
      </c>
      <c r="J1028">
        <v>22</v>
      </c>
      <c r="K1028" s="17">
        <f t="shared" si="28"/>
        <v>28</v>
      </c>
      <c r="L1028" s="17">
        <f t="shared" si="30"/>
        <v>-6</v>
      </c>
      <c r="M1028">
        <f t="shared" si="31"/>
        <v>6</v>
      </c>
      <c r="N1028">
        <f t="shared" si="32"/>
        <v>36</v>
      </c>
      <c r="O1028" s="40">
        <f t="shared" si="33"/>
        <v>0.27272727272727271</v>
      </c>
      <c r="Q1028" s="13">
        <v>44066</v>
      </c>
      <c r="R1028">
        <v>15</v>
      </c>
      <c r="T1028" s="17"/>
      <c r="W1028" s="40"/>
    </row>
    <row r="1029" spans="1:23" x14ac:dyDescent="0.3">
      <c r="A1029" s="13">
        <v>44067</v>
      </c>
      <c r="B1029">
        <v>40</v>
      </c>
      <c r="C1029">
        <f t="shared" si="24"/>
        <v>30</v>
      </c>
      <c r="D1029" s="17">
        <f t="shared" si="25"/>
        <v>10</v>
      </c>
      <c r="E1029">
        <f t="shared" si="26"/>
        <v>10</v>
      </c>
      <c r="F1029">
        <f t="shared" si="27"/>
        <v>100</v>
      </c>
      <c r="G1029" s="40">
        <f t="shared" si="29"/>
        <v>0.25</v>
      </c>
      <c r="I1029" s="13">
        <v>44067</v>
      </c>
      <c r="J1029">
        <v>33</v>
      </c>
      <c r="K1029" s="17">
        <f t="shared" si="28"/>
        <v>22</v>
      </c>
      <c r="L1029" s="17">
        <f t="shared" si="30"/>
        <v>11</v>
      </c>
      <c r="M1029">
        <f t="shared" si="31"/>
        <v>11</v>
      </c>
      <c r="N1029">
        <f t="shared" si="32"/>
        <v>121</v>
      </c>
      <c r="O1029" s="40">
        <f t="shared" si="33"/>
        <v>0.33333333333333331</v>
      </c>
      <c r="Q1029" s="13">
        <v>44067</v>
      </c>
      <c r="R1029">
        <v>15</v>
      </c>
      <c r="T1029" s="17"/>
      <c r="W1029" s="40"/>
    </row>
    <row r="1030" spans="1:23" x14ac:dyDescent="0.3">
      <c r="A1030" s="13">
        <v>44068</v>
      </c>
      <c r="B1030">
        <v>43</v>
      </c>
      <c r="C1030">
        <f t="shared" si="24"/>
        <v>40</v>
      </c>
      <c r="D1030" s="17">
        <f t="shared" si="25"/>
        <v>3</v>
      </c>
      <c r="E1030">
        <f t="shared" si="26"/>
        <v>3</v>
      </c>
      <c r="F1030">
        <f t="shared" si="27"/>
        <v>9</v>
      </c>
      <c r="G1030" s="40">
        <f t="shared" si="29"/>
        <v>6.9767441860465115E-2</v>
      </c>
      <c r="I1030" s="13">
        <v>44068</v>
      </c>
      <c r="J1030">
        <v>31</v>
      </c>
      <c r="K1030" s="17">
        <f t="shared" si="28"/>
        <v>33</v>
      </c>
      <c r="L1030" s="17">
        <f t="shared" si="30"/>
        <v>-2</v>
      </c>
      <c r="M1030">
        <f t="shared" si="31"/>
        <v>2</v>
      </c>
      <c r="N1030">
        <f t="shared" si="32"/>
        <v>4</v>
      </c>
      <c r="O1030" s="40">
        <f t="shared" si="33"/>
        <v>6.4516129032258063E-2</v>
      </c>
      <c r="Q1030" s="13">
        <v>44068</v>
      </c>
      <c r="R1030">
        <v>13</v>
      </c>
      <c r="T1030" s="17"/>
      <c r="W1030" s="40"/>
    </row>
    <row r="1031" spans="1:23" x14ac:dyDescent="0.3">
      <c r="A1031" s="13">
        <v>44069</v>
      </c>
      <c r="B1031">
        <v>35</v>
      </c>
      <c r="C1031">
        <f t="shared" si="24"/>
        <v>43</v>
      </c>
      <c r="D1031" s="17">
        <f t="shared" si="25"/>
        <v>-8</v>
      </c>
      <c r="E1031">
        <f t="shared" si="26"/>
        <v>8</v>
      </c>
      <c r="F1031">
        <f t="shared" si="27"/>
        <v>64</v>
      </c>
      <c r="G1031" s="40">
        <f t="shared" si="29"/>
        <v>0.22857142857142856</v>
      </c>
      <c r="I1031" s="13">
        <v>44069</v>
      </c>
      <c r="J1031">
        <v>30</v>
      </c>
      <c r="K1031" s="17">
        <f t="shared" si="28"/>
        <v>31</v>
      </c>
      <c r="L1031" s="17">
        <f t="shared" si="30"/>
        <v>-1</v>
      </c>
      <c r="M1031">
        <f t="shared" si="31"/>
        <v>1</v>
      </c>
      <c r="N1031">
        <f t="shared" si="32"/>
        <v>1</v>
      </c>
      <c r="O1031" s="40">
        <f t="shared" si="33"/>
        <v>3.3333333333333333E-2</v>
      </c>
      <c r="Q1031" s="13">
        <v>44069</v>
      </c>
      <c r="R1031">
        <v>12</v>
      </c>
      <c r="T1031" s="17"/>
      <c r="W1031" s="40"/>
    </row>
    <row r="1032" spans="1:23" x14ac:dyDescent="0.3">
      <c r="A1032" s="13">
        <v>44070</v>
      </c>
      <c r="B1032">
        <v>30</v>
      </c>
      <c r="C1032">
        <f t="shared" si="24"/>
        <v>35</v>
      </c>
      <c r="D1032" s="17">
        <f t="shared" si="25"/>
        <v>-5</v>
      </c>
      <c r="E1032">
        <f t="shared" si="26"/>
        <v>5</v>
      </c>
      <c r="F1032">
        <f t="shared" si="27"/>
        <v>25</v>
      </c>
      <c r="G1032" s="40">
        <f t="shared" si="29"/>
        <v>0.16666666666666666</v>
      </c>
      <c r="I1032" s="13">
        <v>44070</v>
      </c>
      <c r="J1032">
        <v>35</v>
      </c>
      <c r="K1032" s="17">
        <f t="shared" si="28"/>
        <v>30</v>
      </c>
      <c r="L1032" s="17">
        <f t="shared" si="30"/>
        <v>5</v>
      </c>
      <c r="M1032">
        <f t="shared" si="31"/>
        <v>5</v>
      </c>
      <c r="N1032">
        <f t="shared" si="32"/>
        <v>25</v>
      </c>
      <c r="O1032" s="40">
        <f t="shared" si="33"/>
        <v>0.14285714285714285</v>
      </c>
      <c r="Q1032" s="13">
        <v>44070</v>
      </c>
      <c r="R1032">
        <v>12</v>
      </c>
      <c r="T1032" s="17"/>
      <c r="W1032" s="40"/>
    </row>
    <row r="1033" spans="1:23" x14ac:dyDescent="0.3">
      <c r="A1033" s="13">
        <v>44071</v>
      </c>
      <c r="B1033">
        <v>26</v>
      </c>
      <c r="C1033">
        <f t="shared" si="24"/>
        <v>30</v>
      </c>
      <c r="D1033" s="17">
        <f t="shared" si="25"/>
        <v>-4</v>
      </c>
      <c r="E1033">
        <f t="shared" si="26"/>
        <v>4</v>
      </c>
      <c r="F1033">
        <f t="shared" si="27"/>
        <v>16</v>
      </c>
      <c r="G1033" s="40">
        <f t="shared" si="29"/>
        <v>0.15384615384615385</v>
      </c>
      <c r="I1033" s="13">
        <v>44071</v>
      </c>
      <c r="J1033">
        <v>32</v>
      </c>
      <c r="K1033" s="17">
        <f t="shared" si="28"/>
        <v>35</v>
      </c>
      <c r="L1033" s="17">
        <f t="shared" si="30"/>
        <v>-3</v>
      </c>
      <c r="M1033">
        <f t="shared" si="31"/>
        <v>3</v>
      </c>
      <c r="N1033">
        <f t="shared" si="32"/>
        <v>9</v>
      </c>
      <c r="O1033" s="40">
        <f t="shared" si="33"/>
        <v>9.375E-2</v>
      </c>
      <c r="Q1033" s="13">
        <v>44071</v>
      </c>
      <c r="R1033">
        <v>12</v>
      </c>
      <c r="T1033" s="17"/>
      <c r="W1033" s="40"/>
    </row>
    <row r="1034" spans="1:23" x14ac:dyDescent="0.3">
      <c r="A1034" s="13">
        <v>44072</v>
      </c>
      <c r="B1034">
        <v>27</v>
      </c>
      <c r="C1034">
        <f t="shared" si="24"/>
        <v>26</v>
      </c>
      <c r="D1034" s="17">
        <f t="shared" si="25"/>
        <v>1</v>
      </c>
      <c r="E1034">
        <f t="shared" si="26"/>
        <v>1</v>
      </c>
      <c r="F1034">
        <f t="shared" si="27"/>
        <v>1</v>
      </c>
      <c r="G1034" s="40">
        <f t="shared" si="29"/>
        <v>3.7037037037037035E-2</v>
      </c>
      <c r="I1034" s="13">
        <v>44072</v>
      </c>
      <c r="J1034">
        <v>34</v>
      </c>
      <c r="K1034" s="17">
        <f t="shared" si="28"/>
        <v>32</v>
      </c>
      <c r="L1034" s="17">
        <f t="shared" si="30"/>
        <v>2</v>
      </c>
      <c r="M1034">
        <f t="shared" si="31"/>
        <v>2</v>
      </c>
      <c r="N1034">
        <f t="shared" si="32"/>
        <v>4</v>
      </c>
      <c r="O1034" s="40">
        <f t="shared" si="33"/>
        <v>5.8823529411764705E-2</v>
      </c>
      <c r="Q1034" s="13">
        <v>44072</v>
      </c>
      <c r="R1034">
        <v>13</v>
      </c>
      <c r="T1034" s="17"/>
      <c r="W1034" s="40"/>
    </row>
    <row r="1035" spans="1:23" x14ac:dyDescent="0.3">
      <c r="A1035" s="13">
        <v>44073</v>
      </c>
      <c r="B1035">
        <v>27</v>
      </c>
      <c r="C1035">
        <f t="shared" si="24"/>
        <v>27</v>
      </c>
      <c r="D1035" s="17">
        <f t="shared" si="25"/>
        <v>0</v>
      </c>
      <c r="E1035">
        <f t="shared" si="26"/>
        <v>0</v>
      </c>
      <c r="F1035">
        <f t="shared" si="27"/>
        <v>0</v>
      </c>
      <c r="G1035" s="40">
        <f t="shared" si="29"/>
        <v>0</v>
      </c>
      <c r="I1035" s="13">
        <v>44073</v>
      </c>
      <c r="J1035">
        <v>19</v>
      </c>
      <c r="K1035" s="17">
        <f t="shared" si="28"/>
        <v>34</v>
      </c>
      <c r="L1035" s="17">
        <f t="shared" si="30"/>
        <v>-15</v>
      </c>
      <c r="M1035">
        <f t="shared" si="31"/>
        <v>15</v>
      </c>
      <c r="N1035">
        <f t="shared" si="32"/>
        <v>225</v>
      </c>
      <c r="O1035" s="40">
        <f t="shared" si="33"/>
        <v>0.78947368421052633</v>
      </c>
      <c r="Q1035" s="13">
        <v>44073</v>
      </c>
      <c r="R1035">
        <v>13</v>
      </c>
      <c r="T1035" s="17"/>
      <c r="W1035" s="40"/>
    </row>
    <row r="1036" spans="1:23" x14ac:dyDescent="0.3">
      <c r="A1036" s="13">
        <v>44074</v>
      </c>
      <c r="B1036">
        <v>22</v>
      </c>
      <c r="C1036">
        <f t="shared" si="24"/>
        <v>27</v>
      </c>
      <c r="D1036" s="17">
        <f t="shared" si="25"/>
        <v>-5</v>
      </c>
      <c r="E1036">
        <f t="shared" si="26"/>
        <v>5</v>
      </c>
      <c r="F1036">
        <f t="shared" si="27"/>
        <v>25</v>
      </c>
      <c r="G1036" s="40">
        <f t="shared" si="29"/>
        <v>0.22727272727272727</v>
      </c>
      <c r="I1036" s="13">
        <v>44074</v>
      </c>
      <c r="J1036">
        <v>33</v>
      </c>
      <c r="K1036" s="17">
        <f t="shared" si="28"/>
        <v>19</v>
      </c>
      <c r="L1036" s="17">
        <f t="shared" si="30"/>
        <v>14</v>
      </c>
      <c r="M1036">
        <f t="shared" si="31"/>
        <v>14</v>
      </c>
      <c r="N1036">
        <f t="shared" si="32"/>
        <v>196</v>
      </c>
      <c r="O1036" s="40">
        <f t="shared" si="33"/>
        <v>0.42424242424242425</v>
      </c>
      <c r="Q1036" s="13">
        <v>44074</v>
      </c>
      <c r="R1036">
        <v>16</v>
      </c>
      <c r="T1036" s="17"/>
      <c r="W1036" s="40"/>
    </row>
    <row r="1037" spans="1:23" x14ac:dyDescent="0.3">
      <c r="A1037" s="13">
        <v>44075</v>
      </c>
      <c r="B1037">
        <v>25</v>
      </c>
      <c r="C1037">
        <f t="shared" si="24"/>
        <v>22</v>
      </c>
      <c r="D1037" s="17">
        <f t="shared" si="25"/>
        <v>3</v>
      </c>
      <c r="E1037">
        <f t="shared" si="26"/>
        <v>3</v>
      </c>
      <c r="F1037">
        <f t="shared" si="27"/>
        <v>9</v>
      </c>
      <c r="G1037" s="40">
        <f t="shared" si="29"/>
        <v>0.12</v>
      </c>
      <c r="I1037" s="13">
        <v>44075</v>
      </c>
      <c r="J1037">
        <v>34</v>
      </c>
      <c r="K1037" s="17">
        <f t="shared" si="28"/>
        <v>33</v>
      </c>
      <c r="L1037" s="17">
        <f t="shared" si="30"/>
        <v>1</v>
      </c>
      <c r="M1037">
        <f t="shared" si="31"/>
        <v>1</v>
      </c>
      <c r="N1037">
        <f t="shared" si="32"/>
        <v>1</v>
      </c>
      <c r="O1037" s="40">
        <f t="shared" si="33"/>
        <v>2.9411764705882353E-2</v>
      </c>
      <c r="Q1037" s="13">
        <v>44075</v>
      </c>
      <c r="R1037">
        <v>16</v>
      </c>
      <c r="T1037" s="17"/>
      <c r="W1037" s="40"/>
    </row>
    <row r="1038" spans="1:23" x14ac:dyDescent="0.3">
      <c r="A1038" s="13">
        <v>44076</v>
      </c>
      <c r="B1038">
        <v>23</v>
      </c>
      <c r="C1038">
        <f t="shared" si="24"/>
        <v>25</v>
      </c>
      <c r="D1038" s="17">
        <f t="shared" si="25"/>
        <v>-2</v>
      </c>
      <c r="E1038">
        <f t="shared" si="26"/>
        <v>2</v>
      </c>
      <c r="F1038">
        <f t="shared" si="27"/>
        <v>4</v>
      </c>
      <c r="G1038" s="40">
        <f t="shared" si="29"/>
        <v>8.6956521739130432E-2</v>
      </c>
      <c r="I1038" s="13">
        <v>44076</v>
      </c>
      <c r="J1038">
        <v>26</v>
      </c>
      <c r="K1038" s="17">
        <f t="shared" si="28"/>
        <v>34</v>
      </c>
      <c r="L1038" s="17">
        <f t="shared" si="30"/>
        <v>-8</v>
      </c>
      <c r="M1038">
        <f t="shared" si="31"/>
        <v>8</v>
      </c>
      <c r="N1038">
        <f t="shared" si="32"/>
        <v>64</v>
      </c>
      <c r="O1038" s="40">
        <f t="shared" si="33"/>
        <v>0.30769230769230771</v>
      </c>
      <c r="Q1038" s="13">
        <v>44076</v>
      </c>
      <c r="R1038">
        <v>14</v>
      </c>
      <c r="T1038" s="17"/>
      <c r="W1038" s="40"/>
    </row>
    <row r="1039" spans="1:23" x14ac:dyDescent="0.3">
      <c r="A1039" s="13">
        <v>44077</v>
      </c>
      <c r="B1039">
        <v>24</v>
      </c>
      <c r="C1039">
        <f t="shared" si="24"/>
        <v>23</v>
      </c>
      <c r="D1039" s="17">
        <f t="shared" si="25"/>
        <v>1</v>
      </c>
      <c r="E1039">
        <f t="shared" si="26"/>
        <v>1</v>
      </c>
      <c r="F1039">
        <f t="shared" si="27"/>
        <v>1</v>
      </c>
      <c r="G1039" s="40">
        <f t="shared" si="29"/>
        <v>4.1666666666666664E-2</v>
      </c>
      <c r="I1039" s="13">
        <v>44077</v>
      </c>
      <c r="J1039">
        <v>29</v>
      </c>
      <c r="K1039" s="17">
        <f t="shared" si="28"/>
        <v>26</v>
      </c>
      <c r="L1039" s="17">
        <f t="shared" si="30"/>
        <v>3</v>
      </c>
      <c r="M1039">
        <f t="shared" si="31"/>
        <v>3</v>
      </c>
      <c r="N1039">
        <f t="shared" si="32"/>
        <v>9</v>
      </c>
      <c r="O1039" s="40">
        <f t="shared" si="33"/>
        <v>0.10344827586206896</v>
      </c>
      <c r="Q1039" s="13">
        <v>44077</v>
      </c>
      <c r="R1039">
        <v>9</v>
      </c>
      <c r="T1039" s="17"/>
      <c r="W1039" s="40"/>
    </row>
    <row r="1040" spans="1:23" x14ac:dyDescent="0.3">
      <c r="A1040" s="13">
        <v>44078</v>
      </c>
      <c r="B1040">
        <v>23</v>
      </c>
      <c r="C1040">
        <f t="shared" si="24"/>
        <v>24</v>
      </c>
      <c r="D1040" s="17">
        <f t="shared" si="25"/>
        <v>-1</v>
      </c>
      <c r="E1040">
        <f t="shared" si="26"/>
        <v>1</v>
      </c>
      <c r="F1040">
        <f t="shared" si="27"/>
        <v>1</v>
      </c>
      <c r="G1040" s="40">
        <f t="shared" si="29"/>
        <v>4.3478260869565216E-2</v>
      </c>
      <c r="I1040" s="13">
        <v>44078</v>
      </c>
      <c r="J1040">
        <v>40</v>
      </c>
      <c r="K1040" s="17">
        <f t="shared" si="28"/>
        <v>29</v>
      </c>
      <c r="L1040" s="17">
        <f t="shared" si="30"/>
        <v>11</v>
      </c>
      <c r="M1040">
        <f t="shared" si="31"/>
        <v>11</v>
      </c>
      <c r="N1040">
        <f t="shared" si="32"/>
        <v>121</v>
      </c>
      <c r="O1040" s="40">
        <f t="shared" si="33"/>
        <v>0.27500000000000002</v>
      </c>
      <c r="Q1040" s="13">
        <v>44078</v>
      </c>
      <c r="R1040">
        <v>12</v>
      </c>
      <c r="T1040" s="17"/>
      <c r="W1040" s="40"/>
    </row>
    <row r="1041" spans="1:25" x14ac:dyDescent="0.3">
      <c r="A1041" s="13">
        <v>44079</v>
      </c>
      <c r="B1041">
        <v>27</v>
      </c>
      <c r="C1041">
        <f t="shared" si="24"/>
        <v>23</v>
      </c>
      <c r="D1041" s="17">
        <f t="shared" si="25"/>
        <v>4</v>
      </c>
      <c r="E1041">
        <f t="shared" si="26"/>
        <v>4</v>
      </c>
      <c r="F1041">
        <f t="shared" si="27"/>
        <v>16</v>
      </c>
      <c r="G1041" s="40">
        <f t="shared" si="29"/>
        <v>0.14814814814814814</v>
      </c>
      <c r="I1041" s="13">
        <v>44079</v>
      </c>
      <c r="J1041">
        <v>30</v>
      </c>
      <c r="K1041" s="17">
        <f t="shared" si="28"/>
        <v>40</v>
      </c>
      <c r="L1041" s="17">
        <f t="shared" si="30"/>
        <v>-10</v>
      </c>
      <c r="M1041">
        <f t="shared" si="31"/>
        <v>10</v>
      </c>
      <c r="N1041">
        <f t="shared" si="32"/>
        <v>100</v>
      </c>
      <c r="O1041" s="40">
        <f t="shared" si="33"/>
        <v>0.33333333333333331</v>
      </c>
      <c r="Q1041" s="13">
        <v>44079</v>
      </c>
      <c r="R1041">
        <v>16</v>
      </c>
      <c r="T1041" s="17"/>
      <c r="W1041" s="40"/>
    </row>
    <row r="1042" spans="1:25" x14ac:dyDescent="0.3">
      <c r="A1042" s="13">
        <v>44080</v>
      </c>
      <c r="B1042">
        <v>28</v>
      </c>
      <c r="C1042">
        <f t="shared" si="24"/>
        <v>27</v>
      </c>
      <c r="D1042" s="17">
        <f t="shared" si="25"/>
        <v>1</v>
      </c>
      <c r="E1042">
        <f t="shared" si="26"/>
        <v>1</v>
      </c>
      <c r="F1042">
        <f t="shared" si="27"/>
        <v>1</v>
      </c>
      <c r="G1042" s="40">
        <f t="shared" si="29"/>
        <v>3.5714285714285712E-2</v>
      </c>
      <c r="I1042" s="13">
        <v>44080</v>
      </c>
      <c r="J1042">
        <v>24</v>
      </c>
      <c r="K1042" s="17">
        <f t="shared" si="28"/>
        <v>30</v>
      </c>
      <c r="L1042" s="17">
        <f t="shared" si="30"/>
        <v>-6</v>
      </c>
      <c r="M1042">
        <f t="shared" si="31"/>
        <v>6</v>
      </c>
      <c r="N1042">
        <f t="shared" si="32"/>
        <v>36</v>
      </c>
      <c r="O1042" s="40">
        <f t="shared" si="33"/>
        <v>0.25</v>
      </c>
      <c r="Q1042" s="13">
        <v>44080</v>
      </c>
      <c r="R1042">
        <v>9</v>
      </c>
      <c r="T1042" s="17"/>
      <c r="W1042" s="40"/>
    </row>
    <row r="1043" spans="1:25" x14ac:dyDescent="0.3">
      <c r="A1043" s="13">
        <v>44081</v>
      </c>
      <c r="B1043">
        <v>28</v>
      </c>
      <c r="C1043">
        <f t="shared" si="24"/>
        <v>28</v>
      </c>
      <c r="D1043" s="17">
        <f t="shared" si="25"/>
        <v>0</v>
      </c>
      <c r="E1043">
        <f t="shared" si="26"/>
        <v>0</v>
      </c>
      <c r="F1043">
        <f t="shared" si="27"/>
        <v>0</v>
      </c>
      <c r="G1043" s="40">
        <f t="shared" si="29"/>
        <v>0</v>
      </c>
      <c r="I1043" s="13">
        <v>44081</v>
      </c>
      <c r="J1043">
        <v>28</v>
      </c>
      <c r="K1043" s="17">
        <f t="shared" si="28"/>
        <v>24</v>
      </c>
      <c r="L1043" s="17">
        <f t="shared" si="30"/>
        <v>4</v>
      </c>
      <c r="M1043">
        <f t="shared" si="31"/>
        <v>4</v>
      </c>
      <c r="N1043">
        <f t="shared" si="32"/>
        <v>16</v>
      </c>
      <c r="O1043" s="40">
        <f t="shared" si="33"/>
        <v>0.14285714285714285</v>
      </c>
      <c r="Q1043" s="13">
        <v>44081</v>
      </c>
      <c r="R1043">
        <v>18</v>
      </c>
      <c r="T1043" s="17"/>
      <c r="W1043" s="40"/>
    </row>
    <row r="1044" spans="1:25" x14ac:dyDescent="0.3">
      <c r="A1044" s="13">
        <v>44082</v>
      </c>
      <c r="B1044">
        <v>28</v>
      </c>
      <c r="C1044">
        <f t="shared" si="24"/>
        <v>28</v>
      </c>
      <c r="D1044" s="17">
        <f t="shared" si="25"/>
        <v>0</v>
      </c>
      <c r="E1044">
        <f t="shared" si="26"/>
        <v>0</v>
      </c>
      <c r="F1044">
        <f t="shared" si="27"/>
        <v>0</v>
      </c>
      <c r="G1044" s="40">
        <f t="shared" si="29"/>
        <v>0</v>
      </c>
      <c r="I1044" s="13">
        <v>44082</v>
      </c>
      <c r="J1044">
        <v>28</v>
      </c>
      <c r="K1044" s="17">
        <f t="shared" si="28"/>
        <v>28</v>
      </c>
      <c r="L1044" s="17">
        <f t="shared" si="30"/>
        <v>0</v>
      </c>
      <c r="M1044">
        <f t="shared" si="31"/>
        <v>0</v>
      </c>
      <c r="N1044">
        <f t="shared" si="32"/>
        <v>0</v>
      </c>
      <c r="O1044" s="40">
        <f t="shared" si="33"/>
        <v>0</v>
      </c>
      <c r="Q1044" s="13">
        <v>44082</v>
      </c>
      <c r="R1044">
        <v>15</v>
      </c>
      <c r="T1044" s="17"/>
      <c r="W1044" s="40"/>
    </row>
    <row r="1045" spans="1:25" x14ac:dyDescent="0.3">
      <c r="A1045" s="13">
        <v>44083</v>
      </c>
      <c r="B1045">
        <v>22</v>
      </c>
      <c r="C1045">
        <f t="shared" si="24"/>
        <v>28</v>
      </c>
      <c r="D1045" s="17">
        <f t="shared" si="25"/>
        <v>-6</v>
      </c>
      <c r="E1045">
        <f t="shared" si="26"/>
        <v>6</v>
      </c>
      <c r="F1045">
        <f t="shared" si="27"/>
        <v>36</v>
      </c>
      <c r="G1045" s="40">
        <f t="shared" si="29"/>
        <v>0.27272727272727271</v>
      </c>
      <c r="I1045" s="13">
        <v>44083</v>
      </c>
      <c r="J1045">
        <v>29</v>
      </c>
      <c r="K1045" s="17">
        <f t="shared" si="28"/>
        <v>28</v>
      </c>
      <c r="L1045" s="17">
        <f t="shared" si="30"/>
        <v>1</v>
      </c>
      <c r="M1045">
        <f t="shared" si="31"/>
        <v>1</v>
      </c>
      <c r="N1045">
        <f t="shared" si="32"/>
        <v>1</v>
      </c>
      <c r="O1045" s="40">
        <f t="shared" si="33"/>
        <v>3.4482758620689655E-2</v>
      </c>
      <c r="Q1045" s="13">
        <v>44083</v>
      </c>
      <c r="R1045">
        <v>9</v>
      </c>
      <c r="T1045" s="17"/>
      <c r="W1045" s="40"/>
    </row>
    <row r="1046" spans="1:25" x14ac:dyDescent="0.3">
      <c r="A1046" s="13">
        <v>44084</v>
      </c>
      <c r="B1046">
        <v>19</v>
      </c>
      <c r="C1046">
        <f t="shared" si="24"/>
        <v>22</v>
      </c>
      <c r="D1046" s="17">
        <f t="shared" si="25"/>
        <v>-3</v>
      </c>
      <c r="E1046">
        <f t="shared" si="26"/>
        <v>3</v>
      </c>
      <c r="F1046">
        <f t="shared" si="27"/>
        <v>9</v>
      </c>
      <c r="G1046" s="40">
        <f t="shared" si="29"/>
        <v>0.15789473684210525</v>
      </c>
      <c r="I1046" s="13">
        <v>44084</v>
      </c>
      <c r="J1046">
        <v>31</v>
      </c>
      <c r="K1046" s="17">
        <f t="shared" si="28"/>
        <v>29</v>
      </c>
      <c r="L1046" s="17">
        <f t="shared" si="30"/>
        <v>2</v>
      </c>
      <c r="M1046">
        <f t="shared" si="31"/>
        <v>2</v>
      </c>
      <c r="N1046">
        <f t="shared" si="32"/>
        <v>4</v>
      </c>
      <c r="O1046" s="40">
        <f t="shared" si="33"/>
        <v>6.4516129032258063E-2</v>
      </c>
      <c r="Q1046" s="13">
        <v>44084</v>
      </c>
      <c r="R1046">
        <v>10</v>
      </c>
      <c r="T1046" s="17"/>
      <c r="W1046" s="40"/>
    </row>
    <row r="1047" spans="1:25" ht="15" thickBot="1" x14ac:dyDescent="0.35">
      <c r="A1047" s="13">
        <v>44085</v>
      </c>
      <c r="B1047">
        <v>25</v>
      </c>
      <c r="C1047">
        <f t="shared" si="24"/>
        <v>19</v>
      </c>
      <c r="D1047" s="17">
        <f t="shared" si="25"/>
        <v>6</v>
      </c>
      <c r="E1047">
        <f t="shared" si="26"/>
        <v>6</v>
      </c>
      <c r="F1047">
        <f t="shared" si="27"/>
        <v>36</v>
      </c>
      <c r="G1047" s="40">
        <f t="shared" si="29"/>
        <v>0.24</v>
      </c>
      <c r="I1047" s="13">
        <v>44085</v>
      </c>
      <c r="J1047">
        <v>24</v>
      </c>
      <c r="K1047" s="17">
        <f t="shared" si="28"/>
        <v>31</v>
      </c>
      <c r="L1047" s="17">
        <f t="shared" si="30"/>
        <v>-7</v>
      </c>
      <c r="M1047">
        <f t="shared" si="31"/>
        <v>7</v>
      </c>
      <c r="N1047">
        <f t="shared" si="32"/>
        <v>49</v>
      </c>
      <c r="O1047" s="40">
        <f t="shared" si="33"/>
        <v>0.29166666666666669</v>
      </c>
      <c r="Q1047" s="13">
        <v>44085</v>
      </c>
      <c r="R1047">
        <v>14</v>
      </c>
      <c r="S1047" s="22" t="s">
        <v>52</v>
      </c>
      <c r="T1047" s="22" t="s">
        <v>27</v>
      </c>
      <c r="U1047" s="22" t="s">
        <v>24</v>
      </c>
      <c r="V1047" s="22" t="s">
        <v>25</v>
      </c>
      <c r="W1047" s="22" t="s">
        <v>26</v>
      </c>
      <c r="X1047" s="22"/>
      <c r="Y1047" s="22"/>
    </row>
    <row r="1048" spans="1:25" x14ac:dyDescent="0.3">
      <c r="A1048" s="13">
        <v>44086</v>
      </c>
      <c r="B1048">
        <v>18</v>
      </c>
      <c r="C1048">
        <f t="shared" si="24"/>
        <v>25</v>
      </c>
      <c r="D1048" s="17">
        <f t="shared" si="25"/>
        <v>-7</v>
      </c>
      <c r="E1048">
        <f t="shared" si="26"/>
        <v>7</v>
      </c>
      <c r="F1048">
        <f t="shared" si="27"/>
        <v>49</v>
      </c>
      <c r="G1048" s="40">
        <f t="shared" si="29"/>
        <v>0.3888888888888889</v>
      </c>
      <c r="I1048" s="13">
        <v>44086</v>
      </c>
      <c r="J1048">
        <v>28</v>
      </c>
      <c r="K1048" s="17">
        <f t="shared" si="28"/>
        <v>24</v>
      </c>
      <c r="L1048" s="17">
        <f t="shared" si="30"/>
        <v>4</v>
      </c>
      <c r="M1048">
        <f t="shared" si="31"/>
        <v>4</v>
      </c>
      <c r="N1048">
        <f t="shared" si="32"/>
        <v>16</v>
      </c>
      <c r="O1048" s="40">
        <f t="shared" si="33"/>
        <v>0.14285714285714285</v>
      </c>
      <c r="Q1048" s="13">
        <v>44086</v>
      </c>
      <c r="R1048">
        <v>13</v>
      </c>
      <c r="S1048">
        <f>R1047</f>
        <v>14</v>
      </c>
      <c r="T1048" s="17">
        <f t="shared" ref="T1048:T1106" si="34">R1048-S1048</f>
        <v>-1</v>
      </c>
      <c r="U1048">
        <f t="shared" ref="U1048:U1106" si="35">ABS(T1048)</f>
        <v>1</v>
      </c>
      <c r="V1048">
        <f t="shared" ref="V1048:V1106" si="36">U1048^2</f>
        <v>1</v>
      </c>
      <c r="W1048" s="40">
        <f t="shared" ref="W1048:W1106" si="37">ABS(U1048/R1048)</f>
        <v>7.6923076923076927E-2</v>
      </c>
    </row>
    <row r="1049" spans="1:25" x14ac:dyDescent="0.3">
      <c r="A1049" s="13">
        <v>44087</v>
      </c>
      <c r="B1049">
        <v>23</v>
      </c>
      <c r="C1049">
        <f t="shared" si="24"/>
        <v>18</v>
      </c>
      <c r="D1049" s="17">
        <f t="shared" si="25"/>
        <v>5</v>
      </c>
      <c r="E1049">
        <f t="shared" si="26"/>
        <v>5</v>
      </c>
      <c r="F1049">
        <f t="shared" si="27"/>
        <v>25</v>
      </c>
      <c r="G1049" s="40">
        <f t="shared" si="29"/>
        <v>0.21739130434782608</v>
      </c>
      <c r="I1049" s="13">
        <v>44087</v>
      </c>
      <c r="J1049">
        <v>27</v>
      </c>
      <c r="K1049" s="17">
        <f t="shared" si="28"/>
        <v>28</v>
      </c>
      <c r="L1049" s="17">
        <f t="shared" si="30"/>
        <v>-1</v>
      </c>
      <c r="M1049">
        <f t="shared" si="31"/>
        <v>1</v>
      </c>
      <c r="N1049">
        <f t="shared" si="32"/>
        <v>1</v>
      </c>
      <c r="O1049" s="40">
        <f t="shared" si="33"/>
        <v>3.7037037037037035E-2</v>
      </c>
      <c r="Q1049" s="13">
        <v>44087</v>
      </c>
      <c r="R1049">
        <v>18</v>
      </c>
      <c r="S1049">
        <f t="shared" ref="S1049:S1106" si="38">R1048</f>
        <v>13</v>
      </c>
      <c r="T1049" s="17">
        <f t="shared" si="34"/>
        <v>5</v>
      </c>
      <c r="U1049">
        <f t="shared" si="35"/>
        <v>5</v>
      </c>
      <c r="V1049">
        <f t="shared" si="36"/>
        <v>25</v>
      </c>
      <c r="W1049" s="40">
        <f t="shared" si="37"/>
        <v>0.27777777777777779</v>
      </c>
    </row>
    <row r="1050" spans="1:25" x14ac:dyDescent="0.3">
      <c r="A1050" s="13">
        <v>44088</v>
      </c>
      <c r="B1050">
        <v>29</v>
      </c>
      <c r="C1050">
        <f t="shared" si="24"/>
        <v>23</v>
      </c>
      <c r="D1050" s="17">
        <f t="shared" si="25"/>
        <v>6</v>
      </c>
      <c r="E1050">
        <f t="shared" si="26"/>
        <v>6</v>
      </c>
      <c r="F1050">
        <f t="shared" si="27"/>
        <v>36</v>
      </c>
      <c r="G1050" s="40">
        <f t="shared" si="29"/>
        <v>0.20689655172413793</v>
      </c>
      <c r="I1050" s="13">
        <v>44088</v>
      </c>
      <c r="J1050">
        <v>27</v>
      </c>
      <c r="K1050" s="17">
        <f t="shared" si="28"/>
        <v>27</v>
      </c>
      <c r="L1050" s="17">
        <f t="shared" si="30"/>
        <v>0</v>
      </c>
      <c r="M1050">
        <f t="shared" si="31"/>
        <v>0</v>
      </c>
      <c r="N1050">
        <f t="shared" si="32"/>
        <v>0</v>
      </c>
      <c r="O1050" s="40">
        <f t="shared" si="33"/>
        <v>0</v>
      </c>
      <c r="Q1050" s="13">
        <v>44088</v>
      </c>
      <c r="R1050">
        <v>10</v>
      </c>
      <c r="S1050">
        <f t="shared" si="38"/>
        <v>18</v>
      </c>
      <c r="T1050" s="17">
        <f t="shared" si="34"/>
        <v>-8</v>
      </c>
      <c r="U1050">
        <f t="shared" si="35"/>
        <v>8</v>
      </c>
      <c r="V1050">
        <f t="shared" si="36"/>
        <v>64</v>
      </c>
      <c r="W1050" s="40">
        <f t="shared" si="37"/>
        <v>0.8</v>
      </c>
    </row>
    <row r="1051" spans="1:25" x14ac:dyDescent="0.3">
      <c r="A1051" s="13">
        <v>44089</v>
      </c>
      <c r="B1051">
        <v>21</v>
      </c>
      <c r="C1051">
        <f t="shared" si="24"/>
        <v>29</v>
      </c>
      <c r="D1051" s="17">
        <f t="shared" si="25"/>
        <v>-8</v>
      </c>
      <c r="E1051">
        <f t="shared" si="26"/>
        <v>8</v>
      </c>
      <c r="F1051">
        <f t="shared" si="27"/>
        <v>64</v>
      </c>
      <c r="G1051" s="40">
        <f t="shared" si="29"/>
        <v>0.38095238095238093</v>
      </c>
      <c r="I1051" s="13">
        <v>44089</v>
      </c>
      <c r="J1051">
        <v>27</v>
      </c>
      <c r="K1051" s="17">
        <f t="shared" si="28"/>
        <v>27</v>
      </c>
      <c r="L1051" s="17">
        <f t="shared" si="30"/>
        <v>0</v>
      </c>
      <c r="M1051">
        <f t="shared" si="31"/>
        <v>0</v>
      </c>
      <c r="N1051">
        <f t="shared" si="32"/>
        <v>0</v>
      </c>
      <c r="O1051" s="40">
        <f t="shared" si="33"/>
        <v>0</v>
      </c>
      <c r="Q1051" s="13">
        <v>44089</v>
      </c>
      <c r="R1051">
        <v>12</v>
      </c>
      <c r="S1051">
        <f t="shared" si="38"/>
        <v>10</v>
      </c>
      <c r="T1051" s="17">
        <f t="shared" si="34"/>
        <v>2</v>
      </c>
      <c r="U1051">
        <f t="shared" si="35"/>
        <v>2</v>
      </c>
      <c r="V1051">
        <f t="shared" si="36"/>
        <v>4</v>
      </c>
      <c r="W1051" s="40">
        <f t="shared" si="37"/>
        <v>0.16666666666666666</v>
      </c>
    </row>
    <row r="1052" spans="1:25" x14ac:dyDescent="0.3">
      <c r="A1052" s="13">
        <v>44090</v>
      </c>
      <c r="B1052">
        <v>31</v>
      </c>
      <c r="C1052">
        <f t="shared" si="24"/>
        <v>21</v>
      </c>
      <c r="D1052" s="17">
        <f t="shared" si="25"/>
        <v>10</v>
      </c>
      <c r="E1052">
        <f t="shared" si="26"/>
        <v>10</v>
      </c>
      <c r="F1052">
        <f t="shared" si="27"/>
        <v>100</v>
      </c>
      <c r="G1052" s="40">
        <f t="shared" si="29"/>
        <v>0.32258064516129031</v>
      </c>
      <c r="I1052" s="13">
        <v>44090</v>
      </c>
      <c r="J1052">
        <v>42</v>
      </c>
      <c r="K1052" s="17">
        <f t="shared" si="28"/>
        <v>27</v>
      </c>
      <c r="L1052" s="17">
        <f t="shared" si="30"/>
        <v>15</v>
      </c>
      <c r="M1052">
        <f t="shared" si="31"/>
        <v>15</v>
      </c>
      <c r="N1052">
        <f t="shared" si="32"/>
        <v>225</v>
      </c>
      <c r="O1052" s="40">
        <f t="shared" si="33"/>
        <v>0.35714285714285715</v>
      </c>
      <c r="Q1052" s="13">
        <v>44090</v>
      </c>
      <c r="R1052">
        <v>10</v>
      </c>
      <c r="S1052">
        <f t="shared" si="38"/>
        <v>12</v>
      </c>
      <c r="T1052" s="17">
        <f t="shared" si="34"/>
        <v>-2</v>
      </c>
      <c r="U1052">
        <f t="shared" si="35"/>
        <v>2</v>
      </c>
      <c r="V1052">
        <f t="shared" si="36"/>
        <v>4</v>
      </c>
      <c r="W1052" s="40">
        <f t="shared" si="37"/>
        <v>0.2</v>
      </c>
    </row>
    <row r="1053" spans="1:25" x14ac:dyDescent="0.3">
      <c r="A1053" s="13">
        <v>44091</v>
      </c>
      <c r="B1053">
        <v>21</v>
      </c>
      <c r="C1053">
        <f t="shared" si="24"/>
        <v>31</v>
      </c>
      <c r="D1053" s="17">
        <f t="shared" si="25"/>
        <v>-10</v>
      </c>
      <c r="E1053">
        <f t="shared" si="26"/>
        <v>10</v>
      </c>
      <c r="F1053">
        <f t="shared" si="27"/>
        <v>100</v>
      </c>
      <c r="G1053" s="40">
        <f t="shared" si="29"/>
        <v>0.47619047619047616</v>
      </c>
      <c r="I1053" s="13">
        <v>44091</v>
      </c>
      <c r="J1053">
        <v>25</v>
      </c>
      <c r="K1053" s="17">
        <f t="shared" si="28"/>
        <v>42</v>
      </c>
      <c r="L1053" s="17">
        <f t="shared" si="30"/>
        <v>-17</v>
      </c>
      <c r="M1053">
        <f t="shared" si="31"/>
        <v>17</v>
      </c>
      <c r="N1053">
        <f t="shared" si="32"/>
        <v>289</v>
      </c>
      <c r="O1053" s="40">
        <f t="shared" si="33"/>
        <v>0.68</v>
      </c>
      <c r="Q1053" s="13">
        <v>44091</v>
      </c>
      <c r="R1053">
        <v>12</v>
      </c>
      <c r="S1053">
        <f t="shared" si="38"/>
        <v>10</v>
      </c>
      <c r="T1053" s="17">
        <f t="shared" si="34"/>
        <v>2</v>
      </c>
      <c r="U1053">
        <f t="shared" si="35"/>
        <v>2</v>
      </c>
      <c r="V1053">
        <f t="shared" si="36"/>
        <v>4</v>
      </c>
      <c r="W1053" s="40">
        <f t="shared" si="37"/>
        <v>0.16666666666666666</v>
      </c>
    </row>
    <row r="1054" spans="1:25" x14ac:dyDescent="0.3">
      <c r="A1054" s="13">
        <v>44092</v>
      </c>
      <c r="B1054">
        <v>18</v>
      </c>
      <c r="C1054">
        <f t="shared" si="24"/>
        <v>21</v>
      </c>
      <c r="D1054" s="17">
        <f t="shared" si="25"/>
        <v>-3</v>
      </c>
      <c r="E1054">
        <f t="shared" si="26"/>
        <v>3</v>
      </c>
      <c r="F1054">
        <f t="shared" si="27"/>
        <v>9</v>
      </c>
      <c r="G1054" s="40">
        <f t="shared" si="29"/>
        <v>0.16666666666666666</v>
      </c>
      <c r="I1054" s="13">
        <v>44092</v>
      </c>
      <c r="J1054">
        <v>30</v>
      </c>
      <c r="K1054" s="17">
        <f t="shared" si="28"/>
        <v>25</v>
      </c>
      <c r="L1054" s="17">
        <f t="shared" si="30"/>
        <v>5</v>
      </c>
      <c r="M1054">
        <f t="shared" si="31"/>
        <v>5</v>
      </c>
      <c r="N1054">
        <f t="shared" si="32"/>
        <v>25</v>
      </c>
      <c r="O1054" s="40">
        <f t="shared" si="33"/>
        <v>0.16666666666666666</v>
      </c>
      <c r="Q1054" s="13">
        <v>44092</v>
      </c>
      <c r="R1054">
        <v>12</v>
      </c>
      <c r="S1054">
        <f t="shared" si="38"/>
        <v>12</v>
      </c>
      <c r="T1054" s="17">
        <f t="shared" si="34"/>
        <v>0</v>
      </c>
      <c r="U1054">
        <f t="shared" si="35"/>
        <v>0</v>
      </c>
      <c r="V1054">
        <f t="shared" si="36"/>
        <v>0</v>
      </c>
      <c r="W1054" s="40">
        <f t="shared" si="37"/>
        <v>0</v>
      </c>
    </row>
    <row r="1055" spans="1:25" x14ac:dyDescent="0.3">
      <c r="A1055" s="13">
        <v>44093</v>
      </c>
      <c r="B1055">
        <v>26</v>
      </c>
      <c r="C1055">
        <f t="shared" si="24"/>
        <v>18</v>
      </c>
      <c r="D1055" s="17">
        <f t="shared" si="25"/>
        <v>8</v>
      </c>
      <c r="E1055">
        <f t="shared" si="26"/>
        <v>8</v>
      </c>
      <c r="F1055">
        <f t="shared" si="27"/>
        <v>64</v>
      </c>
      <c r="G1055" s="40">
        <f t="shared" si="29"/>
        <v>0.30769230769230771</v>
      </c>
      <c r="I1055" s="13">
        <v>44093</v>
      </c>
      <c r="J1055">
        <v>24</v>
      </c>
      <c r="K1055" s="17">
        <f t="shared" si="28"/>
        <v>30</v>
      </c>
      <c r="L1055" s="17">
        <f t="shared" si="30"/>
        <v>-6</v>
      </c>
      <c r="M1055">
        <f t="shared" si="31"/>
        <v>6</v>
      </c>
      <c r="N1055">
        <f t="shared" si="32"/>
        <v>36</v>
      </c>
      <c r="O1055" s="40">
        <f t="shared" si="33"/>
        <v>0.25</v>
      </c>
      <c r="Q1055" s="13">
        <v>44093</v>
      </c>
      <c r="R1055">
        <v>20</v>
      </c>
      <c r="S1055">
        <f t="shared" si="38"/>
        <v>12</v>
      </c>
      <c r="T1055" s="17">
        <f t="shared" si="34"/>
        <v>8</v>
      </c>
      <c r="U1055">
        <f t="shared" si="35"/>
        <v>8</v>
      </c>
      <c r="V1055">
        <f t="shared" si="36"/>
        <v>64</v>
      </c>
      <c r="W1055" s="40">
        <f t="shared" si="37"/>
        <v>0.4</v>
      </c>
    </row>
    <row r="1056" spans="1:25" x14ac:dyDescent="0.3">
      <c r="A1056" s="13">
        <v>44094</v>
      </c>
      <c r="B1056">
        <v>27</v>
      </c>
      <c r="C1056">
        <f t="shared" si="24"/>
        <v>26</v>
      </c>
      <c r="D1056" s="17">
        <f t="shared" si="25"/>
        <v>1</v>
      </c>
      <c r="E1056">
        <f t="shared" si="26"/>
        <v>1</v>
      </c>
      <c r="F1056">
        <f t="shared" si="27"/>
        <v>1</v>
      </c>
      <c r="G1056" s="40">
        <f t="shared" si="29"/>
        <v>3.7037037037037035E-2</v>
      </c>
      <c r="I1056" s="13">
        <v>44094</v>
      </c>
      <c r="J1056">
        <v>15</v>
      </c>
      <c r="K1056" s="17">
        <f t="shared" si="28"/>
        <v>24</v>
      </c>
      <c r="L1056" s="17">
        <f t="shared" si="30"/>
        <v>-9</v>
      </c>
      <c r="M1056">
        <f t="shared" si="31"/>
        <v>9</v>
      </c>
      <c r="N1056">
        <f t="shared" si="32"/>
        <v>81</v>
      </c>
      <c r="O1056" s="40">
        <f t="shared" si="33"/>
        <v>0.6</v>
      </c>
      <c r="Q1056" s="13">
        <v>44094</v>
      </c>
      <c r="R1056">
        <v>11</v>
      </c>
      <c r="S1056">
        <f t="shared" si="38"/>
        <v>20</v>
      </c>
      <c r="T1056" s="17">
        <f t="shared" si="34"/>
        <v>-9</v>
      </c>
      <c r="U1056">
        <f t="shared" si="35"/>
        <v>9</v>
      </c>
      <c r="V1056">
        <f t="shared" si="36"/>
        <v>81</v>
      </c>
      <c r="W1056" s="40">
        <f t="shared" si="37"/>
        <v>0.81818181818181823</v>
      </c>
    </row>
    <row r="1057" spans="1:23" x14ac:dyDescent="0.3">
      <c r="A1057" s="13">
        <v>44095</v>
      </c>
      <c r="B1057">
        <v>28</v>
      </c>
      <c r="C1057">
        <f t="shared" si="24"/>
        <v>27</v>
      </c>
      <c r="D1057" s="17">
        <f t="shared" si="25"/>
        <v>1</v>
      </c>
      <c r="E1057">
        <f t="shared" si="26"/>
        <v>1</v>
      </c>
      <c r="F1057">
        <f t="shared" si="27"/>
        <v>1</v>
      </c>
      <c r="G1057" s="40">
        <f t="shared" si="29"/>
        <v>3.5714285714285712E-2</v>
      </c>
      <c r="I1057" s="13">
        <v>44095</v>
      </c>
      <c r="J1057">
        <v>34</v>
      </c>
      <c r="K1057" s="17">
        <f t="shared" si="28"/>
        <v>15</v>
      </c>
      <c r="L1057" s="17">
        <f t="shared" si="30"/>
        <v>19</v>
      </c>
      <c r="M1057">
        <f t="shared" si="31"/>
        <v>19</v>
      </c>
      <c r="N1057">
        <f t="shared" si="32"/>
        <v>361</v>
      </c>
      <c r="O1057" s="40">
        <f t="shared" si="33"/>
        <v>0.55882352941176472</v>
      </c>
      <c r="Q1057" s="13">
        <v>44095</v>
      </c>
      <c r="R1057">
        <v>21</v>
      </c>
      <c r="S1057">
        <f t="shared" si="38"/>
        <v>11</v>
      </c>
      <c r="T1057" s="17">
        <f t="shared" si="34"/>
        <v>10</v>
      </c>
      <c r="U1057">
        <f t="shared" si="35"/>
        <v>10</v>
      </c>
      <c r="V1057">
        <f t="shared" si="36"/>
        <v>100</v>
      </c>
      <c r="W1057" s="40">
        <f t="shared" si="37"/>
        <v>0.47619047619047616</v>
      </c>
    </row>
    <row r="1058" spans="1:23" x14ac:dyDescent="0.3">
      <c r="A1058" s="13">
        <v>44096</v>
      </c>
      <c r="B1058">
        <v>28</v>
      </c>
      <c r="C1058">
        <f t="shared" si="24"/>
        <v>28</v>
      </c>
      <c r="D1058" s="17">
        <f t="shared" si="25"/>
        <v>0</v>
      </c>
      <c r="E1058">
        <f t="shared" si="26"/>
        <v>0</v>
      </c>
      <c r="F1058">
        <f t="shared" si="27"/>
        <v>0</v>
      </c>
      <c r="G1058" s="40">
        <f t="shared" si="29"/>
        <v>0</v>
      </c>
      <c r="I1058" s="13">
        <v>44096</v>
      </c>
      <c r="J1058">
        <v>32</v>
      </c>
      <c r="K1058" s="17">
        <f t="shared" si="28"/>
        <v>34</v>
      </c>
      <c r="L1058" s="17">
        <f t="shared" si="30"/>
        <v>-2</v>
      </c>
      <c r="M1058">
        <f t="shared" si="31"/>
        <v>2</v>
      </c>
      <c r="N1058">
        <f t="shared" si="32"/>
        <v>4</v>
      </c>
      <c r="O1058" s="40">
        <f t="shared" si="33"/>
        <v>6.25E-2</v>
      </c>
      <c r="Q1058" s="13">
        <v>44096</v>
      </c>
      <c r="R1058">
        <v>15</v>
      </c>
      <c r="S1058">
        <f t="shared" si="38"/>
        <v>21</v>
      </c>
      <c r="T1058" s="17">
        <f t="shared" si="34"/>
        <v>-6</v>
      </c>
      <c r="U1058">
        <f t="shared" si="35"/>
        <v>6</v>
      </c>
      <c r="V1058">
        <f t="shared" si="36"/>
        <v>36</v>
      </c>
      <c r="W1058" s="40">
        <f t="shared" si="37"/>
        <v>0.4</v>
      </c>
    </row>
    <row r="1059" spans="1:23" x14ac:dyDescent="0.3">
      <c r="A1059" s="13">
        <v>44097</v>
      </c>
      <c r="B1059">
        <v>21</v>
      </c>
      <c r="C1059">
        <f t="shared" si="24"/>
        <v>28</v>
      </c>
      <c r="D1059" s="17">
        <f t="shared" si="25"/>
        <v>-7</v>
      </c>
      <c r="E1059">
        <f t="shared" si="26"/>
        <v>7</v>
      </c>
      <c r="F1059">
        <f t="shared" si="27"/>
        <v>49</v>
      </c>
      <c r="G1059" s="40">
        <f t="shared" si="29"/>
        <v>0.33333333333333331</v>
      </c>
      <c r="I1059" s="13">
        <v>44097</v>
      </c>
      <c r="J1059">
        <v>27</v>
      </c>
      <c r="K1059" s="17">
        <f t="shared" si="28"/>
        <v>32</v>
      </c>
      <c r="L1059" s="17">
        <f t="shared" si="30"/>
        <v>-5</v>
      </c>
      <c r="M1059">
        <f t="shared" si="31"/>
        <v>5</v>
      </c>
      <c r="N1059">
        <f t="shared" si="32"/>
        <v>25</v>
      </c>
      <c r="O1059" s="40">
        <f t="shared" si="33"/>
        <v>0.18518518518518517</v>
      </c>
      <c r="Q1059" s="13">
        <v>44097</v>
      </c>
      <c r="R1059">
        <v>10</v>
      </c>
      <c r="S1059">
        <f t="shared" si="38"/>
        <v>15</v>
      </c>
      <c r="T1059" s="17">
        <f t="shared" si="34"/>
        <v>-5</v>
      </c>
      <c r="U1059">
        <f t="shared" si="35"/>
        <v>5</v>
      </c>
      <c r="V1059">
        <f t="shared" si="36"/>
        <v>25</v>
      </c>
      <c r="W1059" s="40">
        <f t="shared" si="37"/>
        <v>0.5</v>
      </c>
    </row>
    <row r="1060" spans="1:23" x14ac:dyDescent="0.3">
      <c r="A1060" s="13">
        <v>44098</v>
      </c>
      <c r="B1060">
        <v>24</v>
      </c>
      <c r="C1060">
        <f t="shared" si="24"/>
        <v>21</v>
      </c>
      <c r="D1060" s="17">
        <f t="shared" si="25"/>
        <v>3</v>
      </c>
      <c r="E1060">
        <f t="shared" si="26"/>
        <v>3</v>
      </c>
      <c r="F1060">
        <f t="shared" si="27"/>
        <v>9</v>
      </c>
      <c r="G1060" s="40">
        <f t="shared" si="29"/>
        <v>0.125</v>
      </c>
      <c r="I1060" s="13">
        <v>44098</v>
      </c>
      <c r="J1060">
        <v>29</v>
      </c>
      <c r="K1060" s="17">
        <f t="shared" si="28"/>
        <v>27</v>
      </c>
      <c r="L1060" s="17">
        <f t="shared" si="30"/>
        <v>2</v>
      </c>
      <c r="M1060">
        <f t="shared" si="31"/>
        <v>2</v>
      </c>
      <c r="N1060">
        <f t="shared" si="32"/>
        <v>4</v>
      </c>
      <c r="O1060" s="40">
        <f t="shared" si="33"/>
        <v>6.8965517241379309E-2</v>
      </c>
      <c r="Q1060" s="13">
        <v>44098</v>
      </c>
      <c r="R1060">
        <v>11</v>
      </c>
      <c r="S1060">
        <f t="shared" si="38"/>
        <v>10</v>
      </c>
      <c r="T1060" s="17">
        <f t="shared" si="34"/>
        <v>1</v>
      </c>
      <c r="U1060">
        <f t="shared" si="35"/>
        <v>1</v>
      </c>
      <c r="V1060">
        <f t="shared" si="36"/>
        <v>1</v>
      </c>
      <c r="W1060" s="40">
        <f t="shared" si="37"/>
        <v>9.0909090909090912E-2</v>
      </c>
    </row>
    <row r="1061" spans="1:23" x14ac:dyDescent="0.3">
      <c r="A1061" s="13">
        <v>44099</v>
      </c>
      <c r="B1061">
        <v>21</v>
      </c>
      <c r="C1061">
        <f t="shared" si="24"/>
        <v>24</v>
      </c>
      <c r="D1061" s="17">
        <f t="shared" si="25"/>
        <v>-3</v>
      </c>
      <c r="E1061">
        <f t="shared" si="26"/>
        <v>3</v>
      </c>
      <c r="F1061">
        <f t="shared" si="27"/>
        <v>9</v>
      </c>
      <c r="G1061" s="40">
        <f t="shared" si="29"/>
        <v>0.14285714285714285</v>
      </c>
      <c r="I1061" s="13">
        <v>44099</v>
      </c>
      <c r="J1061">
        <v>27</v>
      </c>
      <c r="K1061" s="17">
        <f t="shared" si="28"/>
        <v>29</v>
      </c>
      <c r="L1061" s="17">
        <f t="shared" si="30"/>
        <v>-2</v>
      </c>
      <c r="M1061">
        <f t="shared" si="31"/>
        <v>2</v>
      </c>
      <c r="N1061">
        <f t="shared" si="32"/>
        <v>4</v>
      </c>
      <c r="O1061" s="40">
        <f t="shared" si="33"/>
        <v>7.407407407407407E-2</v>
      </c>
      <c r="Q1061" s="13">
        <v>44099</v>
      </c>
      <c r="R1061">
        <v>13</v>
      </c>
      <c r="S1061">
        <f t="shared" si="38"/>
        <v>11</v>
      </c>
      <c r="T1061" s="17">
        <f t="shared" si="34"/>
        <v>2</v>
      </c>
      <c r="U1061">
        <f t="shared" si="35"/>
        <v>2</v>
      </c>
      <c r="V1061">
        <f t="shared" si="36"/>
        <v>4</v>
      </c>
      <c r="W1061" s="40">
        <f t="shared" si="37"/>
        <v>0.15384615384615385</v>
      </c>
    </row>
    <row r="1062" spans="1:23" x14ac:dyDescent="0.3">
      <c r="A1062" s="13">
        <v>44100</v>
      </c>
      <c r="B1062">
        <v>24</v>
      </c>
      <c r="C1062">
        <f t="shared" si="24"/>
        <v>21</v>
      </c>
      <c r="D1062" s="17">
        <f t="shared" si="25"/>
        <v>3</v>
      </c>
      <c r="E1062">
        <f t="shared" si="26"/>
        <v>3</v>
      </c>
      <c r="F1062">
        <f t="shared" si="27"/>
        <v>9</v>
      </c>
      <c r="G1062" s="40">
        <f t="shared" si="29"/>
        <v>0.125</v>
      </c>
      <c r="I1062" s="13">
        <v>44100</v>
      </c>
      <c r="J1062">
        <v>31</v>
      </c>
      <c r="K1062" s="17">
        <f t="shared" si="28"/>
        <v>27</v>
      </c>
      <c r="L1062" s="17">
        <f t="shared" si="30"/>
        <v>4</v>
      </c>
      <c r="M1062">
        <f t="shared" si="31"/>
        <v>4</v>
      </c>
      <c r="N1062">
        <f t="shared" si="32"/>
        <v>16</v>
      </c>
      <c r="O1062" s="40">
        <f t="shared" si="33"/>
        <v>0.12903225806451613</v>
      </c>
      <c r="Q1062" s="13">
        <v>44100</v>
      </c>
      <c r="R1062">
        <v>6</v>
      </c>
      <c r="S1062">
        <f t="shared" si="38"/>
        <v>13</v>
      </c>
      <c r="T1062" s="17">
        <f t="shared" si="34"/>
        <v>-7</v>
      </c>
      <c r="U1062">
        <f t="shared" si="35"/>
        <v>7</v>
      </c>
      <c r="V1062">
        <f t="shared" si="36"/>
        <v>49</v>
      </c>
      <c r="W1062" s="40">
        <f t="shared" si="37"/>
        <v>1.1666666666666667</v>
      </c>
    </row>
    <row r="1063" spans="1:23" x14ac:dyDescent="0.3">
      <c r="A1063" s="13">
        <v>44101</v>
      </c>
      <c r="B1063">
        <v>33</v>
      </c>
      <c r="C1063">
        <f t="shared" si="24"/>
        <v>24</v>
      </c>
      <c r="D1063" s="17">
        <f t="shared" si="25"/>
        <v>9</v>
      </c>
      <c r="E1063">
        <f t="shared" si="26"/>
        <v>9</v>
      </c>
      <c r="F1063">
        <f t="shared" si="27"/>
        <v>81</v>
      </c>
      <c r="G1063" s="40">
        <f t="shared" si="29"/>
        <v>0.27272727272727271</v>
      </c>
      <c r="I1063" s="13">
        <v>44101</v>
      </c>
      <c r="J1063">
        <v>23</v>
      </c>
      <c r="K1063" s="17">
        <f t="shared" si="28"/>
        <v>31</v>
      </c>
      <c r="L1063" s="17">
        <f t="shared" si="30"/>
        <v>-8</v>
      </c>
      <c r="M1063">
        <f t="shared" si="31"/>
        <v>8</v>
      </c>
      <c r="N1063">
        <f t="shared" si="32"/>
        <v>64</v>
      </c>
      <c r="O1063" s="40">
        <f t="shared" si="33"/>
        <v>0.34782608695652173</v>
      </c>
      <c r="Q1063" s="13">
        <v>44101</v>
      </c>
      <c r="R1063">
        <v>17</v>
      </c>
      <c r="S1063">
        <f t="shared" si="38"/>
        <v>6</v>
      </c>
      <c r="T1063" s="17">
        <f t="shared" si="34"/>
        <v>11</v>
      </c>
      <c r="U1063">
        <f t="shared" si="35"/>
        <v>11</v>
      </c>
      <c r="V1063">
        <f t="shared" si="36"/>
        <v>121</v>
      </c>
      <c r="W1063" s="40">
        <f t="shared" si="37"/>
        <v>0.6470588235294118</v>
      </c>
    </row>
    <row r="1064" spans="1:23" x14ac:dyDescent="0.3">
      <c r="A1064" s="13">
        <v>44102</v>
      </c>
      <c r="B1064">
        <v>31</v>
      </c>
      <c r="C1064">
        <f t="shared" si="24"/>
        <v>33</v>
      </c>
      <c r="D1064" s="17">
        <f t="shared" si="25"/>
        <v>-2</v>
      </c>
      <c r="E1064">
        <f t="shared" si="26"/>
        <v>2</v>
      </c>
      <c r="F1064">
        <f t="shared" si="27"/>
        <v>4</v>
      </c>
      <c r="G1064" s="40">
        <f t="shared" si="29"/>
        <v>6.4516129032258063E-2</v>
      </c>
      <c r="I1064" s="13">
        <v>44102</v>
      </c>
      <c r="J1064">
        <v>29</v>
      </c>
      <c r="K1064" s="17">
        <f t="shared" si="28"/>
        <v>23</v>
      </c>
      <c r="L1064" s="17">
        <f t="shared" si="30"/>
        <v>6</v>
      </c>
      <c r="M1064">
        <f t="shared" si="31"/>
        <v>6</v>
      </c>
      <c r="N1064">
        <f t="shared" si="32"/>
        <v>36</v>
      </c>
      <c r="O1064" s="40">
        <f t="shared" si="33"/>
        <v>0.20689655172413793</v>
      </c>
      <c r="Q1064" s="13">
        <v>44102</v>
      </c>
      <c r="R1064">
        <v>14</v>
      </c>
      <c r="S1064">
        <f t="shared" si="38"/>
        <v>17</v>
      </c>
      <c r="T1064" s="17">
        <f t="shared" si="34"/>
        <v>-3</v>
      </c>
      <c r="U1064">
        <f t="shared" si="35"/>
        <v>3</v>
      </c>
      <c r="V1064">
        <f t="shared" si="36"/>
        <v>9</v>
      </c>
      <c r="W1064" s="40">
        <f t="shared" si="37"/>
        <v>0.21428571428571427</v>
      </c>
    </row>
    <row r="1065" spans="1:23" x14ac:dyDescent="0.3">
      <c r="A1065" s="13">
        <v>44103</v>
      </c>
      <c r="B1065">
        <v>18</v>
      </c>
      <c r="C1065">
        <f t="shared" si="24"/>
        <v>31</v>
      </c>
      <c r="D1065" s="17">
        <f t="shared" si="25"/>
        <v>-13</v>
      </c>
      <c r="E1065">
        <f t="shared" si="26"/>
        <v>13</v>
      </c>
      <c r="F1065">
        <f t="shared" si="27"/>
        <v>169</v>
      </c>
      <c r="G1065" s="40">
        <f t="shared" si="29"/>
        <v>0.72222222222222221</v>
      </c>
      <c r="I1065" s="13">
        <v>44103</v>
      </c>
      <c r="J1065">
        <v>26</v>
      </c>
      <c r="K1065" s="17">
        <f t="shared" si="28"/>
        <v>29</v>
      </c>
      <c r="L1065" s="17">
        <f t="shared" si="30"/>
        <v>-3</v>
      </c>
      <c r="M1065">
        <f t="shared" si="31"/>
        <v>3</v>
      </c>
      <c r="N1065">
        <f t="shared" si="32"/>
        <v>9</v>
      </c>
      <c r="O1065" s="40">
        <f t="shared" si="33"/>
        <v>0.11538461538461539</v>
      </c>
      <c r="Q1065" s="13">
        <v>44103</v>
      </c>
      <c r="R1065">
        <v>9</v>
      </c>
      <c r="S1065">
        <f t="shared" si="38"/>
        <v>14</v>
      </c>
      <c r="T1065" s="17">
        <f t="shared" si="34"/>
        <v>-5</v>
      </c>
      <c r="U1065">
        <f t="shared" si="35"/>
        <v>5</v>
      </c>
      <c r="V1065">
        <f t="shared" si="36"/>
        <v>25</v>
      </c>
      <c r="W1065" s="40">
        <f t="shared" si="37"/>
        <v>0.55555555555555558</v>
      </c>
    </row>
    <row r="1066" spans="1:23" x14ac:dyDescent="0.3">
      <c r="A1066" s="13">
        <v>44104</v>
      </c>
      <c r="B1066">
        <v>20</v>
      </c>
      <c r="C1066">
        <f t="shared" si="24"/>
        <v>18</v>
      </c>
      <c r="D1066" s="17">
        <f t="shared" si="25"/>
        <v>2</v>
      </c>
      <c r="E1066">
        <f t="shared" si="26"/>
        <v>2</v>
      </c>
      <c r="F1066">
        <f t="shared" si="27"/>
        <v>4</v>
      </c>
      <c r="G1066" s="40">
        <f t="shared" si="29"/>
        <v>0.1</v>
      </c>
      <c r="I1066" s="13">
        <v>44104</v>
      </c>
      <c r="J1066">
        <v>31</v>
      </c>
      <c r="K1066" s="17">
        <f t="shared" si="28"/>
        <v>26</v>
      </c>
      <c r="L1066" s="17">
        <f t="shared" si="30"/>
        <v>5</v>
      </c>
      <c r="M1066">
        <f t="shared" si="31"/>
        <v>5</v>
      </c>
      <c r="N1066">
        <f t="shared" si="32"/>
        <v>25</v>
      </c>
      <c r="O1066" s="40">
        <f t="shared" si="33"/>
        <v>0.16129032258064516</v>
      </c>
      <c r="Q1066" s="13">
        <v>44104</v>
      </c>
      <c r="R1066">
        <v>20</v>
      </c>
      <c r="S1066">
        <f t="shared" si="38"/>
        <v>9</v>
      </c>
      <c r="T1066" s="17">
        <f t="shared" si="34"/>
        <v>11</v>
      </c>
      <c r="U1066">
        <f t="shared" si="35"/>
        <v>11</v>
      </c>
      <c r="V1066">
        <f t="shared" si="36"/>
        <v>121</v>
      </c>
      <c r="W1066" s="40">
        <f t="shared" si="37"/>
        <v>0.55000000000000004</v>
      </c>
    </row>
    <row r="1067" spans="1:23" x14ac:dyDescent="0.3">
      <c r="A1067" s="13">
        <v>44105</v>
      </c>
      <c r="B1067">
        <v>29</v>
      </c>
      <c r="C1067">
        <f t="shared" ref="C1067:C1106" si="39">B1066</f>
        <v>20</v>
      </c>
      <c r="D1067" s="17">
        <f t="shared" ref="D1067:D1106" si="40">B1067-C1067</f>
        <v>9</v>
      </c>
      <c r="E1067">
        <f t="shared" ref="E1067:E1106" si="41">ABS(D1067)</f>
        <v>9</v>
      </c>
      <c r="F1067">
        <f t="shared" ref="F1067:F1106" si="42">E1067^2</f>
        <v>81</v>
      </c>
      <c r="G1067" s="40">
        <f t="shared" si="29"/>
        <v>0.31034482758620691</v>
      </c>
      <c r="I1067" s="13">
        <v>44105</v>
      </c>
      <c r="J1067">
        <v>23</v>
      </c>
      <c r="K1067" s="17">
        <f t="shared" ref="K1067:K1106" si="43">J1066</f>
        <v>31</v>
      </c>
      <c r="L1067" s="17">
        <f t="shared" si="30"/>
        <v>-8</v>
      </c>
      <c r="M1067">
        <f t="shared" si="31"/>
        <v>8</v>
      </c>
      <c r="N1067">
        <f t="shared" si="32"/>
        <v>64</v>
      </c>
      <c r="O1067" s="40">
        <f t="shared" si="33"/>
        <v>0.34782608695652173</v>
      </c>
      <c r="Q1067" s="13">
        <v>44105</v>
      </c>
      <c r="R1067">
        <v>8</v>
      </c>
      <c r="S1067">
        <f t="shared" si="38"/>
        <v>20</v>
      </c>
      <c r="T1067" s="17">
        <f t="shared" si="34"/>
        <v>-12</v>
      </c>
      <c r="U1067">
        <f t="shared" si="35"/>
        <v>12</v>
      </c>
      <c r="V1067">
        <f t="shared" si="36"/>
        <v>144</v>
      </c>
      <c r="W1067" s="40">
        <f t="shared" si="37"/>
        <v>1.5</v>
      </c>
    </row>
    <row r="1068" spans="1:23" x14ac:dyDescent="0.3">
      <c r="A1068" s="13">
        <v>44106</v>
      </c>
      <c r="B1068">
        <v>18</v>
      </c>
      <c r="C1068">
        <f t="shared" si="39"/>
        <v>29</v>
      </c>
      <c r="D1068" s="17">
        <f t="shared" si="40"/>
        <v>-11</v>
      </c>
      <c r="E1068">
        <f t="shared" si="41"/>
        <v>11</v>
      </c>
      <c r="F1068">
        <f t="shared" si="42"/>
        <v>121</v>
      </c>
      <c r="G1068" s="40">
        <f t="shared" si="29"/>
        <v>0.61111111111111116</v>
      </c>
      <c r="I1068" s="13">
        <v>44106</v>
      </c>
      <c r="J1068">
        <v>22</v>
      </c>
      <c r="K1068" s="17">
        <f t="shared" si="43"/>
        <v>23</v>
      </c>
      <c r="L1068" s="17">
        <f t="shared" si="30"/>
        <v>-1</v>
      </c>
      <c r="M1068">
        <f t="shared" si="31"/>
        <v>1</v>
      </c>
      <c r="N1068">
        <f t="shared" si="32"/>
        <v>1</v>
      </c>
      <c r="O1068" s="40">
        <f t="shared" si="33"/>
        <v>4.5454545454545456E-2</v>
      </c>
      <c r="Q1068" s="13">
        <v>44106</v>
      </c>
      <c r="R1068">
        <v>5</v>
      </c>
      <c r="S1068">
        <f t="shared" si="38"/>
        <v>8</v>
      </c>
      <c r="T1068" s="17">
        <f t="shared" si="34"/>
        <v>-3</v>
      </c>
      <c r="U1068">
        <f t="shared" si="35"/>
        <v>3</v>
      </c>
      <c r="V1068">
        <f t="shared" si="36"/>
        <v>9</v>
      </c>
      <c r="W1068" s="40">
        <f t="shared" si="37"/>
        <v>0.6</v>
      </c>
    </row>
    <row r="1069" spans="1:23" x14ac:dyDescent="0.3">
      <c r="A1069" s="13">
        <v>44107</v>
      </c>
      <c r="B1069">
        <v>31</v>
      </c>
      <c r="C1069">
        <f t="shared" si="39"/>
        <v>18</v>
      </c>
      <c r="D1069" s="17">
        <f t="shared" si="40"/>
        <v>13</v>
      </c>
      <c r="E1069">
        <f t="shared" si="41"/>
        <v>13</v>
      </c>
      <c r="F1069">
        <f t="shared" si="42"/>
        <v>169</v>
      </c>
      <c r="G1069" s="40">
        <f t="shared" ref="G1069:G1106" si="44">E1069/B1069</f>
        <v>0.41935483870967744</v>
      </c>
      <c r="I1069" s="13">
        <v>44107</v>
      </c>
      <c r="J1069">
        <v>28</v>
      </c>
      <c r="K1069" s="17">
        <f t="shared" si="43"/>
        <v>22</v>
      </c>
      <c r="L1069" s="17">
        <f t="shared" si="30"/>
        <v>6</v>
      </c>
      <c r="M1069">
        <f t="shared" si="31"/>
        <v>6</v>
      </c>
      <c r="N1069">
        <f t="shared" si="32"/>
        <v>36</v>
      </c>
      <c r="O1069" s="40">
        <f t="shared" si="33"/>
        <v>0.21428571428571427</v>
      </c>
      <c r="Q1069" s="13">
        <v>44107</v>
      </c>
      <c r="R1069">
        <v>17</v>
      </c>
      <c r="S1069">
        <f t="shared" si="38"/>
        <v>5</v>
      </c>
      <c r="T1069" s="17">
        <f t="shared" si="34"/>
        <v>12</v>
      </c>
      <c r="U1069">
        <f t="shared" si="35"/>
        <v>12</v>
      </c>
      <c r="V1069">
        <f t="shared" si="36"/>
        <v>144</v>
      </c>
      <c r="W1069" s="40">
        <f t="shared" si="37"/>
        <v>0.70588235294117652</v>
      </c>
    </row>
    <row r="1070" spans="1:23" x14ac:dyDescent="0.3">
      <c r="A1070" s="13">
        <v>44108</v>
      </c>
      <c r="B1070">
        <v>30</v>
      </c>
      <c r="C1070">
        <f t="shared" si="39"/>
        <v>31</v>
      </c>
      <c r="D1070" s="17">
        <f t="shared" si="40"/>
        <v>-1</v>
      </c>
      <c r="E1070">
        <f t="shared" si="41"/>
        <v>1</v>
      </c>
      <c r="F1070">
        <f t="shared" si="42"/>
        <v>1</v>
      </c>
      <c r="G1070" s="40">
        <f t="shared" si="44"/>
        <v>3.3333333333333333E-2</v>
      </c>
      <c r="I1070" s="13">
        <v>44108</v>
      </c>
      <c r="J1070">
        <v>23</v>
      </c>
      <c r="K1070" s="17">
        <f t="shared" si="43"/>
        <v>28</v>
      </c>
      <c r="L1070" s="17">
        <f t="shared" si="30"/>
        <v>-5</v>
      </c>
      <c r="M1070">
        <f t="shared" si="31"/>
        <v>5</v>
      </c>
      <c r="N1070">
        <f t="shared" si="32"/>
        <v>25</v>
      </c>
      <c r="O1070" s="40">
        <f t="shared" si="33"/>
        <v>0.21739130434782608</v>
      </c>
      <c r="Q1070" s="13">
        <v>44108</v>
      </c>
      <c r="R1070">
        <v>13</v>
      </c>
      <c r="S1070">
        <f t="shared" si="38"/>
        <v>17</v>
      </c>
      <c r="T1070" s="17">
        <f t="shared" si="34"/>
        <v>-4</v>
      </c>
      <c r="U1070">
        <f t="shared" si="35"/>
        <v>4</v>
      </c>
      <c r="V1070">
        <f t="shared" si="36"/>
        <v>16</v>
      </c>
      <c r="W1070" s="40">
        <f t="shared" si="37"/>
        <v>0.30769230769230771</v>
      </c>
    </row>
    <row r="1071" spans="1:23" x14ac:dyDescent="0.3">
      <c r="A1071" s="13">
        <v>44109</v>
      </c>
      <c r="B1071">
        <v>28</v>
      </c>
      <c r="C1071">
        <f t="shared" si="39"/>
        <v>30</v>
      </c>
      <c r="D1071" s="17">
        <f t="shared" si="40"/>
        <v>-2</v>
      </c>
      <c r="E1071">
        <f t="shared" si="41"/>
        <v>2</v>
      </c>
      <c r="F1071">
        <f t="shared" si="42"/>
        <v>4</v>
      </c>
      <c r="G1071" s="40">
        <f t="shared" si="44"/>
        <v>7.1428571428571425E-2</v>
      </c>
      <c r="I1071" s="13">
        <v>44109</v>
      </c>
      <c r="J1071">
        <v>20</v>
      </c>
      <c r="K1071" s="17">
        <f t="shared" si="43"/>
        <v>23</v>
      </c>
      <c r="L1071" s="17">
        <f t="shared" si="30"/>
        <v>-3</v>
      </c>
      <c r="M1071">
        <f t="shared" si="31"/>
        <v>3</v>
      </c>
      <c r="N1071">
        <f t="shared" si="32"/>
        <v>9</v>
      </c>
      <c r="O1071" s="40">
        <f t="shared" si="33"/>
        <v>0.15</v>
      </c>
      <c r="Q1071" s="13">
        <v>44109</v>
      </c>
      <c r="R1071">
        <v>16</v>
      </c>
      <c r="S1071">
        <f t="shared" si="38"/>
        <v>13</v>
      </c>
      <c r="T1071" s="17">
        <f t="shared" si="34"/>
        <v>3</v>
      </c>
      <c r="U1071">
        <f t="shared" si="35"/>
        <v>3</v>
      </c>
      <c r="V1071">
        <f t="shared" si="36"/>
        <v>9</v>
      </c>
      <c r="W1071" s="40">
        <f t="shared" si="37"/>
        <v>0.1875</v>
      </c>
    </row>
    <row r="1072" spans="1:23" x14ac:dyDescent="0.3">
      <c r="A1072" s="13">
        <v>44110</v>
      </c>
      <c r="B1072">
        <v>29</v>
      </c>
      <c r="C1072">
        <f t="shared" si="39"/>
        <v>28</v>
      </c>
      <c r="D1072" s="17">
        <f t="shared" si="40"/>
        <v>1</v>
      </c>
      <c r="E1072">
        <f t="shared" si="41"/>
        <v>1</v>
      </c>
      <c r="F1072">
        <f t="shared" si="42"/>
        <v>1</v>
      </c>
      <c r="G1072" s="40">
        <f t="shared" si="44"/>
        <v>3.4482758620689655E-2</v>
      </c>
      <c r="I1072" s="13">
        <v>44110</v>
      </c>
      <c r="J1072">
        <v>28</v>
      </c>
      <c r="K1072" s="17">
        <f t="shared" si="43"/>
        <v>20</v>
      </c>
      <c r="L1072" s="17">
        <f t="shared" si="30"/>
        <v>8</v>
      </c>
      <c r="M1072">
        <f t="shared" si="31"/>
        <v>8</v>
      </c>
      <c r="N1072">
        <f t="shared" si="32"/>
        <v>64</v>
      </c>
      <c r="O1072" s="40">
        <f t="shared" si="33"/>
        <v>0.2857142857142857</v>
      </c>
      <c r="Q1072" s="13">
        <v>44110</v>
      </c>
      <c r="R1072">
        <v>10</v>
      </c>
      <c r="S1072">
        <f t="shared" si="38"/>
        <v>16</v>
      </c>
      <c r="T1072" s="17">
        <f t="shared" si="34"/>
        <v>-6</v>
      </c>
      <c r="U1072">
        <f t="shared" si="35"/>
        <v>6</v>
      </c>
      <c r="V1072">
        <f t="shared" si="36"/>
        <v>36</v>
      </c>
      <c r="W1072" s="40">
        <f t="shared" si="37"/>
        <v>0.6</v>
      </c>
    </row>
    <row r="1073" spans="1:23" x14ac:dyDescent="0.3">
      <c r="A1073" s="13">
        <v>44111</v>
      </c>
      <c r="B1073">
        <v>26</v>
      </c>
      <c r="C1073">
        <f t="shared" si="39"/>
        <v>29</v>
      </c>
      <c r="D1073" s="17">
        <f t="shared" si="40"/>
        <v>-3</v>
      </c>
      <c r="E1073">
        <f t="shared" si="41"/>
        <v>3</v>
      </c>
      <c r="F1073">
        <f t="shared" si="42"/>
        <v>9</v>
      </c>
      <c r="G1073" s="40">
        <f t="shared" si="44"/>
        <v>0.11538461538461539</v>
      </c>
      <c r="I1073" s="13">
        <v>44111</v>
      </c>
      <c r="J1073">
        <v>29</v>
      </c>
      <c r="K1073" s="17">
        <f t="shared" si="43"/>
        <v>28</v>
      </c>
      <c r="L1073" s="17">
        <f t="shared" si="30"/>
        <v>1</v>
      </c>
      <c r="M1073">
        <f t="shared" si="31"/>
        <v>1</v>
      </c>
      <c r="N1073">
        <f t="shared" si="32"/>
        <v>1</v>
      </c>
      <c r="O1073" s="40">
        <f t="shared" si="33"/>
        <v>3.4482758620689655E-2</v>
      </c>
      <c r="Q1073" s="13">
        <v>44111</v>
      </c>
      <c r="R1073">
        <v>14</v>
      </c>
      <c r="S1073">
        <f t="shared" si="38"/>
        <v>10</v>
      </c>
      <c r="T1073" s="17">
        <f t="shared" si="34"/>
        <v>4</v>
      </c>
      <c r="U1073">
        <f t="shared" si="35"/>
        <v>4</v>
      </c>
      <c r="V1073">
        <f t="shared" si="36"/>
        <v>16</v>
      </c>
      <c r="W1073" s="40">
        <f t="shared" si="37"/>
        <v>0.2857142857142857</v>
      </c>
    </row>
    <row r="1074" spans="1:23" x14ac:dyDescent="0.3">
      <c r="A1074" s="13">
        <v>44112</v>
      </c>
      <c r="B1074">
        <v>22</v>
      </c>
      <c r="C1074">
        <f t="shared" si="39"/>
        <v>26</v>
      </c>
      <c r="D1074" s="17">
        <f t="shared" si="40"/>
        <v>-4</v>
      </c>
      <c r="E1074">
        <f t="shared" si="41"/>
        <v>4</v>
      </c>
      <c r="F1074">
        <f t="shared" si="42"/>
        <v>16</v>
      </c>
      <c r="G1074" s="40">
        <f t="shared" si="44"/>
        <v>0.18181818181818182</v>
      </c>
      <c r="I1074" s="13">
        <v>44112</v>
      </c>
      <c r="J1074">
        <v>27</v>
      </c>
      <c r="K1074" s="17">
        <f t="shared" si="43"/>
        <v>29</v>
      </c>
      <c r="L1074" s="17">
        <f t="shared" ref="L1074:L1106" si="45">J1074-K1074</f>
        <v>-2</v>
      </c>
      <c r="M1074">
        <f t="shared" ref="M1074:M1106" si="46">ABS(L1074)</f>
        <v>2</v>
      </c>
      <c r="N1074">
        <f t="shared" ref="N1074:N1106" si="47">M1074^2</f>
        <v>4</v>
      </c>
      <c r="O1074" s="40">
        <f t="shared" ref="O1074:O1106" si="48">ABS(M1074/J1074)</f>
        <v>7.407407407407407E-2</v>
      </c>
      <c r="Q1074" s="13">
        <v>44112</v>
      </c>
      <c r="R1074">
        <v>6</v>
      </c>
      <c r="S1074">
        <f t="shared" si="38"/>
        <v>14</v>
      </c>
      <c r="T1074" s="17">
        <f t="shared" si="34"/>
        <v>-8</v>
      </c>
      <c r="U1074">
        <f t="shared" si="35"/>
        <v>8</v>
      </c>
      <c r="V1074">
        <f t="shared" si="36"/>
        <v>64</v>
      </c>
      <c r="W1074" s="40">
        <f t="shared" si="37"/>
        <v>1.3333333333333333</v>
      </c>
    </row>
    <row r="1075" spans="1:23" x14ac:dyDescent="0.3">
      <c r="A1075" s="13">
        <v>44113</v>
      </c>
      <c r="B1075">
        <v>29</v>
      </c>
      <c r="C1075">
        <f t="shared" si="39"/>
        <v>22</v>
      </c>
      <c r="D1075" s="17">
        <f t="shared" si="40"/>
        <v>7</v>
      </c>
      <c r="E1075">
        <f t="shared" si="41"/>
        <v>7</v>
      </c>
      <c r="F1075">
        <f t="shared" si="42"/>
        <v>49</v>
      </c>
      <c r="G1075" s="40">
        <f t="shared" si="44"/>
        <v>0.2413793103448276</v>
      </c>
      <c r="I1075" s="13">
        <v>44113</v>
      </c>
      <c r="J1075">
        <v>27</v>
      </c>
      <c r="K1075" s="17">
        <f t="shared" si="43"/>
        <v>27</v>
      </c>
      <c r="L1075" s="17">
        <f t="shared" si="45"/>
        <v>0</v>
      </c>
      <c r="M1075">
        <f t="shared" si="46"/>
        <v>0</v>
      </c>
      <c r="N1075">
        <f t="shared" si="47"/>
        <v>0</v>
      </c>
      <c r="O1075" s="40">
        <f t="shared" si="48"/>
        <v>0</v>
      </c>
      <c r="Q1075" s="13">
        <v>44113</v>
      </c>
      <c r="R1075">
        <v>13</v>
      </c>
      <c r="S1075">
        <f t="shared" si="38"/>
        <v>6</v>
      </c>
      <c r="T1075" s="17">
        <f t="shared" si="34"/>
        <v>7</v>
      </c>
      <c r="U1075">
        <f t="shared" si="35"/>
        <v>7</v>
      </c>
      <c r="V1075">
        <f t="shared" si="36"/>
        <v>49</v>
      </c>
      <c r="W1075" s="40">
        <f t="shared" si="37"/>
        <v>0.53846153846153844</v>
      </c>
    </row>
    <row r="1076" spans="1:23" x14ac:dyDescent="0.3">
      <c r="A1076" s="13">
        <v>44114</v>
      </c>
      <c r="B1076">
        <v>30</v>
      </c>
      <c r="C1076">
        <f t="shared" si="39"/>
        <v>29</v>
      </c>
      <c r="D1076" s="17">
        <f t="shared" si="40"/>
        <v>1</v>
      </c>
      <c r="E1076">
        <f t="shared" si="41"/>
        <v>1</v>
      </c>
      <c r="F1076">
        <f t="shared" si="42"/>
        <v>1</v>
      </c>
      <c r="G1076" s="40">
        <f t="shared" si="44"/>
        <v>3.3333333333333333E-2</v>
      </c>
      <c r="I1076" s="13">
        <v>44114</v>
      </c>
      <c r="J1076">
        <v>22</v>
      </c>
      <c r="K1076" s="17">
        <f t="shared" si="43"/>
        <v>27</v>
      </c>
      <c r="L1076" s="17">
        <f t="shared" si="45"/>
        <v>-5</v>
      </c>
      <c r="M1076">
        <f t="shared" si="46"/>
        <v>5</v>
      </c>
      <c r="N1076">
        <f t="shared" si="47"/>
        <v>25</v>
      </c>
      <c r="O1076" s="40">
        <f t="shared" si="48"/>
        <v>0.22727272727272727</v>
      </c>
      <c r="Q1076" s="13">
        <v>44114</v>
      </c>
      <c r="R1076">
        <v>13</v>
      </c>
      <c r="S1076">
        <f t="shared" si="38"/>
        <v>13</v>
      </c>
      <c r="T1076" s="17">
        <f t="shared" si="34"/>
        <v>0</v>
      </c>
      <c r="U1076">
        <f t="shared" si="35"/>
        <v>0</v>
      </c>
      <c r="V1076">
        <f t="shared" si="36"/>
        <v>0</v>
      </c>
      <c r="W1076" s="40">
        <f t="shared" si="37"/>
        <v>0</v>
      </c>
    </row>
    <row r="1077" spans="1:23" x14ac:dyDescent="0.3">
      <c r="A1077" s="13">
        <v>44115</v>
      </c>
      <c r="B1077">
        <v>26</v>
      </c>
      <c r="C1077">
        <f t="shared" si="39"/>
        <v>30</v>
      </c>
      <c r="D1077" s="17">
        <f t="shared" si="40"/>
        <v>-4</v>
      </c>
      <c r="E1077">
        <f t="shared" si="41"/>
        <v>4</v>
      </c>
      <c r="F1077">
        <f t="shared" si="42"/>
        <v>16</v>
      </c>
      <c r="G1077" s="40">
        <f t="shared" si="44"/>
        <v>0.15384615384615385</v>
      </c>
      <c r="I1077" s="13">
        <v>44115</v>
      </c>
      <c r="J1077">
        <v>19</v>
      </c>
      <c r="K1077" s="17">
        <f t="shared" si="43"/>
        <v>22</v>
      </c>
      <c r="L1077" s="17">
        <f t="shared" si="45"/>
        <v>-3</v>
      </c>
      <c r="M1077">
        <f t="shared" si="46"/>
        <v>3</v>
      </c>
      <c r="N1077">
        <f t="shared" si="47"/>
        <v>9</v>
      </c>
      <c r="O1077" s="40">
        <f t="shared" si="48"/>
        <v>0.15789473684210525</v>
      </c>
      <c r="Q1077" s="13">
        <v>44115</v>
      </c>
      <c r="R1077">
        <v>16</v>
      </c>
      <c r="S1077">
        <f t="shared" si="38"/>
        <v>13</v>
      </c>
      <c r="T1077" s="17">
        <f t="shared" si="34"/>
        <v>3</v>
      </c>
      <c r="U1077">
        <f t="shared" si="35"/>
        <v>3</v>
      </c>
      <c r="V1077">
        <f t="shared" si="36"/>
        <v>9</v>
      </c>
      <c r="W1077" s="40">
        <f t="shared" si="37"/>
        <v>0.1875</v>
      </c>
    </row>
    <row r="1078" spans="1:23" x14ac:dyDescent="0.3">
      <c r="A1078" s="13">
        <v>44116</v>
      </c>
      <c r="B1078">
        <v>29</v>
      </c>
      <c r="C1078">
        <f t="shared" si="39"/>
        <v>26</v>
      </c>
      <c r="D1078" s="17">
        <f t="shared" si="40"/>
        <v>3</v>
      </c>
      <c r="E1078">
        <f t="shared" si="41"/>
        <v>3</v>
      </c>
      <c r="F1078">
        <f t="shared" si="42"/>
        <v>9</v>
      </c>
      <c r="G1078" s="40">
        <f t="shared" si="44"/>
        <v>0.10344827586206896</v>
      </c>
      <c r="I1078" s="13">
        <v>44116</v>
      </c>
      <c r="J1078">
        <v>28</v>
      </c>
      <c r="K1078" s="17">
        <f t="shared" si="43"/>
        <v>19</v>
      </c>
      <c r="L1078" s="17">
        <f t="shared" si="45"/>
        <v>9</v>
      </c>
      <c r="M1078">
        <f t="shared" si="46"/>
        <v>9</v>
      </c>
      <c r="N1078">
        <f t="shared" si="47"/>
        <v>81</v>
      </c>
      <c r="O1078" s="40">
        <f t="shared" si="48"/>
        <v>0.32142857142857145</v>
      </c>
      <c r="Q1078" s="13">
        <v>44116</v>
      </c>
      <c r="R1078">
        <v>16</v>
      </c>
      <c r="S1078">
        <f t="shared" si="38"/>
        <v>16</v>
      </c>
      <c r="T1078" s="17">
        <f t="shared" si="34"/>
        <v>0</v>
      </c>
      <c r="U1078">
        <f t="shared" si="35"/>
        <v>0</v>
      </c>
      <c r="V1078">
        <f t="shared" si="36"/>
        <v>0</v>
      </c>
      <c r="W1078" s="40">
        <f t="shared" si="37"/>
        <v>0</v>
      </c>
    </row>
    <row r="1079" spans="1:23" x14ac:dyDescent="0.3">
      <c r="A1079" s="13">
        <v>44117</v>
      </c>
      <c r="B1079">
        <v>29</v>
      </c>
      <c r="C1079">
        <f t="shared" si="39"/>
        <v>29</v>
      </c>
      <c r="D1079" s="17">
        <f t="shared" si="40"/>
        <v>0</v>
      </c>
      <c r="E1079">
        <f t="shared" si="41"/>
        <v>0</v>
      </c>
      <c r="F1079">
        <f t="shared" si="42"/>
        <v>0</v>
      </c>
      <c r="G1079" s="40">
        <f t="shared" si="44"/>
        <v>0</v>
      </c>
      <c r="I1079" s="13">
        <v>44117</v>
      </c>
      <c r="J1079">
        <v>28</v>
      </c>
      <c r="K1079" s="17">
        <f t="shared" si="43"/>
        <v>28</v>
      </c>
      <c r="L1079" s="17">
        <f t="shared" si="45"/>
        <v>0</v>
      </c>
      <c r="M1079">
        <f t="shared" si="46"/>
        <v>0</v>
      </c>
      <c r="N1079">
        <f t="shared" si="47"/>
        <v>0</v>
      </c>
      <c r="O1079" s="40">
        <f t="shared" si="48"/>
        <v>0</v>
      </c>
      <c r="Q1079" s="13">
        <v>44117</v>
      </c>
      <c r="R1079">
        <v>16</v>
      </c>
      <c r="S1079">
        <f t="shared" si="38"/>
        <v>16</v>
      </c>
      <c r="T1079" s="17">
        <f t="shared" si="34"/>
        <v>0</v>
      </c>
      <c r="U1079">
        <f t="shared" si="35"/>
        <v>0</v>
      </c>
      <c r="V1079">
        <f t="shared" si="36"/>
        <v>0</v>
      </c>
      <c r="W1079" s="40">
        <f t="shared" si="37"/>
        <v>0</v>
      </c>
    </row>
    <row r="1080" spans="1:23" x14ac:dyDescent="0.3">
      <c r="A1080" s="13">
        <v>44118</v>
      </c>
      <c r="B1080">
        <v>23</v>
      </c>
      <c r="C1080">
        <f t="shared" si="39"/>
        <v>29</v>
      </c>
      <c r="D1080" s="17">
        <f t="shared" si="40"/>
        <v>-6</v>
      </c>
      <c r="E1080">
        <f t="shared" si="41"/>
        <v>6</v>
      </c>
      <c r="F1080">
        <f t="shared" si="42"/>
        <v>36</v>
      </c>
      <c r="G1080" s="40">
        <f t="shared" si="44"/>
        <v>0.2608695652173913</v>
      </c>
      <c r="I1080" s="13">
        <v>44118</v>
      </c>
      <c r="J1080">
        <v>31</v>
      </c>
      <c r="K1080" s="17">
        <f t="shared" si="43"/>
        <v>28</v>
      </c>
      <c r="L1080" s="17">
        <f t="shared" si="45"/>
        <v>3</v>
      </c>
      <c r="M1080">
        <f t="shared" si="46"/>
        <v>3</v>
      </c>
      <c r="N1080">
        <f t="shared" si="47"/>
        <v>9</v>
      </c>
      <c r="O1080" s="40">
        <f t="shared" si="48"/>
        <v>9.6774193548387094E-2</v>
      </c>
      <c r="Q1080" s="13">
        <v>44118</v>
      </c>
      <c r="R1080">
        <v>14</v>
      </c>
      <c r="S1080">
        <f t="shared" si="38"/>
        <v>16</v>
      </c>
      <c r="T1080" s="17">
        <f t="shared" si="34"/>
        <v>-2</v>
      </c>
      <c r="U1080">
        <f t="shared" si="35"/>
        <v>2</v>
      </c>
      <c r="V1080">
        <f t="shared" si="36"/>
        <v>4</v>
      </c>
      <c r="W1080" s="40">
        <f t="shared" si="37"/>
        <v>0.14285714285714285</v>
      </c>
    </row>
    <row r="1081" spans="1:23" x14ac:dyDescent="0.3">
      <c r="A1081" s="13">
        <v>44119</v>
      </c>
      <c r="B1081">
        <v>24</v>
      </c>
      <c r="C1081">
        <f t="shared" si="39"/>
        <v>23</v>
      </c>
      <c r="D1081" s="17">
        <f t="shared" si="40"/>
        <v>1</v>
      </c>
      <c r="E1081">
        <f t="shared" si="41"/>
        <v>1</v>
      </c>
      <c r="F1081">
        <f t="shared" si="42"/>
        <v>1</v>
      </c>
      <c r="G1081" s="40">
        <f t="shared" si="44"/>
        <v>4.1666666666666664E-2</v>
      </c>
      <c r="I1081" s="13">
        <v>44119</v>
      </c>
      <c r="J1081">
        <v>26</v>
      </c>
      <c r="K1081" s="17">
        <f t="shared" si="43"/>
        <v>31</v>
      </c>
      <c r="L1081" s="17">
        <f t="shared" si="45"/>
        <v>-5</v>
      </c>
      <c r="M1081">
        <f t="shared" si="46"/>
        <v>5</v>
      </c>
      <c r="N1081">
        <f t="shared" si="47"/>
        <v>25</v>
      </c>
      <c r="O1081" s="40">
        <f t="shared" si="48"/>
        <v>0.19230769230769232</v>
      </c>
      <c r="Q1081" s="13">
        <v>44119</v>
      </c>
      <c r="R1081">
        <v>15</v>
      </c>
      <c r="S1081">
        <f t="shared" si="38"/>
        <v>14</v>
      </c>
      <c r="T1081" s="17">
        <f t="shared" si="34"/>
        <v>1</v>
      </c>
      <c r="U1081">
        <f t="shared" si="35"/>
        <v>1</v>
      </c>
      <c r="V1081">
        <f t="shared" si="36"/>
        <v>1</v>
      </c>
      <c r="W1081" s="40">
        <f t="shared" si="37"/>
        <v>6.6666666666666666E-2</v>
      </c>
    </row>
    <row r="1082" spans="1:23" x14ac:dyDescent="0.3">
      <c r="A1082" s="13">
        <v>44120</v>
      </c>
      <c r="B1082">
        <v>26</v>
      </c>
      <c r="C1082">
        <f t="shared" si="39"/>
        <v>24</v>
      </c>
      <c r="D1082" s="17">
        <f t="shared" si="40"/>
        <v>2</v>
      </c>
      <c r="E1082">
        <f t="shared" si="41"/>
        <v>2</v>
      </c>
      <c r="F1082">
        <f t="shared" si="42"/>
        <v>4</v>
      </c>
      <c r="G1082" s="40">
        <f t="shared" si="44"/>
        <v>7.6923076923076927E-2</v>
      </c>
      <c r="I1082" s="13">
        <v>44120</v>
      </c>
      <c r="J1082">
        <v>19</v>
      </c>
      <c r="K1082" s="17">
        <f t="shared" si="43"/>
        <v>26</v>
      </c>
      <c r="L1082" s="17">
        <f t="shared" si="45"/>
        <v>-7</v>
      </c>
      <c r="M1082">
        <f t="shared" si="46"/>
        <v>7</v>
      </c>
      <c r="N1082">
        <f t="shared" si="47"/>
        <v>49</v>
      </c>
      <c r="O1082" s="40">
        <f t="shared" si="48"/>
        <v>0.36842105263157893</v>
      </c>
      <c r="Q1082" s="13">
        <v>44120</v>
      </c>
      <c r="R1082">
        <v>17</v>
      </c>
      <c r="S1082">
        <f t="shared" si="38"/>
        <v>15</v>
      </c>
      <c r="T1082" s="17">
        <f t="shared" si="34"/>
        <v>2</v>
      </c>
      <c r="U1082">
        <f t="shared" si="35"/>
        <v>2</v>
      </c>
      <c r="V1082">
        <f t="shared" si="36"/>
        <v>4</v>
      </c>
      <c r="W1082" s="40">
        <f t="shared" si="37"/>
        <v>0.11764705882352941</v>
      </c>
    </row>
    <row r="1083" spans="1:23" x14ac:dyDescent="0.3">
      <c r="A1083" s="13">
        <v>44121</v>
      </c>
      <c r="B1083">
        <v>22</v>
      </c>
      <c r="C1083">
        <f t="shared" si="39"/>
        <v>26</v>
      </c>
      <c r="D1083" s="17">
        <f t="shared" si="40"/>
        <v>-4</v>
      </c>
      <c r="E1083">
        <f t="shared" si="41"/>
        <v>4</v>
      </c>
      <c r="F1083">
        <f t="shared" si="42"/>
        <v>16</v>
      </c>
      <c r="G1083" s="40">
        <f t="shared" si="44"/>
        <v>0.18181818181818182</v>
      </c>
      <c r="I1083" s="13">
        <v>44121</v>
      </c>
      <c r="J1083">
        <v>25</v>
      </c>
      <c r="K1083" s="17">
        <f t="shared" si="43"/>
        <v>19</v>
      </c>
      <c r="L1083" s="17">
        <f t="shared" si="45"/>
        <v>6</v>
      </c>
      <c r="M1083">
        <f t="shared" si="46"/>
        <v>6</v>
      </c>
      <c r="N1083">
        <f t="shared" si="47"/>
        <v>36</v>
      </c>
      <c r="O1083" s="40">
        <f t="shared" si="48"/>
        <v>0.24</v>
      </c>
      <c r="Q1083" s="13">
        <v>44121</v>
      </c>
      <c r="R1083">
        <v>15</v>
      </c>
      <c r="S1083">
        <f t="shared" si="38"/>
        <v>17</v>
      </c>
      <c r="T1083" s="17">
        <f t="shared" si="34"/>
        <v>-2</v>
      </c>
      <c r="U1083">
        <f t="shared" si="35"/>
        <v>2</v>
      </c>
      <c r="V1083">
        <f t="shared" si="36"/>
        <v>4</v>
      </c>
      <c r="W1083" s="40">
        <f t="shared" si="37"/>
        <v>0.13333333333333333</v>
      </c>
    </row>
    <row r="1084" spans="1:23" x14ac:dyDescent="0.3">
      <c r="A1084" s="13">
        <v>44122</v>
      </c>
      <c r="B1084">
        <v>32</v>
      </c>
      <c r="C1084">
        <f t="shared" si="39"/>
        <v>22</v>
      </c>
      <c r="D1084" s="17">
        <f t="shared" si="40"/>
        <v>10</v>
      </c>
      <c r="E1084">
        <f t="shared" si="41"/>
        <v>10</v>
      </c>
      <c r="F1084">
        <f t="shared" si="42"/>
        <v>100</v>
      </c>
      <c r="G1084" s="40">
        <f t="shared" si="44"/>
        <v>0.3125</v>
      </c>
      <c r="I1084" s="13">
        <v>44122</v>
      </c>
      <c r="J1084">
        <v>22</v>
      </c>
      <c r="K1084" s="17">
        <f t="shared" si="43"/>
        <v>25</v>
      </c>
      <c r="L1084" s="17">
        <f t="shared" si="45"/>
        <v>-3</v>
      </c>
      <c r="M1084">
        <f t="shared" si="46"/>
        <v>3</v>
      </c>
      <c r="N1084">
        <f t="shared" si="47"/>
        <v>9</v>
      </c>
      <c r="O1084" s="40">
        <f t="shared" si="48"/>
        <v>0.13636363636363635</v>
      </c>
      <c r="Q1084" s="13">
        <v>44122</v>
      </c>
      <c r="R1084">
        <v>12</v>
      </c>
      <c r="S1084">
        <f t="shared" si="38"/>
        <v>15</v>
      </c>
      <c r="T1084" s="17">
        <f t="shared" si="34"/>
        <v>-3</v>
      </c>
      <c r="U1084">
        <f t="shared" si="35"/>
        <v>3</v>
      </c>
      <c r="V1084">
        <f t="shared" si="36"/>
        <v>9</v>
      </c>
      <c r="W1084" s="40">
        <f t="shared" si="37"/>
        <v>0.25</v>
      </c>
    </row>
    <row r="1085" spans="1:23" x14ac:dyDescent="0.3">
      <c r="A1085" s="13">
        <v>44123</v>
      </c>
      <c r="B1085">
        <v>26</v>
      </c>
      <c r="C1085">
        <f t="shared" si="39"/>
        <v>32</v>
      </c>
      <c r="D1085" s="17">
        <f t="shared" si="40"/>
        <v>-6</v>
      </c>
      <c r="E1085">
        <f t="shared" si="41"/>
        <v>6</v>
      </c>
      <c r="F1085">
        <f t="shared" si="42"/>
        <v>36</v>
      </c>
      <c r="G1085" s="40">
        <f t="shared" si="44"/>
        <v>0.23076923076923078</v>
      </c>
      <c r="I1085" s="13">
        <v>44123</v>
      </c>
      <c r="J1085">
        <v>27</v>
      </c>
      <c r="K1085" s="17">
        <f t="shared" si="43"/>
        <v>22</v>
      </c>
      <c r="L1085" s="17">
        <f t="shared" si="45"/>
        <v>5</v>
      </c>
      <c r="M1085">
        <f t="shared" si="46"/>
        <v>5</v>
      </c>
      <c r="N1085">
        <f t="shared" si="47"/>
        <v>25</v>
      </c>
      <c r="O1085" s="40">
        <f t="shared" si="48"/>
        <v>0.18518518518518517</v>
      </c>
      <c r="Q1085" s="13">
        <v>44123</v>
      </c>
      <c r="R1085">
        <v>18</v>
      </c>
      <c r="S1085">
        <f t="shared" si="38"/>
        <v>12</v>
      </c>
      <c r="T1085" s="17">
        <f t="shared" si="34"/>
        <v>6</v>
      </c>
      <c r="U1085">
        <f t="shared" si="35"/>
        <v>6</v>
      </c>
      <c r="V1085">
        <f t="shared" si="36"/>
        <v>36</v>
      </c>
      <c r="W1085" s="40">
        <f t="shared" si="37"/>
        <v>0.33333333333333331</v>
      </c>
    </row>
    <row r="1086" spans="1:23" x14ac:dyDescent="0.3">
      <c r="A1086" s="13">
        <v>44124</v>
      </c>
      <c r="B1086">
        <v>37</v>
      </c>
      <c r="C1086">
        <f t="shared" si="39"/>
        <v>26</v>
      </c>
      <c r="D1086" s="17">
        <f t="shared" si="40"/>
        <v>11</v>
      </c>
      <c r="E1086">
        <f t="shared" si="41"/>
        <v>11</v>
      </c>
      <c r="F1086">
        <f t="shared" si="42"/>
        <v>121</v>
      </c>
      <c r="G1086" s="40">
        <f t="shared" si="44"/>
        <v>0.29729729729729731</v>
      </c>
      <c r="I1086" s="13">
        <v>44124</v>
      </c>
      <c r="J1086">
        <v>35</v>
      </c>
      <c r="K1086" s="17">
        <f t="shared" si="43"/>
        <v>27</v>
      </c>
      <c r="L1086" s="17">
        <f t="shared" si="45"/>
        <v>8</v>
      </c>
      <c r="M1086">
        <f t="shared" si="46"/>
        <v>8</v>
      </c>
      <c r="N1086">
        <f t="shared" si="47"/>
        <v>64</v>
      </c>
      <c r="O1086" s="40">
        <f t="shared" si="48"/>
        <v>0.22857142857142856</v>
      </c>
      <c r="Q1086" s="13">
        <v>44124</v>
      </c>
      <c r="R1086">
        <v>16</v>
      </c>
      <c r="S1086">
        <f t="shared" si="38"/>
        <v>18</v>
      </c>
      <c r="T1086" s="17">
        <f t="shared" si="34"/>
        <v>-2</v>
      </c>
      <c r="U1086">
        <f t="shared" si="35"/>
        <v>2</v>
      </c>
      <c r="V1086">
        <f t="shared" si="36"/>
        <v>4</v>
      </c>
      <c r="W1086" s="40">
        <f t="shared" si="37"/>
        <v>0.125</v>
      </c>
    </row>
    <row r="1087" spans="1:23" x14ac:dyDescent="0.3">
      <c r="A1087" s="13">
        <v>44125</v>
      </c>
      <c r="B1087">
        <v>23</v>
      </c>
      <c r="C1087">
        <f t="shared" si="39"/>
        <v>37</v>
      </c>
      <c r="D1087" s="17">
        <f t="shared" si="40"/>
        <v>-14</v>
      </c>
      <c r="E1087">
        <f t="shared" si="41"/>
        <v>14</v>
      </c>
      <c r="F1087">
        <f t="shared" si="42"/>
        <v>196</v>
      </c>
      <c r="G1087" s="40">
        <f t="shared" si="44"/>
        <v>0.60869565217391308</v>
      </c>
      <c r="I1087" s="13">
        <v>44125</v>
      </c>
      <c r="J1087">
        <v>25</v>
      </c>
      <c r="K1087" s="17">
        <f t="shared" si="43"/>
        <v>35</v>
      </c>
      <c r="L1087" s="17">
        <f t="shared" si="45"/>
        <v>-10</v>
      </c>
      <c r="M1087">
        <f t="shared" si="46"/>
        <v>10</v>
      </c>
      <c r="N1087">
        <f t="shared" si="47"/>
        <v>100</v>
      </c>
      <c r="O1087" s="40">
        <f t="shared" si="48"/>
        <v>0.4</v>
      </c>
      <c r="Q1087" s="13">
        <v>44125</v>
      </c>
      <c r="R1087">
        <v>10</v>
      </c>
      <c r="S1087">
        <f t="shared" si="38"/>
        <v>16</v>
      </c>
      <c r="T1087" s="17">
        <f t="shared" si="34"/>
        <v>-6</v>
      </c>
      <c r="U1087">
        <f t="shared" si="35"/>
        <v>6</v>
      </c>
      <c r="V1087">
        <f t="shared" si="36"/>
        <v>36</v>
      </c>
      <c r="W1087" s="40">
        <f t="shared" si="37"/>
        <v>0.6</v>
      </c>
    </row>
    <row r="1088" spans="1:23" x14ac:dyDescent="0.3">
      <c r="A1088" s="13">
        <v>44126</v>
      </c>
      <c r="B1088">
        <v>21</v>
      </c>
      <c r="C1088">
        <f t="shared" si="39"/>
        <v>23</v>
      </c>
      <c r="D1088" s="17">
        <f t="shared" si="40"/>
        <v>-2</v>
      </c>
      <c r="E1088">
        <f t="shared" si="41"/>
        <v>2</v>
      </c>
      <c r="F1088">
        <f t="shared" si="42"/>
        <v>4</v>
      </c>
      <c r="G1088" s="40">
        <f t="shared" si="44"/>
        <v>9.5238095238095233E-2</v>
      </c>
      <c r="I1088" s="13">
        <v>44126</v>
      </c>
      <c r="J1088">
        <v>25</v>
      </c>
      <c r="K1088" s="17">
        <f t="shared" si="43"/>
        <v>25</v>
      </c>
      <c r="L1088" s="17">
        <f t="shared" si="45"/>
        <v>0</v>
      </c>
      <c r="M1088">
        <f t="shared" si="46"/>
        <v>0</v>
      </c>
      <c r="N1088">
        <f t="shared" si="47"/>
        <v>0</v>
      </c>
      <c r="O1088" s="40">
        <f t="shared" si="48"/>
        <v>0</v>
      </c>
      <c r="Q1088" s="13">
        <v>44126</v>
      </c>
      <c r="R1088">
        <v>9</v>
      </c>
      <c r="S1088">
        <f t="shared" si="38"/>
        <v>10</v>
      </c>
      <c r="T1088" s="17">
        <f t="shared" si="34"/>
        <v>-1</v>
      </c>
      <c r="U1088">
        <f t="shared" si="35"/>
        <v>1</v>
      </c>
      <c r="V1088">
        <f t="shared" si="36"/>
        <v>1</v>
      </c>
      <c r="W1088" s="40">
        <f t="shared" si="37"/>
        <v>0.1111111111111111</v>
      </c>
    </row>
    <row r="1089" spans="1:23" x14ac:dyDescent="0.3">
      <c r="A1089" s="13">
        <v>44127</v>
      </c>
      <c r="B1089">
        <v>23</v>
      </c>
      <c r="C1089">
        <f t="shared" si="39"/>
        <v>21</v>
      </c>
      <c r="D1089" s="17">
        <f t="shared" si="40"/>
        <v>2</v>
      </c>
      <c r="E1089">
        <f t="shared" si="41"/>
        <v>2</v>
      </c>
      <c r="F1089">
        <f t="shared" si="42"/>
        <v>4</v>
      </c>
      <c r="G1089" s="40">
        <f t="shared" si="44"/>
        <v>8.6956521739130432E-2</v>
      </c>
      <c r="I1089" s="13">
        <v>44127</v>
      </c>
      <c r="J1089">
        <v>29</v>
      </c>
      <c r="K1089" s="17">
        <f t="shared" si="43"/>
        <v>25</v>
      </c>
      <c r="L1089" s="17">
        <f t="shared" si="45"/>
        <v>4</v>
      </c>
      <c r="M1089">
        <f t="shared" si="46"/>
        <v>4</v>
      </c>
      <c r="N1089">
        <f t="shared" si="47"/>
        <v>16</v>
      </c>
      <c r="O1089" s="40">
        <f t="shared" si="48"/>
        <v>0.13793103448275862</v>
      </c>
      <c r="Q1089" s="13">
        <v>44127</v>
      </c>
      <c r="R1089">
        <v>14</v>
      </c>
      <c r="S1089">
        <f t="shared" si="38"/>
        <v>9</v>
      </c>
      <c r="T1089" s="17">
        <f t="shared" si="34"/>
        <v>5</v>
      </c>
      <c r="U1089">
        <f t="shared" si="35"/>
        <v>5</v>
      </c>
      <c r="V1089">
        <f t="shared" si="36"/>
        <v>25</v>
      </c>
      <c r="W1089" s="40">
        <f t="shared" si="37"/>
        <v>0.35714285714285715</v>
      </c>
    </row>
    <row r="1090" spans="1:23" x14ac:dyDescent="0.3">
      <c r="A1090" s="13">
        <v>44128</v>
      </c>
      <c r="B1090">
        <v>28</v>
      </c>
      <c r="C1090">
        <f t="shared" si="39"/>
        <v>23</v>
      </c>
      <c r="D1090" s="17">
        <f t="shared" si="40"/>
        <v>5</v>
      </c>
      <c r="E1090">
        <f t="shared" si="41"/>
        <v>5</v>
      </c>
      <c r="F1090">
        <f t="shared" si="42"/>
        <v>25</v>
      </c>
      <c r="G1090" s="40">
        <f t="shared" si="44"/>
        <v>0.17857142857142858</v>
      </c>
      <c r="I1090" s="13">
        <v>44128</v>
      </c>
      <c r="J1090">
        <v>22</v>
      </c>
      <c r="K1090" s="17">
        <f t="shared" si="43"/>
        <v>29</v>
      </c>
      <c r="L1090" s="17">
        <f t="shared" si="45"/>
        <v>-7</v>
      </c>
      <c r="M1090">
        <f t="shared" si="46"/>
        <v>7</v>
      </c>
      <c r="N1090">
        <f t="shared" si="47"/>
        <v>49</v>
      </c>
      <c r="O1090" s="40">
        <f t="shared" si="48"/>
        <v>0.31818181818181818</v>
      </c>
      <c r="Q1090" s="13">
        <v>44128</v>
      </c>
      <c r="R1090">
        <v>9</v>
      </c>
      <c r="S1090">
        <f t="shared" si="38"/>
        <v>14</v>
      </c>
      <c r="T1090" s="17">
        <f t="shared" si="34"/>
        <v>-5</v>
      </c>
      <c r="U1090">
        <f t="shared" si="35"/>
        <v>5</v>
      </c>
      <c r="V1090">
        <f t="shared" si="36"/>
        <v>25</v>
      </c>
      <c r="W1090" s="40">
        <f t="shared" si="37"/>
        <v>0.55555555555555558</v>
      </c>
    </row>
    <row r="1091" spans="1:23" x14ac:dyDescent="0.3">
      <c r="A1091" s="13">
        <v>44129</v>
      </c>
      <c r="B1091">
        <v>22</v>
      </c>
      <c r="C1091">
        <f t="shared" si="39"/>
        <v>28</v>
      </c>
      <c r="D1091" s="17">
        <f t="shared" si="40"/>
        <v>-6</v>
      </c>
      <c r="E1091">
        <f t="shared" si="41"/>
        <v>6</v>
      </c>
      <c r="F1091">
        <f t="shared" si="42"/>
        <v>36</v>
      </c>
      <c r="G1091" s="40">
        <f t="shared" si="44"/>
        <v>0.27272727272727271</v>
      </c>
      <c r="I1091" s="13">
        <v>44129</v>
      </c>
      <c r="J1091">
        <v>24</v>
      </c>
      <c r="K1091" s="17">
        <f t="shared" si="43"/>
        <v>22</v>
      </c>
      <c r="L1091" s="17">
        <f t="shared" si="45"/>
        <v>2</v>
      </c>
      <c r="M1091">
        <f t="shared" si="46"/>
        <v>2</v>
      </c>
      <c r="N1091">
        <f t="shared" si="47"/>
        <v>4</v>
      </c>
      <c r="O1091" s="40">
        <f t="shared" si="48"/>
        <v>8.3333333333333329E-2</v>
      </c>
      <c r="Q1091" s="13">
        <v>44129</v>
      </c>
      <c r="R1091">
        <v>17</v>
      </c>
      <c r="S1091">
        <f t="shared" si="38"/>
        <v>9</v>
      </c>
      <c r="T1091" s="17">
        <f t="shared" si="34"/>
        <v>8</v>
      </c>
      <c r="U1091">
        <f t="shared" si="35"/>
        <v>8</v>
      </c>
      <c r="V1091">
        <f t="shared" si="36"/>
        <v>64</v>
      </c>
      <c r="W1091" s="40">
        <f t="shared" si="37"/>
        <v>0.47058823529411764</v>
      </c>
    </row>
    <row r="1092" spans="1:23" x14ac:dyDescent="0.3">
      <c r="A1092" s="13">
        <v>44130</v>
      </c>
      <c r="B1092">
        <v>24</v>
      </c>
      <c r="C1092">
        <f t="shared" si="39"/>
        <v>22</v>
      </c>
      <c r="D1092" s="17">
        <f t="shared" si="40"/>
        <v>2</v>
      </c>
      <c r="E1092">
        <f t="shared" si="41"/>
        <v>2</v>
      </c>
      <c r="F1092">
        <f t="shared" si="42"/>
        <v>4</v>
      </c>
      <c r="G1092" s="40">
        <f t="shared" si="44"/>
        <v>8.3333333333333329E-2</v>
      </c>
      <c r="I1092" s="13">
        <v>44130</v>
      </c>
      <c r="J1092">
        <v>24</v>
      </c>
      <c r="K1092" s="17">
        <f t="shared" si="43"/>
        <v>24</v>
      </c>
      <c r="L1092" s="17">
        <f t="shared" si="45"/>
        <v>0</v>
      </c>
      <c r="M1092">
        <f t="shared" si="46"/>
        <v>0</v>
      </c>
      <c r="N1092">
        <f t="shared" si="47"/>
        <v>0</v>
      </c>
      <c r="O1092" s="40">
        <f t="shared" si="48"/>
        <v>0</v>
      </c>
      <c r="Q1092" s="13">
        <v>44130</v>
      </c>
      <c r="R1092">
        <v>14</v>
      </c>
      <c r="S1092">
        <f t="shared" si="38"/>
        <v>17</v>
      </c>
      <c r="T1092" s="17">
        <f t="shared" si="34"/>
        <v>-3</v>
      </c>
      <c r="U1092">
        <f t="shared" si="35"/>
        <v>3</v>
      </c>
      <c r="V1092">
        <f t="shared" si="36"/>
        <v>9</v>
      </c>
      <c r="W1092" s="40">
        <f t="shared" si="37"/>
        <v>0.21428571428571427</v>
      </c>
    </row>
    <row r="1093" spans="1:23" x14ac:dyDescent="0.3">
      <c r="A1093" s="13">
        <v>44131</v>
      </c>
      <c r="B1093">
        <v>25</v>
      </c>
      <c r="C1093">
        <f t="shared" si="39"/>
        <v>24</v>
      </c>
      <c r="D1093" s="17">
        <f t="shared" si="40"/>
        <v>1</v>
      </c>
      <c r="E1093">
        <f t="shared" si="41"/>
        <v>1</v>
      </c>
      <c r="F1093">
        <f t="shared" si="42"/>
        <v>1</v>
      </c>
      <c r="G1093" s="40">
        <f t="shared" si="44"/>
        <v>0.04</v>
      </c>
      <c r="I1093" s="13">
        <v>44131</v>
      </c>
      <c r="J1093">
        <v>36</v>
      </c>
      <c r="K1093" s="17">
        <f t="shared" si="43"/>
        <v>24</v>
      </c>
      <c r="L1093" s="17">
        <f t="shared" si="45"/>
        <v>12</v>
      </c>
      <c r="M1093">
        <f t="shared" si="46"/>
        <v>12</v>
      </c>
      <c r="N1093">
        <f t="shared" si="47"/>
        <v>144</v>
      </c>
      <c r="O1093" s="40">
        <f t="shared" si="48"/>
        <v>0.33333333333333331</v>
      </c>
      <c r="Q1093" s="13">
        <v>44131</v>
      </c>
      <c r="R1093">
        <v>15</v>
      </c>
      <c r="S1093">
        <f t="shared" si="38"/>
        <v>14</v>
      </c>
      <c r="T1093" s="17">
        <f t="shared" si="34"/>
        <v>1</v>
      </c>
      <c r="U1093">
        <f t="shared" si="35"/>
        <v>1</v>
      </c>
      <c r="V1093">
        <f t="shared" si="36"/>
        <v>1</v>
      </c>
      <c r="W1093" s="40">
        <f t="shared" si="37"/>
        <v>6.6666666666666666E-2</v>
      </c>
    </row>
    <row r="1094" spans="1:23" x14ac:dyDescent="0.3">
      <c r="A1094" s="13">
        <v>44132</v>
      </c>
      <c r="B1094">
        <v>19</v>
      </c>
      <c r="C1094">
        <f t="shared" si="39"/>
        <v>25</v>
      </c>
      <c r="D1094" s="17">
        <f t="shared" si="40"/>
        <v>-6</v>
      </c>
      <c r="E1094">
        <f t="shared" si="41"/>
        <v>6</v>
      </c>
      <c r="F1094">
        <f t="shared" si="42"/>
        <v>36</v>
      </c>
      <c r="G1094" s="40">
        <f t="shared" si="44"/>
        <v>0.31578947368421051</v>
      </c>
      <c r="I1094" s="13">
        <v>44132</v>
      </c>
      <c r="J1094">
        <v>30</v>
      </c>
      <c r="K1094" s="17">
        <f t="shared" si="43"/>
        <v>36</v>
      </c>
      <c r="L1094" s="17">
        <f t="shared" si="45"/>
        <v>-6</v>
      </c>
      <c r="M1094">
        <f t="shared" si="46"/>
        <v>6</v>
      </c>
      <c r="N1094">
        <f t="shared" si="47"/>
        <v>36</v>
      </c>
      <c r="O1094" s="40">
        <f t="shared" si="48"/>
        <v>0.2</v>
      </c>
      <c r="Q1094" s="13">
        <v>44132</v>
      </c>
      <c r="R1094">
        <v>12</v>
      </c>
      <c r="S1094">
        <f t="shared" si="38"/>
        <v>15</v>
      </c>
      <c r="T1094" s="17">
        <f t="shared" si="34"/>
        <v>-3</v>
      </c>
      <c r="U1094">
        <f t="shared" si="35"/>
        <v>3</v>
      </c>
      <c r="V1094">
        <f t="shared" si="36"/>
        <v>9</v>
      </c>
      <c r="W1094" s="40">
        <f t="shared" si="37"/>
        <v>0.25</v>
      </c>
    </row>
    <row r="1095" spans="1:23" x14ac:dyDescent="0.3">
      <c r="A1095" s="13">
        <v>44133</v>
      </c>
      <c r="B1095">
        <v>20</v>
      </c>
      <c r="C1095">
        <f t="shared" si="39"/>
        <v>19</v>
      </c>
      <c r="D1095" s="17">
        <f t="shared" si="40"/>
        <v>1</v>
      </c>
      <c r="E1095">
        <f t="shared" si="41"/>
        <v>1</v>
      </c>
      <c r="F1095">
        <f t="shared" si="42"/>
        <v>1</v>
      </c>
      <c r="G1095" s="40">
        <f t="shared" si="44"/>
        <v>0.05</v>
      </c>
      <c r="I1095" s="13">
        <v>44133</v>
      </c>
      <c r="J1095">
        <v>23</v>
      </c>
      <c r="K1095" s="17">
        <f t="shared" si="43"/>
        <v>30</v>
      </c>
      <c r="L1095" s="17">
        <f t="shared" si="45"/>
        <v>-7</v>
      </c>
      <c r="M1095">
        <f t="shared" si="46"/>
        <v>7</v>
      </c>
      <c r="N1095">
        <f t="shared" si="47"/>
        <v>49</v>
      </c>
      <c r="O1095" s="40">
        <f t="shared" si="48"/>
        <v>0.30434782608695654</v>
      </c>
      <c r="Q1095" s="13">
        <v>44133</v>
      </c>
      <c r="R1095">
        <v>15</v>
      </c>
      <c r="S1095">
        <f t="shared" si="38"/>
        <v>12</v>
      </c>
      <c r="T1095" s="17">
        <f t="shared" si="34"/>
        <v>3</v>
      </c>
      <c r="U1095">
        <f t="shared" si="35"/>
        <v>3</v>
      </c>
      <c r="V1095">
        <f t="shared" si="36"/>
        <v>9</v>
      </c>
      <c r="W1095" s="40">
        <f t="shared" si="37"/>
        <v>0.2</v>
      </c>
    </row>
    <row r="1096" spans="1:23" x14ac:dyDescent="0.3">
      <c r="A1096" s="13">
        <v>44134</v>
      </c>
      <c r="B1096">
        <v>12</v>
      </c>
      <c r="C1096">
        <f t="shared" si="39"/>
        <v>20</v>
      </c>
      <c r="D1096" s="17">
        <f t="shared" si="40"/>
        <v>-8</v>
      </c>
      <c r="E1096">
        <f t="shared" si="41"/>
        <v>8</v>
      </c>
      <c r="F1096">
        <f t="shared" si="42"/>
        <v>64</v>
      </c>
      <c r="G1096" s="40">
        <f t="shared" si="44"/>
        <v>0.66666666666666663</v>
      </c>
      <c r="I1096" s="13">
        <v>44134</v>
      </c>
      <c r="J1096">
        <v>25</v>
      </c>
      <c r="K1096" s="17">
        <f t="shared" si="43"/>
        <v>23</v>
      </c>
      <c r="L1096" s="17">
        <f t="shared" si="45"/>
        <v>2</v>
      </c>
      <c r="M1096">
        <f t="shared" si="46"/>
        <v>2</v>
      </c>
      <c r="N1096">
        <f t="shared" si="47"/>
        <v>4</v>
      </c>
      <c r="O1096" s="40">
        <f t="shared" si="48"/>
        <v>0.08</v>
      </c>
      <c r="Q1096" s="13">
        <v>44134</v>
      </c>
      <c r="R1096">
        <v>17</v>
      </c>
      <c r="S1096">
        <f t="shared" si="38"/>
        <v>15</v>
      </c>
      <c r="T1096" s="17">
        <f t="shared" si="34"/>
        <v>2</v>
      </c>
      <c r="U1096">
        <f t="shared" si="35"/>
        <v>2</v>
      </c>
      <c r="V1096">
        <f t="shared" si="36"/>
        <v>4</v>
      </c>
      <c r="W1096" s="40">
        <f t="shared" si="37"/>
        <v>0.11764705882352941</v>
      </c>
    </row>
    <row r="1097" spans="1:23" x14ac:dyDescent="0.3">
      <c r="A1097" s="13">
        <v>44135</v>
      </c>
      <c r="B1097">
        <v>22</v>
      </c>
      <c r="C1097">
        <f t="shared" si="39"/>
        <v>12</v>
      </c>
      <c r="D1097" s="17">
        <f t="shared" si="40"/>
        <v>10</v>
      </c>
      <c r="E1097">
        <f t="shared" si="41"/>
        <v>10</v>
      </c>
      <c r="F1097">
        <f t="shared" si="42"/>
        <v>100</v>
      </c>
      <c r="G1097" s="40">
        <f t="shared" si="44"/>
        <v>0.45454545454545453</v>
      </c>
      <c r="I1097" s="13">
        <v>44135</v>
      </c>
      <c r="J1097">
        <v>27</v>
      </c>
      <c r="K1097" s="17">
        <f t="shared" si="43"/>
        <v>25</v>
      </c>
      <c r="L1097" s="17">
        <f t="shared" si="45"/>
        <v>2</v>
      </c>
      <c r="M1097">
        <f t="shared" si="46"/>
        <v>2</v>
      </c>
      <c r="N1097">
        <f t="shared" si="47"/>
        <v>4</v>
      </c>
      <c r="O1097" s="40">
        <f t="shared" si="48"/>
        <v>7.407407407407407E-2</v>
      </c>
      <c r="Q1097" s="13">
        <v>44135</v>
      </c>
      <c r="R1097">
        <v>15</v>
      </c>
      <c r="S1097">
        <f t="shared" si="38"/>
        <v>17</v>
      </c>
      <c r="T1097" s="17">
        <f t="shared" si="34"/>
        <v>-2</v>
      </c>
      <c r="U1097">
        <f t="shared" si="35"/>
        <v>2</v>
      </c>
      <c r="V1097">
        <f t="shared" si="36"/>
        <v>4</v>
      </c>
      <c r="W1097" s="40">
        <f t="shared" si="37"/>
        <v>0.13333333333333333</v>
      </c>
    </row>
    <row r="1098" spans="1:23" x14ac:dyDescent="0.3">
      <c r="A1098" s="13">
        <v>44136</v>
      </c>
      <c r="B1098">
        <v>33</v>
      </c>
      <c r="C1098">
        <f t="shared" si="39"/>
        <v>22</v>
      </c>
      <c r="D1098" s="17">
        <f t="shared" si="40"/>
        <v>11</v>
      </c>
      <c r="E1098">
        <f t="shared" si="41"/>
        <v>11</v>
      </c>
      <c r="F1098">
        <f t="shared" si="42"/>
        <v>121</v>
      </c>
      <c r="G1098" s="40">
        <f t="shared" si="44"/>
        <v>0.33333333333333331</v>
      </c>
      <c r="I1098" s="13">
        <v>44136</v>
      </c>
      <c r="J1098">
        <v>25</v>
      </c>
      <c r="K1098" s="17">
        <f t="shared" si="43"/>
        <v>27</v>
      </c>
      <c r="L1098" s="17">
        <f t="shared" si="45"/>
        <v>-2</v>
      </c>
      <c r="M1098">
        <f t="shared" si="46"/>
        <v>2</v>
      </c>
      <c r="N1098">
        <f t="shared" si="47"/>
        <v>4</v>
      </c>
      <c r="O1098" s="40">
        <f t="shared" si="48"/>
        <v>0.08</v>
      </c>
      <c r="Q1098" s="13">
        <v>44136</v>
      </c>
      <c r="R1098">
        <v>9</v>
      </c>
      <c r="S1098">
        <f t="shared" si="38"/>
        <v>15</v>
      </c>
      <c r="T1098" s="17">
        <f t="shared" si="34"/>
        <v>-6</v>
      </c>
      <c r="U1098">
        <f t="shared" si="35"/>
        <v>6</v>
      </c>
      <c r="V1098">
        <f t="shared" si="36"/>
        <v>36</v>
      </c>
      <c r="W1098" s="40">
        <f t="shared" si="37"/>
        <v>0.66666666666666663</v>
      </c>
    </row>
    <row r="1099" spans="1:23" x14ac:dyDescent="0.3">
      <c r="A1099" s="13">
        <v>44137</v>
      </c>
      <c r="B1099">
        <v>27</v>
      </c>
      <c r="C1099">
        <f t="shared" si="39"/>
        <v>33</v>
      </c>
      <c r="D1099" s="17">
        <f t="shared" si="40"/>
        <v>-6</v>
      </c>
      <c r="E1099">
        <f t="shared" si="41"/>
        <v>6</v>
      </c>
      <c r="F1099">
        <f t="shared" si="42"/>
        <v>36</v>
      </c>
      <c r="G1099" s="40">
        <f t="shared" si="44"/>
        <v>0.22222222222222221</v>
      </c>
      <c r="I1099" s="13">
        <v>44137</v>
      </c>
      <c r="J1099">
        <v>30</v>
      </c>
      <c r="K1099" s="17">
        <f t="shared" si="43"/>
        <v>25</v>
      </c>
      <c r="L1099" s="17">
        <f t="shared" si="45"/>
        <v>5</v>
      </c>
      <c r="M1099">
        <f t="shared" si="46"/>
        <v>5</v>
      </c>
      <c r="N1099">
        <f t="shared" si="47"/>
        <v>25</v>
      </c>
      <c r="O1099" s="40">
        <f t="shared" si="48"/>
        <v>0.16666666666666666</v>
      </c>
      <c r="Q1099" s="13">
        <v>44137</v>
      </c>
      <c r="R1099">
        <v>16</v>
      </c>
      <c r="S1099">
        <f t="shared" si="38"/>
        <v>9</v>
      </c>
      <c r="T1099" s="17">
        <f t="shared" si="34"/>
        <v>7</v>
      </c>
      <c r="U1099">
        <f t="shared" si="35"/>
        <v>7</v>
      </c>
      <c r="V1099">
        <f t="shared" si="36"/>
        <v>49</v>
      </c>
      <c r="W1099" s="40">
        <f t="shared" si="37"/>
        <v>0.4375</v>
      </c>
    </row>
    <row r="1100" spans="1:23" x14ac:dyDescent="0.3">
      <c r="A1100" s="13">
        <v>44138</v>
      </c>
      <c r="B1100">
        <v>26</v>
      </c>
      <c r="C1100">
        <f t="shared" si="39"/>
        <v>27</v>
      </c>
      <c r="D1100" s="17">
        <f t="shared" si="40"/>
        <v>-1</v>
      </c>
      <c r="E1100">
        <f t="shared" si="41"/>
        <v>1</v>
      </c>
      <c r="F1100">
        <f t="shared" si="42"/>
        <v>1</v>
      </c>
      <c r="G1100" s="40">
        <f t="shared" si="44"/>
        <v>3.8461538461538464E-2</v>
      </c>
      <c r="I1100" s="13">
        <v>44138</v>
      </c>
      <c r="J1100">
        <v>33</v>
      </c>
      <c r="K1100" s="17">
        <f t="shared" si="43"/>
        <v>30</v>
      </c>
      <c r="L1100" s="17">
        <f t="shared" si="45"/>
        <v>3</v>
      </c>
      <c r="M1100">
        <f t="shared" si="46"/>
        <v>3</v>
      </c>
      <c r="N1100">
        <f t="shared" si="47"/>
        <v>9</v>
      </c>
      <c r="O1100" s="40">
        <f t="shared" si="48"/>
        <v>9.0909090909090912E-2</v>
      </c>
      <c r="Q1100" s="13">
        <v>44138</v>
      </c>
      <c r="R1100">
        <v>15</v>
      </c>
      <c r="S1100">
        <f t="shared" si="38"/>
        <v>16</v>
      </c>
      <c r="T1100" s="17">
        <f t="shared" si="34"/>
        <v>-1</v>
      </c>
      <c r="U1100">
        <f t="shared" si="35"/>
        <v>1</v>
      </c>
      <c r="V1100">
        <f t="shared" si="36"/>
        <v>1</v>
      </c>
      <c r="W1100" s="40">
        <f t="shared" si="37"/>
        <v>6.6666666666666666E-2</v>
      </c>
    </row>
    <row r="1101" spans="1:23" x14ac:dyDescent="0.3">
      <c r="A1101" s="13">
        <v>44139</v>
      </c>
      <c r="B1101">
        <v>22</v>
      </c>
      <c r="C1101">
        <f t="shared" si="39"/>
        <v>26</v>
      </c>
      <c r="D1101" s="17">
        <f t="shared" si="40"/>
        <v>-4</v>
      </c>
      <c r="E1101">
        <f t="shared" si="41"/>
        <v>4</v>
      </c>
      <c r="F1101">
        <f t="shared" si="42"/>
        <v>16</v>
      </c>
      <c r="G1101" s="40">
        <f t="shared" si="44"/>
        <v>0.18181818181818182</v>
      </c>
      <c r="I1101" s="13">
        <v>44139</v>
      </c>
      <c r="J1101">
        <v>26</v>
      </c>
      <c r="K1101" s="17">
        <f t="shared" si="43"/>
        <v>33</v>
      </c>
      <c r="L1101" s="17">
        <f t="shared" si="45"/>
        <v>-7</v>
      </c>
      <c r="M1101">
        <f t="shared" si="46"/>
        <v>7</v>
      </c>
      <c r="N1101">
        <f t="shared" si="47"/>
        <v>49</v>
      </c>
      <c r="O1101" s="40">
        <f t="shared" si="48"/>
        <v>0.26923076923076922</v>
      </c>
      <c r="Q1101" s="13">
        <v>44139</v>
      </c>
      <c r="R1101">
        <v>18</v>
      </c>
      <c r="S1101">
        <f t="shared" si="38"/>
        <v>15</v>
      </c>
      <c r="T1101" s="17">
        <f t="shared" si="34"/>
        <v>3</v>
      </c>
      <c r="U1101">
        <f t="shared" si="35"/>
        <v>3</v>
      </c>
      <c r="V1101">
        <f t="shared" si="36"/>
        <v>9</v>
      </c>
      <c r="W1101" s="40">
        <f t="shared" si="37"/>
        <v>0.16666666666666666</v>
      </c>
    </row>
    <row r="1102" spans="1:23" x14ac:dyDescent="0.3">
      <c r="A1102" s="13">
        <v>44140</v>
      </c>
      <c r="B1102">
        <v>15</v>
      </c>
      <c r="C1102">
        <f t="shared" si="39"/>
        <v>22</v>
      </c>
      <c r="D1102" s="17">
        <f t="shared" si="40"/>
        <v>-7</v>
      </c>
      <c r="E1102">
        <f t="shared" si="41"/>
        <v>7</v>
      </c>
      <c r="F1102">
        <f t="shared" si="42"/>
        <v>49</v>
      </c>
      <c r="G1102" s="40">
        <f t="shared" si="44"/>
        <v>0.46666666666666667</v>
      </c>
      <c r="I1102" s="13">
        <v>44140</v>
      </c>
      <c r="J1102">
        <v>31</v>
      </c>
      <c r="K1102" s="17">
        <f t="shared" si="43"/>
        <v>26</v>
      </c>
      <c r="L1102" s="17">
        <f t="shared" si="45"/>
        <v>5</v>
      </c>
      <c r="M1102">
        <f t="shared" si="46"/>
        <v>5</v>
      </c>
      <c r="N1102">
        <f t="shared" si="47"/>
        <v>25</v>
      </c>
      <c r="O1102" s="40">
        <f t="shared" si="48"/>
        <v>0.16129032258064516</v>
      </c>
      <c r="Q1102" s="13">
        <v>44140</v>
      </c>
      <c r="R1102">
        <v>16</v>
      </c>
      <c r="S1102">
        <f t="shared" si="38"/>
        <v>18</v>
      </c>
      <c r="T1102" s="17">
        <f t="shared" si="34"/>
        <v>-2</v>
      </c>
      <c r="U1102">
        <f t="shared" si="35"/>
        <v>2</v>
      </c>
      <c r="V1102">
        <f t="shared" si="36"/>
        <v>4</v>
      </c>
      <c r="W1102" s="40">
        <f t="shared" si="37"/>
        <v>0.125</v>
      </c>
    </row>
    <row r="1103" spans="1:23" x14ac:dyDescent="0.3">
      <c r="A1103" s="13">
        <v>44141</v>
      </c>
      <c r="B1103">
        <v>18</v>
      </c>
      <c r="C1103">
        <f t="shared" si="39"/>
        <v>15</v>
      </c>
      <c r="D1103" s="17">
        <f t="shared" si="40"/>
        <v>3</v>
      </c>
      <c r="E1103">
        <f t="shared" si="41"/>
        <v>3</v>
      </c>
      <c r="F1103">
        <f t="shared" si="42"/>
        <v>9</v>
      </c>
      <c r="G1103" s="40">
        <f t="shared" si="44"/>
        <v>0.16666666666666666</v>
      </c>
      <c r="I1103" s="13">
        <v>44141</v>
      </c>
      <c r="J1103">
        <v>26</v>
      </c>
      <c r="K1103" s="17">
        <f t="shared" si="43"/>
        <v>31</v>
      </c>
      <c r="L1103" s="17">
        <f t="shared" si="45"/>
        <v>-5</v>
      </c>
      <c r="M1103">
        <f t="shared" si="46"/>
        <v>5</v>
      </c>
      <c r="N1103">
        <f t="shared" si="47"/>
        <v>25</v>
      </c>
      <c r="O1103" s="40">
        <f t="shared" si="48"/>
        <v>0.19230769230769232</v>
      </c>
      <c r="Q1103" s="13">
        <v>44141</v>
      </c>
      <c r="R1103">
        <v>25</v>
      </c>
      <c r="S1103">
        <f t="shared" si="38"/>
        <v>16</v>
      </c>
      <c r="T1103" s="17">
        <f t="shared" si="34"/>
        <v>9</v>
      </c>
      <c r="U1103">
        <f t="shared" si="35"/>
        <v>9</v>
      </c>
      <c r="V1103">
        <f t="shared" si="36"/>
        <v>81</v>
      </c>
      <c r="W1103" s="40">
        <f t="shared" si="37"/>
        <v>0.36</v>
      </c>
    </row>
    <row r="1104" spans="1:23" x14ac:dyDescent="0.3">
      <c r="A1104" s="13">
        <v>44142</v>
      </c>
      <c r="B1104">
        <v>26</v>
      </c>
      <c r="C1104">
        <f t="shared" si="39"/>
        <v>18</v>
      </c>
      <c r="D1104" s="17">
        <f t="shared" si="40"/>
        <v>8</v>
      </c>
      <c r="E1104">
        <f t="shared" si="41"/>
        <v>8</v>
      </c>
      <c r="F1104">
        <f t="shared" si="42"/>
        <v>64</v>
      </c>
      <c r="G1104" s="40">
        <f t="shared" si="44"/>
        <v>0.30769230769230771</v>
      </c>
      <c r="I1104" s="13">
        <v>44142</v>
      </c>
      <c r="J1104">
        <v>33</v>
      </c>
      <c r="K1104" s="17">
        <f t="shared" si="43"/>
        <v>26</v>
      </c>
      <c r="L1104" s="17">
        <f t="shared" si="45"/>
        <v>7</v>
      </c>
      <c r="M1104">
        <f t="shared" si="46"/>
        <v>7</v>
      </c>
      <c r="N1104">
        <f t="shared" si="47"/>
        <v>49</v>
      </c>
      <c r="O1104" s="40">
        <f t="shared" si="48"/>
        <v>0.21212121212121213</v>
      </c>
      <c r="Q1104" s="13">
        <v>44142</v>
      </c>
      <c r="R1104">
        <v>12</v>
      </c>
      <c r="S1104">
        <f t="shared" si="38"/>
        <v>25</v>
      </c>
      <c r="T1104" s="17">
        <f t="shared" si="34"/>
        <v>-13</v>
      </c>
      <c r="U1104">
        <f t="shared" si="35"/>
        <v>13</v>
      </c>
      <c r="V1104">
        <f t="shared" si="36"/>
        <v>169</v>
      </c>
      <c r="W1104" s="40">
        <f t="shared" si="37"/>
        <v>1.0833333333333333</v>
      </c>
    </row>
    <row r="1105" spans="1:24" x14ac:dyDescent="0.3">
      <c r="A1105" s="13">
        <v>44143</v>
      </c>
      <c r="B1105">
        <v>31</v>
      </c>
      <c r="C1105">
        <f t="shared" si="39"/>
        <v>26</v>
      </c>
      <c r="D1105" s="17">
        <f t="shared" si="40"/>
        <v>5</v>
      </c>
      <c r="E1105">
        <f t="shared" si="41"/>
        <v>5</v>
      </c>
      <c r="F1105">
        <f t="shared" si="42"/>
        <v>25</v>
      </c>
      <c r="G1105" s="40">
        <f t="shared" si="44"/>
        <v>0.16129032258064516</v>
      </c>
      <c r="I1105" s="13">
        <v>44143</v>
      </c>
      <c r="J1105">
        <v>22</v>
      </c>
      <c r="K1105" s="17">
        <f t="shared" si="43"/>
        <v>33</v>
      </c>
      <c r="L1105" s="17">
        <f t="shared" si="45"/>
        <v>-11</v>
      </c>
      <c r="M1105">
        <f t="shared" si="46"/>
        <v>11</v>
      </c>
      <c r="N1105">
        <f t="shared" si="47"/>
        <v>121</v>
      </c>
      <c r="O1105" s="40">
        <f t="shared" si="48"/>
        <v>0.5</v>
      </c>
      <c r="Q1105" s="13">
        <v>44143</v>
      </c>
      <c r="R1105">
        <v>16</v>
      </c>
      <c r="S1105">
        <f t="shared" si="38"/>
        <v>12</v>
      </c>
      <c r="T1105" s="17">
        <f t="shared" si="34"/>
        <v>4</v>
      </c>
      <c r="U1105">
        <f t="shared" si="35"/>
        <v>4</v>
      </c>
      <c r="V1105">
        <f t="shared" si="36"/>
        <v>16</v>
      </c>
      <c r="W1105" s="40">
        <f t="shared" si="37"/>
        <v>0.25</v>
      </c>
    </row>
    <row r="1106" spans="1:24" x14ac:dyDescent="0.3">
      <c r="A1106" s="13">
        <v>44144</v>
      </c>
      <c r="B1106">
        <v>31</v>
      </c>
      <c r="C1106">
        <f t="shared" si="39"/>
        <v>31</v>
      </c>
      <c r="D1106" s="17">
        <f t="shared" si="40"/>
        <v>0</v>
      </c>
      <c r="E1106">
        <f t="shared" si="41"/>
        <v>0</v>
      </c>
      <c r="F1106">
        <f t="shared" si="42"/>
        <v>0</v>
      </c>
      <c r="G1106" s="40">
        <f t="shared" si="44"/>
        <v>0</v>
      </c>
      <c r="I1106" s="13">
        <v>44144</v>
      </c>
      <c r="J1106">
        <v>28</v>
      </c>
      <c r="K1106" s="17">
        <f t="shared" si="43"/>
        <v>22</v>
      </c>
      <c r="L1106" s="17">
        <f t="shared" si="45"/>
        <v>6</v>
      </c>
      <c r="M1106">
        <f t="shared" si="46"/>
        <v>6</v>
      </c>
      <c r="N1106">
        <f t="shared" si="47"/>
        <v>36</v>
      </c>
      <c r="O1106" s="40">
        <f t="shared" si="48"/>
        <v>0.21428571428571427</v>
      </c>
      <c r="Q1106" s="13">
        <v>44144</v>
      </c>
      <c r="R1106">
        <v>11</v>
      </c>
      <c r="S1106">
        <f t="shared" si="38"/>
        <v>16</v>
      </c>
      <c r="T1106" s="17">
        <f t="shared" si="34"/>
        <v>-5</v>
      </c>
      <c r="U1106">
        <f t="shared" si="35"/>
        <v>5</v>
      </c>
      <c r="V1106">
        <f t="shared" si="36"/>
        <v>25</v>
      </c>
      <c r="W1106" s="40">
        <f t="shared" si="37"/>
        <v>0.45454545454545453</v>
      </c>
      <c r="X1106" s="47"/>
    </row>
    <row r="1107" spans="1:24" x14ac:dyDescent="0.3">
      <c r="A1107" s="13">
        <v>44145</v>
      </c>
      <c r="D1107" s="25"/>
      <c r="E1107" s="25"/>
      <c r="F1107" s="25"/>
      <c r="I1107" s="13">
        <v>44145</v>
      </c>
      <c r="Q1107" s="13">
        <v>44145</v>
      </c>
      <c r="X1107" s="47"/>
    </row>
    <row r="1108" spans="1:24" x14ac:dyDescent="0.3">
      <c r="A1108" s="13">
        <v>44146</v>
      </c>
      <c r="D1108" s="25"/>
      <c r="E1108" s="25"/>
      <c r="F1108" s="25"/>
      <c r="I1108" s="13">
        <v>44146</v>
      </c>
      <c r="Q1108" s="13">
        <v>44146</v>
      </c>
      <c r="X1108" s="47"/>
    </row>
    <row r="1109" spans="1:24" x14ac:dyDescent="0.3">
      <c r="A1109" s="13">
        <v>44147</v>
      </c>
      <c r="D1109" s="25"/>
      <c r="E1109" s="25"/>
      <c r="F1109" s="25"/>
      <c r="I1109" s="13">
        <v>44147</v>
      </c>
      <c r="Q1109" s="13">
        <v>44147</v>
      </c>
      <c r="X1109" s="47"/>
    </row>
    <row r="1110" spans="1:24" x14ac:dyDescent="0.3">
      <c r="A1110" s="13">
        <v>44148</v>
      </c>
      <c r="D1110" s="25"/>
      <c r="E1110" s="25"/>
      <c r="F1110" s="25"/>
      <c r="I1110" s="13">
        <v>44148</v>
      </c>
      <c r="Q1110" s="13">
        <v>44148</v>
      </c>
      <c r="X1110" s="47"/>
    </row>
    <row r="1111" spans="1:24" x14ac:dyDescent="0.3">
      <c r="A1111" s="13">
        <v>44149</v>
      </c>
      <c r="D1111" s="25"/>
      <c r="E1111" s="25"/>
      <c r="F1111" s="25"/>
      <c r="I1111" s="13">
        <v>44149</v>
      </c>
      <c r="Q1111" s="13">
        <v>44149</v>
      </c>
      <c r="X1111" s="47"/>
    </row>
    <row r="1112" spans="1:24" x14ac:dyDescent="0.3">
      <c r="A1112" s="13">
        <v>44150</v>
      </c>
      <c r="D1112" s="25"/>
      <c r="E1112" s="25"/>
      <c r="F1112" s="25"/>
      <c r="I1112" s="13">
        <v>44150</v>
      </c>
      <c r="Q1112" s="13">
        <v>44150</v>
      </c>
      <c r="X1112" s="47"/>
    </row>
    <row r="1113" spans="1:24" x14ac:dyDescent="0.3">
      <c r="A1113" s="13">
        <v>44151</v>
      </c>
      <c r="D1113" s="25"/>
      <c r="E1113" s="25"/>
      <c r="F1113" s="25"/>
      <c r="I1113" s="13">
        <v>44151</v>
      </c>
      <c r="Q1113" s="13">
        <v>44151</v>
      </c>
      <c r="X1113" s="47"/>
    </row>
    <row r="1114" spans="1:24" x14ac:dyDescent="0.3">
      <c r="A1114" s="13">
        <v>44152</v>
      </c>
      <c r="D1114" s="25"/>
      <c r="E1114" s="25"/>
      <c r="F1114" s="25"/>
      <c r="I1114" s="13">
        <v>44152</v>
      </c>
      <c r="Q1114" s="13">
        <v>44152</v>
      </c>
      <c r="X1114" s="47"/>
    </row>
    <row r="1115" spans="1:24" x14ac:dyDescent="0.3">
      <c r="A1115" s="13">
        <v>44153</v>
      </c>
      <c r="D1115" s="25"/>
      <c r="E1115" s="25"/>
      <c r="F1115" s="25"/>
      <c r="I1115" s="13">
        <v>44153</v>
      </c>
      <c r="Q1115" s="13">
        <v>44153</v>
      </c>
      <c r="X1115" s="47"/>
    </row>
    <row r="1116" spans="1:24" x14ac:dyDescent="0.3">
      <c r="A1116" s="13">
        <v>44154</v>
      </c>
      <c r="D1116" s="25"/>
      <c r="E1116" s="25"/>
      <c r="F1116" s="25"/>
      <c r="I1116" s="13">
        <v>44154</v>
      </c>
      <c r="Q1116" s="13">
        <v>44154</v>
      </c>
      <c r="X1116" s="47"/>
    </row>
    <row r="1117" spans="1:24" x14ac:dyDescent="0.3">
      <c r="A1117" s="13">
        <v>44155</v>
      </c>
      <c r="D1117" s="25"/>
      <c r="E1117" s="25"/>
      <c r="F1117" s="25"/>
      <c r="I1117" s="13">
        <v>44155</v>
      </c>
      <c r="Q1117" s="13">
        <v>44155</v>
      </c>
      <c r="X1117" s="47"/>
    </row>
    <row r="1118" spans="1:24" x14ac:dyDescent="0.3">
      <c r="A1118" s="13">
        <v>44156</v>
      </c>
      <c r="D1118" s="25"/>
      <c r="E1118" s="25"/>
      <c r="F1118" s="25"/>
      <c r="I1118" s="13">
        <v>44156</v>
      </c>
      <c r="Q1118" s="13">
        <v>44156</v>
      </c>
      <c r="X1118" s="47"/>
    </row>
    <row r="1119" spans="1:24" x14ac:dyDescent="0.3">
      <c r="A1119" s="13">
        <v>44157</v>
      </c>
      <c r="D1119" s="25"/>
      <c r="E1119" s="25"/>
      <c r="F1119" s="25"/>
      <c r="I1119" s="13">
        <v>44157</v>
      </c>
      <c r="Q1119" s="13">
        <v>44157</v>
      </c>
    </row>
    <row r="1120" spans="1:24" x14ac:dyDescent="0.3">
      <c r="A1120" s="13">
        <v>44158</v>
      </c>
      <c r="D1120" s="25"/>
      <c r="E1120" s="25"/>
      <c r="F1120" s="25"/>
      <c r="I1120" s="13">
        <v>44158</v>
      </c>
      <c r="Q1120" s="13">
        <v>44158</v>
      </c>
    </row>
    <row r="1121" spans="1:17" x14ac:dyDescent="0.3">
      <c r="A1121" s="13">
        <v>44159</v>
      </c>
      <c r="D1121" s="25"/>
      <c r="E1121" s="25"/>
      <c r="F1121" s="25"/>
      <c r="I1121" s="13">
        <v>44159</v>
      </c>
      <c r="Q1121" s="13">
        <v>44159</v>
      </c>
    </row>
    <row r="1122" spans="1:17" x14ac:dyDescent="0.3">
      <c r="A1122" s="13">
        <v>44160</v>
      </c>
      <c r="D1122" s="25"/>
      <c r="E1122" s="25"/>
      <c r="F1122" s="25"/>
      <c r="I1122" s="13">
        <v>44160</v>
      </c>
      <c r="Q1122" s="13">
        <v>44160</v>
      </c>
    </row>
    <row r="1123" spans="1:17" x14ac:dyDescent="0.3">
      <c r="A1123" s="13">
        <v>44161</v>
      </c>
      <c r="D1123" s="25"/>
      <c r="E1123" s="25"/>
      <c r="F1123" s="25"/>
      <c r="I1123" s="13">
        <v>44161</v>
      </c>
      <c r="Q1123" s="13">
        <v>44161</v>
      </c>
    </row>
    <row r="1124" spans="1:17" x14ac:dyDescent="0.3">
      <c r="A1124" s="13">
        <v>44162</v>
      </c>
      <c r="D1124" s="25"/>
      <c r="E1124" s="25"/>
      <c r="F1124" s="25"/>
      <c r="I1124" s="13">
        <v>44162</v>
      </c>
      <c r="Q1124" s="13">
        <v>44162</v>
      </c>
    </row>
    <row r="1125" spans="1:17" x14ac:dyDescent="0.3">
      <c r="A1125" s="13">
        <v>44163</v>
      </c>
      <c r="D1125" s="25"/>
      <c r="E1125" s="25"/>
      <c r="F1125" s="25"/>
      <c r="I1125" s="13">
        <v>44163</v>
      </c>
      <c r="Q1125" s="13">
        <v>44163</v>
      </c>
    </row>
    <row r="1126" spans="1:17" x14ac:dyDescent="0.3">
      <c r="A1126" s="13">
        <v>44164</v>
      </c>
      <c r="D1126" s="25"/>
      <c r="E1126" s="25"/>
      <c r="F1126" s="25"/>
      <c r="I1126" s="13">
        <v>44164</v>
      </c>
      <c r="Q1126" s="13">
        <v>44164</v>
      </c>
    </row>
    <row r="1127" spans="1:17" x14ac:dyDescent="0.3">
      <c r="A1127" s="13">
        <v>44165</v>
      </c>
      <c r="D1127" s="25"/>
      <c r="E1127" s="25"/>
      <c r="F1127" s="25"/>
      <c r="I1127" s="13">
        <v>44165</v>
      </c>
      <c r="Q1127" s="13">
        <v>44165</v>
      </c>
    </row>
    <row r="1128" spans="1:17" x14ac:dyDescent="0.3">
      <c r="A1128" s="13">
        <v>44166</v>
      </c>
      <c r="D1128" s="25"/>
      <c r="E1128" s="25"/>
      <c r="F1128" s="25"/>
      <c r="I1128" s="13">
        <v>44166</v>
      </c>
      <c r="Q1128" s="13">
        <v>44166</v>
      </c>
    </row>
    <row r="1129" spans="1:17" x14ac:dyDescent="0.3">
      <c r="A1129" s="13">
        <v>44167</v>
      </c>
      <c r="D1129" s="25"/>
      <c r="E1129" s="25"/>
      <c r="F1129" s="25"/>
      <c r="I1129" s="13">
        <v>44167</v>
      </c>
      <c r="Q1129" s="13">
        <v>44167</v>
      </c>
    </row>
    <row r="1130" spans="1:17" x14ac:dyDescent="0.3">
      <c r="A1130" s="13">
        <v>44168</v>
      </c>
      <c r="D1130" s="25"/>
      <c r="E1130" s="25"/>
      <c r="F1130" s="25"/>
      <c r="I1130" s="13">
        <v>44168</v>
      </c>
      <c r="Q1130" s="13">
        <v>44168</v>
      </c>
    </row>
    <row r="1131" spans="1:17" x14ac:dyDescent="0.3">
      <c r="A1131" s="13">
        <v>44169</v>
      </c>
      <c r="D1131" s="25"/>
      <c r="E1131" s="25"/>
      <c r="F1131" s="25"/>
      <c r="I1131" s="13">
        <v>44169</v>
      </c>
      <c r="Q1131" s="13">
        <v>44169</v>
      </c>
    </row>
    <row r="1132" spans="1:17" x14ac:dyDescent="0.3">
      <c r="A1132" s="13">
        <v>44170</v>
      </c>
      <c r="D1132" s="25"/>
      <c r="E1132" s="25"/>
      <c r="F1132" s="25"/>
      <c r="I1132" s="13">
        <v>44170</v>
      </c>
      <c r="Q1132" s="13">
        <v>44170</v>
      </c>
    </row>
    <row r="1133" spans="1:17" x14ac:dyDescent="0.3">
      <c r="A1133" s="13">
        <v>44171</v>
      </c>
      <c r="D1133" s="25"/>
      <c r="E1133" s="25"/>
      <c r="F1133" s="25"/>
      <c r="I1133" s="13">
        <v>44171</v>
      </c>
      <c r="Q1133" s="13">
        <v>44171</v>
      </c>
    </row>
    <row r="1134" spans="1:17" x14ac:dyDescent="0.3">
      <c r="A1134" s="13">
        <v>44172</v>
      </c>
      <c r="D1134" s="25"/>
      <c r="E1134" s="25"/>
      <c r="F1134" s="25"/>
      <c r="I1134" s="13">
        <v>44172</v>
      </c>
      <c r="Q1134" s="13">
        <v>44172</v>
      </c>
    </row>
    <row r="1135" spans="1:17" x14ac:dyDescent="0.3">
      <c r="A1135" s="13">
        <v>44173</v>
      </c>
      <c r="D1135" s="25"/>
      <c r="E1135" s="25"/>
      <c r="F1135" s="25"/>
      <c r="I1135" s="13">
        <v>44173</v>
      </c>
      <c r="Q1135" s="13">
        <v>44173</v>
      </c>
    </row>
    <row r="1136" spans="1:17" x14ac:dyDescent="0.3">
      <c r="A1136" s="13">
        <v>44174</v>
      </c>
      <c r="D1136" s="25"/>
      <c r="E1136" s="25"/>
      <c r="F1136" s="25"/>
      <c r="I1136" s="13">
        <v>44174</v>
      </c>
      <c r="Q1136" s="13">
        <v>44174</v>
      </c>
    </row>
    <row r="1137" spans="1:17" x14ac:dyDescent="0.3">
      <c r="A1137" s="13">
        <v>44175</v>
      </c>
      <c r="D1137" s="25"/>
      <c r="E1137" s="25"/>
      <c r="F1137" s="25"/>
      <c r="I1137" s="13">
        <v>44175</v>
      </c>
      <c r="Q1137" s="13">
        <v>44175</v>
      </c>
    </row>
    <row r="1138" spans="1:17" x14ac:dyDescent="0.3">
      <c r="A1138" s="13">
        <v>44176</v>
      </c>
      <c r="D1138" s="25"/>
      <c r="E1138" s="25"/>
      <c r="F1138" s="25"/>
      <c r="I1138" s="13">
        <v>44176</v>
      </c>
      <c r="Q1138" s="13">
        <v>44176</v>
      </c>
    </row>
    <row r="1139" spans="1:17" x14ac:dyDescent="0.3">
      <c r="A1139" s="13">
        <v>44177</v>
      </c>
      <c r="D1139" s="25"/>
      <c r="E1139" s="25"/>
      <c r="F1139" s="25"/>
      <c r="I1139" s="13">
        <v>44177</v>
      </c>
      <c r="Q1139" s="13">
        <v>44177</v>
      </c>
    </row>
    <row r="1140" spans="1:17" x14ac:dyDescent="0.3">
      <c r="A1140" s="13">
        <v>44178</v>
      </c>
      <c r="D1140" s="25"/>
      <c r="E1140" s="25"/>
      <c r="F1140" s="25"/>
      <c r="I1140" s="13">
        <v>44178</v>
      </c>
      <c r="Q1140" s="13">
        <v>44178</v>
      </c>
    </row>
    <row r="1141" spans="1:17" x14ac:dyDescent="0.3">
      <c r="A1141" s="13">
        <v>44179</v>
      </c>
      <c r="D1141" s="25"/>
      <c r="E1141" s="25"/>
      <c r="F1141" s="25"/>
      <c r="I1141" s="13">
        <v>44179</v>
      </c>
      <c r="Q1141" s="13">
        <v>44179</v>
      </c>
    </row>
    <row r="1142" spans="1:17" x14ac:dyDescent="0.3">
      <c r="A1142" s="13">
        <v>44180</v>
      </c>
      <c r="D1142" s="25"/>
      <c r="E1142" s="25"/>
      <c r="F1142" s="25"/>
      <c r="I1142" s="13">
        <v>44180</v>
      </c>
      <c r="Q1142" s="13">
        <v>44180</v>
      </c>
    </row>
    <row r="1143" spans="1:17" x14ac:dyDescent="0.3">
      <c r="A1143" s="13">
        <v>44181</v>
      </c>
      <c r="D1143" s="25"/>
      <c r="E1143" s="25"/>
      <c r="F1143" s="25"/>
      <c r="I1143" s="13">
        <v>44181</v>
      </c>
      <c r="Q1143" s="13">
        <v>44181</v>
      </c>
    </row>
    <row r="1144" spans="1:17" x14ac:dyDescent="0.3">
      <c r="A1144" s="13">
        <v>44182</v>
      </c>
      <c r="D1144" s="25"/>
      <c r="E1144" s="25"/>
      <c r="F1144" s="25"/>
      <c r="I1144" s="13">
        <v>44182</v>
      </c>
      <c r="Q1144" s="13">
        <v>44182</v>
      </c>
    </row>
    <row r="1145" spans="1:17" x14ac:dyDescent="0.3">
      <c r="A1145" s="13">
        <v>44183</v>
      </c>
      <c r="D1145" s="25"/>
      <c r="E1145" s="25"/>
      <c r="F1145" s="25"/>
      <c r="I1145" s="13">
        <v>44183</v>
      </c>
      <c r="Q1145" s="13">
        <v>44183</v>
      </c>
    </row>
    <row r="1146" spans="1:17" x14ac:dyDescent="0.3">
      <c r="A1146" s="13">
        <v>44184</v>
      </c>
      <c r="D1146" s="25"/>
      <c r="E1146" s="25"/>
      <c r="F1146" s="25"/>
      <c r="I1146" s="13">
        <v>44184</v>
      </c>
      <c r="Q1146" s="13">
        <v>44184</v>
      </c>
    </row>
    <row r="1147" spans="1:17" x14ac:dyDescent="0.3">
      <c r="A1147" s="13">
        <v>44185</v>
      </c>
      <c r="D1147" s="25"/>
      <c r="E1147" s="25"/>
      <c r="F1147" s="25"/>
      <c r="I1147" s="13">
        <v>44185</v>
      </c>
      <c r="Q1147" s="13">
        <v>44185</v>
      </c>
    </row>
    <row r="1148" spans="1:17" x14ac:dyDescent="0.3">
      <c r="A1148" s="13">
        <v>44186</v>
      </c>
      <c r="D1148" s="25"/>
      <c r="E1148" s="25"/>
      <c r="F1148" s="25"/>
      <c r="I1148" s="13">
        <v>44186</v>
      </c>
      <c r="Q1148" s="13">
        <v>44186</v>
      </c>
    </row>
    <row r="1149" spans="1:17" x14ac:dyDescent="0.3">
      <c r="A1149" s="13">
        <v>44187</v>
      </c>
      <c r="D1149" s="25"/>
      <c r="E1149" s="25"/>
      <c r="F1149" s="25"/>
      <c r="I1149" s="13">
        <v>44187</v>
      </c>
      <c r="Q1149" s="13">
        <v>44187</v>
      </c>
    </row>
    <row r="1150" spans="1:17" x14ac:dyDescent="0.3">
      <c r="A1150" s="13">
        <v>44188</v>
      </c>
      <c r="D1150" s="25"/>
      <c r="E1150" s="25"/>
      <c r="F1150" s="25"/>
      <c r="I1150" s="13">
        <v>44188</v>
      </c>
      <c r="Q1150" s="13">
        <v>44188</v>
      </c>
    </row>
    <row r="1151" spans="1:17" x14ac:dyDescent="0.3">
      <c r="A1151" s="13">
        <v>44189</v>
      </c>
      <c r="D1151" s="25"/>
      <c r="E1151" s="25"/>
      <c r="F1151" s="25"/>
      <c r="I1151" s="13">
        <v>44189</v>
      </c>
      <c r="Q1151" s="13">
        <v>44189</v>
      </c>
    </row>
    <row r="1152" spans="1:17" x14ac:dyDescent="0.3">
      <c r="A1152" s="13">
        <v>44190</v>
      </c>
      <c r="D1152" s="25"/>
      <c r="E1152" s="25"/>
      <c r="F1152" s="25"/>
      <c r="I1152" s="13">
        <v>44190</v>
      </c>
      <c r="Q1152" s="13">
        <v>44190</v>
      </c>
    </row>
    <row r="1153" spans="1:17" x14ac:dyDescent="0.3">
      <c r="A1153" s="13">
        <v>44191</v>
      </c>
      <c r="D1153" s="25"/>
      <c r="E1153" s="25"/>
      <c r="F1153" s="25"/>
      <c r="I1153" s="13">
        <v>44191</v>
      </c>
      <c r="Q1153" s="13">
        <v>44191</v>
      </c>
    </row>
    <row r="1154" spans="1:17" x14ac:dyDescent="0.3">
      <c r="A1154" s="13">
        <v>44192</v>
      </c>
      <c r="D1154" s="25"/>
      <c r="E1154" s="25"/>
      <c r="F1154" s="25"/>
      <c r="I1154" s="13">
        <v>44192</v>
      </c>
      <c r="Q1154" s="13">
        <v>44192</v>
      </c>
    </row>
    <row r="1155" spans="1:17" x14ac:dyDescent="0.3">
      <c r="A1155" s="13">
        <v>44193</v>
      </c>
      <c r="D1155" s="25"/>
      <c r="E1155" s="25"/>
      <c r="F1155" s="25"/>
      <c r="I1155" s="13">
        <v>44193</v>
      </c>
      <c r="Q1155" s="13">
        <v>44193</v>
      </c>
    </row>
    <row r="1156" spans="1:17" x14ac:dyDescent="0.3">
      <c r="A1156" s="13">
        <v>44194</v>
      </c>
      <c r="D1156" s="25"/>
      <c r="E1156" s="25"/>
      <c r="F1156" s="25"/>
      <c r="I1156" s="13">
        <v>44194</v>
      </c>
      <c r="Q1156" s="13">
        <v>44194</v>
      </c>
    </row>
    <row r="1157" spans="1:17" x14ac:dyDescent="0.3">
      <c r="A1157" s="13">
        <v>44195</v>
      </c>
      <c r="D1157" s="25"/>
      <c r="E1157" s="25"/>
      <c r="F1157" s="25"/>
      <c r="I1157" s="13">
        <v>44195</v>
      </c>
      <c r="Q1157" s="13">
        <v>44195</v>
      </c>
    </row>
    <row r="1158" spans="1:17" x14ac:dyDescent="0.3">
      <c r="A1158" s="13">
        <v>44196</v>
      </c>
      <c r="D1158" s="25"/>
      <c r="E1158" s="25"/>
      <c r="F1158" s="25"/>
      <c r="I1158" s="13">
        <v>44196</v>
      </c>
      <c r="Q1158" s="13">
        <v>44196</v>
      </c>
    </row>
    <row r="1159" spans="1:17" x14ac:dyDescent="0.3">
      <c r="A1159" s="13">
        <v>44197</v>
      </c>
      <c r="D1159" s="25"/>
      <c r="E1159" s="25"/>
      <c r="F1159" s="25"/>
      <c r="I1159" s="13">
        <v>44197</v>
      </c>
      <c r="Q1159" s="13">
        <v>44197</v>
      </c>
    </row>
    <row r="1160" spans="1:17" x14ac:dyDescent="0.3">
      <c r="A1160" s="13">
        <v>44198</v>
      </c>
      <c r="D1160" s="25"/>
      <c r="E1160" s="25"/>
      <c r="F1160" s="25"/>
      <c r="I1160" s="13">
        <v>44198</v>
      </c>
      <c r="Q1160" s="13">
        <v>44198</v>
      </c>
    </row>
    <row r="1161" spans="1:17" x14ac:dyDescent="0.3">
      <c r="A1161" s="13">
        <v>44199</v>
      </c>
      <c r="D1161" s="25"/>
      <c r="E1161" s="25"/>
      <c r="F1161" s="25"/>
      <c r="I1161" s="13">
        <v>44199</v>
      </c>
      <c r="Q1161" s="13">
        <v>44199</v>
      </c>
    </row>
    <row r="1162" spans="1:17" x14ac:dyDescent="0.3">
      <c r="A1162" s="13">
        <v>44200</v>
      </c>
      <c r="D1162" s="25"/>
      <c r="E1162" s="25"/>
      <c r="F1162" s="25"/>
      <c r="I1162" s="13">
        <v>44200</v>
      </c>
      <c r="Q1162" s="13">
        <v>44200</v>
      </c>
    </row>
    <row r="1163" spans="1:17" x14ac:dyDescent="0.3">
      <c r="A1163" s="13">
        <v>44201</v>
      </c>
      <c r="D1163" s="25"/>
      <c r="E1163" s="25"/>
      <c r="F1163" s="25"/>
      <c r="I1163" s="13">
        <v>44201</v>
      </c>
      <c r="Q1163" s="13">
        <v>44201</v>
      </c>
    </row>
    <row r="1164" spans="1:17" x14ac:dyDescent="0.3">
      <c r="A1164" s="13">
        <v>44202</v>
      </c>
      <c r="D1164" s="25"/>
      <c r="E1164" s="25"/>
      <c r="F1164" s="25"/>
      <c r="I1164" s="13">
        <v>44202</v>
      </c>
      <c r="Q1164" s="13">
        <v>44202</v>
      </c>
    </row>
    <row r="1165" spans="1:17" x14ac:dyDescent="0.3">
      <c r="A1165" s="13">
        <v>44203</v>
      </c>
      <c r="D1165" s="25"/>
      <c r="E1165" s="25"/>
      <c r="F1165" s="25"/>
      <c r="I1165" s="13">
        <v>44203</v>
      </c>
      <c r="Q1165" s="13">
        <v>44203</v>
      </c>
    </row>
    <row r="1166" spans="1:17" x14ac:dyDescent="0.3">
      <c r="A1166" s="13">
        <v>44204</v>
      </c>
      <c r="D1166" s="25"/>
      <c r="E1166" s="25"/>
      <c r="F1166" s="25"/>
      <c r="I1166" s="13">
        <v>44204</v>
      </c>
      <c r="Q1166" s="13">
        <v>44204</v>
      </c>
    </row>
    <row r="1167" spans="1:17" x14ac:dyDescent="0.3">
      <c r="A1167" s="13">
        <v>44205</v>
      </c>
      <c r="D1167" s="25"/>
      <c r="E1167" s="25"/>
      <c r="F1167" s="25"/>
      <c r="I1167" s="13">
        <v>44205</v>
      </c>
      <c r="Q1167" s="13">
        <v>44205</v>
      </c>
    </row>
    <row r="1168" spans="1:17" x14ac:dyDescent="0.3">
      <c r="A1168" s="13">
        <v>44206</v>
      </c>
      <c r="D1168" s="25"/>
      <c r="E1168" s="25"/>
      <c r="F1168" s="25"/>
      <c r="I1168" s="13">
        <v>44206</v>
      </c>
      <c r="Q1168" s="13">
        <v>44206</v>
      </c>
    </row>
    <row r="1169" spans="1:17" x14ac:dyDescent="0.3">
      <c r="A1169" s="13">
        <v>44207</v>
      </c>
      <c r="D1169" s="25"/>
      <c r="E1169" s="25"/>
      <c r="F1169" s="25"/>
      <c r="I1169" s="13">
        <v>44207</v>
      </c>
      <c r="Q1169" s="13">
        <v>44207</v>
      </c>
    </row>
    <row r="1170" spans="1:17" x14ac:dyDescent="0.3">
      <c r="A1170" s="13">
        <v>44208</v>
      </c>
      <c r="D1170" s="25"/>
      <c r="E1170" s="25"/>
      <c r="F1170" s="25"/>
      <c r="I1170" s="13">
        <v>44208</v>
      </c>
      <c r="Q1170" s="13">
        <v>44208</v>
      </c>
    </row>
    <row r="1171" spans="1:17" x14ac:dyDescent="0.3">
      <c r="A1171" s="13">
        <v>44209</v>
      </c>
      <c r="D1171" s="25"/>
      <c r="E1171" s="25"/>
      <c r="F1171" s="25"/>
      <c r="I1171" s="13">
        <v>44209</v>
      </c>
      <c r="Q1171" s="13">
        <v>44209</v>
      </c>
    </row>
    <row r="1172" spans="1:17" x14ac:dyDescent="0.3">
      <c r="A1172" s="13">
        <v>44210</v>
      </c>
      <c r="D1172" s="25"/>
      <c r="E1172" s="25"/>
      <c r="F1172" s="25"/>
      <c r="I1172" s="13">
        <v>44210</v>
      </c>
      <c r="Q1172" s="13">
        <v>44210</v>
      </c>
    </row>
    <row r="1173" spans="1:17" x14ac:dyDescent="0.3">
      <c r="A1173" s="13">
        <v>44211</v>
      </c>
      <c r="D1173" s="25"/>
      <c r="E1173" s="25"/>
      <c r="F1173" s="25"/>
      <c r="I1173" s="13">
        <v>44211</v>
      </c>
      <c r="Q1173" s="13">
        <v>44211</v>
      </c>
    </row>
    <row r="1174" spans="1:17" x14ac:dyDescent="0.3">
      <c r="A1174" s="13">
        <v>44212</v>
      </c>
      <c r="D1174" s="25"/>
      <c r="E1174" s="25"/>
      <c r="F1174" s="25"/>
      <c r="I1174" s="13">
        <v>44212</v>
      </c>
      <c r="Q1174" s="13">
        <v>44212</v>
      </c>
    </row>
    <row r="1175" spans="1:17" x14ac:dyDescent="0.3">
      <c r="A1175" s="13">
        <v>44213</v>
      </c>
      <c r="D1175" s="25"/>
      <c r="E1175" s="25"/>
      <c r="F1175" s="25"/>
      <c r="I1175" s="13">
        <v>44213</v>
      </c>
      <c r="Q1175" s="13">
        <v>44213</v>
      </c>
    </row>
    <row r="1176" spans="1:17" x14ac:dyDescent="0.3">
      <c r="A1176" s="13">
        <v>44214</v>
      </c>
      <c r="D1176" s="25"/>
      <c r="E1176" s="25"/>
      <c r="F1176" s="25"/>
      <c r="I1176" s="13">
        <v>44214</v>
      </c>
      <c r="Q1176" s="13">
        <v>44214</v>
      </c>
    </row>
    <row r="1177" spans="1:17" x14ac:dyDescent="0.3">
      <c r="A1177" s="13">
        <v>44215</v>
      </c>
      <c r="D1177" s="25"/>
      <c r="E1177" s="25"/>
      <c r="F1177" s="25"/>
      <c r="I1177" s="13">
        <v>44215</v>
      </c>
      <c r="Q1177" s="13">
        <v>44215</v>
      </c>
    </row>
    <row r="1178" spans="1:17" x14ac:dyDescent="0.3">
      <c r="A1178" s="13">
        <v>44216</v>
      </c>
      <c r="D1178" s="25"/>
      <c r="E1178" s="25"/>
      <c r="F1178" s="25"/>
      <c r="I1178" s="13">
        <v>44216</v>
      </c>
      <c r="Q1178" s="13">
        <v>44216</v>
      </c>
    </row>
    <row r="1179" spans="1:17" x14ac:dyDescent="0.3">
      <c r="A1179" s="13">
        <v>44217</v>
      </c>
      <c r="D1179" s="25"/>
      <c r="E1179" s="25"/>
      <c r="F1179" s="25"/>
      <c r="I1179" s="13">
        <v>44217</v>
      </c>
      <c r="Q1179" s="13">
        <v>44217</v>
      </c>
    </row>
    <row r="1180" spans="1:17" x14ac:dyDescent="0.3">
      <c r="A1180" s="13">
        <v>44218</v>
      </c>
      <c r="D1180" s="25"/>
      <c r="E1180" s="25"/>
      <c r="F1180" s="25"/>
      <c r="I1180" s="13">
        <v>44218</v>
      </c>
      <c r="Q1180" s="13">
        <v>44218</v>
      </c>
    </row>
    <row r="1181" spans="1:17" x14ac:dyDescent="0.3">
      <c r="A1181" s="13">
        <v>44219</v>
      </c>
      <c r="D1181" s="25"/>
      <c r="E1181" s="25"/>
      <c r="F1181" s="25"/>
      <c r="I1181" s="13">
        <v>44219</v>
      </c>
      <c r="Q1181" s="13">
        <v>44219</v>
      </c>
    </row>
    <row r="1182" spans="1:17" x14ac:dyDescent="0.3">
      <c r="A1182" s="13">
        <v>44220</v>
      </c>
      <c r="D1182" s="25"/>
      <c r="E1182" s="25"/>
      <c r="F1182" s="25"/>
      <c r="I1182" s="13">
        <v>44220</v>
      </c>
      <c r="Q1182" s="13">
        <v>44220</v>
      </c>
    </row>
    <row r="1183" spans="1:17" x14ac:dyDescent="0.3">
      <c r="A1183" s="13">
        <v>44221</v>
      </c>
      <c r="D1183" s="25"/>
      <c r="E1183" s="25"/>
      <c r="F1183" s="25"/>
      <c r="I1183" s="13">
        <v>44221</v>
      </c>
      <c r="Q1183" s="13">
        <v>44221</v>
      </c>
    </row>
    <row r="1184" spans="1:17" x14ac:dyDescent="0.3">
      <c r="A1184" s="13">
        <v>44222</v>
      </c>
      <c r="D1184" s="25"/>
      <c r="E1184" s="25"/>
      <c r="F1184" s="25"/>
      <c r="I1184" s="13">
        <v>44222</v>
      </c>
      <c r="Q1184" s="13">
        <v>44222</v>
      </c>
    </row>
    <row r="1185" spans="1:17" x14ac:dyDescent="0.3">
      <c r="A1185" s="13">
        <v>44223</v>
      </c>
      <c r="D1185" s="25"/>
      <c r="E1185" s="25"/>
      <c r="F1185" s="25"/>
      <c r="I1185" s="13">
        <v>44223</v>
      </c>
      <c r="Q1185" s="13">
        <v>44223</v>
      </c>
    </row>
    <row r="1186" spans="1:17" x14ac:dyDescent="0.3">
      <c r="A1186" s="13">
        <v>44224</v>
      </c>
      <c r="D1186" s="25"/>
      <c r="E1186" s="25"/>
      <c r="F1186" s="25"/>
      <c r="I1186" s="13">
        <v>44224</v>
      </c>
      <c r="Q1186" s="13">
        <v>44224</v>
      </c>
    </row>
    <row r="1187" spans="1:17" x14ac:dyDescent="0.3">
      <c r="A1187" s="13">
        <v>44225</v>
      </c>
      <c r="D1187" s="25"/>
      <c r="E1187" s="25"/>
      <c r="F1187" s="25"/>
      <c r="I1187" s="13">
        <v>44225</v>
      </c>
      <c r="Q1187" s="13">
        <v>44225</v>
      </c>
    </row>
    <row r="1188" spans="1:17" x14ac:dyDescent="0.3">
      <c r="A1188" s="13">
        <v>44226</v>
      </c>
      <c r="D1188" s="25"/>
      <c r="E1188" s="25"/>
      <c r="F1188" s="25"/>
      <c r="I1188" s="13">
        <v>44226</v>
      </c>
      <c r="Q1188" s="13">
        <v>44226</v>
      </c>
    </row>
    <row r="1189" spans="1:17" x14ac:dyDescent="0.3">
      <c r="A1189" s="13">
        <v>44227</v>
      </c>
      <c r="D1189" s="25"/>
      <c r="E1189" s="25"/>
      <c r="F1189" s="25"/>
      <c r="I1189" s="13">
        <v>44227</v>
      </c>
      <c r="Q1189" s="13">
        <v>44227</v>
      </c>
    </row>
    <row r="1190" spans="1:17" x14ac:dyDescent="0.3">
      <c r="A1190" s="13">
        <v>44228</v>
      </c>
      <c r="D1190" s="25"/>
      <c r="E1190" s="25"/>
      <c r="F1190" s="25"/>
      <c r="I1190" s="13">
        <v>44228</v>
      </c>
      <c r="Q1190" s="13">
        <v>44228</v>
      </c>
    </row>
  </sheetData>
  <autoFilter ref="A1:B1" xr:uid="{DD3F0FCA-68A0-4D7D-85C6-61D489083251}">
    <sortState xmlns:xlrd2="http://schemas.microsoft.com/office/spreadsheetml/2017/richdata2" ref="A932:B1094">
      <sortCondition ref="A1"/>
    </sortState>
  </autoFilter>
  <mergeCells count="3">
    <mergeCell ref="E864:F865"/>
    <mergeCell ref="M864:N865"/>
    <mergeCell ref="U864:V8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Prophet</vt:lpstr>
      <vt:lpstr>Regression Houston</vt:lpstr>
      <vt:lpstr>Regression SA</vt:lpstr>
      <vt:lpstr>Regression Super</vt:lpstr>
      <vt:lpstr>Regression PMIX</vt:lpstr>
      <vt:lpstr>Regression on outbound</vt:lpstr>
      <vt:lpstr>Regression Wes</vt:lpstr>
      <vt:lpstr>CPT Forecast_Q1_COPY</vt:lpstr>
      <vt:lpstr>Raw Data Outlier Detect</vt:lpstr>
      <vt:lpstr>Comparison</vt:lpstr>
      <vt:lpstr>CPT Forecast</vt:lpstr>
      <vt:lpstr>5DW Moving average </vt:lpstr>
      <vt:lpstr>28DW Moving average 1 week </vt:lpstr>
      <vt:lpstr>14DW Moving average 1 week lag</vt:lpstr>
      <vt:lpstr>7DW Moving average WoW</vt:lpstr>
      <vt:lpstr>7DW Moving average MoM</vt:lpstr>
      <vt:lpstr>7DW Moving average YoY</vt:lpstr>
      <vt:lpstr>7DW Moving average </vt:lpstr>
      <vt:lpstr>7D Moving average</vt:lpstr>
      <vt:lpstr>Ex Smooting YoY</vt:lpstr>
      <vt:lpstr>Ex Smooting WoW</vt:lpstr>
      <vt:lpstr>Ex Smooting</vt:lpstr>
      <vt:lpstr>ETS</vt:lpstr>
      <vt:lpstr>Forecast</vt:lpstr>
      <vt:lpstr>Naive</vt:lpstr>
      <vt:lpstr>'Regression Houston'!_FilterDatabase</vt:lpstr>
      <vt:lpstr>'CPT Forecast_Q1_COPY'!Print_Area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Salinas,Al</dc:creator>
  <cp:lastModifiedBy>Salinas,Al</cp:lastModifiedBy>
  <dcterms:created xsi:type="dcterms:W3CDTF">2020-11-10T21:43:41Z</dcterms:created>
  <dcterms:modified xsi:type="dcterms:W3CDTF">2021-06-21T03:06:03Z</dcterms:modified>
</cp:coreProperties>
</file>